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ea8d58408fef9074/Documents/Heriot Watt University/CourseWork/Corporate Finance/"/>
    </mc:Choice>
  </mc:AlternateContent>
  <xr:revisionPtr revIDLastSave="4791" documentId="13_ncr:1_{E8EA6578-3133-4B4A-A7B0-3038B7D00D3B}" xr6:coauthVersionLast="47" xr6:coauthVersionMax="47" xr10:uidLastSave="{CAEF878D-2B22-4A12-8D2D-D61F34B46DC6}"/>
  <bookViews>
    <workbookView xWindow="-108" yWindow="-108" windowWidth="23256" windowHeight="12456" tabRatio="798" firstSheet="14" activeTab="21" xr2:uid="{00000000-000D-0000-FFFF-FFFF00000000}"/>
  </bookViews>
  <sheets>
    <sheet name="Cover Page" sheetId="32" r:id="rId1"/>
    <sheet name="Sheet3" sheetId="3" state="hidden" r:id="rId2"/>
    <sheet name="Rf" sheetId="31" r:id="rId3"/>
    <sheet name="Market Cap" sheetId="5" r:id="rId4"/>
    <sheet name="FTSE" sheetId="1" r:id="rId5"/>
    <sheet name="SMB and HML" sheetId="2" r:id="rId6"/>
    <sheet name="CAPM Reg" sheetId="8" r:id="rId7"/>
    <sheet name="FF3 Reg" sheetId="6" r:id="rId8"/>
    <sheet name="Prices and Returns" sheetId="4" r:id="rId9"/>
    <sheet name="WACC" sheetId="19" r:id="rId10"/>
    <sheet name="Balance Sheet" sheetId="14" r:id="rId11"/>
    <sheet name="Income Statement" sheetId="15" r:id="rId12"/>
    <sheet name="Cash Flow" sheetId="16" r:id="rId13"/>
    <sheet name="Dividends" sheetId="9" r:id="rId14"/>
    <sheet name="Calculations" sheetId="17" r:id="rId15"/>
    <sheet name="EBIT" sheetId="25" r:id="rId16"/>
    <sheet name="DDM" sheetId="18" r:id="rId17"/>
    <sheet name="FCFF and FCFE" sheetId="24" r:id="rId18"/>
    <sheet name="NAV based Valuation" sheetId="26" r:id="rId19"/>
    <sheet name="market based valuation" sheetId="27" r:id="rId20"/>
    <sheet name="Residual Income" sheetId="28" r:id="rId21"/>
    <sheet name="Investment Recommendation" sheetId="29" r:id="rId22"/>
  </sheets>
  <definedNames>
    <definedName name="_xlnm._FilterDatabase" localSheetId="4" hidden="1">FTSE!$A$1:$M$11243</definedName>
    <definedName name="_xlcn.WorksheetConnection_RmRfC1H1011" hidden="1">'Prices and Returns'!$C$18:$I$117</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Rm-Rf!$C$1:$H$1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29" l="1"/>
  <c r="F21" i="29"/>
  <c r="F22" i="29"/>
  <c r="F23" i="29"/>
  <c r="F24" i="29"/>
  <c r="F25" i="29"/>
  <c r="F26" i="29"/>
  <c r="F27" i="29"/>
  <c r="F28" i="29"/>
  <c r="P69" i="24"/>
  <c r="K69" i="24"/>
  <c r="C15" i="18"/>
  <c r="E69" i="24"/>
  <c r="E43" i="24"/>
  <c r="P41" i="24"/>
  <c r="K41" i="24"/>
  <c r="F14" i="29"/>
  <c r="F15" i="29"/>
  <c r="F16" i="29"/>
  <c r="F17" i="29"/>
  <c r="F18" i="29"/>
  <c r="F19" i="29"/>
  <c r="F13" i="29"/>
  <c r="H14" i="29" s="1"/>
  <c r="C18" i="29"/>
  <c r="C17" i="29"/>
  <c r="L45" i="18"/>
  <c r="L44" i="18"/>
  <c r="L40" i="18"/>
  <c r="L41" i="18"/>
  <c r="L42" i="18"/>
  <c r="L43" i="18"/>
  <c r="L39" i="18"/>
  <c r="I44" i="18"/>
  <c r="I41" i="18"/>
  <c r="I42" i="18"/>
  <c r="I43" i="18"/>
  <c r="I40" i="18"/>
  <c r="I39" i="18"/>
  <c r="I38" i="18"/>
  <c r="K40" i="18"/>
  <c r="K41" i="18"/>
  <c r="K42" i="18"/>
  <c r="K43" i="18"/>
  <c r="K44" i="18"/>
  <c r="K39" i="18"/>
  <c r="J44" i="18"/>
  <c r="L30" i="18"/>
  <c r="L26" i="18"/>
  <c r="L27" i="18"/>
  <c r="L28" i="18"/>
  <c r="L29" i="18"/>
  <c r="L25" i="18"/>
  <c r="L31" i="18" s="1"/>
  <c r="I30" i="18"/>
  <c r="J30" i="18"/>
  <c r="I27" i="18"/>
  <c r="I28" i="18"/>
  <c r="I29" i="18"/>
  <c r="I26" i="18"/>
  <c r="I25" i="18"/>
  <c r="I24" i="18"/>
  <c r="C38" i="18"/>
  <c r="C24" i="18"/>
  <c r="K30" i="18"/>
  <c r="K29" i="18"/>
  <c r="K28" i="18"/>
  <c r="K27" i="18"/>
  <c r="K26" i="18"/>
  <c r="K25" i="18"/>
  <c r="C28" i="29"/>
  <c r="C27" i="29"/>
  <c r="N19" i="9"/>
  <c r="K19" i="9"/>
  <c r="J19" i="9"/>
  <c r="H19" i="9"/>
  <c r="G19" i="9"/>
  <c r="F19" i="9"/>
  <c r="I44" i="26"/>
  <c r="C44" i="26"/>
  <c r="B25" i="26"/>
  <c r="H43" i="26"/>
  <c r="K43" i="26" s="1"/>
  <c r="H44" i="26"/>
  <c r="K44" i="26" s="1"/>
  <c r="H46" i="26" s="1"/>
  <c r="H49" i="26" s="1"/>
  <c r="J40" i="26"/>
  <c r="J41" i="26"/>
  <c r="J42" i="26"/>
  <c r="J43" i="26"/>
  <c r="J44" i="26"/>
  <c r="J39" i="26"/>
  <c r="D40" i="26"/>
  <c r="D41" i="26"/>
  <c r="D42" i="26"/>
  <c r="D43" i="26"/>
  <c r="D44" i="26"/>
  <c r="D39" i="26"/>
  <c r="J19" i="26"/>
  <c r="J20" i="26"/>
  <c r="J21" i="26"/>
  <c r="J22" i="26"/>
  <c r="J23" i="26"/>
  <c r="J18" i="26"/>
  <c r="D19" i="26"/>
  <c r="D20" i="26"/>
  <c r="D21" i="26"/>
  <c r="D22" i="26"/>
  <c r="D23" i="26"/>
  <c r="D18" i="26"/>
  <c r="I43" i="26"/>
  <c r="I42" i="26"/>
  <c r="H42" i="26" s="1"/>
  <c r="K42" i="26" s="1"/>
  <c r="I41" i="26"/>
  <c r="H41" i="26" s="1"/>
  <c r="K41" i="26" s="1"/>
  <c r="I40" i="26"/>
  <c r="I39" i="26"/>
  <c r="H39" i="26" s="1"/>
  <c r="K39" i="26" s="1"/>
  <c r="C40" i="26"/>
  <c r="B40" i="26" s="1"/>
  <c r="E40" i="26" s="1"/>
  <c r="C41" i="26"/>
  <c r="B41" i="26" s="1"/>
  <c r="E41" i="26" s="1"/>
  <c r="C42" i="26"/>
  <c r="B42" i="26" s="1"/>
  <c r="E42" i="26" s="1"/>
  <c r="C43" i="26"/>
  <c r="B43" i="26" s="1"/>
  <c r="E43" i="26" s="1"/>
  <c r="B44" i="26"/>
  <c r="E44" i="26" s="1"/>
  <c r="B46" i="26" s="1"/>
  <c r="B49" i="26" s="1"/>
  <c r="C39" i="26"/>
  <c r="B39" i="26" s="1"/>
  <c r="E39" i="26" s="1"/>
  <c r="H38" i="26"/>
  <c r="H40" i="26" s="1"/>
  <c r="K40" i="26" s="1"/>
  <c r="B38" i="26"/>
  <c r="B33" i="28"/>
  <c r="E39" i="18"/>
  <c r="E40" i="18"/>
  <c r="E41" i="18"/>
  <c r="E42" i="18"/>
  <c r="E43" i="18"/>
  <c r="E44" i="18"/>
  <c r="F16" i="27"/>
  <c r="E16" i="27"/>
  <c r="D16" i="27"/>
  <c r="C16" i="27"/>
  <c r="B16" i="27"/>
  <c r="G129" i="31"/>
  <c r="F129" i="31"/>
  <c r="G128" i="31"/>
  <c r="F128" i="31"/>
  <c r="G127" i="31"/>
  <c r="F127" i="31"/>
  <c r="G126" i="31"/>
  <c r="F126" i="31"/>
  <c r="G125" i="31"/>
  <c r="F125" i="31"/>
  <c r="G124" i="31"/>
  <c r="F124" i="31"/>
  <c r="G123" i="31"/>
  <c r="F123" i="31"/>
  <c r="G122" i="31"/>
  <c r="F122" i="31"/>
  <c r="G121" i="31"/>
  <c r="F121" i="31"/>
  <c r="G120" i="31"/>
  <c r="F120" i="31"/>
  <c r="G119" i="31"/>
  <c r="F119" i="31"/>
  <c r="G118" i="31"/>
  <c r="F118" i="31"/>
  <c r="G117" i="31"/>
  <c r="F117" i="31"/>
  <c r="G116" i="31"/>
  <c r="F116" i="31"/>
  <c r="G115" i="31"/>
  <c r="F115" i="31"/>
  <c r="G114" i="31"/>
  <c r="F114" i="31"/>
  <c r="G113" i="31"/>
  <c r="F113" i="31"/>
  <c r="G112" i="31"/>
  <c r="F112" i="31"/>
  <c r="G111" i="31"/>
  <c r="F111" i="31"/>
  <c r="G110" i="31"/>
  <c r="F110" i="31"/>
  <c r="G109" i="31"/>
  <c r="F109" i="31"/>
  <c r="G108" i="31"/>
  <c r="F108" i="31"/>
  <c r="G107" i="31"/>
  <c r="F107" i="31"/>
  <c r="G106" i="31"/>
  <c r="F106" i="31"/>
  <c r="G105" i="31"/>
  <c r="F105" i="31"/>
  <c r="G104" i="31"/>
  <c r="F104" i="31"/>
  <c r="G103" i="31"/>
  <c r="F103" i="31"/>
  <c r="G102" i="31"/>
  <c r="F102" i="31"/>
  <c r="G101" i="31"/>
  <c r="F101" i="31"/>
  <c r="G100" i="31"/>
  <c r="F100" i="31"/>
  <c r="G99" i="31"/>
  <c r="F99" i="31"/>
  <c r="G98" i="31"/>
  <c r="F98" i="31"/>
  <c r="G97" i="31"/>
  <c r="F97" i="31"/>
  <c r="G96" i="31"/>
  <c r="F96" i="31"/>
  <c r="G95" i="31"/>
  <c r="F95" i="31"/>
  <c r="G94" i="31"/>
  <c r="F94" i="31"/>
  <c r="G93" i="31"/>
  <c r="F93" i="31"/>
  <c r="G92" i="31"/>
  <c r="F92" i="31"/>
  <c r="G91" i="31"/>
  <c r="F91" i="31"/>
  <c r="G90" i="31"/>
  <c r="F90" i="31"/>
  <c r="G89" i="31"/>
  <c r="F89" i="31"/>
  <c r="G88" i="31"/>
  <c r="F88" i="31"/>
  <c r="G87" i="31"/>
  <c r="F87" i="31"/>
  <c r="G86" i="31"/>
  <c r="F86" i="31"/>
  <c r="G85" i="31"/>
  <c r="F85" i="31"/>
  <c r="G84" i="31"/>
  <c r="F84" i="31"/>
  <c r="G83" i="31"/>
  <c r="F83" i="31"/>
  <c r="G82" i="31"/>
  <c r="F82" i="31"/>
  <c r="G81" i="31"/>
  <c r="F81" i="31"/>
  <c r="G80" i="31"/>
  <c r="F80" i="31"/>
  <c r="G79" i="31"/>
  <c r="F79" i="31"/>
  <c r="G78" i="31"/>
  <c r="F78" i="31"/>
  <c r="G77" i="31"/>
  <c r="F77" i="31"/>
  <c r="G76" i="31"/>
  <c r="F76" i="31"/>
  <c r="G75" i="31"/>
  <c r="F75" i="31"/>
  <c r="G74" i="31"/>
  <c r="F74" i="31"/>
  <c r="G73" i="31"/>
  <c r="F73" i="31"/>
  <c r="G72" i="31"/>
  <c r="F72" i="31"/>
  <c r="G71" i="31"/>
  <c r="F71" i="31"/>
  <c r="G70" i="31"/>
  <c r="F70" i="31"/>
  <c r="G69" i="31"/>
  <c r="F69" i="31"/>
  <c r="G68" i="31"/>
  <c r="F68" i="31"/>
  <c r="G67" i="31"/>
  <c r="F67" i="31"/>
  <c r="G66" i="31"/>
  <c r="F66" i="31"/>
  <c r="G65" i="31"/>
  <c r="F65" i="31"/>
  <c r="G64" i="31"/>
  <c r="F64" i="31"/>
  <c r="G63" i="31"/>
  <c r="F63" i="31"/>
  <c r="G62" i="31"/>
  <c r="F62" i="31"/>
  <c r="G61" i="31"/>
  <c r="F61" i="31"/>
  <c r="G60" i="31"/>
  <c r="F60" i="31"/>
  <c r="G59" i="31"/>
  <c r="F59" i="31"/>
  <c r="G58" i="31"/>
  <c r="F58" i="31"/>
  <c r="G57" i="31"/>
  <c r="F57" i="31"/>
  <c r="G56" i="31"/>
  <c r="F56" i="31"/>
  <c r="G55" i="31"/>
  <c r="F55" i="31"/>
  <c r="G54" i="31"/>
  <c r="F54" i="31"/>
  <c r="G53" i="31"/>
  <c r="F53" i="31"/>
  <c r="G52" i="31"/>
  <c r="F52" i="31"/>
  <c r="G51" i="31"/>
  <c r="F51" i="31"/>
  <c r="G50" i="31"/>
  <c r="F50" i="31"/>
  <c r="G49" i="31"/>
  <c r="F49" i="31"/>
  <c r="G48" i="31"/>
  <c r="F48" i="31"/>
  <c r="G47" i="31"/>
  <c r="F47" i="31"/>
  <c r="G46" i="31"/>
  <c r="F46" i="31"/>
  <c r="G45" i="31"/>
  <c r="F45" i="31"/>
  <c r="G44" i="31"/>
  <c r="F44" i="31"/>
  <c r="G43" i="31"/>
  <c r="F43" i="31"/>
  <c r="G42" i="31"/>
  <c r="F42" i="31"/>
  <c r="G41" i="31"/>
  <c r="F41" i="31"/>
  <c r="G40" i="31"/>
  <c r="F40" i="31"/>
  <c r="G39" i="31"/>
  <c r="F39" i="31"/>
  <c r="G38" i="31"/>
  <c r="F38" i="31"/>
  <c r="G37" i="31"/>
  <c r="F37" i="31"/>
  <c r="G36" i="31"/>
  <c r="F36" i="31"/>
  <c r="G35" i="31"/>
  <c r="F35" i="31"/>
  <c r="G34" i="31"/>
  <c r="F34" i="31"/>
  <c r="G33" i="31"/>
  <c r="F33" i="31"/>
  <c r="G32" i="31"/>
  <c r="F32" i="31"/>
  <c r="G31" i="31"/>
  <c r="F31" i="31"/>
  <c r="G30" i="31"/>
  <c r="F30" i="31"/>
  <c r="G29" i="31"/>
  <c r="F29" i="31"/>
  <c r="G28" i="31"/>
  <c r="F28" i="31"/>
  <c r="G27" i="31"/>
  <c r="F27" i="31"/>
  <c r="G26" i="31"/>
  <c r="F26" i="31"/>
  <c r="G25" i="31"/>
  <c r="F25" i="31"/>
  <c r="G24" i="31"/>
  <c r="F24" i="31"/>
  <c r="G23" i="31"/>
  <c r="F23" i="31"/>
  <c r="G22" i="31"/>
  <c r="F22" i="31"/>
  <c r="G21" i="31"/>
  <c r="F21" i="31"/>
  <c r="G20" i="31"/>
  <c r="F20" i="31"/>
  <c r="G19" i="31"/>
  <c r="F19" i="31"/>
  <c r="G18" i="31"/>
  <c r="F18" i="31"/>
  <c r="G17" i="31"/>
  <c r="F17" i="31"/>
  <c r="G16" i="31"/>
  <c r="F16" i="31"/>
  <c r="G15" i="31"/>
  <c r="F15" i="31"/>
  <c r="G14" i="31"/>
  <c r="F14" i="31"/>
  <c r="G13" i="31"/>
  <c r="F13" i="31"/>
  <c r="G12" i="31"/>
  <c r="F12" i="31"/>
  <c r="G11" i="31"/>
  <c r="F11" i="31"/>
  <c r="G10" i="31"/>
  <c r="F10" i="31"/>
  <c r="G9" i="31"/>
  <c r="F9" i="31"/>
  <c r="G8" i="31"/>
  <c r="F8" i="31"/>
  <c r="G7" i="31"/>
  <c r="F7" i="31"/>
  <c r="G6" i="31"/>
  <c r="F6" i="31"/>
  <c r="G5" i="31"/>
  <c r="F5" i="31"/>
  <c r="G4" i="31"/>
  <c r="F4" i="31"/>
  <c r="G3" i="31"/>
  <c r="F3" i="31"/>
  <c r="G2" i="31"/>
  <c r="F2" i="31"/>
  <c r="H13" i="29" l="1"/>
  <c r="E41" i="24"/>
  <c r="E67" i="24" s="1"/>
  <c r="C16" i="29"/>
  <c r="C15" i="29"/>
  <c r="C14" i="29"/>
  <c r="C13" i="29"/>
  <c r="D44" i="18"/>
  <c r="D30" i="18"/>
  <c r="N65" i="24"/>
  <c r="O65" i="24"/>
  <c r="I65" i="24"/>
  <c r="C65" i="24"/>
  <c r="C39" i="24"/>
  <c r="N39" i="24" s="1"/>
  <c r="O60" i="24"/>
  <c r="O61" i="24"/>
  <c r="O62" i="24"/>
  <c r="O63" i="24"/>
  <c r="O64" i="24"/>
  <c r="O59" i="24"/>
  <c r="N64" i="24"/>
  <c r="N63" i="24"/>
  <c r="N62" i="24"/>
  <c r="N61" i="24"/>
  <c r="N60" i="24"/>
  <c r="N59" i="24"/>
  <c r="O34" i="24"/>
  <c r="O35" i="24"/>
  <c r="O36" i="24"/>
  <c r="O37" i="24"/>
  <c r="O38" i="24"/>
  <c r="O39" i="24"/>
  <c r="O33" i="24"/>
  <c r="I64" i="24"/>
  <c r="I63" i="24"/>
  <c r="I62" i="24"/>
  <c r="I61" i="24"/>
  <c r="I60" i="24"/>
  <c r="I59" i="24"/>
  <c r="B10" i="24"/>
  <c r="C10" i="24"/>
  <c r="D10" i="24"/>
  <c r="E10" i="24"/>
  <c r="F10" i="24"/>
  <c r="G10" i="24"/>
  <c r="H10" i="24"/>
  <c r="I10" i="24"/>
  <c r="J10" i="24"/>
  <c r="K10" i="24"/>
  <c r="M25" i="24"/>
  <c r="O25" i="24"/>
  <c r="P25" i="24"/>
  <c r="R25" i="24"/>
  <c r="N25" i="24"/>
  <c r="Q25" i="24"/>
  <c r="I39" i="24" l="1"/>
  <c r="C17" i="27"/>
  <c r="D17" i="27"/>
  <c r="E17" i="27"/>
  <c r="B17" i="27"/>
  <c r="C11" i="18"/>
  <c r="C9" i="18"/>
  <c r="B7" i="28" l="1"/>
  <c r="C30" i="28"/>
  <c r="D30" i="28"/>
  <c r="D34" i="28" s="1"/>
  <c r="E30" i="28"/>
  <c r="E34" i="28" s="1"/>
  <c r="F30" i="28"/>
  <c r="F34" i="28" s="1"/>
  <c r="G30" i="28"/>
  <c r="G34" i="28" s="1"/>
  <c r="B30" i="28"/>
  <c r="B34" i="28" s="1"/>
  <c r="N67" i="15"/>
  <c r="O67" i="15"/>
  <c r="P67" i="15"/>
  <c r="Q67" i="15"/>
  <c r="R67" i="15"/>
  <c r="M67" i="15"/>
  <c r="B18" i="28"/>
  <c r="E8" i="28"/>
  <c r="E10" i="28" s="1"/>
  <c r="E5" i="28"/>
  <c r="B6" i="28"/>
  <c r="B5" i="28"/>
  <c r="B35" i="28" l="1"/>
  <c r="C33" i="28" s="1"/>
  <c r="C32" i="28" s="1"/>
  <c r="C38" i="28" s="1"/>
  <c r="C41" i="28" s="1"/>
  <c r="C34" i="28"/>
  <c r="B32" i="28"/>
  <c r="B38" i="28" s="1"/>
  <c r="B41" i="28" s="1"/>
  <c r="B22" i="28"/>
  <c r="C21" i="29" s="1"/>
  <c r="B10" i="28"/>
  <c r="C35" i="28" l="1"/>
  <c r="D33" i="28" s="1"/>
  <c r="D35" i="28" s="1"/>
  <c r="E33" i="28" s="1"/>
  <c r="D32" i="28" l="1"/>
  <c r="D38" i="28" s="1"/>
  <c r="D41" i="28" s="1"/>
  <c r="E35" i="28"/>
  <c r="F33" i="28" s="1"/>
  <c r="E32" i="28"/>
  <c r="E38" i="28" s="1"/>
  <c r="E41" i="28" s="1"/>
  <c r="F35" i="28" l="1"/>
  <c r="G33" i="28" s="1"/>
  <c r="F32" i="28"/>
  <c r="F38" i="28" s="1"/>
  <c r="F41" i="28" s="1"/>
  <c r="G35" i="28" l="1"/>
  <c r="G32" i="28"/>
  <c r="G38" i="28" s="1"/>
  <c r="G41" i="28" s="1"/>
  <c r="B45" i="28" s="1"/>
  <c r="C24" i="29" s="1"/>
  <c r="B28" i="26" l="1"/>
  <c r="C25" i="29" s="1"/>
  <c r="C11" i="26"/>
  <c r="D11" i="26"/>
  <c r="E11" i="26"/>
  <c r="F11" i="26"/>
  <c r="G11" i="26"/>
  <c r="H11" i="26"/>
  <c r="I11" i="26"/>
  <c r="J11" i="26"/>
  <c r="K11" i="26"/>
  <c r="B11" i="26"/>
  <c r="N11" i="26" s="1"/>
  <c r="B17" i="26"/>
  <c r="M9" i="26"/>
  <c r="N9" i="26"/>
  <c r="O9" i="26"/>
  <c r="Q9" i="26"/>
  <c r="R9" i="26"/>
  <c r="P9" i="26"/>
  <c r="M22" i="24"/>
  <c r="P15" i="24"/>
  <c r="O15" i="24"/>
  <c r="N17" i="24"/>
  <c r="P14" i="24"/>
  <c r="N16" i="24"/>
  <c r="R18" i="24"/>
  <c r="R14" i="24"/>
  <c r="O22" i="24"/>
  <c r="M16" i="24"/>
  <c r="Q14" i="24"/>
  <c r="Q15" i="24"/>
  <c r="M14" i="24"/>
  <c r="M15" i="24"/>
  <c r="R22" i="24"/>
  <c r="N15" i="24"/>
  <c r="Q16" i="24"/>
  <c r="R16" i="24"/>
  <c r="R15" i="24"/>
  <c r="N14" i="24"/>
  <c r="O17" i="24"/>
  <c r="M17" i="24"/>
  <c r="N22" i="24"/>
  <c r="P18" i="24"/>
  <c r="M18" i="24"/>
  <c r="P17" i="24"/>
  <c r="P22" i="24"/>
  <c r="Q18" i="24"/>
  <c r="P16" i="24"/>
  <c r="N18" i="24"/>
  <c r="Q17" i="24"/>
  <c r="O18" i="24"/>
  <c r="Q22" i="24"/>
  <c r="R17" i="24"/>
  <c r="O16" i="24"/>
  <c r="O14" i="24"/>
  <c r="B18" i="26" l="1"/>
  <c r="E18" i="26" s="1"/>
  <c r="B21" i="26"/>
  <c r="E21" i="26" s="1"/>
  <c r="B23" i="26"/>
  <c r="B22" i="26"/>
  <c r="E22" i="26" s="1"/>
  <c r="B20" i="26"/>
  <c r="E20" i="26" s="1"/>
  <c r="B19" i="26"/>
  <c r="E19" i="26" s="1"/>
  <c r="C13" i="24"/>
  <c r="C21" i="24" s="1"/>
  <c r="D13" i="24"/>
  <c r="D21" i="24" s="1"/>
  <c r="E13" i="24"/>
  <c r="E21" i="24" s="1"/>
  <c r="F13" i="24"/>
  <c r="F21" i="24" s="1"/>
  <c r="G13" i="24"/>
  <c r="G21" i="24" s="1"/>
  <c r="H13" i="24"/>
  <c r="H21" i="24" s="1"/>
  <c r="I13" i="24"/>
  <c r="I21" i="24" s="1"/>
  <c r="J13" i="24"/>
  <c r="J21" i="24" s="1"/>
  <c r="K13" i="24"/>
  <c r="K21" i="24" s="1"/>
  <c r="B13" i="24"/>
  <c r="B21" i="24" s="1"/>
  <c r="C13" i="25"/>
  <c r="D13" i="25"/>
  <c r="E13" i="25"/>
  <c r="F13" i="25"/>
  <c r="G13" i="25"/>
  <c r="H13" i="25"/>
  <c r="I13" i="25"/>
  <c r="J13" i="25"/>
  <c r="K13" i="25"/>
  <c r="B13" i="25"/>
  <c r="C10" i="25"/>
  <c r="D10" i="25"/>
  <c r="E10" i="25"/>
  <c r="F10" i="25"/>
  <c r="G10" i="25"/>
  <c r="H10" i="25"/>
  <c r="I10" i="25"/>
  <c r="J10" i="25"/>
  <c r="K10" i="25"/>
  <c r="B10" i="25"/>
  <c r="I34" i="15"/>
  <c r="J34" i="15"/>
  <c r="K34" i="15"/>
  <c r="B34" i="15"/>
  <c r="C34" i="15"/>
  <c r="D34" i="15"/>
  <c r="E34" i="15"/>
  <c r="F34" i="15"/>
  <c r="G34" i="15"/>
  <c r="H34" i="15"/>
  <c r="C8" i="25"/>
  <c r="D8" i="25"/>
  <c r="E8" i="25"/>
  <c r="F8" i="25"/>
  <c r="G8" i="25"/>
  <c r="H8" i="25"/>
  <c r="I8" i="25"/>
  <c r="J8" i="25"/>
  <c r="K8" i="25"/>
  <c r="B8" i="25"/>
  <c r="E30" i="18"/>
  <c r="E25" i="18"/>
  <c r="E26" i="18"/>
  <c r="E27" i="18"/>
  <c r="E28" i="18"/>
  <c r="E29" i="18"/>
  <c r="O7" i="24"/>
  <c r="Q7" i="24"/>
  <c r="P7" i="24"/>
  <c r="R7" i="24"/>
  <c r="M7" i="24"/>
  <c r="N7" i="24"/>
  <c r="E23" i="26" l="1"/>
  <c r="H24" i="24"/>
  <c r="H27" i="24" s="1"/>
  <c r="J24" i="24"/>
  <c r="J27" i="24" s="1"/>
  <c r="B24" i="24"/>
  <c r="K24" i="24"/>
  <c r="I24" i="24"/>
  <c r="I27" i="24" s="1"/>
  <c r="G24" i="24"/>
  <c r="G27" i="24" s="1"/>
  <c r="F24" i="24"/>
  <c r="F27" i="24" s="1"/>
  <c r="E24" i="24"/>
  <c r="E27" i="24" s="1"/>
  <c r="D24" i="24"/>
  <c r="D27" i="24" s="1"/>
  <c r="C24" i="24"/>
  <c r="C27" i="24" s="1"/>
  <c r="M10" i="24"/>
  <c r="M21" i="24" s="1"/>
  <c r="R10" i="24"/>
  <c r="Q10" i="24"/>
  <c r="P10" i="24"/>
  <c r="O10" i="24"/>
  <c r="N10" i="24"/>
  <c r="N13" i="24"/>
  <c r="R13" i="24"/>
  <c r="Q13" i="24"/>
  <c r="P13" i="24"/>
  <c r="O13" i="24"/>
  <c r="M13" i="24"/>
  <c r="L28" i="19"/>
  <c r="L27" i="19"/>
  <c r="L25" i="19"/>
  <c r="G30" i="19"/>
  <c r="G31" i="19" s="1"/>
  <c r="B30" i="19"/>
  <c r="B31" i="19" s="1"/>
  <c r="N23" i="4"/>
  <c r="N22" i="4"/>
  <c r="N21" i="4"/>
  <c r="N20" i="4"/>
  <c r="N26" i="4" s="1"/>
  <c r="N30" i="4" s="1"/>
  <c r="M25" i="4"/>
  <c r="M29" i="4" s="1"/>
  <c r="M23" i="4"/>
  <c r="M22" i="4"/>
  <c r="M26" i="4" s="1"/>
  <c r="M30" i="4" s="1"/>
  <c r="M21" i="4"/>
  <c r="M20" i="4"/>
  <c r="P21" i="24" l="1"/>
  <c r="N21" i="24"/>
  <c r="O21" i="24"/>
  <c r="O24" i="24" s="1"/>
  <c r="Q21" i="24"/>
  <c r="R21" i="24"/>
  <c r="K23" i="26"/>
  <c r="H25" i="26" s="1"/>
  <c r="H28" i="26" s="1"/>
  <c r="C26" i="29" s="1"/>
  <c r="K22" i="26"/>
  <c r="K21" i="26"/>
  <c r="K20" i="26"/>
  <c r="K19" i="26"/>
  <c r="K18" i="26"/>
  <c r="L31" i="19"/>
  <c r="D59" i="24" s="1"/>
  <c r="D60" i="24" s="1"/>
  <c r="D61" i="24" s="1"/>
  <c r="D62" i="24" s="1"/>
  <c r="J63" i="24"/>
  <c r="J33" i="24"/>
  <c r="J36" i="24"/>
  <c r="J38" i="24"/>
  <c r="J39" i="24"/>
  <c r="J60" i="24"/>
  <c r="J65" i="24"/>
  <c r="J61" i="24"/>
  <c r="J62" i="24"/>
  <c r="J64" i="24"/>
  <c r="J34" i="24"/>
  <c r="J35" i="24"/>
  <c r="J59" i="24"/>
  <c r="J37" i="24"/>
  <c r="B8" i="28"/>
  <c r="M24" i="24"/>
  <c r="B33" i="24" s="1"/>
  <c r="E33" i="24" s="1"/>
  <c r="B27" i="24"/>
  <c r="C53" i="24"/>
  <c r="B58" i="24" s="1"/>
  <c r="B32" i="24"/>
  <c r="K27" i="24"/>
  <c r="R24" i="24"/>
  <c r="P24" i="24"/>
  <c r="Q24" i="24"/>
  <c r="N24" i="24"/>
  <c r="N25" i="4"/>
  <c r="N29" i="4" s="1"/>
  <c r="B31" i="28" l="1"/>
  <c r="B37" i="28" s="1"/>
  <c r="B40" i="28" s="1"/>
  <c r="B11" i="28"/>
  <c r="B23" i="28"/>
  <c r="C22" i="29" s="1"/>
  <c r="C31" i="28"/>
  <c r="C37" i="28" s="1"/>
  <c r="C40" i="28" s="1"/>
  <c r="D31" i="28"/>
  <c r="D37" i="28" s="1"/>
  <c r="D40" i="28" s="1"/>
  <c r="E31" i="28"/>
  <c r="E37" i="28" s="1"/>
  <c r="E40" i="28" s="1"/>
  <c r="F31" i="28"/>
  <c r="F37" i="28" s="1"/>
  <c r="F40" i="28" s="1"/>
  <c r="G31" i="28"/>
  <c r="G37" i="28" s="1"/>
  <c r="G40" i="28" s="1"/>
  <c r="M27" i="24"/>
  <c r="H33" i="24" s="1"/>
  <c r="K33" i="24" s="1"/>
  <c r="H32" i="24"/>
  <c r="M32" i="24"/>
  <c r="B36" i="24"/>
  <c r="E36" i="24" s="1"/>
  <c r="P27" i="24"/>
  <c r="B35" i="24"/>
  <c r="E35" i="24" s="1"/>
  <c r="O27" i="24"/>
  <c r="B34" i="24"/>
  <c r="E34" i="24" s="1"/>
  <c r="N27" i="24"/>
  <c r="B37" i="24"/>
  <c r="E37" i="24" s="1"/>
  <c r="Q27" i="24"/>
  <c r="B38" i="24"/>
  <c r="E38" i="24" s="1"/>
  <c r="R27" i="24"/>
  <c r="C54" i="24"/>
  <c r="B64" i="24"/>
  <c r="B59" i="24"/>
  <c r="E59" i="24" s="1"/>
  <c r="B61" i="24"/>
  <c r="E61" i="24" s="1"/>
  <c r="B63" i="24"/>
  <c r="B62" i="24"/>
  <c r="E62" i="24" s="1"/>
  <c r="B60" i="24"/>
  <c r="E60" i="24" s="1"/>
  <c r="D63" i="24"/>
  <c r="N29" i="17"/>
  <c r="F29" i="17"/>
  <c r="G29" i="17"/>
  <c r="H29" i="17"/>
  <c r="J29" i="17"/>
  <c r="K29" i="17"/>
  <c r="K24" i="17"/>
  <c r="J24" i="17"/>
  <c r="I24" i="17"/>
  <c r="H24" i="17"/>
  <c r="G24" i="17"/>
  <c r="F24" i="17"/>
  <c r="E24" i="17"/>
  <c r="D24" i="17"/>
  <c r="C24" i="17"/>
  <c r="B24" i="17"/>
  <c r="B44" i="28" l="1"/>
  <c r="C23" i="29" s="1"/>
  <c r="M33" i="24"/>
  <c r="P33" i="24" s="1"/>
  <c r="H58" i="24"/>
  <c r="H61" i="24" s="1"/>
  <c r="K61" i="24" s="1"/>
  <c r="M58" i="24"/>
  <c r="H37" i="24"/>
  <c r="K37" i="24" s="1"/>
  <c r="M37" i="24"/>
  <c r="P37" i="24" s="1"/>
  <c r="H34" i="24"/>
  <c r="K34" i="24" s="1"/>
  <c r="M34" i="24"/>
  <c r="P34" i="24" s="1"/>
  <c r="H35" i="24"/>
  <c r="K35" i="24" s="1"/>
  <c r="M35" i="24"/>
  <c r="P35" i="24" s="1"/>
  <c r="H36" i="24"/>
  <c r="K36" i="24" s="1"/>
  <c r="M36" i="24"/>
  <c r="P36" i="24" s="1"/>
  <c r="B39" i="24"/>
  <c r="H38" i="24"/>
  <c r="H39" i="24" s="1"/>
  <c r="K39" i="24" s="1"/>
  <c r="M38" i="24"/>
  <c r="D64" i="24"/>
  <c r="E63" i="24"/>
  <c r="P24" i="17"/>
  <c r="E39" i="24" l="1"/>
  <c r="E40" i="24" s="1"/>
  <c r="H60" i="24"/>
  <c r="K60" i="24" s="1"/>
  <c r="M60" i="24"/>
  <c r="P60" i="24" s="1"/>
  <c r="M61" i="24"/>
  <c r="P61" i="24" s="1"/>
  <c r="M62" i="24"/>
  <c r="P62" i="24" s="1"/>
  <c r="M63" i="24"/>
  <c r="P63" i="24" s="1"/>
  <c r="M64" i="24"/>
  <c r="M59" i="24"/>
  <c r="P59" i="24" s="1"/>
  <c r="H64" i="24"/>
  <c r="H65" i="24" s="1"/>
  <c r="K65" i="24" s="1"/>
  <c r="H62" i="24"/>
  <c r="K62" i="24" s="1"/>
  <c r="H59" i="24"/>
  <c r="K59" i="24" s="1"/>
  <c r="H63" i="24"/>
  <c r="K63" i="24" s="1"/>
  <c r="K38" i="24"/>
  <c r="K40" i="24" s="1"/>
  <c r="P38" i="24"/>
  <c r="M39" i="24"/>
  <c r="P39" i="24" s="1"/>
  <c r="D65" i="24"/>
  <c r="B65" i="24" s="1"/>
  <c r="E65" i="24" s="1"/>
  <c r="E64" i="24"/>
  <c r="C14" i="19"/>
  <c r="D14" i="19"/>
  <c r="E14" i="19"/>
  <c r="F14" i="19"/>
  <c r="G14" i="19"/>
  <c r="H14" i="19"/>
  <c r="I14" i="19"/>
  <c r="J14" i="19"/>
  <c r="K14" i="19"/>
  <c r="B14" i="19"/>
  <c r="C19" i="17"/>
  <c r="D19" i="17"/>
  <c r="E19" i="17"/>
  <c r="F19" i="17"/>
  <c r="G19" i="17"/>
  <c r="H19" i="17"/>
  <c r="I19" i="17"/>
  <c r="J19" i="17"/>
  <c r="K19" i="17"/>
  <c r="B19" i="17"/>
  <c r="C16" i="17"/>
  <c r="D16" i="17"/>
  <c r="E16" i="17"/>
  <c r="F16" i="17"/>
  <c r="G16" i="17"/>
  <c r="H16" i="17"/>
  <c r="I16" i="17"/>
  <c r="J16" i="17"/>
  <c r="K16" i="17"/>
  <c r="B16" i="17"/>
  <c r="C10" i="18"/>
  <c r="C12" i="18" s="1"/>
  <c r="C13" i="17"/>
  <c r="D13" i="17"/>
  <c r="E13" i="17"/>
  <c r="F13" i="17"/>
  <c r="G13" i="17"/>
  <c r="H13" i="17"/>
  <c r="I13" i="17"/>
  <c r="J13" i="17"/>
  <c r="K13" i="17"/>
  <c r="B13" i="17"/>
  <c r="C9" i="17"/>
  <c r="D9" i="17"/>
  <c r="E9" i="17"/>
  <c r="F9" i="17"/>
  <c r="G9" i="17"/>
  <c r="H9" i="17"/>
  <c r="I9" i="17"/>
  <c r="J9" i="17"/>
  <c r="K9" i="17"/>
  <c r="B9" i="17"/>
  <c r="C61" i="14"/>
  <c r="D61" i="14"/>
  <c r="E61" i="14"/>
  <c r="F61" i="14"/>
  <c r="G61" i="14"/>
  <c r="H61" i="14"/>
  <c r="I61" i="14"/>
  <c r="J61" i="14"/>
  <c r="K61" i="14"/>
  <c r="B61" i="14"/>
  <c r="L61" i="14"/>
  <c r="C49" i="14"/>
  <c r="D49" i="14"/>
  <c r="E49" i="14"/>
  <c r="F49" i="14"/>
  <c r="G49" i="14"/>
  <c r="H49" i="14"/>
  <c r="I49" i="14"/>
  <c r="J49" i="14"/>
  <c r="K49" i="14"/>
  <c r="B49" i="14"/>
  <c r="L49" i="14"/>
  <c r="L22" i="14"/>
  <c r="D22" i="14"/>
  <c r="E22" i="14"/>
  <c r="F22" i="14"/>
  <c r="G22" i="14"/>
  <c r="H22" i="14"/>
  <c r="I22" i="14"/>
  <c r="J22" i="14"/>
  <c r="K22" i="14"/>
  <c r="C22" i="14"/>
  <c r="C8" i="9"/>
  <c r="C9" i="9"/>
  <c r="C10" i="9"/>
  <c r="C11" i="9"/>
  <c r="C12" i="9"/>
  <c r="C13" i="9"/>
  <c r="G13" i="9"/>
  <c r="G8" i="9"/>
  <c r="G10" i="9"/>
  <c r="G9" i="9"/>
  <c r="G12" i="9"/>
  <c r="G7" i="9"/>
  <c r="G11" i="9"/>
  <c r="E42" i="24" l="1"/>
  <c r="E44" i="24" s="1"/>
  <c r="K42" i="24"/>
  <c r="H13" i="9"/>
  <c r="P64" i="24"/>
  <c r="M65" i="24"/>
  <c r="P65" i="24" s="1"/>
  <c r="K64" i="24"/>
  <c r="K66" i="24" s="1"/>
  <c r="P40" i="24"/>
  <c r="C41" i="18"/>
  <c r="F41" i="18" s="1"/>
  <c r="C40" i="18"/>
  <c r="F40" i="18" s="1"/>
  <c r="C43" i="18"/>
  <c r="C39" i="18"/>
  <c r="F39" i="18" s="1"/>
  <c r="C42" i="18"/>
  <c r="F42" i="18" s="1"/>
  <c r="E66" i="24"/>
  <c r="C25" i="18"/>
  <c r="F25" i="18" s="1"/>
  <c r="C27" i="18"/>
  <c r="F27" i="18" s="1"/>
  <c r="C28" i="18"/>
  <c r="F28" i="18" s="1"/>
  <c r="C29" i="18"/>
  <c r="C26" i="18"/>
  <c r="F26" i="18" s="1"/>
  <c r="P14" i="19"/>
  <c r="N19" i="17"/>
  <c r="H12" i="9"/>
  <c r="H11" i="9"/>
  <c r="H10" i="9"/>
  <c r="H9" i="9"/>
  <c r="H8" i="9"/>
  <c r="H7" i="9"/>
  <c r="P42" i="24" l="1"/>
  <c r="E68" i="24"/>
  <c r="E70" i="24" s="1"/>
  <c r="P66" i="24"/>
  <c r="F43" i="18"/>
  <c r="C44" i="18"/>
  <c r="F44" i="18" s="1"/>
  <c r="F29" i="18"/>
  <c r="C30" i="18"/>
  <c r="F30" i="18" s="1"/>
  <c r="F45" i="18" l="1"/>
  <c r="C20" i="29" s="1"/>
  <c r="F31" i="18"/>
  <c r="C19" i="29" s="1"/>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9" i="4"/>
  <c r="A5" i="2" l="1"/>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4" i="2"/>
  <c r="E3" i="3"/>
  <c r="E4" i="3"/>
  <c r="E5" i="3"/>
  <c r="E6" i="3"/>
  <c r="E7" i="3"/>
  <c r="E8" i="3"/>
  <c r="E9" i="3"/>
  <c r="E10" i="3"/>
  <c r="E11" i="3"/>
  <c r="E12" i="3"/>
  <c r="E13" i="3"/>
  <c r="E14" i="3"/>
  <c r="E15" i="3"/>
  <c r="E16" i="3"/>
  <c r="E17" i="3"/>
  <c r="E18" i="3"/>
  <c r="E19" i="3"/>
  <c r="E20" i="3"/>
  <c r="E21" i="3"/>
  <c r="E22" i="3"/>
  <c r="E2" i="3"/>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2338" i="5"/>
  <c r="F2339" i="5"/>
  <c r="F2340" i="5"/>
  <c r="F2341" i="5"/>
  <c r="F2342" i="5"/>
  <c r="F2343" i="5"/>
  <c r="F2344" i="5"/>
  <c r="F2345" i="5"/>
  <c r="F2346" i="5"/>
  <c r="F2347" i="5"/>
  <c r="F2348" i="5"/>
  <c r="F2349" i="5"/>
  <c r="F2350" i="5"/>
  <c r="F2351" i="5"/>
  <c r="F2352" i="5"/>
  <c r="F2353" i="5"/>
  <c r="F2354" i="5"/>
  <c r="F2355" i="5"/>
  <c r="F2356" i="5"/>
  <c r="F2357" i="5"/>
  <c r="F2358" i="5"/>
  <c r="F2359" i="5"/>
  <c r="F2360" i="5"/>
  <c r="F2361" i="5"/>
  <c r="F2362" i="5"/>
  <c r="F2363" i="5"/>
  <c r="F2364" i="5"/>
  <c r="F2365" i="5"/>
  <c r="F2366" i="5"/>
  <c r="F2367" i="5"/>
  <c r="F2368" i="5"/>
  <c r="F2369" i="5"/>
  <c r="F2370" i="5"/>
  <c r="F2371" i="5"/>
  <c r="F2372" i="5"/>
  <c r="F2373" i="5"/>
  <c r="F2374" i="5"/>
  <c r="F2375" i="5"/>
  <c r="F2376" i="5"/>
  <c r="F2377" i="5"/>
  <c r="F2378" i="5"/>
  <c r="F2379" i="5"/>
  <c r="F2380" i="5"/>
  <c r="F2381" i="5"/>
  <c r="F2382" i="5"/>
  <c r="F2383" i="5"/>
  <c r="F2384" i="5"/>
  <c r="F2385" i="5"/>
  <c r="F2386" i="5"/>
  <c r="F2387" i="5"/>
  <c r="F2388" i="5"/>
  <c r="F2389" i="5"/>
  <c r="F2390" i="5"/>
  <c r="F2391" i="5"/>
  <c r="F2392" i="5"/>
  <c r="F2393" i="5"/>
  <c r="F2394" i="5"/>
  <c r="F2395" i="5"/>
  <c r="F2396" i="5"/>
  <c r="F2397" i="5"/>
  <c r="F2398" i="5"/>
  <c r="F2399" i="5"/>
  <c r="F2400" i="5"/>
  <c r="F2401" i="5"/>
  <c r="F2402" i="5"/>
  <c r="F2403" i="5"/>
  <c r="F2404" i="5"/>
  <c r="F2405" i="5"/>
  <c r="F2406" i="5"/>
  <c r="F2407" i="5"/>
  <c r="F2408" i="5"/>
  <c r="F2409" i="5"/>
  <c r="F2410" i="5"/>
  <c r="F2411" i="5"/>
  <c r="F2412" i="5"/>
  <c r="F2413" i="5"/>
  <c r="F2414" i="5"/>
  <c r="F2415" i="5"/>
  <c r="F2416" i="5"/>
  <c r="F2417" i="5"/>
  <c r="F2418" i="5"/>
  <c r="F2419" i="5"/>
  <c r="F2420" i="5"/>
  <c r="F2421" i="5"/>
  <c r="F2422" i="5"/>
  <c r="F2423" i="5"/>
  <c r="F2424" i="5"/>
  <c r="F2425" i="5"/>
  <c r="F2426" i="5"/>
  <c r="F2427" i="5"/>
  <c r="F2428" i="5"/>
  <c r="F2429" i="5"/>
  <c r="F2430" i="5"/>
  <c r="F2431" i="5"/>
  <c r="F2432" i="5"/>
  <c r="F2433" i="5"/>
  <c r="F2434" i="5"/>
  <c r="F2435" i="5"/>
  <c r="F2436" i="5"/>
  <c r="F2437" i="5"/>
  <c r="F2438" i="5"/>
  <c r="F2439" i="5"/>
  <c r="F2440" i="5"/>
  <c r="F2441" i="5"/>
  <c r="F2442" i="5"/>
  <c r="F2443" i="5"/>
  <c r="F2444" i="5"/>
  <c r="F2445" i="5"/>
  <c r="F2446" i="5"/>
  <c r="F2447" i="5"/>
  <c r="F2448" i="5"/>
  <c r="F2449" i="5"/>
  <c r="F2450" i="5"/>
  <c r="F2451" i="5"/>
  <c r="F2452" i="5"/>
  <c r="F2453" i="5"/>
  <c r="F2454" i="5"/>
  <c r="F2455" i="5"/>
  <c r="F2456" i="5"/>
  <c r="F2457" i="5"/>
  <c r="F2458" i="5"/>
  <c r="F2459" i="5"/>
  <c r="F2460" i="5"/>
  <c r="F2461" i="5"/>
  <c r="F2462" i="5"/>
  <c r="F2463" i="5"/>
  <c r="F2464" i="5"/>
  <c r="F2465" i="5"/>
  <c r="F2466" i="5"/>
  <c r="F2467" i="5"/>
  <c r="F2468" i="5"/>
  <c r="F2469" i="5"/>
  <c r="F2470" i="5"/>
  <c r="F2471" i="5"/>
  <c r="F2472" i="5"/>
  <c r="F2473" i="5"/>
  <c r="F2474" i="5"/>
  <c r="F2475" i="5"/>
  <c r="F2476" i="5"/>
  <c r="F2477" i="5"/>
  <c r="F2478" i="5"/>
  <c r="F2479" i="5"/>
  <c r="F2480" i="5"/>
  <c r="F2481" i="5"/>
  <c r="F2482" i="5"/>
  <c r="F2483" i="5"/>
  <c r="F2484" i="5"/>
  <c r="F2485" i="5"/>
  <c r="F2486" i="5"/>
  <c r="F2487" i="5"/>
  <c r="F2488" i="5"/>
  <c r="F2489" i="5"/>
  <c r="F2490" i="5"/>
  <c r="F2491" i="5"/>
  <c r="F2492" i="5"/>
  <c r="F2493" i="5"/>
  <c r="F2494" i="5"/>
  <c r="F2495" i="5"/>
  <c r="F2496" i="5"/>
  <c r="F2497" i="5"/>
  <c r="F2498" i="5"/>
  <c r="F2499" i="5"/>
  <c r="F2500" i="5"/>
  <c r="F2501" i="5"/>
  <c r="F2502" i="5"/>
  <c r="F2503" i="5"/>
  <c r="F2504" i="5"/>
  <c r="F2505" i="5"/>
  <c r="F2506" i="5"/>
  <c r="F2507" i="5"/>
  <c r="F2508" i="5"/>
  <c r="F2509" i="5"/>
  <c r="F2510" i="5"/>
  <c r="F2511" i="5"/>
  <c r="F2512" i="5"/>
  <c r="F2513" i="5"/>
  <c r="F2514" i="5"/>
  <c r="F2515" i="5"/>
  <c r="F2516" i="5"/>
  <c r="F2517" i="5"/>
  <c r="F2518" i="5"/>
  <c r="F2519" i="5"/>
  <c r="F2520" i="5"/>
  <c r="F2521" i="5"/>
  <c r="F2522" i="5"/>
  <c r="F2523" i="5"/>
  <c r="F2524" i="5"/>
  <c r="F2525" i="5"/>
  <c r="F2526" i="5"/>
  <c r="F2527" i="5"/>
  <c r="F2528" i="5"/>
  <c r="F2529" i="5"/>
  <c r="F2530" i="5"/>
  <c r="F2531" i="5"/>
  <c r="F2532" i="5"/>
  <c r="F2533" i="5"/>
  <c r="F2534" i="5"/>
  <c r="F2535" i="5"/>
  <c r="F2536" i="5"/>
  <c r="F2537" i="5"/>
  <c r="F2538" i="5"/>
  <c r="F2539" i="5"/>
  <c r="F2540" i="5"/>
  <c r="F2541" i="5"/>
  <c r="F2542" i="5"/>
  <c r="F2543" i="5"/>
  <c r="F2544" i="5"/>
  <c r="F2545" i="5"/>
  <c r="F2546" i="5"/>
  <c r="F2547" i="5"/>
  <c r="F2548" i="5"/>
  <c r="F2549" i="5"/>
  <c r="F2550" i="5"/>
  <c r="F2551" i="5"/>
  <c r="F2552" i="5"/>
  <c r="F2553" i="5"/>
  <c r="F2554" i="5"/>
  <c r="F2555" i="5"/>
  <c r="F2556" i="5"/>
  <c r="F2557" i="5"/>
  <c r="F2558" i="5"/>
  <c r="F2559" i="5"/>
  <c r="F2560" i="5"/>
  <c r="F2561" i="5"/>
  <c r="F2562" i="5"/>
  <c r="F2563" i="5"/>
  <c r="F2564" i="5"/>
  <c r="F2565" i="5"/>
  <c r="F2566" i="5"/>
  <c r="F2567" i="5"/>
  <c r="F2568" i="5"/>
  <c r="F2569" i="5"/>
  <c r="F2570" i="5"/>
  <c r="F2571" i="5"/>
  <c r="F2572" i="5"/>
  <c r="F2573" i="5"/>
  <c r="F2574" i="5"/>
  <c r="F2575" i="5"/>
  <c r="F2576" i="5"/>
  <c r="F2577" i="5"/>
  <c r="F2578" i="5"/>
  <c r="F2579" i="5"/>
  <c r="F2580" i="5"/>
  <c r="F2581" i="5"/>
  <c r="F2582" i="5"/>
  <c r="F2583" i="5"/>
  <c r="F2584" i="5"/>
  <c r="F2585" i="5"/>
  <c r="F2586" i="5"/>
  <c r="F2587" i="5"/>
  <c r="F2588" i="5"/>
  <c r="F2589" i="5"/>
  <c r="F2590" i="5"/>
  <c r="F2591" i="5"/>
  <c r="F2592" i="5"/>
  <c r="F2593" i="5"/>
  <c r="F2594" i="5"/>
  <c r="F2595" i="5"/>
  <c r="F2596" i="5"/>
  <c r="F2597" i="5"/>
  <c r="F2598" i="5"/>
  <c r="F2599" i="5"/>
  <c r="F2600" i="5"/>
  <c r="F2601" i="5"/>
  <c r="F2602" i="5"/>
  <c r="F2603" i="5"/>
  <c r="F2604" i="5"/>
  <c r="F2605" i="5"/>
  <c r="F2606" i="5"/>
  <c r="F2607" i="5"/>
  <c r="F2608" i="5"/>
  <c r="F2609" i="5"/>
  <c r="F2610" i="5"/>
  <c r="F2611" i="5"/>
  <c r="F2612" i="5"/>
  <c r="F2613" i="5"/>
  <c r="F2614" i="5"/>
  <c r="F2615" i="5"/>
  <c r="F2616" i="5"/>
  <c r="F2617" i="5"/>
  <c r="F2618" i="5"/>
  <c r="F2619" i="5"/>
  <c r="F2620" i="5"/>
  <c r="F2621" i="5"/>
  <c r="F2622" i="5"/>
  <c r="F2623" i="5"/>
  <c r="F2624" i="5"/>
  <c r="F2625" i="5"/>
  <c r="F2626" i="5"/>
  <c r="F2627" i="5"/>
  <c r="F2628" i="5"/>
  <c r="F2629" i="5"/>
  <c r="F2630" i="5"/>
  <c r="F2631" i="5"/>
  <c r="F2632" i="5"/>
  <c r="F2633" i="5"/>
  <c r="F2634" i="5"/>
  <c r="F2635" i="5"/>
  <c r="F2636" i="5"/>
  <c r="F2637" i="5"/>
  <c r="F2638" i="5"/>
  <c r="F2639" i="5"/>
  <c r="F2640" i="5"/>
  <c r="F2641" i="5"/>
  <c r="F2642" i="5"/>
  <c r="F2643" i="5"/>
  <c r="F2644" i="5"/>
  <c r="F2645" i="5"/>
  <c r="F2646" i="5"/>
  <c r="F2647" i="5"/>
  <c r="F2648" i="5"/>
  <c r="F2649" i="5"/>
  <c r="F2650" i="5"/>
  <c r="F2651" i="5"/>
  <c r="F2652" i="5"/>
  <c r="F2653" i="5"/>
  <c r="F2654" i="5"/>
  <c r="F2655" i="5"/>
  <c r="F2656" i="5"/>
  <c r="F2657" i="5"/>
  <c r="F2658" i="5"/>
  <c r="F2659" i="5"/>
  <c r="F2660" i="5"/>
  <c r="F2661" i="5"/>
  <c r="F2662" i="5"/>
  <c r="F2663" i="5"/>
  <c r="F2664" i="5"/>
  <c r="F2665" i="5"/>
  <c r="F2666" i="5"/>
  <c r="F2667" i="5"/>
  <c r="F2668" i="5"/>
  <c r="F2669" i="5"/>
  <c r="F2670" i="5"/>
  <c r="F2671" i="5"/>
  <c r="F2672" i="5"/>
  <c r="F2673" i="5"/>
  <c r="F2674" i="5"/>
  <c r="F2675" i="5"/>
  <c r="F2676" i="5"/>
  <c r="F2677" i="5"/>
  <c r="F2678" i="5"/>
  <c r="F2679" i="5"/>
  <c r="F2680" i="5"/>
  <c r="F2681" i="5"/>
  <c r="F2682" i="5"/>
  <c r="F2683" i="5"/>
  <c r="F2684" i="5"/>
  <c r="F2685" i="5"/>
  <c r="F2686" i="5"/>
  <c r="F2687" i="5"/>
  <c r="F2688" i="5"/>
  <c r="F2689" i="5"/>
  <c r="F2690" i="5"/>
  <c r="F2691" i="5"/>
  <c r="F2692" i="5"/>
  <c r="F2693" i="5"/>
  <c r="F2694" i="5"/>
  <c r="F2695" i="5"/>
  <c r="F2696" i="5"/>
  <c r="F2697" i="5"/>
  <c r="F2698" i="5"/>
  <c r="F2699" i="5"/>
  <c r="F2700" i="5"/>
  <c r="F2701" i="5"/>
  <c r="F2702" i="5"/>
  <c r="F2703" i="5"/>
  <c r="F2704" i="5"/>
  <c r="F2705" i="5"/>
  <c r="F2706" i="5"/>
  <c r="F2707" i="5"/>
  <c r="F2708" i="5"/>
  <c r="F2709" i="5"/>
  <c r="F2710" i="5"/>
  <c r="F2711" i="5"/>
  <c r="F2712" i="5"/>
  <c r="F2713" i="5"/>
  <c r="F2714" i="5"/>
  <c r="F2715" i="5"/>
  <c r="F2716" i="5"/>
  <c r="F2717" i="5"/>
  <c r="F2718" i="5"/>
  <c r="F2719" i="5"/>
  <c r="F2720" i="5"/>
  <c r="F2721" i="5"/>
  <c r="F2722" i="5"/>
  <c r="F2723" i="5"/>
  <c r="F2724" i="5"/>
  <c r="F2725" i="5"/>
  <c r="F2726" i="5"/>
  <c r="F2727" i="5"/>
  <c r="F2728" i="5"/>
  <c r="F2729" i="5"/>
  <c r="F2730" i="5"/>
  <c r="F2731" i="5"/>
  <c r="F2732" i="5"/>
  <c r="F2733" i="5"/>
  <c r="F2734" i="5"/>
  <c r="F2735" i="5"/>
  <c r="F2736" i="5"/>
  <c r="F2737" i="5"/>
  <c r="F2738" i="5"/>
  <c r="F2739" i="5"/>
  <c r="F2740" i="5"/>
  <c r="F2741" i="5"/>
  <c r="F2742" i="5"/>
  <c r="F2743" i="5"/>
  <c r="F2744" i="5"/>
  <c r="F2745" i="5"/>
  <c r="F2746" i="5"/>
  <c r="F2747" i="5"/>
  <c r="F2748" i="5"/>
  <c r="F2749" i="5"/>
  <c r="F2750" i="5"/>
  <c r="F2751" i="5"/>
  <c r="F2752" i="5"/>
  <c r="F2753" i="5"/>
  <c r="F2754" i="5"/>
  <c r="F2755" i="5"/>
  <c r="F2756" i="5"/>
  <c r="F2757" i="5"/>
  <c r="F2758" i="5"/>
  <c r="F2759" i="5"/>
  <c r="F2760" i="5"/>
  <c r="F2761" i="5"/>
  <c r="F2762" i="5"/>
  <c r="F2763" i="5"/>
  <c r="F2764" i="5"/>
  <c r="F2765" i="5"/>
  <c r="F2766" i="5"/>
  <c r="F2767" i="5"/>
  <c r="F2768" i="5"/>
  <c r="F2769" i="5"/>
  <c r="F2770" i="5"/>
  <c r="F2771" i="5"/>
  <c r="F2772" i="5"/>
  <c r="F2773" i="5"/>
  <c r="F2774" i="5"/>
  <c r="F2775" i="5"/>
  <c r="F2776" i="5"/>
  <c r="F2777" i="5"/>
  <c r="F2778" i="5"/>
  <c r="F2779" i="5"/>
  <c r="F2780" i="5"/>
  <c r="F2781" i="5"/>
  <c r="F2782" i="5"/>
  <c r="F2783" i="5"/>
  <c r="F2784" i="5"/>
  <c r="F2785" i="5"/>
  <c r="F2786" i="5"/>
  <c r="F2787" i="5"/>
  <c r="F2788" i="5"/>
  <c r="F2789" i="5"/>
  <c r="F2790" i="5"/>
  <c r="F2791" i="5"/>
  <c r="F2792" i="5"/>
  <c r="F2793" i="5"/>
  <c r="F2794" i="5"/>
  <c r="F2795" i="5"/>
  <c r="F2796" i="5"/>
  <c r="F2797" i="5"/>
  <c r="F2798" i="5"/>
  <c r="F2799" i="5"/>
  <c r="F2800" i="5"/>
  <c r="F2801" i="5"/>
  <c r="F2802" i="5"/>
  <c r="F2803" i="5"/>
  <c r="F2804" i="5"/>
  <c r="F2805" i="5"/>
  <c r="F2806" i="5"/>
  <c r="F2807" i="5"/>
  <c r="F2808" i="5"/>
  <c r="F2809" i="5"/>
  <c r="F2810" i="5"/>
  <c r="F2811" i="5"/>
  <c r="F2812" i="5"/>
  <c r="F2813" i="5"/>
  <c r="F2814" i="5"/>
  <c r="F2815" i="5"/>
  <c r="F2816" i="5"/>
  <c r="F2817" i="5"/>
  <c r="F2818" i="5"/>
  <c r="F2819" i="5"/>
  <c r="F2820" i="5"/>
  <c r="F2821" i="5"/>
  <c r="F2822" i="5"/>
  <c r="F2823" i="5"/>
  <c r="F2824" i="5"/>
  <c r="F2825" i="5"/>
  <c r="F2826" i="5"/>
  <c r="F2827" i="5"/>
  <c r="F2828" i="5"/>
  <c r="F2829" i="5"/>
  <c r="F2830" i="5"/>
  <c r="F2831" i="5"/>
  <c r="F2832" i="5"/>
  <c r="F2833" i="5"/>
  <c r="F2834" i="5"/>
  <c r="F2835" i="5"/>
  <c r="F2836" i="5"/>
  <c r="F2837" i="5"/>
  <c r="F2838" i="5"/>
  <c r="F2839" i="5"/>
  <c r="F2840" i="5"/>
  <c r="F2841" i="5"/>
  <c r="F2842" i="5"/>
  <c r="F2843" i="5"/>
  <c r="F2844" i="5"/>
  <c r="F2845" i="5"/>
  <c r="F2846" i="5"/>
  <c r="F2847" i="5"/>
  <c r="F2848" i="5"/>
  <c r="F2849" i="5"/>
  <c r="F2850" i="5"/>
  <c r="F2851" i="5"/>
  <c r="F2852" i="5"/>
  <c r="F2853" i="5"/>
  <c r="F2854" i="5"/>
  <c r="F2855" i="5"/>
  <c r="F2856" i="5"/>
  <c r="F2857" i="5"/>
  <c r="F2858" i="5"/>
  <c r="F2859" i="5"/>
  <c r="F2860" i="5"/>
  <c r="F2861" i="5"/>
  <c r="F2862" i="5"/>
  <c r="F2863" i="5"/>
  <c r="F2864" i="5"/>
  <c r="F2865" i="5"/>
  <c r="F2866" i="5"/>
  <c r="F2867" i="5"/>
  <c r="F2868" i="5"/>
  <c r="F2869" i="5"/>
  <c r="F2870" i="5"/>
  <c r="F2871" i="5"/>
  <c r="F2872" i="5"/>
  <c r="F2873" i="5"/>
  <c r="F2874" i="5"/>
  <c r="F2875" i="5"/>
  <c r="F2876" i="5"/>
  <c r="F2877" i="5"/>
  <c r="F2878" i="5"/>
  <c r="F2879" i="5"/>
  <c r="F2880" i="5"/>
  <c r="F2881" i="5"/>
  <c r="F2882" i="5"/>
  <c r="F2883" i="5"/>
  <c r="F2884" i="5"/>
  <c r="F2885" i="5"/>
  <c r="F2886" i="5"/>
  <c r="F2887" i="5"/>
  <c r="F2888" i="5"/>
  <c r="F2889" i="5"/>
  <c r="F2890" i="5"/>
  <c r="F2891" i="5"/>
  <c r="F2892" i="5"/>
  <c r="F2893" i="5"/>
  <c r="F2894" i="5"/>
  <c r="F2895" i="5"/>
  <c r="F2896" i="5"/>
  <c r="F2897" i="5"/>
  <c r="F2898" i="5"/>
  <c r="F2899" i="5"/>
  <c r="F2900" i="5"/>
  <c r="F2901" i="5"/>
  <c r="F2902" i="5"/>
  <c r="F2903" i="5"/>
  <c r="F2904" i="5"/>
  <c r="F2905" i="5"/>
  <c r="F2906" i="5"/>
  <c r="F2907" i="5"/>
  <c r="F2908" i="5"/>
  <c r="F2909" i="5"/>
  <c r="F2910" i="5"/>
  <c r="F2911" i="5"/>
  <c r="F2912" i="5"/>
  <c r="F2913" i="5"/>
  <c r="F2914" i="5"/>
  <c r="F2915" i="5"/>
  <c r="F2916" i="5"/>
  <c r="F2917" i="5"/>
  <c r="F2918" i="5"/>
  <c r="F2919" i="5"/>
  <c r="F2920" i="5"/>
  <c r="F2921" i="5"/>
  <c r="F2922" i="5"/>
  <c r="F2923" i="5"/>
  <c r="F2924" i="5"/>
  <c r="F2925" i="5"/>
  <c r="F2926" i="5"/>
  <c r="F2927" i="5"/>
  <c r="F2928" i="5"/>
  <c r="F2929" i="5"/>
  <c r="F2930" i="5"/>
  <c r="F2931" i="5"/>
  <c r="F2932" i="5"/>
  <c r="F2933" i="5"/>
  <c r="F2934" i="5"/>
  <c r="F2935" i="5"/>
  <c r="F2936" i="5"/>
  <c r="F2937" i="5"/>
  <c r="F2938" i="5"/>
  <c r="F2939" i="5"/>
  <c r="F2940" i="5"/>
  <c r="F2941" i="5"/>
  <c r="F2942" i="5"/>
  <c r="F2943" i="5"/>
  <c r="F2944" i="5"/>
  <c r="F2945" i="5"/>
  <c r="F2946" i="5"/>
  <c r="F2947" i="5"/>
  <c r="F2948" i="5"/>
  <c r="F2949" i="5"/>
  <c r="F2950" i="5"/>
  <c r="F2951" i="5"/>
  <c r="F2952" i="5"/>
  <c r="F2953" i="5"/>
  <c r="F2954" i="5"/>
  <c r="F2955" i="5"/>
  <c r="F2956" i="5"/>
  <c r="F2957" i="5"/>
  <c r="F2958" i="5"/>
  <c r="F2959" i="5"/>
  <c r="F2960" i="5"/>
  <c r="F2961" i="5"/>
  <c r="F2962" i="5"/>
  <c r="F2963" i="5"/>
  <c r="F2964" i="5"/>
  <c r="F2965" i="5"/>
  <c r="F2966" i="5"/>
  <c r="F2967" i="5"/>
  <c r="F2968" i="5"/>
  <c r="F2969" i="5"/>
  <c r="F2970" i="5"/>
  <c r="F2971" i="5"/>
  <c r="F2972" i="5"/>
  <c r="F2973" i="5"/>
  <c r="F2974" i="5"/>
  <c r="F2975" i="5"/>
  <c r="F2976" i="5"/>
  <c r="F2977" i="5"/>
  <c r="F2978" i="5"/>
  <c r="F2979" i="5"/>
  <c r="F2980" i="5"/>
  <c r="F2981" i="5"/>
  <c r="F2982" i="5"/>
  <c r="F2983" i="5"/>
  <c r="F2984" i="5"/>
  <c r="F2985" i="5"/>
  <c r="F2986" i="5"/>
  <c r="F2987" i="5"/>
  <c r="F2988" i="5"/>
  <c r="F2989" i="5"/>
  <c r="F2990" i="5"/>
  <c r="F2991" i="5"/>
  <c r="F2992" i="5"/>
  <c r="F2993" i="5"/>
  <c r="F2994" i="5"/>
  <c r="F2995" i="5"/>
  <c r="F2996" i="5"/>
  <c r="F2997" i="5"/>
  <c r="F2998" i="5"/>
  <c r="F2999" i="5"/>
  <c r="F3000" i="5"/>
  <c r="F3001" i="5"/>
  <c r="F3002" i="5"/>
  <c r="F3003" i="5"/>
  <c r="F3004" i="5"/>
  <c r="F3005" i="5"/>
  <c r="F3006" i="5"/>
  <c r="F3007" i="5"/>
  <c r="F3008" i="5"/>
  <c r="F3009" i="5"/>
  <c r="F3010" i="5"/>
  <c r="F3011" i="5"/>
  <c r="F3012" i="5"/>
  <c r="F3013" i="5"/>
  <c r="F3014" i="5"/>
  <c r="F3015" i="5"/>
  <c r="F3016" i="5"/>
  <c r="F3017" i="5"/>
  <c r="F3018" i="5"/>
  <c r="F3019" i="5"/>
  <c r="F3020" i="5"/>
  <c r="F3021" i="5"/>
  <c r="F3022" i="5"/>
  <c r="F3023" i="5"/>
  <c r="F3024" i="5"/>
  <c r="F3025" i="5"/>
  <c r="F3026" i="5"/>
  <c r="F3027" i="5"/>
  <c r="F3028" i="5"/>
  <c r="F3029" i="5"/>
  <c r="F3030" i="5"/>
  <c r="F3031" i="5"/>
  <c r="F3032" i="5"/>
  <c r="F3033" i="5"/>
  <c r="F3034" i="5"/>
  <c r="F3035" i="5"/>
  <c r="F3036" i="5"/>
  <c r="F3037" i="5"/>
  <c r="F3038" i="5"/>
  <c r="F3039" i="5"/>
  <c r="F3040" i="5"/>
  <c r="F3041" i="5"/>
  <c r="F3042" i="5"/>
  <c r="F3043" i="5"/>
  <c r="F3044" i="5"/>
  <c r="F3045" i="5"/>
  <c r="F3046" i="5"/>
  <c r="F3047" i="5"/>
  <c r="F3048" i="5"/>
  <c r="F3049" i="5"/>
  <c r="F3050" i="5"/>
  <c r="F3051" i="5"/>
  <c r="F3052" i="5"/>
  <c r="F3053" i="5"/>
  <c r="F3054" i="5"/>
  <c r="F3055" i="5"/>
  <c r="F3056" i="5"/>
  <c r="F3057" i="5"/>
  <c r="F3058" i="5"/>
  <c r="F3059" i="5"/>
  <c r="F3060" i="5"/>
  <c r="F3061" i="5"/>
  <c r="F3062" i="5"/>
  <c r="F3063" i="5"/>
  <c r="F3064" i="5"/>
  <c r="F3065" i="5"/>
  <c r="F3066" i="5"/>
  <c r="F3067" i="5"/>
  <c r="F3068" i="5"/>
  <c r="F3069" i="5"/>
  <c r="F3070" i="5"/>
  <c r="F3071" i="5"/>
  <c r="F3072" i="5"/>
  <c r="F3073" i="5"/>
  <c r="F3074" i="5"/>
  <c r="F3075" i="5"/>
  <c r="F3076" i="5"/>
  <c r="F3077" i="5"/>
  <c r="F3078" i="5"/>
  <c r="F3079" i="5"/>
  <c r="F3080" i="5"/>
  <c r="F3081" i="5"/>
  <c r="F3082" i="5"/>
  <c r="F3083" i="5"/>
  <c r="F3084" i="5"/>
  <c r="F3085" i="5"/>
  <c r="F3086" i="5"/>
  <c r="F3087" i="5"/>
  <c r="F3088" i="5"/>
  <c r="F3089" i="5"/>
  <c r="F3090" i="5"/>
  <c r="F3091" i="5"/>
  <c r="F3092" i="5"/>
  <c r="F3093" i="5"/>
  <c r="F3094" i="5"/>
  <c r="F3095" i="5"/>
  <c r="F3096" i="5"/>
  <c r="F3097" i="5"/>
  <c r="F3098" i="5"/>
  <c r="F3099" i="5"/>
  <c r="F3100" i="5"/>
  <c r="F3101" i="5"/>
  <c r="F3102" i="5"/>
  <c r="F3103" i="5"/>
  <c r="F3104" i="5"/>
  <c r="F3105" i="5"/>
  <c r="F3106" i="5"/>
  <c r="F3107" i="5"/>
  <c r="F3108" i="5"/>
  <c r="F3109" i="5"/>
  <c r="F3110" i="5"/>
  <c r="F3111" i="5"/>
  <c r="F3112" i="5"/>
  <c r="F3113" i="5"/>
  <c r="F3114" i="5"/>
  <c r="F3115" i="5"/>
  <c r="F3116" i="5"/>
  <c r="F3117" i="5"/>
  <c r="F3118" i="5"/>
  <c r="F3119" i="5"/>
  <c r="F3120" i="5"/>
  <c r="F3121" i="5"/>
  <c r="F3122" i="5"/>
  <c r="F3123" i="5"/>
  <c r="F3124" i="5"/>
  <c r="F3125" i="5"/>
  <c r="F3126" i="5"/>
  <c r="F3127" i="5"/>
  <c r="F3128" i="5"/>
  <c r="F3129" i="5"/>
  <c r="F3130" i="5"/>
  <c r="F3131" i="5"/>
  <c r="F3132" i="5"/>
  <c r="F3133" i="5"/>
  <c r="F3134" i="5"/>
  <c r="F3135" i="5"/>
  <c r="F3136" i="5"/>
  <c r="F3137" i="5"/>
  <c r="F3138" i="5"/>
  <c r="F3139" i="5"/>
  <c r="F3140" i="5"/>
  <c r="F3141" i="5"/>
  <c r="F3142" i="5"/>
  <c r="F3143" i="5"/>
  <c r="F3144" i="5"/>
  <c r="F3145" i="5"/>
  <c r="F3146" i="5"/>
  <c r="F3147" i="5"/>
  <c r="F3148" i="5"/>
  <c r="F3149" i="5"/>
  <c r="F3150" i="5"/>
  <c r="F3151" i="5"/>
  <c r="F3152" i="5"/>
  <c r="F3153" i="5"/>
  <c r="F3154" i="5"/>
  <c r="F3155" i="5"/>
  <c r="F3156" i="5"/>
  <c r="F3157" i="5"/>
  <c r="F3158" i="5"/>
  <c r="F3159" i="5"/>
  <c r="F3160" i="5"/>
  <c r="F3161" i="5"/>
  <c r="F3162" i="5"/>
  <c r="F3163" i="5"/>
  <c r="F3164" i="5"/>
  <c r="F3165" i="5"/>
  <c r="F3166" i="5"/>
  <c r="F3167" i="5"/>
  <c r="F3168" i="5"/>
  <c r="F3169" i="5"/>
  <c r="F3170" i="5"/>
  <c r="F3171" i="5"/>
  <c r="F3172" i="5"/>
  <c r="F3173" i="5"/>
  <c r="F3174" i="5"/>
  <c r="F3175" i="5"/>
  <c r="F3176" i="5"/>
  <c r="F3177" i="5"/>
  <c r="F3178" i="5"/>
  <c r="F3179" i="5"/>
  <c r="F3180" i="5"/>
  <c r="F3181" i="5"/>
  <c r="F3182" i="5"/>
  <c r="F3183" i="5"/>
  <c r="F3184" i="5"/>
  <c r="F3185" i="5"/>
  <c r="F3186" i="5"/>
  <c r="F3187" i="5"/>
  <c r="F3188" i="5"/>
  <c r="F3189" i="5"/>
  <c r="F3190" i="5"/>
  <c r="F3191" i="5"/>
  <c r="F3192" i="5"/>
  <c r="F3193" i="5"/>
  <c r="F3194" i="5"/>
  <c r="F3195" i="5"/>
  <c r="F3196" i="5"/>
  <c r="F3197" i="5"/>
  <c r="F3198" i="5"/>
  <c r="F3199" i="5"/>
  <c r="F3200" i="5"/>
  <c r="F3201" i="5"/>
  <c r="F3202" i="5"/>
  <c r="F3203" i="5"/>
  <c r="F3204" i="5"/>
  <c r="F3205" i="5"/>
  <c r="F3206" i="5"/>
  <c r="F3207" i="5"/>
  <c r="F3208" i="5"/>
  <c r="F3209" i="5"/>
  <c r="F3210" i="5"/>
  <c r="F3211" i="5"/>
  <c r="F3212" i="5"/>
  <c r="F3213" i="5"/>
  <c r="F3214" i="5"/>
  <c r="F3215" i="5"/>
  <c r="F3216" i="5"/>
  <c r="F3217" i="5"/>
  <c r="F3218" i="5"/>
  <c r="F3219" i="5"/>
  <c r="F3220" i="5"/>
  <c r="F3221" i="5"/>
  <c r="F3222" i="5"/>
  <c r="F3223" i="5"/>
  <c r="F3224" i="5"/>
  <c r="F3225" i="5"/>
  <c r="F3226" i="5"/>
  <c r="F3227" i="5"/>
  <c r="F3228" i="5"/>
  <c r="F3229" i="5"/>
  <c r="F3230" i="5"/>
  <c r="F3231" i="5"/>
  <c r="F3232" i="5"/>
  <c r="F3233" i="5"/>
  <c r="F3234" i="5"/>
  <c r="F3235" i="5"/>
  <c r="F3236" i="5"/>
  <c r="F3237" i="5"/>
  <c r="F3238" i="5"/>
  <c r="F3239" i="5"/>
  <c r="F3240" i="5"/>
  <c r="F3241" i="5"/>
  <c r="F3242" i="5"/>
  <c r="F3243" i="5"/>
  <c r="F3244" i="5"/>
  <c r="F3245" i="5"/>
  <c r="F3246" i="5"/>
  <c r="F3247" i="5"/>
  <c r="F3248" i="5"/>
  <c r="F3249" i="5"/>
  <c r="F3250" i="5"/>
  <c r="F3251" i="5"/>
  <c r="F3252" i="5"/>
  <c r="F3253" i="5"/>
  <c r="F3254" i="5"/>
  <c r="F3255" i="5"/>
  <c r="F3256" i="5"/>
  <c r="F3257" i="5"/>
  <c r="F3258" i="5"/>
  <c r="F3259" i="5"/>
  <c r="F3260" i="5"/>
  <c r="F3261" i="5"/>
  <c r="F3262" i="5"/>
  <c r="F3263" i="5"/>
  <c r="F3264" i="5"/>
  <c r="F3265" i="5"/>
  <c r="F3266" i="5"/>
  <c r="F3267" i="5"/>
  <c r="F3268" i="5"/>
  <c r="F3269" i="5"/>
  <c r="F3270" i="5"/>
  <c r="F3271" i="5"/>
  <c r="F3272" i="5"/>
  <c r="F3273" i="5"/>
  <c r="F3274" i="5"/>
  <c r="F3275" i="5"/>
  <c r="F3276" i="5"/>
  <c r="F3277" i="5"/>
  <c r="F3278" i="5"/>
  <c r="F3279" i="5"/>
  <c r="F3280" i="5"/>
  <c r="F3281" i="5"/>
  <c r="F3282" i="5"/>
  <c r="F3283" i="5"/>
  <c r="F3284" i="5"/>
  <c r="F3285" i="5"/>
  <c r="F3286" i="5"/>
  <c r="F3287" i="5"/>
  <c r="F3288" i="5"/>
  <c r="F3289" i="5"/>
  <c r="F3290" i="5"/>
  <c r="F3291" i="5"/>
  <c r="F3292" i="5"/>
  <c r="F3293" i="5"/>
  <c r="F3294" i="5"/>
  <c r="F3295" i="5"/>
  <c r="F3296" i="5"/>
  <c r="F3297" i="5"/>
  <c r="F3298" i="5"/>
  <c r="F3299" i="5"/>
  <c r="F3300" i="5"/>
  <c r="F3301" i="5"/>
  <c r="F3302" i="5"/>
  <c r="F3303" i="5"/>
  <c r="F3304" i="5"/>
  <c r="F3305" i="5"/>
  <c r="F3306" i="5"/>
  <c r="F3307" i="5"/>
  <c r="F3308" i="5"/>
  <c r="F3309" i="5"/>
  <c r="F3310" i="5"/>
  <c r="F3311" i="5"/>
  <c r="F3312" i="5"/>
  <c r="F3313" i="5"/>
  <c r="F3314" i="5"/>
  <c r="F3315" i="5"/>
  <c r="F3316" i="5"/>
  <c r="F3317" i="5"/>
  <c r="F3318" i="5"/>
  <c r="F3319" i="5"/>
  <c r="F3320" i="5"/>
  <c r="F3321" i="5"/>
  <c r="F3322" i="5"/>
  <c r="F3323" i="5"/>
  <c r="F3324" i="5"/>
  <c r="F3325" i="5"/>
  <c r="F3326" i="5"/>
  <c r="F3327" i="5"/>
  <c r="F3328" i="5"/>
  <c r="F3329" i="5"/>
  <c r="F3330" i="5"/>
  <c r="F3331" i="5"/>
  <c r="F3332" i="5"/>
  <c r="F3333" i="5"/>
  <c r="F3334" i="5"/>
  <c r="F3335" i="5"/>
  <c r="F3336" i="5"/>
  <c r="F3337" i="5"/>
  <c r="F3338" i="5"/>
  <c r="F3339" i="5"/>
  <c r="F3340" i="5"/>
  <c r="F3341" i="5"/>
  <c r="F3342" i="5"/>
  <c r="F3343" i="5"/>
  <c r="F3344" i="5"/>
  <c r="F3345" i="5"/>
  <c r="F3346" i="5"/>
  <c r="F3347" i="5"/>
  <c r="F3348" i="5"/>
  <c r="F3349" i="5"/>
  <c r="F3350" i="5"/>
  <c r="F3351" i="5"/>
  <c r="F3352" i="5"/>
  <c r="F3353" i="5"/>
  <c r="F3354" i="5"/>
  <c r="F3355" i="5"/>
  <c r="F3356" i="5"/>
  <c r="F3357" i="5"/>
  <c r="F3358" i="5"/>
  <c r="F3359" i="5"/>
  <c r="F3360" i="5"/>
  <c r="F3361" i="5"/>
  <c r="F3362" i="5"/>
  <c r="F3363" i="5"/>
  <c r="F3364" i="5"/>
  <c r="F3365" i="5"/>
  <c r="F3366" i="5"/>
  <c r="F3367" i="5"/>
  <c r="F3368" i="5"/>
  <c r="F3369" i="5"/>
  <c r="F3370" i="5"/>
  <c r="F3371" i="5"/>
  <c r="F3372" i="5"/>
  <c r="F3373" i="5"/>
  <c r="F3374" i="5"/>
  <c r="F3375" i="5"/>
  <c r="F3376" i="5"/>
  <c r="F3377" i="5"/>
  <c r="F3378" i="5"/>
  <c r="F3379" i="5"/>
  <c r="F3380" i="5"/>
  <c r="F3381" i="5"/>
  <c r="F3382" i="5"/>
  <c r="F3383" i="5"/>
  <c r="F3384" i="5"/>
  <c r="F3385" i="5"/>
  <c r="F3386" i="5"/>
  <c r="F3387" i="5"/>
  <c r="F3388" i="5"/>
  <c r="F3389" i="5"/>
  <c r="F3390" i="5"/>
  <c r="F3391" i="5"/>
  <c r="F3392" i="5"/>
  <c r="F3393" i="5"/>
  <c r="F3394" i="5"/>
  <c r="F3395" i="5"/>
  <c r="F3396" i="5"/>
  <c r="F3397" i="5"/>
  <c r="F3398" i="5"/>
  <c r="F3399" i="5"/>
  <c r="F3400" i="5"/>
  <c r="F3401" i="5"/>
  <c r="F3402" i="5"/>
  <c r="F3403" i="5"/>
  <c r="F3404" i="5"/>
  <c r="F3405" i="5"/>
  <c r="F3406" i="5"/>
  <c r="F3407" i="5"/>
  <c r="F3408" i="5"/>
  <c r="F3409" i="5"/>
  <c r="F3410" i="5"/>
  <c r="F3411" i="5"/>
  <c r="F3412" i="5"/>
  <c r="F3413" i="5"/>
  <c r="F3414" i="5"/>
  <c r="F3415" i="5"/>
  <c r="F3416" i="5"/>
  <c r="F3417" i="5"/>
  <c r="F3418" i="5"/>
  <c r="F3419" i="5"/>
  <c r="F3420" i="5"/>
  <c r="F3421" i="5"/>
  <c r="F3422" i="5"/>
  <c r="F3423" i="5"/>
  <c r="F3424" i="5"/>
  <c r="F3425" i="5"/>
  <c r="F3426" i="5"/>
  <c r="F3427" i="5"/>
  <c r="F3428" i="5"/>
  <c r="F3429" i="5"/>
  <c r="F3430" i="5"/>
  <c r="F3431" i="5"/>
  <c r="F3432" i="5"/>
  <c r="F3433" i="5"/>
  <c r="F3434" i="5"/>
  <c r="F3435" i="5"/>
  <c r="F3436" i="5"/>
  <c r="F3437" i="5"/>
  <c r="F3438" i="5"/>
  <c r="F3439" i="5"/>
  <c r="F3440" i="5"/>
  <c r="F3441" i="5"/>
  <c r="F3442" i="5"/>
  <c r="F3443" i="5"/>
  <c r="F3444" i="5"/>
  <c r="F3445" i="5"/>
  <c r="F3446" i="5"/>
  <c r="F3447" i="5"/>
  <c r="F3448" i="5"/>
  <c r="F3449" i="5"/>
  <c r="F3450" i="5"/>
  <c r="F3451" i="5"/>
  <c r="F3452" i="5"/>
  <c r="F3453" i="5"/>
  <c r="F3454" i="5"/>
  <c r="F3455" i="5"/>
  <c r="F3456" i="5"/>
  <c r="F3457" i="5"/>
  <c r="F3458" i="5"/>
  <c r="F3459" i="5"/>
  <c r="F3460" i="5"/>
  <c r="F3461" i="5"/>
  <c r="F3462" i="5"/>
  <c r="F3463" i="5"/>
  <c r="F3464" i="5"/>
  <c r="F3465" i="5"/>
  <c r="F3466" i="5"/>
  <c r="F3467" i="5"/>
  <c r="F3468" i="5"/>
  <c r="F3469" i="5"/>
  <c r="F3470" i="5"/>
  <c r="F3471" i="5"/>
  <c r="F3472" i="5"/>
  <c r="F3473" i="5"/>
  <c r="F3474" i="5"/>
  <c r="F3475" i="5"/>
  <c r="F3476" i="5"/>
  <c r="F3477" i="5"/>
  <c r="F3478" i="5"/>
  <c r="F3479" i="5"/>
  <c r="F3480" i="5"/>
  <c r="F3481" i="5"/>
  <c r="F3482" i="5"/>
  <c r="F3483" i="5"/>
  <c r="F3484" i="5"/>
  <c r="F3485" i="5"/>
  <c r="F3486" i="5"/>
  <c r="F3487" i="5"/>
  <c r="F3488" i="5"/>
  <c r="F3489" i="5"/>
  <c r="F3490" i="5"/>
  <c r="F3491" i="5"/>
  <c r="F3492" i="5"/>
  <c r="F3493" i="5"/>
  <c r="F3494" i="5"/>
  <c r="F3495" i="5"/>
  <c r="F3496" i="5"/>
  <c r="F3497" i="5"/>
  <c r="F3498" i="5"/>
  <c r="F3499" i="5"/>
  <c r="F3500" i="5"/>
  <c r="F3501" i="5"/>
  <c r="F3502" i="5"/>
  <c r="F3503" i="5"/>
  <c r="F3504" i="5"/>
  <c r="F3505" i="5"/>
  <c r="F3506" i="5"/>
  <c r="F3507" i="5"/>
  <c r="F3508" i="5"/>
  <c r="F3509" i="5"/>
  <c r="F3510" i="5"/>
  <c r="F3511" i="5"/>
  <c r="F3512" i="5"/>
  <c r="F3513" i="5"/>
  <c r="F3514" i="5"/>
  <c r="F3515" i="5"/>
  <c r="F3516" i="5"/>
  <c r="F3517" i="5"/>
  <c r="F3518" i="5"/>
  <c r="F3519" i="5"/>
  <c r="F3520" i="5"/>
  <c r="F3521" i="5"/>
  <c r="F3522" i="5"/>
  <c r="F3523" i="5"/>
  <c r="F3524" i="5"/>
  <c r="F3525" i="5"/>
  <c r="F3526" i="5"/>
  <c r="F3527" i="5"/>
  <c r="F3528" i="5"/>
  <c r="F3529" i="5"/>
  <c r="F3530" i="5"/>
  <c r="F3531" i="5"/>
  <c r="F3532" i="5"/>
  <c r="F3533" i="5"/>
  <c r="F3534" i="5"/>
  <c r="F3535" i="5"/>
  <c r="F3536" i="5"/>
  <c r="F3537" i="5"/>
  <c r="F3538" i="5"/>
  <c r="F3539" i="5"/>
  <c r="F3540" i="5"/>
  <c r="F3541" i="5"/>
  <c r="F3542" i="5"/>
  <c r="F3543" i="5"/>
  <c r="F3544" i="5"/>
  <c r="F3545" i="5"/>
  <c r="F3546" i="5"/>
  <c r="F3547" i="5"/>
  <c r="F3548" i="5"/>
  <c r="F3549" i="5"/>
  <c r="F3550" i="5"/>
  <c r="F3551" i="5"/>
  <c r="F3552" i="5"/>
  <c r="F3553" i="5"/>
  <c r="F3554" i="5"/>
  <c r="F3555" i="5"/>
  <c r="F3556" i="5"/>
  <c r="F3557" i="5"/>
  <c r="F3558" i="5"/>
  <c r="F3559" i="5"/>
  <c r="F3560" i="5"/>
  <c r="F3561" i="5"/>
  <c r="F3562" i="5"/>
  <c r="F3563" i="5"/>
  <c r="F3564" i="5"/>
  <c r="F3565" i="5"/>
  <c r="F3566" i="5"/>
  <c r="F3567" i="5"/>
  <c r="F3568" i="5"/>
  <c r="F3569" i="5"/>
  <c r="F3570" i="5"/>
  <c r="F3571" i="5"/>
  <c r="F3572" i="5"/>
  <c r="F3573" i="5"/>
  <c r="F3574" i="5"/>
  <c r="F3575" i="5"/>
  <c r="F3576" i="5"/>
  <c r="F3577" i="5"/>
  <c r="F3578" i="5"/>
  <c r="F3579" i="5"/>
  <c r="F3580" i="5"/>
  <c r="F3581" i="5"/>
  <c r="F3582" i="5"/>
  <c r="F3583" i="5"/>
  <c r="F3584" i="5"/>
  <c r="F3585" i="5"/>
  <c r="F3586" i="5"/>
  <c r="F3587" i="5"/>
  <c r="F3588" i="5"/>
  <c r="F3589" i="5"/>
  <c r="F3590" i="5"/>
  <c r="F3591" i="5"/>
  <c r="F3592" i="5"/>
  <c r="F3593" i="5"/>
  <c r="F3594" i="5"/>
  <c r="F3595" i="5"/>
  <c r="F3596" i="5"/>
  <c r="F3597" i="5"/>
  <c r="F3598" i="5"/>
  <c r="F3599" i="5"/>
  <c r="F3600" i="5"/>
  <c r="F3601" i="5"/>
  <c r="F3602" i="5"/>
  <c r="F3603" i="5"/>
  <c r="F3604" i="5"/>
  <c r="F3605" i="5"/>
  <c r="F3606" i="5"/>
  <c r="F3607" i="5"/>
  <c r="F3608" i="5"/>
  <c r="F3609" i="5"/>
  <c r="F3610" i="5"/>
  <c r="F3611" i="5"/>
  <c r="F3612" i="5"/>
  <c r="F3613" i="5"/>
  <c r="F3614" i="5"/>
  <c r="F3615" i="5"/>
  <c r="F3616" i="5"/>
  <c r="F3617" i="5"/>
  <c r="F3618" i="5"/>
  <c r="F3619" i="5"/>
  <c r="F3620" i="5"/>
  <c r="F3621" i="5"/>
  <c r="F3622" i="5"/>
  <c r="F3623" i="5"/>
  <c r="F3624" i="5"/>
  <c r="F3625" i="5"/>
  <c r="F3626" i="5"/>
  <c r="F3627" i="5"/>
  <c r="F3628" i="5"/>
  <c r="F3629" i="5"/>
  <c r="F3630" i="5"/>
  <c r="F3631" i="5"/>
  <c r="F3632" i="5"/>
  <c r="F3633" i="5"/>
  <c r="F3634" i="5"/>
  <c r="F3635" i="5"/>
  <c r="F3636" i="5"/>
  <c r="F3637" i="5"/>
  <c r="F3638" i="5"/>
  <c r="F3639" i="5"/>
  <c r="F3640" i="5"/>
  <c r="F3641" i="5"/>
  <c r="F3642" i="5"/>
  <c r="F3643" i="5"/>
  <c r="F3644" i="5"/>
  <c r="F3645" i="5"/>
  <c r="F3646" i="5"/>
  <c r="F3647" i="5"/>
  <c r="F3648" i="5"/>
  <c r="F3649" i="5"/>
  <c r="F3650" i="5"/>
  <c r="F3651" i="5"/>
  <c r="F3652" i="5"/>
  <c r="F3653" i="5"/>
  <c r="F3654" i="5"/>
  <c r="F3655" i="5"/>
  <c r="F3656" i="5"/>
  <c r="F3657" i="5"/>
  <c r="F3658" i="5"/>
  <c r="F3659" i="5"/>
  <c r="F3660" i="5"/>
  <c r="F3661" i="5"/>
  <c r="F3662" i="5"/>
  <c r="F3663" i="5"/>
  <c r="F3664" i="5"/>
  <c r="F3665" i="5"/>
  <c r="F3666" i="5"/>
  <c r="F3667" i="5"/>
  <c r="F3668" i="5"/>
  <c r="F3669" i="5"/>
  <c r="F3670" i="5"/>
  <c r="F3671" i="5"/>
  <c r="F3672" i="5"/>
  <c r="F3673" i="5"/>
  <c r="F3674" i="5"/>
  <c r="F3675" i="5"/>
  <c r="F3676" i="5"/>
  <c r="F3677" i="5"/>
  <c r="F3678" i="5"/>
  <c r="F3679" i="5"/>
  <c r="F3680" i="5"/>
  <c r="F3681" i="5"/>
  <c r="F3682" i="5"/>
  <c r="F3683" i="5"/>
  <c r="F3684" i="5"/>
  <c r="F3685" i="5"/>
  <c r="F3686" i="5"/>
  <c r="F3687" i="5"/>
  <c r="F3688" i="5"/>
  <c r="F3689" i="5"/>
  <c r="F3690" i="5"/>
  <c r="F3691" i="5"/>
  <c r="F3692" i="5"/>
  <c r="F3693" i="5"/>
  <c r="F3694" i="5"/>
  <c r="F3695" i="5"/>
  <c r="F3696" i="5"/>
  <c r="F3697" i="5"/>
  <c r="F3698" i="5"/>
  <c r="F3699" i="5"/>
  <c r="F3700" i="5"/>
  <c r="F3701" i="5"/>
  <c r="F3702" i="5"/>
  <c r="F3703" i="5"/>
  <c r="F3704" i="5"/>
  <c r="F3705" i="5"/>
  <c r="F3706" i="5"/>
  <c r="F3707" i="5"/>
  <c r="F3708" i="5"/>
  <c r="F3709" i="5"/>
  <c r="F3710" i="5"/>
  <c r="F3711" i="5"/>
  <c r="F3712" i="5"/>
  <c r="F3713" i="5"/>
  <c r="F3714" i="5"/>
  <c r="F3715" i="5"/>
  <c r="F3716" i="5"/>
  <c r="F3717" i="5"/>
  <c r="F3718" i="5"/>
  <c r="F3719" i="5"/>
  <c r="F3720" i="5"/>
  <c r="F3721" i="5"/>
  <c r="F3722" i="5"/>
  <c r="F3723" i="5"/>
  <c r="F3724" i="5"/>
  <c r="F3725" i="5"/>
  <c r="F3726" i="5"/>
  <c r="F3727" i="5"/>
  <c r="F3728" i="5"/>
  <c r="F3729" i="5"/>
  <c r="F3730" i="5"/>
  <c r="F3731" i="5"/>
  <c r="F3732" i="5"/>
  <c r="F3733" i="5"/>
  <c r="F3734" i="5"/>
  <c r="F3735" i="5"/>
  <c r="F3736" i="5"/>
  <c r="F3737" i="5"/>
  <c r="F3738" i="5"/>
  <c r="F3739" i="5"/>
  <c r="F3740" i="5"/>
  <c r="F3741" i="5"/>
  <c r="F3742" i="5"/>
  <c r="F3743" i="5"/>
  <c r="F3744" i="5"/>
  <c r="F3745" i="5"/>
  <c r="F3746" i="5"/>
  <c r="F3747" i="5"/>
  <c r="F3748" i="5"/>
  <c r="F3749" i="5"/>
  <c r="F3750" i="5"/>
  <c r="F3751" i="5"/>
  <c r="F3752" i="5"/>
  <c r="F3753" i="5"/>
  <c r="F3754" i="5"/>
  <c r="F3755" i="5"/>
  <c r="F3756" i="5"/>
  <c r="F3757" i="5"/>
  <c r="F3758" i="5"/>
  <c r="F3759" i="5"/>
  <c r="F3760" i="5"/>
  <c r="F3761" i="5"/>
  <c r="F3762" i="5"/>
  <c r="F3763" i="5"/>
  <c r="F3764" i="5"/>
  <c r="F3765" i="5"/>
  <c r="F3766" i="5"/>
  <c r="F3767" i="5"/>
  <c r="F3768" i="5"/>
  <c r="F3769" i="5"/>
  <c r="F3770" i="5"/>
  <c r="F3771" i="5"/>
  <c r="F3772" i="5"/>
  <c r="F3773" i="5"/>
  <c r="F3774" i="5"/>
  <c r="F3775" i="5"/>
  <c r="F3776" i="5"/>
  <c r="F3777" i="5"/>
  <c r="F3778" i="5"/>
  <c r="F3779" i="5"/>
  <c r="F3780" i="5"/>
  <c r="F3781" i="5"/>
  <c r="F3782" i="5"/>
  <c r="F3783" i="5"/>
  <c r="F3784" i="5"/>
  <c r="F3785" i="5"/>
  <c r="F3786" i="5"/>
  <c r="F3787" i="5"/>
  <c r="F3788" i="5"/>
  <c r="F3789" i="5"/>
  <c r="F3790" i="5"/>
  <c r="F3791" i="5"/>
  <c r="F3792" i="5"/>
  <c r="F3793" i="5"/>
  <c r="F3794" i="5"/>
  <c r="F3795" i="5"/>
  <c r="F3796" i="5"/>
  <c r="F3797" i="5"/>
  <c r="F3798" i="5"/>
  <c r="F3799" i="5"/>
  <c r="F3800" i="5"/>
  <c r="F3801" i="5"/>
  <c r="F3802" i="5"/>
  <c r="F3803" i="5"/>
  <c r="F3804" i="5"/>
  <c r="F3805" i="5"/>
  <c r="F3806" i="5"/>
  <c r="F3807" i="5"/>
  <c r="F3808" i="5"/>
  <c r="F3809" i="5"/>
  <c r="F3810" i="5"/>
  <c r="F3811" i="5"/>
  <c r="F3812" i="5"/>
  <c r="F3813" i="5"/>
  <c r="F3814" i="5"/>
  <c r="F3815" i="5"/>
  <c r="F3816" i="5"/>
  <c r="F3817" i="5"/>
  <c r="F3818" i="5"/>
  <c r="F3819" i="5"/>
  <c r="F3820" i="5"/>
  <c r="F3821" i="5"/>
  <c r="F3822" i="5"/>
  <c r="F3823" i="5"/>
  <c r="F3824" i="5"/>
  <c r="F3825" i="5"/>
  <c r="F3826" i="5"/>
  <c r="F3827" i="5"/>
  <c r="F3828" i="5"/>
  <c r="F3829" i="5"/>
  <c r="F3830" i="5"/>
  <c r="F3831" i="5"/>
  <c r="F3832" i="5"/>
  <c r="F3833" i="5"/>
  <c r="F3834" i="5"/>
  <c r="F3835" i="5"/>
  <c r="F3836" i="5"/>
  <c r="F3837" i="5"/>
  <c r="F3838" i="5"/>
  <c r="F3839" i="5"/>
  <c r="F3840" i="5"/>
  <c r="F3841" i="5"/>
  <c r="F3842" i="5"/>
  <c r="F3843" i="5"/>
  <c r="F3844" i="5"/>
  <c r="F3845" i="5"/>
  <c r="F3846" i="5"/>
  <c r="F3847" i="5"/>
  <c r="F3848" i="5"/>
  <c r="F3849" i="5"/>
  <c r="F3850" i="5"/>
  <c r="F3851" i="5"/>
  <c r="F3852" i="5"/>
  <c r="F3853" i="5"/>
  <c r="F3854" i="5"/>
  <c r="F3855" i="5"/>
  <c r="F3856" i="5"/>
  <c r="F3857" i="5"/>
  <c r="F3858" i="5"/>
  <c r="F3859" i="5"/>
  <c r="F3860" i="5"/>
  <c r="F3861" i="5"/>
  <c r="F3862" i="5"/>
  <c r="F3863" i="5"/>
  <c r="F3864" i="5"/>
  <c r="F3865" i="5"/>
  <c r="F3866" i="5"/>
  <c r="F3867" i="5"/>
  <c r="F3868" i="5"/>
  <c r="F3869" i="5"/>
  <c r="F3870" i="5"/>
  <c r="F3871" i="5"/>
  <c r="F3872" i="5"/>
  <c r="F3873" i="5"/>
  <c r="F3874" i="5"/>
  <c r="F3875" i="5"/>
  <c r="F3876" i="5"/>
  <c r="F3877" i="5"/>
  <c r="F3878" i="5"/>
  <c r="F3879" i="5"/>
  <c r="F3880" i="5"/>
  <c r="F3881" i="5"/>
  <c r="F3882" i="5"/>
  <c r="F3883" i="5"/>
  <c r="F3884" i="5"/>
  <c r="F3885" i="5"/>
  <c r="F3886" i="5"/>
  <c r="F3887" i="5"/>
  <c r="F3888" i="5"/>
  <c r="F3889" i="5"/>
  <c r="F3890" i="5"/>
  <c r="F3891" i="5"/>
  <c r="F3892" i="5"/>
  <c r="F3893" i="5"/>
  <c r="F3894" i="5"/>
  <c r="F3895" i="5"/>
  <c r="F3896" i="5"/>
  <c r="F3897" i="5"/>
  <c r="F3898" i="5"/>
  <c r="F3899" i="5"/>
  <c r="F3900" i="5"/>
  <c r="F3901" i="5"/>
  <c r="F3902" i="5"/>
  <c r="F3903" i="5"/>
  <c r="F3904" i="5"/>
  <c r="F3905" i="5"/>
  <c r="F3906" i="5"/>
  <c r="F3907" i="5"/>
  <c r="F3908" i="5"/>
  <c r="F3909" i="5"/>
  <c r="F3910" i="5"/>
  <c r="F3911" i="5"/>
  <c r="F3912" i="5"/>
  <c r="F3913" i="5"/>
  <c r="F3914" i="5"/>
  <c r="F3915" i="5"/>
  <c r="F3916" i="5"/>
  <c r="F3917" i="5"/>
  <c r="F3918" i="5"/>
  <c r="F3919" i="5"/>
  <c r="F3920" i="5"/>
  <c r="F3921" i="5"/>
  <c r="F3922" i="5"/>
  <c r="F3923" i="5"/>
  <c r="F3924" i="5"/>
  <c r="F3925" i="5"/>
  <c r="F3926" i="5"/>
  <c r="F3927" i="5"/>
  <c r="F3928" i="5"/>
  <c r="F3929" i="5"/>
  <c r="F3930" i="5"/>
  <c r="F3931" i="5"/>
  <c r="F3932" i="5"/>
  <c r="F3933" i="5"/>
  <c r="F3934" i="5"/>
  <c r="F3935" i="5"/>
  <c r="F3936" i="5"/>
  <c r="F3937" i="5"/>
  <c r="F3938" i="5"/>
  <c r="F3939" i="5"/>
  <c r="F3940" i="5"/>
  <c r="F3941" i="5"/>
  <c r="F3942" i="5"/>
  <c r="F3943" i="5"/>
  <c r="F3944" i="5"/>
  <c r="F3945" i="5"/>
  <c r="F3946" i="5"/>
  <c r="F3947" i="5"/>
  <c r="F3948" i="5"/>
  <c r="F3949" i="5"/>
  <c r="F3950" i="5"/>
  <c r="F3951" i="5"/>
  <c r="F3952" i="5"/>
  <c r="F3953" i="5"/>
  <c r="F3954" i="5"/>
  <c r="F3955" i="5"/>
  <c r="F3956" i="5"/>
  <c r="F3957" i="5"/>
  <c r="F3958" i="5"/>
  <c r="F3959" i="5"/>
  <c r="F3960" i="5"/>
  <c r="F3961" i="5"/>
  <c r="F3962" i="5"/>
  <c r="F3963" i="5"/>
  <c r="F3964" i="5"/>
  <c r="F3965" i="5"/>
  <c r="F3966" i="5"/>
  <c r="F3967" i="5"/>
  <c r="F3968" i="5"/>
  <c r="F3969" i="5"/>
  <c r="F3970" i="5"/>
  <c r="F3971" i="5"/>
  <c r="F3972" i="5"/>
  <c r="F3973" i="5"/>
  <c r="F3974" i="5"/>
  <c r="F3975" i="5"/>
  <c r="F3976" i="5"/>
  <c r="F3977" i="5"/>
  <c r="F3978" i="5"/>
  <c r="F3979" i="5"/>
  <c r="F3980" i="5"/>
  <c r="F3981" i="5"/>
  <c r="F3982" i="5"/>
  <c r="F3983" i="5"/>
  <c r="F3984" i="5"/>
  <c r="F3985" i="5"/>
  <c r="F3986" i="5"/>
  <c r="F3987" i="5"/>
  <c r="F3988" i="5"/>
  <c r="F3989" i="5"/>
  <c r="F3990" i="5"/>
  <c r="F3991" i="5"/>
  <c r="F3992" i="5"/>
  <c r="F3993" i="5"/>
  <c r="F3994" i="5"/>
  <c r="F3995" i="5"/>
  <c r="F3996" i="5"/>
  <c r="F3997" i="5"/>
  <c r="F3998" i="5"/>
  <c r="F3999" i="5"/>
  <c r="F4000" i="5"/>
  <c r="F4001" i="5"/>
  <c r="F4002" i="5"/>
  <c r="F4003" i="5"/>
  <c r="F4004" i="5"/>
  <c r="F4005" i="5"/>
  <c r="F4006" i="5"/>
  <c r="F4007" i="5"/>
  <c r="F4008" i="5"/>
  <c r="F4009" i="5"/>
  <c r="F4010" i="5"/>
  <c r="F4011" i="5"/>
  <c r="F4012" i="5"/>
  <c r="F4013" i="5"/>
  <c r="F4014" i="5"/>
  <c r="F4015" i="5"/>
  <c r="F4016" i="5"/>
  <c r="F4017" i="5"/>
  <c r="F4018" i="5"/>
  <c r="F4019" i="5"/>
  <c r="F4020" i="5"/>
  <c r="F4021" i="5"/>
  <c r="F4022" i="5"/>
  <c r="F4023" i="5"/>
  <c r="F4024" i="5"/>
  <c r="F4025" i="5"/>
  <c r="F4026" i="5"/>
  <c r="F4027" i="5"/>
  <c r="F4028" i="5"/>
  <c r="F4029" i="5"/>
  <c r="F4030" i="5"/>
  <c r="F4031" i="5"/>
  <c r="F4032" i="5"/>
  <c r="F4033" i="5"/>
  <c r="F4034" i="5"/>
  <c r="F4035" i="5"/>
  <c r="F4036" i="5"/>
  <c r="F4037" i="5"/>
  <c r="F4038" i="5"/>
  <c r="F4039" i="5"/>
  <c r="F4040" i="5"/>
  <c r="F4041" i="5"/>
  <c r="F4042" i="5"/>
  <c r="F4043" i="5"/>
  <c r="F4044" i="5"/>
  <c r="F4045" i="5"/>
  <c r="F4046" i="5"/>
  <c r="F4047" i="5"/>
  <c r="F4048" i="5"/>
  <c r="F4049" i="5"/>
  <c r="F4050" i="5"/>
  <c r="F4051" i="5"/>
  <c r="F4052" i="5"/>
  <c r="F4053" i="5"/>
  <c r="F4054" i="5"/>
  <c r="F4055" i="5"/>
  <c r="F4056" i="5"/>
  <c r="F4057" i="5"/>
  <c r="F4058" i="5"/>
  <c r="F4059" i="5"/>
  <c r="F4060" i="5"/>
  <c r="F4061" i="5"/>
  <c r="F4062" i="5"/>
  <c r="F4063" i="5"/>
  <c r="F4064" i="5"/>
  <c r="F4065" i="5"/>
  <c r="F4066" i="5"/>
  <c r="F4067" i="5"/>
  <c r="F4068" i="5"/>
  <c r="F4069" i="5"/>
  <c r="F4070" i="5"/>
  <c r="F4071" i="5"/>
  <c r="F4072" i="5"/>
  <c r="F4073" i="5"/>
  <c r="F4074" i="5"/>
  <c r="F4075" i="5"/>
  <c r="F4076" i="5"/>
  <c r="F4077" i="5"/>
  <c r="F4078" i="5"/>
  <c r="F4079" i="5"/>
  <c r="F4080" i="5"/>
  <c r="F4081" i="5"/>
  <c r="F4082" i="5"/>
  <c r="F4083" i="5"/>
  <c r="F4084" i="5"/>
  <c r="F4085" i="5"/>
  <c r="F4086" i="5"/>
  <c r="F4087" i="5"/>
  <c r="F4088" i="5"/>
  <c r="F4089" i="5"/>
  <c r="F4090" i="5"/>
  <c r="F4091" i="5"/>
  <c r="F4092" i="5"/>
  <c r="F4093" i="5"/>
  <c r="F4094" i="5"/>
  <c r="F4095" i="5"/>
  <c r="F4096" i="5"/>
  <c r="F4097" i="5"/>
  <c r="F4098" i="5"/>
  <c r="F4099" i="5"/>
  <c r="F4100" i="5"/>
  <c r="F4101" i="5"/>
  <c r="F4102" i="5"/>
  <c r="F4103" i="5"/>
  <c r="F4104" i="5"/>
  <c r="F4105" i="5"/>
  <c r="F4106" i="5"/>
  <c r="F4107" i="5"/>
  <c r="F4108" i="5"/>
  <c r="F4109" i="5"/>
  <c r="F4110" i="5"/>
  <c r="F4111" i="5"/>
  <c r="F4112" i="5"/>
  <c r="F4113" i="5"/>
  <c r="F4114" i="5"/>
  <c r="F4115" i="5"/>
  <c r="F4116" i="5"/>
  <c r="F4117" i="5"/>
  <c r="F4118" i="5"/>
  <c r="F4119" i="5"/>
  <c r="F4120" i="5"/>
  <c r="F4121" i="5"/>
  <c r="F4122" i="5"/>
  <c r="F4123" i="5"/>
  <c r="F4124" i="5"/>
  <c r="F4125" i="5"/>
  <c r="F4126" i="5"/>
  <c r="F4127" i="5"/>
  <c r="F4128" i="5"/>
  <c r="F4129" i="5"/>
  <c r="F4130" i="5"/>
  <c r="F4131" i="5"/>
  <c r="F4132" i="5"/>
  <c r="F4133" i="5"/>
  <c r="F4134" i="5"/>
  <c r="F4135" i="5"/>
  <c r="F4136" i="5"/>
  <c r="F4137" i="5"/>
  <c r="F4138" i="5"/>
  <c r="F4139" i="5"/>
  <c r="F4140" i="5"/>
  <c r="F4141" i="5"/>
  <c r="F4142" i="5"/>
  <c r="F4143" i="5"/>
  <c r="F4144" i="5"/>
  <c r="F4145" i="5"/>
  <c r="F4146" i="5"/>
  <c r="F4147" i="5"/>
  <c r="F4148" i="5"/>
  <c r="F4149" i="5"/>
  <c r="F4150" i="5"/>
  <c r="F4151" i="5"/>
  <c r="F4152" i="5"/>
  <c r="F4153" i="5"/>
  <c r="F4154" i="5"/>
  <c r="F4155" i="5"/>
  <c r="F4156" i="5"/>
  <c r="F4157" i="5"/>
  <c r="F4158" i="5"/>
  <c r="F4159" i="5"/>
  <c r="F4160" i="5"/>
  <c r="F4161" i="5"/>
  <c r="F4162" i="5"/>
  <c r="F4163" i="5"/>
  <c r="F4164" i="5"/>
  <c r="F4165" i="5"/>
  <c r="F4166" i="5"/>
  <c r="F4167" i="5"/>
  <c r="F4168" i="5"/>
  <c r="F4169" i="5"/>
  <c r="F4170" i="5"/>
  <c r="F4171" i="5"/>
  <c r="F4172" i="5"/>
  <c r="F4173" i="5"/>
  <c r="F4174" i="5"/>
  <c r="F4175" i="5"/>
  <c r="F4176" i="5"/>
  <c r="F4177" i="5"/>
  <c r="F4178" i="5"/>
  <c r="F4179" i="5"/>
  <c r="F4180" i="5"/>
  <c r="F4181" i="5"/>
  <c r="F4182" i="5"/>
  <c r="F4183" i="5"/>
  <c r="F4184" i="5"/>
  <c r="F4185" i="5"/>
  <c r="F4186" i="5"/>
  <c r="F4187" i="5"/>
  <c r="F4188" i="5"/>
  <c r="F4189" i="5"/>
  <c r="F4190" i="5"/>
  <c r="F4191" i="5"/>
  <c r="F4192" i="5"/>
  <c r="F4193" i="5"/>
  <c r="F4194" i="5"/>
  <c r="F4195" i="5"/>
  <c r="F4196" i="5"/>
  <c r="F4197" i="5"/>
  <c r="F4198" i="5"/>
  <c r="F4199" i="5"/>
  <c r="F4200" i="5"/>
  <c r="F4201" i="5"/>
  <c r="F4202" i="5"/>
  <c r="F4203" i="5"/>
  <c r="F4204" i="5"/>
  <c r="F4205" i="5"/>
  <c r="F4206" i="5"/>
  <c r="F4207" i="5"/>
  <c r="F4208" i="5"/>
  <c r="F4209" i="5"/>
  <c r="F4210" i="5"/>
  <c r="F4211" i="5"/>
  <c r="F4212" i="5"/>
  <c r="F4213" i="5"/>
  <c r="F4214" i="5"/>
  <c r="F4215" i="5"/>
  <c r="F4216" i="5"/>
  <c r="F4217" i="5"/>
  <c r="F4218" i="5"/>
  <c r="F4219" i="5"/>
  <c r="F4220" i="5"/>
  <c r="F4221" i="5"/>
  <c r="F4222" i="5"/>
  <c r="F4223" i="5"/>
  <c r="F4224" i="5"/>
  <c r="F4225" i="5"/>
  <c r="F4226" i="5"/>
  <c r="F4227" i="5"/>
  <c r="F4228" i="5"/>
  <c r="F4229" i="5"/>
  <c r="F4230" i="5"/>
  <c r="F4231" i="5"/>
  <c r="F4232" i="5"/>
  <c r="F4233" i="5"/>
  <c r="F4234" i="5"/>
  <c r="F4235" i="5"/>
  <c r="F4236" i="5"/>
  <c r="F4237" i="5"/>
  <c r="F4238" i="5"/>
  <c r="F4239" i="5"/>
  <c r="F4240" i="5"/>
  <c r="F4241" i="5"/>
  <c r="F4242" i="5"/>
  <c r="F4243" i="5"/>
  <c r="F4244" i="5"/>
  <c r="F4245" i="5"/>
  <c r="F4246" i="5"/>
  <c r="F4247" i="5"/>
  <c r="F4248" i="5"/>
  <c r="F4249" i="5"/>
  <c r="F4250" i="5"/>
  <c r="F4251" i="5"/>
  <c r="F4252" i="5"/>
  <c r="F4253" i="5"/>
  <c r="F4254" i="5"/>
  <c r="F4255" i="5"/>
  <c r="F4256" i="5"/>
  <c r="F4257" i="5"/>
  <c r="F4258" i="5"/>
  <c r="F4259" i="5"/>
  <c r="F4260" i="5"/>
  <c r="F4261" i="5"/>
  <c r="F4262" i="5"/>
  <c r="F4263" i="5"/>
  <c r="F4264" i="5"/>
  <c r="F4265" i="5"/>
  <c r="F4266" i="5"/>
  <c r="F4267" i="5"/>
  <c r="F4268" i="5"/>
  <c r="F4269" i="5"/>
  <c r="F4270" i="5"/>
  <c r="F4271" i="5"/>
  <c r="F4272" i="5"/>
  <c r="F4273" i="5"/>
  <c r="F4274" i="5"/>
  <c r="F4275" i="5"/>
  <c r="F4276" i="5"/>
  <c r="F4277" i="5"/>
  <c r="F4278" i="5"/>
  <c r="F4279" i="5"/>
  <c r="F4280" i="5"/>
  <c r="F4281" i="5"/>
  <c r="F4282" i="5"/>
  <c r="F4283" i="5"/>
  <c r="F4284" i="5"/>
  <c r="F4285" i="5"/>
  <c r="F4286" i="5"/>
  <c r="F4287" i="5"/>
  <c r="F4288" i="5"/>
  <c r="F4289" i="5"/>
  <c r="F4290" i="5"/>
  <c r="F4291" i="5"/>
  <c r="F4292" i="5"/>
  <c r="F4293" i="5"/>
  <c r="F4294" i="5"/>
  <c r="F4295" i="5"/>
  <c r="F4296" i="5"/>
  <c r="F4297" i="5"/>
  <c r="F4298" i="5"/>
  <c r="F4299" i="5"/>
  <c r="F4300" i="5"/>
  <c r="F4301" i="5"/>
  <c r="F4302" i="5"/>
  <c r="F4303" i="5"/>
  <c r="F4304" i="5"/>
  <c r="F4305" i="5"/>
  <c r="F4306" i="5"/>
  <c r="F4307" i="5"/>
  <c r="F4308" i="5"/>
  <c r="F4309" i="5"/>
  <c r="F4310" i="5"/>
  <c r="F4311" i="5"/>
  <c r="F4312" i="5"/>
  <c r="F4313" i="5"/>
  <c r="F4314" i="5"/>
  <c r="F4315" i="5"/>
  <c r="F4316" i="5"/>
  <c r="F4317" i="5"/>
  <c r="F4318" i="5"/>
  <c r="F4319" i="5"/>
  <c r="F4320" i="5"/>
  <c r="F4321" i="5"/>
  <c r="F4322" i="5"/>
  <c r="F4323" i="5"/>
  <c r="F4324" i="5"/>
  <c r="F4325" i="5"/>
  <c r="F4326" i="5"/>
  <c r="F4327" i="5"/>
  <c r="F4328" i="5"/>
  <c r="F4329" i="5"/>
  <c r="F4330" i="5"/>
  <c r="F4331" i="5"/>
  <c r="F4332" i="5"/>
  <c r="F4333" i="5"/>
  <c r="F4334" i="5"/>
  <c r="F4335" i="5"/>
  <c r="F4336" i="5"/>
  <c r="F4337" i="5"/>
  <c r="F4338" i="5"/>
  <c r="F4339" i="5"/>
  <c r="F4340" i="5"/>
  <c r="F4341" i="5"/>
  <c r="F4342" i="5"/>
  <c r="F4343" i="5"/>
  <c r="F4344" i="5"/>
  <c r="F4345" i="5"/>
  <c r="F4346" i="5"/>
  <c r="F4347" i="5"/>
  <c r="F4348" i="5"/>
  <c r="F4349" i="5"/>
  <c r="F4350" i="5"/>
  <c r="F4351" i="5"/>
  <c r="F4352" i="5"/>
  <c r="F4353" i="5"/>
  <c r="F4354" i="5"/>
  <c r="F4355" i="5"/>
  <c r="F4356" i="5"/>
  <c r="F4357" i="5"/>
  <c r="F4358" i="5"/>
  <c r="F4359" i="5"/>
  <c r="F4360" i="5"/>
  <c r="F4361" i="5"/>
  <c r="F4362" i="5"/>
  <c r="F4363" i="5"/>
  <c r="F4364" i="5"/>
  <c r="F4365" i="5"/>
  <c r="F4366" i="5"/>
  <c r="F4367" i="5"/>
  <c r="F4368" i="5"/>
  <c r="F4369" i="5"/>
  <c r="F4370" i="5"/>
  <c r="F4371" i="5"/>
  <c r="F4372" i="5"/>
  <c r="F4373" i="5"/>
  <c r="F4374" i="5"/>
  <c r="F4375" i="5"/>
  <c r="F4376" i="5"/>
  <c r="F4377" i="5"/>
  <c r="F4378" i="5"/>
  <c r="F4379" i="5"/>
  <c r="F4380" i="5"/>
  <c r="F4381" i="5"/>
  <c r="F4382" i="5"/>
  <c r="F4383" i="5"/>
  <c r="F4384" i="5"/>
  <c r="F4385" i="5"/>
  <c r="F4386" i="5"/>
  <c r="F4387" i="5"/>
  <c r="F4388" i="5"/>
  <c r="F4389" i="5"/>
  <c r="F4390" i="5"/>
  <c r="F4391" i="5"/>
  <c r="F4392" i="5"/>
  <c r="F4393" i="5"/>
  <c r="F4394" i="5"/>
  <c r="F4395" i="5"/>
  <c r="F4396" i="5"/>
  <c r="F4397" i="5"/>
  <c r="F4398" i="5"/>
  <c r="F4399" i="5"/>
  <c r="F4400" i="5"/>
  <c r="F4401" i="5"/>
  <c r="F4402" i="5"/>
  <c r="F4403" i="5"/>
  <c r="F4404" i="5"/>
  <c r="F4405" i="5"/>
  <c r="F4406" i="5"/>
  <c r="F4407" i="5"/>
  <c r="F4408" i="5"/>
  <c r="F4409" i="5"/>
  <c r="F4410" i="5"/>
  <c r="F4411" i="5"/>
  <c r="F4412" i="5"/>
  <c r="F4413" i="5"/>
  <c r="F4414" i="5"/>
  <c r="F4415" i="5"/>
  <c r="F4416" i="5"/>
  <c r="F4417" i="5"/>
  <c r="F4418" i="5"/>
  <c r="F4419" i="5"/>
  <c r="F4420" i="5"/>
  <c r="F4421" i="5"/>
  <c r="F4422" i="5"/>
  <c r="F4423" i="5"/>
  <c r="F4424" i="5"/>
  <c r="F4425" i="5"/>
  <c r="F4426" i="5"/>
  <c r="F4427" i="5"/>
  <c r="F4428" i="5"/>
  <c r="F4429" i="5"/>
  <c r="F4430" i="5"/>
  <c r="F4431" i="5"/>
  <c r="F4432" i="5"/>
  <c r="F4433" i="5"/>
  <c r="F4434" i="5"/>
  <c r="F4435" i="5"/>
  <c r="F4436" i="5"/>
  <c r="F4437" i="5"/>
  <c r="F4438" i="5"/>
  <c r="F4439" i="5"/>
  <c r="F4440" i="5"/>
  <c r="F4441" i="5"/>
  <c r="F4442" i="5"/>
  <c r="F4443" i="5"/>
  <c r="F4444" i="5"/>
  <c r="F4445" i="5"/>
  <c r="F4446" i="5"/>
  <c r="F4447" i="5"/>
  <c r="F4448" i="5"/>
  <c r="F4449" i="5"/>
  <c r="F4450" i="5"/>
  <c r="F4451" i="5"/>
  <c r="F4452" i="5"/>
  <c r="F4453" i="5"/>
  <c r="F4454" i="5"/>
  <c r="F4455" i="5"/>
  <c r="F4456" i="5"/>
  <c r="F4457" i="5"/>
  <c r="F4458" i="5"/>
  <c r="F4459" i="5"/>
  <c r="F4460" i="5"/>
  <c r="F4461" i="5"/>
  <c r="F4462" i="5"/>
  <c r="F4463" i="5"/>
  <c r="F4464" i="5"/>
  <c r="F4465" i="5"/>
  <c r="F4466" i="5"/>
  <c r="F4467" i="5"/>
  <c r="F4468" i="5"/>
  <c r="F4469" i="5"/>
  <c r="F4470" i="5"/>
  <c r="F4471" i="5"/>
  <c r="F4472" i="5"/>
  <c r="F4473" i="5"/>
  <c r="F4474" i="5"/>
  <c r="F4475" i="5"/>
  <c r="F4476" i="5"/>
  <c r="F4477" i="5"/>
  <c r="F4478" i="5"/>
  <c r="F4479" i="5"/>
  <c r="F4480" i="5"/>
  <c r="F4481" i="5"/>
  <c r="F4482" i="5"/>
  <c r="F4483" i="5"/>
  <c r="F4484" i="5"/>
  <c r="F4485" i="5"/>
  <c r="F4486" i="5"/>
  <c r="F4487" i="5"/>
  <c r="F4488" i="5"/>
  <c r="F4489" i="5"/>
  <c r="F4490" i="5"/>
  <c r="F4491" i="5"/>
  <c r="F4492" i="5"/>
  <c r="F4493" i="5"/>
  <c r="F4494" i="5"/>
  <c r="F4495" i="5"/>
  <c r="F4496" i="5"/>
  <c r="F4497" i="5"/>
  <c r="F4498" i="5"/>
  <c r="F4499" i="5"/>
  <c r="F4500" i="5"/>
  <c r="F4501" i="5"/>
  <c r="F4502" i="5"/>
  <c r="F4503" i="5"/>
  <c r="F4504" i="5"/>
  <c r="F4505" i="5"/>
  <c r="F4506" i="5"/>
  <c r="F4507" i="5"/>
  <c r="F4508" i="5"/>
  <c r="F4509" i="5"/>
  <c r="F4510" i="5"/>
  <c r="F4511" i="5"/>
  <c r="F4512" i="5"/>
  <c r="F4513" i="5"/>
  <c r="F4514" i="5"/>
  <c r="F4515" i="5"/>
  <c r="F4516" i="5"/>
  <c r="F4517" i="5"/>
  <c r="F4518" i="5"/>
  <c r="F4519" i="5"/>
  <c r="F4520" i="5"/>
  <c r="F4521" i="5"/>
  <c r="F4522" i="5"/>
  <c r="F4523" i="5"/>
  <c r="F4524" i="5"/>
  <c r="F4525" i="5"/>
  <c r="F4526" i="5"/>
  <c r="F4527" i="5"/>
  <c r="F4528" i="5"/>
  <c r="F4529" i="5"/>
  <c r="F4530" i="5"/>
  <c r="F4531" i="5"/>
  <c r="F4532" i="5"/>
  <c r="F4533" i="5"/>
  <c r="F4534" i="5"/>
  <c r="F4535" i="5"/>
  <c r="F4536" i="5"/>
  <c r="F4537" i="5"/>
  <c r="F4538" i="5"/>
  <c r="F4539" i="5"/>
  <c r="F4540" i="5"/>
  <c r="F4541" i="5"/>
  <c r="F4542" i="5"/>
  <c r="F4543" i="5"/>
  <c r="F4544" i="5"/>
  <c r="F4545" i="5"/>
  <c r="F4546" i="5"/>
  <c r="F4547" i="5"/>
  <c r="F4548" i="5"/>
  <c r="F4549" i="5"/>
  <c r="F4550" i="5"/>
  <c r="F4551" i="5"/>
  <c r="F4552" i="5"/>
  <c r="F4553" i="5"/>
  <c r="F4554" i="5"/>
  <c r="F4555" i="5"/>
  <c r="F4556" i="5"/>
  <c r="F4557" i="5"/>
  <c r="F4558" i="5"/>
  <c r="F4559" i="5"/>
  <c r="F4560" i="5"/>
  <c r="F4561" i="5"/>
  <c r="F4562" i="5"/>
  <c r="F4563" i="5"/>
  <c r="F4564" i="5"/>
  <c r="F4565" i="5"/>
  <c r="F4566" i="5"/>
  <c r="F4567" i="5"/>
  <c r="F4568" i="5"/>
  <c r="F4569" i="5"/>
  <c r="F4570" i="5"/>
  <c r="F4571" i="5"/>
  <c r="F4572" i="5"/>
  <c r="F4573" i="5"/>
  <c r="F4574" i="5"/>
  <c r="F4575" i="5"/>
  <c r="F4576" i="5"/>
  <c r="F4577" i="5"/>
  <c r="F4578" i="5"/>
  <c r="F4579" i="5"/>
  <c r="F4580" i="5"/>
  <c r="F4581" i="5"/>
  <c r="F4582" i="5"/>
  <c r="F4583" i="5"/>
  <c r="F4584" i="5"/>
  <c r="F4585" i="5"/>
  <c r="F4586" i="5"/>
  <c r="F4587" i="5"/>
  <c r="F4588" i="5"/>
  <c r="F4589" i="5"/>
  <c r="F4590" i="5"/>
  <c r="F4591" i="5"/>
  <c r="F4592" i="5"/>
  <c r="F4593" i="5"/>
  <c r="F4594" i="5"/>
  <c r="F4595" i="5"/>
  <c r="F4596" i="5"/>
  <c r="F4597" i="5"/>
  <c r="F4598" i="5"/>
  <c r="F4599" i="5"/>
  <c r="F4600" i="5"/>
  <c r="F4601" i="5"/>
  <c r="F4602" i="5"/>
  <c r="F4603" i="5"/>
  <c r="F4604" i="5"/>
  <c r="F4605" i="5"/>
  <c r="F4606" i="5"/>
  <c r="F4607" i="5"/>
  <c r="F4608" i="5"/>
  <c r="F4609" i="5"/>
  <c r="F4610" i="5"/>
  <c r="F4611" i="5"/>
  <c r="F4612" i="5"/>
  <c r="F4613" i="5"/>
  <c r="F4614" i="5"/>
  <c r="F4615" i="5"/>
  <c r="F4616" i="5"/>
  <c r="F4617" i="5"/>
  <c r="F4618" i="5"/>
  <c r="F4619" i="5"/>
  <c r="F4620" i="5"/>
  <c r="F4621" i="5"/>
  <c r="F4622" i="5"/>
  <c r="F4623" i="5"/>
  <c r="F4624" i="5"/>
  <c r="F4625" i="5"/>
  <c r="F4626" i="5"/>
  <c r="F4627" i="5"/>
  <c r="F4628" i="5"/>
  <c r="F4629" i="5"/>
  <c r="F4630" i="5"/>
  <c r="F4631" i="5"/>
  <c r="F4632" i="5"/>
  <c r="F4633" i="5"/>
  <c r="F4634" i="5"/>
  <c r="F4635" i="5"/>
  <c r="F4636" i="5"/>
  <c r="F4637" i="5"/>
  <c r="F4638" i="5"/>
  <c r="F4639" i="5"/>
  <c r="F4640" i="5"/>
  <c r="F4641" i="5"/>
  <c r="F4642" i="5"/>
  <c r="F4643" i="5"/>
  <c r="F4644" i="5"/>
  <c r="F4645" i="5"/>
  <c r="F4646" i="5"/>
  <c r="F4647" i="5"/>
  <c r="F4648" i="5"/>
  <c r="F4649" i="5"/>
  <c r="F4650" i="5"/>
  <c r="F4651" i="5"/>
  <c r="F4652" i="5"/>
  <c r="F4653" i="5"/>
  <c r="F4654" i="5"/>
  <c r="F4655" i="5"/>
  <c r="F4656" i="5"/>
  <c r="F4657" i="5"/>
  <c r="F4658" i="5"/>
  <c r="F4659" i="5"/>
  <c r="F4660" i="5"/>
  <c r="F4661" i="5"/>
  <c r="F4662" i="5"/>
  <c r="F4663" i="5"/>
  <c r="F4664" i="5"/>
  <c r="F4665" i="5"/>
  <c r="F4666" i="5"/>
  <c r="F4667" i="5"/>
  <c r="F4668" i="5"/>
  <c r="F4669" i="5"/>
  <c r="F4670" i="5"/>
  <c r="F4671" i="5"/>
  <c r="F4672" i="5"/>
  <c r="F4673" i="5"/>
  <c r="F4674" i="5"/>
  <c r="F4675" i="5"/>
  <c r="F4676" i="5"/>
  <c r="F4677" i="5"/>
  <c r="F4678" i="5"/>
  <c r="F4679" i="5"/>
  <c r="F4680" i="5"/>
  <c r="F4681" i="5"/>
  <c r="F4682" i="5"/>
  <c r="F4683" i="5"/>
  <c r="F4684" i="5"/>
  <c r="F4685" i="5"/>
  <c r="F4686" i="5"/>
  <c r="F4687" i="5"/>
  <c r="F4688" i="5"/>
  <c r="F4689" i="5"/>
  <c r="F4690" i="5"/>
  <c r="F4691" i="5"/>
  <c r="F4692" i="5"/>
  <c r="F4693" i="5"/>
  <c r="F4694" i="5"/>
  <c r="F4695" i="5"/>
  <c r="F4696" i="5"/>
  <c r="F4697" i="5"/>
  <c r="F4698" i="5"/>
  <c r="F4699" i="5"/>
  <c r="F4700" i="5"/>
  <c r="F4701" i="5"/>
  <c r="F4702" i="5"/>
  <c r="F4703" i="5"/>
  <c r="F4704" i="5"/>
  <c r="F4705" i="5"/>
  <c r="F4706" i="5"/>
  <c r="F4707" i="5"/>
  <c r="F4708" i="5"/>
  <c r="F4709" i="5"/>
  <c r="F4710" i="5"/>
  <c r="F4711" i="5"/>
  <c r="F4712" i="5"/>
  <c r="F4713" i="5"/>
  <c r="F4714" i="5"/>
  <c r="F4715" i="5"/>
  <c r="F4716" i="5"/>
  <c r="F4717" i="5"/>
  <c r="F4718" i="5"/>
  <c r="F4719" i="5"/>
  <c r="F4720" i="5"/>
  <c r="F4721" i="5"/>
  <c r="F4722" i="5"/>
  <c r="F4723" i="5"/>
  <c r="F4724" i="5"/>
  <c r="F4725" i="5"/>
  <c r="F4726" i="5"/>
  <c r="F4727" i="5"/>
  <c r="F4728" i="5"/>
  <c r="F4729" i="5"/>
  <c r="F4730" i="5"/>
  <c r="F4731" i="5"/>
  <c r="F4732" i="5"/>
  <c r="F4733" i="5"/>
  <c r="F4734" i="5"/>
  <c r="F4735" i="5"/>
  <c r="F4736" i="5"/>
  <c r="F4737" i="5"/>
  <c r="F4738" i="5"/>
  <c r="F4739" i="5"/>
  <c r="F4740" i="5"/>
  <c r="F4741" i="5"/>
  <c r="F4742" i="5"/>
  <c r="F4743" i="5"/>
  <c r="F4744" i="5"/>
  <c r="F4745" i="5"/>
  <c r="F4746" i="5"/>
  <c r="F4747" i="5"/>
  <c r="F4748" i="5"/>
  <c r="F4749" i="5"/>
  <c r="F4750" i="5"/>
  <c r="F4751" i="5"/>
  <c r="F4752" i="5"/>
  <c r="F4753" i="5"/>
  <c r="F4754" i="5"/>
  <c r="F4755" i="5"/>
  <c r="F4756" i="5"/>
  <c r="F4757" i="5"/>
  <c r="F4758" i="5"/>
  <c r="F4759" i="5"/>
  <c r="F4760" i="5"/>
  <c r="F4761" i="5"/>
  <c r="F4762" i="5"/>
  <c r="F4763" i="5"/>
  <c r="F4764" i="5"/>
  <c r="F4765" i="5"/>
  <c r="F4766" i="5"/>
  <c r="F4767" i="5"/>
  <c r="F4768" i="5"/>
  <c r="F4769" i="5"/>
  <c r="F4770" i="5"/>
  <c r="F4771" i="5"/>
  <c r="F4772" i="5"/>
  <c r="F4773" i="5"/>
  <c r="F4774" i="5"/>
  <c r="F4775" i="5"/>
  <c r="F4776" i="5"/>
  <c r="F4777" i="5"/>
  <c r="F4778" i="5"/>
  <c r="F4779" i="5"/>
  <c r="F4780" i="5"/>
  <c r="F4781" i="5"/>
  <c r="F4782" i="5"/>
  <c r="F4783" i="5"/>
  <c r="F4784" i="5"/>
  <c r="F4785" i="5"/>
  <c r="F4786" i="5"/>
  <c r="F4787" i="5"/>
  <c r="F4788" i="5"/>
  <c r="F4789" i="5"/>
  <c r="F4790" i="5"/>
  <c r="F4791" i="5"/>
  <c r="F4792" i="5"/>
  <c r="F4793" i="5"/>
  <c r="F4794" i="5"/>
  <c r="F4795" i="5"/>
  <c r="F4796" i="5"/>
  <c r="F4797" i="5"/>
  <c r="F4798" i="5"/>
  <c r="F4799" i="5"/>
  <c r="F4800" i="5"/>
  <c r="F4801" i="5"/>
  <c r="F4802" i="5"/>
  <c r="F4803" i="5"/>
  <c r="F4804" i="5"/>
  <c r="F4805" i="5"/>
  <c r="F4806" i="5"/>
  <c r="F4807" i="5"/>
  <c r="F4808" i="5"/>
  <c r="F4809" i="5"/>
  <c r="F4810" i="5"/>
  <c r="F4811" i="5"/>
  <c r="F4812" i="5"/>
  <c r="F4813" i="5"/>
  <c r="F4814" i="5"/>
  <c r="F4815" i="5"/>
  <c r="F4816" i="5"/>
  <c r="F4817" i="5"/>
  <c r="F4818" i="5"/>
  <c r="F4819" i="5"/>
  <c r="F4820" i="5"/>
  <c r="F4821" i="5"/>
  <c r="F4822" i="5"/>
  <c r="F4823" i="5"/>
  <c r="F4824" i="5"/>
  <c r="F4825" i="5"/>
  <c r="F4826" i="5"/>
  <c r="F4827" i="5"/>
  <c r="F4828" i="5"/>
  <c r="F4829" i="5"/>
  <c r="F4830" i="5"/>
  <c r="F4831" i="5"/>
  <c r="F4832" i="5"/>
  <c r="F4833" i="5"/>
  <c r="F4834" i="5"/>
  <c r="F4835" i="5"/>
  <c r="F4836" i="5"/>
  <c r="F4837" i="5"/>
  <c r="F4838" i="5"/>
  <c r="F4839" i="5"/>
  <c r="F4840" i="5"/>
  <c r="F4841" i="5"/>
  <c r="F4842" i="5"/>
  <c r="F4843" i="5"/>
  <c r="F4844" i="5"/>
  <c r="F4845" i="5"/>
  <c r="F4846" i="5"/>
  <c r="F4847" i="5"/>
  <c r="F4848" i="5"/>
  <c r="F4849" i="5"/>
  <c r="F4850" i="5"/>
  <c r="F4851" i="5"/>
  <c r="F4852" i="5"/>
  <c r="F4853" i="5"/>
  <c r="F4854" i="5"/>
  <c r="F4855" i="5"/>
  <c r="F4856" i="5"/>
  <c r="F4857" i="5"/>
  <c r="F4858" i="5"/>
  <c r="F4859" i="5"/>
  <c r="F4860" i="5"/>
  <c r="F4861" i="5"/>
  <c r="F4862" i="5"/>
  <c r="F4863" i="5"/>
  <c r="F4864" i="5"/>
  <c r="F4865" i="5"/>
  <c r="F4866" i="5"/>
  <c r="F4867" i="5"/>
  <c r="F4868" i="5"/>
  <c r="F4869" i="5"/>
  <c r="F4870" i="5"/>
  <c r="F4871" i="5"/>
  <c r="F4872" i="5"/>
  <c r="F4873" i="5"/>
  <c r="F4874" i="5"/>
  <c r="F4875" i="5"/>
  <c r="F4876" i="5"/>
  <c r="F4877" i="5"/>
  <c r="F4878" i="5"/>
  <c r="F4879" i="5"/>
  <c r="F4880" i="5"/>
  <c r="F4881" i="5"/>
  <c r="F4882" i="5"/>
  <c r="F4883" i="5"/>
  <c r="F4884" i="5"/>
  <c r="F4885" i="5"/>
  <c r="F4886" i="5"/>
  <c r="F4887" i="5"/>
  <c r="F4888" i="5"/>
  <c r="F4889" i="5"/>
  <c r="F4890" i="5"/>
  <c r="F4891" i="5"/>
  <c r="F4892" i="5"/>
  <c r="F4893" i="5"/>
  <c r="F4894" i="5"/>
  <c r="F4895" i="5"/>
  <c r="F4896" i="5"/>
  <c r="F4897" i="5"/>
  <c r="F4898" i="5"/>
  <c r="F4899" i="5"/>
  <c r="F4900" i="5"/>
  <c r="F4901" i="5"/>
  <c r="F4902" i="5"/>
  <c r="F4903" i="5"/>
  <c r="F4904" i="5"/>
  <c r="F4905" i="5"/>
  <c r="F4906" i="5"/>
  <c r="F4907" i="5"/>
  <c r="F4908" i="5"/>
  <c r="F4909" i="5"/>
  <c r="F4910" i="5"/>
  <c r="F4911" i="5"/>
  <c r="F4912" i="5"/>
  <c r="F4913" i="5"/>
  <c r="F4914" i="5"/>
  <c r="F4915" i="5"/>
  <c r="F4916" i="5"/>
  <c r="F4917" i="5"/>
  <c r="F4918" i="5"/>
  <c r="F4919" i="5"/>
  <c r="F4920" i="5"/>
  <c r="F4921" i="5"/>
  <c r="F4922" i="5"/>
  <c r="F4923" i="5"/>
  <c r="F4924" i="5"/>
  <c r="F4925" i="5"/>
  <c r="F4926" i="5"/>
  <c r="F4927" i="5"/>
  <c r="F4928" i="5"/>
  <c r="F4929" i="5"/>
  <c r="F4930" i="5"/>
  <c r="F4931" i="5"/>
  <c r="F4932" i="5"/>
  <c r="F4933" i="5"/>
  <c r="F4934" i="5"/>
  <c r="F4935" i="5"/>
  <c r="F4936" i="5"/>
  <c r="F4937" i="5"/>
  <c r="F4938" i="5"/>
  <c r="F4939" i="5"/>
  <c r="F4940" i="5"/>
  <c r="F4941" i="5"/>
  <c r="F4942" i="5"/>
  <c r="F4943" i="5"/>
  <c r="F4944" i="5"/>
  <c r="F4945" i="5"/>
  <c r="F4946" i="5"/>
  <c r="F4947" i="5"/>
  <c r="F4948" i="5"/>
  <c r="F4949" i="5"/>
  <c r="F4950" i="5"/>
  <c r="F4951" i="5"/>
  <c r="F4952" i="5"/>
  <c r="F4953" i="5"/>
  <c r="F4954" i="5"/>
  <c r="F4955" i="5"/>
  <c r="F4956" i="5"/>
  <c r="F4957" i="5"/>
  <c r="F4958" i="5"/>
  <c r="F4959" i="5"/>
  <c r="F4960" i="5"/>
  <c r="F4961" i="5"/>
  <c r="F4962" i="5"/>
  <c r="F4963" i="5"/>
  <c r="F4964" i="5"/>
  <c r="F4965" i="5"/>
  <c r="F4966" i="5"/>
  <c r="F4967" i="5"/>
  <c r="F4968" i="5"/>
  <c r="F4969" i="5"/>
  <c r="F4970" i="5"/>
  <c r="F4971" i="5"/>
  <c r="F4972" i="5"/>
  <c r="F4973" i="5"/>
  <c r="F4974" i="5"/>
  <c r="F4975" i="5"/>
  <c r="F4976" i="5"/>
  <c r="F4977" i="5"/>
  <c r="F4978" i="5"/>
  <c r="F4979" i="5"/>
  <c r="F4980" i="5"/>
  <c r="F4981" i="5"/>
  <c r="F4982" i="5"/>
  <c r="F4983" i="5"/>
  <c r="F4984" i="5"/>
  <c r="F4985" i="5"/>
  <c r="F4986" i="5"/>
  <c r="F4987" i="5"/>
  <c r="F4988" i="5"/>
  <c r="F4989" i="5"/>
  <c r="F4990" i="5"/>
  <c r="F4991" i="5"/>
  <c r="F4992" i="5"/>
  <c r="F4993" i="5"/>
  <c r="F4994" i="5"/>
  <c r="F4995" i="5"/>
  <c r="F4996" i="5"/>
  <c r="F4997" i="5"/>
  <c r="F4998" i="5"/>
  <c r="F4999" i="5"/>
  <c r="F5000" i="5"/>
  <c r="F5001" i="5"/>
  <c r="F5002" i="5"/>
  <c r="F5003" i="5"/>
  <c r="F5004" i="5"/>
  <c r="F5005" i="5"/>
  <c r="F5006" i="5"/>
  <c r="F5007" i="5"/>
  <c r="F5008" i="5"/>
  <c r="F5009" i="5"/>
  <c r="F5010" i="5"/>
  <c r="F5011" i="5"/>
  <c r="F5012" i="5"/>
  <c r="F5013" i="5"/>
  <c r="F5014" i="5"/>
  <c r="F5015" i="5"/>
  <c r="F5016" i="5"/>
  <c r="F5017" i="5"/>
  <c r="F5018" i="5"/>
  <c r="F5019" i="5"/>
  <c r="F5020" i="5"/>
  <c r="F5021" i="5"/>
  <c r="F5022" i="5"/>
  <c r="F5023" i="5"/>
  <c r="F5024" i="5"/>
  <c r="F5025" i="5"/>
  <c r="F5026" i="5"/>
  <c r="F5027" i="5"/>
  <c r="F5028" i="5"/>
  <c r="F5029" i="5"/>
  <c r="F5030" i="5"/>
  <c r="F5031" i="5"/>
  <c r="F5032" i="5"/>
  <c r="F5033" i="5"/>
  <c r="F5034" i="5"/>
  <c r="F5035" i="5"/>
  <c r="F5036" i="5"/>
  <c r="F5037" i="5"/>
  <c r="F5038" i="5"/>
  <c r="F5039" i="5"/>
  <c r="F5040" i="5"/>
  <c r="F5041" i="5"/>
  <c r="F5042" i="5"/>
  <c r="F5043" i="5"/>
  <c r="F5044" i="5"/>
  <c r="F5045" i="5"/>
  <c r="F5046" i="5"/>
  <c r="F5047" i="5"/>
  <c r="F5048" i="5"/>
  <c r="F5049" i="5"/>
  <c r="F5050" i="5"/>
  <c r="F5051" i="5"/>
  <c r="F5052" i="5"/>
  <c r="F5053" i="5"/>
  <c r="F5054" i="5"/>
  <c r="F5055" i="5"/>
  <c r="F5056" i="5"/>
  <c r="F5057" i="5"/>
  <c r="F5058" i="5"/>
  <c r="F5059" i="5"/>
  <c r="F5060" i="5"/>
  <c r="F5061" i="5"/>
  <c r="F5062" i="5"/>
  <c r="F5063" i="5"/>
  <c r="F5064" i="5"/>
  <c r="F5065" i="5"/>
  <c r="F5066" i="5"/>
  <c r="F5067" i="5"/>
  <c r="F5068" i="5"/>
  <c r="F5069" i="5"/>
  <c r="F5070" i="5"/>
  <c r="F5071" i="5"/>
  <c r="F5072" i="5"/>
  <c r="F5073" i="5"/>
  <c r="F5074" i="5"/>
  <c r="F5075" i="5"/>
  <c r="F5076" i="5"/>
  <c r="F5077" i="5"/>
  <c r="F5078" i="5"/>
  <c r="F5079" i="5"/>
  <c r="F5080" i="5"/>
  <c r="F5081" i="5"/>
  <c r="F5082" i="5"/>
  <c r="F5083" i="5"/>
  <c r="F5084" i="5"/>
  <c r="F5085" i="5"/>
  <c r="F5086" i="5"/>
  <c r="F5087" i="5"/>
  <c r="F5088" i="5"/>
  <c r="F5089" i="5"/>
  <c r="F5090" i="5"/>
  <c r="F5091" i="5"/>
  <c r="F5092" i="5"/>
  <c r="F5093" i="5"/>
  <c r="F5094" i="5"/>
  <c r="F5095" i="5"/>
  <c r="F5096" i="5"/>
  <c r="F5097" i="5"/>
  <c r="F5098" i="5"/>
  <c r="F5099" i="5"/>
  <c r="F5100" i="5"/>
  <c r="F5101" i="5"/>
  <c r="F5102" i="5"/>
  <c r="F5103" i="5"/>
  <c r="F5104" i="5"/>
  <c r="F5105" i="5"/>
  <c r="F5106" i="5"/>
  <c r="F5107" i="5"/>
  <c r="F5108" i="5"/>
  <c r="F5109" i="5"/>
  <c r="F5110" i="5"/>
  <c r="F5111" i="5"/>
  <c r="F5112" i="5"/>
  <c r="F5113" i="5"/>
  <c r="F5114" i="5"/>
  <c r="F5115" i="5"/>
  <c r="F5116" i="5"/>
  <c r="F5117" i="5"/>
  <c r="F5118" i="5"/>
  <c r="F5119" i="5"/>
  <c r="F5120" i="5"/>
  <c r="F5121" i="5"/>
  <c r="F5122" i="5"/>
  <c r="F5123" i="5"/>
  <c r="F5124" i="5"/>
  <c r="F5125" i="5"/>
  <c r="F5126" i="5"/>
  <c r="F5127" i="5"/>
  <c r="F5128" i="5"/>
  <c r="F5129" i="5"/>
  <c r="F5130" i="5"/>
  <c r="F5131" i="5"/>
  <c r="F5132" i="5"/>
  <c r="F5133" i="5"/>
  <c r="F5134" i="5"/>
  <c r="F5135" i="5"/>
  <c r="F5136" i="5"/>
  <c r="F5137" i="5"/>
  <c r="F5138" i="5"/>
  <c r="F5139" i="5"/>
  <c r="F5140" i="5"/>
  <c r="F5141" i="5"/>
  <c r="F5142" i="5"/>
  <c r="F5143" i="5"/>
  <c r="F5144" i="5"/>
  <c r="F5145" i="5"/>
  <c r="F5146" i="5"/>
  <c r="F5147" i="5"/>
  <c r="F5148" i="5"/>
  <c r="F5149" i="5"/>
  <c r="F5150" i="5"/>
  <c r="F5151" i="5"/>
  <c r="F5152" i="5"/>
  <c r="F5153" i="5"/>
  <c r="F5154" i="5"/>
  <c r="F5155" i="5"/>
  <c r="F5156" i="5"/>
  <c r="F5157" i="5"/>
  <c r="F5158" i="5"/>
  <c r="F5159" i="5"/>
  <c r="F5160" i="5"/>
  <c r="F5161" i="5"/>
  <c r="F5162" i="5"/>
  <c r="F5163" i="5"/>
  <c r="F5164" i="5"/>
  <c r="F5165" i="5"/>
  <c r="F5166" i="5"/>
  <c r="F5167" i="5"/>
  <c r="F5168" i="5"/>
  <c r="F5169" i="5"/>
  <c r="F5170" i="5"/>
  <c r="F5171" i="5"/>
  <c r="F5172" i="5"/>
  <c r="F5173" i="5"/>
  <c r="F5174" i="5"/>
  <c r="F5175" i="5"/>
  <c r="F5176" i="5"/>
  <c r="F5177" i="5"/>
  <c r="F5178" i="5"/>
  <c r="F5179" i="5"/>
  <c r="F5180" i="5"/>
  <c r="F5181" i="5"/>
  <c r="F5182" i="5"/>
  <c r="F5183" i="5"/>
  <c r="F5184" i="5"/>
  <c r="F5185" i="5"/>
  <c r="F5186" i="5"/>
  <c r="F5187" i="5"/>
  <c r="F5188" i="5"/>
  <c r="F5189" i="5"/>
  <c r="F5190" i="5"/>
  <c r="F5191" i="5"/>
  <c r="F5192" i="5"/>
  <c r="F5193" i="5"/>
  <c r="F5194" i="5"/>
  <c r="F5195" i="5"/>
  <c r="F5196" i="5"/>
  <c r="F5197" i="5"/>
  <c r="F5198" i="5"/>
  <c r="F5199" i="5"/>
  <c r="F5200" i="5"/>
  <c r="F5201" i="5"/>
  <c r="F5202" i="5"/>
  <c r="F5203" i="5"/>
  <c r="F5204" i="5"/>
  <c r="F5205" i="5"/>
  <c r="F5206" i="5"/>
  <c r="F5207" i="5"/>
  <c r="F5208" i="5"/>
  <c r="F5209" i="5"/>
  <c r="F5210" i="5"/>
  <c r="F5211" i="5"/>
  <c r="F5212" i="5"/>
  <c r="F5213" i="5"/>
  <c r="F5214" i="5"/>
  <c r="F5215" i="5"/>
  <c r="F5216" i="5"/>
  <c r="F5217" i="5"/>
  <c r="F5218" i="5"/>
  <c r="F5219" i="5"/>
  <c r="F5220" i="5"/>
  <c r="F5221" i="5"/>
  <c r="F5222" i="5"/>
  <c r="F5223" i="5"/>
  <c r="F5224" i="5"/>
  <c r="F5225" i="5"/>
  <c r="F5226" i="5"/>
  <c r="F5227" i="5"/>
  <c r="F5228" i="5"/>
  <c r="F5229" i="5"/>
  <c r="F5230" i="5"/>
  <c r="F5231" i="5"/>
  <c r="F5232" i="5"/>
  <c r="F5233" i="5"/>
  <c r="F5234" i="5"/>
  <c r="F5235" i="5"/>
  <c r="F5236" i="5"/>
  <c r="F5237" i="5"/>
  <c r="F5238" i="5"/>
  <c r="F5239" i="5"/>
  <c r="F5240" i="5"/>
  <c r="F5241" i="5"/>
  <c r="F5242" i="5"/>
  <c r="F5243" i="5"/>
  <c r="F5244" i="5"/>
  <c r="F5245" i="5"/>
  <c r="F5246" i="5"/>
  <c r="F5247" i="5"/>
  <c r="F5248" i="5"/>
  <c r="F5249" i="5"/>
  <c r="F5250" i="5"/>
  <c r="F5251" i="5"/>
  <c r="F5252" i="5"/>
  <c r="F5253" i="5"/>
  <c r="F5254" i="5"/>
  <c r="F5255" i="5"/>
  <c r="F5256" i="5"/>
  <c r="F5257" i="5"/>
  <c r="F5258" i="5"/>
  <c r="F5259" i="5"/>
  <c r="F5260" i="5"/>
  <c r="F5261" i="5"/>
  <c r="F5262" i="5"/>
  <c r="F5263" i="5"/>
  <c r="F5264" i="5"/>
  <c r="F5265" i="5"/>
  <c r="F5266" i="5"/>
  <c r="F5267" i="5"/>
  <c r="F5268" i="5"/>
  <c r="F5269" i="5"/>
  <c r="F5270" i="5"/>
  <c r="F5271" i="5"/>
  <c r="F5272" i="5"/>
  <c r="F5273" i="5"/>
  <c r="F5274" i="5"/>
  <c r="F5275" i="5"/>
  <c r="F5276" i="5"/>
  <c r="F5277" i="5"/>
  <c r="F5278" i="5"/>
  <c r="F5279" i="5"/>
  <c r="F5280" i="5"/>
  <c r="F5281" i="5"/>
  <c r="F5282" i="5"/>
  <c r="F5283" i="5"/>
  <c r="F5284" i="5"/>
  <c r="F5285" i="5"/>
  <c r="F5286" i="5"/>
  <c r="F5287" i="5"/>
  <c r="F5288" i="5"/>
  <c r="F5289" i="5"/>
  <c r="F5290" i="5"/>
  <c r="F5291" i="5"/>
  <c r="F5292" i="5"/>
  <c r="F5293" i="5"/>
  <c r="F5294" i="5"/>
  <c r="F5295" i="5"/>
  <c r="F5296" i="5"/>
  <c r="F5297" i="5"/>
  <c r="F5298" i="5"/>
  <c r="F5299" i="5"/>
  <c r="F5300" i="5"/>
  <c r="F5301" i="5"/>
  <c r="F5302" i="5"/>
  <c r="F5303" i="5"/>
  <c r="F5304" i="5"/>
  <c r="F5305" i="5"/>
  <c r="F5306" i="5"/>
  <c r="F5307" i="5"/>
  <c r="F5308" i="5"/>
  <c r="F5309" i="5"/>
  <c r="F5310" i="5"/>
  <c r="F5311" i="5"/>
  <c r="F5312" i="5"/>
  <c r="F5313" i="5"/>
  <c r="F5314" i="5"/>
  <c r="F5315" i="5"/>
  <c r="F5316" i="5"/>
  <c r="F5317" i="5"/>
  <c r="F5318" i="5"/>
  <c r="F5319" i="5"/>
  <c r="F5320" i="5"/>
  <c r="F5321" i="5"/>
  <c r="F5322" i="5"/>
  <c r="F5323" i="5"/>
  <c r="F5324" i="5"/>
  <c r="F5325" i="5"/>
  <c r="F5326" i="5"/>
  <c r="F5327" i="5"/>
  <c r="F5328" i="5"/>
  <c r="F5329" i="5"/>
  <c r="F5330" i="5"/>
  <c r="F5331" i="5"/>
  <c r="F5332" i="5"/>
  <c r="F5333" i="5"/>
  <c r="F5334" i="5"/>
  <c r="F5335" i="5"/>
  <c r="F5336" i="5"/>
  <c r="F5337" i="5"/>
  <c r="F5338" i="5"/>
  <c r="F5339" i="5"/>
  <c r="F5340" i="5"/>
  <c r="F5341" i="5"/>
  <c r="F5342" i="5"/>
  <c r="F5343" i="5"/>
  <c r="F5344" i="5"/>
  <c r="F5345" i="5"/>
  <c r="F5346" i="5"/>
  <c r="F5347" i="5"/>
  <c r="F5348" i="5"/>
  <c r="F5349" i="5"/>
  <c r="F5350" i="5"/>
  <c r="F5351" i="5"/>
  <c r="F5352" i="5"/>
  <c r="F5353" i="5"/>
  <c r="F5354" i="5"/>
  <c r="F5355" i="5"/>
  <c r="F5356" i="5"/>
  <c r="F5357" i="5"/>
  <c r="F5358" i="5"/>
  <c r="F5359" i="5"/>
  <c r="F5360" i="5"/>
  <c r="F5361" i="5"/>
  <c r="F5362" i="5"/>
  <c r="F5363" i="5"/>
  <c r="F5364" i="5"/>
  <c r="F5365" i="5"/>
  <c r="F5366" i="5"/>
  <c r="F5367" i="5"/>
  <c r="F5368" i="5"/>
  <c r="F5369" i="5"/>
  <c r="F5370" i="5"/>
  <c r="F5371" i="5"/>
  <c r="F5372" i="5"/>
  <c r="F5373" i="5"/>
  <c r="F5374" i="5"/>
  <c r="F5375" i="5"/>
  <c r="F5376" i="5"/>
  <c r="F5377" i="5"/>
  <c r="F5378" i="5"/>
  <c r="F5379" i="5"/>
  <c r="F5380" i="5"/>
  <c r="F5381" i="5"/>
  <c r="F5382" i="5"/>
  <c r="F5383" i="5"/>
  <c r="F5384" i="5"/>
  <c r="F5385" i="5"/>
  <c r="F5386" i="5"/>
  <c r="F5387" i="5"/>
  <c r="F5388" i="5"/>
  <c r="F5389" i="5"/>
  <c r="F5390" i="5"/>
  <c r="F5391" i="5"/>
  <c r="F5392" i="5"/>
  <c r="F5393" i="5"/>
  <c r="F5394" i="5"/>
  <c r="F5395" i="5"/>
  <c r="F5396" i="5"/>
  <c r="F5397" i="5"/>
  <c r="F5398" i="5"/>
  <c r="F5399" i="5"/>
  <c r="F5400" i="5"/>
  <c r="F5401" i="5"/>
  <c r="F5402" i="5"/>
  <c r="F5403" i="5"/>
  <c r="F5404" i="5"/>
  <c r="F5405" i="5"/>
  <c r="F5406" i="5"/>
  <c r="F5407" i="5"/>
  <c r="F5408" i="5"/>
  <c r="F5409" i="5"/>
  <c r="F5410" i="5"/>
  <c r="F5411" i="5"/>
  <c r="F5412" i="5"/>
  <c r="F5413" i="5"/>
  <c r="F5414" i="5"/>
  <c r="F5415" i="5"/>
  <c r="F5416" i="5"/>
  <c r="F5417" i="5"/>
  <c r="F5418" i="5"/>
  <c r="F5419" i="5"/>
  <c r="F5420" i="5"/>
  <c r="F5421" i="5"/>
  <c r="F5422" i="5"/>
  <c r="F5423" i="5"/>
  <c r="F5424" i="5"/>
  <c r="F5425" i="5"/>
  <c r="F5426" i="5"/>
  <c r="F5427" i="5"/>
  <c r="F5428" i="5"/>
  <c r="F5429" i="5"/>
  <c r="F5430" i="5"/>
  <c r="F5431" i="5"/>
  <c r="F5432" i="5"/>
  <c r="F5433" i="5"/>
  <c r="F5434" i="5"/>
  <c r="F5435" i="5"/>
  <c r="F5436" i="5"/>
  <c r="F5437" i="5"/>
  <c r="F5438" i="5"/>
  <c r="F5439" i="5"/>
  <c r="F5440" i="5"/>
  <c r="F5441" i="5"/>
  <c r="F5442" i="5"/>
  <c r="F5443" i="5"/>
  <c r="F5444" i="5"/>
  <c r="F5445" i="5"/>
  <c r="F5446" i="5"/>
  <c r="F5447" i="5"/>
  <c r="F5448" i="5"/>
  <c r="F5449" i="5"/>
  <c r="F5450" i="5"/>
  <c r="F5451" i="5"/>
  <c r="F5452" i="5"/>
  <c r="F5453" i="5"/>
  <c r="F5454" i="5"/>
  <c r="F5455" i="5"/>
  <c r="F5456" i="5"/>
  <c r="F5457" i="5"/>
  <c r="F5458" i="5"/>
  <c r="F5459" i="5"/>
  <c r="F5460" i="5"/>
  <c r="F5461" i="5"/>
  <c r="F5462" i="5"/>
  <c r="F5463" i="5"/>
  <c r="F5464" i="5"/>
  <c r="F5465" i="5"/>
  <c r="F5466" i="5"/>
  <c r="F5467" i="5"/>
  <c r="F5468" i="5"/>
  <c r="F5469" i="5"/>
  <c r="F5470" i="5"/>
  <c r="F5471" i="5"/>
  <c r="F5472" i="5"/>
  <c r="F5473" i="5"/>
  <c r="F5474" i="5"/>
  <c r="F5475" i="5"/>
  <c r="F5476" i="5"/>
  <c r="F5477" i="5"/>
  <c r="F5478" i="5"/>
  <c r="F5479" i="5"/>
  <c r="F5480" i="5"/>
  <c r="F5481" i="5"/>
  <c r="F5482" i="5"/>
  <c r="F5483" i="5"/>
  <c r="F5484" i="5"/>
  <c r="F5485" i="5"/>
  <c r="F5486" i="5"/>
  <c r="F5487" i="5"/>
  <c r="F5488" i="5"/>
  <c r="F5489" i="5"/>
  <c r="F5490" i="5"/>
  <c r="F5491" i="5"/>
  <c r="F5492" i="5"/>
  <c r="F5493" i="5"/>
  <c r="F5494" i="5"/>
  <c r="F5495" i="5"/>
  <c r="F5496" i="5"/>
  <c r="F5497" i="5"/>
  <c r="F5498" i="5"/>
  <c r="F5499" i="5"/>
  <c r="F5500" i="5"/>
  <c r="F5501" i="5"/>
  <c r="F5502" i="5"/>
  <c r="F5503" i="5"/>
  <c r="F5504" i="5"/>
  <c r="F5505" i="5"/>
  <c r="F5506" i="5"/>
  <c r="F5507" i="5"/>
  <c r="F5508" i="5"/>
  <c r="F5509" i="5"/>
  <c r="F5510" i="5"/>
  <c r="F5511" i="5"/>
  <c r="F5512" i="5"/>
  <c r="F5513" i="5"/>
  <c r="F5514" i="5"/>
  <c r="F5515" i="5"/>
  <c r="F5516" i="5"/>
  <c r="F5517" i="5"/>
  <c r="F5518" i="5"/>
  <c r="F5519" i="5"/>
  <c r="F5520" i="5"/>
  <c r="F5521" i="5"/>
  <c r="F5522" i="5"/>
  <c r="F5523" i="5"/>
  <c r="F5524" i="5"/>
  <c r="F5525" i="5"/>
  <c r="F5526" i="5"/>
  <c r="F5527" i="5"/>
  <c r="F5528" i="5"/>
  <c r="F5529" i="5"/>
  <c r="F5530" i="5"/>
  <c r="F5531" i="5"/>
  <c r="F5532" i="5"/>
  <c r="F5533" i="5"/>
  <c r="F5534" i="5"/>
  <c r="F5535" i="5"/>
  <c r="F5536" i="5"/>
  <c r="F5537" i="5"/>
  <c r="F5538" i="5"/>
  <c r="F5539" i="5"/>
  <c r="F5540" i="5"/>
  <c r="F5541" i="5"/>
  <c r="F5542" i="5"/>
  <c r="F5543" i="5"/>
  <c r="F5544" i="5"/>
  <c r="F5545" i="5"/>
  <c r="F5546" i="5"/>
  <c r="F5547" i="5"/>
  <c r="F5548" i="5"/>
  <c r="F5549" i="5"/>
  <c r="F5550" i="5"/>
  <c r="F5551" i="5"/>
  <c r="F5552" i="5"/>
  <c r="F5553" i="5"/>
  <c r="F5554" i="5"/>
  <c r="F5555" i="5"/>
  <c r="F5556" i="5"/>
  <c r="F5557" i="5"/>
  <c r="F5558" i="5"/>
  <c r="F5559" i="5"/>
  <c r="F5560" i="5"/>
  <c r="F5561" i="5"/>
  <c r="F5562" i="5"/>
  <c r="F5563" i="5"/>
  <c r="F5564" i="5"/>
  <c r="F5565" i="5"/>
  <c r="F5566" i="5"/>
  <c r="F5567" i="5"/>
  <c r="F5568" i="5"/>
  <c r="F5569" i="5"/>
  <c r="F5570" i="5"/>
  <c r="F5571" i="5"/>
  <c r="F5572" i="5"/>
  <c r="F5573" i="5"/>
  <c r="F5574" i="5"/>
  <c r="F5575" i="5"/>
  <c r="F5576" i="5"/>
  <c r="F5577" i="5"/>
  <c r="F5578" i="5"/>
  <c r="F5579" i="5"/>
  <c r="F5580" i="5"/>
  <c r="F5581" i="5"/>
  <c r="F5582" i="5"/>
  <c r="F5583" i="5"/>
  <c r="F5584" i="5"/>
  <c r="F5585" i="5"/>
  <c r="F5586" i="5"/>
  <c r="F5587" i="5"/>
  <c r="F5588" i="5"/>
  <c r="F5589" i="5"/>
  <c r="F5590" i="5"/>
  <c r="F5591" i="5"/>
  <c r="F5592" i="5"/>
  <c r="F5593" i="5"/>
  <c r="F5594" i="5"/>
  <c r="F5595" i="5"/>
  <c r="F5596" i="5"/>
  <c r="F5597" i="5"/>
  <c r="F5598" i="5"/>
  <c r="F5599" i="5"/>
  <c r="F5600" i="5"/>
  <c r="F5601" i="5"/>
  <c r="F5602" i="5"/>
  <c r="F5603" i="5"/>
  <c r="F5604" i="5"/>
  <c r="F5605" i="5"/>
  <c r="F5606" i="5"/>
  <c r="F5607" i="5"/>
  <c r="F5608" i="5"/>
  <c r="F5609" i="5"/>
  <c r="F5610" i="5"/>
  <c r="F5611" i="5"/>
  <c r="F5612" i="5"/>
  <c r="F5613" i="5"/>
  <c r="F5614" i="5"/>
  <c r="F5615" i="5"/>
  <c r="F5616" i="5"/>
  <c r="F5617" i="5"/>
  <c r="F5618" i="5"/>
  <c r="F5619" i="5"/>
  <c r="F5620" i="5"/>
  <c r="F5621" i="5"/>
  <c r="F5622" i="5"/>
  <c r="F5623" i="5"/>
  <c r="F5624" i="5"/>
  <c r="F5625" i="5"/>
  <c r="F5626" i="5"/>
  <c r="F5627" i="5"/>
  <c r="F5628" i="5"/>
  <c r="F5629" i="5"/>
  <c r="F5630" i="5"/>
  <c r="F5631" i="5"/>
  <c r="F5632" i="5"/>
  <c r="F5633" i="5"/>
  <c r="F5634" i="5"/>
  <c r="F5635" i="5"/>
  <c r="F5636" i="5"/>
  <c r="F5637" i="5"/>
  <c r="F5638" i="5"/>
  <c r="F5639" i="5"/>
  <c r="F5640" i="5"/>
  <c r="F5641" i="5"/>
  <c r="F5642" i="5"/>
  <c r="F5643" i="5"/>
  <c r="F5644" i="5"/>
  <c r="F5645" i="5"/>
  <c r="F5646" i="5"/>
  <c r="F5647" i="5"/>
  <c r="F5648" i="5"/>
  <c r="F5649" i="5"/>
  <c r="F5650" i="5"/>
  <c r="F5651" i="5"/>
  <c r="F5652" i="5"/>
  <c r="F5653" i="5"/>
  <c r="F5654" i="5"/>
  <c r="F5655" i="5"/>
  <c r="F5656" i="5"/>
  <c r="F5657" i="5"/>
  <c r="F5658" i="5"/>
  <c r="F5659" i="5"/>
  <c r="F5660" i="5"/>
  <c r="F5661" i="5"/>
  <c r="F5662" i="5"/>
  <c r="F5663" i="5"/>
  <c r="F5664" i="5"/>
  <c r="F5665" i="5"/>
  <c r="F5666" i="5"/>
  <c r="F5667" i="5"/>
  <c r="F5668" i="5"/>
  <c r="F5669" i="5"/>
  <c r="F5670" i="5"/>
  <c r="F5671" i="5"/>
  <c r="F5672" i="5"/>
  <c r="F5673" i="5"/>
  <c r="F5674" i="5"/>
  <c r="F5675" i="5"/>
  <c r="F5676" i="5"/>
  <c r="F5677" i="5"/>
  <c r="F5678" i="5"/>
  <c r="F5679" i="5"/>
  <c r="F5680" i="5"/>
  <c r="F5681" i="5"/>
  <c r="F5682" i="5"/>
  <c r="F5683" i="5"/>
  <c r="F5684" i="5"/>
  <c r="F5685" i="5"/>
  <c r="F5686" i="5"/>
  <c r="F5687" i="5"/>
  <c r="F5688" i="5"/>
  <c r="F5689" i="5"/>
  <c r="F5690" i="5"/>
  <c r="F5691" i="5"/>
  <c r="F5692" i="5"/>
  <c r="F5693" i="5"/>
  <c r="F5694" i="5"/>
  <c r="F5695" i="5"/>
  <c r="F5696" i="5"/>
  <c r="F5697" i="5"/>
  <c r="F5698" i="5"/>
  <c r="F5699" i="5"/>
  <c r="F5700" i="5"/>
  <c r="F5701" i="5"/>
  <c r="F5702" i="5"/>
  <c r="F5703" i="5"/>
  <c r="F5704" i="5"/>
  <c r="F5705" i="5"/>
  <c r="F5706" i="5"/>
  <c r="F5707" i="5"/>
  <c r="F5708" i="5"/>
  <c r="F5709" i="5"/>
  <c r="F5710" i="5"/>
  <c r="F5711" i="5"/>
  <c r="F5712" i="5"/>
  <c r="F5713" i="5"/>
  <c r="F5714" i="5"/>
  <c r="F5715" i="5"/>
  <c r="F5716" i="5"/>
  <c r="F5717" i="5"/>
  <c r="F5718" i="5"/>
  <c r="F5719" i="5"/>
  <c r="F5720" i="5"/>
  <c r="F5721" i="5"/>
  <c r="F5722" i="5"/>
  <c r="F5723" i="5"/>
  <c r="F5724" i="5"/>
  <c r="F5725" i="5"/>
  <c r="F5726" i="5"/>
  <c r="F5727" i="5"/>
  <c r="F5728" i="5"/>
  <c r="F5729" i="5"/>
  <c r="F5730" i="5"/>
  <c r="F5731" i="5"/>
  <c r="F5732" i="5"/>
  <c r="F5733" i="5"/>
  <c r="F5734" i="5"/>
  <c r="F5735" i="5"/>
  <c r="F5736" i="5"/>
  <c r="F5737" i="5"/>
  <c r="F5738" i="5"/>
  <c r="F5739" i="5"/>
  <c r="F5740" i="5"/>
  <c r="F5741" i="5"/>
  <c r="F5742" i="5"/>
  <c r="F5743" i="5"/>
  <c r="F5744" i="5"/>
  <c r="F5745" i="5"/>
  <c r="F5746" i="5"/>
  <c r="F5747" i="5"/>
  <c r="F5748" i="5"/>
  <c r="F5749" i="5"/>
  <c r="F5750" i="5"/>
  <c r="F5751" i="5"/>
  <c r="F5752" i="5"/>
  <c r="F5753" i="5"/>
  <c r="F5754" i="5"/>
  <c r="F5755" i="5"/>
  <c r="F5756" i="5"/>
  <c r="F5757" i="5"/>
  <c r="F5758" i="5"/>
  <c r="F5759" i="5"/>
  <c r="F5760" i="5"/>
  <c r="F5761" i="5"/>
  <c r="F5762" i="5"/>
  <c r="F5763" i="5"/>
  <c r="F5764" i="5"/>
  <c r="F5765" i="5"/>
  <c r="F5766" i="5"/>
  <c r="F5767" i="5"/>
  <c r="F5768" i="5"/>
  <c r="F5769" i="5"/>
  <c r="F5770" i="5"/>
  <c r="F5771" i="5"/>
  <c r="F5772" i="5"/>
  <c r="F5773" i="5"/>
  <c r="F5774" i="5"/>
  <c r="F5775" i="5"/>
  <c r="F5776" i="5"/>
  <c r="F5777" i="5"/>
  <c r="F5778" i="5"/>
  <c r="F5779" i="5"/>
  <c r="F5780" i="5"/>
  <c r="F5781" i="5"/>
  <c r="F5782" i="5"/>
  <c r="F5783" i="5"/>
  <c r="F5784" i="5"/>
  <c r="F5785" i="5"/>
  <c r="F5786" i="5"/>
  <c r="F5787" i="5"/>
  <c r="F5788" i="5"/>
  <c r="F5789" i="5"/>
  <c r="F5790" i="5"/>
  <c r="F5791" i="5"/>
  <c r="F5792" i="5"/>
  <c r="F5793" i="5"/>
  <c r="F5794" i="5"/>
  <c r="F5795" i="5"/>
  <c r="F5796" i="5"/>
  <c r="F5797" i="5"/>
  <c r="F5798" i="5"/>
  <c r="F5799" i="5"/>
  <c r="F5800" i="5"/>
  <c r="F5801" i="5"/>
  <c r="F5802" i="5"/>
  <c r="F5803" i="5"/>
  <c r="F5804" i="5"/>
  <c r="F5805" i="5"/>
  <c r="F5806" i="5"/>
  <c r="F5807" i="5"/>
  <c r="F5808" i="5"/>
  <c r="F5809" i="5"/>
  <c r="F5810" i="5"/>
  <c r="F5811" i="5"/>
  <c r="F5812" i="5"/>
  <c r="F5813" i="5"/>
  <c r="F5814" i="5"/>
  <c r="F5815" i="5"/>
  <c r="F5816" i="5"/>
  <c r="F5817" i="5"/>
  <c r="F5818" i="5"/>
  <c r="F5819" i="5"/>
  <c r="F5820" i="5"/>
  <c r="F5821" i="5"/>
  <c r="F5822" i="5"/>
  <c r="F5823" i="5"/>
  <c r="F5824" i="5"/>
  <c r="F5825" i="5"/>
  <c r="F5826" i="5"/>
  <c r="F5827" i="5"/>
  <c r="F5828" i="5"/>
  <c r="F5829" i="5"/>
  <c r="F5830" i="5"/>
  <c r="F5831" i="5"/>
  <c r="F5832" i="5"/>
  <c r="F5833" i="5"/>
  <c r="F5834" i="5"/>
  <c r="F5835" i="5"/>
  <c r="F5836" i="5"/>
  <c r="F5837" i="5"/>
  <c r="F5838" i="5"/>
  <c r="F5839" i="5"/>
  <c r="F5840" i="5"/>
  <c r="F5841" i="5"/>
  <c r="F5842" i="5"/>
  <c r="F5843" i="5"/>
  <c r="F5844" i="5"/>
  <c r="F5845" i="5"/>
  <c r="F5846" i="5"/>
  <c r="F5847" i="5"/>
  <c r="F5848" i="5"/>
  <c r="F5849" i="5"/>
  <c r="F5850" i="5"/>
  <c r="F5851" i="5"/>
  <c r="F5852" i="5"/>
  <c r="F5853" i="5"/>
  <c r="F5854" i="5"/>
  <c r="F5855" i="5"/>
  <c r="F5856" i="5"/>
  <c r="F5857" i="5"/>
  <c r="F5858" i="5"/>
  <c r="F5859" i="5"/>
  <c r="F5860" i="5"/>
  <c r="F5861" i="5"/>
  <c r="F5862" i="5"/>
  <c r="F5863" i="5"/>
  <c r="F5864" i="5"/>
  <c r="F5865" i="5"/>
  <c r="F5866" i="5"/>
  <c r="F5867" i="5"/>
  <c r="F5868" i="5"/>
  <c r="F5869" i="5"/>
  <c r="F5870" i="5"/>
  <c r="F5871" i="5"/>
  <c r="F5872" i="5"/>
  <c r="F5873" i="5"/>
  <c r="F5874" i="5"/>
  <c r="F5875" i="5"/>
  <c r="F5876" i="5"/>
  <c r="F5877" i="5"/>
  <c r="F5878" i="5"/>
  <c r="F5879" i="5"/>
  <c r="F5880" i="5"/>
  <c r="F5881" i="5"/>
  <c r="F5882" i="5"/>
  <c r="F5883" i="5"/>
  <c r="F5884" i="5"/>
  <c r="F5885" i="5"/>
  <c r="F5886" i="5"/>
  <c r="F5887" i="5"/>
  <c r="F5888" i="5"/>
  <c r="F5889" i="5"/>
  <c r="F5890" i="5"/>
  <c r="F5891" i="5"/>
  <c r="F5892" i="5"/>
  <c r="F5893" i="5"/>
  <c r="F5894" i="5"/>
  <c r="F5895" i="5"/>
  <c r="F5896" i="5"/>
  <c r="F5897" i="5"/>
  <c r="F5898" i="5"/>
  <c r="F5899" i="5"/>
  <c r="F5900" i="5"/>
  <c r="F5901" i="5"/>
  <c r="F5902" i="5"/>
  <c r="F5903" i="5"/>
  <c r="F5904" i="5"/>
  <c r="F5905" i="5"/>
  <c r="F5906" i="5"/>
  <c r="F5907" i="5"/>
  <c r="F5908" i="5"/>
  <c r="F5909" i="5"/>
  <c r="F5910" i="5"/>
  <c r="F5911" i="5"/>
  <c r="F5912" i="5"/>
  <c r="F5913" i="5"/>
  <c r="F5914" i="5"/>
  <c r="F5915" i="5"/>
  <c r="F5916" i="5"/>
  <c r="F5917" i="5"/>
  <c r="F5918" i="5"/>
  <c r="F5919" i="5"/>
  <c r="F5920" i="5"/>
  <c r="F5921" i="5"/>
  <c r="F5922" i="5"/>
  <c r="F5923" i="5"/>
  <c r="F5924" i="5"/>
  <c r="F5925" i="5"/>
  <c r="F5926" i="5"/>
  <c r="F5927" i="5"/>
  <c r="F5928" i="5"/>
  <c r="F5929" i="5"/>
  <c r="F5930" i="5"/>
  <c r="F5931" i="5"/>
  <c r="F5932" i="5"/>
  <c r="F5933" i="5"/>
  <c r="F5934" i="5"/>
  <c r="F5935" i="5"/>
  <c r="F5936" i="5"/>
  <c r="F5937" i="5"/>
  <c r="F5938" i="5"/>
  <c r="F5939" i="5"/>
  <c r="F5940" i="5"/>
  <c r="F5941" i="5"/>
  <c r="F5942" i="5"/>
  <c r="F5943" i="5"/>
  <c r="F5944" i="5"/>
  <c r="F5945" i="5"/>
  <c r="F5946" i="5"/>
  <c r="F5947" i="5"/>
  <c r="F5948" i="5"/>
  <c r="F5949" i="5"/>
  <c r="F5950" i="5"/>
  <c r="F5951" i="5"/>
  <c r="F5952" i="5"/>
  <c r="F5953" i="5"/>
  <c r="F5954" i="5"/>
  <c r="F5955" i="5"/>
  <c r="F5956" i="5"/>
  <c r="F5957" i="5"/>
  <c r="F5958" i="5"/>
  <c r="F5959" i="5"/>
  <c r="F5960" i="5"/>
  <c r="F5961" i="5"/>
  <c r="F5962" i="5"/>
  <c r="F5963" i="5"/>
  <c r="F5964" i="5"/>
  <c r="F5965" i="5"/>
  <c r="F5966" i="5"/>
  <c r="F5967" i="5"/>
  <c r="F5968" i="5"/>
  <c r="F5969" i="5"/>
  <c r="F5970" i="5"/>
  <c r="F5971" i="5"/>
  <c r="F5972" i="5"/>
  <c r="F5973" i="5"/>
  <c r="F5974" i="5"/>
  <c r="F5975" i="5"/>
  <c r="F5976" i="5"/>
  <c r="F5977" i="5"/>
  <c r="F5978" i="5"/>
  <c r="F5979" i="5"/>
  <c r="F5980" i="5"/>
  <c r="F5981" i="5"/>
  <c r="F5982" i="5"/>
  <c r="F5983" i="5"/>
  <c r="F5984" i="5"/>
  <c r="F5985" i="5"/>
  <c r="F5986" i="5"/>
  <c r="F5987" i="5"/>
  <c r="F5988" i="5"/>
  <c r="F5989" i="5"/>
  <c r="F5990" i="5"/>
  <c r="F5991" i="5"/>
  <c r="F5992" i="5"/>
  <c r="F5993" i="5"/>
  <c r="F5994" i="5"/>
  <c r="F5995" i="5"/>
  <c r="F5996" i="5"/>
  <c r="F5997" i="5"/>
  <c r="F5998" i="5"/>
  <c r="F5999" i="5"/>
  <c r="F6000" i="5"/>
  <c r="F6001" i="5"/>
  <c r="F6002" i="5"/>
  <c r="F6003" i="5"/>
  <c r="F6004" i="5"/>
  <c r="F6005" i="5"/>
  <c r="F6006" i="5"/>
  <c r="F6007" i="5"/>
  <c r="F6008" i="5"/>
  <c r="F6009" i="5"/>
  <c r="F6010" i="5"/>
  <c r="F6011" i="5"/>
  <c r="F6012" i="5"/>
  <c r="F6013" i="5"/>
  <c r="F6014" i="5"/>
  <c r="F6015" i="5"/>
  <c r="F6016" i="5"/>
  <c r="F6017" i="5"/>
  <c r="F6018" i="5"/>
  <c r="F6019" i="5"/>
  <c r="F6020" i="5"/>
  <c r="F6021" i="5"/>
  <c r="F6022" i="5"/>
  <c r="F6023" i="5"/>
  <c r="F6024" i="5"/>
  <c r="F6025" i="5"/>
  <c r="F6026" i="5"/>
  <c r="F6027" i="5"/>
  <c r="F6028" i="5"/>
  <c r="F6029" i="5"/>
  <c r="F6030" i="5"/>
  <c r="F6031" i="5"/>
  <c r="F6032" i="5"/>
  <c r="F6033" i="5"/>
  <c r="F6034" i="5"/>
  <c r="F6035" i="5"/>
  <c r="F6036" i="5"/>
  <c r="F6037" i="5"/>
  <c r="F6038" i="5"/>
  <c r="F6039" i="5"/>
  <c r="F6040" i="5"/>
  <c r="F6041" i="5"/>
  <c r="F6042" i="5"/>
  <c r="F6043" i="5"/>
  <c r="F6044" i="5"/>
  <c r="F6045" i="5"/>
  <c r="F6046" i="5"/>
  <c r="F6047" i="5"/>
  <c r="F6048" i="5"/>
  <c r="F6049" i="5"/>
  <c r="F6050" i="5"/>
  <c r="F6051" i="5"/>
  <c r="F6052" i="5"/>
  <c r="F6053" i="5"/>
  <c r="F6054" i="5"/>
  <c r="F6055" i="5"/>
  <c r="F6056" i="5"/>
  <c r="F6057" i="5"/>
  <c r="F6058" i="5"/>
  <c r="F6059" i="5"/>
  <c r="F6060" i="5"/>
  <c r="F6061" i="5"/>
  <c r="F6062" i="5"/>
  <c r="F6063" i="5"/>
  <c r="F6064" i="5"/>
  <c r="F6065" i="5"/>
  <c r="F6066" i="5"/>
  <c r="F6067" i="5"/>
  <c r="F6068" i="5"/>
  <c r="F6069" i="5"/>
  <c r="F6070" i="5"/>
  <c r="F6071" i="5"/>
  <c r="F6072" i="5"/>
  <c r="F6073" i="5"/>
  <c r="F6074" i="5"/>
  <c r="F6075" i="5"/>
  <c r="F6076" i="5"/>
  <c r="F6077" i="5"/>
  <c r="F6078" i="5"/>
  <c r="F6079" i="5"/>
  <c r="F6080" i="5"/>
  <c r="F6081" i="5"/>
  <c r="F6082" i="5"/>
  <c r="F6083" i="5"/>
  <c r="F6084" i="5"/>
  <c r="F6085" i="5"/>
  <c r="F6086" i="5"/>
  <c r="F6087" i="5"/>
  <c r="F6088" i="5"/>
  <c r="F6089" i="5"/>
  <c r="F6090" i="5"/>
  <c r="F6091" i="5"/>
  <c r="F6092" i="5"/>
  <c r="F6093" i="5"/>
  <c r="F6094" i="5"/>
  <c r="F6095" i="5"/>
  <c r="F6096" i="5"/>
  <c r="F6097" i="5"/>
  <c r="F6098" i="5"/>
  <c r="F6099" i="5"/>
  <c r="F6100" i="5"/>
  <c r="F6101" i="5"/>
  <c r="F6102" i="5"/>
  <c r="F6103" i="5"/>
  <c r="F6104" i="5"/>
  <c r="F6105" i="5"/>
  <c r="F6106" i="5"/>
  <c r="F6107" i="5"/>
  <c r="F6108" i="5"/>
  <c r="F6109" i="5"/>
  <c r="F6110" i="5"/>
  <c r="F6111" i="5"/>
  <c r="F6112" i="5"/>
  <c r="F6113" i="5"/>
  <c r="F6114" i="5"/>
  <c r="F6115" i="5"/>
  <c r="F6116" i="5"/>
  <c r="F6117" i="5"/>
  <c r="F6118" i="5"/>
  <c r="F6119" i="5"/>
  <c r="F6120" i="5"/>
  <c r="F6121" i="5"/>
  <c r="F6122" i="5"/>
  <c r="F6123" i="5"/>
  <c r="F6124" i="5"/>
  <c r="F6125" i="5"/>
  <c r="F6126" i="5"/>
  <c r="F6127" i="5"/>
  <c r="F6128" i="5"/>
  <c r="F6129" i="5"/>
  <c r="F6130" i="5"/>
  <c r="F6131" i="5"/>
  <c r="F6132" i="5"/>
  <c r="F6133" i="5"/>
  <c r="F6134" i="5"/>
  <c r="F6135" i="5"/>
  <c r="F6136" i="5"/>
  <c r="F6137" i="5"/>
  <c r="F6138" i="5"/>
  <c r="F6139" i="5"/>
  <c r="F6140" i="5"/>
  <c r="F6141" i="5"/>
  <c r="F6142" i="5"/>
  <c r="F6143" i="5"/>
  <c r="F6144" i="5"/>
  <c r="F6145" i="5"/>
  <c r="F6146" i="5"/>
  <c r="F6147" i="5"/>
  <c r="F6148" i="5"/>
  <c r="F6149" i="5"/>
  <c r="F6150" i="5"/>
  <c r="F6151" i="5"/>
  <c r="F6152" i="5"/>
  <c r="F6153" i="5"/>
  <c r="F6154" i="5"/>
  <c r="F6155" i="5"/>
  <c r="F6156" i="5"/>
  <c r="F6157" i="5"/>
  <c r="F6158" i="5"/>
  <c r="F6159" i="5"/>
  <c r="F6160" i="5"/>
  <c r="F6161" i="5"/>
  <c r="F6162" i="5"/>
  <c r="F6163" i="5"/>
  <c r="F6164" i="5"/>
  <c r="F6165" i="5"/>
  <c r="F6166" i="5"/>
  <c r="F6167" i="5"/>
  <c r="F6168" i="5"/>
  <c r="F6169" i="5"/>
  <c r="F6170" i="5"/>
  <c r="F6171" i="5"/>
  <c r="F6172" i="5"/>
  <c r="F6173" i="5"/>
  <c r="F6174" i="5"/>
  <c r="F6175" i="5"/>
  <c r="F6176" i="5"/>
  <c r="F6177" i="5"/>
  <c r="F6178" i="5"/>
  <c r="F6179" i="5"/>
  <c r="F6180" i="5"/>
  <c r="F6181" i="5"/>
  <c r="F6182" i="5"/>
  <c r="F6183" i="5"/>
  <c r="F6184" i="5"/>
  <c r="F6185" i="5"/>
  <c r="F6186" i="5"/>
  <c r="F6187" i="5"/>
  <c r="F6188" i="5"/>
  <c r="F6189" i="5"/>
  <c r="F6190" i="5"/>
  <c r="F6191" i="5"/>
  <c r="F6192" i="5"/>
  <c r="F6193" i="5"/>
  <c r="F6194" i="5"/>
  <c r="F6195" i="5"/>
  <c r="F6196" i="5"/>
  <c r="F6197" i="5"/>
  <c r="F6198" i="5"/>
  <c r="F6199" i="5"/>
  <c r="F6200" i="5"/>
  <c r="F6201" i="5"/>
  <c r="F6202" i="5"/>
  <c r="F6203" i="5"/>
  <c r="F6204" i="5"/>
  <c r="F6205" i="5"/>
  <c r="F6206" i="5"/>
  <c r="F6207" i="5"/>
  <c r="F6208" i="5"/>
  <c r="F6209" i="5"/>
  <c r="F6210" i="5"/>
  <c r="F6211" i="5"/>
  <c r="F6212" i="5"/>
  <c r="F6213" i="5"/>
  <c r="F6214" i="5"/>
  <c r="F6215" i="5"/>
  <c r="F6216" i="5"/>
  <c r="F6217" i="5"/>
  <c r="F6218" i="5"/>
  <c r="F6219" i="5"/>
  <c r="F6220" i="5"/>
  <c r="F6221" i="5"/>
  <c r="F6222" i="5"/>
  <c r="F6223" i="5"/>
  <c r="F6224" i="5"/>
  <c r="F6225" i="5"/>
  <c r="F6226" i="5"/>
  <c r="F6227" i="5"/>
  <c r="F6228" i="5"/>
  <c r="F6229" i="5"/>
  <c r="F6230" i="5"/>
  <c r="F6231" i="5"/>
  <c r="F6232" i="5"/>
  <c r="F6233" i="5"/>
  <c r="F6234" i="5"/>
  <c r="F6235" i="5"/>
  <c r="F6236" i="5"/>
  <c r="F6237" i="5"/>
  <c r="F6238" i="5"/>
  <c r="F6239" i="5"/>
  <c r="F6240" i="5"/>
  <c r="F6241" i="5"/>
  <c r="F6242" i="5"/>
  <c r="F6243" i="5"/>
  <c r="F6244" i="5"/>
  <c r="F6245" i="5"/>
  <c r="F6246" i="5"/>
  <c r="F6247" i="5"/>
  <c r="F6248" i="5"/>
  <c r="F6249" i="5"/>
  <c r="F6250" i="5"/>
  <c r="F6251" i="5"/>
  <c r="F6252" i="5"/>
  <c r="F6253" i="5"/>
  <c r="F6254" i="5"/>
  <c r="F6255" i="5"/>
  <c r="F6256" i="5"/>
  <c r="F6257" i="5"/>
  <c r="F6258" i="5"/>
  <c r="F6259" i="5"/>
  <c r="F6260" i="5"/>
  <c r="F6261" i="5"/>
  <c r="F6262" i="5"/>
  <c r="F6263" i="5"/>
  <c r="F6264" i="5"/>
  <c r="F6265" i="5"/>
  <c r="F6266" i="5"/>
  <c r="F6267" i="5"/>
  <c r="F6268" i="5"/>
  <c r="F6269" i="5"/>
  <c r="F6270" i="5"/>
  <c r="F6271" i="5"/>
  <c r="F6272" i="5"/>
  <c r="F6273" i="5"/>
  <c r="F6274" i="5"/>
  <c r="F6275" i="5"/>
  <c r="F6276" i="5"/>
  <c r="F6277" i="5"/>
  <c r="F6278" i="5"/>
  <c r="F6279" i="5"/>
  <c r="F6280" i="5"/>
  <c r="F6281" i="5"/>
  <c r="F6282" i="5"/>
  <c r="F6283" i="5"/>
  <c r="F6284" i="5"/>
  <c r="F6285" i="5"/>
  <c r="F6286" i="5"/>
  <c r="F6287" i="5"/>
  <c r="F6288" i="5"/>
  <c r="F6289" i="5"/>
  <c r="F6290" i="5"/>
  <c r="F6291" i="5"/>
  <c r="F6292" i="5"/>
  <c r="F6293" i="5"/>
  <c r="F6294" i="5"/>
  <c r="F6295" i="5"/>
  <c r="F6296" i="5"/>
  <c r="F6297" i="5"/>
  <c r="F6298" i="5"/>
  <c r="F6299" i="5"/>
  <c r="F6300" i="5"/>
  <c r="F6301" i="5"/>
  <c r="F6302" i="5"/>
  <c r="F6303" i="5"/>
  <c r="F6304" i="5"/>
  <c r="F6305" i="5"/>
  <c r="F6306" i="5"/>
  <c r="F6307" i="5"/>
  <c r="F6308" i="5"/>
  <c r="F6309" i="5"/>
  <c r="F6310" i="5"/>
  <c r="F6311" i="5"/>
  <c r="F6312" i="5"/>
  <c r="F6313" i="5"/>
  <c r="F6314" i="5"/>
  <c r="F6315" i="5"/>
  <c r="F6316" i="5"/>
  <c r="F6317" i="5"/>
  <c r="F6318" i="5"/>
  <c r="F6319" i="5"/>
  <c r="F6320" i="5"/>
  <c r="F6321" i="5"/>
  <c r="F6322" i="5"/>
  <c r="F6323" i="5"/>
  <c r="F6324" i="5"/>
  <c r="F6325" i="5"/>
  <c r="F6326" i="5"/>
  <c r="F6327" i="5"/>
  <c r="F6328" i="5"/>
  <c r="F6329" i="5"/>
  <c r="F6330" i="5"/>
  <c r="F6331" i="5"/>
  <c r="F6332" i="5"/>
  <c r="F6333" i="5"/>
  <c r="F6334" i="5"/>
  <c r="F6335" i="5"/>
  <c r="F6336" i="5"/>
  <c r="F6337" i="5"/>
  <c r="F6338" i="5"/>
  <c r="F6339" i="5"/>
  <c r="F6340" i="5"/>
  <c r="F6341" i="5"/>
  <c r="F6342" i="5"/>
  <c r="F6343" i="5"/>
  <c r="F6344" i="5"/>
  <c r="F6345" i="5"/>
  <c r="F6346" i="5"/>
  <c r="F6347" i="5"/>
  <c r="F6348" i="5"/>
  <c r="F6349" i="5"/>
  <c r="F6350" i="5"/>
  <c r="F6351" i="5"/>
  <c r="F6352" i="5"/>
  <c r="F6353" i="5"/>
  <c r="F6354" i="5"/>
  <c r="F6355" i="5"/>
  <c r="F6356" i="5"/>
  <c r="F6357" i="5"/>
  <c r="F6358" i="5"/>
  <c r="F6359" i="5"/>
  <c r="F6360" i="5"/>
  <c r="F6361" i="5"/>
  <c r="F6362" i="5"/>
  <c r="F6363" i="5"/>
  <c r="F6364" i="5"/>
  <c r="F6365" i="5"/>
  <c r="F6366" i="5"/>
  <c r="F6367" i="5"/>
  <c r="F6368" i="5"/>
  <c r="F6369" i="5"/>
  <c r="F6370" i="5"/>
  <c r="F6371" i="5"/>
  <c r="F6372" i="5"/>
  <c r="F6373" i="5"/>
  <c r="F6374" i="5"/>
  <c r="F6375" i="5"/>
  <c r="F6376" i="5"/>
  <c r="F6377" i="5"/>
  <c r="F6378" i="5"/>
  <c r="F6379" i="5"/>
  <c r="F6380" i="5"/>
  <c r="F6381" i="5"/>
  <c r="F6382" i="5"/>
  <c r="F6383" i="5"/>
  <c r="F6384" i="5"/>
  <c r="F6385" i="5"/>
  <c r="F6386" i="5"/>
  <c r="F6387" i="5"/>
  <c r="F6388" i="5"/>
  <c r="F6389" i="5"/>
  <c r="F6390" i="5"/>
  <c r="F6391" i="5"/>
  <c r="F6392" i="5"/>
  <c r="F6393" i="5"/>
  <c r="F6394" i="5"/>
  <c r="F6395" i="5"/>
  <c r="F6396" i="5"/>
  <c r="F6397" i="5"/>
  <c r="F6398" i="5"/>
  <c r="F6399" i="5"/>
  <c r="F6400" i="5"/>
  <c r="F6401" i="5"/>
  <c r="F6402" i="5"/>
  <c r="F6403" i="5"/>
  <c r="F6404" i="5"/>
  <c r="F6405" i="5"/>
  <c r="F6406" i="5"/>
  <c r="F6407" i="5"/>
  <c r="F6408" i="5"/>
  <c r="F6409" i="5"/>
  <c r="F6410" i="5"/>
  <c r="F6411" i="5"/>
  <c r="F6412" i="5"/>
  <c r="F6413" i="5"/>
  <c r="F6414" i="5"/>
  <c r="F6415" i="5"/>
  <c r="F6416" i="5"/>
  <c r="F6417" i="5"/>
  <c r="F6418" i="5"/>
  <c r="F6419" i="5"/>
  <c r="F6420" i="5"/>
  <c r="F6421" i="5"/>
  <c r="F6422" i="5"/>
  <c r="F6423" i="5"/>
  <c r="F6424" i="5"/>
  <c r="F6425" i="5"/>
  <c r="F6426" i="5"/>
  <c r="F6427" i="5"/>
  <c r="F6428" i="5"/>
  <c r="F6429" i="5"/>
  <c r="F6430" i="5"/>
  <c r="F6431" i="5"/>
  <c r="F6432" i="5"/>
  <c r="F6433" i="5"/>
  <c r="F6434" i="5"/>
  <c r="F6435" i="5"/>
  <c r="F6436" i="5"/>
  <c r="F6437" i="5"/>
  <c r="F6438" i="5"/>
  <c r="F6439" i="5"/>
  <c r="F6440" i="5"/>
  <c r="F6441" i="5"/>
  <c r="F6442" i="5"/>
  <c r="F6443" i="5"/>
  <c r="F6444" i="5"/>
  <c r="F6445" i="5"/>
  <c r="F6446" i="5"/>
  <c r="F6447" i="5"/>
  <c r="F6448" i="5"/>
  <c r="F6449" i="5"/>
  <c r="F6450" i="5"/>
  <c r="F6451" i="5"/>
  <c r="F6452" i="5"/>
  <c r="F6453" i="5"/>
  <c r="F6454" i="5"/>
  <c r="F6455" i="5"/>
  <c r="F6456" i="5"/>
  <c r="F6457" i="5"/>
  <c r="F6458" i="5"/>
  <c r="F6459" i="5"/>
  <c r="F6460" i="5"/>
  <c r="F6461" i="5"/>
  <c r="F6462" i="5"/>
  <c r="F6463" i="5"/>
  <c r="F6464" i="5"/>
  <c r="F6465" i="5"/>
  <c r="F6466" i="5"/>
  <c r="F6467" i="5"/>
  <c r="F6468" i="5"/>
  <c r="F6469" i="5"/>
  <c r="F6470" i="5"/>
  <c r="F6471" i="5"/>
  <c r="F6472" i="5"/>
  <c r="F6473" i="5"/>
  <c r="F6474" i="5"/>
  <c r="F6475" i="5"/>
  <c r="F6476" i="5"/>
  <c r="F6477" i="5"/>
  <c r="F6478" i="5"/>
  <c r="F6479" i="5"/>
  <c r="F6480" i="5"/>
  <c r="F6481" i="5"/>
  <c r="F6482" i="5"/>
  <c r="F6483" i="5"/>
  <c r="F6484" i="5"/>
  <c r="F6485" i="5"/>
  <c r="F6486" i="5"/>
  <c r="F6487" i="5"/>
  <c r="F6488" i="5"/>
  <c r="F6489" i="5"/>
  <c r="F6490" i="5"/>
  <c r="F6491" i="5"/>
  <c r="F6492" i="5"/>
  <c r="F6493" i="5"/>
  <c r="F6494" i="5"/>
  <c r="F6495" i="5"/>
  <c r="F6496" i="5"/>
  <c r="F6497" i="5"/>
  <c r="F6498" i="5"/>
  <c r="F6499" i="5"/>
  <c r="F6500" i="5"/>
  <c r="F6501" i="5"/>
  <c r="F6502" i="5"/>
  <c r="F6503" i="5"/>
  <c r="F6504" i="5"/>
  <c r="F6505" i="5"/>
  <c r="F6506" i="5"/>
  <c r="F6507" i="5"/>
  <c r="F6508" i="5"/>
  <c r="F6509" i="5"/>
  <c r="F6510" i="5"/>
  <c r="F6511" i="5"/>
  <c r="F6512" i="5"/>
  <c r="F6513" i="5"/>
  <c r="F6514" i="5"/>
  <c r="F6515" i="5"/>
  <c r="F6516" i="5"/>
  <c r="F6517" i="5"/>
  <c r="F6518" i="5"/>
  <c r="F6519" i="5"/>
  <c r="F6520" i="5"/>
  <c r="F6521" i="5"/>
  <c r="F6522" i="5"/>
  <c r="F6523" i="5"/>
  <c r="F6524" i="5"/>
  <c r="F6525" i="5"/>
  <c r="F6526" i="5"/>
  <c r="F6527" i="5"/>
  <c r="F6528" i="5"/>
  <c r="F6529" i="5"/>
  <c r="F6530" i="5"/>
  <c r="F6531" i="5"/>
  <c r="F6532" i="5"/>
  <c r="F6533" i="5"/>
  <c r="F6534" i="5"/>
  <c r="F6535" i="5"/>
  <c r="F6536" i="5"/>
  <c r="F6537" i="5"/>
  <c r="F6538" i="5"/>
  <c r="F6539" i="5"/>
  <c r="F6540" i="5"/>
  <c r="F6541" i="5"/>
  <c r="F6542" i="5"/>
  <c r="F6543" i="5"/>
  <c r="F6544" i="5"/>
  <c r="F6545" i="5"/>
  <c r="F6546" i="5"/>
  <c r="F6547" i="5"/>
  <c r="F6548" i="5"/>
  <c r="F6549" i="5"/>
  <c r="F6550" i="5"/>
  <c r="F6551" i="5"/>
  <c r="F6552" i="5"/>
  <c r="F6553" i="5"/>
  <c r="F6554" i="5"/>
  <c r="F6555" i="5"/>
  <c r="F6556" i="5"/>
  <c r="F6557" i="5"/>
  <c r="F6558" i="5"/>
  <c r="F6559" i="5"/>
  <c r="F6560" i="5"/>
  <c r="F6561" i="5"/>
  <c r="F6562" i="5"/>
  <c r="F6563" i="5"/>
  <c r="F6564" i="5"/>
  <c r="F6565" i="5"/>
  <c r="F6566" i="5"/>
  <c r="F6567" i="5"/>
  <c r="F6568" i="5"/>
  <c r="F6569" i="5"/>
  <c r="F6570" i="5"/>
  <c r="F6571" i="5"/>
  <c r="F6572" i="5"/>
  <c r="F6573" i="5"/>
  <c r="F6574" i="5"/>
  <c r="F6575" i="5"/>
  <c r="F6576" i="5"/>
  <c r="F6577" i="5"/>
  <c r="F6578" i="5"/>
  <c r="F6579" i="5"/>
  <c r="F6580" i="5"/>
  <c r="F6581" i="5"/>
  <c r="F6582" i="5"/>
  <c r="F6583" i="5"/>
  <c r="F6584" i="5"/>
  <c r="F6585" i="5"/>
  <c r="F6586" i="5"/>
  <c r="F6587" i="5"/>
  <c r="F6588" i="5"/>
  <c r="F6589" i="5"/>
  <c r="F6590" i="5"/>
  <c r="F6591" i="5"/>
  <c r="F6592" i="5"/>
  <c r="F6593" i="5"/>
  <c r="F6594" i="5"/>
  <c r="F6595" i="5"/>
  <c r="F6596" i="5"/>
  <c r="F6597" i="5"/>
  <c r="F6598" i="5"/>
  <c r="F6599" i="5"/>
  <c r="F6600" i="5"/>
  <c r="F6601" i="5"/>
  <c r="F6602" i="5"/>
  <c r="F6603" i="5"/>
  <c r="F6604" i="5"/>
  <c r="F6605" i="5"/>
  <c r="F6606" i="5"/>
  <c r="F6607" i="5"/>
  <c r="F6608" i="5"/>
  <c r="F6609" i="5"/>
  <c r="F6610" i="5"/>
  <c r="F6611" i="5"/>
  <c r="F6612" i="5"/>
  <c r="F6613" i="5"/>
  <c r="F6614" i="5"/>
  <c r="F6615" i="5"/>
  <c r="F6616" i="5"/>
  <c r="F6617" i="5"/>
  <c r="F6618" i="5"/>
  <c r="F6619" i="5"/>
  <c r="F6620" i="5"/>
  <c r="F6621" i="5"/>
  <c r="F6622" i="5"/>
  <c r="F6623" i="5"/>
  <c r="F6624" i="5"/>
  <c r="F6625" i="5"/>
  <c r="F6626" i="5"/>
  <c r="F6627" i="5"/>
  <c r="F6628" i="5"/>
  <c r="F6629" i="5"/>
  <c r="F6630" i="5"/>
  <c r="F6631" i="5"/>
  <c r="F6632" i="5"/>
  <c r="F6633" i="5"/>
  <c r="F6634" i="5"/>
  <c r="F6635" i="5"/>
  <c r="F6636" i="5"/>
  <c r="F6637" i="5"/>
  <c r="F6638" i="5"/>
  <c r="F6639" i="5"/>
  <c r="F6640" i="5"/>
  <c r="F6641" i="5"/>
  <c r="F6642" i="5"/>
  <c r="F6643" i="5"/>
  <c r="F6644" i="5"/>
  <c r="F6645" i="5"/>
  <c r="F6646" i="5"/>
  <c r="F6647" i="5"/>
  <c r="F6648" i="5"/>
  <c r="F6649" i="5"/>
  <c r="F6650" i="5"/>
  <c r="F6651" i="5"/>
  <c r="F6652" i="5"/>
  <c r="F6653" i="5"/>
  <c r="F6654" i="5"/>
  <c r="F6655" i="5"/>
  <c r="F6656" i="5"/>
  <c r="F6657" i="5"/>
  <c r="F6658" i="5"/>
  <c r="F6659" i="5"/>
  <c r="F6660" i="5"/>
  <c r="F6661" i="5"/>
  <c r="F6662" i="5"/>
  <c r="F6663" i="5"/>
  <c r="F6664" i="5"/>
  <c r="F6665" i="5"/>
  <c r="F6666" i="5"/>
  <c r="F6667" i="5"/>
  <c r="F6668" i="5"/>
  <c r="F6669" i="5"/>
  <c r="F6670" i="5"/>
  <c r="F6671" i="5"/>
  <c r="F6672" i="5"/>
  <c r="F6673" i="5"/>
  <c r="F6674" i="5"/>
  <c r="F6675" i="5"/>
  <c r="F6676" i="5"/>
  <c r="F6677" i="5"/>
  <c r="F6678" i="5"/>
  <c r="F6679" i="5"/>
  <c r="F6680" i="5"/>
  <c r="F6681" i="5"/>
  <c r="F6682" i="5"/>
  <c r="F6683" i="5"/>
  <c r="F6684" i="5"/>
  <c r="F6685" i="5"/>
  <c r="F6686" i="5"/>
  <c r="F6687" i="5"/>
  <c r="F6688" i="5"/>
  <c r="F6689" i="5"/>
  <c r="F6690" i="5"/>
  <c r="F6691" i="5"/>
  <c r="F6692" i="5"/>
  <c r="F6693" i="5"/>
  <c r="F6694" i="5"/>
  <c r="F6695" i="5"/>
  <c r="F6696" i="5"/>
  <c r="F6697" i="5"/>
  <c r="F6698" i="5"/>
  <c r="F6699" i="5"/>
  <c r="F6700" i="5"/>
  <c r="F6701" i="5"/>
  <c r="F6702" i="5"/>
  <c r="F6703" i="5"/>
  <c r="F6704" i="5"/>
  <c r="F6705" i="5"/>
  <c r="F6706" i="5"/>
  <c r="F6707" i="5"/>
  <c r="F6708" i="5"/>
  <c r="F6709" i="5"/>
  <c r="F6710" i="5"/>
  <c r="F6711" i="5"/>
  <c r="F6712" i="5"/>
  <c r="F6713" i="5"/>
  <c r="F6714" i="5"/>
  <c r="F6715" i="5"/>
  <c r="F6716" i="5"/>
  <c r="F6717" i="5"/>
  <c r="F6718" i="5"/>
  <c r="F6719" i="5"/>
  <c r="F6720" i="5"/>
  <c r="F6721" i="5"/>
  <c r="F6722" i="5"/>
  <c r="F6723" i="5"/>
  <c r="F6724" i="5"/>
  <c r="F6725" i="5"/>
  <c r="F6726" i="5"/>
  <c r="F6727" i="5"/>
  <c r="F6728" i="5"/>
  <c r="F6729" i="5"/>
  <c r="F6730" i="5"/>
  <c r="F6731" i="5"/>
  <c r="F6732" i="5"/>
  <c r="F6733" i="5"/>
  <c r="F6734" i="5"/>
  <c r="F6735" i="5"/>
  <c r="F6736" i="5"/>
  <c r="F6737" i="5"/>
  <c r="F6738" i="5"/>
  <c r="F6739" i="5"/>
  <c r="F6740" i="5"/>
  <c r="F6741" i="5"/>
  <c r="F6742" i="5"/>
  <c r="F6743" i="5"/>
  <c r="F6744" i="5"/>
  <c r="F6745" i="5"/>
  <c r="F6746" i="5"/>
  <c r="F6747" i="5"/>
  <c r="F6748" i="5"/>
  <c r="F6749" i="5"/>
  <c r="F6750" i="5"/>
  <c r="F6751" i="5"/>
  <c r="F6752" i="5"/>
  <c r="F6753" i="5"/>
  <c r="F6754" i="5"/>
  <c r="F6755" i="5"/>
  <c r="F6756" i="5"/>
  <c r="F6757" i="5"/>
  <c r="F6758" i="5"/>
  <c r="F6759" i="5"/>
  <c r="F6760" i="5"/>
  <c r="F6761" i="5"/>
  <c r="F6762" i="5"/>
  <c r="F6763" i="5"/>
  <c r="F6764" i="5"/>
  <c r="F6765" i="5"/>
  <c r="F6766" i="5"/>
  <c r="F6767" i="5"/>
  <c r="F6768" i="5"/>
  <c r="F6769" i="5"/>
  <c r="F6770" i="5"/>
  <c r="F6771" i="5"/>
  <c r="F6772" i="5"/>
  <c r="F6773" i="5"/>
  <c r="F6774" i="5"/>
  <c r="F6775" i="5"/>
  <c r="F6776" i="5"/>
  <c r="F6777" i="5"/>
  <c r="F6778" i="5"/>
  <c r="F6779" i="5"/>
  <c r="F6780" i="5"/>
  <c r="F6781" i="5"/>
  <c r="F6782" i="5"/>
  <c r="F6783" i="5"/>
  <c r="F6784" i="5"/>
  <c r="F6785" i="5"/>
  <c r="F6786" i="5"/>
  <c r="F6787" i="5"/>
  <c r="F6788" i="5"/>
  <c r="F6789" i="5"/>
  <c r="F6790" i="5"/>
  <c r="F6791" i="5"/>
  <c r="F6792" i="5"/>
  <c r="F6793" i="5"/>
  <c r="F6794" i="5"/>
  <c r="F6795" i="5"/>
  <c r="F6796" i="5"/>
  <c r="F6797" i="5"/>
  <c r="F6798" i="5"/>
  <c r="F6799" i="5"/>
  <c r="F6800" i="5"/>
  <c r="F6801" i="5"/>
  <c r="F6802" i="5"/>
  <c r="F6803" i="5"/>
  <c r="F6804" i="5"/>
  <c r="F6805" i="5"/>
  <c r="F6806" i="5"/>
  <c r="F6807" i="5"/>
  <c r="F6808" i="5"/>
  <c r="F6809" i="5"/>
  <c r="F6810" i="5"/>
  <c r="F6811" i="5"/>
  <c r="F6812" i="5"/>
  <c r="F6813" i="5"/>
  <c r="F6814" i="5"/>
  <c r="F6815" i="5"/>
  <c r="F6816" i="5"/>
  <c r="F6817" i="5"/>
  <c r="F6818" i="5"/>
  <c r="F6819" i="5"/>
  <c r="F6820" i="5"/>
  <c r="F6821" i="5"/>
  <c r="F6822" i="5"/>
  <c r="F6823" i="5"/>
  <c r="F6824" i="5"/>
  <c r="F6825" i="5"/>
  <c r="F6826" i="5"/>
  <c r="F6827" i="5"/>
  <c r="F6828" i="5"/>
  <c r="F6829" i="5"/>
  <c r="F6830" i="5"/>
  <c r="F6831" i="5"/>
  <c r="F6832" i="5"/>
  <c r="F6833" i="5"/>
  <c r="F6834" i="5"/>
  <c r="F6835" i="5"/>
  <c r="F6836" i="5"/>
  <c r="F6837" i="5"/>
  <c r="F6838" i="5"/>
  <c r="F6839" i="5"/>
  <c r="F6840" i="5"/>
  <c r="F6841" i="5"/>
  <c r="F6842" i="5"/>
  <c r="F6843" i="5"/>
  <c r="F6844" i="5"/>
  <c r="F6845" i="5"/>
  <c r="F6846" i="5"/>
  <c r="F6847" i="5"/>
  <c r="F6848" i="5"/>
  <c r="F6849" i="5"/>
  <c r="F6850" i="5"/>
  <c r="F6851" i="5"/>
  <c r="F6852" i="5"/>
  <c r="F6853" i="5"/>
  <c r="F6854" i="5"/>
  <c r="F6855" i="5"/>
  <c r="F6856" i="5"/>
  <c r="F6857" i="5"/>
  <c r="F6858" i="5"/>
  <c r="F6859" i="5"/>
  <c r="F6860" i="5"/>
  <c r="F6861" i="5"/>
  <c r="F6862" i="5"/>
  <c r="F6863" i="5"/>
  <c r="F6864" i="5"/>
  <c r="F6865" i="5"/>
  <c r="F6866" i="5"/>
  <c r="F6867" i="5"/>
  <c r="F6868" i="5"/>
  <c r="F6869" i="5"/>
  <c r="F6870" i="5"/>
  <c r="F6871" i="5"/>
  <c r="F6872" i="5"/>
  <c r="F6873" i="5"/>
  <c r="F6874" i="5"/>
  <c r="F6875" i="5"/>
  <c r="F6876" i="5"/>
  <c r="F6877" i="5"/>
  <c r="F6878" i="5"/>
  <c r="F6879" i="5"/>
  <c r="F6880" i="5"/>
  <c r="F6881" i="5"/>
  <c r="F6882" i="5"/>
  <c r="F6883" i="5"/>
  <c r="F6884" i="5"/>
  <c r="F6885" i="5"/>
  <c r="F6886" i="5"/>
  <c r="F6887" i="5"/>
  <c r="F6888" i="5"/>
  <c r="F6889" i="5"/>
  <c r="F6890" i="5"/>
  <c r="F6891" i="5"/>
  <c r="F6892" i="5"/>
  <c r="F6893" i="5"/>
  <c r="F6894" i="5"/>
  <c r="F6895" i="5"/>
  <c r="F6896" i="5"/>
  <c r="F6897" i="5"/>
  <c r="F6898" i="5"/>
  <c r="F6899" i="5"/>
  <c r="F6900" i="5"/>
  <c r="F6901" i="5"/>
  <c r="F6902" i="5"/>
  <c r="F6903" i="5"/>
  <c r="F6904" i="5"/>
  <c r="F6905" i="5"/>
  <c r="F6906" i="5"/>
  <c r="F6907" i="5"/>
  <c r="F6908" i="5"/>
  <c r="F6909" i="5"/>
  <c r="F6910" i="5"/>
  <c r="F6911" i="5"/>
  <c r="F6912" i="5"/>
  <c r="F6913" i="5"/>
  <c r="F6914" i="5"/>
  <c r="F6915" i="5"/>
  <c r="F6916" i="5"/>
  <c r="F6917" i="5"/>
  <c r="F6918" i="5"/>
  <c r="F6919" i="5"/>
  <c r="F6920" i="5"/>
  <c r="F6921" i="5"/>
  <c r="F6922" i="5"/>
  <c r="F6923" i="5"/>
  <c r="F6924" i="5"/>
  <c r="F6925" i="5"/>
  <c r="F6926" i="5"/>
  <c r="F6927" i="5"/>
  <c r="F6928" i="5"/>
  <c r="F6929" i="5"/>
  <c r="F6930" i="5"/>
  <c r="F6931" i="5"/>
  <c r="F6932" i="5"/>
  <c r="F6933" i="5"/>
  <c r="F6934" i="5"/>
  <c r="F6935" i="5"/>
  <c r="F6936" i="5"/>
  <c r="F6937" i="5"/>
  <c r="F6938" i="5"/>
  <c r="F6939" i="5"/>
  <c r="F6940" i="5"/>
  <c r="F6941" i="5"/>
  <c r="F6942" i="5"/>
  <c r="F6943" i="5"/>
  <c r="F6944" i="5"/>
  <c r="F6945" i="5"/>
  <c r="F6946" i="5"/>
  <c r="F6947" i="5"/>
  <c r="F6948" i="5"/>
  <c r="F6949" i="5"/>
  <c r="F6950" i="5"/>
  <c r="F6951" i="5"/>
  <c r="F6952" i="5"/>
  <c r="F6953" i="5"/>
  <c r="F6954" i="5"/>
  <c r="F6955" i="5"/>
  <c r="F6956" i="5"/>
  <c r="F6957" i="5"/>
  <c r="F6958" i="5"/>
  <c r="F6959" i="5"/>
  <c r="F6960" i="5"/>
  <c r="F6961" i="5"/>
  <c r="F6962" i="5"/>
  <c r="F6963" i="5"/>
  <c r="F6964" i="5"/>
  <c r="F6965" i="5"/>
  <c r="F6966" i="5"/>
  <c r="F6967" i="5"/>
  <c r="F6968" i="5"/>
  <c r="F6969" i="5"/>
  <c r="F6970" i="5"/>
  <c r="F6971" i="5"/>
  <c r="F6972" i="5"/>
  <c r="F6973" i="5"/>
  <c r="F6974" i="5"/>
  <c r="F6975" i="5"/>
  <c r="F6976" i="5"/>
  <c r="F6977" i="5"/>
  <c r="F6978" i="5"/>
  <c r="F6979" i="5"/>
  <c r="F6980" i="5"/>
  <c r="F6981" i="5"/>
  <c r="F6982" i="5"/>
  <c r="F6983" i="5"/>
  <c r="F6984" i="5"/>
  <c r="F6985" i="5"/>
  <c r="F6986" i="5"/>
  <c r="F6987" i="5"/>
  <c r="F6988" i="5"/>
  <c r="F6989" i="5"/>
  <c r="F6990" i="5"/>
  <c r="F6991" i="5"/>
  <c r="F6992" i="5"/>
  <c r="F6993" i="5"/>
  <c r="F6994" i="5"/>
  <c r="F6995" i="5"/>
  <c r="F6996" i="5"/>
  <c r="F6997" i="5"/>
  <c r="F6998" i="5"/>
  <c r="F6999" i="5"/>
  <c r="F7000" i="5"/>
  <c r="F7001" i="5"/>
  <c r="F7002" i="5"/>
  <c r="F7003" i="5"/>
  <c r="F7004" i="5"/>
  <c r="F7005" i="5"/>
  <c r="F7006" i="5"/>
  <c r="F7007" i="5"/>
  <c r="F7008" i="5"/>
  <c r="F7009" i="5"/>
  <c r="F7010" i="5"/>
  <c r="F7011" i="5"/>
  <c r="F7012" i="5"/>
  <c r="F7013" i="5"/>
  <c r="F7014" i="5"/>
  <c r="F7015" i="5"/>
  <c r="F7016" i="5"/>
  <c r="F7017" i="5"/>
  <c r="F7018" i="5"/>
  <c r="F7019" i="5"/>
  <c r="F7020" i="5"/>
  <c r="F7021" i="5"/>
  <c r="F7022" i="5"/>
  <c r="F7023" i="5"/>
  <c r="F7024" i="5"/>
  <c r="F7025" i="5"/>
  <c r="F7026" i="5"/>
  <c r="F7027" i="5"/>
  <c r="F7028" i="5"/>
  <c r="F7029" i="5"/>
  <c r="F7030" i="5"/>
  <c r="F7031" i="5"/>
  <c r="F7032" i="5"/>
  <c r="F7033" i="5"/>
  <c r="F7034" i="5"/>
  <c r="F7035" i="5"/>
  <c r="F7036" i="5"/>
  <c r="F7037" i="5"/>
  <c r="F7038" i="5"/>
  <c r="F7039" i="5"/>
  <c r="F7040" i="5"/>
  <c r="F7041" i="5"/>
  <c r="F7042" i="5"/>
  <c r="F7043" i="5"/>
  <c r="F7044" i="5"/>
  <c r="F7045" i="5"/>
  <c r="F7046" i="5"/>
  <c r="F7047" i="5"/>
  <c r="F7048" i="5"/>
  <c r="F7049" i="5"/>
  <c r="F7050" i="5"/>
  <c r="F7051" i="5"/>
  <c r="F7052" i="5"/>
  <c r="F7053" i="5"/>
  <c r="F7054" i="5"/>
  <c r="F7055" i="5"/>
  <c r="F7056" i="5"/>
  <c r="F7057" i="5"/>
  <c r="F7058" i="5"/>
  <c r="F7059" i="5"/>
  <c r="F7060" i="5"/>
  <c r="F7061" i="5"/>
  <c r="F7062" i="5"/>
  <c r="F7063" i="5"/>
  <c r="F7064" i="5"/>
  <c r="F7065" i="5"/>
  <c r="F7066" i="5"/>
  <c r="F7067" i="5"/>
  <c r="F7068" i="5"/>
  <c r="F7069" i="5"/>
  <c r="F7070" i="5"/>
  <c r="F7071" i="5"/>
  <c r="F7072" i="5"/>
  <c r="F7073" i="5"/>
  <c r="F7074" i="5"/>
  <c r="F7075" i="5"/>
  <c r="F7076" i="5"/>
  <c r="F7077" i="5"/>
  <c r="F7078" i="5"/>
  <c r="F7079" i="5"/>
  <c r="F7080" i="5"/>
  <c r="F7081" i="5"/>
  <c r="F7082" i="5"/>
  <c r="F7083" i="5"/>
  <c r="F7084" i="5"/>
  <c r="F7085" i="5"/>
  <c r="F7086" i="5"/>
  <c r="F7087" i="5"/>
  <c r="F7088" i="5"/>
  <c r="F7089" i="5"/>
  <c r="F7090" i="5"/>
  <c r="F7091" i="5"/>
  <c r="F7092" i="5"/>
  <c r="F7093" i="5"/>
  <c r="F7094" i="5"/>
  <c r="F7095" i="5"/>
  <c r="F7096" i="5"/>
  <c r="F7097" i="5"/>
  <c r="F7098" i="5"/>
  <c r="F7099" i="5"/>
  <c r="F7100" i="5"/>
  <c r="F7101" i="5"/>
  <c r="F7102" i="5"/>
  <c r="F7103" i="5"/>
  <c r="F7104" i="5"/>
  <c r="F7105" i="5"/>
  <c r="F7106" i="5"/>
  <c r="F7107" i="5"/>
  <c r="F7108" i="5"/>
  <c r="F7109" i="5"/>
  <c r="F7110" i="5"/>
  <c r="F7111" i="5"/>
  <c r="F7112" i="5"/>
  <c r="F7113" i="5"/>
  <c r="F7114" i="5"/>
  <c r="F7115" i="5"/>
  <c r="F7116" i="5"/>
  <c r="F7117" i="5"/>
  <c r="F7118" i="5"/>
  <c r="F7119" i="5"/>
  <c r="F7120" i="5"/>
  <c r="F7121" i="5"/>
  <c r="F7122" i="5"/>
  <c r="F7123" i="5"/>
  <c r="F7124" i="5"/>
  <c r="F7125" i="5"/>
  <c r="F7126" i="5"/>
  <c r="F7127" i="5"/>
  <c r="F7128" i="5"/>
  <c r="F7129" i="5"/>
  <c r="F7130" i="5"/>
  <c r="F7131" i="5"/>
  <c r="F7132" i="5"/>
  <c r="F7133" i="5"/>
  <c r="F7134" i="5"/>
  <c r="F7135" i="5"/>
  <c r="F7136" i="5"/>
  <c r="F7137" i="5"/>
  <c r="F7138" i="5"/>
  <c r="F7139" i="5"/>
  <c r="F7140" i="5"/>
  <c r="F7141" i="5"/>
  <c r="F7142" i="5"/>
  <c r="F7143" i="5"/>
  <c r="F7144" i="5"/>
  <c r="F7145" i="5"/>
  <c r="F7146" i="5"/>
  <c r="F7147" i="5"/>
  <c r="F7148" i="5"/>
  <c r="F7149" i="5"/>
  <c r="F7150" i="5"/>
  <c r="F7151" i="5"/>
  <c r="F7152" i="5"/>
  <c r="F7153" i="5"/>
  <c r="F7154" i="5"/>
  <c r="F7155" i="5"/>
  <c r="F7156" i="5"/>
  <c r="F7157" i="5"/>
  <c r="F7158" i="5"/>
  <c r="F7159" i="5"/>
  <c r="F7160" i="5"/>
  <c r="F7161" i="5"/>
  <c r="F7162" i="5"/>
  <c r="F7163" i="5"/>
  <c r="F7164" i="5"/>
  <c r="F7165" i="5"/>
  <c r="F7166" i="5"/>
  <c r="F7167" i="5"/>
  <c r="F7168" i="5"/>
  <c r="F7169" i="5"/>
  <c r="F7170" i="5"/>
  <c r="F7171" i="5"/>
  <c r="F7172" i="5"/>
  <c r="F7173" i="5"/>
  <c r="F7174" i="5"/>
  <c r="F7175" i="5"/>
  <c r="F7176" i="5"/>
  <c r="F7177" i="5"/>
  <c r="F7178" i="5"/>
  <c r="F7179" i="5"/>
  <c r="F7180" i="5"/>
  <c r="F7181" i="5"/>
  <c r="F7182" i="5"/>
  <c r="F7183" i="5"/>
  <c r="F7184" i="5"/>
  <c r="F7185" i="5"/>
  <c r="F7186" i="5"/>
  <c r="F7187" i="5"/>
  <c r="F7188" i="5"/>
  <c r="F7189" i="5"/>
  <c r="F7190" i="5"/>
  <c r="F7191" i="5"/>
  <c r="F7192" i="5"/>
  <c r="F7193" i="5"/>
  <c r="F7194" i="5"/>
  <c r="F7195" i="5"/>
  <c r="F7196" i="5"/>
  <c r="F7197" i="5"/>
  <c r="F7198" i="5"/>
  <c r="F7199" i="5"/>
  <c r="F7200" i="5"/>
  <c r="F7201" i="5"/>
  <c r="F7202" i="5"/>
  <c r="F7203" i="5"/>
  <c r="F7204" i="5"/>
  <c r="F7205" i="5"/>
  <c r="F7206" i="5"/>
  <c r="F7207" i="5"/>
  <c r="F7208" i="5"/>
  <c r="F7209" i="5"/>
  <c r="F7210" i="5"/>
  <c r="F7211" i="5"/>
  <c r="F7212" i="5"/>
  <c r="F7213" i="5"/>
  <c r="F7214" i="5"/>
  <c r="F7215" i="5"/>
  <c r="F7216" i="5"/>
  <c r="F7217" i="5"/>
  <c r="F7218" i="5"/>
  <c r="F7219" i="5"/>
  <c r="F7220" i="5"/>
  <c r="F7221" i="5"/>
  <c r="F7222" i="5"/>
  <c r="F7223" i="5"/>
  <c r="F7224" i="5"/>
  <c r="F7225" i="5"/>
  <c r="F7226" i="5"/>
  <c r="F7227" i="5"/>
  <c r="F7228" i="5"/>
  <c r="F7229" i="5"/>
  <c r="F7230" i="5"/>
  <c r="F7231" i="5"/>
  <c r="F7232" i="5"/>
  <c r="F7233" i="5"/>
  <c r="F7234" i="5"/>
  <c r="F7235" i="5"/>
  <c r="F7236" i="5"/>
  <c r="F7237" i="5"/>
  <c r="F7238" i="5"/>
  <c r="F7239" i="5"/>
  <c r="F7240" i="5"/>
  <c r="F7241" i="5"/>
  <c r="F7242" i="5"/>
  <c r="F7243" i="5"/>
  <c r="F7244" i="5"/>
  <c r="F7245" i="5"/>
  <c r="F7246" i="5"/>
  <c r="F7247" i="5"/>
  <c r="F7248" i="5"/>
  <c r="F7249" i="5"/>
  <c r="F7250" i="5"/>
  <c r="F7251" i="5"/>
  <c r="F7252" i="5"/>
  <c r="F7253" i="5"/>
  <c r="F7254" i="5"/>
  <c r="F7255" i="5"/>
  <c r="F7256" i="5"/>
  <c r="F7257" i="5"/>
  <c r="F7258" i="5"/>
  <c r="F7259" i="5"/>
  <c r="F7260" i="5"/>
  <c r="F7261" i="5"/>
  <c r="F7262" i="5"/>
  <c r="F7263" i="5"/>
  <c r="F7264" i="5"/>
  <c r="F7265" i="5"/>
  <c r="F7266" i="5"/>
  <c r="F7267" i="5"/>
  <c r="F7268" i="5"/>
  <c r="F7269" i="5"/>
  <c r="F7270" i="5"/>
  <c r="F7271" i="5"/>
  <c r="F7272" i="5"/>
  <c r="F7273" i="5"/>
  <c r="F7274" i="5"/>
  <c r="F7275" i="5"/>
  <c r="F7276" i="5"/>
  <c r="F7277" i="5"/>
  <c r="F7278" i="5"/>
  <c r="F7279" i="5"/>
  <c r="F7280" i="5"/>
  <c r="F7281" i="5"/>
  <c r="F7282" i="5"/>
  <c r="F7283" i="5"/>
  <c r="F7284" i="5"/>
  <c r="F7285" i="5"/>
  <c r="F7286" i="5"/>
  <c r="F7287" i="5"/>
  <c r="F7288" i="5"/>
  <c r="F7289" i="5"/>
  <c r="F7290" i="5"/>
  <c r="F7291" i="5"/>
  <c r="F7292" i="5"/>
  <c r="F7293" i="5"/>
  <c r="F7294" i="5"/>
  <c r="F7295" i="5"/>
  <c r="F7296" i="5"/>
  <c r="F7297" i="5"/>
  <c r="F7298" i="5"/>
  <c r="F7299" i="5"/>
  <c r="F7300" i="5"/>
  <c r="F7301" i="5"/>
  <c r="F7302" i="5"/>
  <c r="F7303" i="5"/>
  <c r="F7304" i="5"/>
  <c r="F7305" i="5"/>
  <c r="F7306" i="5"/>
  <c r="F7307" i="5"/>
  <c r="F7308" i="5"/>
  <c r="F7309" i="5"/>
  <c r="F7310" i="5"/>
  <c r="F7311" i="5"/>
  <c r="F7312" i="5"/>
  <c r="F7313" i="5"/>
  <c r="F7314" i="5"/>
  <c r="F7315" i="5"/>
  <c r="F7316" i="5"/>
  <c r="F7317" i="5"/>
  <c r="F7318" i="5"/>
  <c r="F7319" i="5"/>
  <c r="F7320" i="5"/>
  <c r="F7321" i="5"/>
  <c r="F7322" i="5"/>
  <c r="F7323" i="5"/>
  <c r="F7324" i="5"/>
  <c r="F7325" i="5"/>
  <c r="F7326" i="5"/>
  <c r="F7327" i="5"/>
  <c r="F7328" i="5"/>
  <c r="F7329" i="5"/>
  <c r="F7330" i="5"/>
  <c r="F7331" i="5"/>
  <c r="F7332" i="5"/>
  <c r="F7333" i="5"/>
  <c r="F7334" i="5"/>
  <c r="F7335" i="5"/>
  <c r="F7336" i="5"/>
  <c r="F7337" i="5"/>
  <c r="F7338" i="5"/>
  <c r="F7339" i="5"/>
  <c r="F7340" i="5"/>
  <c r="F7341" i="5"/>
  <c r="F7342" i="5"/>
  <c r="F7343" i="5"/>
  <c r="F7344" i="5"/>
  <c r="F7345" i="5"/>
  <c r="F7346" i="5"/>
  <c r="F7347" i="5"/>
  <c r="F7348" i="5"/>
  <c r="F7349" i="5"/>
  <c r="F7350" i="5"/>
  <c r="F7351" i="5"/>
  <c r="F7352" i="5"/>
  <c r="F7353" i="5"/>
  <c r="F7354" i="5"/>
  <c r="F7355" i="5"/>
  <c r="F7356" i="5"/>
  <c r="F7357" i="5"/>
  <c r="F7358" i="5"/>
  <c r="F7359" i="5"/>
  <c r="F7360" i="5"/>
  <c r="F7361" i="5"/>
  <c r="F7362" i="5"/>
  <c r="F7363" i="5"/>
  <c r="F7364" i="5"/>
  <c r="F7365" i="5"/>
  <c r="F7366" i="5"/>
  <c r="F7367" i="5"/>
  <c r="F7368" i="5"/>
  <c r="F7369" i="5"/>
  <c r="F7370" i="5"/>
  <c r="F7371" i="5"/>
  <c r="F7372" i="5"/>
  <c r="F7373" i="5"/>
  <c r="F7374" i="5"/>
  <c r="F7375" i="5"/>
  <c r="F7376" i="5"/>
  <c r="F7377" i="5"/>
  <c r="F7378" i="5"/>
  <c r="F7379" i="5"/>
  <c r="F7380" i="5"/>
  <c r="F7381" i="5"/>
  <c r="F7382" i="5"/>
  <c r="F7383" i="5"/>
  <c r="F7384" i="5"/>
  <c r="F7385" i="5"/>
  <c r="F7386" i="5"/>
  <c r="F7387" i="5"/>
  <c r="F7388" i="5"/>
  <c r="F7389" i="5"/>
  <c r="F7390" i="5"/>
  <c r="F7391" i="5"/>
  <c r="F7392" i="5"/>
  <c r="F7393" i="5"/>
  <c r="F7394" i="5"/>
  <c r="F7395" i="5"/>
  <c r="F7396" i="5"/>
  <c r="F7397" i="5"/>
  <c r="F7398" i="5"/>
  <c r="F7399" i="5"/>
  <c r="F7400" i="5"/>
  <c r="F7401" i="5"/>
  <c r="F7402" i="5"/>
  <c r="F7403" i="5"/>
  <c r="F7404" i="5"/>
  <c r="F7405" i="5"/>
  <c r="F7406" i="5"/>
  <c r="F7407" i="5"/>
  <c r="F7408" i="5"/>
  <c r="F7409" i="5"/>
  <c r="F7410" i="5"/>
  <c r="F7411" i="5"/>
  <c r="F7412" i="5"/>
  <c r="F7413" i="5"/>
  <c r="F7414" i="5"/>
  <c r="F7415" i="5"/>
  <c r="F7416" i="5"/>
  <c r="F7417" i="5"/>
  <c r="F7418" i="5"/>
  <c r="F7419" i="5"/>
  <c r="F7420" i="5"/>
  <c r="F7421" i="5"/>
  <c r="F7422" i="5"/>
  <c r="F7423" i="5"/>
  <c r="F7424" i="5"/>
  <c r="F7425" i="5"/>
  <c r="F7426" i="5"/>
  <c r="F7427" i="5"/>
  <c r="F7428" i="5"/>
  <c r="F7429" i="5"/>
  <c r="F7430" i="5"/>
  <c r="F7431" i="5"/>
  <c r="F7432" i="5"/>
  <c r="F7433" i="5"/>
  <c r="F7434" i="5"/>
  <c r="F7435" i="5"/>
  <c r="F7436" i="5"/>
  <c r="F7437" i="5"/>
  <c r="F7438" i="5"/>
  <c r="F7439" i="5"/>
  <c r="F7440" i="5"/>
  <c r="F7441" i="5"/>
  <c r="F7442" i="5"/>
  <c r="F7443" i="5"/>
  <c r="F7444" i="5"/>
  <c r="F7445" i="5"/>
  <c r="F7446" i="5"/>
  <c r="F7447" i="5"/>
  <c r="F7448" i="5"/>
  <c r="F7449" i="5"/>
  <c r="F7450" i="5"/>
  <c r="F7451" i="5"/>
  <c r="F7452" i="5"/>
  <c r="F7453" i="5"/>
  <c r="F7454" i="5"/>
  <c r="F7455" i="5"/>
  <c r="F7456" i="5"/>
  <c r="F7457" i="5"/>
  <c r="F7458" i="5"/>
  <c r="F7459" i="5"/>
  <c r="F7460" i="5"/>
  <c r="F7461" i="5"/>
  <c r="F7462" i="5"/>
  <c r="F7463" i="5"/>
  <c r="F7464" i="5"/>
  <c r="F7465" i="5"/>
  <c r="F7466" i="5"/>
  <c r="F7467" i="5"/>
  <c r="F7468" i="5"/>
  <c r="F7469" i="5"/>
  <c r="F7470" i="5"/>
  <c r="F7471" i="5"/>
  <c r="F7472" i="5"/>
  <c r="F7473" i="5"/>
  <c r="F7474" i="5"/>
  <c r="F7475" i="5"/>
  <c r="F7476" i="5"/>
  <c r="F7477" i="5"/>
  <c r="F7478" i="5"/>
  <c r="F7479" i="5"/>
  <c r="F7480" i="5"/>
  <c r="F7481" i="5"/>
  <c r="F7482" i="5"/>
  <c r="F7483" i="5"/>
  <c r="F7484" i="5"/>
  <c r="F7485" i="5"/>
  <c r="F7486" i="5"/>
  <c r="F7487" i="5"/>
  <c r="F7488" i="5"/>
  <c r="F7489" i="5"/>
  <c r="F7490" i="5"/>
  <c r="F7491" i="5"/>
  <c r="F7492" i="5"/>
  <c r="F7493" i="5"/>
  <c r="F7494" i="5"/>
  <c r="F7495" i="5"/>
  <c r="F7496" i="5"/>
  <c r="F7497" i="5"/>
  <c r="F7498" i="5"/>
  <c r="F7499" i="5"/>
  <c r="F7500" i="5"/>
  <c r="F7501" i="5"/>
  <c r="F7502" i="5"/>
  <c r="F7503" i="5"/>
  <c r="F7504" i="5"/>
  <c r="F7505" i="5"/>
  <c r="F7506" i="5"/>
  <c r="F7507" i="5"/>
  <c r="F7508" i="5"/>
  <c r="F7509" i="5"/>
  <c r="F7510" i="5"/>
  <c r="F7511" i="5"/>
  <c r="F7512" i="5"/>
  <c r="F7513" i="5"/>
  <c r="F7514" i="5"/>
  <c r="F7515" i="5"/>
  <c r="F7516" i="5"/>
  <c r="F7517" i="5"/>
  <c r="F7518" i="5"/>
  <c r="F7519" i="5"/>
  <c r="F7520" i="5"/>
  <c r="F7521" i="5"/>
  <c r="F7522" i="5"/>
  <c r="F7523" i="5"/>
  <c r="F7524" i="5"/>
  <c r="F7525" i="5"/>
  <c r="F7526" i="5"/>
  <c r="F7527" i="5"/>
  <c r="F7528" i="5"/>
  <c r="F7529" i="5"/>
  <c r="F7530" i="5"/>
  <c r="F7531" i="5"/>
  <c r="F7532" i="5"/>
  <c r="F7533" i="5"/>
  <c r="F7534" i="5"/>
  <c r="F7535" i="5"/>
  <c r="F7536" i="5"/>
  <c r="F7537" i="5"/>
  <c r="F7538" i="5"/>
  <c r="F7539" i="5"/>
  <c r="F7540" i="5"/>
  <c r="F7541" i="5"/>
  <c r="F7542" i="5"/>
  <c r="F7543" i="5"/>
  <c r="F7544" i="5"/>
  <c r="F7545" i="5"/>
  <c r="F7546" i="5"/>
  <c r="F7547" i="5"/>
  <c r="F7548" i="5"/>
  <c r="F7549" i="5"/>
  <c r="F7550" i="5"/>
  <c r="F7551" i="5"/>
  <c r="F7552" i="5"/>
  <c r="F7553" i="5"/>
  <c r="F7554" i="5"/>
  <c r="F7555" i="5"/>
  <c r="F7556" i="5"/>
  <c r="F7557" i="5"/>
  <c r="F7558" i="5"/>
  <c r="F7559" i="5"/>
  <c r="F7560" i="5"/>
  <c r="F7561" i="5"/>
  <c r="F7562" i="5"/>
  <c r="F7563" i="5"/>
  <c r="F7564" i="5"/>
  <c r="F7565" i="5"/>
  <c r="F7566" i="5"/>
  <c r="F7567" i="5"/>
  <c r="F7568" i="5"/>
  <c r="F7569" i="5"/>
  <c r="F7570" i="5"/>
  <c r="F7571" i="5"/>
  <c r="F7572" i="5"/>
  <c r="F7573" i="5"/>
  <c r="F7574" i="5"/>
  <c r="F7575" i="5"/>
  <c r="F7576" i="5"/>
  <c r="F7577" i="5"/>
  <c r="F7578" i="5"/>
  <c r="F7579" i="5"/>
  <c r="F7580" i="5"/>
  <c r="F7581" i="5"/>
  <c r="F7582" i="5"/>
  <c r="F7583" i="5"/>
  <c r="F7584" i="5"/>
  <c r="F7585" i="5"/>
  <c r="F7586" i="5"/>
  <c r="F7587" i="5"/>
  <c r="F7588" i="5"/>
  <c r="F7589" i="5"/>
  <c r="F7590" i="5"/>
  <c r="F7591" i="5"/>
  <c r="F7592" i="5"/>
  <c r="F7593" i="5"/>
  <c r="F7594" i="5"/>
  <c r="F7595" i="5"/>
  <c r="F7596" i="5"/>
  <c r="F7597" i="5"/>
  <c r="F7598" i="5"/>
  <c r="F7599" i="5"/>
  <c r="F7600" i="5"/>
  <c r="F7601" i="5"/>
  <c r="F7602" i="5"/>
  <c r="F7603" i="5"/>
  <c r="F7604" i="5"/>
  <c r="F7605" i="5"/>
  <c r="F7606" i="5"/>
  <c r="F7607" i="5"/>
  <c r="F7608" i="5"/>
  <c r="F7609" i="5"/>
  <c r="F7610" i="5"/>
  <c r="F7611" i="5"/>
  <c r="F7612" i="5"/>
  <c r="F7613" i="5"/>
  <c r="F7614" i="5"/>
  <c r="F7615" i="5"/>
  <c r="F7616" i="5"/>
  <c r="F7617" i="5"/>
  <c r="F7618" i="5"/>
  <c r="F7619" i="5"/>
  <c r="F7620" i="5"/>
  <c r="F7621" i="5"/>
  <c r="F7622" i="5"/>
  <c r="F7623" i="5"/>
  <c r="F7624" i="5"/>
  <c r="F7625" i="5"/>
  <c r="F7626" i="5"/>
  <c r="F7627" i="5"/>
  <c r="F7628" i="5"/>
  <c r="F7629" i="5"/>
  <c r="F7630" i="5"/>
  <c r="F7631" i="5"/>
  <c r="F7632" i="5"/>
  <c r="F7633" i="5"/>
  <c r="F7634" i="5"/>
  <c r="F7635" i="5"/>
  <c r="F7636" i="5"/>
  <c r="F7637" i="5"/>
  <c r="F7638" i="5"/>
  <c r="F7639" i="5"/>
  <c r="F7640" i="5"/>
  <c r="F7641" i="5"/>
  <c r="F7642" i="5"/>
  <c r="F7643" i="5"/>
  <c r="F7644" i="5"/>
  <c r="F7645" i="5"/>
  <c r="F7646" i="5"/>
  <c r="F7647" i="5"/>
  <c r="F7648" i="5"/>
  <c r="F7649" i="5"/>
  <c r="F7650" i="5"/>
  <c r="F7651" i="5"/>
  <c r="F7652" i="5"/>
  <c r="F7653" i="5"/>
  <c r="F7654" i="5"/>
  <c r="F7655" i="5"/>
  <c r="F7656" i="5"/>
  <c r="F7657" i="5"/>
  <c r="F7658" i="5"/>
  <c r="F7659" i="5"/>
  <c r="F7660" i="5"/>
  <c r="F7661" i="5"/>
  <c r="F7662" i="5"/>
  <c r="F7663" i="5"/>
  <c r="F7664" i="5"/>
  <c r="F7665" i="5"/>
  <c r="F7666" i="5"/>
  <c r="F7667" i="5"/>
  <c r="F7668" i="5"/>
  <c r="F7669" i="5"/>
  <c r="F7670" i="5"/>
  <c r="F7671" i="5"/>
  <c r="F7672" i="5"/>
  <c r="F7673" i="5"/>
  <c r="F7674" i="5"/>
  <c r="F7675" i="5"/>
  <c r="F7676" i="5"/>
  <c r="F7677" i="5"/>
  <c r="F7678" i="5"/>
  <c r="F7679" i="5"/>
  <c r="F7680" i="5"/>
  <c r="F7681" i="5"/>
  <c r="F7682" i="5"/>
  <c r="F7683" i="5"/>
  <c r="F7684" i="5"/>
  <c r="F7685" i="5"/>
  <c r="F7686" i="5"/>
  <c r="F7687" i="5"/>
  <c r="F7688" i="5"/>
  <c r="F7689" i="5"/>
  <c r="F7690" i="5"/>
  <c r="F7691" i="5"/>
  <c r="F7692" i="5"/>
  <c r="F7693" i="5"/>
  <c r="F7694" i="5"/>
  <c r="F7695" i="5"/>
  <c r="F7696" i="5"/>
  <c r="F7697" i="5"/>
  <c r="F7698" i="5"/>
  <c r="F7699" i="5"/>
  <c r="F7700" i="5"/>
  <c r="F7701" i="5"/>
  <c r="F7702" i="5"/>
  <c r="F7703" i="5"/>
  <c r="F7704" i="5"/>
  <c r="F7705" i="5"/>
  <c r="F7706" i="5"/>
  <c r="F7707" i="5"/>
  <c r="F7708" i="5"/>
  <c r="F7709" i="5"/>
  <c r="F7710" i="5"/>
  <c r="F7711" i="5"/>
  <c r="F7712" i="5"/>
  <c r="F7713" i="5"/>
  <c r="F7714" i="5"/>
  <c r="F7715" i="5"/>
  <c r="F7716" i="5"/>
  <c r="F7717" i="5"/>
  <c r="F7718" i="5"/>
  <c r="F7719" i="5"/>
  <c r="F7720" i="5"/>
  <c r="F7721" i="5"/>
  <c r="F7722" i="5"/>
  <c r="F7723" i="5"/>
  <c r="F7724" i="5"/>
  <c r="F7725" i="5"/>
  <c r="F7726" i="5"/>
  <c r="F7727" i="5"/>
  <c r="F7728" i="5"/>
  <c r="F7729" i="5"/>
  <c r="F7730" i="5"/>
  <c r="F7731" i="5"/>
  <c r="F7732" i="5"/>
  <c r="F7733" i="5"/>
  <c r="F7734" i="5"/>
  <c r="F7735" i="5"/>
  <c r="F7736" i="5"/>
  <c r="F7737" i="5"/>
  <c r="F7738" i="5"/>
  <c r="F7739" i="5"/>
  <c r="F7740" i="5"/>
  <c r="F7741" i="5"/>
  <c r="F7742" i="5"/>
  <c r="F7743" i="5"/>
  <c r="F7744" i="5"/>
  <c r="F7745" i="5"/>
  <c r="F7746" i="5"/>
  <c r="F7747" i="5"/>
  <c r="F7748" i="5"/>
  <c r="F7749" i="5"/>
  <c r="F7750" i="5"/>
  <c r="F7751" i="5"/>
  <c r="F7752" i="5"/>
  <c r="F7753" i="5"/>
  <c r="F7754" i="5"/>
  <c r="F7755" i="5"/>
  <c r="F7756" i="5"/>
  <c r="F7757" i="5"/>
  <c r="F7758" i="5"/>
  <c r="F7759" i="5"/>
  <c r="F7760" i="5"/>
  <c r="F7761" i="5"/>
  <c r="F7762" i="5"/>
  <c r="F7763" i="5"/>
  <c r="F7764" i="5"/>
  <c r="F7765" i="5"/>
  <c r="F7766" i="5"/>
  <c r="F7767" i="5"/>
  <c r="F7768" i="5"/>
  <c r="F7769" i="5"/>
  <c r="F7770" i="5"/>
  <c r="F7771" i="5"/>
  <c r="F7772" i="5"/>
  <c r="F7773" i="5"/>
  <c r="F7774" i="5"/>
  <c r="F7775" i="5"/>
  <c r="F7776" i="5"/>
  <c r="F7777" i="5"/>
  <c r="F7778" i="5"/>
  <c r="F7779" i="5"/>
  <c r="F7780" i="5"/>
  <c r="F7781" i="5"/>
  <c r="F7782" i="5"/>
  <c r="F7783" i="5"/>
  <c r="F7784" i="5"/>
  <c r="F7785" i="5"/>
  <c r="F7786" i="5"/>
  <c r="F7787" i="5"/>
  <c r="F7788" i="5"/>
  <c r="F7789" i="5"/>
  <c r="F7790" i="5"/>
  <c r="F7791" i="5"/>
  <c r="F7792" i="5"/>
  <c r="F7793" i="5"/>
  <c r="F7794" i="5"/>
  <c r="F7795" i="5"/>
  <c r="F7796" i="5"/>
  <c r="F7797" i="5"/>
  <c r="F7798" i="5"/>
  <c r="F7799" i="5"/>
  <c r="F7800" i="5"/>
  <c r="F7801" i="5"/>
  <c r="F7802" i="5"/>
  <c r="F7803" i="5"/>
  <c r="F7804" i="5"/>
  <c r="F7805" i="5"/>
  <c r="F7806" i="5"/>
  <c r="F7807" i="5"/>
  <c r="F7808" i="5"/>
  <c r="F7809" i="5"/>
  <c r="F7810" i="5"/>
  <c r="F7811" i="5"/>
  <c r="F7812" i="5"/>
  <c r="F7813" i="5"/>
  <c r="F7814" i="5"/>
  <c r="F7815" i="5"/>
  <c r="F7816" i="5"/>
  <c r="F7817" i="5"/>
  <c r="F7818" i="5"/>
  <c r="F7819" i="5"/>
  <c r="F7820" i="5"/>
  <c r="F7821" i="5"/>
  <c r="F7822" i="5"/>
  <c r="F7823" i="5"/>
  <c r="F7824" i="5"/>
  <c r="F7825" i="5"/>
  <c r="F7826" i="5"/>
  <c r="F7827" i="5"/>
  <c r="F7828" i="5"/>
  <c r="F7829" i="5"/>
  <c r="F7830" i="5"/>
  <c r="F7831" i="5"/>
  <c r="F7832" i="5"/>
  <c r="F7833" i="5"/>
  <c r="F7834" i="5"/>
  <c r="F7835" i="5"/>
  <c r="F7836" i="5"/>
  <c r="F7837" i="5"/>
  <c r="F7838" i="5"/>
  <c r="F7839" i="5"/>
  <c r="F7840" i="5"/>
  <c r="F7841" i="5"/>
  <c r="F7842" i="5"/>
  <c r="F7843" i="5"/>
  <c r="F7844" i="5"/>
  <c r="F7845" i="5"/>
  <c r="F7846" i="5"/>
  <c r="F7847" i="5"/>
  <c r="F7848" i="5"/>
  <c r="F7849" i="5"/>
  <c r="F7850" i="5"/>
  <c r="F7851" i="5"/>
  <c r="F7852" i="5"/>
  <c r="F7853" i="5"/>
  <c r="F7854" i="5"/>
  <c r="F7855" i="5"/>
  <c r="F7856" i="5"/>
  <c r="F7857" i="5"/>
  <c r="F7858" i="5"/>
  <c r="F7859" i="5"/>
  <c r="F7860" i="5"/>
  <c r="F7861" i="5"/>
  <c r="F7862" i="5"/>
  <c r="F7863" i="5"/>
  <c r="F7864" i="5"/>
  <c r="F7865" i="5"/>
  <c r="F7866" i="5"/>
  <c r="F7867" i="5"/>
  <c r="F7868" i="5"/>
  <c r="F7869" i="5"/>
  <c r="F7870" i="5"/>
  <c r="F7871" i="5"/>
  <c r="F7872" i="5"/>
  <c r="F7873" i="5"/>
  <c r="F7874" i="5"/>
  <c r="F7875" i="5"/>
  <c r="F7876" i="5"/>
  <c r="F7877" i="5"/>
  <c r="F7878" i="5"/>
  <c r="F7879" i="5"/>
  <c r="F7880" i="5"/>
  <c r="F7881" i="5"/>
  <c r="F7882" i="5"/>
  <c r="F7883" i="5"/>
  <c r="F7884" i="5"/>
  <c r="F7885" i="5"/>
  <c r="F7886" i="5"/>
  <c r="F7887" i="5"/>
  <c r="F7888" i="5"/>
  <c r="F7889" i="5"/>
  <c r="F7890" i="5"/>
  <c r="F7891" i="5"/>
  <c r="F7892" i="5"/>
  <c r="F7893" i="5"/>
  <c r="F7894" i="5"/>
  <c r="F7895" i="5"/>
  <c r="F7896" i="5"/>
  <c r="F7897" i="5"/>
  <c r="F7898" i="5"/>
  <c r="F7899" i="5"/>
  <c r="F7900" i="5"/>
  <c r="F7901" i="5"/>
  <c r="F7902" i="5"/>
  <c r="F7903" i="5"/>
  <c r="F7904" i="5"/>
  <c r="F7905" i="5"/>
  <c r="F7906" i="5"/>
  <c r="F7907" i="5"/>
  <c r="F7908" i="5"/>
  <c r="F7909" i="5"/>
  <c r="F7910" i="5"/>
  <c r="F7911" i="5"/>
  <c r="F7912" i="5"/>
  <c r="F7913" i="5"/>
  <c r="F7914" i="5"/>
  <c r="F7915" i="5"/>
  <c r="F7916" i="5"/>
  <c r="F7917" i="5"/>
  <c r="F7918" i="5"/>
  <c r="F7919" i="5"/>
  <c r="F7920" i="5"/>
  <c r="F7921" i="5"/>
  <c r="F7922" i="5"/>
  <c r="F7923" i="5"/>
  <c r="F7924" i="5"/>
  <c r="F7925" i="5"/>
  <c r="F7926" i="5"/>
  <c r="F7927" i="5"/>
  <c r="F7928" i="5"/>
  <c r="F7929" i="5"/>
  <c r="F7930" i="5"/>
  <c r="F7931" i="5"/>
  <c r="F7932" i="5"/>
  <c r="F7933" i="5"/>
  <c r="F7934" i="5"/>
  <c r="F7935" i="5"/>
  <c r="F7936" i="5"/>
  <c r="F7937" i="5"/>
  <c r="F7938" i="5"/>
  <c r="F7939" i="5"/>
  <c r="F7940" i="5"/>
  <c r="F7941" i="5"/>
  <c r="F7942" i="5"/>
  <c r="F7943" i="5"/>
  <c r="F7944" i="5"/>
  <c r="F7945" i="5"/>
  <c r="F7946" i="5"/>
  <c r="F7947" i="5"/>
  <c r="F7948" i="5"/>
  <c r="F7949" i="5"/>
  <c r="F7950" i="5"/>
  <c r="F7951" i="5"/>
  <c r="F7952" i="5"/>
  <c r="F7953" i="5"/>
  <c r="F7954" i="5"/>
  <c r="F7955" i="5"/>
  <c r="F7956" i="5"/>
  <c r="F7957" i="5"/>
  <c r="F7958" i="5"/>
  <c r="F7959" i="5"/>
  <c r="F7960" i="5"/>
  <c r="F7961" i="5"/>
  <c r="F7962" i="5"/>
  <c r="F7963" i="5"/>
  <c r="F7964" i="5"/>
  <c r="F7965" i="5"/>
  <c r="F7966" i="5"/>
  <c r="F7967" i="5"/>
  <c r="F7968" i="5"/>
  <c r="F7969" i="5"/>
  <c r="F7970" i="5"/>
  <c r="F7971" i="5"/>
  <c r="F7972" i="5"/>
  <c r="F7973" i="5"/>
  <c r="F7974" i="5"/>
  <c r="F7975" i="5"/>
  <c r="F7976" i="5"/>
  <c r="F7977" i="5"/>
  <c r="F7978" i="5"/>
  <c r="F7979" i="5"/>
  <c r="F7980" i="5"/>
  <c r="F7981" i="5"/>
  <c r="F7982" i="5"/>
  <c r="F7983" i="5"/>
  <c r="F7984" i="5"/>
  <c r="F7985" i="5"/>
  <c r="F7986" i="5"/>
  <c r="F7987" i="5"/>
  <c r="F7988" i="5"/>
  <c r="F7989" i="5"/>
  <c r="F7990" i="5"/>
  <c r="F7991" i="5"/>
  <c r="F7992" i="5"/>
  <c r="F7993" i="5"/>
  <c r="F7994" i="5"/>
  <c r="F7995" i="5"/>
  <c r="F7996" i="5"/>
  <c r="F7997" i="5"/>
  <c r="F7998" i="5"/>
  <c r="F7999" i="5"/>
  <c r="F8000" i="5"/>
  <c r="F8001" i="5"/>
  <c r="F8002" i="5"/>
  <c r="F8003" i="5"/>
  <c r="F8004" i="5"/>
  <c r="F8005" i="5"/>
  <c r="F8006" i="5"/>
  <c r="F8007" i="5"/>
  <c r="F8008" i="5"/>
  <c r="F8009" i="5"/>
  <c r="F8010" i="5"/>
  <c r="F8011" i="5"/>
  <c r="F8012" i="5"/>
  <c r="F8013" i="5"/>
  <c r="F8014" i="5"/>
  <c r="F8015" i="5"/>
  <c r="F8016" i="5"/>
  <c r="F8017" i="5"/>
  <c r="F8018" i="5"/>
  <c r="F8019" i="5"/>
  <c r="F8020" i="5"/>
  <c r="F8021" i="5"/>
  <c r="F8022" i="5"/>
  <c r="F8023" i="5"/>
  <c r="F8024" i="5"/>
  <c r="F8025" i="5"/>
  <c r="F8026" i="5"/>
  <c r="F8027" i="5"/>
  <c r="F8028" i="5"/>
  <c r="F8029" i="5"/>
  <c r="F8030" i="5"/>
  <c r="F8031" i="5"/>
  <c r="F8032" i="5"/>
  <c r="F8033" i="5"/>
  <c r="F8034" i="5"/>
  <c r="F8035" i="5"/>
  <c r="F8036" i="5"/>
  <c r="F8037" i="5"/>
  <c r="F8038" i="5"/>
  <c r="F8039" i="5"/>
  <c r="F8040" i="5"/>
  <c r="F8041" i="5"/>
  <c r="F8042" i="5"/>
  <c r="F8043" i="5"/>
  <c r="F8044" i="5"/>
  <c r="F8045" i="5"/>
  <c r="F8046" i="5"/>
  <c r="F8047" i="5"/>
  <c r="F8048" i="5"/>
  <c r="F8049" i="5"/>
  <c r="F8050" i="5"/>
  <c r="F8051" i="5"/>
  <c r="F8052" i="5"/>
  <c r="F8053" i="5"/>
  <c r="F8054" i="5"/>
  <c r="F8055" i="5"/>
  <c r="F8056" i="5"/>
  <c r="F8057" i="5"/>
  <c r="F8058" i="5"/>
  <c r="F8059" i="5"/>
  <c r="F8060" i="5"/>
  <c r="F8061" i="5"/>
  <c r="F8062" i="5"/>
  <c r="F8063" i="5"/>
  <c r="F8064" i="5"/>
  <c r="F8065" i="5"/>
  <c r="F8066" i="5"/>
  <c r="F8067" i="5"/>
  <c r="F8068" i="5"/>
  <c r="F8069" i="5"/>
  <c r="F8070" i="5"/>
  <c r="F8071" i="5"/>
  <c r="F8072" i="5"/>
  <c r="F8073" i="5"/>
  <c r="F8074" i="5"/>
  <c r="F8075" i="5"/>
  <c r="F8076" i="5"/>
  <c r="F8077" i="5"/>
  <c r="F8078" i="5"/>
  <c r="F8079" i="5"/>
  <c r="F8080" i="5"/>
  <c r="F8081" i="5"/>
  <c r="F8082" i="5"/>
  <c r="F8083" i="5"/>
  <c r="F8084" i="5"/>
  <c r="F8085" i="5"/>
  <c r="F8086" i="5"/>
  <c r="F8087" i="5"/>
  <c r="F8088" i="5"/>
  <c r="F8089" i="5"/>
  <c r="F8090" i="5"/>
  <c r="F8091" i="5"/>
  <c r="F8092" i="5"/>
  <c r="F8093" i="5"/>
  <c r="F8094" i="5"/>
  <c r="F8095" i="5"/>
  <c r="F8096" i="5"/>
  <c r="F8097" i="5"/>
  <c r="F8098" i="5"/>
  <c r="F8099" i="5"/>
  <c r="F8100" i="5"/>
  <c r="F8101" i="5"/>
  <c r="F8102" i="5"/>
  <c r="F8103" i="5"/>
  <c r="F8104" i="5"/>
  <c r="F8105" i="5"/>
  <c r="F8106" i="5"/>
  <c r="F8107" i="5"/>
  <c r="F8108" i="5"/>
  <c r="F8109" i="5"/>
  <c r="F8110" i="5"/>
  <c r="F8111" i="5"/>
  <c r="F8112" i="5"/>
  <c r="F8113" i="5"/>
  <c r="F8114" i="5"/>
  <c r="F8115" i="5"/>
  <c r="F8116" i="5"/>
  <c r="F8117" i="5"/>
  <c r="F8118" i="5"/>
  <c r="F8119" i="5"/>
  <c r="F8120" i="5"/>
  <c r="F8121" i="5"/>
  <c r="F8122" i="5"/>
  <c r="F8123" i="5"/>
  <c r="F8124" i="5"/>
  <c r="F8125" i="5"/>
  <c r="F8126" i="5"/>
  <c r="F8127" i="5"/>
  <c r="F8128" i="5"/>
  <c r="F8129" i="5"/>
  <c r="F8130" i="5"/>
  <c r="F8131" i="5"/>
  <c r="F8132" i="5"/>
  <c r="F8133" i="5"/>
  <c r="F8134" i="5"/>
  <c r="F8135" i="5"/>
  <c r="F8136" i="5"/>
  <c r="F8137" i="5"/>
  <c r="F8138" i="5"/>
  <c r="F8139" i="5"/>
  <c r="F8140" i="5"/>
  <c r="F8141" i="5"/>
  <c r="F8142" i="5"/>
  <c r="F8143" i="5"/>
  <c r="F8144" i="5"/>
  <c r="F8145" i="5"/>
  <c r="F8146" i="5"/>
  <c r="F8147" i="5"/>
  <c r="F8148" i="5"/>
  <c r="F8149" i="5"/>
  <c r="F8150" i="5"/>
  <c r="F8151" i="5"/>
  <c r="F8152" i="5"/>
  <c r="F8153" i="5"/>
  <c r="F8154" i="5"/>
  <c r="F8155" i="5"/>
  <c r="F8156" i="5"/>
  <c r="F8157" i="5"/>
  <c r="F8158" i="5"/>
  <c r="F8159" i="5"/>
  <c r="F8160" i="5"/>
  <c r="F8161" i="5"/>
  <c r="F8162" i="5"/>
  <c r="F8163" i="5"/>
  <c r="F8164" i="5"/>
  <c r="F8165" i="5"/>
  <c r="F8166" i="5"/>
  <c r="F8167" i="5"/>
  <c r="F8168" i="5"/>
  <c r="F8169" i="5"/>
  <c r="F8170" i="5"/>
  <c r="F8171" i="5"/>
  <c r="F8172" i="5"/>
  <c r="F8173" i="5"/>
  <c r="F8174" i="5"/>
  <c r="F8175" i="5"/>
  <c r="F8176" i="5"/>
  <c r="F8177" i="5"/>
  <c r="F8178" i="5"/>
  <c r="F8179" i="5"/>
  <c r="F8180" i="5"/>
  <c r="F8181" i="5"/>
  <c r="F8182" i="5"/>
  <c r="F8183" i="5"/>
  <c r="F8184" i="5"/>
  <c r="F8185" i="5"/>
  <c r="F8186" i="5"/>
  <c r="F8187" i="5"/>
  <c r="F8188" i="5"/>
  <c r="F8189" i="5"/>
  <c r="F8190" i="5"/>
  <c r="F8191" i="5"/>
  <c r="F8192" i="5"/>
  <c r="F8193" i="5"/>
  <c r="F8194" i="5"/>
  <c r="F8195" i="5"/>
  <c r="F8196" i="5"/>
  <c r="F8197" i="5"/>
  <c r="F8198" i="5"/>
  <c r="F8199" i="5"/>
  <c r="F8200" i="5"/>
  <c r="F8201" i="5"/>
  <c r="F8202" i="5"/>
  <c r="F8203" i="5"/>
  <c r="F8204" i="5"/>
  <c r="F8205" i="5"/>
  <c r="F8206" i="5"/>
  <c r="F8207" i="5"/>
  <c r="F8208" i="5"/>
  <c r="F8209" i="5"/>
  <c r="F8210" i="5"/>
  <c r="F8211" i="5"/>
  <c r="F8212" i="5"/>
  <c r="F8213" i="5"/>
  <c r="F8214" i="5"/>
  <c r="F8215" i="5"/>
  <c r="F8216" i="5"/>
  <c r="F8217" i="5"/>
  <c r="F8218" i="5"/>
  <c r="F8219" i="5"/>
  <c r="F8220" i="5"/>
  <c r="F8221" i="5"/>
  <c r="F8222" i="5"/>
  <c r="F8223" i="5"/>
  <c r="F8224" i="5"/>
  <c r="F8225" i="5"/>
  <c r="F8226" i="5"/>
  <c r="F8227" i="5"/>
  <c r="F8228" i="5"/>
  <c r="F8229" i="5"/>
  <c r="F8230" i="5"/>
  <c r="F8231" i="5"/>
  <c r="F8232" i="5"/>
  <c r="F8233" i="5"/>
  <c r="F8234" i="5"/>
  <c r="F8235" i="5"/>
  <c r="F8236" i="5"/>
  <c r="F8237" i="5"/>
  <c r="F8238" i="5"/>
  <c r="F8239" i="5"/>
  <c r="F8240" i="5"/>
  <c r="F8241" i="5"/>
  <c r="F8242" i="5"/>
  <c r="F8243" i="5"/>
  <c r="F8244" i="5"/>
  <c r="F8245" i="5"/>
  <c r="F8246" i="5"/>
  <c r="F8247" i="5"/>
  <c r="F8248" i="5"/>
  <c r="F8249" i="5"/>
  <c r="F8250" i="5"/>
  <c r="F8251" i="5"/>
  <c r="F8252" i="5"/>
  <c r="F8253" i="5"/>
  <c r="F8254" i="5"/>
  <c r="F8255" i="5"/>
  <c r="F8256" i="5"/>
  <c r="F8257" i="5"/>
  <c r="F8258" i="5"/>
  <c r="F8259" i="5"/>
  <c r="F8260" i="5"/>
  <c r="F8261" i="5"/>
  <c r="F8262" i="5"/>
  <c r="F8263" i="5"/>
  <c r="F8264" i="5"/>
  <c r="F8265" i="5"/>
  <c r="F8266" i="5"/>
  <c r="F8267" i="5"/>
  <c r="F8268" i="5"/>
  <c r="F8269" i="5"/>
  <c r="F8270" i="5"/>
  <c r="F8271" i="5"/>
  <c r="F8272" i="5"/>
  <c r="F8273" i="5"/>
  <c r="F8274" i="5"/>
  <c r="F8275" i="5"/>
  <c r="F8276" i="5"/>
  <c r="F8277" i="5"/>
  <c r="F8278" i="5"/>
  <c r="F8279" i="5"/>
  <c r="F8280" i="5"/>
  <c r="F8281" i="5"/>
  <c r="F8282" i="5"/>
  <c r="F8283" i="5"/>
  <c r="F8284" i="5"/>
  <c r="F8285" i="5"/>
  <c r="F8286" i="5"/>
  <c r="F8287" i="5"/>
  <c r="F8288" i="5"/>
  <c r="F8289" i="5"/>
  <c r="F8290" i="5"/>
  <c r="F8291" i="5"/>
  <c r="F8292" i="5"/>
  <c r="F8293" i="5"/>
  <c r="F8294" i="5"/>
  <c r="F8295" i="5"/>
  <c r="F8296" i="5"/>
  <c r="F8297" i="5"/>
  <c r="F8298" i="5"/>
  <c r="F8299" i="5"/>
  <c r="F8300" i="5"/>
  <c r="F8301" i="5"/>
  <c r="F8302" i="5"/>
  <c r="F8303" i="5"/>
  <c r="F8304" i="5"/>
  <c r="F8305" i="5"/>
  <c r="F8306" i="5"/>
  <c r="F8307" i="5"/>
  <c r="F8308" i="5"/>
  <c r="F8309" i="5"/>
  <c r="F8310" i="5"/>
  <c r="F8311" i="5"/>
  <c r="F8312" i="5"/>
  <c r="F8313" i="5"/>
  <c r="F8314" i="5"/>
  <c r="F8315" i="5"/>
  <c r="F8316" i="5"/>
  <c r="F8317" i="5"/>
  <c r="F8318" i="5"/>
  <c r="F8319" i="5"/>
  <c r="F8320" i="5"/>
  <c r="F8321" i="5"/>
  <c r="F8322" i="5"/>
  <c r="F8323" i="5"/>
  <c r="F8324" i="5"/>
  <c r="F8325" i="5"/>
  <c r="F8326" i="5"/>
  <c r="F8327" i="5"/>
  <c r="F8328" i="5"/>
  <c r="F8329" i="5"/>
  <c r="F8330" i="5"/>
  <c r="F8331" i="5"/>
  <c r="F8332" i="5"/>
  <c r="F8333" i="5"/>
  <c r="F8334" i="5"/>
  <c r="F8335" i="5"/>
  <c r="F8336" i="5"/>
  <c r="F8337" i="5"/>
  <c r="F8338" i="5"/>
  <c r="F8339" i="5"/>
  <c r="F8340" i="5"/>
  <c r="F8341" i="5"/>
  <c r="F8342" i="5"/>
  <c r="F8343" i="5"/>
  <c r="F8344" i="5"/>
  <c r="F8345" i="5"/>
  <c r="F8346" i="5"/>
  <c r="F8347" i="5"/>
  <c r="F8348" i="5"/>
  <c r="F8349" i="5"/>
  <c r="F8350" i="5"/>
  <c r="F8351" i="5"/>
  <c r="F8352" i="5"/>
  <c r="F8353" i="5"/>
  <c r="F8354" i="5"/>
  <c r="F8355" i="5"/>
  <c r="F8356" i="5"/>
  <c r="F8357" i="5"/>
  <c r="F8358" i="5"/>
  <c r="F8359" i="5"/>
  <c r="F8360" i="5"/>
  <c r="F8361" i="5"/>
  <c r="F8362" i="5"/>
  <c r="F8363" i="5"/>
  <c r="F8364" i="5"/>
  <c r="F8365" i="5"/>
  <c r="F8366" i="5"/>
  <c r="F8367" i="5"/>
  <c r="F8368" i="5"/>
  <c r="F8369" i="5"/>
  <c r="F8370" i="5"/>
  <c r="F8371" i="5"/>
  <c r="F8372" i="5"/>
  <c r="F8373" i="5"/>
  <c r="F8374" i="5"/>
  <c r="F8375" i="5"/>
  <c r="F8376" i="5"/>
  <c r="F8377" i="5"/>
  <c r="F8378" i="5"/>
  <c r="F8379" i="5"/>
  <c r="F8380" i="5"/>
  <c r="F8381" i="5"/>
  <c r="F8382" i="5"/>
  <c r="F8383" i="5"/>
  <c r="F8384" i="5"/>
  <c r="F8385" i="5"/>
  <c r="F8386" i="5"/>
  <c r="F8387" i="5"/>
  <c r="F8388" i="5"/>
  <c r="F8389" i="5"/>
  <c r="F8390" i="5"/>
  <c r="F8391" i="5"/>
  <c r="F8392" i="5"/>
  <c r="F8393" i="5"/>
  <c r="F8394" i="5"/>
  <c r="F8395" i="5"/>
  <c r="F8396" i="5"/>
  <c r="F8397" i="5"/>
  <c r="F8398" i="5"/>
  <c r="F8399" i="5"/>
  <c r="F8400" i="5"/>
  <c r="F8401" i="5"/>
  <c r="F8402" i="5"/>
  <c r="F8403" i="5"/>
  <c r="F8404" i="5"/>
  <c r="F8405" i="5"/>
  <c r="F8406" i="5"/>
  <c r="F8407" i="5"/>
  <c r="F8408" i="5"/>
  <c r="F8409" i="5"/>
  <c r="F8410" i="5"/>
  <c r="F8411" i="5"/>
  <c r="F8412" i="5"/>
  <c r="F8413" i="5"/>
  <c r="F8414" i="5"/>
  <c r="F8415" i="5"/>
  <c r="F8416" i="5"/>
  <c r="F8417" i="5"/>
  <c r="F8418" i="5"/>
  <c r="F8419" i="5"/>
  <c r="F8420" i="5"/>
  <c r="F8421" i="5"/>
  <c r="F8422" i="5"/>
  <c r="F8423" i="5"/>
  <c r="F8424" i="5"/>
  <c r="F8425" i="5"/>
  <c r="F8426" i="5"/>
  <c r="F8427" i="5"/>
  <c r="F8428" i="5"/>
  <c r="F8429" i="5"/>
  <c r="F8430" i="5"/>
  <c r="F8431" i="5"/>
  <c r="F8432" i="5"/>
  <c r="F8433" i="5"/>
  <c r="F8434" i="5"/>
  <c r="F8435" i="5"/>
  <c r="F8436" i="5"/>
  <c r="F8437" i="5"/>
  <c r="F8438" i="5"/>
  <c r="F8439" i="5"/>
  <c r="F8440" i="5"/>
  <c r="F8441" i="5"/>
  <c r="F8442" i="5"/>
  <c r="F8443" i="5"/>
  <c r="F8444" i="5"/>
  <c r="F8445" i="5"/>
  <c r="F8446" i="5"/>
  <c r="F8447" i="5"/>
  <c r="F8448" i="5"/>
  <c r="F8449" i="5"/>
  <c r="F8450" i="5"/>
  <c r="F8451" i="5"/>
  <c r="F8452" i="5"/>
  <c r="F8453" i="5"/>
  <c r="F8454" i="5"/>
  <c r="F8455" i="5"/>
  <c r="F8456" i="5"/>
  <c r="F8457" i="5"/>
  <c r="F8458" i="5"/>
  <c r="F8459" i="5"/>
  <c r="F8460" i="5"/>
  <c r="F8461" i="5"/>
  <c r="F8462" i="5"/>
  <c r="F8463" i="5"/>
  <c r="F8464" i="5"/>
  <c r="F8465" i="5"/>
  <c r="F8466" i="5"/>
  <c r="F8467" i="5"/>
  <c r="F8468" i="5"/>
  <c r="F8469" i="5"/>
  <c r="F8470" i="5"/>
  <c r="F8471" i="5"/>
  <c r="F8472" i="5"/>
  <c r="F8473" i="5"/>
  <c r="F8474" i="5"/>
  <c r="F8475" i="5"/>
  <c r="F8476" i="5"/>
  <c r="F8477" i="5"/>
  <c r="F8478" i="5"/>
  <c r="F8479" i="5"/>
  <c r="F8480" i="5"/>
  <c r="F8481" i="5"/>
  <c r="F8482" i="5"/>
  <c r="F8483" i="5"/>
  <c r="F8484" i="5"/>
  <c r="F8485" i="5"/>
  <c r="F8486" i="5"/>
  <c r="F8487" i="5"/>
  <c r="F8488" i="5"/>
  <c r="F8489" i="5"/>
  <c r="F8490" i="5"/>
  <c r="F8491" i="5"/>
  <c r="F8492" i="5"/>
  <c r="F8493" i="5"/>
  <c r="F8494" i="5"/>
  <c r="F8495" i="5"/>
  <c r="F8496" i="5"/>
  <c r="F8497" i="5"/>
  <c r="F8498" i="5"/>
  <c r="F8499" i="5"/>
  <c r="F8500" i="5"/>
  <c r="F8501" i="5"/>
  <c r="F8502" i="5"/>
  <c r="F8503" i="5"/>
  <c r="F8504" i="5"/>
  <c r="F8505" i="5"/>
  <c r="F8506" i="5"/>
  <c r="F8507" i="5"/>
  <c r="F8508" i="5"/>
  <c r="F8509" i="5"/>
  <c r="F8510" i="5"/>
  <c r="F8511" i="5"/>
  <c r="F8512" i="5"/>
  <c r="F8513" i="5"/>
  <c r="F8514" i="5"/>
  <c r="F8515" i="5"/>
  <c r="F8516" i="5"/>
  <c r="F8517" i="5"/>
  <c r="F8518" i="5"/>
  <c r="F8519" i="5"/>
  <c r="F8520" i="5"/>
  <c r="F8521" i="5"/>
  <c r="F8522" i="5"/>
  <c r="F8523" i="5"/>
  <c r="F8524" i="5"/>
  <c r="F8525" i="5"/>
  <c r="F8526" i="5"/>
  <c r="F8527" i="5"/>
  <c r="F8528" i="5"/>
  <c r="F8529" i="5"/>
  <c r="F8530" i="5"/>
  <c r="F8531" i="5"/>
  <c r="F8532" i="5"/>
  <c r="F8533" i="5"/>
  <c r="F8534" i="5"/>
  <c r="F8535" i="5"/>
  <c r="F8536" i="5"/>
  <c r="F8537" i="5"/>
  <c r="F8538" i="5"/>
  <c r="F8539" i="5"/>
  <c r="F8540" i="5"/>
  <c r="F8541" i="5"/>
  <c r="F8542" i="5"/>
  <c r="F8543" i="5"/>
  <c r="F8544" i="5"/>
  <c r="F8545" i="5"/>
  <c r="F8546" i="5"/>
  <c r="F8547" i="5"/>
  <c r="F8548" i="5"/>
  <c r="F8549" i="5"/>
  <c r="F8550" i="5"/>
  <c r="F8551" i="5"/>
  <c r="F8552" i="5"/>
  <c r="F8553" i="5"/>
  <c r="F8554" i="5"/>
  <c r="F8555" i="5"/>
  <c r="F8556" i="5"/>
  <c r="F8557" i="5"/>
  <c r="F8558" i="5"/>
  <c r="F8559" i="5"/>
  <c r="F8560" i="5"/>
  <c r="F8561" i="5"/>
  <c r="F8562" i="5"/>
  <c r="F8563" i="5"/>
  <c r="F8564" i="5"/>
  <c r="F8565" i="5"/>
  <c r="F8566" i="5"/>
  <c r="F8567" i="5"/>
  <c r="F8568" i="5"/>
  <c r="F8569" i="5"/>
  <c r="F8570" i="5"/>
  <c r="F8571" i="5"/>
  <c r="F8572" i="5"/>
  <c r="F8573" i="5"/>
  <c r="F8574" i="5"/>
  <c r="F8575" i="5"/>
  <c r="F8576" i="5"/>
  <c r="F8577" i="5"/>
  <c r="F8578" i="5"/>
  <c r="F8579" i="5"/>
  <c r="F8580" i="5"/>
  <c r="F8581" i="5"/>
  <c r="F8582" i="5"/>
  <c r="F8583" i="5"/>
  <c r="F8584" i="5"/>
  <c r="F8585" i="5"/>
  <c r="F8586" i="5"/>
  <c r="F8587" i="5"/>
  <c r="F8588" i="5"/>
  <c r="F8589" i="5"/>
  <c r="F8590" i="5"/>
  <c r="F8591" i="5"/>
  <c r="F8592" i="5"/>
  <c r="F8593" i="5"/>
  <c r="F8594" i="5"/>
  <c r="F8595" i="5"/>
  <c r="F8596" i="5"/>
  <c r="F8597" i="5"/>
  <c r="F8598" i="5"/>
  <c r="F8599" i="5"/>
  <c r="F8600" i="5"/>
  <c r="F8601" i="5"/>
  <c r="F8602" i="5"/>
  <c r="F8603" i="5"/>
  <c r="F8604" i="5"/>
  <c r="F8605" i="5"/>
  <c r="F8606" i="5"/>
  <c r="F8607" i="5"/>
  <c r="F8608" i="5"/>
  <c r="F8609" i="5"/>
  <c r="F8610" i="5"/>
  <c r="F8611" i="5"/>
  <c r="F8612" i="5"/>
  <c r="F8613" i="5"/>
  <c r="F8614" i="5"/>
  <c r="F8615" i="5"/>
  <c r="F8616" i="5"/>
  <c r="F8617" i="5"/>
  <c r="F8618" i="5"/>
  <c r="F8619" i="5"/>
  <c r="F8620" i="5"/>
  <c r="F8621" i="5"/>
  <c r="F8622" i="5"/>
  <c r="F8623" i="5"/>
  <c r="F8624" i="5"/>
  <c r="F8625" i="5"/>
  <c r="F8626" i="5"/>
  <c r="F8627" i="5"/>
  <c r="F8628" i="5"/>
  <c r="F8629" i="5"/>
  <c r="F8630" i="5"/>
  <c r="F8631" i="5"/>
  <c r="F8632" i="5"/>
  <c r="F8633" i="5"/>
  <c r="F8634" i="5"/>
  <c r="F8635" i="5"/>
  <c r="F8636" i="5"/>
  <c r="F8637" i="5"/>
  <c r="F8638" i="5"/>
  <c r="F8639" i="5"/>
  <c r="F8640" i="5"/>
  <c r="F8641" i="5"/>
  <c r="F8642" i="5"/>
  <c r="F8643" i="5"/>
  <c r="F8644" i="5"/>
  <c r="F8645" i="5"/>
  <c r="F8646" i="5"/>
  <c r="F8647" i="5"/>
  <c r="F8648" i="5"/>
  <c r="F8649" i="5"/>
  <c r="F8650" i="5"/>
  <c r="F8651" i="5"/>
  <c r="F8652" i="5"/>
  <c r="F8653" i="5"/>
  <c r="F8654" i="5"/>
  <c r="F8655" i="5"/>
  <c r="F8656" i="5"/>
  <c r="F8657" i="5"/>
  <c r="F8658" i="5"/>
  <c r="F8659" i="5"/>
  <c r="F8660" i="5"/>
  <c r="F8661" i="5"/>
  <c r="F8662" i="5"/>
  <c r="F8663" i="5"/>
  <c r="F8664" i="5"/>
  <c r="F8665" i="5"/>
  <c r="F8666" i="5"/>
  <c r="F8667" i="5"/>
  <c r="F8668" i="5"/>
  <c r="F8669" i="5"/>
  <c r="F8670" i="5"/>
  <c r="F8671" i="5"/>
  <c r="F8672" i="5"/>
  <c r="F8673" i="5"/>
  <c r="F8674" i="5"/>
  <c r="F8675" i="5"/>
  <c r="F8676" i="5"/>
  <c r="F8677" i="5"/>
  <c r="F8678" i="5"/>
  <c r="F8679" i="5"/>
  <c r="F8680" i="5"/>
  <c r="F8681" i="5"/>
  <c r="F8682" i="5"/>
  <c r="F8683" i="5"/>
  <c r="F8684" i="5"/>
  <c r="F8685" i="5"/>
  <c r="F8686" i="5"/>
  <c r="F8687" i="5"/>
  <c r="F8688" i="5"/>
  <c r="F8689" i="5"/>
  <c r="F8690" i="5"/>
  <c r="F8691" i="5"/>
  <c r="F8692" i="5"/>
  <c r="F8693" i="5"/>
  <c r="F8694" i="5"/>
  <c r="F8695" i="5"/>
  <c r="F8696" i="5"/>
  <c r="F8697" i="5"/>
  <c r="F8698" i="5"/>
  <c r="F8699" i="5"/>
  <c r="F8700" i="5"/>
  <c r="F8701" i="5"/>
  <c r="F8702" i="5"/>
  <c r="F8703" i="5"/>
  <c r="F8704" i="5"/>
  <c r="F8705" i="5"/>
  <c r="F8706" i="5"/>
  <c r="F8707" i="5"/>
  <c r="F8708" i="5"/>
  <c r="F8709" i="5"/>
  <c r="F8710" i="5"/>
  <c r="F8711" i="5"/>
  <c r="F8712" i="5"/>
  <c r="F8713" i="5"/>
  <c r="F8714" i="5"/>
  <c r="F8715" i="5"/>
  <c r="F8716" i="5"/>
  <c r="F8717" i="5"/>
  <c r="F8718" i="5"/>
  <c r="F8719" i="5"/>
  <c r="F8720" i="5"/>
  <c r="F8721" i="5"/>
  <c r="F8722" i="5"/>
  <c r="F8723" i="5"/>
  <c r="F8724" i="5"/>
  <c r="F8725" i="5"/>
  <c r="F8726" i="5"/>
  <c r="F8727" i="5"/>
  <c r="F8728" i="5"/>
  <c r="F8729" i="5"/>
  <c r="F8730" i="5"/>
  <c r="F8731" i="5"/>
  <c r="F8732" i="5"/>
  <c r="F8733" i="5"/>
  <c r="F8734" i="5"/>
  <c r="F8735" i="5"/>
  <c r="F8736" i="5"/>
  <c r="F8737" i="5"/>
  <c r="F8738" i="5"/>
  <c r="F8739" i="5"/>
  <c r="F8740" i="5"/>
  <c r="F8741" i="5"/>
  <c r="F8742" i="5"/>
  <c r="F8743" i="5"/>
  <c r="F8744" i="5"/>
  <c r="F8745" i="5"/>
  <c r="F8746" i="5"/>
  <c r="F8747" i="5"/>
  <c r="F8748" i="5"/>
  <c r="F8749" i="5"/>
  <c r="F8750" i="5"/>
  <c r="F8751" i="5"/>
  <c r="F8752" i="5"/>
  <c r="F8753" i="5"/>
  <c r="F8754" i="5"/>
  <c r="F8755" i="5"/>
  <c r="F8756" i="5"/>
  <c r="F8757" i="5"/>
  <c r="F8758" i="5"/>
  <c r="F8759" i="5"/>
  <c r="F8760" i="5"/>
  <c r="F8761" i="5"/>
  <c r="F8762" i="5"/>
  <c r="F8763" i="5"/>
  <c r="F8764" i="5"/>
  <c r="F8765" i="5"/>
  <c r="F8766" i="5"/>
  <c r="F8767" i="5"/>
  <c r="F8768" i="5"/>
  <c r="F8769" i="5"/>
  <c r="F8770" i="5"/>
  <c r="F8771" i="5"/>
  <c r="F8772" i="5"/>
  <c r="F8773" i="5"/>
  <c r="F8774" i="5"/>
  <c r="F8775" i="5"/>
  <c r="F8776" i="5"/>
  <c r="F8777" i="5"/>
  <c r="F8778" i="5"/>
  <c r="F8779" i="5"/>
  <c r="F8780" i="5"/>
  <c r="F8781" i="5"/>
  <c r="F8782" i="5"/>
  <c r="F8783" i="5"/>
  <c r="F8784" i="5"/>
  <c r="F8785" i="5"/>
  <c r="F8786" i="5"/>
  <c r="F8787" i="5"/>
  <c r="F8788" i="5"/>
  <c r="F8789" i="5"/>
  <c r="F8790" i="5"/>
  <c r="F8791" i="5"/>
  <c r="F8792" i="5"/>
  <c r="F8793" i="5"/>
  <c r="F8794" i="5"/>
  <c r="F8795" i="5"/>
  <c r="F8796" i="5"/>
  <c r="F8797" i="5"/>
  <c r="F8798" i="5"/>
  <c r="F8799" i="5"/>
  <c r="F8800" i="5"/>
  <c r="F8801" i="5"/>
  <c r="F8802" i="5"/>
  <c r="F8803" i="5"/>
  <c r="F8804" i="5"/>
  <c r="F8805" i="5"/>
  <c r="F8806" i="5"/>
  <c r="F8807" i="5"/>
  <c r="F8808" i="5"/>
  <c r="F8809" i="5"/>
  <c r="F8810" i="5"/>
  <c r="F8811" i="5"/>
  <c r="F8812" i="5"/>
  <c r="F8813" i="5"/>
  <c r="F8814" i="5"/>
  <c r="F8815" i="5"/>
  <c r="F8816" i="5"/>
  <c r="F8817" i="5"/>
  <c r="F8818" i="5"/>
  <c r="F8819" i="5"/>
  <c r="F8820" i="5"/>
  <c r="F8821" i="5"/>
  <c r="F8822" i="5"/>
  <c r="F8823" i="5"/>
  <c r="F8824" i="5"/>
  <c r="F8825" i="5"/>
  <c r="F8826" i="5"/>
  <c r="F8827" i="5"/>
  <c r="F8828" i="5"/>
  <c r="F8829" i="5"/>
  <c r="F8830" i="5"/>
  <c r="F8831" i="5"/>
  <c r="F8832" i="5"/>
  <c r="F8833" i="5"/>
  <c r="F8834" i="5"/>
  <c r="F8835" i="5"/>
  <c r="F8836" i="5"/>
  <c r="F8837" i="5"/>
  <c r="F8838" i="5"/>
  <c r="F8839" i="5"/>
  <c r="F8840" i="5"/>
  <c r="F8841" i="5"/>
  <c r="F8842" i="5"/>
  <c r="F8843" i="5"/>
  <c r="F8844" i="5"/>
  <c r="F8845" i="5"/>
  <c r="F8846" i="5"/>
  <c r="F8847" i="5"/>
  <c r="F8848" i="5"/>
  <c r="F8849" i="5"/>
  <c r="F8850" i="5"/>
  <c r="F8851" i="5"/>
  <c r="F8852" i="5"/>
  <c r="F8853" i="5"/>
  <c r="F8854" i="5"/>
  <c r="F8855" i="5"/>
  <c r="F8856" i="5"/>
  <c r="F8857" i="5"/>
  <c r="F8858" i="5"/>
  <c r="F8859" i="5"/>
  <c r="F8860" i="5"/>
  <c r="F8861" i="5"/>
  <c r="F8862" i="5"/>
  <c r="F8863" i="5"/>
  <c r="F8864" i="5"/>
  <c r="F8865" i="5"/>
  <c r="F8866" i="5"/>
  <c r="F8867" i="5"/>
  <c r="F8868" i="5"/>
  <c r="F8869" i="5"/>
  <c r="F8870" i="5"/>
  <c r="F8871" i="5"/>
  <c r="F8872" i="5"/>
  <c r="F8873" i="5"/>
  <c r="F8874" i="5"/>
  <c r="F8875" i="5"/>
  <c r="F8876" i="5"/>
  <c r="F8877" i="5"/>
  <c r="F8878" i="5"/>
  <c r="F8879" i="5"/>
  <c r="F8880" i="5"/>
  <c r="F8881" i="5"/>
  <c r="F8882" i="5"/>
  <c r="F8883" i="5"/>
  <c r="F8884" i="5"/>
  <c r="F8885" i="5"/>
  <c r="F8886" i="5"/>
  <c r="F8887" i="5"/>
  <c r="F8888" i="5"/>
  <c r="F8889" i="5"/>
  <c r="F8890" i="5"/>
  <c r="F8891" i="5"/>
  <c r="F8892" i="5"/>
  <c r="F8893" i="5"/>
  <c r="F8894" i="5"/>
  <c r="F8895" i="5"/>
  <c r="F8896" i="5"/>
  <c r="F8897" i="5"/>
  <c r="F8898" i="5"/>
  <c r="F8899" i="5"/>
  <c r="F8900" i="5"/>
  <c r="F8901" i="5"/>
  <c r="F8902" i="5"/>
  <c r="F8903" i="5"/>
  <c r="F8904" i="5"/>
  <c r="F8905" i="5"/>
  <c r="F8906" i="5"/>
  <c r="F8907" i="5"/>
  <c r="F8908" i="5"/>
  <c r="F8909" i="5"/>
  <c r="F8910" i="5"/>
  <c r="F8911" i="5"/>
  <c r="F8912" i="5"/>
  <c r="F8913" i="5"/>
  <c r="F8914" i="5"/>
  <c r="F8915" i="5"/>
  <c r="F8916" i="5"/>
  <c r="F8917" i="5"/>
  <c r="F8918" i="5"/>
  <c r="F8919" i="5"/>
  <c r="F8920" i="5"/>
  <c r="F8921" i="5"/>
  <c r="F8922" i="5"/>
  <c r="F8923" i="5"/>
  <c r="F8924" i="5"/>
  <c r="F8925" i="5"/>
  <c r="F8926" i="5"/>
  <c r="F8927" i="5"/>
  <c r="F8928" i="5"/>
  <c r="F8929" i="5"/>
  <c r="F8930" i="5"/>
  <c r="F8931" i="5"/>
  <c r="F8932" i="5"/>
  <c r="F8933" i="5"/>
  <c r="F8934" i="5"/>
  <c r="F8935" i="5"/>
  <c r="F8936" i="5"/>
  <c r="F8937" i="5"/>
  <c r="F8938" i="5"/>
  <c r="F8939" i="5"/>
  <c r="F8940" i="5"/>
  <c r="F8941" i="5"/>
  <c r="F8942" i="5"/>
  <c r="F8943" i="5"/>
  <c r="F8944" i="5"/>
  <c r="F8945" i="5"/>
  <c r="F8946" i="5"/>
  <c r="F8947" i="5"/>
  <c r="F8948" i="5"/>
  <c r="F8949" i="5"/>
  <c r="F8950" i="5"/>
  <c r="F8951" i="5"/>
  <c r="F8952" i="5"/>
  <c r="F8953" i="5"/>
  <c r="F8954" i="5"/>
  <c r="F8955" i="5"/>
  <c r="F8956" i="5"/>
  <c r="F8957" i="5"/>
  <c r="F8958" i="5"/>
  <c r="F8959" i="5"/>
  <c r="F8960" i="5"/>
  <c r="F8961" i="5"/>
  <c r="F8962" i="5"/>
  <c r="F8963" i="5"/>
  <c r="F8964" i="5"/>
  <c r="F8965" i="5"/>
  <c r="F8966" i="5"/>
  <c r="F8967" i="5"/>
  <c r="F8968" i="5"/>
  <c r="F8969" i="5"/>
  <c r="F8970" i="5"/>
  <c r="F8971" i="5"/>
  <c r="F8972" i="5"/>
  <c r="F8973" i="5"/>
  <c r="F8974" i="5"/>
  <c r="F8975" i="5"/>
  <c r="F8976" i="5"/>
  <c r="F8977" i="5"/>
  <c r="F8978" i="5"/>
  <c r="F8979" i="5"/>
  <c r="F8980" i="5"/>
  <c r="F8981" i="5"/>
  <c r="F8982" i="5"/>
  <c r="F8983" i="5"/>
  <c r="F8984" i="5"/>
  <c r="F8985" i="5"/>
  <c r="F8986" i="5"/>
  <c r="F8987" i="5"/>
  <c r="F8988" i="5"/>
  <c r="F8989" i="5"/>
  <c r="F8990" i="5"/>
  <c r="F8991" i="5"/>
  <c r="F8992" i="5"/>
  <c r="F8993" i="5"/>
  <c r="F8994" i="5"/>
  <c r="F8995" i="5"/>
  <c r="F8996" i="5"/>
  <c r="F8997" i="5"/>
  <c r="F8998" i="5"/>
  <c r="F8999" i="5"/>
  <c r="F9000" i="5"/>
  <c r="F9001" i="5"/>
  <c r="F9002" i="5"/>
  <c r="F9003" i="5"/>
  <c r="F9004" i="5"/>
  <c r="F9005" i="5"/>
  <c r="F9006" i="5"/>
  <c r="F9007" i="5"/>
  <c r="F9008" i="5"/>
  <c r="F9009" i="5"/>
  <c r="F9010" i="5"/>
  <c r="F9011" i="5"/>
  <c r="F9012" i="5"/>
  <c r="F9013" i="5"/>
  <c r="F9014" i="5"/>
  <c r="F9015" i="5"/>
  <c r="F9016" i="5"/>
  <c r="F9017" i="5"/>
  <c r="F9018" i="5"/>
  <c r="F9019" i="5"/>
  <c r="F9020" i="5"/>
  <c r="F9021" i="5"/>
  <c r="F9022" i="5"/>
  <c r="F9023" i="5"/>
  <c r="F9024" i="5"/>
  <c r="F9025" i="5"/>
  <c r="F9026" i="5"/>
  <c r="F9027" i="5"/>
  <c r="F9028" i="5"/>
  <c r="F9029" i="5"/>
  <c r="F9030" i="5"/>
  <c r="F9031" i="5"/>
  <c r="F9032" i="5"/>
  <c r="F9033" i="5"/>
  <c r="F9034" i="5"/>
  <c r="F9035" i="5"/>
  <c r="F9036" i="5"/>
  <c r="F9037" i="5"/>
  <c r="F9038" i="5"/>
  <c r="F9039" i="5"/>
  <c r="F9040" i="5"/>
  <c r="F9041" i="5"/>
  <c r="F9042" i="5"/>
  <c r="F9043" i="5"/>
  <c r="F9044" i="5"/>
  <c r="F9045" i="5"/>
  <c r="F9046" i="5"/>
  <c r="F9047" i="5"/>
  <c r="F9048" i="5"/>
  <c r="F9049" i="5"/>
  <c r="F9050" i="5"/>
  <c r="F9051" i="5"/>
  <c r="F9052" i="5"/>
  <c r="F9053" i="5"/>
  <c r="F9054" i="5"/>
  <c r="F9055" i="5"/>
  <c r="F9056" i="5"/>
  <c r="F9057" i="5"/>
  <c r="F9058" i="5"/>
  <c r="F9059" i="5"/>
  <c r="F9060" i="5"/>
  <c r="F9061" i="5"/>
  <c r="F9062" i="5"/>
  <c r="F9063" i="5"/>
  <c r="F9064" i="5"/>
  <c r="F9065" i="5"/>
  <c r="F9066" i="5"/>
  <c r="F9067" i="5"/>
  <c r="F9068" i="5"/>
  <c r="F9069" i="5"/>
  <c r="F9070" i="5"/>
  <c r="F9071" i="5"/>
  <c r="F9072" i="5"/>
  <c r="F9073" i="5"/>
  <c r="F9074" i="5"/>
  <c r="F9075" i="5"/>
  <c r="F9076" i="5"/>
  <c r="F9077" i="5"/>
  <c r="F9078" i="5"/>
  <c r="F9079" i="5"/>
  <c r="F9080" i="5"/>
  <c r="F9081" i="5"/>
  <c r="F9082" i="5"/>
  <c r="F9083" i="5"/>
  <c r="F9084" i="5"/>
  <c r="F9085" i="5"/>
  <c r="F9086" i="5"/>
  <c r="F9087" i="5"/>
  <c r="F9088" i="5"/>
  <c r="F9089" i="5"/>
  <c r="F9090" i="5"/>
  <c r="F9091" i="5"/>
  <c r="F9092" i="5"/>
  <c r="F9093" i="5"/>
  <c r="F9094" i="5"/>
  <c r="F9095" i="5"/>
  <c r="F9096" i="5"/>
  <c r="F9097" i="5"/>
  <c r="F9098" i="5"/>
  <c r="F9099" i="5"/>
  <c r="F9100" i="5"/>
  <c r="F9101" i="5"/>
  <c r="F9102" i="5"/>
  <c r="F9103" i="5"/>
  <c r="F9104" i="5"/>
  <c r="F9105" i="5"/>
  <c r="F9106" i="5"/>
  <c r="F9107" i="5"/>
  <c r="F9108" i="5"/>
  <c r="F9109" i="5"/>
  <c r="F9110" i="5"/>
  <c r="F9111" i="5"/>
  <c r="F9112" i="5"/>
  <c r="F9113" i="5"/>
  <c r="F9114" i="5"/>
  <c r="F9115" i="5"/>
  <c r="F9116" i="5"/>
  <c r="F9117" i="5"/>
  <c r="F9118" i="5"/>
  <c r="F9119" i="5"/>
  <c r="F9120" i="5"/>
  <c r="F9121" i="5"/>
  <c r="F9122" i="5"/>
  <c r="F9123" i="5"/>
  <c r="F9124" i="5"/>
  <c r="F9125" i="5"/>
  <c r="F9126" i="5"/>
  <c r="F9127" i="5"/>
  <c r="F9128" i="5"/>
  <c r="F9129" i="5"/>
  <c r="F9130" i="5"/>
  <c r="F9131" i="5"/>
  <c r="F9132" i="5"/>
  <c r="F9133" i="5"/>
  <c r="F9134" i="5"/>
  <c r="F9135" i="5"/>
  <c r="F9136" i="5"/>
  <c r="F9137" i="5"/>
  <c r="F9138" i="5"/>
  <c r="F9139" i="5"/>
  <c r="F9140" i="5"/>
  <c r="F9141" i="5"/>
  <c r="F9142" i="5"/>
  <c r="F9143" i="5"/>
  <c r="F9144" i="5"/>
  <c r="F9145" i="5"/>
  <c r="F9146" i="5"/>
  <c r="F9147" i="5"/>
  <c r="F9148" i="5"/>
  <c r="F9149" i="5"/>
  <c r="F9150" i="5"/>
  <c r="F9151" i="5"/>
  <c r="F9152" i="5"/>
  <c r="F9153" i="5"/>
  <c r="F9154" i="5"/>
  <c r="F9155" i="5"/>
  <c r="F9156" i="5"/>
  <c r="F9157" i="5"/>
  <c r="F9158" i="5"/>
  <c r="F9159" i="5"/>
  <c r="F9160" i="5"/>
  <c r="F9161" i="5"/>
  <c r="F9162" i="5"/>
  <c r="F9163" i="5"/>
  <c r="F9164" i="5"/>
  <c r="F9165" i="5"/>
  <c r="F9166" i="5"/>
  <c r="F9167" i="5"/>
  <c r="F9168" i="5"/>
  <c r="F9169" i="5"/>
  <c r="F9170" i="5"/>
  <c r="F9171" i="5"/>
  <c r="F9172" i="5"/>
  <c r="F9173" i="5"/>
  <c r="F9174" i="5"/>
  <c r="F9175" i="5"/>
  <c r="F9176" i="5"/>
  <c r="F9177" i="5"/>
  <c r="F9178" i="5"/>
  <c r="F9179" i="5"/>
  <c r="F9180" i="5"/>
  <c r="F9181" i="5"/>
  <c r="F9182" i="5"/>
  <c r="F9183" i="5"/>
  <c r="F9184" i="5"/>
  <c r="F9185" i="5"/>
  <c r="F9186" i="5"/>
  <c r="F9187" i="5"/>
  <c r="F9188" i="5"/>
  <c r="F9189" i="5"/>
  <c r="F9190" i="5"/>
  <c r="F9191" i="5"/>
  <c r="F9192" i="5"/>
  <c r="F9193" i="5"/>
  <c r="F9194" i="5"/>
  <c r="F9195" i="5"/>
  <c r="F9196" i="5"/>
  <c r="F9197" i="5"/>
  <c r="F9198" i="5"/>
  <c r="F9199" i="5"/>
  <c r="F9200" i="5"/>
  <c r="F9201" i="5"/>
  <c r="F9202" i="5"/>
  <c r="F9203" i="5"/>
  <c r="F9204" i="5"/>
  <c r="F9205" i="5"/>
  <c r="F9206" i="5"/>
  <c r="F9207" i="5"/>
  <c r="F9208" i="5"/>
  <c r="F9209" i="5"/>
  <c r="F9210" i="5"/>
  <c r="F9211" i="5"/>
  <c r="F9212" i="5"/>
  <c r="F9213" i="5"/>
  <c r="F9214" i="5"/>
  <c r="F9215" i="5"/>
  <c r="F9216" i="5"/>
  <c r="F9217" i="5"/>
  <c r="F9218" i="5"/>
  <c r="F9219" i="5"/>
  <c r="F9220" i="5"/>
  <c r="F9221" i="5"/>
  <c r="F9222" i="5"/>
  <c r="F9223" i="5"/>
  <c r="F9224" i="5"/>
  <c r="F9225" i="5"/>
  <c r="F9226" i="5"/>
  <c r="F9227" i="5"/>
  <c r="F9228" i="5"/>
  <c r="F9229" i="5"/>
  <c r="F9230" i="5"/>
  <c r="F9231" i="5"/>
  <c r="F9232" i="5"/>
  <c r="F9233" i="5"/>
  <c r="F9234" i="5"/>
  <c r="F9235" i="5"/>
  <c r="F9236" i="5"/>
  <c r="F9237" i="5"/>
  <c r="F9238" i="5"/>
  <c r="F9239" i="5"/>
  <c r="F9240" i="5"/>
  <c r="F9241" i="5"/>
  <c r="F9242" i="5"/>
  <c r="F9243" i="5"/>
  <c r="F9244" i="5"/>
  <c r="F9245" i="5"/>
  <c r="F9246" i="5"/>
  <c r="F9247" i="5"/>
  <c r="F9248" i="5"/>
  <c r="F9249" i="5"/>
  <c r="F9250" i="5"/>
  <c r="F9251" i="5"/>
  <c r="F9252" i="5"/>
  <c r="F9253" i="5"/>
  <c r="F9254" i="5"/>
  <c r="F9255" i="5"/>
  <c r="F9256" i="5"/>
  <c r="F9257" i="5"/>
  <c r="F9258" i="5"/>
  <c r="F9259" i="5"/>
  <c r="F9260" i="5"/>
  <c r="F9261" i="5"/>
  <c r="F9262" i="5"/>
  <c r="F9263" i="5"/>
  <c r="F9264" i="5"/>
  <c r="F9265" i="5"/>
  <c r="F9266" i="5"/>
  <c r="F9267" i="5"/>
  <c r="F9268" i="5"/>
  <c r="F9269" i="5"/>
  <c r="F9270" i="5"/>
  <c r="F9271" i="5"/>
  <c r="F9272" i="5"/>
  <c r="F9273" i="5"/>
  <c r="F9274" i="5"/>
  <c r="F9275" i="5"/>
  <c r="F9276" i="5"/>
  <c r="F9277" i="5"/>
  <c r="F9278" i="5"/>
  <c r="F9279" i="5"/>
  <c r="F9280" i="5"/>
  <c r="F9281" i="5"/>
  <c r="F9282" i="5"/>
  <c r="F9283" i="5"/>
  <c r="F9284" i="5"/>
  <c r="F9285" i="5"/>
  <c r="F9286" i="5"/>
  <c r="F9287" i="5"/>
  <c r="F9288" i="5"/>
  <c r="F9289" i="5"/>
  <c r="F9290" i="5"/>
  <c r="F9291" i="5"/>
  <c r="F9292" i="5"/>
  <c r="F9293" i="5"/>
  <c r="F9294" i="5"/>
  <c r="F9295" i="5"/>
  <c r="F9296" i="5"/>
  <c r="F9297" i="5"/>
  <c r="F9298" i="5"/>
  <c r="F9299" i="5"/>
  <c r="F9300" i="5"/>
  <c r="F9301" i="5"/>
  <c r="F9302" i="5"/>
  <c r="F9303" i="5"/>
  <c r="F9304" i="5"/>
  <c r="F9305" i="5"/>
  <c r="F9306" i="5"/>
  <c r="F9307" i="5"/>
  <c r="F9308" i="5"/>
  <c r="F9309" i="5"/>
  <c r="F9310" i="5"/>
  <c r="F9311" i="5"/>
  <c r="F9312" i="5"/>
  <c r="F9313" i="5"/>
  <c r="F9314" i="5"/>
  <c r="F9315" i="5"/>
  <c r="F9316" i="5"/>
  <c r="F9317" i="5"/>
  <c r="F9318" i="5"/>
  <c r="F9319" i="5"/>
  <c r="F9320" i="5"/>
  <c r="F9321" i="5"/>
  <c r="F9322" i="5"/>
  <c r="F9323" i="5"/>
  <c r="F9324" i="5"/>
  <c r="F9325" i="5"/>
  <c r="F9326" i="5"/>
  <c r="F9327" i="5"/>
  <c r="F9328" i="5"/>
  <c r="F9329" i="5"/>
  <c r="F9330" i="5"/>
  <c r="F9331" i="5"/>
  <c r="F9332" i="5"/>
  <c r="F9333" i="5"/>
  <c r="F9334" i="5"/>
  <c r="F9335" i="5"/>
  <c r="F9336" i="5"/>
  <c r="F9337" i="5"/>
  <c r="F9338" i="5"/>
  <c r="F9339" i="5"/>
  <c r="F9340" i="5"/>
  <c r="F9341" i="5"/>
  <c r="F9342" i="5"/>
  <c r="F9343" i="5"/>
  <c r="F9344" i="5"/>
  <c r="F9345" i="5"/>
  <c r="F9346" i="5"/>
  <c r="F9347" i="5"/>
  <c r="F9348" i="5"/>
  <c r="F9349" i="5"/>
  <c r="F9350" i="5"/>
  <c r="F9351" i="5"/>
  <c r="F9352" i="5"/>
  <c r="F9353" i="5"/>
  <c r="F9354" i="5"/>
  <c r="F9355" i="5"/>
  <c r="F9356" i="5"/>
  <c r="F9357" i="5"/>
  <c r="F9358" i="5"/>
  <c r="F9359" i="5"/>
  <c r="F9360" i="5"/>
  <c r="F9361" i="5"/>
  <c r="F9362" i="5"/>
  <c r="F9363" i="5"/>
  <c r="F9364" i="5"/>
  <c r="F9365" i="5"/>
  <c r="F9366" i="5"/>
  <c r="F9367" i="5"/>
  <c r="F9368" i="5"/>
  <c r="F9369" i="5"/>
  <c r="F9370" i="5"/>
  <c r="F9371" i="5"/>
  <c r="F9372" i="5"/>
  <c r="F9373" i="5"/>
  <c r="F9374" i="5"/>
  <c r="F9375" i="5"/>
  <c r="F9376" i="5"/>
  <c r="F9377" i="5"/>
  <c r="F9378" i="5"/>
  <c r="F9379" i="5"/>
  <c r="F9380" i="5"/>
  <c r="F9381" i="5"/>
  <c r="F9382" i="5"/>
  <c r="F9383" i="5"/>
  <c r="F9384" i="5"/>
  <c r="F9385" i="5"/>
  <c r="F9386" i="5"/>
  <c r="F9387" i="5"/>
  <c r="F9388" i="5"/>
  <c r="F9389" i="5"/>
  <c r="F9390" i="5"/>
  <c r="F9391" i="5"/>
  <c r="F9392" i="5"/>
  <c r="F9393" i="5"/>
  <c r="F9394" i="5"/>
  <c r="F9395" i="5"/>
  <c r="F9396" i="5"/>
  <c r="F9397" i="5"/>
  <c r="F9398" i="5"/>
  <c r="F9399" i="5"/>
  <c r="F9400" i="5"/>
  <c r="F9401" i="5"/>
  <c r="F9402" i="5"/>
  <c r="F9403" i="5"/>
  <c r="F9404" i="5"/>
  <c r="F9405" i="5"/>
  <c r="F9406" i="5"/>
  <c r="F9407" i="5"/>
  <c r="F9408" i="5"/>
  <c r="F9409" i="5"/>
  <c r="F9410" i="5"/>
  <c r="F9411" i="5"/>
  <c r="F9412" i="5"/>
  <c r="F9413" i="5"/>
  <c r="F9414" i="5"/>
  <c r="F9415" i="5"/>
  <c r="F9416" i="5"/>
  <c r="F9417" i="5"/>
  <c r="F9418" i="5"/>
  <c r="F9419" i="5"/>
  <c r="F9420" i="5"/>
  <c r="F9421" i="5"/>
  <c r="F9422" i="5"/>
  <c r="F9423" i="5"/>
  <c r="F9424" i="5"/>
  <c r="F9425" i="5"/>
  <c r="F9426" i="5"/>
  <c r="F9427" i="5"/>
  <c r="F9428" i="5"/>
  <c r="F9429" i="5"/>
  <c r="F9430" i="5"/>
  <c r="F9431" i="5"/>
  <c r="F9432" i="5"/>
  <c r="F9433" i="5"/>
  <c r="F9434" i="5"/>
  <c r="F9435" i="5"/>
  <c r="F9436" i="5"/>
  <c r="F9437" i="5"/>
  <c r="F9438" i="5"/>
  <c r="F9439" i="5"/>
  <c r="F9440" i="5"/>
  <c r="F9441" i="5"/>
  <c r="F9442" i="5"/>
  <c r="F9443" i="5"/>
  <c r="F9444" i="5"/>
  <c r="F9445" i="5"/>
  <c r="F9446" i="5"/>
  <c r="F9447" i="5"/>
  <c r="F9448" i="5"/>
  <c r="F9449" i="5"/>
  <c r="F9450" i="5"/>
  <c r="F9451" i="5"/>
  <c r="F9452" i="5"/>
  <c r="F9453" i="5"/>
  <c r="F9454" i="5"/>
  <c r="F9455" i="5"/>
  <c r="F9456" i="5"/>
  <c r="F9457" i="5"/>
  <c r="F9458" i="5"/>
  <c r="F9459" i="5"/>
  <c r="F9460" i="5"/>
  <c r="F9461" i="5"/>
  <c r="F9462" i="5"/>
  <c r="F9463" i="5"/>
  <c r="F9464" i="5"/>
  <c r="F9465" i="5"/>
  <c r="F9466" i="5"/>
  <c r="F9467" i="5"/>
  <c r="F9468" i="5"/>
  <c r="F9469" i="5"/>
  <c r="F9470" i="5"/>
  <c r="F9471" i="5"/>
  <c r="F9472" i="5"/>
  <c r="F9473" i="5"/>
  <c r="F9474" i="5"/>
  <c r="F9475" i="5"/>
  <c r="F9476" i="5"/>
  <c r="F9477" i="5"/>
  <c r="F9478" i="5"/>
  <c r="F9479" i="5"/>
  <c r="F9480" i="5"/>
  <c r="F9481" i="5"/>
  <c r="F9482" i="5"/>
  <c r="F9483" i="5"/>
  <c r="F9484" i="5"/>
  <c r="F9485" i="5"/>
  <c r="F9486" i="5"/>
  <c r="F9487" i="5"/>
  <c r="F9488" i="5"/>
  <c r="F9489" i="5"/>
  <c r="F9490" i="5"/>
  <c r="F9491" i="5"/>
  <c r="F9492" i="5"/>
  <c r="F9493" i="5"/>
  <c r="F9494" i="5"/>
  <c r="F9495" i="5"/>
  <c r="F9496" i="5"/>
  <c r="F9497" i="5"/>
  <c r="F9498" i="5"/>
  <c r="F9499" i="5"/>
  <c r="F9500" i="5"/>
  <c r="F9501" i="5"/>
  <c r="F9502" i="5"/>
  <c r="F9503" i="5"/>
  <c r="F9504" i="5"/>
  <c r="F9505" i="5"/>
  <c r="F9506" i="5"/>
  <c r="F9507" i="5"/>
  <c r="F9508" i="5"/>
  <c r="F9509" i="5"/>
  <c r="F9510" i="5"/>
  <c r="F9511" i="5"/>
  <c r="F9512" i="5"/>
  <c r="F9513" i="5"/>
  <c r="F9514" i="5"/>
  <c r="F9515" i="5"/>
  <c r="F9516" i="5"/>
  <c r="F9517" i="5"/>
  <c r="F9518" i="5"/>
  <c r="F9519" i="5"/>
  <c r="F9520" i="5"/>
  <c r="F9521" i="5"/>
  <c r="F9522" i="5"/>
  <c r="F9523" i="5"/>
  <c r="F9524" i="5"/>
  <c r="F9525" i="5"/>
  <c r="F9526" i="5"/>
  <c r="F9527" i="5"/>
  <c r="F9528" i="5"/>
  <c r="F9529" i="5"/>
  <c r="F9530" i="5"/>
  <c r="F9531" i="5"/>
  <c r="F9532" i="5"/>
  <c r="F9533" i="5"/>
  <c r="F9534" i="5"/>
  <c r="F9535" i="5"/>
  <c r="F9536" i="5"/>
  <c r="F9537" i="5"/>
  <c r="F9538" i="5"/>
  <c r="F9539" i="5"/>
  <c r="F9540" i="5"/>
  <c r="F9541" i="5"/>
  <c r="F9542" i="5"/>
  <c r="F9543" i="5"/>
  <c r="F9544" i="5"/>
  <c r="F9545" i="5"/>
  <c r="F9546" i="5"/>
  <c r="F9547" i="5"/>
  <c r="F9548" i="5"/>
  <c r="F9549" i="5"/>
  <c r="F9550" i="5"/>
  <c r="F9551" i="5"/>
  <c r="F9552" i="5"/>
  <c r="F9553" i="5"/>
  <c r="F9554" i="5"/>
  <c r="F9555" i="5"/>
  <c r="F9556" i="5"/>
  <c r="F9557" i="5"/>
  <c r="F9558" i="5"/>
  <c r="F9559" i="5"/>
  <c r="F9560" i="5"/>
  <c r="F9561" i="5"/>
  <c r="F9562" i="5"/>
  <c r="F9563" i="5"/>
  <c r="F9564" i="5"/>
  <c r="F9565" i="5"/>
  <c r="F9566" i="5"/>
  <c r="F9567" i="5"/>
  <c r="F9568" i="5"/>
  <c r="F9569" i="5"/>
  <c r="F9570" i="5"/>
  <c r="F9571" i="5"/>
  <c r="F9572" i="5"/>
  <c r="F9573" i="5"/>
  <c r="F9574" i="5"/>
  <c r="F9575" i="5"/>
  <c r="F9576" i="5"/>
  <c r="F9577" i="5"/>
  <c r="F9578" i="5"/>
  <c r="F9579" i="5"/>
  <c r="F9580" i="5"/>
  <c r="F9581" i="5"/>
  <c r="F9582" i="5"/>
  <c r="F9583" i="5"/>
  <c r="F9584" i="5"/>
  <c r="F9585" i="5"/>
  <c r="F9586" i="5"/>
  <c r="F9587" i="5"/>
  <c r="F9588" i="5"/>
  <c r="F9589" i="5"/>
  <c r="F9590" i="5"/>
  <c r="F9591" i="5"/>
  <c r="F9592" i="5"/>
  <c r="F9593" i="5"/>
  <c r="F9594" i="5"/>
  <c r="F9595" i="5"/>
  <c r="F9596" i="5"/>
  <c r="F9597" i="5"/>
  <c r="F9598" i="5"/>
  <c r="F9599" i="5"/>
  <c r="F9600" i="5"/>
  <c r="F9601" i="5"/>
  <c r="F9602" i="5"/>
  <c r="F9603" i="5"/>
  <c r="F9604" i="5"/>
  <c r="F9605" i="5"/>
  <c r="F9606" i="5"/>
  <c r="F9607" i="5"/>
  <c r="F9608" i="5"/>
  <c r="F9609" i="5"/>
  <c r="F9610" i="5"/>
  <c r="F9611" i="5"/>
  <c r="F9612" i="5"/>
  <c r="F9613" i="5"/>
  <c r="F9614" i="5"/>
  <c r="F9615" i="5"/>
  <c r="F9616" i="5"/>
  <c r="F9617" i="5"/>
  <c r="F9618" i="5"/>
  <c r="F9619" i="5"/>
  <c r="F9620" i="5"/>
  <c r="F9621" i="5"/>
  <c r="F9622" i="5"/>
  <c r="F9623" i="5"/>
  <c r="F9624" i="5"/>
  <c r="F9625" i="5"/>
  <c r="F9626" i="5"/>
  <c r="F9627" i="5"/>
  <c r="F9628" i="5"/>
  <c r="F9629" i="5"/>
  <c r="F9630" i="5"/>
  <c r="F9631" i="5"/>
  <c r="F9632" i="5"/>
  <c r="F9633" i="5"/>
  <c r="F9634" i="5"/>
  <c r="F9635" i="5"/>
  <c r="F9636" i="5"/>
  <c r="F9637" i="5"/>
  <c r="F9638" i="5"/>
  <c r="F9639" i="5"/>
  <c r="F9640" i="5"/>
  <c r="F9641" i="5"/>
  <c r="F9642" i="5"/>
  <c r="F9643" i="5"/>
  <c r="F9644" i="5"/>
  <c r="F9645" i="5"/>
  <c r="F9646" i="5"/>
  <c r="F9647" i="5"/>
  <c r="F9648" i="5"/>
  <c r="F9649" i="5"/>
  <c r="F9650" i="5"/>
  <c r="F9651" i="5"/>
  <c r="F9652" i="5"/>
  <c r="F9653" i="5"/>
  <c r="F9654" i="5"/>
  <c r="F9655" i="5"/>
  <c r="F9656" i="5"/>
  <c r="F9657" i="5"/>
  <c r="F9658" i="5"/>
  <c r="F9659" i="5"/>
  <c r="F9660" i="5"/>
  <c r="F9661" i="5"/>
  <c r="F9662" i="5"/>
  <c r="F9663" i="5"/>
  <c r="F9664" i="5"/>
  <c r="F9665" i="5"/>
  <c r="F9666" i="5"/>
  <c r="F9667" i="5"/>
  <c r="F9668" i="5"/>
  <c r="F9669" i="5"/>
  <c r="F9670" i="5"/>
  <c r="F9671" i="5"/>
  <c r="F9672" i="5"/>
  <c r="F9673" i="5"/>
  <c r="F9674" i="5"/>
  <c r="F9675" i="5"/>
  <c r="F9676" i="5"/>
  <c r="F9677" i="5"/>
  <c r="F9678" i="5"/>
  <c r="F9679" i="5"/>
  <c r="F9680" i="5"/>
  <c r="F9681" i="5"/>
  <c r="F9682" i="5"/>
  <c r="F9683" i="5"/>
  <c r="F9684" i="5"/>
  <c r="F9685" i="5"/>
  <c r="F9686" i="5"/>
  <c r="F9687" i="5"/>
  <c r="F9688" i="5"/>
  <c r="F9689" i="5"/>
  <c r="F9690" i="5"/>
  <c r="F9691" i="5"/>
  <c r="F9692" i="5"/>
  <c r="F9693" i="5"/>
  <c r="F9694" i="5"/>
  <c r="F9695" i="5"/>
  <c r="F9696" i="5"/>
  <c r="F9697" i="5"/>
  <c r="F9698" i="5"/>
  <c r="F9699" i="5"/>
  <c r="F9700" i="5"/>
  <c r="F9701" i="5"/>
  <c r="F9702" i="5"/>
  <c r="F9703" i="5"/>
  <c r="F9704" i="5"/>
  <c r="F9705" i="5"/>
  <c r="F9706" i="5"/>
  <c r="F9707" i="5"/>
  <c r="F9708" i="5"/>
  <c r="F9709" i="5"/>
  <c r="F9710" i="5"/>
  <c r="F9711" i="5"/>
  <c r="F9712" i="5"/>
  <c r="F9713" i="5"/>
  <c r="F9714" i="5"/>
  <c r="F9715" i="5"/>
  <c r="F9716" i="5"/>
  <c r="F9717" i="5"/>
  <c r="F9718" i="5"/>
  <c r="F9719" i="5"/>
  <c r="F9720" i="5"/>
  <c r="F9721" i="5"/>
  <c r="F9722" i="5"/>
  <c r="F9723" i="5"/>
  <c r="F9724" i="5"/>
  <c r="F9725" i="5"/>
  <c r="F9726" i="5"/>
  <c r="F9727" i="5"/>
  <c r="F9728" i="5"/>
  <c r="F9729" i="5"/>
  <c r="F9730" i="5"/>
  <c r="F9731" i="5"/>
  <c r="F9732" i="5"/>
  <c r="F9733" i="5"/>
  <c r="F9734" i="5"/>
  <c r="F9735" i="5"/>
  <c r="F9736" i="5"/>
  <c r="F9737" i="5"/>
  <c r="F9738" i="5"/>
  <c r="F9739" i="5"/>
  <c r="F9740" i="5"/>
  <c r="F9741" i="5"/>
  <c r="F9742" i="5"/>
  <c r="F9743" i="5"/>
  <c r="F9744" i="5"/>
  <c r="F9745" i="5"/>
  <c r="F9746" i="5"/>
  <c r="F9747" i="5"/>
  <c r="F9748" i="5"/>
  <c r="F9749" i="5"/>
  <c r="F9750" i="5"/>
  <c r="F9751" i="5"/>
  <c r="F9752" i="5"/>
  <c r="F9753" i="5"/>
  <c r="F9754" i="5"/>
  <c r="F9755" i="5"/>
  <c r="F9756" i="5"/>
  <c r="F9757" i="5"/>
  <c r="F9758" i="5"/>
  <c r="F9759" i="5"/>
  <c r="F9760" i="5"/>
  <c r="F9761" i="5"/>
  <c r="F9762" i="5"/>
  <c r="F9763" i="5"/>
  <c r="F9764" i="5"/>
  <c r="F9765" i="5"/>
  <c r="F9766" i="5"/>
  <c r="F9767" i="5"/>
  <c r="F9768" i="5"/>
  <c r="F9769" i="5"/>
  <c r="F9770" i="5"/>
  <c r="F9771" i="5"/>
  <c r="F9772" i="5"/>
  <c r="F9773" i="5"/>
  <c r="F9774" i="5"/>
  <c r="F9775" i="5"/>
  <c r="F9776" i="5"/>
  <c r="F9777" i="5"/>
  <c r="F9778" i="5"/>
  <c r="F9779" i="5"/>
  <c r="F9780" i="5"/>
  <c r="F9781" i="5"/>
  <c r="F9782" i="5"/>
  <c r="F9783" i="5"/>
  <c r="F9784" i="5"/>
  <c r="F9785" i="5"/>
  <c r="F9786" i="5"/>
  <c r="F9787" i="5"/>
  <c r="F9788" i="5"/>
  <c r="F9789" i="5"/>
  <c r="F9790" i="5"/>
  <c r="F9791" i="5"/>
  <c r="F9792" i="5"/>
  <c r="F9793" i="5"/>
  <c r="F9794" i="5"/>
  <c r="F9795" i="5"/>
  <c r="F9796" i="5"/>
  <c r="F9797" i="5"/>
  <c r="F9798" i="5"/>
  <c r="F9799" i="5"/>
  <c r="F9800" i="5"/>
  <c r="F9801" i="5"/>
  <c r="F9802" i="5"/>
  <c r="F9803" i="5"/>
  <c r="F9804" i="5"/>
  <c r="F9805" i="5"/>
  <c r="F9806" i="5"/>
  <c r="F9807" i="5"/>
  <c r="F9808" i="5"/>
  <c r="F9809" i="5"/>
  <c r="F9810" i="5"/>
  <c r="F9811" i="5"/>
  <c r="F9812" i="5"/>
  <c r="F9813" i="5"/>
  <c r="F9814" i="5"/>
  <c r="F9815" i="5"/>
  <c r="F9816" i="5"/>
  <c r="F9817" i="5"/>
  <c r="F9818" i="5"/>
  <c r="F9819" i="5"/>
  <c r="F9820" i="5"/>
  <c r="F9821" i="5"/>
  <c r="F9822" i="5"/>
  <c r="F9823" i="5"/>
  <c r="F9824" i="5"/>
  <c r="F9825" i="5"/>
  <c r="F9826" i="5"/>
  <c r="F9827" i="5"/>
  <c r="F9828" i="5"/>
  <c r="F9829" i="5"/>
  <c r="F9830" i="5"/>
  <c r="F9831" i="5"/>
  <c r="F9832" i="5"/>
  <c r="F9833" i="5"/>
  <c r="F9834" i="5"/>
  <c r="F9835" i="5"/>
  <c r="F9836" i="5"/>
  <c r="F9837" i="5"/>
  <c r="F9838" i="5"/>
  <c r="F9839" i="5"/>
  <c r="F9840" i="5"/>
  <c r="F9841" i="5"/>
  <c r="F9842" i="5"/>
  <c r="F9843" i="5"/>
  <c r="F9844" i="5"/>
  <c r="F9845" i="5"/>
  <c r="F9846" i="5"/>
  <c r="F9847" i="5"/>
  <c r="F9848" i="5"/>
  <c r="F9849" i="5"/>
  <c r="F9850" i="5"/>
  <c r="F9851" i="5"/>
  <c r="F9852" i="5"/>
  <c r="F9853" i="5"/>
  <c r="F9854" i="5"/>
  <c r="F9855" i="5"/>
  <c r="F9856" i="5"/>
  <c r="F9857" i="5"/>
  <c r="F9858" i="5"/>
  <c r="F9859" i="5"/>
  <c r="F9860" i="5"/>
  <c r="F9861" i="5"/>
  <c r="F9862" i="5"/>
  <c r="F9863" i="5"/>
  <c r="F9864" i="5"/>
  <c r="F9865" i="5"/>
  <c r="F9866" i="5"/>
  <c r="F9867" i="5"/>
  <c r="F9868" i="5"/>
  <c r="F9869" i="5"/>
  <c r="F9870" i="5"/>
  <c r="F9871" i="5"/>
  <c r="F9872" i="5"/>
  <c r="F9873" i="5"/>
  <c r="F9874" i="5"/>
  <c r="F9875" i="5"/>
  <c r="F9876" i="5"/>
  <c r="F9877" i="5"/>
  <c r="F9878" i="5"/>
  <c r="F9879" i="5"/>
  <c r="F9880" i="5"/>
  <c r="F9881" i="5"/>
  <c r="F9882" i="5"/>
  <c r="F9883" i="5"/>
  <c r="F9884" i="5"/>
  <c r="F9885" i="5"/>
  <c r="F9886" i="5"/>
  <c r="F9887" i="5"/>
  <c r="F9888" i="5"/>
  <c r="F9889" i="5"/>
  <c r="F9890" i="5"/>
  <c r="F9891" i="5"/>
  <c r="F9892" i="5"/>
  <c r="F9893" i="5"/>
  <c r="F9894" i="5"/>
  <c r="F9895" i="5"/>
  <c r="F9896" i="5"/>
  <c r="F9897" i="5"/>
  <c r="F9898" i="5"/>
  <c r="F9899" i="5"/>
  <c r="F9900" i="5"/>
  <c r="F9901" i="5"/>
  <c r="F9902" i="5"/>
  <c r="F9903" i="5"/>
  <c r="F9904" i="5"/>
  <c r="F9905" i="5"/>
  <c r="F9906" i="5"/>
  <c r="F9907" i="5"/>
  <c r="F9908" i="5"/>
  <c r="F9909" i="5"/>
  <c r="F9910" i="5"/>
  <c r="F9911" i="5"/>
  <c r="F9912" i="5"/>
  <c r="F9913" i="5"/>
  <c r="F9914" i="5"/>
  <c r="F9915" i="5"/>
  <c r="F9916" i="5"/>
  <c r="F9917" i="5"/>
  <c r="F9918" i="5"/>
  <c r="F9919" i="5"/>
  <c r="F9920" i="5"/>
  <c r="F9921" i="5"/>
  <c r="F9922" i="5"/>
  <c r="F9923" i="5"/>
  <c r="F9924" i="5"/>
  <c r="F9925" i="5"/>
  <c r="F9926" i="5"/>
  <c r="F9927" i="5"/>
  <c r="F9928" i="5"/>
  <c r="F9929" i="5"/>
  <c r="F9930" i="5"/>
  <c r="F9931" i="5"/>
  <c r="F9932" i="5"/>
  <c r="F9933" i="5"/>
  <c r="F9934" i="5"/>
  <c r="F9935" i="5"/>
  <c r="F9936" i="5"/>
  <c r="F9937" i="5"/>
  <c r="F9938" i="5"/>
  <c r="F9939" i="5"/>
  <c r="F9940" i="5"/>
  <c r="F9941" i="5"/>
  <c r="F9942" i="5"/>
  <c r="F9943" i="5"/>
  <c r="F9944" i="5"/>
  <c r="F9945" i="5"/>
  <c r="F9946" i="5"/>
  <c r="F9947" i="5"/>
  <c r="F9948" i="5"/>
  <c r="F9949" i="5"/>
  <c r="F9950" i="5"/>
  <c r="F9951" i="5"/>
  <c r="F9952" i="5"/>
  <c r="F9953" i="5"/>
  <c r="F9954" i="5"/>
  <c r="F9955" i="5"/>
  <c r="F9956" i="5"/>
  <c r="F9957" i="5"/>
  <c r="F9958" i="5"/>
  <c r="F9959" i="5"/>
  <c r="F9960" i="5"/>
  <c r="F9961" i="5"/>
  <c r="F9962" i="5"/>
  <c r="F9963" i="5"/>
  <c r="F9964" i="5"/>
  <c r="F9965" i="5"/>
  <c r="F9966" i="5"/>
  <c r="F9967" i="5"/>
  <c r="F9968" i="5"/>
  <c r="F9969" i="5"/>
  <c r="F9970" i="5"/>
  <c r="F9971" i="5"/>
  <c r="F9972" i="5"/>
  <c r="F9973" i="5"/>
  <c r="F9974" i="5"/>
  <c r="F9975" i="5"/>
  <c r="F9976" i="5"/>
  <c r="F9977" i="5"/>
  <c r="F9978" i="5"/>
  <c r="F9979" i="5"/>
  <c r="F9980" i="5"/>
  <c r="F9981" i="5"/>
  <c r="F9982" i="5"/>
  <c r="F9983" i="5"/>
  <c r="F9984" i="5"/>
  <c r="F9985" i="5"/>
  <c r="F9986" i="5"/>
  <c r="F9987" i="5"/>
  <c r="F9988" i="5"/>
  <c r="F9989" i="5"/>
  <c r="F9990" i="5"/>
  <c r="F9991" i="5"/>
  <c r="F9992" i="5"/>
  <c r="F9993" i="5"/>
  <c r="F9994" i="5"/>
  <c r="F9995" i="5"/>
  <c r="F9996" i="5"/>
  <c r="F9997" i="5"/>
  <c r="F9998" i="5"/>
  <c r="F9999" i="5"/>
  <c r="F10000" i="5"/>
  <c r="F10001" i="5"/>
  <c r="F10002" i="5"/>
  <c r="F10003" i="5"/>
  <c r="F10004" i="5"/>
  <c r="F10005" i="5"/>
  <c r="F10006" i="5"/>
  <c r="F10007" i="5"/>
  <c r="F10008" i="5"/>
  <c r="F10009" i="5"/>
  <c r="F10010" i="5"/>
  <c r="F10011" i="5"/>
  <c r="F10012" i="5"/>
  <c r="F10013" i="5"/>
  <c r="F10014" i="5"/>
  <c r="F10015" i="5"/>
  <c r="F10016" i="5"/>
  <c r="F10017" i="5"/>
  <c r="F10018" i="5"/>
  <c r="F10019" i="5"/>
  <c r="F10020" i="5"/>
  <c r="F10021" i="5"/>
  <c r="F10022" i="5"/>
  <c r="F10023" i="5"/>
  <c r="F10024" i="5"/>
  <c r="F10025" i="5"/>
  <c r="F10026" i="5"/>
  <c r="F10027" i="5"/>
  <c r="F10028" i="5"/>
  <c r="F10029" i="5"/>
  <c r="F10030" i="5"/>
  <c r="F10031" i="5"/>
  <c r="F10032" i="5"/>
  <c r="F10033" i="5"/>
  <c r="F10034" i="5"/>
  <c r="F10035" i="5"/>
  <c r="F10036" i="5"/>
  <c r="F10037" i="5"/>
  <c r="F10038" i="5"/>
  <c r="F10039" i="5"/>
  <c r="F10040" i="5"/>
  <c r="F10041" i="5"/>
  <c r="F10042" i="5"/>
  <c r="F10043" i="5"/>
  <c r="F10044" i="5"/>
  <c r="F10045" i="5"/>
  <c r="F10046" i="5"/>
  <c r="F10047" i="5"/>
  <c r="F10048" i="5"/>
  <c r="F10049" i="5"/>
  <c r="F10050" i="5"/>
  <c r="F10051" i="5"/>
  <c r="F10052" i="5"/>
  <c r="F10053" i="5"/>
  <c r="F10054" i="5"/>
  <c r="F10055" i="5"/>
  <c r="F10056" i="5"/>
  <c r="F10057" i="5"/>
  <c r="F10058" i="5"/>
  <c r="F10059" i="5"/>
  <c r="F10060" i="5"/>
  <c r="F10061" i="5"/>
  <c r="F10062" i="5"/>
  <c r="F10063" i="5"/>
  <c r="F10064" i="5"/>
  <c r="F10065" i="5"/>
  <c r="F10066" i="5"/>
  <c r="F10067" i="5"/>
  <c r="F10068" i="5"/>
  <c r="F10069" i="5"/>
  <c r="F10070" i="5"/>
  <c r="F10071" i="5"/>
  <c r="F10072" i="5"/>
  <c r="F10073" i="5"/>
  <c r="F10074" i="5"/>
  <c r="F10075" i="5"/>
  <c r="F10076" i="5"/>
  <c r="F10077" i="5"/>
  <c r="F10078" i="5"/>
  <c r="F10079" i="5"/>
  <c r="F10080" i="5"/>
  <c r="F10081" i="5"/>
  <c r="F10082" i="5"/>
  <c r="F10083" i="5"/>
  <c r="F10084" i="5"/>
  <c r="F10085" i="5"/>
  <c r="F10086" i="5"/>
  <c r="F10087" i="5"/>
  <c r="F10088" i="5"/>
  <c r="F10089" i="5"/>
  <c r="F10090" i="5"/>
  <c r="F10091" i="5"/>
  <c r="F10092" i="5"/>
  <c r="F10093" i="5"/>
  <c r="F10094" i="5"/>
  <c r="F10095" i="5"/>
  <c r="F10096" i="5"/>
  <c r="F10097" i="5"/>
  <c r="F10098" i="5"/>
  <c r="F10099" i="5"/>
  <c r="F10100" i="5"/>
  <c r="F10101" i="5"/>
  <c r="F10102" i="5"/>
  <c r="F10103" i="5"/>
  <c r="F10104" i="5"/>
  <c r="F10105" i="5"/>
  <c r="F10106" i="5"/>
  <c r="F10107" i="5"/>
  <c r="F10108" i="5"/>
  <c r="F10109" i="5"/>
  <c r="F10110" i="5"/>
  <c r="F10111" i="5"/>
  <c r="F10112" i="5"/>
  <c r="F10113" i="5"/>
  <c r="F10114" i="5"/>
  <c r="F10115" i="5"/>
  <c r="F10116" i="5"/>
  <c r="F10117" i="5"/>
  <c r="F10118" i="5"/>
  <c r="F10119" i="5"/>
  <c r="F10120" i="5"/>
  <c r="F10121" i="5"/>
  <c r="F10122" i="5"/>
  <c r="F10123" i="5"/>
  <c r="F10124" i="5"/>
  <c r="F10125" i="5"/>
  <c r="F10126" i="5"/>
  <c r="F10127" i="5"/>
  <c r="F10128" i="5"/>
  <c r="F10129" i="5"/>
  <c r="F10130" i="5"/>
  <c r="F10131" i="5"/>
  <c r="F10132" i="5"/>
  <c r="F10133" i="5"/>
  <c r="F10134" i="5"/>
  <c r="F10135" i="5"/>
  <c r="F10136" i="5"/>
  <c r="F10137" i="5"/>
  <c r="F10138" i="5"/>
  <c r="F10139" i="5"/>
  <c r="F10140" i="5"/>
  <c r="F10141" i="5"/>
  <c r="F10142" i="5"/>
  <c r="F10143" i="5"/>
  <c r="F10144" i="5"/>
  <c r="F10145" i="5"/>
  <c r="F10146" i="5"/>
  <c r="F10147" i="5"/>
  <c r="F10148" i="5"/>
  <c r="F10149" i="5"/>
  <c r="F10150" i="5"/>
  <c r="F10151" i="5"/>
  <c r="F10152" i="5"/>
  <c r="F10153" i="5"/>
  <c r="F10154" i="5"/>
  <c r="F10155" i="5"/>
  <c r="F10156" i="5"/>
  <c r="F10157" i="5"/>
  <c r="F10158" i="5"/>
  <c r="F10159" i="5"/>
  <c r="F10160" i="5"/>
  <c r="F10161" i="5"/>
  <c r="F10162" i="5"/>
  <c r="F10163" i="5"/>
  <c r="F10164" i="5"/>
  <c r="F10165" i="5"/>
  <c r="F10166" i="5"/>
  <c r="F10167" i="5"/>
  <c r="F10168" i="5"/>
  <c r="F10169" i="5"/>
  <c r="F10170" i="5"/>
  <c r="F10171" i="5"/>
  <c r="F10172" i="5"/>
  <c r="F10173" i="5"/>
  <c r="F10174" i="5"/>
  <c r="F10175" i="5"/>
  <c r="F10176" i="5"/>
  <c r="F10177" i="5"/>
  <c r="F10178" i="5"/>
  <c r="F10179" i="5"/>
  <c r="F10180" i="5"/>
  <c r="F10181" i="5"/>
  <c r="F10182" i="5"/>
  <c r="F10183" i="5"/>
  <c r="F10184" i="5"/>
  <c r="F10185" i="5"/>
  <c r="F10186" i="5"/>
  <c r="F10187" i="5"/>
  <c r="F10188" i="5"/>
  <c r="F10189" i="5"/>
  <c r="F10190" i="5"/>
  <c r="F10191" i="5"/>
  <c r="F10192" i="5"/>
  <c r="F10193" i="5"/>
  <c r="F10194" i="5"/>
  <c r="F10195" i="5"/>
  <c r="F10196" i="5"/>
  <c r="F10197" i="5"/>
  <c r="F10198" i="5"/>
  <c r="F10199" i="5"/>
  <c r="F10200" i="5"/>
  <c r="F10201" i="5"/>
  <c r="F10202" i="5"/>
  <c r="F10203" i="5"/>
  <c r="F10204" i="5"/>
  <c r="F10205" i="5"/>
  <c r="F10206" i="5"/>
  <c r="F10207" i="5"/>
  <c r="F10208" i="5"/>
  <c r="F10209" i="5"/>
  <c r="F10210" i="5"/>
  <c r="F10211" i="5"/>
  <c r="F10212" i="5"/>
  <c r="F10213" i="5"/>
  <c r="F10214" i="5"/>
  <c r="F10215" i="5"/>
  <c r="F10216" i="5"/>
  <c r="F10217" i="5"/>
  <c r="F10218" i="5"/>
  <c r="F10219" i="5"/>
  <c r="F10220" i="5"/>
  <c r="F10221" i="5"/>
  <c r="F10222" i="5"/>
  <c r="F10223" i="5"/>
  <c r="F10224" i="5"/>
  <c r="F10225" i="5"/>
  <c r="F10226" i="5"/>
  <c r="F10227" i="5"/>
  <c r="F10228" i="5"/>
  <c r="F10229" i="5"/>
  <c r="F10230" i="5"/>
  <c r="F10231" i="5"/>
  <c r="F10232" i="5"/>
  <c r="F10233" i="5"/>
  <c r="F10234" i="5"/>
  <c r="F10235" i="5"/>
  <c r="F10236" i="5"/>
  <c r="F10237" i="5"/>
  <c r="F10238" i="5"/>
  <c r="F10239" i="5"/>
  <c r="F10240" i="5"/>
  <c r="F10241" i="5"/>
  <c r="F10242" i="5"/>
  <c r="F10243" i="5"/>
  <c r="F10244" i="5"/>
  <c r="F10245" i="5"/>
  <c r="F10246" i="5"/>
  <c r="F10247" i="5"/>
  <c r="F10248" i="5"/>
  <c r="F10249" i="5"/>
  <c r="F10250" i="5"/>
  <c r="F10251" i="5"/>
  <c r="F10252" i="5"/>
  <c r="F10253" i="5"/>
  <c r="F10254" i="5"/>
  <c r="F10255" i="5"/>
  <c r="F10256" i="5"/>
  <c r="F10257" i="5"/>
  <c r="F10258" i="5"/>
  <c r="F10259" i="5"/>
  <c r="F10260" i="5"/>
  <c r="F10261" i="5"/>
  <c r="F10262" i="5"/>
  <c r="F10263" i="5"/>
  <c r="F10264" i="5"/>
  <c r="F10265" i="5"/>
  <c r="F10266" i="5"/>
  <c r="F10267" i="5"/>
  <c r="F10268" i="5"/>
  <c r="F10269" i="5"/>
  <c r="F10270" i="5"/>
  <c r="F10271" i="5"/>
  <c r="F10272" i="5"/>
  <c r="F10273" i="5"/>
  <c r="F10274" i="5"/>
  <c r="F10275" i="5"/>
  <c r="F10276" i="5"/>
  <c r="F10277" i="5"/>
  <c r="F10278" i="5"/>
  <c r="F10279" i="5"/>
  <c r="F10280" i="5"/>
  <c r="F10281" i="5"/>
  <c r="F10282" i="5"/>
  <c r="F10283" i="5"/>
  <c r="F10284" i="5"/>
  <c r="F10285" i="5"/>
  <c r="F10286" i="5"/>
  <c r="F10287" i="5"/>
  <c r="F10288" i="5"/>
  <c r="F10289" i="5"/>
  <c r="F10290" i="5"/>
  <c r="F10291" i="5"/>
  <c r="F10292" i="5"/>
  <c r="F10293" i="5"/>
  <c r="F10294" i="5"/>
  <c r="F10295" i="5"/>
  <c r="F10296" i="5"/>
  <c r="F10297" i="5"/>
  <c r="F10298" i="5"/>
  <c r="F10299" i="5"/>
  <c r="F10300" i="5"/>
  <c r="F10301" i="5"/>
  <c r="F10302" i="5"/>
  <c r="F10303" i="5"/>
  <c r="F10304" i="5"/>
  <c r="F10305" i="5"/>
  <c r="F10306" i="5"/>
  <c r="F10307" i="5"/>
  <c r="F10308" i="5"/>
  <c r="F10309" i="5"/>
  <c r="F10310" i="5"/>
  <c r="F10311" i="5"/>
  <c r="F10312" i="5"/>
  <c r="F10313" i="5"/>
  <c r="F10314" i="5"/>
  <c r="F10315" i="5"/>
  <c r="F10316" i="5"/>
  <c r="F10317" i="5"/>
  <c r="F10318" i="5"/>
  <c r="F10319" i="5"/>
  <c r="F10320" i="5"/>
  <c r="F10321" i="5"/>
  <c r="F10322" i="5"/>
  <c r="F10323" i="5"/>
  <c r="F10324" i="5"/>
  <c r="F10325" i="5"/>
  <c r="F10326" i="5"/>
  <c r="F10327" i="5"/>
  <c r="F10328" i="5"/>
  <c r="F10329" i="5"/>
  <c r="F10330" i="5"/>
  <c r="F10331" i="5"/>
  <c r="F10332" i="5"/>
  <c r="F10333" i="5"/>
  <c r="F10334" i="5"/>
  <c r="F10335" i="5"/>
  <c r="F10336" i="5"/>
  <c r="F10337" i="5"/>
  <c r="F10338" i="5"/>
  <c r="F10339" i="5"/>
  <c r="F10340" i="5"/>
  <c r="F10341" i="5"/>
  <c r="F10342" i="5"/>
  <c r="F10343" i="5"/>
  <c r="F10344" i="5"/>
  <c r="F10345" i="5"/>
  <c r="F10346" i="5"/>
  <c r="F10347" i="5"/>
  <c r="F10348" i="5"/>
  <c r="F10349" i="5"/>
  <c r="F10350" i="5"/>
  <c r="F10351" i="5"/>
  <c r="F10352" i="5"/>
  <c r="F10353" i="5"/>
  <c r="F10354" i="5"/>
  <c r="F10355" i="5"/>
  <c r="F10356" i="5"/>
  <c r="F10357" i="5"/>
  <c r="F10358" i="5"/>
  <c r="F10359" i="5"/>
  <c r="F10360" i="5"/>
  <c r="F10361" i="5"/>
  <c r="F10362" i="5"/>
  <c r="F10363" i="5"/>
  <c r="F10364" i="5"/>
  <c r="F10365" i="5"/>
  <c r="F10366" i="5"/>
  <c r="F10367" i="5"/>
  <c r="F10368" i="5"/>
  <c r="F10369" i="5"/>
  <c r="F10370" i="5"/>
  <c r="F10371" i="5"/>
  <c r="F10372" i="5"/>
  <c r="F10373" i="5"/>
  <c r="F10374" i="5"/>
  <c r="F10375" i="5"/>
  <c r="F10376" i="5"/>
  <c r="F10377" i="5"/>
  <c r="F10378" i="5"/>
  <c r="F10379" i="5"/>
  <c r="F10380" i="5"/>
  <c r="F10381" i="5"/>
  <c r="F10382" i="5"/>
  <c r="F10383" i="5"/>
  <c r="F10384" i="5"/>
  <c r="F10385" i="5"/>
  <c r="F10386" i="5"/>
  <c r="F10387" i="5"/>
  <c r="F10388" i="5"/>
  <c r="F10389" i="5"/>
  <c r="F10390" i="5"/>
  <c r="F10391" i="5"/>
  <c r="F10392" i="5"/>
  <c r="F10393" i="5"/>
  <c r="F10394" i="5"/>
  <c r="F10395" i="5"/>
  <c r="F10396" i="5"/>
  <c r="F10397" i="5"/>
  <c r="F10398" i="5"/>
  <c r="F10399" i="5"/>
  <c r="F10400" i="5"/>
  <c r="F10401" i="5"/>
  <c r="F10402" i="5"/>
  <c r="F10403" i="5"/>
  <c r="F10404" i="5"/>
  <c r="F10405" i="5"/>
  <c r="F10406" i="5"/>
  <c r="F10407" i="5"/>
  <c r="F10408" i="5"/>
  <c r="F10409" i="5"/>
  <c r="F10410" i="5"/>
  <c r="F10411" i="5"/>
  <c r="F10412" i="5"/>
  <c r="F10413" i="5"/>
  <c r="F10414" i="5"/>
  <c r="F10415" i="5"/>
  <c r="F10416" i="5"/>
  <c r="F10417" i="5"/>
  <c r="F10418" i="5"/>
  <c r="F10419" i="5"/>
  <c r="F10420" i="5"/>
  <c r="F10421" i="5"/>
  <c r="F10422" i="5"/>
  <c r="F10423" i="5"/>
  <c r="F10424" i="5"/>
  <c r="F10425" i="5"/>
  <c r="F10426" i="5"/>
  <c r="F10427" i="5"/>
  <c r="F10428" i="5"/>
  <c r="F10429" i="5"/>
  <c r="F10430" i="5"/>
  <c r="F10431" i="5"/>
  <c r="F10432" i="5"/>
  <c r="F10433" i="5"/>
  <c r="F10434" i="5"/>
  <c r="F10435" i="5"/>
  <c r="F10436" i="5"/>
  <c r="F10437" i="5"/>
  <c r="F10438" i="5"/>
  <c r="F10439" i="5"/>
  <c r="F10440" i="5"/>
  <c r="F10441" i="5"/>
  <c r="F10442" i="5"/>
  <c r="F10443" i="5"/>
  <c r="F10444" i="5"/>
  <c r="F10445" i="5"/>
  <c r="F10446" i="5"/>
  <c r="F10447" i="5"/>
  <c r="F10448" i="5"/>
  <c r="F10449" i="5"/>
  <c r="F10450" i="5"/>
  <c r="F10451" i="5"/>
  <c r="F10452" i="5"/>
  <c r="F10453" i="5"/>
  <c r="F10454" i="5"/>
  <c r="F10455" i="5"/>
  <c r="F10456" i="5"/>
  <c r="F10457" i="5"/>
  <c r="F10458" i="5"/>
  <c r="F10459" i="5"/>
  <c r="F10460" i="5"/>
  <c r="F10461" i="5"/>
  <c r="F10462" i="5"/>
  <c r="F10463" i="5"/>
  <c r="F10464" i="5"/>
  <c r="F10465" i="5"/>
  <c r="F10466" i="5"/>
  <c r="F10467" i="5"/>
  <c r="F10468" i="5"/>
  <c r="F10469" i="5"/>
  <c r="F10470" i="5"/>
  <c r="F10471" i="5"/>
  <c r="F10472" i="5"/>
  <c r="F10473" i="5"/>
  <c r="F10474" i="5"/>
  <c r="F10475" i="5"/>
  <c r="F10476" i="5"/>
  <c r="F10477" i="5"/>
  <c r="F10478" i="5"/>
  <c r="F10479" i="5"/>
  <c r="F10480" i="5"/>
  <c r="F10481" i="5"/>
  <c r="F10482" i="5"/>
  <c r="F10483" i="5"/>
  <c r="F10484" i="5"/>
  <c r="F10485" i="5"/>
  <c r="F10486" i="5"/>
  <c r="F10487" i="5"/>
  <c r="F10488" i="5"/>
  <c r="F10489" i="5"/>
  <c r="F10490" i="5"/>
  <c r="F10491" i="5"/>
  <c r="F10492" i="5"/>
  <c r="F10493" i="5"/>
  <c r="F10494" i="5"/>
  <c r="F10495" i="5"/>
  <c r="F10496" i="5"/>
  <c r="F10497" i="5"/>
  <c r="F10498" i="5"/>
  <c r="F10499" i="5"/>
  <c r="F10500" i="5"/>
  <c r="F10501" i="5"/>
  <c r="F10502" i="5"/>
  <c r="F10503" i="5"/>
  <c r="F10504" i="5"/>
  <c r="F10505" i="5"/>
  <c r="F10506" i="5"/>
  <c r="F10507" i="5"/>
  <c r="F10508" i="5"/>
  <c r="F10509" i="5"/>
  <c r="F10510" i="5"/>
  <c r="F10511" i="5"/>
  <c r="F10512" i="5"/>
  <c r="F10513" i="5"/>
  <c r="F10514" i="5"/>
  <c r="F10515" i="5"/>
  <c r="F10516" i="5"/>
  <c r="F10517" i="5"/>
  <c r="F10518" i="5"/>
  <c r="F10519" i="5"/>
  <c r="F10520" i="5"/>
  <c r="F10521" i="5"/>
  <c r="F10522" i="5"/>
  <c r="F10523" i="5"/>
  <c r="F10524" i="5"/>
  <c r="F10525" i="5"/>
  <c r="F10526" i="5"/>
  <c r="F10527" i="5"/>
  <c r="F10528" i="5"/>
  <c r="F10529" i="5"/>
  <c r="F10530" i="5"/>
  <c r="F10531" i="5"/>
  <c r="F10532" i="5"/>
  <c r="F10533" i="5"/>
  <c r="F10534" i="5"/>
  <c r="F10535" i="5"/>
  <c r="F10536" i="5"/>
  <c r="F10537" i="5"/>
  <c r="F10538" i="5"/>
  <c r="F10539" i="5"/>
  <c r="F10540" i="5"/>
  <c r="F10541" i="5"/>
  <c r="F10542" i="5"/>
  <c r="F10543" i="5"/>
  <c r="F10544" i="5"/>
  <c r="F10545" i="5"/>
  <c r="F10546" i="5"/>
  <c r="F10547" i="5"/>
  <c r="F10548" i="5"/>
  <c r="F10549" i="5"/>
  <c r="F10550" i="5"/>
  <c r="F10551" i="5"/>
  <c r="F10552" i="5"/>
  <c r="F10553" i="5"/>
  <c r="F10554" i="5"/>
  <c r="F10555" i="5"/>
  <c r="F10556" i="5"/>
  <c r="F10557" i="5"/>
  <c r="F10558" i="5"/>
  <c r="F10559" i="5"/>
  <c r="F10560" i="5"/>
  <c r="F10561" i="5"/>
  <c r="F10562" i="5"/>
  <c r="F10563" i="5"/>
  <c r="F10564" i="5"/>
  <c r="F10565" i="5"/>
  <c r="F10566" i="5"/>
  <c r="F10567" i="5"/>
  <c r="F10568" i="5"/>
  <c r="F10569" i="5"/>
  <c r="F10570" i="5"/>
  <c r="F10571" i="5"/>
  <c r="F10572" i="5"/>
  <c r="F10573" i="5"/>
  <c r="F10574" i="5"/>
  <c r="F10575" i="5"/>
  <c r="F10576" i="5"/>
  <c r="F10577" i="5"/>
  <c r="F10578" i="5"/>
  <c r="F10579" i="5"/>
  <c r="F10580" i="5"/>
  <c r="F10581" i="5"/>
  <c r="F10582" i="5"/>
  <c r="F10583" i="5"/>
  <c r="F10584" i="5"/>
  <c r="F10585" i="5"/>
  <c r="F10586" i="5"/>
  <c r="F10587" i="5"/>
  <c r="F10588" i="5"/>
  <c r="F10589" i="5"/>
  <c r="F10590" i="5"/>
  <c r="F10591" i="5"/>
  <c r="F10592" i="5"/>
  <c r="F10593" i="5"/>
  <c r="F10594" i="5"/>
  <c r="F10595" i="5"/>
  <c r="F10596" i="5"/>
  <c r="F10597" i="5"/>
  <c r="F10598" i="5"/>
  <c r="F10599" i="5"/>
  <c r="F10600" i="5"/>
  <c r="F10601" i="5"/>
  <c r="F10602" i="5"/>
  <c r="F10603" i="5"/>
  <c r="F10604" i="5"/>
  <c r="F10605" i="5"/>
  <c r="F10606" i="5"/>
  <c r="F10607" i="5"/>
  <c r="F10608" i="5"/>
  <c r="F10609" i="5"/>
  <c r="F10610" i="5"/>
  <c r="F10611" i="5"/>
  <c r="F10612" i="5"/>
  <c r="F10613" i="5"/>
  <c r="F10614" i="5"/>
  <c r="F10615" i="5"/>
  <c r="F10616" i="5"/>
  <c r="F10617" i="5"/>
  <c r="F10618" i="5"/>
  <c r="F10619" i="5"/>
  <c r="F10620" i="5"/>
  <c r="F10621" i="5"/>
  <c r="F10622" i="5"/>
  <c r="F10623" i="5"/>
  <c r="F10624" i="5"/>
  <c r="F10625" i="5"/>
  <c r="F10626" i="5"/>
  <c r="F10627" i="5"/>
  <c r="F10628" i="5"/>
  <c r="F10629" i="5"/>
  <c r="F10630" i="5"/>
  <c r="F10631" i="5"/>
  <c r="F10632" i="5"/>
  <c r="F10633" i="5"/>
  <c r="F10634" i="5"/>
  <c r="F10635" i="5"/>
  <c r="F10636" i="5"/>
  <c r="F10637" i="5"/>
  <c r="F10638" i="5"/>
  <c r="F10639" i="5"/>
  <c r="F10640" i="5"/>
  <c r="F10641" i="5"/>
  <c r="F10642" i="5"/>
  <c r="F10643" i="5"/>
  <c r="F10644" i="5"/>
  <c r="F10645" i="5"/>
  <c r="F10646" i="5"/>
  <c r="F10647" i="5"/>
  <c r="F10648" i="5"/>
  <c r="F10649" i="5"/>
  <c r="F10650" i="5"/>
  <c r="F10651" i="5"/>
  <c r="F10652" i="5"/>
  <c r="F10653" i="5"/>
  <c r="F10654" i="5"/>
  <c r="F10655" i="5"/>
  <c r="F10656" i="5"/>
  <c r="F10657" i="5"/>
  <c r="F10658" i="5"/>
  <c r="F10659" i="5"/>
  <c r="F10660" i="5"/>
  <c r="F10661" i="5"/>
  <c r="F10662" i="5"/>
  <c r="F10663" i="5"/>
  <c r="F10664" i="5"/>
  <c r="F10665" i="5"/>
  <c r="F10666" i="5"/>
  <c r="F10667" i="5"/>
  <c r="F10668" i="5"/>
  <c r="F10669" i="5"/>
  <c r="F10670" i="5"/>
  <c r="F10671" i="5"/>
  <c r="F10672" i="5"/>
  <c r="F10673" i="5"/>
  <c r="F10674" i="5"/>
  <c r="F10675" i="5"/>
  <c r="F10676" i="5"/>
  <c r="F10677" i="5"/>
  <c r="F10678" i="5"/>
  <c r="F10679" i="5"/>
  <c r="F10680" i="5"/>
  <c r="F10681" i="5"/>
  <c r="F10682" i="5"/>
  <c r="F10683" i="5"/>
  <c r="F10684" i="5"/>
  <c r="F10685" i="5"/>
  <c r="F10686" i="5"/>
  <c r="F10687" i="5"/>
  <c r="F10688" i="5"/>
  <c r="F10689" i="5"/>
  <c r="F10690" i="5"/>
  <c r="F10691" i="5"/>
  <c r="F10692" i="5"/>
  <c r="F10693" i="5"/>
  <c r="F10694" i="5"/>
  <c r="F10695" i="5"/>
  <c r="F10696" i="5"/>
  <c r="F10697" i="5"/>
  <c r="F10698" i="5"/>
  <c r="F10699" i="5"/>
  <c r="F10700" i="5"/>
  <c r="F10701" i="5"/>
  <c r="F10702" i="5"/>
  <c r="F10703" i="5"/>
  <c r="F10704" i="5"/>
  <c r="F10705" i="5"/>
  <c r="F10706" i="5"/>
  <c r="F10707" i="5"/>
  <c r="F10708" i="5"/>
  <c r="F10709" i="5"/>
  <c r="F10710" i="5"/>
  <c r="F10711" i="5"/>
  <c r="F10712" i="5"/>
  <c r="F10713" i="5"/>
  <c r="F10714" i="5"/>
  <c r="F10715" i="5"/>
  <c r="F10716" i="5"/>
  <c r="F10717" i="5"/>
  <c r="F10718" i="5"/>
  <c r="F10719" i="5"/>
  <c r="F10720" i="5"/>
  <c r="F10721" i="5"/>
  <c r="F10722" i="5"/>
  <c r="F10723" i="5"/>
  <c r="F10724" i="5"/>
  <c r="F10725" i="5"/>
  <c r="F10726" i="5"/>
  <c r="F10727" i="5"/>
  <c r="F10728" i="5"/>
  <c r="F10729" i="5"/>
  <c r="F10730" i="5"/>
  <c r="F10731" i="5"/>
  <c r="F10732" i="5"/>
  <c r="F10733" i="5"/>
  <c r="F10734" i="5"/>
  <c r="F10735" i="5"/>
  <c r="F10736" i="5"/>
  <c r="F10737" i="5"/>
  <c r="F10738" i="5"/>
  <c r="F10739" i="5"/>
  <c r="F10740" i="5"/>
  <c r="F10741" i="5"/>
  <c r="F10742" i="5"/>
  <c r="F10743" i="5"/>
  <c r="F10744" i="5"/>
  <c r="F10745" i="5"/>
  <c r="F10746" i="5"/>
  <c r="F10747" i="5"/>
  <c r="F10748" i="5"/>
  <c r="F10749" i="5"/>
  <c r="F10750" i="5"/>
  <c r="F10751" i="5"/>
  <c r="F10752" i="5"/>
  <c r="F10753" i="5"/>
  <c r="F10754" i="5"/>
  <c r="F10755" i="5"/>
  <c r="F10756" i="5"/>
  <c r="F10757" i="5"/>
  <c r="F10758" i="5"/>
  <c r="F10759" i="5"/>
  <c r="F10760" i="5"/>
  <c r="F10761" i="5"/>
  <c r="F10762" i="5"/>
  <c r="F10763" i="5"/>
  <c r="F10764" i="5"/>
  <c r="F10765" i="5"/>
  <c r="F10766" i="5"/>
  <c r="F10767" i="5"/>
  <c r="F10768" i="5"/>
  <c r="F10769" i="5"/>
  <c r="F10770" i="5"/>
  <c r="F10771" i="5"/>
  <c r="F10772" i="5"/>
  <c r="F10773" i="5"/>
  <c r="F10774" i="5"/>
  <c r="F10775" i="5"/>
  <c r="F10776" i="5"/>
  <c r="F10777" i="5"/>
  <c r="F10778" i="5"/>
  <c r="F10779" i="5"/>
  <c r="F10780" i="5"/>
  <c r="F10781" i="5"/>
  <c r="F10782" i="5"/>
  <c r="F10783" i="5"/>
  <c r="F10784" i="5"/>
  <c r="F10785" i="5"/>
  <c r="F10786" i="5"/>
  <c r="F10787" i="5"/>
  <c r="F10788" i="5"/>
  <c r="F10789" i="5"/>
  <c r="F10790" i="5"/>
  <c r="F10791" i="5"/>
  <c r="F10792" i="5"/>
  <c r="F10793" i="5"/>
  <c r="F10794" i="5"/>
  <c r="F10795" i="5"/>
  <c r="F10796" i="5"/>
  <c r="F10797" i="5"/>
  <c r="F10798" i="5"/>
  <c r="F10799" i="5"/>
  <c r="F10800" i="5"/>
  <c r="F10801" i="5"/>
  <c r="F10802" i="5"/>
  <c r="F10803" i="5"/>
  <c r="F10804" i="5"/>
  <c r="F10805" i="5"/>
  <c r="F10806" i="5"/>
  <c r="F10807" i="5"/>
  <c r="F10808" i="5"/>
  <c r="F10809" i="5"/>
  <c r="F10810" i="5"/>
  <c r="F10811" i="5"/>
  <c r="F10812" i="5"/>
  <c r="F10813" i="5"/>
  <c r="F10814" i="5"/>
  <c r="F10815" i="5"/>
  <c r="F10816" i="5"/>
  <c r="F10817" i="5"/>
  <c r="F10818" i="5"/>
  <c r="F10819" i="5"/>
  <c r="F10820" i="5"/>
  <c r="F10821" i="5"/>
  <c r="F10822" i="5"/>
  <c r="F10823" i="5"/>
  <c r="F10824" i="5"/>
  <c r="F10825" i="5"/>
  <c r="F10826" i="5"/>
  <c r="F10827" i="5"/>
  <c r="F10828" i="5"/>
  <c r="F10829" i="5"/>
  <c r="F10830" i="5"/>
  <c r="F10831" i="5"/>
  <c r="F10832" i="5"/>
  <c r="F10833" i="5"/>
  <c r="F10834" i="5"/>
  <c r="F10835" i="5"/>
  <c r="F10836" i="5"/>
  <c r="F10837" i="5"/>
  <c r="F10838" i="5"/>
  <c r="F10839" i="5"/>
  <c r="F10840" i="5"/>
  <c r="F10841" i="5"/>
  <c r="F10842" i="5"/>
  <c r="F10843" i="5"/>
  <c r="F10844" i="5"/>
  <c r="F10845" i="5"/>
  <c r="F10846" i="5"/>
  <c r="F10847" i="5"/>
  <c r="F10848" i="5"/>
  <c r="F10849" i="5"/>
  <c r="F10850" i="5"/>
  <c r="F10851" i="5"/>
  <c r="F10852" i="5"/>
  <c r="F10853" i="5"/>
  <c r="F10854" i="5"/>
  <c r="F10855" i="5"/>
  <c r="F10856" i="5"/>
  <c r="F10857" i="5"/>
  <c r="F10858" i="5"/>
  <c r="F10859" i="5"/>
  <c r="F10860" i="5"/>
  <c r="F10861" i="5"/>
  <c r="F10862" i="5"/>
  <c r="F10863" i="5"/>
  <c r="F10864" i="5"/>
  <c r="F10865" i="5"/>
  <c r="F10866" i="5"/>
  <c r="F10867" i="5"/>
  <c r="F10868" i="5"/>
  <c r="F10869" i="5"/>
  <c r="F10870" i="5"/>
  <c r="F10871" i="5"/>
  <c r="F10872" i="5"/>
  <c r="F10873" i="5"/>
  <c r="F10874" i="5"/>
  <c r="F10875" i="5"/>
  <c r="F10876" i="5"/>
  <c r="F10877" i="5"/>
  <c r="F10878" i="5"/>
  <c r="F10879" i="5"/>
  <c r="F10880" i="5"/>
  <c r="F10881" i="5"/>
  <c r="F10882" i="5"/>
  <c r="F10883" i="5"/>
  <c r="F10884" i="5"/>
  <c r="F10885" i="5"/>
  <c r="F10886" i="5"/>
  <c r="F10887" i="5"/>
  <c r="F10888" i="5"/>
  <c r="F10889" i="5"/>
  <c r="F10890" i="5"/>
  <c r="F10891" i="5"/>
  <c r="F10892" i="5"/>
  <c r="F10893" i="5"/>
  <c r="F10894" i="5"/>
  <c r="F10895" i="5"/>
  <c r="F10896" i="5"/>
  <c r="F10897" i="5"/>
  <c r="F10898" i="5"/>
  <c r="F10899" i="5"/>
  <c r="F10900" i="5"/>
  <c r="F10901" i="5"/>
  <c r="F10902" i="5"/>
  <c r="F10903" i="5"/>
  <c r="F10904" i="5"/>
  <c r="F10905" i="5"/>
  <c r="F10906" i="5"/>
  <c r="F10907" i="5"/>
  <c r="F10908" i="5"/>
  <c r="F10909" i="5"/>
  <c r="F10910" i="5"/>
  <c r="F10911" i="5"/>
  <c r="F10912" i="5"/>
  <c r="F10913" i="5"/>
  <c r="F10914" i="5"/>
  <c r="F10915" i="5"/>
  <c r="F10916" i="5"/>
  <c r="F10917" i="5"/>
  <c r="F10918" i="5"/>
  <c r="F10919" i="5"/>
  <c r="F10920" i="5"/>
  <c r="F10921" i="5"/>
  <c r="F10922" i="5"/>
  <c r="F10923" i="5"/>
  <c r="F10924" i="5"/>
  <c r="F10925" i="5"/>
  <c r="F10926" i="5"/>
  <c r="F10927" i="5"/>
  <c r="F10928" i="5"/>
  <c r="F10929" i="5"/>
  <c r="F10930" i="5"/>
  <c r="F10931" i="5"/>
  <c r="F10932" i="5"/>
  <c r="F10933" i="5"/>
  <c r="F10934" i="5"/>
  <c r="F10935" i="5"/>
  <c r="F10936" i="5"/>
  <c r="F10937" i="5"/>
  <c r="F10938" i="5"/>
  <c r="F10939" i="5"/>
  <c r="F10940" i="5"/>
  <c r="F10941" i="5"/>
  <c r="F10942" i="5"/>
  <c r="F10943" i="5"/>
  <c r="F10944" i="5"/>
  <c r="F10945" i="5"/>
  <c r="F10946" i="5"/>
  <c r="F10947" i="5"/>
  <c r="F10948" i="5"/>
  <c r="F10949" i="5"/>
  <c r="F10950" i="5"/>
  <c r="F10951" i="5"/>
  <c r="F10952" i="5"/>
  <c r="F10953" i="5"/>
  <c r="F10954" i="5"/>
  <c r="F10955" i="5"/>
  <c r="F10956" i="5"/>
  <c r="F10957" i="5"/>
  <c r="F10958" i="5"/>
  <c r="F10959" i="5"/>
  <c r="F10960" i="5"/>
  <c r="F10961" i="5"/>
  <c r="F10962" i="5"/>
  <c r="F10963" i="5"/>
  <c r="F10964" i="5"/>
  <c r="F10965" i="5"/>
  <c r="F10966" i="5"/>
  <c r="F10967" i="5"/>
  <c r="F10968" i="5"/>
  <c r="F10969" i="5"/>
  <c r="F10970" i="5"/>
  <c r="F10971" i="5"/>
  <c r="F10972" i="5"/>
  <c r="F10973" i="5"/>
  <c r="F10974" i="5"/>
  <c r="F10975" i="5"/>
  <c r="F10976" i="5"/>
  <c r="F10977" i="5"/>
  <c r="F10978" i="5"/>
  <c r="F10979" i="5"/>
  <c r="F10980" i="5"/>
  <c r="F10981" i="5"/>
  <c r="F10982" i="5"/>
  <c r="F10983" i="5"/>
  <c r="F10984" i="5"/>
  <c r="F10985" i="5"/>
  <c r="F10986" i="5"/>
  <c r="F10987" i="5"/>
  <c r="F10988" i="5"/>
  <c r="F10989" i="5"/>
  <c r="F10990" i="5"/>
  <c r="F10991" i="5"/>
  <c r="F10992" i="5"/>
  <c r="F10993" i="5"/>
  <c r="F10994" i="5"/>
  <c r="F10995" i="5"/>
  <c r="F10996" i="5"/>
  <c r="F10997" i="5"/>
  <c r="F10998" i="5"/>
  <c r="F10999" i="5"/>
  <c r="F11000" i="5"/>
  <c r="F11001" i="5"/>
  <c r="F11002" i="5"/>
  <c r="F11003" i="5"/>
  <c r="F11004" i="5"/>
  <c r="F11005" i="5"/>
  <c r="F11006" i="5"/>
  <c r="F11007" i="5"/>
  <c r="F11008" i="5"/>
  <c r="F11009" i="5"/>
  <c r="F11010" i="5"/>
  <c r="F11011" i="5"/>
  <c r="F11012" i="5"/>
  <c r="F11013" i="5"/>
  <c r="F11014" i="5"/>
  <c r="F11015" i="5"/>
  <c r="F11016" i="5"/>
  <c r="F11017" i="5"/>
  <c r="F11018" i="5"/>
  <c r="F11019" i="5"/>
  <c r="F11020" i="5"/>
  <c r="F11021" i="5"/>
  <c r="F11022" i="5"/>
  <c r="F11023" i="5"/>
  <c r="F11024" i="5"/>
  <c r="F11025" i="5"/>
  <c r="F11026" i="5"/>
  <c r="F11027" i="5"/>
  <c r="F11028" i="5"/>
  <c r="F11029" i="5"/>
  <c r="F11030" i="5"/>
  <c r="F11031" i="5"/>
  <c r="F11032" i="5"/>
  <c r="F11033" i="5"/>
  <c r="F11034" i="5"/>
  <c r="F11035" i="5"/>
  <c r="F11036" i="5"/>
  <c r="F11037" i="5"/>
  <c r="F11038" i="5"/>
  <c r="F11039" i="5"/>
  <c r="F11040" i="5"/>
  <c r="F11041" i="5"/>
  <c r="F11042" i="5"/>
  <c r="F11043" i="5"/>
  <c r="F11044" i="5"/>
  <c r="F11045" i="5"/>
  <c r="F11046" i="5"/>
  <c r="F11047" i="5"/>
  <c r="F11048" i="5"/>
  <c r="F11049" i="5"/>
  <c r="F11050" i="5"/>
  <c r="F11051" i="5"/>
  <c r="F11052" i="5"/>
  <c r="F11053" i="5"/>
  <c r="F11054" i="5"/>
  <c r="F11055" i="5"/>
  <c r="F11056" i="5"/>
  <c r="F11057" i="5"/>
  <c r="F11058" i="5"/>
  <c r="F11059" i="5"/>
  <c r="F11060" i="5"/>
  <c r="F11061" i="5"/>
  <c r="F11062" i="5"/>
  <c r="F11063" i="5"/>
  <c r="F11064" i="5"/>
  <c r="F11065" i="5"/>
  <c r="F11066" i="5"/>
  <c r="F11067" i="5"/>
  <c r="F11068" i="5"/>
  <c r="F11069" i="5"/>
  <c r="F11070" i="5"/>
  <c r="F11071" i="5"/>
  <c r="F11072" i="5"/>
  <c r="F11073" i="5"/>
  <c r="F11074" i="5"/>
  <c r="F11075" i="5"/>
  <c r="F11076" i="5"/>
  <c r="F11077" i="5"/>
  <c r="F11078" i="5"/>
  <c r="F11079" i="5"/>
  <c r="F11080" i="5"/>
  <c r="F11081" i="5"/>
  <c r="F11082" i="5"/>
  <c r="F11083" i="5"/>
  <c r="F11084" i="5"/>
  <c r="F11085" i="5"/>
  <c r="F11086" i="5"/>
  <c r="F11087" i="5"/>
  <c r="F11088" i="5"/>
  <c r="F11089" i="5"/>
  <c r="F11090" i="5"/>
  <c r="F11091" i="5"/>
  <c r="F11092" i="5"/>
  <c r="F11093" i="5"/>
  <c r="F11094" i="5"/>
  <c r="F11095" i="5"/>
  <c r="F11096" i="5"/>
  <c r="F11097" i="5"/>
  <c r="F11098" i="5"/>
  <c r="F11099" i="5"/>
  <c r="F11100" i="5"/>
  <c r="F11101" i="5"/>
  <c r="F11102" i="5"/>
  <c r="F11103" i="5"/>
  <c r="F11104" i="5"/>
  <c r="F11105" i="5"/>
  <c r="F11106" i="5"/>
  <c r="F11107" i="5"/>
  <c r="F11108" i="5"/>
  <c r="F11109" i="5"/>
  <c r="F11110" i="5"/>
  <c r="F11111" i="5"/>
  <c r="F11112" i="5"/>
  <c r="F11113" i="5"/>
  <c r="F11114" i="5"/>
  <c r="F11115" i="5"/>
  <c r="F11116" i="5"/>
  <c r="F11117" i="5"/>
  <c r="F11118" i="5"/>
  <c r="F11119" i="5"/>
  <c r="F11120" i="5"/>
  <c r="F11121" i="5"/>
  <c r="F11122" i="5"/>
  <c r="F11123" i="5"/>
  <c r="F11124" i="5"/>
  <c r="F11125" i="5"/>
  <c r="F11126" i="5"/>
  <c r="F11127" i="5"/>
  <c r="F11128" i="5"/>
  <c r="F11129" i="5"/>
  <c r="F11130" i="5"/>
  <c r="F11131" i="5"/>
  <c r="F11132" i="5"/>
  <c r="F11133" i="5"/>
  <c r="F11134" i="5"/>
  <c r="F11135" i="5"/>
  <c r="F11136" i="5"/>
  <c r="F11137" i="5"/>
  <c r="F11138" i="5"/>
  <c r="F11139" i="5"/>
  <c r="F11140" i="5"/>
  <c r="F11141" i="5"/>
  <c r="F11142" i="5"/>
  <c r="F11143" i="5"/>
  <c r="F11144" i="5"/>
  <c r="F11145" i="5"/>
  <c r="F11146" i="5"/>
  <c r="F11147" i="5"/>
  <c r="F11148" i="5"/>
  <c r="F11149" i="5"/>
  <c r="F11150" i="5"/>
  <c r="F11151" i="5"/>
  <c r="F11152" i="5"/>
  <c r="F11153" i="5"/>
  <c r="F11154" i="5"/>
  <c r="F11155" i="5"/>
  <c r="F11156" i="5"/>
  <c r="F11157" i="5"/>
  <c r="F11158" i="5"/>
  <c r="F11159" i="5"/>
  <c r="F11160" i="5"/>
  <c r="F11161" i="5"/>
  <c r="F11162" i="5"/>
  <c r="F11163" i="5"/>
  <c r="F11164" i="5"/>
  <c r="F11165" i="5"/>
  <c r="F11166" i="5"/>
  <c r="F11167" i="5"/>
  <c r="F11168" i="5"/>
  <c r="F11169" i="5"/>
  <c r="F11170" i="5"/>
  <c r="F11171" i="5"/>
  <c r="F11172" i="5"/>
  <c r="F11173" i="5"/>
  <c r="F11174" i="5"/>
  <c r="F11175" i="5"/>
  <c r="F11176" i="5"/>
  <c r="F11177" i="5"/>
  <c r="F11178" i="5"/>
  <c r="F11179" i="5"/>
  <c r="F11180" i="5"/>
  <c r="F11181" i="5"/>
  <c r="F11182" i="5"/>
  <c r="F11183" i="5"/>
  <c r="F11184" i="5"/>
  <c r="F11185" i="5"/>
  <c r="F11186" i="5"/>
  <c r="F11187" i="5"/>
  <c r="F11188" i="5"/>
  <c r="F11189" i="5"/>
  <c r="F11190" i="5"/>
  <c r="F11191" i="5"/>
  <c r="F11192" i="5"/>
  <c r="F11193" i="5"/>
  <c r="F11194" i="5"/>
  <c r="F11195" i="5"/>
  <c r="F11196" i="5"/>
  <c r="F11197" i="5"/>
  <c r="F11198" i="5"/>
  <c r="F11199" i="5"/>
  <c r="F11200" i="5"/>
  <c r="F11201" i="5"/>
  <c r="F11202" i="5"/>
  <c r="F11203" i="5"/>
  <c r="F11204" i="5"/>
  <c r="F11205" i="5"/>
  <c r="F11206" i="5"/>
  <c r="F11207" i="5"/>
  <c r="F11208" i="5"/>
  <c r="F11209" i="5"/>
  <c r="F11210" i="5"/>
  <c r="F11211" i="5"/>
  <c r="F11212" i="5"/>
  <c r="F11213" i="5"/>
  <c r="F11214" i="5"/>
  <c r="F11215" i="5"/>
  <c r="F11216" i="5"/>
  <c r="F11217" i="5"/>
  <c r="F11218" i="5"/>
  <c r="F11219" i="5"/>
  <c r="F11220" i="5"/>
  <c r="F11221" i="5"/>
  <c r="F11222" i="5"/>
  <c r="F11223" i="5"/>
  <c r="F11224" i="5"/>
  <c r="F11225" i="5"/>
  <c r="F11226" i="5"/>
  <c r="F11227" i="5"/>
  <c r="F11228" i="5"/>
  <c r="F11229" i="5"/>
  <c r="F11230" i="5"/>
  <c r="F11231" i="5"/>
  <c r="F11232" i="5"/>
  <c r="F11233" i="5"/>
  <c r="F11234" i="5"/>
  <c r="F11235" i="5"/>
  <c r="F11236" i="5"/>
  <c r="F11237" i="5"/>
  <c r="F11238" i="5"/>
  <c r="F11239" i="5"/>
  <c r="F11240" i="5"/>
  <c r="F11241" i="5"/>
  <c r="F11242" i="5"/>
  <c r="F11243" i="5"/>
  <c r="F11244" i="5"/>
  <c r="F11245" i="5"/>
  <c r="F11246" i="5"/>
  <c r="F11247" i="5"/>
  <c r="F11248" i="5"/>
  <c r="F11249" i="5"/>
  <c r="F11250" i="5"/>
  <c r="F11251" i="5"/>
  <c r="F11252" i="5"/>
  <c r="F11253" i="5"/>
  <c r="F11254" i="5"/>
  <c r="F11255" i="5"/>
  <c r="F11256" i="5"/>
  <c r="F11257" i="5"/>
  <c r="F11258" i="5"/>
  <c r="F11259" i="5"/>
  <c r="F11260" i="5"/>
  <c r="F11261" i="5"/>
  <c r="F11262" i="5"/>
  <c r="F11263" i="5"/>
  <c r="F11264" i="5"/>
  <c r="F11265" i="5"/>
  <c r="F11266" i="5"/>
  <c r="F11267" i="5"/>
  <c r="F11268" i="5"/>
  <c r="F11269" i="5"/>
  <c r="F11270" i="5"/>
  <c r="F11271" i="5"/>
  <c r="F11272" i="5"/>
  <c r="F11273" i="5"/>
  <c r="F11274" i="5"/>
  <c r="F11275" i="5"/>
  <c r="F11276" i="5"/>
  <c r="F11277" i="5"/>
  <c r="F11278" i="5"/>
  <c r="F11279" i="5"/>
  <c r="F11280" i="5"/>
  <c r="F11281" i="5"/>
  <c r="F11282" i="5"/>
  <c r="F11283" i="5"/>
  <c r="F11284" i="5"/>
  <c r="F11285" i="5"/>
  <c r="F11286" i="5"/>
  <c r="F11287" i="5"/>
  <c r="F11288" i="5"/>
  <c r="F11289" i="5"/>
  <c r="F11290" i="5"/>
  <c r="F11291" i="5"/>
  <c r="F11292" i="5"/>
  <c r="F11293" i="5"/>
  <c r="F11294" i="5"/>
  <c r="F11295" i="5"/>
  <c r="F11296" i="5"/>
  <c r="F11297" i="5"/>
  <c r="F11298" i="5"/>
  <c r="F11299" i="5"/>
  <c r="F11300" i="5"/>
  <c r="F11301" i="5"/>
  <c r="F11302" i="5"/>
  <c r="F11303" i="5"/>
  <c r="F11304" i="5"/>
  <c r="F11305" i="5"/>
  <c r="F11306" i="5"/>
  <c r="F11307" i="5"/>
  <c r="F11308" i="5"/>
  <c r="F11309" i="5"/>
  <c r="F11310" i="5"/>
  <c r="F11311" i="5"/>
  <c r="F11312" i="5"/>
  <c r="F11313" i="5"/>
  <c r="F11314" i="5"/>
  <c r="F11315" i="5"/>
  <c r="F11316" i="5"/>
  <c r="F11317" i="5"/>
  <c r="F11318" i="5"/>
  <c r="F11319" i="5"/>
  <c r="F11320" i="5"/>
  <c r="F11321" i="5"/>
  <c r="F11322" i="5"/>
  <c r="F11323" i="5"/>
  <c r="F11324" i="5"/>
  <c r="F11325" i="5"/>
  <c r="F11326" i="5"/>
  <c r="F11327" i="5"/>
  <c r="F11328" i="5"/>
  <c r="F11329" i="5"/>
  <c r="F11330" i="5"/>
  <c r="F11331" i="5"/>
  <c r="F11332" i="5"/>
  <c r="F11333" i="5"/>
  <c r="F11334" i="5"/>
  <c r="F11335" i="5"/>
  <c r="F11336" i="5"/>
  <c r="F11337" i="5"/>
  <c r="F11338" i="5"/>
  <c r="F11339" i="5"/>
  <c r="F11340" i="5"/>
  <c r="F11341" i="5"/>
  <c r="F11342" i="5"/>
  <c r="F11343" i="5"/>
  <c r="F11344" i="5"/>
  <c r="F11345" i="5"/>
  <c r="F11346" i="5"/>
  <c r="F11347" i="5"/>
  <c r="F11348" i="5"/>
  <c r="F11349" i="5"/>
  <c r="F11350" i="5"/>
  <c r="F11351" i="5"/>
  <c r="F11352" i="5"/>
  <c r="F11353" i="5"/>
  <c r="F11354" i="5"/>
  <c r="F11355" i="5"/>
  <c r="F11356" i="5"/>
  <c r="F11357" i="5"/>
  <c r="F11358" i="5"/>
  <c r="F11359" i="5"/>
  <c r="F11360" i="5"/>
  <c r="F11361" i="5"/>
  <c r="F11362" i="5"/>
  <c r="F11363" i="5"/>
  <c r="F11364" i="5"/>
  <c r="F11365" i="5"/>
  <c r="F11366" i="5"/>
  <c r="F11367" i="5"/>
  <c r="F11368" i="5"/>
  <c r="F11369" i="5"/>
  <c r="F11370" i="5"/>
  <c r="F11371" i="5"/>
  <c r="F11372" i="5"/>
  <c r="F11373" i="5"/>
  <c r="F11374" i="5"/>
  <c r="F11375" i="5"/>
  <c r="F11376" i="5"/>
  <c r="F11377" i="5"/>
  <c r="F11378" i="5"/>
  <c r="F11379" i="5"/>
  <c r="F11380" i="5"/>
  <c r="F11381" i="5"/>
  <c r="F11382" i="5"/>
  <c r="F11383" i="5"/>
  <c r="F11384" i="5"/>
  <c r="F11385" i="5"/>
  <c r="F11386" i="5"/>
  <c r="F11387" i="5"/>
  <c r="F11388" i="5"/>
  <c r="F11389" i="5"/>
  <c r="F11390" i="5"/>
  <c r="F11391" i="5"/>
  <c r="F11392" i="5"/>
  <c r="F11393" i="5"/>
  <c r="F11394" i="5"/>
  <c r="F11395" i="5"/>
  <c r="F11396" i="5"/>
  <c r="F11397" i="5"/>
  <c r="F11398" i="5"/>
  <c r="F11399" i="5"/>
  <c r="F11400" i="5"/>
  <c r="F11401" i="5"/>
  <c r="F11402" i="5"/>
  <c r="F11403" i="5"/>
  <c r="F11404" i="5"/>
  <c r="F11405" i="5"/>
  <c r="F11406" i="5"/>
  <c r="F11407" i="5"/>
  <c r="F11408" i="5"/>
  <c r="F11409" i="5"/>
  <c r="F11410" i="5"/>
  <c r="F11411" i="5"/>
  <c r="F11412" i="5"/>
  <c r="F11413" i="5"/>
  <c r="F11414" i="5"/>
  <c r="F11415" i="5"/>
  <c r="F11416" i="5"/>
  <c r="F11417" i="5"/>
  <c r="F11418" i="5"/>
  <c r="F11419" i="5"/>
  <c r="F11420" i="5"/>
  <c r="F11421" i="5"/>
  <c r="F11422" i="5"/>
  <c r="F11423" i="5"/>
  <c r="F11424" i="5"/>
  <c r="F11425" i="5"/>
  <c r="F11426" i="5"/>
  <c r="F11427" i="5"/>
  <c r="F11428" i="5"/>
  <c r="F11429" i="5"/>
  <c r="F11430" i="5"/>
  <c r="F11431" i="5"/>
  <c r="F11432" i="5"/>
  <c r="F11433" i="5"/>
  <c r="F11434" i="5"/>
  <c r="F11435" i="5"/>
  <c r="F11436" i="5"/>
  <c r="F11437" i="5"/>
  <c r="F11438" i="5"/>
  <c r="F11439" i="5"/>
  <c r="F11440" i="5"/>
  <c r="F11441" i="5"/>
  <c r="F11442" i="5"/>
  <c r="F11443" i="5"/>
  <c r="F11444" i="5"/>
  <c r="F11445" i="5"/>
  <c r="F11446" i="5"/>
  <c r="F11447" i="5"/>
  <c r="F11448" i="5"/>
  <c r="F11449" i="5"/>
  <c r="F11450" i="5"/>
  <c r="F11451" i="5"/>
  <c r="F11452" i="5"/>
  <c r="F11453" i="5"/>
  <c r="F11454" i="5"/>
  <c r="F11455" i="5"/>
  <c r="F11456" i="5"/>
  <c r="F11457" i="5"/>
  <c r="F11458" i="5"/>
  <c r="F11459" i="5"/>
  <c r="F11460" i="5"/>
  <c r="F11461" i="5"/>
  <c r="F11462" i="5"/>
  <c r="F11463" i="5"/>
  <c r="F11464" i="5"/>
  <c r="F11465" i="5"/>
  <c r="F11466" i="5"/>
  <c r="F11467" i="5"/>
  <c r="F11468" i="5"/>
  <c r="F11469" i="5"/>
  <c r="F11470" i="5"/>
  <c r="F11471" i="5"/>
  <c r="F11472" i="5"/>
  <c r="F11473" i="5"/>
  <c r="F11474" i="5"/>
  <c r="F11475" i="5"/>
  <c r="F11476" i="5"/>
  <c r="F11477" i="5"/>
  <c r="F11478" i="5"/>
  <c r="F11479" i="5"/>
  <c r="F11480" i="5"/>
  <c r="F11481" i="5"/>
  <c r="F11482" i="5"/>
  <c r="F11483" i="5"/>
  <c r="F11484" i="5"/>
  <c r="F11485" i="5"/>
  <c r="F11486" i="5"/>
  <c r="F11487" i="5"/>
  <c r="F11488" i="5"/>
  <c r="F11489" i="5"/>
  <c r="F11490" i="5"/>
  <c r="F11491" i="5"/>
  <c r="F11492" i="5"/>
  <c r="F11493" i="5"/>
  <c r="F11494" i="5"/>
  <c r="F11495" i="5"/>
  <c r="F11496" i="5"/>
  <c r="F11497" i="5"/>
  <c r="F11498" i="5"/>
  <c r="F11499" i="5"/>
  <c r="F11500" i="5"/>
  <c r="F11501" i="5"/>
  <c r="F11502" i="5"/>
  <c r="F11503" i="5"/>
  <c r="F11504" i="5"/>
  <c r="F11505" i="5"/>
  <c r="F11506" i="5"/>
  <c r="F11507" i="5"/>
  <c r="F11508" i="5"/>
  <c r="F11509" i="5"/>
  <c r="F11510" i="5"/>
  <c r="F11511" i="5"/>
  <c r="F11512" i="5"/>
  <c r="F11513" i="5"/>
  <c r="F11514" i="5"/>
  <c r="F11515" i="5"/>
  <c r="F11516" i="5"/>
  <c r="F11517" i="5"/>
  <c r="F11518" i="5"/>
  <c r="F11519" i="5"/>
  <c r="F11520" i="5"/>
  <c r="F11521" i="5"/>
  <c r="F11522" i="5"/>
  <c r="F11523" i="5"/>
  <c r="F11524" i="5"/>
  <c r="F11525" i="5"/>
  <c r="F11526" i="5"/>
  <c r="F11527" i="5"/>
  <c r="F11528" i="5"/>
  <c r="F11529" i="5"/>
  <c r="F11530" i="5"/>
  <c r="F11531" i="5"/>
  <c r="F11532" i="5"/>
  <c r="F11533" i="5"/>
  <c r="F11534" i="5"/>
  <c r="F11535" i="5"/>
  <c r="F11536" i="5"/>
  <c r="F11537" i="5"/>
  <c r="F11538" i="5"/>
  <c r="F11539" i="5"/>
  <c r="F11540" i="5"/>
  <c r="F11541" i="5"/>
  <c r="F11542" i="5"/>
  <c r="F11543" i="5"/>
  <c r="F11544" i="5"/>
  <c r="F11545" i="5"/>
  <c r="F11546" i="5"/>
  <c r="F11547" i="5"/>
  <c r="F11548" i="5"/>
  <c r="F11549" i="5"/>
  <c r="F11550" i="5"/>
  <c r="F11551" i="5"/>
  <c r="F11552" i="5"/>
  <c r="F11553" i="5"/>
  <c r="F11554" i="5"/>
  <c r="F11555" i="5"/>
  <c r="F11556" i="5"/>
  <c r="F11557" i="5"/>
  <c r="F11558" i="5"/>
  <c r="F11559" i="5"/>
  <c r="F11560" i="5"/>
  <c r="F11561" i="5"/>
  <c r="F11562" i="5"/>
  <c r="F11563" i="5"/>
  <c r="F11564" i="5"/>
  <c r="F11565" i="5"/>
  <c r="F11566" i="5"/>
  <c r="F11567" i="5"/>
  <c r="F11568" i="5"/>
  <c r="F11569" i="5"/>
  <c r="F11570" i="5"/>
  <c r="F11571" i="5"/>
  <c r="F11572" i="5"/>
  <c r="F11573" i="5"/>
  <c r="F11574" i="5"/>
  <c r="F11575" i="5"/>
  <c r="F11576" i="5"/>
  <c r="F11577" i="5"/>
  <c r="F11578" i="5"/>
  <c r="F11579" i="5"/>
  <c r="F11580" i="5"/>
  <c r="F11581" i="5"/>
  <c r="F11582" i="5"/>
  <c r="F11583" i="5"/>
  <c r="F11584" i="5"/>
  <c r="F11585" i="5"/>
  <c r="F11586" i="5"/>
  <c r="F11587" i="5"/>
  <c r="F11588" i="5"/>
  <c r="F11589" i="5"/>
  <c r="F11590" i="5"/>
  <c r="F11591" i="5"/>
  <c r="F11592" i="5"/>
  <c r="F11593" i="5"/>
  <c r="F11594" i="5"/>
  <c r="F11595" i="5"/>
  <c r="F11596" i="5"/>
  <c r="F11597" i="5"/>
  <c r="F11598" i="5"/>
  <c r="F11599" i="5"/>
  <c r="F11600" i="5"/>
  <c r="F11601" i="5"/>
  <c r="F11602" i="5"/>
  <c r="F11603" i="5"/>
  <c r="F11604" i="5"/>
  <c r="F11605" i="5"/>
  <c r="F11606" i="5"/>
  <c r="F11607" i="5"/>
  <c r="F11608" i="5"/>
  <c r="F11609" i="5"/>
  <c r="F11610" i="5"/>
  <c r="F11611" i="5"/>
  <c r="F11612" i="5"/>
  <c r="F11613" i="5"/>
  <c r="F11614" i="5"/>
  <c r="F11615" i="5"/>
  <c r="F11616" i="5"/>
  <c r="F11617" i="5"/>
  <c r="F11618" i="5"/>
  <c r="F11619" i="5"/>
  <c r="F11620" i="5"/>
  <c r="F11621" i="5"/>
  <c r="F11622" i="5"/>
  <c r="F11623" i="5"/>
  <c r="F11624" i="5"/>
  <c r="F11625" i="5"/>
  <c r="F11626" i="5"/>
  <c r="F11627" i="5"/>
  <c r="F11628" i="5"/>
  <c r="F11629" i="5"/>
  <c r="F11630" i="5"/>
  <c r="F11631" i="5"/>
  <c r="F11632" i="5"/>
  <c r="F11633" i="5"/>
  <c r="F11634" i="5"/>
  <c r="F11635" i="5"/>
  <c r="F11636" i="5"/>
  <c r="F11637" i="5"/>
  <c r="F11638" i="5"/>
  <c r="F11639" i="5"/>
  <c r="F11640" i="5"/>
  <c r="F11641" i="5"/>
  <c r="F11642" i="5"/>
  <c r="F11643" i="5"/>
  <c r="F11644" i="5"/>
  <c r="F11645" i="5"/>
  <c r="F11646" i="5"/>
  <c r="F11647" i="5"/>
  <c r="F11648" i="5"/>
  <c r="F11649" i="5"/>
  <c r="F11650" i="5"/>
  <c r="F11651" i="5"/>
  <c r="F11652" i="5"/>
  <c r="F11653" i="5"/>
  <c r="F11654" i="5"/>
  <c r="F11655" i="5"/>
  <c r="F11656" i="5"/>
  <c r="F11657" i="5"/>
  <c r="F11658" i="5"/>
  <c r="F11659" i="5"/>
  <c r="F11660" i="5"/>
  <c r="F11661" i="5"/>
  <c r="F11662" i="5"/>
  <c r="F11663" i="5"/>
  <c r="F11664" i="5"/>
  <c r="F11665" i="5"/>
  <c r="F11666" i="5"/>
  <c r="F11667" i="5"/>
  <c r="F11668" i="5"/>
  <c r="F11669" i="5"/>
  <c r="F11670" i="5"/>
  <c r="F11671" i="5"/>
  <c r="F11672" i="5"/>
  <c r="F11673" i="5"/>
  <c r="F11674" i="5"/>
  <c r="F11675" i="5"/>
  <c r="F11676" i="5"/>
  <c r="F11677" i="5"/>
  <c r="F11678" i="5"/>
  <c r="F11679" i="5"/>
  <c r="F11680" i="5"/>
  <c r="F11681" i="5"/>
  <c r="F11682" i="5"/>
  <c r="F11683" i="5"/>
  <c r="F11684" i="5"/>
  <c r="F11685" i="5"/>
  <c r="F11686" i="5"/>
  <c r="F11687" i="5"/>
  <c r="F11688" i="5"/>
  <c r="F11689" i="5"/>
  <c r="F11690" i="5"/>
  <c r="F11691" i="5"/>
  <c r="F11692" i="5"/>
  <c r="F11693" i="5"/>
  <c r="F11694" i="5"/>
  <c r="F11695" i="5"/>
  <c r="F11696" i="5"/>
  <c r="F11697" i="5"/>
  <c r="F11698" i="5"/>
  <c r="F11699" i="5"/>
  <c r="F11700" i="5"/>
  <c r="F11701" i="5"/>
  <c r="F11702" i="5"/>
  <c r="F11703" i="5"/>
  <c r="F11704" i="5"/>
  <c r="F11705" i="5"/>
  <c r="F11706" i="5"/>
  <c r="F11707" i="5"/>
  <c r="F11708" i="5"/>
  <c r="F11709" i="5"/>
  <c r="F11710" i="5"/>
  <c r="F11711" i="5"/>
  <c r="F11712" i="5"/>
  <c r="F11713" i="5"/>
  <c r="F11714" i="5"/>
  <c r="F11715" i="5"/>
  <c r="F11716" i="5"/>
  <c r="F11717" i="5"/>
  <c r="F11718" i="5"/>
  <c r="F11719" i="5"/>
  <c r="F11720" i="5"/>
  <c r="F11721" i="5"/>
  <c r="F11722" i="5"/>
  <c r="F11723" i="5"/>
  <c r="F11724" i="5"/>
  <c r="F11725" i="5"/>
  <c r="F11726" i="5"/>
  <c r="F11727" i="5"/>
  <c r="F11728" i="5"/>
  <c r="F11729" i="5"/>
  <c r="F11730" i="5"/>
  <c r="F11731" i="5"/>
  <c r="F11732" i="5"/>
  <c r="F11733" i="5"/>
  <c r="F11734" i="5"/>
  <c r="F11735" i="5"/>
  <c r="F11736" i="5"/>
  <c r="F11737" i="5"/>
  <c r="F11738" i="5"/>
  <c r="F11739" i="5"/>
  <c r="F11740" i="5"/>
  <c r="F11741" i="5"/>
  <c r="F11742" i="5"/>
  <c r="F11743" i="5"/>
  <c r="F11744" i="5"/>
  <c r="F11745" i="5"/>
  <c r="F11746" i="5"/>
  <c r="F11747" i="5"/>
  <c r="F11748" i="5"/>
  <c r="F11749" i="5"/>
  <c r="F11750" i="5"/>
  <c r="F11751" i="5"/>
  <c r="F11752" i="5"/>
  <c r="F11753" i="5"/>
  <c r="F11754" i="5"/>
  <c r="F11755" i="5"/>
  <c r="F11756" i="5"/>
  <c r="F11757" i="5"/>
  <c r="F11758" i="5"/>
  <c r="F11759" i="5"/>
  <c r="F11760" i="5"/>
  <c r="F11761" i="5"/>
  <c r="F11762" i="5"/>
  <c r="F11763" i="5"/>
  <c r="F11764" i="5"/>
  <c r="F11765" i="5"/>
  <c r="F11766" i="5"/>
  <c r="F11767" i="5"/>
  <c r="F11768" i="5"/>
  <c r="F11769" i="5"/>
  <c r="F11770" i="5"/>
  <c r="F11771" i="5"/>
  <c r="F11772" i="5"/>
  <c r="F11773" i="5"/>
  <c r="F11774" i="5"/>
  <c r="F11775" i="5"/>
  <c r="F11776" i="5"/>
  <c r="F11777" i="5"/>
  <c r="F11778" i="5"/>
  <c r="F11779" i="5"/>
  <c r="F11780" i="5"/>
  <c r="F11781" i="5"/>
  <c r="F11782" i="5"/>
  <c r="F11783" i="5"/>
  <c r="F11784" i="5"/>
  <c r="F11785" i="5"/>
  <c r="F11786" i="5"/>
  <c r="F11787" i="5"/>
  <c r="F11788" i="5"/>
  <c r="F11789" i="5"/>
  <c r="F11790" i="5"/>
  <c r="F11791" i="5"/>
  <c r="F11792" i="5"/>
  <c r="F11793" i="5"/>
  <c r="F11794" i="5"/>
  <c r="F11795" i="5"/>
  <c r="F11796" i="5"/>
  <c r="F11797" i="5"/>
  <c r="F11798" i="5"/>
  <c r="F11799" i="5"/>
  <c r="F11800" i="5"/>
  <c r="F11801" i="5"/>
  <c r="F11802" i="5"/>
  <c r="F11803" i="5"/>
  <c r="F11804" i="5"/>
  <c r="F11805" i="5"/>
  <c r="F11806" i="5"/>
  <c r="F11807" i="5"/>
  <c r="F11808" i="5"/>
  <c r="F11809" i="5"/>
  <c r="F11810" i="5"/>
  <c r="F11811" i="5"/>
  <c r="F11812" i="5"/>
  <c r="F11813" i="5"/>
  <c r="F11814" i="5"/>
  <c r="F11815" i="5"/>
  <c r="F11816" i="5"/>
  <c r="F11817" i="5"/>
  <c r="F11818" i="5"/>
  <c r="F11819" i="5"/>
  <c r="F11820" i="5"/>
  <c r="F11821" i="5"/>
  <c r="F11822" i="5"/>
  <c r="F11823" i="5"/>
  <c r="F11824" i="5"/>
  <c r="F11825" i="5"/>
  <c r="F11826" i="5"/>
  <c r="F11827" i="5"/>
  <c r="F11828" i="5"/>
  <c r="F11829" i="5"/>
  <c r="F11830" i="5"/>
  <c r="F11831" i="5"/>
  <c r="F11832" i="5"/>
  <c r="F11833" i="5"/>
  <c r="F11834" i="5"/>
  <c r="F11835" i="5"/>
  <c r="F11836" i="5"/>
  <c r="F11837" i="5"/>
  <c r="F11838" i="5"/>
  <c r="F11839" i="5"/>
  <c r="F11840" i="5"/>
  <c r="F11841" i="5"/>
  <c r="F11842" i="5"/>
  <c r="F11843" i="5"/>
  <c r="F11844" i="5"/>
  <c r="F11845" i="5"/>
  <c r="F11846" i="5"/>
  <c r="F11847" i="5"/>
  <c r="F11848" i="5"/>
  <c r="F11849" i="5"/>
  <c r="F11850" i="5"/>
  <c r="F11851" i="5"/>
  <c r="F11852" i="5"/>
  <c r="F11853" i="5"/>
  <c r="F11854" i="5"/>
  <c r="F11855" i="5"/>
  <c r="F11856" i="5"/>
  <c r="F11857" i="5"/>
  <c r="F11858" i="5"/>
  <c r="F11859" i="5"/>
  <c r="F11860" i="5"/>
  <c r="F11861" i="5"/>
  <c r="F11862" i="5"/>
  <c r="F11863" i="5"/>
  <c r="F11864" i="5"/>
  <c r="F11865" i="5"/>
  <c r="F11866" i="5"/>
  <c r="F11867" i="5"/>
  <c r="F11868" i="5"/>
  <c r="F11869" i="5"/>
  <c r="F11870" i="5"/>
  <c r="F11871" i="5"/>
  <c r="F11872" i="5"/>
  <c r="F11873" i="5"/>
  <c r="F11874" i="5"/>
  <c r="F11875" i="5"/>
  <c r="F11876" i="5"/>
  <c r="F11877" i="5"/>
  <c r="F11878" i="5"/>
  <c r="F11879" i="5"/>
  <c r="F11880" i="5"/>
  <c r="F11881" i="5"/>
  <c r="F11882" i="5"/>
  <c r="F11883" i="5"/>
  <c r="F11884" i="5"/>
  <c r="F11885" i="5"/>
  <c r="F11886" i="5"/>
  <c r="F11887" i="5"/>
  <c r="F11888" i="5"/>
  <c r="F11889" i="5"/>
  <c r="F11890" i="5"/>
  <c r="F11891" i="5"/>
  <c r="F11892" i="5"/>
  <c r="F11893" i="5"/>
  <c r="F11894" i="5"/>
  <c r="F11895" i="5"/>
  <c r="F11896" i="5"/>
  <c r="F11897" i="5"/>
  <c r="F11898" i="5"/>
  <c r="F11899" i="5"/>
  <c r="F11900" i="5"/>
  <c r="F11901" i="5"/>
  <c r="F11902" i="5"/>
  <c r="F11903" i="5"/>
  <c r="F11904" i="5"/>
  <c r="F11905" i="5"/>
  <c r="F11906" i="5"/>
  <c r="F11907" i="5"/>
  <c r="F11908" i="5"/>
  <c r="F11909" i="5"/>
  <c r="F11910" i="5"/>
  <c r="F11911" i="5"/>
  <c r="F11912" i="5"/>
  <c r="F11913" i="5"/>
  <c r="F11914" i="5"/>
  <c r="F11915" i="5"/>
  <c r="F11916" i="5"/>
  <c r="F11917" i="5"/>
  <c r="F11918" i="5"/>
  <c r="F11919" i="5"/>
  <c r="F11920" i="5"/>
  <c r="F11921" i="5"/>
  <c r="F11922" i="5"/>
  <c r="F11923" i="5"/>
  <c r="F11924" i="5"/>
  <c r="F11925" i="5"/>
  <c r="F11926" i="5"/>
  <c r="F11927" i="5"/>
  <c r="F11928" i="5"/>
  <c r="F11929" i="5"/>
  <c r="F11930" i="5"/>
  <c r="F11931" i="5"/>
  <c r="F11932" i="5"/>
  <c r="F11933" i="5"/>
  <c r="F11934" i="5"/>
  <c r="F11935" i="5"/>
  <c r="F11936" i="5"/>
  <c r="F11937" i="5"/>
  <c r="F11938" i="5"/>
  <c r="F11939" i="5"/>
  <c r="F11940" i="5"/>
  <c r="F11941" i="5"/>
  <c r="F11942" i="5"/>
  <c r="F11943" i="5"/>
  <c r="F11944" i="5"/>
  <c r="F11945" i="5"/>
  <c r="F11946" i="5"/>
  <c r="F11947" i="5"/>
  <c r="F11948" i="5"/>
  <c r="F11949" i="5"/>
  <c r="F11950" i="5"/>
  <c r="F11951" i="5"/>
  <c r="F11952" i="5"/>
  <c r="F11953" i="5"/>
  <c r="F11954" i="5"/>
  <c r="F11955" i="5"/>
  <c r="F11956" i="5"/>
  <c r="F11957" i="5"/>
  <c r="F11958" i="5"/>
  <c r="F11959" i="5"/>
  <c r="F11960" i="5"/>
  <c r="F11961" i="5"/>
  <c r="F11962" i="5"/>
  <c r="F11963" i="5"/>
  <c r="F11964" i="5"/>
  <c r="F11965" i="5"/>
  <c r="F11966" i="5"/>
  <c r="F11967" i="5"/>
  <c r="F11968" i="5"/>
  <c r="F11969" i="5"/>
  <c r="F11970" i="5"/>
  <c r="F11971" i="5"/>
  <c r="F11972" i="5"/>
  <c r="F11973" i="5"/>
  <c r="F11974" i="5"/>
  <c r="F11975" i="5"/>
  <c r="F11976" i="5"/>
  <c r="F11977" i="5"/>
  <c r="F11978" i="5"/>
  <c r="F11979" i="5"/>
  <c r="F11980" i="5"/>
  <c r="F11981" i="5"/>
  <c r="F11982" i="5"/>
  <c r="F11983" i="5"/>
  <c r="F11984" i="5"/>
  <c r="F11985" i="5"/>
  <c r="F11986" i="5"/>
  <c r="F11987" i="5"/>
  <c r="F11988" i="5"/>
  <c r="F11989" i="5"/>
  <c r="F11990" i="5"/>
  <c r="F11991" i="5"/>
  <c r="F11992" i="5"/>
  <c r="F11993" i="5"/>
  <c r="F11994" i="5"/>
  <c r="F11995" i="5"/>
  <c r="F11996" i="5"/>
  <c r="F11997" i="5"/>
  <c r="F11998" i="5"/>
  <c r="F11999" i="5"/>
  <c r="F12000" i="5"/>
  <c r="F12001" i="5"/>
  <c r="F12002" i="5"/>
  <c r="F12003" i="5"/>
  <c r="F12004" i="5"/>
  <c r="F12005" i="5"/>
  <c r="F12006" i="5"/>
  <c r="F12007" i="5"/>
  <c r="F12008" i="5"/>
  <c r="F12009" i="5"/>
  <c r="F12010" i="5"/>
  <c r="F12011" i="5"/>
  <c r="F12012" i="5"/>
  <c r="F12013" i="5"/>
  <c r="F12014" i="5"/>
  <c r="F12015" i="5"/>
  <c r="F12016" i="5"/>
  <c r="F12017" i="5"/>
  <c r="F12018" i="5"/>
  <c r="F12019" i="5"/>
  <c r="F12020" i="5"/>
  <c r="F12021" i="5"/>
  <c r="F12022" i="5"/>
  <c r="F12023" i="5"/>
  <c r="F12024" i="5"/>
  <c r="F12025" i="5"/>
  <c r="F12026" i="5"/>
  <c r="F12027" i="5"/>
  <c r="F12028" i="5"/>
  <c r="F12029" i="5"/>
  <c r="F12030" i="5"/>
  <c r="F12031" i="5"/>
  <c r="F12032" i="5"/>
  <c r="F12033" i="5"/>
  <c r="F12034" i="5"/>
  <c r="F12035" i="5"/>
  <c r="F12036" i="5"/>
  <c r="F12037" i="5"/>
  <c r="F12038" i="5"/>
  <c r="F12039" i="5"/>
  <c r="F12040" i="5"/>
  <c r="F12041" i="5"/>
  <c r="F12042" i="5"/>
  <c r="F12043" i="5"/>
  <c r="F12044" i="5"/>
  <c r="F12045" i="5"/>
  <c r="F12046" i="5"/>
  <c r="F12047" i="5"/>
  <c r="F12048" i="5"/>
  <c r="F12049" i="5"/>
  <c r="F12050" i="5"/>
  <c r="F12051" i="5"/>
  <c r="F12052" i="5"/>
  <c r="F12053" i="5"/>
  <c r="F12054" i="5"/>
  <c r="F12055" i="5"/>
  <c r="F12056" i="5"/>
  <c r="F12057" i="5"/>
  <c r="F12058" i="5"/>
  <c r="F12059" i="5"/>
  <c r="F12060" i="5"/>
  <c r="F12061" i="5"/>
  <c r="F12062" i="5"/>
  <c r="F12063" i="5"/>
  <c r="F12064" i="5"/>
  <c r="F12065" i="5"/>
  <c r="F12066" i="5"/>
  <c r="F12067" i="5"/>
  <c r="F12068" i="5"/>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 r="E10783" i="1"/>
  <c r="E10784" i="1"/>
  <c r="E10785" i="1"/>
  <c r="E10786" i="1"/>
  <c r="E10787" i="1"/>
  <c r="E10788" i="1"/>
  <c r="E10789" i="1"/>
  <c r="E10790" i="1"/>
  <c r="E10791" i="1"/>
  <c r="E10792" i="1"/>
  <c r="E10793" i="1"/>
  <c r="E10794" i="1"/>
  <c r="E10795" i="1"/>
  <c r="E10796" i="1"/>
  <c r="E10797" i="1"/>
  <c r="E10798" i="1"/>
  <c r="E10799" i="1"/>
  <c r="E10800" i="1"/>
  <c r="E10801" i="1"/>
  <c r="E10802" i="1"/>
  <c r="E10803" i="1"/>
  <c r="E10804" i="1"/>
  <c r="E10805" i="1"/>
  <c r="E10806" i="1"/>
  <c r="E10807" i="1"/>
  <c r="E10808" i="1"/>
  <c r="E10809" i="1"/>
  <c r="E10810" i="1"/>
  <c r="E10811" i="1"/>
  <c r="E10812" i="1"/>
  <c r="E10813" i="1"/>
  <c r="E10814" i="1"/>
  <c r="E10815" i="1"/>
  <c r="E10816" i="1"/>
  <c r="E10817" i="1"/>
  <c r="E10818" i="1"/>
  <c r="E10819" i="1"/>
  <c r="E10820" i="1"/>
  <c r="E10821" i="1"/>
  <c r="E10822" i="1"/>
  <c r="E10823" i="1"/>
  <c r="E10824" i="1"/>
  <c r="E10825" i="1"/>
  <c r="E10826" i="1"/>
  <c r="E10827" i="1"/>
  <c r="E10828" i="1"/>
  <c r="E10829" i="1"/>
  <c r="E10830" i="1"/>
  <c r="E10831" i="1"/>
  <c r="E10832" i="1"/>
  <c r="E10833" i="1"/>
  <c r="E10834" i="1"/>
  <c r="E10835" i="1"/>
  <c r="E10836" i="1"/>
  <c r="E10837" i="1"/>
  <c r="E10838" i="1"/>
  <c r="E10839" i="1"/>
  <c r="E10840" i="1"/>
  <c r="E10841" i="1"/>
  <c r="E10842" i="1"/>
  <c r="E10843" i="1"/>
  <c r="E10844" i="1"/>
  <c r="E10845" i="1"/>
  <c r="E10846" i="1"/>
  <c r="E10847" i="1"/>
  <c r="E10848" i="1"/>
  <c r="E10849" i="1"/>
  <c r="E10850" i="1"/>
  <c r="E10851" i="1"/>
  <c r="E10852" i="1"/>
  <c r="E10853" i="1"/>
  <c r="E10854" i="1"/>
  <c r="E10855" i="1"/>
  <c r="E10856" i="1"/>
  <c r="E10857" i="1"/>
  <c r="E10858" i="1"/>
  <c r="E10859" i="1"/>
  <c r="E10860" i="1"/>
  <c r="E10861" i="1"/>
  <c r="E10862" i="1"/>
  <c r="E10863" i="1"/>
  <c r="E10864" i="1"/>
  <c r="E10865" i="1"/>
  <c r="E10866" i="1"/>
  <c r="E10867" i="1"/>
  <c r="E10868" i="1"/>
  <c r="E10869" i="1"/>
  <c r="E10870" i="1"/>
  <c r="E10871" i="1"/>
  <c r="E10872" i="1"/>
  <c r="E10873" i="1"/>
  <c r="E10874" i="1"/>
  <c r="E10875" i="1"/>
  <c r="E10876" i="1"/>
  <c r="E10877" i="1"/>
  <c r="E10878" i="1"/>
  <c r="E10879" i="1"/>
  <c r="E10880" i="1"/>
  <c r="E10881" i="1"/>
  <c r="E10882" i="1"/>
  <c r="E10883" i="1"/>
  <c r="E10884" i="1"/>
  <c r="E10885" i="1"/>
  <c r="E10886" i="1"/>
  <c r="E10887" i="1"/>
  <c r="E10888" i="1"/>
  <c r="E10889" i="1"/>
  <c r="E10890" i="1"/>
  <c r="E10891" i="1"/>
  <c r="E10892" i="1"/>
  <c r="E10893" i="1"/>
  <c r="E10894" i="1"/>
  <c r="E10895" i="1"/>
  <c r="E10896" i="1"/>
  <c r="E10897" i="1"/>
  <c r="E10898" i="1"/>
  <c r="E10899" i="1"/>
  <c r="E10900" i="1"/>
  <c r="E10901" i="1"/>
  <c r="E10902" i="1"/>
  <c r="E10903" i="1"/>
  <c r="E10904" i="1"/>
  <c r="E10905" i="1"/>
  <c r="E10906" i="1"/>
  <c r="E10907" i="1"/>
  <c r="E10908" i="1"/>
  <c r="E10909" i="1"/>
  <c r="E10910" i="1"/>
  <c r="E10911" i="1"/>
  <c r="E10912" i="1"/>
  <c r="E10913" i="1"/>
  <c r="E10914" i="1"/>
  <c r="E10915" i="1"/>
  <c r="E10916" i="1"/>
  <c r="E10917" i="1"/>
  <c r="E10918" i="1"/>
  <c r="E10919" i="1"/>
  <c r="E10920" i="1"/>
  <c r="E10921" i="1"/>
  <c r="E10922" i="1"/>
  <c r="E10923" i="1"/>
  <c r="E10924" i="1"/>
  <c r="E10925" i="1"/>
  <c r="E10926" i="1"/>
  <c r="E10927" i="1"/>
  <c r="E10928" i="1"/>
  <c r="E10929" i="1"/>
  <c r="E10930" i="1"/>
  <c r="E10931" i="1"/>
  <c r="E10932" i="1"/>
  <c r="E10933" i="1"/>
  <c r="E10934" i="1"/>
  <c r="E10935" i="1"/>
  <c r="E10936" i="1"/>
  <c r="E10937" i="1"/>
  <c r="E10938" i="1"/>
  <c r="E10939" i="1"/>
  <c r="E10940" i="1"/>
  <c r="E10941" i="1"/>
  <c r="E10942" i="1"/>
  <c r="E10943" i="1"/>
  <c r="E10944" i="1"/>
  <c r="E10945" i="1"/>
  <c r="E10946" i="1"/>
  <c r="E10947" i="1"/>
  <c r="E10948" i="1"/>
  <c r="E10949" i="1"/>
  <c r="E10950" i="1"/>
  <c r="E10951" i="1"/>
  <c r="E10952" i="1"/>
  <c r="E10953" i="1"/>
  <c r="E10954" i="1"/>
  <c r="E10955" i="1"/>
  <c r="E10956" i="1"/>
  <c r="E10957" i="1"/>
  <c r="E10958" i="1"/>
  <c r="E10959" i="1"/>
  <c r="E10960" i="1"/>
  <c r="E10961" i="1"/>
  <c r="E10962" i="1"/>
  <c r="E10963" i="1"/>
  <c r="E10964" i="1"/>
  <c r="E10965" i="1"/>
  <c r="E10966" i="1"/>
  <c r="E10967" i="1"/>
  <c r="E10968" i="1"/>
  <c r="E10969" i="1"/>
  <c r="E10970" i="1"/>
  <c r="E10971" i="1"/>
  <c r="E10972" i="1"/>
  <c r="E10973" i="1"/>
  <c r="E10974" i="1"/>
  <c r="E10975" i="1"/>
  <c r="E10976" i="1"/>
  <c r="E10977" i="1"/>
  <c r="E10978" i="1"/>
  <c r="E10979" i="1"/>
  <c r="E10980" i="1"/>
  <c r="E10981" i="1"/>
  <c r="E10982" i="1"/>
  <c r="E10983" i="1"/>
  <c r="E10984" i="1"/>
  <c r="E10985" i="1"/>
  <c r="E10986" i="1"/>
  <c r="E10987" i="1"/>
  <c r="E10988" i="1"/>
  <c r="E10989" i="1"/>
  <c r="E10990" i="1"/>
  <c r="E10991" i="1"/>
  <c r="E10992" i="1"/>
  <c r="E10993" i="1"/>
  <c r="E10994" i="1"/>
  <c r="E10995" i="1"/>
  <c r="E10996" i="1"/>
  <c r="E10997" i="1"/>
  <c r="E10998" i="1"/>
  <c r="E10999" i="1"/>
  <c r="E11000" i="1"/>
  <c r="E11001" i="1"/>
  <c r="E11002" i="1"/>
  <c r="E11003" i="1"/>
  <c r="E11004" i="1"/>
  <c r="E11005" i="1"/>
  <c r="E11006" i="1"/>
  <c r="E11007" i="1"/>
  <c r="E11008" i="1"/>
  <c r="E11009" i="1"/>
  <c r="E11010" i="1"/>
  <c r="E11011" i="1"/>
  <c r="E11012" i="1"/>
  <c r="E11013" i="1"/>
  <c r="E11014" i="1"/>
  <c r="E11015" i="1"/>
  <c r="E11016" i="1"/>
  <c r="E11017" i="1"/>
  <c r="E11018" i="1"/>
  <c r="E11019" i="1"/>
  <c r="E11020" i="1"/>
  <c r="E11021" i="1"/>
  <c r="E11022" i="1"/>
  <c r="E11023" i="1"/>
  <c r="E11024" i="1"/>
  <c r="E11025" i="1"/>
  <c r="E11026" i="1"/>
  <c r="E11027" i="1"/>
  <c r="E11028" i="1"/>
  <c r="E11029" i="1"/>
  <c r="E11030" i="1"/>
  <c r="E11031" i="1"/>
  <c r="E11032" i="1"/>
  <c r="E11033" i="1"/>
  <c r="E11034" i="1"/>
  <c r="E11035" i="1"/>
  <c r="E11036" i="1"/>
  <c r="E11037" i="1"/>
  <c r="E11038" i="1"/>
  <c r="E11039" i="1"/>
  <c r="E11040" i="1"/>
  <c r="E11041" i="1"/>
  <c r="E11042" i="1"/>
  <c r="E11043" i="1"/>
  <c r="E11044" i="1"/>
  <c r="E11045" i="1"/>
  <c r="E11046" i="1"/>
  <c r="E11047" i="1"/>
  <c r="E11048" i="1"/>
  <c r="E11049" i="1"/>
  <c r="E11050" i="1"/>
  <c r="E11051" i="1"/>
  <c r="E11052" i="1"/>
  <c r="E11053" i="1"/>
  <c r="E11054" i="1"/>
  <c r="E11055" i="1"/>
  <c r="E11056" i="1"/>
  <c r="E11057" i="1"/>
  <c r="E11058" i="1"/>
  <c r="E11059" i="1"/>
  <c r="E11060" i="1"/>
  <c r="E11061" i="1"/>
  <c r="E11062" i="1"/>
  <c r="E11063" i="1"/>
  <c r="E11064" i="1"/>
  <c r="E11065" i="1"/>
  <c r="E11066" i="1"/>
  <c r="E11067" i="1"/>
  <c r="E11068" i="1"/>
  <c r="E11069" i="1"/>
  <c r="E11070" i="1"/>
  <c r="E11071" i="1"/>
  <c r="E11072" i="1"/>
  <c r="E11073" i="1"/>
  <c r="E11074" i="1"/>
  <c r="E11075" i="1"/>
  <c r="E11076" i="1"/>
  <c r="E11077" i="1"/>
  <c r="E11078" i="1"/>
  <c r="E11079" i="1"/>
  <c r="E11080" i="1"/>
  <c r="E11081" i="1"/>
  <c r="E11082" i="1"/>
  <c r="E11083" i="1"/>
  <c r="E11084" i="1"/>
  <c r="E11085" i="1"/>
  <c r="E11086" i="1"/>
  <c r="E11087" i="1"/>
  <c r="E11088" i="1"/>
  <c r="E11089" i="1"/>
  <c r="E11090" i="1"/>
  <c r="E11091" i="1"/>
  <c r="E11092" i="1"/>
  <c r="E11093" i="1"/>
  <c r="E11094" i="1"/>
  <c r="E11095" i="1"/>
  <c r="E11096" i="1"/>
  <c r="E11097" i="1"/>
  <c r="E11098" i="1"/>
  <c r="E11099" i="1"/>
  <c r="E11100" i="1"/>
  <c r="E11101" i="1"/>
  <c r="E11102" i="1"/>
  <c r="E11103" i="1"/>
  <c r="E11104" i="1"/>
  <c r="E11105" i="1"/>
  <c r="E11106" i="1"/>
  <c r="E11107" i="1"/>
  <c r="E11108" i="1"/>
  <c r="E11109" i="1"/>
  <c r="E11110" i="1"/>
  <c r="E11111" i="1"/>
  <c r="E11112" i="1"/>
  <c r="E11113" i="1"/>
  <c r="E11114" i="1"/>
  <c r="E11115" i="1"/>
  <c r="E11116" i="1"/>
  <c r="E11117" i="1"/>
  <c r="E11118" i="1"/>
  <c r="E11119" i="1"/>
  <c r="E11120" i="1"/>
  <c r="E11121" i="1"/>
  <c r="E11122" i="1"/>
  <c r="E11123" i="1"/>
  <c r="E11124" i="1"/>
  <c r="E11125" i="1"/>
  <c r="E11126" i="1"/>
  <c r="E11127" i="1"/>
  <c r="E11128" i="1"/>
  <c r="E11129" i="1"/>
  <c r="E11130" i="1"/>
  <c r="E11131" i="1"/>
  <c r="E11132" i="1"/>
  <c r="E11133" i="1"/>
  <c r="E11134" i="1"/>
  <c r="E11135" i="1"/>
  <c r="E11136" i="1"/>
  <c r="E11137" i="1"/>
  <c r="E11138" i="1"/>
  <c r="E11139" i="1"/>
  <c r="E11140" i="1"/>
  <c r="E11141" i="1"/>
  <c r="E11142" i="1"/>
  <c r="E11143" i="1"/>
  <c r="E11144" i="1"/>
  <c r="E11145" i="1"/>
  <c r="E11146" i="1"/>
  <c r="E11147" i="1"/>
  <c r="E11148" i="1"/>
  <c r="E11149" i="1"/>
  <c r="E11150" i="1"/>
  <c r="E11151" i="1"/>
  <c r="E11152" i="1"/>
  <c r="E11153" i="1"/>
  <c r="E11154" i="1"/>
  <c r="E11155" i="1"/>
  <c r="E11156" i="1"/>
  <c r="E11157" i="1"/>
  <c r="E11158" i="1"/>
  <c r="E11159" i="1"/>
  <c r="E11160" i="1"/>
  <c r="E11161" i="1"/>
  <c r="E11162" i="1"/>
  <c r="E11163" i="1"/>
  <c r="E11164" i="1"/>
  <c r="E11165" i="1"/>
  <c r="E11166" i="1"/>
  <c r="E11167" i="1"/>
  <c r="E11168" i="1"/>
  <c r="E11169" i="1"/>
  <c r="E11170" i="1"/>
  <c r="E11171" i="1"/>
  <c r="E11172" i="1"/>
  <c r="E11173" i="1"/>
  <c r="E11174" i="1"/>
  <c r="E11175" i="1"/>
  <c r="E11176" i="1"/>
  <c r="E11177" i="1"/>
  <c r="E11178" i="1"/>
  <c r="E11179" i="1"/>
  <c r="E11180" i="1"/>
  <c r="E11181" i="1"/>
  <c r="E11182" i="1"/>
  <c r="E11183" i="1"/>
  <c r="E11184" i="1"/>
  <c r="E11185" i="1"/>
  <c r="E11186" i="1"/>
  <c r="E11187" i="1"/>
  <c r="E11188" i="1"/>
  <c r="E11189" i="1"/>
  <c r="E11190" i="1"/>
  <c r="E11191" i="1"/>
  <c r="E11192" i="1"/>
  <c r="E11193" i="1"/>
  <c r="E11194" i="1"/>
  <c r="E11195" i="1"/>
  <c r="E11196" i="1"/>
  <c r="E11197" i="1"/>
  <c r="E11198" i="1"/>
  <c r="E11199" i="1"/>
  <c r="E11200" i="1"/>
  <c r="E11201" i="1"/>
  <c r="E11202" i="1"/>
  <c r="E11203" i="1"/>
  <c r="E11204" i="1"/>
  <c r="E11205" i="1"/>
  <c r="E11206" i="1"/>
  <c r="E11207" i="1"/>
  <c r="E11208" i="1"/>
  <c r="E11209" i="1"/>
  <c r="E11210" i="1"/>
  <c r="E11211" i="1"/>
  <c r="E11212" i="1"/>
  <c r="E11213" i="1"/>
  <c r="E11214" i="1"/>
  <c r="E11215" i="1"/>
  <c r="E11216" i="1"/>
  <c r="E11217" i="1"/>
  <c r="E11218" i="1"/>
  <c r="E11219" i="1"/>
  <c r="E11220" i="1"/>
  <c r="E11221" i="1"/>
  <c r="E11222" i="1"/>
  <c r="E11223" i="1"/>
  <c r="E11224" i="1"/>
  <c r="E11225" i="1"/>
  <c r="E11226" i="1"/>
  <c r="E11227" i="1"/>
  <c r="E11228" i="1"/>
  <c r="E11229" i="1"/>
  <c r="E11230" i="1"/>
  <c r="E11231" i="1"/>
  <c r="E11232" i="1"/>
  <c r="E11233" i="1"/>
  <c r="E11234" i="1"/>
  <c r="E11235" i="1"/>
  <c r="E11236" i="1"/>
  <c r="E11237" i="1"/>
  <c r="E11238" i="1"/>
  <c r="E11239" i="1"/>
  <c r="E11240" i="1"/>
  <c r="E11241" i="1"/>
  <c r="E11242" i="1"/>
  <c r="E11243" i="1"/>
  <c r="E2" i="1"/>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46840D-00ED-4C6D-8073-760FC7C31A0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EC1C578-117F-4E84-9724-1D420529A080}" name="WorksheetConnection_Rm-Rf!$C$1:$H$101" type="102" refreshedVersion="8" minRefreshableVersion="5">
    <extLst>
      <ext xmlns:x15="http://schemas.microsoft.com/office/spreadsheetml/2010/11/main" uri="{DE250136-89BD-433C-8126-D09CA5730AF9}">
        <x15:connection id="Range">
          <x15:rangePr sourceName="_xlcn.WorksheetConnection_RmRfC1H1011"/>
        </x15:connection>
      </ext>
    </extLst>
  </connection>
</connections>
</file>

<file path=xl/sharedStrings.xml><?xml version="1.0" encoding="utf-8"?>
<sst xmlns="http://schemas.openxmlformats.org/spreadsheetml/2006/main" count="81647" uniqueCount="1836">
  <si>
    <t>id</t>
  </si>
  <si>
    <t>Company name</t>
  </si>
  <si>
    <t>Date</t>
  </si>
  <si>
    <t>Month</t>
  </si>
  <si>
    <t>Market Capitalisation</t>
  </si>
  <si>
    <t>Returns</t>
  </si>
  <si>
    <t>Size Group</t>
  </si>
  <si>
    <t>Year</t>
  </si>
  <si>
    <t>BVE</t>
  </si>
  <si>
    <t>B/M Ratio</t>
  </si>
  <si>
    <t>BM Group</t>
  </si>
  <si>
    <t>3I GROUP PLC</t>
  </si>
  <si>
    <t>September
2025</t>
  </si>
  <si>
    <t>Big</t>
  </si>
  <si>
    <t>3I GROUP PLC-2025</t>
  </si>
  <si>
    <t>Mid</t>
  </si>
  <si>
    <t>August
2025</t>
  </si>
  <si>
    <t>July
2025</t>
  </si>
  <si>
    <t>June
2025</t>
  </si>
  <si>
    <t>May
2025</t>
  </si>
  <si>
    <t>April
2025</t>
  </si>
  <si>
    <t>March
2025</t>
  </si>
  <si>
    <t>February
2025</t>
  </si>
  <si>
    <t>January
2025</t>
  </si>
  <si>
    <t>December
2024</t>
  </si>
  <si>
    <t>3I GROUP PLC-2024</t>
  </si>
  <si>
    <t>November
2024</t>
  </si>
  <si>
    <t>October
2024</t>
  </si>
  <si>
    <t>September
2024</t>
  </si>
  <si>
    <t>August
2024</t>
  </si>
  <si>
    <t>July
2024</t>
  </si>
  <si>
    <t>June
2024</t>
  </si>
  <si>
    <t>May
2024</t>
  </si>
  <si>
    <t>High</t>
  </si>
  <si>
    <t>April
2024</t>
  </si>
  <si>
    <t>March
2024</t>
  </si>
  <si>
    <t>February
2024</t>
  </si>
  <si>
    <t>January
2024</t>
  </si>
  <si>
    <t>December
2023</t>
  </si>
  <si>
    <t>3I GROUP PLC-2023</t>
  </si>
  <si>
    <t>November
2023</t>
  </si>
  <si>
    <t>October
2023</t>
  </si>
  <si>
    <t>September
2023</t>
  </si>
  <si>
    <t>August
2023</t>
  </si>
  <si>
    <t>July
2023</t>
  </si>
  <si>
    <t>June
2023</t>
  </si>
  <si>
    <t>May
2023</t>
  </si>
  <si>
    <t>April
2023</t>
  </si>
  <si>
    <t>March
2023</t>
  </si>
  <si>
    <t>February
2023</t>
  </si>
  <si>
    <t>January
2023</t>
  </si>
  <si>
    <t>December
2022</t>
  </si>
  <si>
    <t>3I GROUP PLC-2022</t>
  </si>
  <si>
    <t>November
2022</t>
  </si>
  <si>
    <t>October
2022</t>
  </si>
  <si>
    <t>September
2022</t>
  </si>
  <si>
    <t>August
2022</t>
  </si>
  <si>
    <t>July
2022</t>
  </si>
  <si>
    <t>June
2022</t>
  </si>
  <si>
    <t>May
2022</t>
  </si>
  <si>
    <t>April
2022</t>
  </si>
  <si>
    <t>March
2022</t>
  </si>
  <si>
    <t>February
2022</t>
  </si>
  <si>
    <t>January
2022</t>
  </si>
  <si>
    <t>December
2021</t>
  </si>
  <si>
    <t>3I GROUP PLC-2021</t>
  </si>
  <si>
    <t>November
2021</t>
  </si>
  <si>
    <t>October
2021</t>
  </si>
  <si>
    <t>September
2021</t>
  </si>
  <si>
    <t>August
2021</t>
  </si>
  <si>
    <t>July
2021</t>
  </si>
  <si>
    <t>June
2021</t>
  </si>
  <si>
    <t>May
2021</t>
  </si>
  <si>
    <t>April
2021</t>
  </si>
  <si>
    <t>March
2021</t>
  </si>
  <si>
    <t>February
2021</t>
  </si>
  <si>
    <t>January
2021</t>
  </si>
  <si>
    <t>December
2020</t>
  </si>
  <si>
    <t>3I GROUP PLC-2020</t>
  </si>
  <si>
    <t>November
2020</t>
  </si>
  <si>
    <t>October
2020</t>
  </si>
  <si>
    <t>September
2020</t>
  </si>
  <si>
    <t>August
2020</t>
  </si>
  <si>
    <t>July
2020</t>
  </si>
  <si>
    <t>June
2020</t>
  </si>
  <si>
    <t>May
2020</t>
  </si>
  <si>
    <t>April
2020</t>
  </si>
  <si>
    <t>March
2020</t>
  </si>
  <si>
    <t>February
2020</t>
  </si>
  <si>
    <t>January
2020</t>
  </si>
  <si>
    <t>December
2019</t>
  </si>
  <si>
    <t>3I GROUP PLC-2019</t>
  </si>
  <si>
    <t>November
2019</t>
  </si>
  <si>
    <t>October
2019</t>
  </si>
  <si>
    <t>September
2019</t>
  </si>
  <si>
    <t>August
2019</t>
  </si>
  <si>
    <t>July
2019</t>
  </si>
  <si>
    <t>June
2019</t>
  </si>
  <si>
    <t>May
2019</t>
  </si>
  <si>
    <t>April
2019</t>
  </si>
  <si>
    <t>March
2019</t>
  </si>
  <si>
    <t>February
2019</t>
  </si>
  <si>
    <t>January
2019</t>
  </si>
  <si>
    <t>December
2018</t>
  </si>
  <si>
    <t>3I GROUP PLC-2018</t>
  </si>
  <si>
    <t>November
2018</t>
  </si>
  <si>
    <t>October
2018</t>
  </si>
  <si>
    <t>September
2018</t>
  </si>
  <si>
    <t>August
2018</t>
  </si>
  <si>
    <t>July
2018</t>
  </si>
  <si>
    <t>June
2018</t>
  </si>
  <si>
    <t>May
2018</t>
  </si>
  <si>
    <t>April
2018</t>
  </si>
  <si>
    <t>March
2018</t>
  </si>
  <si>
    <t>February
2018</t>
  </si>
  <si>
    <t>January
2018</t>
  </si>
  <si>
    <t>December
2017</t>
  </si>
  <si>
    <t>3I GROUP PLC-2017</t>
  </si>
  <si>
    <t>November
2017</t>
  </si>
  <si>
    <t>October
2017</t>
  </si>
  <si>
    <t>September
2017</t>
  </si>
  <si>
    <t>August
2017</t>
  </si>
  <si>
    <t>July
2017</t>
  </si>
  <si>
    <t>June
2017</t>
  </si>
  <si>
    <t>May
2017</t>
  </si>
  <si>
    <t>April
2017</t>
  </si>
  <si>
    <t>March
2017</t>
  </si>
  <si>
    <t>February
2017</t>
  </si>
  <si>
    <t>Small</t>
  </si>
  <si>
    <t>January
2017</t>
  </si>
  <si>
    <t>December
2016</t>
  </si>
  <si>
    <t>3I GROUP PLC-2016</t>
  </si>
  <si>
    <t>November
2016</t>
  </si>
  <si>
    <t>October
2016</t>
  </si>
  <si>
    <t>September
2016</t>
  </si>
  <si>
    <t>August
2016</t>
  </si>
  <si>
    <t>July
2016</t>
  </si>
  <si>
    <t>June
2016</t>
  </si>
  <si>
    <t>May
2016</t>
  </si>
  <si>
    <t>April
2016</t>
  </si>
  <si>
    <t>March
2016</t>
  </si>
  <si>
    <t>February
2016</t>
  </si>
  <si>
    <t>January
2016</t>
  </si>
  <si>
    <t>December
2015</t>
  </si>
  <si>
    <t>3I GROUP PLC-2015</t>
  </si>
  <si>
    <t>November
2015</t>
  </si>
  <si>
    <t>October
2015</t>
  </si>
  <si>
    <t>September
2015</t>
  </si>
  <si>
    <t>August
2015</t>
  </si>
  <si>
    <t>July
2015</t>
  </si>
  <si>
    <t>June
2015</t>
  </si>
  <si>
    <t>May
2015</t>
  </si>
  <si>
    <t>April
2015</t>
  </si>
  <si>
    <t>March
2015</t>
  </si>
  <si>
    <t>February
2015</t>
  </si>
  <si>
    <t>ADMIRAL GROUP PLC</t>
  </si>
  <si>
    <t>ADMIRAL GROUP PLC-2024</t>
  </si>
  <si>
    <t>Low</t>
  </si>
  <si>
    <t>ADMIRAL GROUP PLC-2023</t>
  </si>
  <si>
    <t>ADMIRAL GROUP PLC-2022</t>
  </si>
  <si>
    <t>ADMIRAL GROUP PLC-2021</t>
  </si>
  <si>
    <t>ADMIRAL GROUP PLC-2020</t>
  </si>
  <si>
    <t>ADMIRAL GROUP PLC-2019</t>
  </si>
  <si>
    <t>ADMIRAL GROUP PLC-2018</t>
  </si>
  <si>
    <t>ADMIRAL GROUP PLC-2017</t>
  </si>
  <si>
    <t>ADMIRAL GROUP PLC-2016</t>
  </si>
  <si>
    <t>ADMIRAL GROUP PLC-2015</t>
  </si>
  <si>
    <t>AIRTEL AFRICA PLC</t>
  </si>
  <si>
    <t>AIRTEL AFRICA PLC-2025</t>
  </si>
  <si>
    <t>AIRTEL AFRICA PLC-2024</t>
  </si>
  <si>
    <t>AIRTEL AFRICA PLC-2023</t>
  </si>
  <si>
    <t>AIRTEL AFRICA PLC-2022</t>
  </si>
  <si>
    <t>AIRTEL AFRICA PLC-2021</t>
  </si>
  <si>
    <t>AIRTEL AFRICA PLC-2020</t>
  </si>
  <si>
    <t>ALLIANCE WITAN PLC</t>
  </si>
  <si>
    <t>ALLIANCE WITAN PLC-2024</t>
  </si>
  <si>
    <t>ALLIANCE WITAN PLC-2023</t>
  </si>
  <si>
    <t>ALLIANCE WITAN PLC-2022</t>
  </si>
  <si>
    <t>ALLIANCE WITAN PLC-2021</t>
  </si>
  <si>
    <t>ALLIANCE WITAN PLC-2020</t>
  </si>
  <si>
    <t>ALLIANCE WITAN PLC-2019</t>
  </si>
  <si>
    <t>ALLIANCE WITAN PLC-2018</t>
  </si>
  <si>
    <t>ALLIANCE WITAN PLC-2017</t>
  </si>
  <si>
    <t>ALLIANCE WITAN PLC-2016</t>
  </si>
  <si>
    <t>ALLIANCE WITAN PLC-2015</t>
  </si>
  <si>
    <t>ANGLO AMERICAN PLC</t>
  </si>
  <si>
    <t>ANGLO AMERICAN PLC-2024</t>
  </si>
  <si>
    <t>ANGLO AMERICAN PLC-2023</t>
  </si>
  <si>
    <t>ANGLO AMERICAN PLC-2022</t>
  </si>
  <si>
    <t>ANGLO AMERICAN PLC-2021</t>
  </si>
  <si>
    <t>ANGLO AMERICAN PLC-2020</t>
  </si>
  <si>
    <t>ANGLO AMERICAN PLC-2019</t>
  </si>
  <si>
    <t>ANGLO AMERICAN PLC-2018</t>
  </si>
  <si>
    <t>ANGLO AMERICAN PLC-2017</t>
  </si>
  <si>
    <t>ANGLO AMERICAN PLC-2016</t>
  </si>
  <si>
    <t>ANGLO AMERICAN PLC-2015</t>
  </si>
  <si>
    <t>ANTOFAGASTA PLC</t>
  </si>
  <si>
    <t>ANTOFAGASTA PLC-2024</t>
  </si>
  <si>
    <t>ANTOFAGASTA PLC-2023</t>
  </si>
  <si>
    <t>ANTOFAGASTA PLC-2022</t>
  </si>
  <si>
    <t>ANTOFAGASTA PLC-2021</t>
  </si>
  <si>
    <t>ANTOFAGASTA PLC-2020</t>
  </si>
  <si>
    <t>ANTOFAGASTA PLC-2019</t>
  </si>
  <si>
    <t>ANTOFAGASTA PLC-2018</t>
  </si>
  <si>
    <t>ANTOFAGASTA PLC-2017</t>
  </si>
  <si>
    <t>ANTOFAGASTA PLC-2016</t>
  </si>
  <si>
    <t>ANTOFAGASTA PLC-2015</t>
  </si>
  <si>
    <t>ASHTEAD GROUP PUBLIC LIMITED COMPANY</t>
  </si>
  <si>
    <t>ASHTEAD GROUP PUBLIC LIMITED COMPANY-2025</t>
  </si>
  <si>
    <t>ASHTEAD GROUP PUBLIC LIMITED COMPANY-2024</t>
  </si>
  <si>
    <t>ASHTEAD GROUP PUBLIC LIMITED COMPANY-2023</t>
  </si>
  <si>
    <t>ASHTEAD GROUP PUBLIC LIMITED COMPANY-2022</t>
  </si>
  <si>
    <t>ASHTEAD GROUP PUBLIC LIMITED COMPANY-2021</t>
  </si>
  <si>
    <t>ASHTEAD GROUP PUBLIC LIMITED COMPANY-2020</t>
  </si>
  <si>
    <t>ASHTEAD GROUP PUBLIC LIMITED COMPANY-2019</t>
  </si>
  <si>
    <t>ASHTEAD GROUP PUBLIC LIMITED COMPANY-2018</t>
  </si>
  <si>
    <t>ASHTEAD GROUP PUBLIC LIMITED COMPANY-2017</t>
  </si>
  <si>
    <t>ASHTEAD GROUP PUBLIC LIMITED COMPANY-2016</t>
  </si>
  <si>
    <t>ASHTEAD GROUP PUBLIC LIMITED COMPANY-2015</t>
  </si>
  <si>
    <t>ASTRAZENECA PLC</t>
  </si>
  <si>
    <t>ASTRAZENECA PLC-2024</t>
  </si>
  <si>
    <t>ASTRAZENECA PLC-2023</t>
  </si>
  <si>
    <t>ASTRAZENECA PLC-2022</t>
  </si>
  <si>
    <t>ASTRAZENECA PLC-2021</t>
  </si>
  <si>
    <t>ASTRAZENECA PLC-2020</t>
  </si>
  <si>
    <t>ASTRAZENECA PLC-2019</t>
  </si>
  <si>
    <t>ASTRAZENECA PLC-2018</t>
  </si>
  <si>
    <t>ASTRAZENECA PLC-2017</t>
  </si>
  <si>
    <t>ASTRAZENECA PLC-2016</t>
  </si>
  <si>
    <t>ASTRAZENECA PLC-2015</t>
  </si>
  <si>
    <t>AUTO TRADER GROUP PLC</t>
  </si>
  <si>
    <t>AUTO TRADER GROUP PLC-2025</t>
  </si>
  <si>
    <t>AUTO TRADER GROUP PLC-2024</t>
  </si>
  <si>
    <t>AUTO TRADER GROUP PLC-2023</t>
  </si>
  <si>
    <t>AUTO TRADER GROUP PLC-2022</t>
  </si>
  <si>
    <t>AUTO TRADER GROUP PLC-2021</t>
  </si>
  <si>
    <t>AUTO TRADER GROUP PLC-2020</t>
  </si>
  <si>
    <t>AUTO TRADER GROUP PLC-2019</t>
  </si>
  <si>
    <t>AUTO TRADER GROUP PLC-2018</t>
  </si>
  <si>
    <t>AUTO TRADER GROUP PLC-2017</t>
  </si>
  <si>
    <t>AUTO TRADER GROUP PLC-2016</t>
  </si>
  <si>
    <t>AUTO TRADER GROUP PLC-2015</t>
  </si>
  <si>
    <t>AVIVA PLC</t>
  </si>
  <si>
    <t>AVIVA PLC-2024</t>
  </si>
  <si>
    <t>AVIVA PLC-2023</t>
  </si>
  <si>
    <t>AVIVA PLC-2022</t>
  </si>
  <si>
    <t>AVIVA PLC-2021</t>
  </si>
  <si>
    <t>AVIVA PLC-2020</t>
  </si>
  <si>
    <t>AVIVA PLC-2019</t>
  </si>
  <si>
    <t>AVIVA PLC-2018</t>
  </si>
  <si>
    <t>AVIVA PLC-2017</t>
  </si>
  <si>
    <t>AVIVA PLC-2016</t>
  </si>
  <si>
    <t>AVIVA PLC-2015</t>
  </si>
  <si>
    <t>BABCOCK INTERNATIONAL GROUP PLC</t>
  </si>
  <si>
    <t>BABCOCK INTERNATIONAL GROUP PLC-2025</t>
  </si>
  <si>
    <t>BABCOCK INTERNATIONAL GROUP PLC-2024</t>
  </si>
  <si>
    <t>BABCOCK INTERNATIONAL GROUP PLC-2023</t>
  </si>
  <si>
    <t>BABCOCK INTERNATIONAL GROUP PLC-2022</t>
  </si>
  <si>
    <t>BABCOCK INTERNATIONAL GROUP PLC-2021</t>
  </si>
  <si>
    <t>BABCOCK INTERNATIONAL GROUP PLC-2020</t>
  </si>
  <si>
    <t>BABCOCK INTERNATIONAL GROUP PLC-2019</t>
  </si>
  <si>
    <t>BABCOCK INTERNATIONAL GROUP PLC-2018</t>
  </si>
  <si>
    <t>BABCOCK INTERNATIONAL GROUP PLC-2017</t>
  </si>
  <si>
    <t>BABCOCK INTERNATIONAL GROUP PLC-2016</t>
  </si>
  <si>
    <t>BABCOCK INTERNATIONAL GROUP PLC-2015</t>
  </si>
  <si>
    <t>BAE SYSTEMS PLC</t>
  </si>
  <si>
    <t>BAE SYSTEMS PLC-2024</t>
  </si>
  <si>
    <t>BAE SYSTEMS PLC-2023</t>
  </si>
  <si>
    <t>BAE SYSTEMS PLC-2022</t>
  </si>
  <si>
    <t>BAE SYSTEMS PLC-2021</t>
  </si>
  <si>
    <t>BAE SYSTEMS PLC-2020</t>
  </si>
  <si>
    <t>BAE SYSTEMS PLC-2019</t>
  </si>
  <si>
    <t>BAE SYSTEMS PLC-2018</t>
  </si>
  <si>
    <t>BAE SYSTEMS PLC-2017</t>
  </si>
  <si>
    <t>BAE SYSTEMS PLC-2016</t>
  </si>
  <si>
    <t>BAE SYSTEMS PLC-2015</t>
  </si>
  <si>
    <t>BARCLAYS PLC</t>
  </si>
  <si>
    <t>BARCLAYS PLC-2024</t>
  </si>
  <si>
    <t>BARCLAYS PLC-2023</t>
  </si>
  <si>
    <t>BARCLAYS PLC-2022</t>
  </si>
  <si>
    <t>BARCLAYS PLC-2021</t>
  </si>
  <si>
    <t>BARCLAYS PLC-2020</t>
  </si>
  <si>
    <t>BARCLAYS PLC-2019</t>
  </si>
  <si>
    <t>BARCLAYS PLC-2018</t>
  </si>
  <si>
    <t>BARCLAYS PLC-2017</t>
  </si>
  <si>
    <t>BARCLAYS PLC-2016</t>
  </si>
  <si>
    <t>BARCLAYS PLC-2015</t>
  </si>
  <si>
    <t>BARRATT REDROW PLC</t>
  </si>
  <si>
    <t>BARRATT REDROW PLC-2024</t>
  </si>
  <si>
    <t>BARRATT REDROW PLC-2023</t>
  </si>
  <si>
    <t>BARRATT REDROW PLC-2022</t>
  </si>
  <si>
    <t>BARRATT REDROW PLC-2021</t>
  </si>
  <si>
    <t>BARRATT REDROW PLC-2020</t>
  </si>
  <si>
    <t>BARRATT REDROW PLC-2019</t>
  </si>
  <si>
    <t>BARRATT REDROW PLC-2018</t>
  </si>
  <si>
    <t>BARRATT REDROW PLC-2017</t>
  </si>
  <si>
    <t>BARRATT REDROW PLC-2016</t>
  </si>
  <si>
    <t>BARRATT REDROW PLC-2015</t>
  </si>
  <si>
    <t>BEAZLEY PLC</t>
  </si>
  <si>
    <t>BEAZLEY PLC-2024</t>
  </si>
  <si>
    <t>BEAZLEY PLC-2023</t>
  </si>
  <si>
    <t>BEAZLEY PLC-2022</t>
  </si>
  <si>
    <t>BEAZLEY PLC-2021</t>
  </si>
  <si>
    <t>BEAZLEY PLC-2020</t>
  </si>
  <si>
    <t>BEAZLEY PLC-2019</t>
  </si>
  <si>
    <t>BEAZLEY PLC-2018</t>
  </si>
  <si>
    <t>BEAZLEY PLC-2017</t>
  </si>
  <si>
    <t>BEAZLEY PLC-2016</t>
  </si>
  <si>
    <t>BP P.L.C.</t>
  </si>
  <si>
    <t>BP P.L.C.-2024</t>
  </si>
  <si>
    <t>BP P.L.C.-2023</t>
  </si>
  <si>
    <t>BP P.L.C.-2022</t>
  </si>
  <si>
    <t>BP P.L.C.-2021</t>
  </si>
  <si>
    <t>BP P.L.C.-2020</t>
  </si>
  <si>
    <t>BP P.L.C.-2019</t>
  </si>
  <si>
    <t>BP P.L.C.-2018</t>
  </si>
  <si>
    <t>BP P.L.C.-2017</t>
  </si>
  <si>
    <t>BP P.L.C.-2016</t>
  </si>
  <si>
    <t>BP P.L.C.-2015</t>
  </si>
  <si>
    <t>BRITISH AMERICAN TOBACCO P.L.C.</t>
  </si>
  <si>
    <t>BRITISH AMERICAN TOBACCO P.L.C.-2024</t>
  </si>
  <si>
    <t>BRITISH AMERICAN TOBACCO P.L.C.-2023</t>
  </si>
  <si>
    <t>BRITISH AMERICAN TOBACCO P.L.C.-2022</t>
  </si>
  <si>
    <t>BRITISH AMERICAN TOBACCO P.L.C.-2021</t>
  </si>
  <si>
    <t>BRITISH AMERICAN TOBACCO P.L.C.-2020</t>
  </si>
  <si>
    <t>BRITISH AMERICAN TOBACCO P.L.C.-2019</t>
  </si>
  <si>
    <t>BRITISH AMERICAN TOBACCO P.L.C.-2018</t>
  </si>
  <si>
    <t>BRITISH AMERICAN TOBACCO P.L.C.-2017</t>
  </si>
  <si>
    <t>BRITISH AMERICAN TOBACCO P.L.C.-2016</t>
  </si>
  <si>
    <t>BRITISH AMERICAN TOBACCO P.L.C.-2015</t>
  </si>
  <si>
    <t>BT GROUP PLC</t>
  </si>
  <si>
    <t>BT GROUP PLC-2025</t>
  </si>
  <si>
    <t>BT GROUP PLC-2024</t>
  </si>
  <si>
    <t>BT GROUP PLC-2023</t>
  </si>
  <si>
    <t>BT GROUP PLC-2022</t>
  </si>
  <si>
    <t>BT GROUP PLC-2021</t>
  </si>
  <si>
    <t>BT GROUP PLC-2020</t>
  </si>
  <si>
    <t>BT GROUP PLC-2019</t>
  </si>
  <si>
    <t>BT GROUP PLC-2018</t>
  </si>
  <si>
    <t>BT GROUP PLC-2017</t>
  </si>
  <si>
    <t>BT GROUP PLC-2016</t>
  </si>
  <si>
    <t>BT GROUP PLC-2015</t>
  </si>
  <si>
    <t>BUNZL PUBLIC LIMITED COMPANY</t>
  </si>
  <si>
    <t>BUNZL PUBLIC LIMITED COMPANY-2024</t>
  </si>
  <si>
    <t>BUNZL PUBLIC LIMITED COMPANY-2023</t>
  </si>
  <si>
    <t>BUNZL PUBLIC LIMITED COMPANY-2022</t>
  </si>
  <si>
    <t>BUNZL PUBLIC LIMITED COMPANY-2021</t>
  </si>
  <si>
    <t>BUNZL PUBLIC LIMITED COMPANY-2020</t>
  </si>
  <si>
    <t>BUNZL PUBLIC LIMITED COMPANY-2019</t>
  </si>
  <si>
    <t>BUNZL PUBLIC LIMITED COMPANY-2018</t>
  </si>
  <si>
    <t>BUNZL PUBLIC LIMITED COMPANY-2017</t>
  </si>
  <si>
    <t>BUNZL PUBLIC LIMITED COMPANY-2016</t>
  </si>
  <si>
    <t>BUNZL PUBLIC LIMITED COMPANY-2015</t>
  </si>
  <si>
    <t>CENTRICA PLC</t>
  </si>
  <si>
    <t>CENTRICA PLC-2024</t>
  </si>
  <si>
    <t>CENTRICA PLC-2023</t>
  </si>
  <si>
    <t>CENTRICA PLC-2022</t>
  </si>
  <si>
    <t>CENTRICA PLC-2021</t>
  </si>
  <si>
    <t>CENTRICA PLC-2020</t>
  </si>
  <si>
    <t>CENTRICA PLC-2019</t>
  </si>
  <si>
    <t>CENTRICA PLC-2018</t>
  </si>
  <si>
    <t>CENTRICA PLC-2017</t>
  </si>
  <si>
    <t>CENTRICA PLC-2016</t>
  </si>
  <si>
    <t>CENTRICA PLC-2015</t>
  </si>
  <si>
    <t>COCA-COLA EUROPACIFIC PARTNERS PLC</t>
  </si>
  <si>
    <t>COCA-COLA EUROPACIFIC PARTNERS PLC-2024</t>
  </si>
  <si>
    <t>COCA-COLA EUROPACIFIC PARTNERS PLC-2023</t>
  </si>
  <si>
    <t>COCA-COLA EUROPACIFIC PARTNERS PLC-2022</t>
  </si>
  <si>
    <t>COCA-COLA EUROPACIFIC PARTNERS PLC-2021</t>
  </si>
  <si>
    <t>COCA-COLA EUROPACIFIC PARTNERS PLC-2020</t>
  </si>
  <si>
    <t>COCA-COLA EUROPACIFIC PARTNERS PLC-2019</t>
  </si>
  <si>
    <t>COCA-COLA EUROPACIFIC PARTNERS PLC-2018</t>
  </si>
  <si>
    <t>COCA-COLA EUROPACIFIC PARTNERS PLC-2017</t>
  </si>
  <si>
    <t>COCA-COLA EUROPACIFIC PARTNERS PLC-2016</t>
  </si>
  <si>
    <t>COMPASS GROUP PLC</t>
  </si>
  <si>
    <t>COMPASS GROUP PLC-2024</t>
  </si>
  <si>
    <t>COMPASS GROUP PLC-2023</t>
  </si>
  <si>
    <t>COMPASS GROUP PLC-2022</t>
  </si>
  <si>
    <t>COMPASS GROUP PLC-2021</t>
  </si>
  <si>
    <t>COMPASS GROUP PLC-2020</t>
  </si>
  <si>
    <t>COMPASS GROUP PLC-2019</t>
  </si>
  <si>
    <t>COMPASS GROUP PLC-2018</t>
  </si>
  <si>
    <t>COMPASS GROUP PLC-2017</t>
  </si>
  <si>
    <t>COMPASS GROUP PLC-2016</t>
  </si>
  <si>
    <t>COMPASS GROUP PLC-2015</t>
  </si>
  <si>
    <t>CONVATEC GROUP PLC</t>
  </si>
  <si>
    <t>CONVATEC GROUP PLC-2024</t>
  </si>
  <si>
    <t>CONVATEC GROUP PLC-2023</t>
  </si>
  <si>
    <t>CONVATEC GROUP PLC-2022</t>
  </si>
  <si>
    <t>CONVATEC GROUP PLC-2021</t>
  </si>
  <si>
    <t>CONVATEC GROUP PLC-2020</t>
  </si>
  <si>
    <t>CONVATEC GROUP PLC-2019</t>
  </si>
  <si>
    <t>CONVATEC GROUP PLC-2018</t>
  </si>
  <si>
    <t>CONVATEC GROUP PLC-2017</t>
  </si>
  <si>
    <t>CONVATEC GROUP PLC-2016</t>
  </si>
  <si>
    <t>CRODA INTERNATIONAL PUBLIC LIMITED COMPANY</t>
  </si>
  <si>
    <t>CRODA INTERNATIONAL PUBLIC LIMITED COMPANY-2024</t>
  </si>
  <si>
    <t>CRODA INTERNATIONAL PUBLIC LIMITED COMPANY-2023</t>
  </si>
  <si>
    <t>CRODA INTERNATIONAL PUBLIC LIMITED COMPANY-2022</t>
  </si>
  <si>
    <t>CRODA INTERNATIONAL PUBLIC LIMITED COMPANY-2021</t>
  </si>
  <si>
    <t>CRODA INTERNATIONAL PUBLIC LIMITED COMPANY-2020</t>
  </si>
  <si>
    <t>CRODA INTERNATIONAL PUBLIC LIMITED COMPANY-2019</t>
  </si>
  <si>
    <t>CRODA INTERNATIONAL PUBLIC LIMITED COMPANY-2018</t>
  </si>
  <si>
    <t>CRODA INTERNATIONAL PUBLIC LIMITED COMPANY-2017</t>
  </si>
  <si>
    <t>CRODA INTERNATIONAL PUBLIC LIMITED COMPANY-2016</t>
  </si>
  <si>
    <t>CRODA INTERNATIONAL PUBLIC LIMITED COMPANY-2015</t>
  </si>
  <si>
    <t>DCC PUBLIC LIMITED COMPANY</t>
  </si>
  <si>
    <t>DCC PUBLIC LIMITED COMPANY-2025</t>
  </si>
  <si>
    <t>DCC PUBLIC LIMITED COMPANY-2024</t>
  </si>
  <si>
    <t>DCC PUBLIC LIMITED COMPANY-2023</t>
  </si>
  <si>
    <t>DCC PUBLIC LIMITED COMPANY-2022</t>
  </si>
  <si>
    <t>DCC PUBLIC LIMITED COMPANY-2021</t>
  </si>
  <si>
    <t>DCC PUBLIC LIMITED COMPANY-2020</t>
  </si>
  <si>
    <t>DCC PUBLIC LIMITED COMPANY-2019</t>
  </si>
  <si>
    <t>DCC PUBLIC LIMITED COMPANY-2018</t>
  </si>
  <si>
    <t>DCC PUBLIC LIMITED COMPANY-2017</t>
  </si>
  <si>
    <t>DCC PUBLIC LIMITED COMPANY-2016</t>
  </si>
  <si>
    <t>DCC PUBLIC LIMITED COMPANY-2015</t>
  </si>
  <si>
    <t>DIAGEO PLC</t>
  </si>
  <si>
    <t>DIAGEO PLC-2025</t>
  </si>
  <si>
    <t>DIAGEO PLC-2024</t>
  </si>
  <si>
    <t>DIAGEO PLC-2023</t>
  </si>
  <si>
    <t>DIAGEO PLC-2022</t>
  </si>
  <si>
    <t>DIAGEO PLC-2021</t>
  </si>
  <si>
    <t>DIAGEO PLC-2020</t>
  </si>
  <si>
    <t>DIAGEO PLC-2019</t>
  </si>
  <si>
    <t>DIAGEO PLC-2018</t>
  </si>
  <si>
    <t>DIAGEO PLC-2017</t>
  </si>
  <si>
    <t>DIAGEO PLC-2016</t>
  </si>
  <si>
    <t>DIAGEO PLC-2015</t>
  </si>
  <si>
    <t>DIPLOMA PLC</t>
  </si>
  <si>
    <t>DIPLOMA PLC-2024</t>
  </si>
  <si>
    <t>DIPLOMA PLC-2023</t>
  </si>
  <si>
    <t>DIPLOMA PLC-2022</t>
  </si>
  <si>
    <t>DIPLOMA PLC-2021</t>
  </si>
  <si>
    <t>DIPLOMA PLC-2020</t>
  </si>
  <si>
    <t>DIPLOMA PLC-2019</t>
  </si>
  <si>
    <t>DIPLOMA PLC-2018</t>
  </si>
  <si>
    <t>DIPLOMA PLC-2017</t>
  </si>
  <si>
    <t>DIPLOMA PLC-2016</t>
  </si>
  <si>
    <t>DIPLOMA PLC-2015</t>
  </si>
  <si>
    <t>EASYJET PLC</t>
  </si>
  <si>
    <t>EASYJET PLC-2024</t>
  </si>
  <si>
    <t>EASYJET PLC-2023</t>
  </si>
  <si>
    <t>EASYJET PLC-2022</t>
  </si>
  <si>
    <t>EASYJET PLC-2021</t>
  </si>
  <si>
    <t>EASYJET PLC-2020</t>
  </si>
  <si>
    <t>EASYJET PLC-2019</t>
  </si>
  <si>
    <t>EASYJET PLC-2018</t>
  </si>
  <si>
    <t>EASYJET PLC-2017</t>
  </si>
  <si>
    <t>EASYJET PLC-2016</t>
  </si>
  <si>
    <t>EASYJET PLC-2015</t>
  </si>
  <si>
    <t>ENDEAVOUR MINING PLC</t>
  </si>
  <si>
    <t>ENDEAVOUR MINING PLC-2024</t>
  </si>
  <si>
    <t>ENDEAVOUR MINING PLC-2023</t>
  </si>
  <si>
    <t>ENDEAVOUR MINING PLC-2022</t>
  </si>
  <si>
    <t>ENDEAVOUR MINING PLC-2021</t>
  </si>
  <si>
    <t>ENTAIN PLC</t>
  </si>
  <si>
    <t>ENTAIN PLC-2024</t>
  </si>
  <si>
    <t>ENTAIN PLC-2023</t>
  </si>
  <si>
    <t>ENTAIN PLC-2022</t>
  </si>
  <si>
    <t>ENTAIN PLC-2021</t>
  </si>
  <si>
    <t>ENTAIN PLC-2020</t>
  </si>
  <si>
    <t>ENTAIN PLC-2019</t>
  </si>
  <si>
    <t>ENTAIN PLC-2018</t>
  </si>
  <si>
    <t>ENTAIN PLC-2017</t>
  </si>
  <si>
    <t>ENTAIN PLC-2016</t>
  </si>
  <si>
    <t>ENTAIN PLC-2015</t>
  </si>
  <si>
    <t>EXPERIAN PLC</t>
  </si>
  <si>
    <t>EXPERIAN PLC-2023</t>
  </si>
  <si>
    <t>EXPERIAN PLC-2022</t>
  </si>
  <si>
    <t>EXPERIAN PLC-2021</t>
  </si>
  <si>
    <t>EXPERIAN PLC-2020</t>
  </si>
  <si>
    <t>EXPERIAN PLC-2019</t>
  </si>
  <si>
    <t>EXPERIAN PLC-2018</t>
  </si>
  <si>
    <t>EXPERIAN PLC-2017</t>
  </si>
  <si>
    <t>EXPERIAN PLC-2016</t>
  </si>
  <si>
    <t>EXPERIAN PLC-2015</t>
  </si>
  <si>
    <t>F&amp;C INVESTMENT TRUST PLC</t>
  </si>
  <si>
    <t>F&amp;C INVESTMENT TRUST PLC-2024</t>
  </si>
  <si>
    <t>F&amp;C INVESTMENT TRUST PLC-2023</t>
  </si>
  <si>
    <t>F&amp;C INVESTMENT TRUST PLC-2022</t>
  </si>
  <si>
    <t>F&amp;C INVESTMENT TRUST PLC-2021</t>
  </si>
  <si>
    <t>F&amp;C INVESTMENT TRUST PLC-2020</t>
  </si>
  <si>
    <t>F&amp;C INVESTMENT TRUST PLC-2019</t>
  </si>
  <si>
    <t>F&amp;C INVESTMENT TRUST PLC-2018</t>
  </si>
  <si>
    <t>F&amp;C INVESTMENT TRUST PLC-2017</t>
  </si>
  <si>
    <t>F&amp;C INVESTMENT TRUST PLC-2016</t>
  </si>
  <si>
    <t>F&amp;C INVESTMENT TRUST PLC-2015</t>
  </si>
  <si>
    <t>FERGUSON PLC</t>
  </si>
  <si>
    <t>FERGUSON PLC-2018</t>
  </si>
  <si>
    <t>FERGUSON PLC-2017</t>
  </si>
  <si>
    <t>FERGUSON PLC-2016</t>
  </si>
  <si>
    <t>FERGUSON PLC-2015</t>
  </si>
  <si>
    <t>FRESNILLO PLC</t>
  </si>
  <si>
    <t>FRESNILLO PLC-2024</t>
  </si>
  <si>
    <t>FRESNILLO PLC-2023</t>
  </si>
  <si>
    <t>FRESNILLO PLC-2022</t>
  </si>
  <si>
    <t>FRESNILLO PLC-2021</t>
  </si>
  <si>
    <t>FRESNILLO PLC-2020</t>
  </si>
  <si>
    <t>FRESNILLO PLC-2019</t>
  </si>
  <si>
    <t>FRESNILLO PLC-2018</t>
  </si>
  <si>
    <t>FRESNILLO PLC-2017</t>
  </si>
  <si>
    <t>FRESNILLO PLC-2016</t>
  </si>
  <si>
    <t>FRESNILLO PLC-2015</t>
  </si>
  <si>
    <t>GAMES WORKSHOP GROUP PLC</t>
  </si>
  <si>
    <t>GAMES WORKSHOP GROUP PLC-2025</t>
  </si>
  <si>
    <t>GAMES WORKSHOP GROUP PLC-2024</t>
  </si>
  <si>
    <t>GAMES WORKSHOP GROUP PLC-2023</t>
  </si>
  <si>
    <t>GAMES WORKSHOP GROUP PLC-2022</t>
  </si>
  <si>
    <t>GAMES WORKSHOP GROUP PLC-2021</t>
  </si>
  <si>
    <t>GAMES WORKSHOP GROUP PLC-2020</t>
  </si>
  <si>
    <t>GAMES WORKSHOP GROUP PLC-2019</t>
  </si>
  <si>
    <t>GAMES WORKSHOP GROUP PLC-2018</t>
  </si>
  <si>
    <t>GAMES WORKSHOP GROUP PLC-2017</t>
  </si>
  <si>
    <t>GAMES WORKSHOP GROUP PLC-2016</t>
  </si>
  <si>
    <t>GAMES WORKSHOP GROUP PLC-2015</t>
  </si>
  <si>
    <t>GLENCORE PLC</t>
  </si>
  <si>
    <t>GLENCORE PLC-2023</t>
  </si>
  <si>
    <t>GLENCORE PLC-2022</t>
  </si>
  <si>
    <t>GLENCORE PLC-2021</t>
  </si>
  <si>
    <t>GLENCORE PLC-2020</t>
  </si>
  <si>
    <t>GLENCORE PLC-2019</t>
  </si>
  <si>
    <t>GLENCORE PLC-2018</t>
  </si>
  <si>
    <t>GLENCORE PLC-2017</t>
  </si>
  <si>
    <t>GLENCORE PLC-2016</t>
  </si>
  <si>
    <t>GLENCORE PLC-2015</t>
  </si>
  <si>
    <t>GSK PLC</t>
  </si>
  <si>
    <t>GSK PLC-2024</t>
  </si>
  <si>
    <t>GSK PLC-2023</t>
  </si>
  <si>
    <t>GSK PLC-2022</t>
  </si>
  <si>
    <t>GSK PLC-2021</t>
  </si>
  <si>
    <t>GSK PLC-2020</t>
  </si>
  <si>
    <t>GSK PLC-2019</t>
  </si>
  <si>
    <t>GSK PLC-2018</t>
  </si>
  <si>
    <t>GSK PLC-2017</t>
  </si>
  <si>
    <t>GSK PLC-2016</t>
  </si>
  <si>
    <t>GSK PLC-2015</t>
  </si>
  <si>
    <t>HALEON PLC</t>
  </si>
  <si>
    <t>HALEON PLC-2024</t>
  </si>
  <si>
    <t>HALEON PLC-2023</t>
  </si>
  <si>
    <t>HALEON PLC-2022</t>
  </si>
  <si>
    <t>HALMA PUBLIC LIMITED COMPANY</t>
  </si>
  <si>
    <t>HALMA PUBLIC LIMITED COMPANY-2025</t>
  </si>
  <si>
    <t>HALMA PUBLIC LIMITED COMPANY-2024</t>
  </si>
  <si>
    <t>HALMA PUBLIC LIMITED COMPANY-2023</t>
  </si>
  <si>
    <t>HALMA PUBLIC LIMITED COMPANY-2022</t>
  </si>
  <si>
    <t>HALMA PUBLIC LIMITED COMPANY-2021</t>
  </si>
  <si>
    <t>HALMA PUBLIC LIMITED COMPANY-2020</t>
  </si>
  <si>
    <t>HALMA PUBLIC LIMITED COMPANY-2019</t>
  </si>
  <si>
    <t>HALMA PUBLIC LIMITED COMPANY-2018</t>
  </si>
  <si>
    <t>HALMA PUBLIC LIMITED COMPANY-2017</t>
  </si>
  <si>
    <t>HALMA PUBLIC LIMITED COMPANY-2016</t>
  </si>
  <si>
    <t>HALMA PUBLIC LIMITED COMPANY-2015</t>
  </si>
  <si>
    <t>HIKMA PHARMACEUTICALS PUBLIC LIMITED COMPANY</t>
  </si>
  <si>
    <t>HIKMA PHARMACEUTICALS PUBLIC LIMITED COMPANY-2024</t>
  </si>
  <si>
    <t>HIKMA PHARMACEUTICALS PUBLIC LIMITED COMPANY-2023</t>
  </si>
  <si>
    <t>HIKMA PHARMACEUTICALS PUBLIC LIMITED COMPANY-2022</t>
  </si>
  <si>
    <t>HIKMA PHARMACEUTICALS PUBLIC LIMITED COMPANY-2021</t>
  </si>
  <si>
    <t>HIKMA PHARMACEUTICALS PUBLIC LIMITED COMPANY-2020</t>
  </si>
  <si>
    <t>HIKMA PHARMACEUTICALS PUBLIC LIMITED COMPANY-2019</t>
  </si>
  <si>
    <t>HIKMA PHARMACEUTICALS PUBLIC LIMITED COMPANY-2018</t>
  </si>
  <si>
    <t>HIKMA PHARMACEUTICALS PUBLIC LIMITED COMPANY-2017</t>
  </si>
  <si>
    <t>HIKMA PHARMACEUTICALS PUBLIC LIMITED COMPANY-2016</t>
  </si>
  <si>
    <t>HIKMA PHARMACEUTICALS PUBLIC LIMITED COMPANY-2015</t>
  </si>
  <si>
    <t>HOWDEN JOINERY GROUP PLC</t>
  </si>
  <si>
    <t>HOWDEN JOINERY GROUP PLC-2024</t>
  </si>
  <si>
    <t>HOWDEN JOINERY GROUP PLC-2023</t>
  </si>
  <si>
    <t>HOWDEN JOINERY GROUP PLC-2022</t>
  </si>
  <si>
    <t>HOWDEN JOINERY GROUP PLC-2021</t>
  </si>
  <si>
    <t>HOWDEN JOINERY GROUP PLC-2020</t>
  </si>
  <si>
    <t>HOWDEN JOINERY GROUP PLC-2019</t>
  </si>
  <si>
    <t>HOWDEN JOINERY GROUP PLC-2018</t>
  </si>
  <si>
    <t>HOWDEN JOINERY GROUP PLC-2017</t>
  </si>
  <si>
    <t>HOWDEN JOINERY GROUP PLC-2016</t>
  </si>
  <si>
    <t>HOWDEN JOINERY GROUP PLC-2015</t>
  </si>
  <si>
    <t>HSBC HOLDINGS PLC</t>
  </si>
  <si>
    <t>HSBC HOLDINGS PLC-2024</t>
  </si>
  <si>
    <t>HSBC HOLDINGS PLC-2023</t>
  </si>
  <si>
    <t>HSBC HOLDINGS PLC-2022</t>
  </si>
  <si>
    <t>HSBC HOLDINGS PLC-2021</t>
  </si>
  <si>
    <t>HSBC HOLDINGS PLC-2020</t>
  </si>
  <si>
    <t>HSBC HOLDINGS PLC-2019</t>
  </si>
  <si>
    <t>HSBC HOLDINGS PLC-2018</t>
  </si>
  <si>
    <t>HSBC HOLDINGS PLC-2017</t>
  </si>
  <si>
    <t>HSBC HOLDINGS PLC-2016</t>
  </si>
  <si>
    <t>HSBC HOLDINGS PLC-2015</t>
  </si>
  <si>
    <t>ICG PLC</t>
  </si>
  <si>
    <t>ICG PLC-2025</t>
  </si>
  <si>
    <t>ICG PLC-2024</t>
  </si>
  <si>
    <t>ICG PLC-2023</t>
  </si>
  <si>
    <t>ICG PLC-2022</t>
  </si>
  <si>
    <t>ICG PLC-2021</t>
  </si>
  <si>
    <t>ICG PLC-2020</t>
  </si>
  <si>
    <t>ICG PLC-2019</t>
  </si>
  <si>
    <t>ICG PLC-2018</t>
  </si>
  <si>
    <t>ICG PLC-2017</t>
  </si>
  <si>
    <t>ICG PLC-2016</t>
  </si>
  <si>
    <t>ICG PLC-2015</t>
  </si>
  <si>
    <t>IMI PLC</t>
  </si>
  <si>
    <t>IMI PLC-2024</t>
  </si>
  <si>
    <t>IMI PLC-2023</t>
  </si>
  <si>
    <t>IMI PLC-2022</t>
  </si>
  <si>
    <t>IMI PLC-2021</t>
  </si>
  <si>
    <t>IMI PLC-2020</t>
  </si>
  <si>
    <t>IMI PLC-2019</t>
  </si>
  <si>
    <t>IMI PLC-2018</t>
  </si>
  <si>
    <t>IMI PLC-2017</t>
  </si>
  <si>
    <t>IMI PLC-2016</t>
  </si>
  <si>
    <t>IMI PLC-2015</t>
  </si>
  <si>
    <t>IMPERIAL BRANDS PLC</t>
  </si>
  <si>
    <t>IMPERIAL BRANDS PLC-2024</t>
  </si>
  <si>
    <t>IMPERIAL BRANDS PLC-2023</t>
  </si>
  <si>
    <t>IMPERIAL BRANDS PLC-2022</t>
  </si>
  <si>
    <t>IMPERIAL BRANDS PLC-2021</t>
  </si>
  <si>
    <t>IMPERIAL BRANDS PLC-2020</t>
  </si>
  <si>
    <t>IMPERIAL BRANDS PLC-2019</t>
  </si>
  <si>
    <t>IMPERIAL BRANDS PLC-2018</t>
  </si>
  <si>
    <t>IMPERIAL BRANDS PLC-2017</t>
  </si>
  <si>
    <t>IMPERIAL BRANDS PLC-2016</t>
  </si>
  <si>
    <t>IMPERIAL BRANDS PLC-2015</t>
  </si>
  <si>
    <t>INFORMA PLC</t>
  </si>
  <si>
    <t>INFORMA PLC-2024</t>
  </si>
  <si>
    <t>INFORMA PLC-2023</t>
  </si>
  <si>
    <t>INFORMA PLC-2022</t>
  </si>
  <si>
    <t>INFORMA PLC-2021</t>
  </si>
  <si>
    <t>INFORMA PLC-2020</t>
  </si>
  <si>
    <t>INFORMA PLC-2019</t>
  </si>
  <si>
    <t>INFORMA PLC-2018</t>
  </si>
  <si>
    <t>INFORMA PLC-2017</t>
  </si>
  <si>
    <t>INFORMA PLC-2016</t>
  </si>
  <si>
    <t>INFORMA PLC-2015</t>
  </si>
  <si>
    <t>INTERCONTINENTAL HOTELS GROUP PLC</t>
  </si>
  <si>
    <t>INTERCONTINENTAL HOTELS GROUP PLC-2024</t>
  </si>
  <si>
    <t>INTERCONTINENTAL HOTELS GROUP PLC-2023</t>
  </si>
  <si>
    <t>INTERCONTINENTAL HOTELS GROUP PLC-2022</t>
  </si>
  <si>
    <t>INTERCONTINENTAL HOTELS GROUP PLC-2021</t>
  </si>
  <si>
    <t>INTERCONTINENTAL HOTELS GROUP PLC-2020</t>
  </si>
  <si>
    <t>INTERCONTINENTAL HOTELS GROUP PLC-2019</t>
  </si>
  <si>
    <t>INTERCONTINENTAL HOTELS GROUP PLC-2018</t>
  </si>
  <si>
    <t>INTERCONTINENTAL HOTELS GROUP PLC-2017</t>
  </si>
  <si>
    <t>INTERCONTINENTAL HOTELS GROUP PLC-2016</t>
  </si>
  <si>
    <t>INTERCONTINENTAL HOTELS GROUP PLC-2015</t>
  </si>
  <si>
    <t>INTERNATIONAL CONSOLIDATED AIRLINES GROUP</t>
  </si>
  <si>
    <t>INTERNATIONAL CONSOLIDATED AIRLINES GROUP-2023</t>
  </si>
  <si>
    <t>INTERNATIONAL CONSOLIDATED AIRLINES GROUP-2022</t>
  </si>
  <si>
    <t>INTERNATIONAL CONSOLIDATED AIRLINES GROUP-2021</t>
  </si>
  <si>
    <t>INTERNATIONAL CONSOLIDATED AIRLINES GROUP-2020</t>
  </si>
  <si>
    <t>INTERNATIONAL CONSOLIDATED AIRLINES GROUP-2019</t>
  </si>
  <si>
    <t>INTERNATIONAL CONSOLIDATED AIRLINES GROUP-2018</t>
  </si>
  <si>
    <t>INTERNATIONAL CONSOLIDATED AIRLINES GROUP-2017</t>
  </si>
  <si>
    <t>INTERNATIONAL CONSOLIDATED AIRLINES GROUP-2016</t>
  </si>
  <si>
    <t>INTERNATIONAL CONSOLIDATED AIRLINES GROUP-2015</t>
  </si>
  <si>
    <t>INTERTEK GROUP PLC</t>
  </si>
  <si>
    <t>INTERTEK GROUP PLC-2024</t>
  </si>
  <si>
    <t>INTERTEK GROUP PLC-2023</t>
  </si>
  <si>
    <t>INTERTEK GROUP PLC-2022</t>
  </si>
  <si>
    <t>INTERTEK GROUP PLC-2021</t>
  </si>
  <si>
    <t>INTERTEK GROUP PLC-2020</t>
  </si>
  <si>
    <t>INTERTEK GROUP PLC-2019</t>
  </si>
  <si>
    <t>INTERTEK GROUP PLC-2018</t>
  </si>
  <si>
    <t>INTERTEK GROUP PLC-2017</t>
  </si>
  <si>
    <t>INTERTEK GROUP PLC-2016</t>
  </si>
  <si>
    <t>INTERTEK GROUP PLC-2015</t>
  </si>
  <si>
    <t>J SAINSBURY PLC</t>
  </si>
  <si>
    <t>J SAINSBURY PLC-2025</t>
  </si>
  <si>
    <t>J SAINSBURY PLC-2024</t>
  </si>
  <si>
    <t>J SAINSBURY PLC-2023</t>
  </si>
  <si>
    <t>J SAINSBURY PLC-2022</t>
  </si>
  <si>
    <t>J SAINSBURY PLC-2021</t>
  </si>
  <si>
    <t>J SAINSBURY PLC-2020</t>
  </si>
  <si>
    <t>J SAINSBURY PLC-2019</t>
  </si>
  <si>
    <t>J SAINSBURY PLC-2018</t>
  </si>
  <si>
    <t>J SAINSBURY PLC-2017</t>
  </si>
  <si>
    <t>J SAINSBURY PLC-2016</t>
  </si>
  <si>
    <t>J SAINSBURY PLC-2015</t>
  </si>
  <si>
    <t>JD SPORTS FASHION PLC</t>
  </si>
  <si>
    <t>JD SPORTS FASHION PLC-2025</t>
  </si>
  <si>
    <t>JD SPORTS FASHION PLC-2024</t>
  </si>
  <si>
    <t>JD SPORTS FASHION PLC-2023</t>
  </si>
  <si>
    <t>JD SPORTS FASHION PLC-2022</t>
  </si>
  <si>
    <t>JD SPORTS FASHION PLC-2021</t>
  </si>
  <si>
    <t>JD SPORTS FASHION PLC-2020</t>
  </si>
  <si>
    <t>JD SPORTS FASHION PLC-2019</t>
  </si>
  <si>
    <t>JD SPORTS FASHION PLC-2018</t>
  </si>
  <si>
    <t>JD SPORTS FASHION PLC-2017</t>
  </si>
  <si>
    <t>JD SPORTS FASHION PLC-2016</t>
  </si>
  <si>
    <t>JD SPORTS FASHION PLC-2015</t>
  </si>
  <si>
    <t>KINGFISHER PLC</t>
  </si>
  <si>
    <t>KINGFISHER PLC-2025</t>
  </si>
  <si>
    <t>KINGFISHER PLC-2024</t>
  </si>
  <si>
    <t>KINGFISHER PLC-2023</t>
  </si>
  <si>
    <t>KINGFISHER PLC-2022</t>
  </si>
  <si>
    <t>KINGFISHER PLC-2021</t>
  </si>
  <si>
    <t>KINGFISHER PLC-2020</t>
  </si>
  <si>
    <t>KINGFISHER PLC-2019</t>
  </si>
  <si>
    <t>KINGFISHER PLC-2018</t>
  </si>
  <si>
    <t>KINGFISHER PLC-2017</t>
  </si>
  <si>
    <t>KINGFISHER PLC-2016</t>
  </si>
  <si>
    <t>KINGFISHER PLC-2015</t>
  </si>
  <si>
    <t>LAND SECURITIES GROUP PLC</t>
  </si>
  <si>
    <t>LAND SECURITIES GROUP PLC-2025</t>
  </si>
  <si>
    <t>LAND SECURITIES GROUP PLC-2024</t>
  </si>
  <si>
    <t>LAND SECURITIES GROUP PLC-2023</t>
  </si>
  <si>
    <t>LAND SECURITIES GROUP PLC-2022</t>
  </si>
  <si>
    <t>LAND SECURITIES GROUP PLC-2021</t>
  </si>
  <si>
    <t>LAND SECURITIES GROUP PLC-2020</t>
  </si>
  <si>
    <t>LAND SECURITIES GROUP PLC-2019</t>
  </si>
  <si>
    <t>LAND SECURITIES GROUP PLC-2018</t>
  </si>
  <si>
    <t>LAND SECURITIES GROUP PLC-2017</t>
  </si>
  <si>
    <t>LAND SECURITIES GROUP PLC-2016</t>
  </si>
  <si>
    <t>LAND SECURITIES GROUP PLC-2015</t>
  </si>
  <si>
    <t>LEGAL &amp; GENERAL GROUP PLC</t>
  </si>
  <si>
    <t>LEGAL &amp; GENERAL GROUP PLC-2024</t>
  </si>
  <si>
    <t>LEGAL &amp; GENERAL GROUP PLC-2023</t>
  </si>
  <si>
    <t>LEGAL &amp; GENERAL GROUP PLC-2022</t>
  </si>
  <si>
    <t>LEGAL &amp; GENERAL GROUP PLC-2021</t>
  </si>
  <si>
    <t>LEGAL &amp; GENERAL GROUP PLC-2020</t>
  </si>
  <si>
    <t>LEGAL &amp; GENERAL GROUP PLC-2019</t>
  </si>
  <si>
    <t>LEGAL &amp; GENERAL GROUP PLC-2018</t>
  </si>
  <si>
    <t>LEGAL &amp; GENERAL GROUP PLC-2017</t>
  </si>
  <si>
    <t>LEGAL &amp; GENERAL GROUP PLC-2016</t>
  </si>
  <si>
    <t>LEGAL &amp; GENERAL GROUP PLC-2015</t>
  </si>
  <si>
    <t>LLOYDS BANKING GROUP PLC</t>
  </si>
  <si>
    <t>LLOYDS BANKING GROUP PLC-2024</t>
  </si>
  <si>
    <t>LLOYDS BANKING GROUP PLC-2023</t>
  </si>
  <si>
    <t>LLOYDS BANKING GROUP PLC-2022</t>
  </si>
  <si>
    <t>LLOYDS BANKING GROUP PLC-2021</t>
  </si>
  <si>
    <t>LLOYDS BANKING GROUP PLC-2020</t>
  </si>
  <si>
    <t>LLOYDS BANKING GROUP PLC-2019</t>
  </si>
  <si>
    <t>LLOYDS BANKING GROUP PLC-2018</t>
  </si>
  <si>
    <t>LLOYDS BANKING GROUP PLC-2017</t>
  </si>
  <si>
    <t>LLOYDS BANKING GROUP PLC-2016</t>
  </si>
  <si>
    <t>LLOYDS BANKING GROUP PLC-2015</t>
  </si>
  <si>
    <t>LONDON STOCK EXCHANGE GROUP PLC</t>
  </si>
  <si>
    <t>LONDON STOCK EXCHANGE GROUP PLC-2024</t>
  </si>
  <si>
    <t>LONDON STOCK EXCHANGE GROUP PLC-2023</t>
  </si>
  <si>
    <t>LONDON STOCK EXCHANGE GROUP PLC-2022</t>
  </si>
  <si>
    <t>LONDON STOCK EXCHANGE GROUP PLC-2021</t>
  </si>
  <si>
    <t>LONDON STOCK EXCHANGE GROUP PLC-2020</t>
  </si>
  <si>
    <t>LONDON STOCK EXCHANGE GROUP PLC-2019</t>
  </si>
  <si>
    <t>LONDON STOCK EXCHANGE GROUP PLC-2018</t>
  </si>
  <si>
    <t>LONDON STOCK EXCHANGE GROUP PLC-2017</t>
  </si>
  <si>
    <t>LONDON STOCK EXCHANGE GROUP PLC-2016</t>
  </si>
  <si>
    <t>LONDON STOCK EXCHANGE GROUP PLC-2015</t>
  </si>
  <si>
    <t>LONDONMETRIC PROPERTY PLC</t>
  </si>
  <si>
    <t>LONDONMETRIC PROPERTY PLC-2025</t>
  </si>
  <si>
    <t>LONDONMETRIC PROPERTY PLC-2024</t>
  </si>
  <si>
    <t>LONDONMETRIC PROPERTY PLC-2023</t>
  </si>
  <si>
    <t>LONDONMETRIC PROPERTY PLC-2022</t>
  </si>
  <si>
    <t>LONDONMETRIC PROPERTY PLC-2021</t>
  </si>
  <si>
    <t>LONDONMETRIC PROPERTY PLC-2020</t>
  </si>
  <si>
    <t>LONDONMETRIC PROPERTY PLC-2019</t>
  </si>
  <si>
    <t>LONDONMETRIC PROPERTY PLC-2018</t>
  </si>
  <si>
    <t>LONDONMETRIC PROPERTY PLC-2017</t>
  </si>
  <si>
    <t>LONDONMETRIC PROPERTY PLC-2016</t>
  </si>
  <si>
    <t>LONDONMETRIC PROPERTY PLC-2015</t>
  </si>
  <si>
    <t>M&amp;G PLC</t>
  </si>
  <si>
    <t>M&amp;G PLC-2024</t>
  </si>
  <si>
    <t>M&amp;G PLC-2023</t>
  </si>
  <si>
    <t>M&amp;G PLC-2022</t>
  </si>
  <si>
    <t>M&amp;G PLC-2021</t>
  </si>
  <si>
    <t>M&amp;G PLC-2020</t>
  </si>
  <si>
    <t>M&amp;G PLC-2019</t>
  </si>
  <si>
    <t>MARKS AND SPENCER GROUP P.L.C.</t>
  </si>
  <si>
    <t>MARKS AND SPENCER GROUP P.L.C.-2025</t>
  </si>
  <si>
    <t>MARKS AND SPENCER GROUP P.L.C.-2024</t>
  </si>
  <si>
    <t>MARKS AND SPENCER GROUP P.L.C.-2023</t>
  </si>
  <si>
    <t>MARKS AND SPENCER GROUP P.L.C.-2022</t>
  </si>
  <si>
    <t>MARKS AND SPENCER GROUP P.L.C.-2021</t>
  </si>
  <si>
    <t>MARKS AND SPENCER GROUP P.L.C.-2020</t>
  </si>
  <si>
    <t>MARKS AND SPENCER GROUP P.L.C.-2019</t>
  </si>
  <si>
    <t>MARKS AND SPENCER GROUP P.L.C.-2018</t>
  </si>
  <si>
    <t>MARKS AND SPENCER GROUP P.L.C.-2017</t>
  </si>
  <si>
    <t>MARKS AND SPENCER GROUP P.L.C.-2016</t>
  </si>
  <si>
    <t>MARKS AND SPENCER GROUP P.L.C.-2015</t>
  </si>
  <si>
    <t>MELROSE INDUSTRIES PLC</t>
  </si>
  <si>
    <t>MELROSE INDUSTRIES PLC-2024</t>
  </si>
  <si>
    <t>MELROSE INDUSTRIES PLC-2023</t>
  </si>
  <si>
    <t>MELROSE INDUSTRIES PLC-2022</t>
  </si>
  <si>
    <t>MELROSE INDUSTRIES PLC-2021</t>
  </si>
  <si>
    <t>MELROSE INDUSTRIES PLC-2020</t>
  </si>
  <si>
    <t>MELROSE INDUSTRIES PLC-2019</t>
  </si>
  <si>
    <t>MELROSE INDUSTRIES PLC-2018</t>
  </si>
  <si>
    <t>MELROSE INDUSTRIES PLC-2017</t>
  </si>
  <si>
    <t>MELROSE INDUSTRIES PLC-2016</t>
  </si>
  <si>
    <t>MELROSE INDUSTRIES PLC-2015</t>
  </si>
  <si>
    <t>MONDI PLC</t>
  </si>
  <si>
    <t>MONDI PLC-2024</t>
  </si>
  <si>
    <t>MONDI PLC-2023</t>
  </si>
  <si>
    <t>MONDI PLC-2022</t>
  </si>
  <si>
    <t>MONDI PLC-2021</t>
  </si>
  <si>
    <t>MONDI PLC-2020</t>
  </si>
  <si>
    <t>MONDI PLC-2019</t>
  </si>
  <si>
    <t>MONDI PLC-2018</t>
  </si>
  <si>
    <t>MONDI PLC-2017</t>
  </si>
  <si>
    <t>MONDI PLC-2016</t>
  </si>
  <si>
    <t>MONDI PLC-2015</t>
  </si>
  <si>
    <t>NATIONAL GRID PLC</t>
  </si>
  <si>
    <t>NATIONAL GRID PLC-2025</t>
  </si>
  <si>
    <t>NATIONAL GRID PLC-2024</t>
  </si>
  <si>
    <t>NATIONAL GRID PLC-2023</t>
  </si>
  <si>
    <t>NATIONAL GRID PLC-2022</t>
  </si>
  <si>
    <t>NATIONAL GRID PLC-2021</t>
  </si>
  <si>
    <t>NATIONAL GRID PLC-2020</t>
  </si>
  <si>
    <t>NATIONAL GRID PLC-2019</t>
  </si>
  <si>
    <t>NATIONAL GRID PLC-2018</t>
  </si>
  <si>
    <t>NATIONAL GRID PLC-2017</t>
  </si>
  <si>
    <t>NATIONAL GRID PLC-2016</t>
  </si>
  <si>
    <t>NATIONAL GRID PLC-2015</t>
  </si>
  <si>
    <t>NATWEST GROUP PLC</t>
  </si>
  <si>
    <t>NATWEST GROUP PLC-2024</t>
  </si>
  <si>
    <t>NATWEST GROUP PLC-2023</t>
  </si>
  <si>
    <t>NATWEST GROUP PLC-2022</t>
  </si>
  <si>
    <t>NATWEST GROUP PLC-2021</t>
  </si>
  <si>
    <t>NATWEST GROUP PLC-2020</t>
  </si>
  <si>
    <t>NATWEST GROUP PLC-2019</t>
  </si>
  <si>
    <t>NATWEST GROUP PLC-2018</t>
  </si>
  <si>
    <t>NATWEST GROUP PLC-2017</t>
  </si>
  <si>
    <t>NATWEST GROUP PLC-2016</t>
  </si>
  <si>
    <t>NATWEST GROUP PLC-2015</t>
  </si>
  <si>
    <t>NEXT PLC</t>
  </si>
  <si>
    <t>NEXT PLC-2025</t>
  </si>
  <si>
    <t>NEXT PLC-2024</t>
  </si>
  <si>
    <t>NEXT PLC-2023</t>
  </si>
  <si>
    <t>NEXT PLC-2022</t>
  </si>
  <si>
    <t>NEXT PLC-2021</t>
  </si>
  <si>
    <t>NEXT PLC-2020</t>
  </si>
  <si>
    <t>NEXT PLC-2019</t>
  </si>
  <si>
    <t>NEXT PLC-2018</t>
  </si>
  <si>
    <t>NEXT PLC-2017</t>
  </si>
  <si>
    <t>NEXT PLC-2016</t>
  </si>
  <si>
    <t>NEXT PLC-2015</t>
  </si>
  <si>
    <t>PEARSON PLC</t>
  </si>
  <si>
    <t>PEARSON PLC-2024</t>
  </si>
  <si>
    <t>PEARSON PLC-2023</t>
  </si>
  <si>
    <t>PEARSON PLC-2022</t>
  </si>
  <si>
    <t>PEARSON PLC-2021</t>
  </si>
  <si>
    <t>PEARSON PLC-2020</t>
  </si>
  <si>
    <t>PEARSON PLC-2019</t>
  </si>
  <si>
    <t>PEARSON PLC-2018</t>
  </si>
  <si>
    <t>PEARSON PLC-2017</t>
  </si>
  <si>
    <t>PEARSON PLC-2016</t>
  </si>
  <si>
    <t>PEARSON PLC-2015</t>
  </si>
  <si>
    <t>PERSHING SQUARE HOLDINGS LTD</t>
  </si>
  <si>
    <t>PERSHING SQUARE HOLDINGS LTD-2023</t>
  </si>
  <si>
    <t>PERSHING SQUARE HOLDINGS LTD-2022</t>
  </si>
  <si>
    <t>PERSHING SQUARE HOLDINGS LTD-2019</t>
  </si>
  <si>
    <t>PERSHING SQUARE HOLDINGS LTD-2017</t>
  </si>
  <si>
    <t>PERSIMMON PUBLIC LIMITED COMPANY</t>
  </si>
  <si>
    <t>PERSIMMON PUBLIC LIMITED COMPANY-2024</t>
  </si>
  <si>
    <t>PERSIMMON PUBLIC LIMITED COMPANY-2023</t>
  </si>
  <si>
    <t>PERSIMMON PUBLIC LIMITED COMPANY-2022</t>
  </si>
  <si>
    <t>PERSIMMON PUBLIC LIMITED COMPANY-2021</t>
  </si>
  <si>
    <t>PERSIMMON PUBLIC LIMITED COMPANY-2020</t>
  </si>
  <si>
    <t>PERSIMMON PUBLIC LIMITED COMPANY-2019</t>
  </si>
  <si>
    <t>PERSIMMON PUBLIC LIMITED COMPANY-2018</t>
  </si>
  <si>
    <t>PERSIMMON PUBLIC LIMITED COMPANY-2017</t>
  </si>
  <si>
    <t>PERSIMMON PUBLIC LIMITED COMPANY-2016</t>
  </si>
  <si>
    <t>PERSIMMON PUBLIC LIMITED COMPANY-2015</t>
  </si>
  <si>
    <t>PHOENIX GROUP HOLDINGS PLC</t>
  </si>
  <si>
    <t>PHOENIX GROUP HOLDINGS PLC-2024</t>
  </si>
  <si>
    <t>PHOENIX GROUP HOLDINGS PLC-2023</t>
  </si>
  <si>
    <t>PHOENIX GROUP HOLDINGS PLC-2022</t>
  </si>
  <si>
    <t>PHOENIX GROUP HOLDINGS PLC-2021</t>
  </si>
  <si>
    <t>PHOENIX GROUP HOLDINGS PLC-2020</t>
  </si>
  <si>
    <t>PHOENIX GROUP HOLDINGS PLC-2019</t>
  </si>
  <si>
    <t>POLAR CAPITAL TECHNOLOGY TRUST PLC</t>
  </si>
  <si>
    <t>POLAR CAPITAL TECHNOLOGY TRUST PLC-2025</t>
  </si>
  <si>
    <t>POLAR CAPITAL TECHNOLOGY TRUST PLC-2024</t>
  </si>
  <si>
    <t>POLAR CAPITAL TECHNOLOGY TRUST PLC-2023</t>
  </si>
  <si>
    <t>POLAR CAPITAL TECHNOLOGY TRUST PLC-2022</t>
  </si>
  <si>
    <t>POLAR CAPITAL TECHNOLOGY TRUST PLC-2021</t>
  </si>
  <si>
    <t>POLAR CAPITAL TECHNOLOGY TRUST PLC-2020</t>
  </si>
  <si>
    <t>POLAR CAPITAL TECHNOLOGY TRUST PLC-2019</t>
  </si>
  <si>
    <t>POLAR CAPITAL TECHNOLOGY TRUST PLC-2018</t>
  </si>
  <si>
    <t>POLAR CAPITAL TECHNOLOGY TRUST PLC-2017</t>
  </si>
  <si>
    <t>POLAR CAPITAL TECHNOLOGY TRUST PLC-2016</t>
  </si>
  <si>
    <t>POLAR CAPITAL TECHNOLOGY TRUST PLC-2015</t>
  </si>
  <si>
    <t>PRUDENTIAL PUBLIC LIMITED COMPANY</t>
  </si>
  <si>
    <t>PRUDENTIAL PUBLIC LIMITED COMPANY-2024</t>
  </si>
  <si>
    <t>PRUDENTIAL PUBLIC LIMITED COMPANY-2023</t>
  </si>
  <si>
    <t>PRUDENTIAL PUBLIC LIMITED COMPANY-2022</t>
  </si>
  <si>
    <t>PRUDENTIAL PUBLIC LIMITED COMPANY-2021</t>
  </si>
  <si>
    <t>PRUDENTIAL PUBLIC LIMITED COMPANY-2019</t>
  </si>
  <si>
    <t>PRUDENTIAL PUBLIC LIMITED COMPANY-2018</t>
  </si>
  <si>
    <t>PRUDENTIAL PUBLIC LIMITED COMPANY-2017</t>
  </si>
  <si>
    <t>PRUDENTIAL PUBLIC LIMITED COMPANY-2016</t>
  </si>
  <si>
    <t>PRUDENTIAL PUBLIC LIMITED COMPANY-2015</t>
  </si>
  <si>
    <t>RECKITT BENCKISER GROUP PLC</t>
  </si>
  <si>
    <t>RECKITT BENCKISER GROUP PLC-2024</t>
  </si>
  <si>
    <t>RECKITT BENCKISER GROUP PLC-2023</t>
  </si>
  <si>
    <t>RECKITT BENCKISER GROUP PLC-2022</t>
  </si>
  <si>
    <t>RECKITT BENCKISER GROUP PLC-2021</t>
  </si>
  <si>
    <t>RECKITT BENCKISER GROUP PLC-2020</t>
  </si>
  <si>
    <t>RECKITT BENCKISER GROUP PLC-2019</t>
  </si>
  <si>
    <t>RECKITT BENCKISER GROUP PLC-2018</t>
  </si>
  <si>
    <t>RECKITT BENCKISER GROUP PLC-2017</t>
  </si>
  <si>
    <t>RECKITT BENCKISER GROUP PLC-2016</t>
  </si>
  <si>
    <t>RECKITT BENCKISER GROUP PLC-2015</t>
  </si>
  <si>
    <t>RELX PLC</t>
  </si>
  <si>
    <t>RELX PLC-2024</t>
  </si>
  <si>
    <t>RELX PLC-2023</t>
  </si>
  <si>
    <t>RELX PLC-2022</t>
  </si>
  <si>
    <t>RELX PLC-2021</t>
  </si>
  <si>
    <t>RELX PLC-2020</t>
  </si>
  <si>
    <t>RELX PLC-2019</t>
  </si>
  <si>
    <t>RELX PLC-2018</t>
  </si>
  <si>
    <t>RELX PLC-2017</t>
  </si>
  <si>
    <t>RELX PLC-2016</t>
  </si>
  <si>
    <t>RELX PLC-2015</t>
  </si>
  <si>
    <t>RENTOKIL INITIAL PLC</t>
  </si>
  <si>
    <t>RENTOKIL INITIAL PLC-2024</t>
  </si>
  <si>
    <t>RENTOKIL INITIAL PLC-2023</t>
  </si>
  <si>
    <t>RENTOKIL INITIAL PLC-2022</t>
  </si>
  <si>
    <t>RENTOKIL INITIAL PLC-2021</t>
  </si>
  <si>
    <t>RENTOKIL INITIAL PLC-2020</t>
  </si>
  <si>
    <t>RENTOKIL INITIAL PLC-2019</t>
  </si>
  <si>
    <t>RENTOKIL INITIAL PLC-2018</t>
  </si>
  <si>
    <t>RENTOKIL INITIAL PLC-2017</t>
  </si>
  <si>
    <t>RENTOKIL INITIAL PLC-2016</t>
  </si>
  <si>
    <t>RENTOKIL INITIAL PLC-2015</t>
  </si>
  <si>
    <t>RIGHTMOVE PLC</t>
  </si>
  <si>
    <t>RIGHTMOVE PLC-2024</t>
  </si>
  <si>
    <t>RIGHTMOVE PLC-2023</t>
  </si>
  <si>
    <t>RIGHTMOVE PLC-2022</t>
  </si>
  <si>
    <t>RIGHTMOVE PLC-2021</t>
  </si>
  <si>
    <t>RIGHTMOVE PLC-2020</t>
  </si>
  <si>
    <t>RIGHTMOVE PLC-2019</t>
  </si>
  <si>
    <t>RIGHTMOVE PLC-2018</t>
  </si>
  <si>
    <t>RIGHTMOVE PLC-2017</t>
  </si>
  <si>
    <t>RIGHTMOVE PLC-2016</t>
  </si>
  <si>
    <t>RIGHTMOVE PLC-2015</t>
  </si>
  <si>
    <t>RIO TINTO PLC</t>
  </si>
  <si>
    <t>RIO TINTO PLC-2024</t>
  </si>
  <si>
    <t>RIO TINTO PLC-2023</t>
  </si>
  <si>
    <t>RIO TINTO PLC-2022</t>
  </si>
  <si>
    <t>RIO TINTO PLC-2021</t>
  </si>
  <si>
    <t>RIO TINTO PLC-2020</t>
  </si>
  <si>
    <t>RIO TINTO PLC-2019</t>
  </si>
  <si>
    <t>RIO TINTO PLC-2018</t>
  </si>
  <si>
    <t>RIO TINTO PLC-2017</t>
  </si>
  <si>
    <t>RIO TINTO PLC-2016</t>
  </si>
  <si>
    <t>RIO TINTO PLC-2015</t>
  </si>
  <si>
    <t>ROLLS-ROYCE HOLDINGS PLC</t>
  </si>
  <si>
    <t>ROLLS-ROYCE HOLDINGS PLC-2024</t>
  </si>
  <si>
    <t>ROLLS-ROYCE HOLDINGS PLC-2023</t>
  </si>
  <si>
    <t>ROLLS-ROYCE HOLDINGS PLC-2022</t>
  </si>
  <si>
    <t>ROLLS-ROYCE HOLDINGS PLC-2021</t>
  </si>
  <si>
    <t>ROLLS-ROYCE HOLDINGS PLC-2020</t>
  </si>
  <si>
    <t>ROLLS-ROYCE HOLDINGS PLC-2019</t>
  </si>
  <si>
    <t>ROLLS-ROYCE HOLDINGS PLC-2018</t>
  </si>
  <si>
    <t>ROLLS-ROYCE HOLDINGS PLC-2017</t>
  </si>
  <si>
    <t>ROLLS-ROYCE HOLDINGS PLC-2016</t>
  </si>
  <si>
    <t>ROLLS-ROYCE HOLDINGS PLC-2015</t>
  </si>
  <si>
    <t>SCHRODERS PLC</t>
  </si>
  <si>
    <t>SCHRODERS PLC-2024</t>
  </si>
  <si>
    <t>SCHRODERS PLC-2023</t>
  </si>
  <si>
    <t>SCHRODERS PLC-2022</t>
  </si>
  <si>
    <t>SCHRODERS PLC-2021</t>
  </si>
  <si>
    <t>SCHRODERS PLC-2020</t>
  </si>
  <si>
    <t>SCHRODERS PLC-2019</t>
  </si>
  <si>
    <t>SCHRODERS PLC-2018</t>
  </si>
  <si>
    <t>SCHRODERS PLC-2017</t>
  </si>
  <si>
    <t>SCHRODERS PLC-2016</t>
  </si>
  <si>
    <t>SCHRODERS PLC-2015</t>
  </si>
  <si>
    <t>SCOTTISH MORTGAGE INVESTMENT TRUST PLC</t>
  </si>
  <si>
    <t>SCOTTISH MORTGAGE INVESTMENT TRUST PLC-2025</t>
  </si>
  <si>
    <t>SCOTTISH MORTGAGE INVESTMENT TRUST PLC-2024</t>
  </si>
  <si>
    <t>SCOTTISH MORTGAGE INVESTMENT TRUST PLC-2023</t>
  </si>
  <si>
    <t>SCOTTISH MORTGAGE INVESTMENT TRUST PLC-2022</t>
  </si>
  <si>
    <t>SCOTTISH MORTGAGE INVESTMENT TRUST PLC-2021</t>
  </si>
  <si>
    <t>SCOTTISH MORTGAGE INVESTMENT TRUST PLC-2020</t>
  </si>
  <si>
    <t>SCOTTISH MORTGAGE INVESTMENT TRUST PLC-2019</t>
  </si>
  <si>
    <t>SCOTTISH MORTGAGE INVESTMENT TRUST PLC-2018</t>
  </si>
  <si>
    <t>SCOTTISH MORTGAGE INVESTMENT TRUST PLC-2017</t>
  </si>
  <si>
    <t>SCOTTISH MORTGAGE INVESTMENT TRUST PLC-2016</t>
  </si>
  <si>
    <t>SCOTTISH MORTGAGE INVESTMENT TRUST PLC-2015</t>
  </si>
  <si>
    <t>SEGRO PUBLIC LIMITED COMPANY</t>
  </si>
  <si>
    <t>SEGRO PUBLIC LIMITED COMPANY-2024</t>
  </si>
  <si>
    <t>SEGRO PUBLIC LIMITED COMPANY-2023</t>
  </si>
  <si>
    <t>SEGRO PUBLIC LIMITED COMPANY-2022</t>
  </si>
  <si>
    <t>SEGRO PUBLIC LIMITED COMPANY-2021</t>
  </si>
  <si>
    <t>SEGRO PUBLIC LIMITED COMPANY-2020</t>
  </si>
  <si>
    <t>SEGRO PUBLIC LIMITED COMPANY-2019</t>
  </si>
  <si>
    <t>SEGRO PUBLIC LIMITED COMPANY-2018</t>
  </si>
  <si>
    <t>SEGRO PUBLIC LIMITED COMPANY-2017</t>
  </si>
  <si>
    <t>SEGRO PUBLIC LIMITED COMPANY-2016</t>
  </si>
  <si>
    <t>SEGRO PUBLIC LIMITED COMPANY-2015</t>
  </si>
  <si>
    <t>SEVERN TRENT PLC</t>
  </si>
  <si>
    <t>SEVERN TRENT PLC-2025</t>
  </si>
  <si>
    <t>SEVERN TRENT PLC-2024</t>
  </si>
  <si>
    <t>SEVERN TRENT PLC-2023</t>
  </si>
  <si>
    <t>SEVERN TRENT PLC-2022</t>
  </si>
  <si>
    <t>SEVERN TRENT PLC-2021</t>
  </si>
  <si>
    <t>SEVERN TRENT PLC-2020</t>
  </si>
  <si>
    <t>SEVERN TRENT PLC-2019</t>
  </si>
  <si>
    <t>SEVERN TRENT PLC-2018</t>
  </si>
  <si>
    <t>SEVERN TRENT PLC-2017</t>
  </si>
  <si>
    <t>SEVERN TRENT PLC-2016</t>
  </si>
  <si>
    <t>SEVERN TRENT PLC-2015</t>
  </si>
  <si>
    <t>SHELL PLC</t>
  </si>
  <si>
    <t>SHELL PLC-2024</t>
  </si>
  <si>
    <t>SHELL PLC-2023</t>
  </si>
  <si>
    <t>SHELL PLC-2022</t>
  </si>
  <si>
    <t>SMITH &amp; NEPHEW PLC</t>
  </si>
  <si>
    <t>SMITH &amp; NEPHEW PLC-2024</t>
  </si>
  <si>
    <t>SMITH &amp; NEPHEW PLC-2023</t>
  </si>
  <si>
    <t>SMITH &amp; NEPHEW PLC-2022</t>
  </si>
  <si>
    <t>SMITH &amp; NEPHEW PLC-2021</t>
  </si>
  <si>
    <t>SMITH &amp; NEPHEW PLC-2020</t>
  </si>
  <si>
    <t>SMITH &amp; NEPHEW PLC-2019</t>
  </si>
  <si>
    <t>SMITH &amp; NEPHEW PLC-2018</t>
  </si>
  <si>
    <t>SMITH &amp; NEPHEW PLC-2017</t>
  </si>
  <si>
    <t>SMITH &amp; NEPHEW PLC-2016</t>
  </si>
  <si>
    <t>SMITH &amp; NEPHEW PLC-2015</t>
  </si>
  <si>
    <t>SMITHS GROUP PLC</t>
  </si>
  <si>
    <t>SMITHS GROUP PLC-2024</t>
  </si>
  <si>
    <t>SMITHS GROUP PLC-2023</t>
  </si>
  <si>
    <t>SMITHS GROUP PLC-2022</t>
  </si>
  <si>
    <t>SMITHS GROUP PLC-2021</t>
  </si>
  <si>
    <t>SMITHS GROUP PLC-2020</t>
  </si>
  <si>
    <t>SMITHS GROUP PLC-2019</t>
  </si>
  <si>
    <t>SMITHS GROUP PLC-2018</t>
  </si>
  <si>
    <t>SMITHS GROUP PLC-2017</t>
  </si>
  <si>
    <t>SMITHS GROUP PLC-2016</t>
  </si>
  <si>
    <t>SMITHS GROUP PLC-2015</t>
  </si>
  <si>
    <t>SPIRAX GROUP PLC</t>
  </si>
  <si>
    <t>SPIRAX GROUP PLC-2024</t>
  </si>
  <si>
    <t>SPIRAX GROUP PLC-2023</t>
  </si>
  <si>
    <t>SPIRAX GROUP PLC-2022</t>
  </si>
  <si>
    <t>SPIRAX GROUP PLC-2021</t>
  </si>
  <si>
    <t>SPIRAX GROUP PLC-2020</t>
  </si>
  <si>
    <t>SPIRAX GROUP PLC-2019</t>
  </si>
  <si>
    <t>SPIRAX GROUP PLC-2018</t>
  </si>
  <si>
    <t>SPIRAX GROUP PLC-2017</t>
  </si>
  <si>
    <t>SPIRAX GROUP PLC-2016</t>
  </si>
  <si>
    <t>SPIRAX GROUP PLC-2015</t>
  </si>
  <si>
    <t>SSE PLC</t>
  </si>
  <si>
    <t>SSE PLC-2025</t>
  </si>
  <si>
    <t>SSE PLC-2024</t>
  </si>
  <si>
    <t>SSE PLC-2023</t>
  </si>
  <si>
    <t>SSE PLC-2022</t>
  </si>
  <si>
    <t>SSE PLC-2021</t>
  </si>
  <si>
    <t>SSE PLC-2020</t>
  </si>
  <si>
    <t>SSE PLC-2019</t>
  </si>
  <si>
    <t>SSE PLC-2018</t>
  </si>
  <si>
    <t>SSE PLC-2017</t>
  </si>
  <si>
    <t>SSE PLC-2016</t>
  </si>
  <si>
    <t>SSE PLC-2015</t>
  </si>
  <si>
    <t>ST. JAMES'S PLACE PLC</t>
  </si>
  <si>
    <t>ST. JAMES'S PLACE PLC-2024</t>
  </si>
  <si>
    <t>ST. JAMES'S PLACE PLC-2023</t>
  </si>
  <si>
    <t>ST. JAMES'S PLACE PLC-2022</t>
  </si>
  <si>
    <t>ST. JAMES'S PLACE PLC-2021</t>
  </si>
  <si>
    <t>ST. JAMES'S PLACE PLC-2020</t>
  </si>
  <si>
    <t>ST. JAMES'S PLACE PLC-2019</t>
  </si>
  <si>
    <t>ST. JAMES'S PLACE PLC-2018</t>
  </si>
  <si>
    <t>ST. JAMES'S PLACE PLC-2017</t>
  </si>
  <si>
    <t>ST. JAMES'S PLACE PLC-2016</t>
  </si>
  <si>
    <t>ST. JAMES'S PLACE PLC-2015</t>
  </si>
  <si>
    <t>STANDARD CHARTERED PLC</t>
  </si>
  <si>
    <t>STANDARD CHARTERED PLC-2024</t>
  </si>
  <si>
    <t>STANDARD CHARTERED PLC-2023</t>
  </si>
  <si>
    <t>STANDARD CHARTERED PLC-2022</t>
  </si>
  <si>
    <t>STANDARD CHARTERED PLC-2021</t>
  </si>
  <si>
    <t>STANDARD CHARTERED PLC-2020</t>
  </si>
  <si>
    <t>STANDARD CHARTERED PLC-2019</t>
  </si>
  <si>
    <t>STANDARD CHARTERED PLC-2018</t>
  </si>
  <si>
    <t>STANDARD CHARTERED PLC-2017</t>
  </si>
  <si>
    <t>STANDARD CHARTERED PLC-2016</t>
  </si>
  <si>
    <t>STANDARD CHARTERED PLC-2015</t>
  </si>
  <si>
    <t>TAYLOR WIMPEY PLC</t>
  </si>
  <si>
    <t>TAYLOR WIMPEY PLC-2024</t>
  </si>
  <si>
    <t>TAYLOR WIMPEY PLC-2023</t>
  </si>
  <si>
    <t>TAYLOR WIMPEY PLC-2022</t>
  </si>
  <si>
    <t>TAYLOR WIMPEY PLC-2021</t>
  </si>
  <si>
    <t>TAYLOR WIMPEY PLC-2020</t>
  </si>
  <si>
    <t>TAYLOR WIMPEY PLC-2019</t>
  </si>
  <si>
    <t>TAYLOR WIMPEY PLC-2018</t>
  </si>
  <si>
    <t>TAYLOR WIMPEY PLC-2017</t>
  </si>
  <si>
    <t>TAYLOR WIMPEY PLC-2016</t>
  </si>
  <si>
    <t>TAYLOR WIMPEY PLC-2015</t>
  </si>
  <si>
    <t>TESCO PLC</t>
  </si>
  <si>
    <t>TESCO PLC-2025</t>
  </si>
  <si>
    <t>TESCO PLC-2024</t>
  </si>
  <si>
    <t>TESCO PLC-2023</t>
  </si>
  <si>
    <t>TESCO PLC-2022</t>
  </si>
  <si>
    <t>TESCO PLC-2021</t>
  </si>
  <si>
    <t>TESCO PLC-2020</t>
  </si>
  <si>
    <t>TESCO PLC-2019</t>
  </si>
  <si>
    <t>TESCO PLC-2018</t>
  </si>
  <si>
    <t>TESCO PLC-2017</t>
  </si>
  <si>
    <t>TESCO PLC-2016</t>
  </si>
  <si>
    <t>TESCO PLC-2015</t>
  </si>
  <si>
    <t>THE BERKELEY GROUP HOLDINGS PLC</t>
  </si>
  <si>
    <t>THE BERKELEY GROUP HOLDINGS PLC-2025</t>
  </si>
  <si>
    <t>THE BERKELEY GROUP HOLDINGS PLC-2024</t>
  </si>
  <si>
    <t>THE BERKELEY GROUP HOLDINGS PLC-2023</t>
  </si>
  <si>
    <t>THE BERKELEY GROUP HOLDINGS PLC-2022</t>
  </si>
  <si>
    <t>THE BERKELEY GROUP HOLDINGS PLC-2021</t>
  </si>
  <si>
    <t>THE BERKELEY GROUP HOLDINGS PLC-2020</t>
  </si>
  <si>
    <t>THE BERKELEY GROUP HOLDINGS PLC-2019</t>
  </si>
  <si>
    <t>THE BERKELEY GROUP HOLDINGS PLC-2018</t>
  </si>
  <si>
    <t>THE BERKELEY GROUP HOLDINGS PLC-2017</t>
  </si>
  <si>
    <t>THE BERKELEY GROUP HOLDINGS PLC-2016</t>
  </si>
  <si>
    <t>THE BERKELEY GROUP HOLDINGS PLC-2015</t>
  </si>
  <si>
    <t>THE SAGE GROUP PLC.</t>
  </si>
  <si>
    <t>THE SAGE GROUP PLC.-2024</t>
  </si>
  <si>
    <t>THE SAGE GROUP PLC.-2023</t>
  </si>
  <si>
    <t>THE SAGE GROUP PLC.-2022</t>
  </si>
  <si>
    <t>THE SAGE GROUP PLC.-2021</t>
  </si>
  <si>
    <t>THE SAGE GROUP PLC.-2020</t>
  </si>
  <si>
    <t>THE SAGE GROUP PLC.-2019</t>
  </si>
  <si>
    <t>THE SAGE GROUP PLC.-2018</t>
  </si>
  <si>
    <t>THE SAGE GROUP PLC.-2017</t>
  </si>
  <si>
    <t>THE SAGE GROUP PLC.-2016</t>
  </si>
  <si>
    <t>THE SAGE GROUP PLC.-2015</t>
  </si>
  <si>
    <t>THE UNITE GROUP PLC</t>
  </si>
  <si>
    <t>THE UNITE GROUP PLC-2024</t>
  </si>
  <si>
    <t>THE UNITE GROUP PLC-2023</t>
  </si>
  <si>
    <t>THE UNITE GROUP PLC-2022</t>
  </si>
  <si>
    <t>THE UNITE GROUP PLC-2021</t>
  </si>
  <si>
    <t>THE UNITE GROUP PLC-2020</t>
  </si>
  <si>
    <t>THE UNITE GROUP PLC-2019</t>
  </si>
  <si>
    <t>THE UNITE GROUP PLC-2018</t>
  </si>
  <si>
    <t>THE UNITE GROUP PLC-2017</t>
  </si>
  <si>
    <t>THE UNITE GROUP PLC-2016</t>
  </si>
  <si>
    <t>THE UNITE GROUP PLC-2015</t>
  </si>
  <si>
    <t>UNILEVER PLC</t>
  </si>
  <si>
    <t>UNILEVER PLC-2024</t>
  </si>
  <si>
    <t>UNILEVER PLC-2023</t>
  </si>
  <si>
    <t>UNILEVER PLC-2022</t>
  </si>
  <si>
    <t>UNILEVER PLC-2021</t>
  </si>
  <si>
    <t>UNILEVER PLC-2020</t>
  </si>
  <si>
    <t>UNILEVER PLC-2019</t>
  </si>
  <si>
    <t>UNILEVER PLC-2018</t>
  </si>
  <si>
    <t>UNILEVER PLC-2017</t>
  </si>
  <si>
    <t>UNILEVER PLC-2016</t>
  </si>
  <si>
    <t>UNILEVER PLC-2015</t>
  </si>
  <si>
    <t>UNITED UTILITIES GROUP PLC</t>
  </si>
  <si>
    <t>UNITED UTILITIES GROUP PLC-2025</t>
  </si>
  <si>
    <t>UNITED UTILITIES GROUP PLC-2024</t>
  </si>
  <si>
    <t>UNITED UTILITIES GROUP PLC-2023</t>
  </si>
  <si>
    <t>UNITED UTILITIES GROUP PLC-2022</t>
  </si>
  <si>
    <t>UNITED UTILITIES GROUP PLC-2021</t>
  </si>
  <si>
    <t>UNITED UTILITIES GROUP PLC-2020</t>
  </si>
  <si>
    <t>UNITED UTILITIES GROUP PLC-2019</t>
  </si>
  <si>
    <t>UNITED UTILITIES GROUP PLC-2018</t>
  </si>
  <si>
    <t>UNITED UTILITIES GROUP PLC-2017</t>
  </si>
  <si>
    <t>UNITED UTILITIES GROUP PLC-2016</t>
  </si>
  <si>
    <t>UNITED UTILITIES GROUP PLC-2015</t>
  </si>
  <si>
    <t>VODAFONE GROUP PUBLIC LIMITED COMPANY</t>
  </si>
  <si>
    <t>VODAFONE GROUP PUBLIC LIMITED COMPANY-2025</t>
  </si>
  <si>
    <t>VODAFONE GROUP PUBLIC LIMITED COMPANY-2024</t>
  </si>
  <si>
    <t>VODAFONE GROUP PUBLIC LIMITED COMPANY-2023</t>
  </si>
  <si>
    <t>VODAFONE GROUP PUBLIC LIMITED COMPANY-2022</t>
  </si>
  <si>
    <t>VODAFONE GROUP PUBLIC LIMITED COMPANY-2021</t>
  </si>
  <si>
    <t>VODAFONE GROUP PUBLIC LIMITED COMPANY-2020</t>
  </si>
  <si>
    <t>VODAFONE GROUP PUBLIC LIMITED COMPANY-2019</t>
  </si>
  <si>
    <t>VODAFONE GROUP PUBLIC LIMITED COMPANY-2018</t>
  </si>
  <si>
    <t>VODAFONE GROUP PUBLIC LIMITED COMPANY-2017</t>
  </si>
  <si>
    <t>VODAFONE GROUP PUBLIC LIMITED COMPANY-2016</t>
  </si>
  <si>
    <t>VODAFONE GROUP PUBLIC LIMITED COMPANY-2015</t>
  </si>
  <si>
    <t>WEIR GROUP PLC(THE)</t>
  </si>
  <si>
    <t>WEIR GROUP PLC(THE)-2024</t>
  </si>
  <si>
    <t>WEIR GROUP PLC(THE)-2023</t>
  </si>
  <si>
    <t>WEIR GROUP PLC(THE)-2022</t>
  </si>
  <si>
    <t>WEIR GROUP PLC(THE)-2021</t>
  </si>
  <si>
    <t>WEIR GROUP PLC(THE)-2020</t>
  </si>
  <si>
    <t>WEIR GROUP PLC(THE)-2019</t>
  </si>
  <si>
    <t>WEIR GROUP PLC(THE)-2018</t>
  </si>
  <si>
    <t>WEIR GROUP PLC(THE)-2017</t>
  </si>
  <si>
    <t>WEIR GROUP PLC(THE)-2016</t>
  </si>
  <si>
    <t>WEIR GROUP PLC(THE)-2015</t>
  </si>
  <si>
    <t>WHITBREAD PLC</t>
  </si>
  <si>
    <t>WHITBREAD PLC-2025</t>
  </si>
  <si>
    <t>WHITBREAD PLC-2024</t>
  </si>
  <si>
    <t>WHITBREAD PLC-2023</t>
  </si>
  <si>
    <t>WHITBREAD PLC-2022</t>
  </si>
  <si>
    <t>WHITBREAD PLC-2021</t>
  </si>
  <si>
    <t>WHITBREAD PLC-2020</t>
  </si>
  <si>
    <t>WHITBREAD PLC-2019</t>
  </si>
  <si>
    <t>WHITBREAD PLC-2018</t>
  </si>
  <si>
    <t>WHITBREAD PLC-2017</t>
  </si>
  <si>
    <t>WHITBREAD PLC-2016</t>
  </si>
  <si>
    <t>WHITBREAD PLC-2015</t>
  </si>
  <si>
    <t>WPP PLC</t>
  </si>
  <si>
    <t>WPP PLC-2024</t>
  </si>
  <si>
    <t>WPP PLC-2023</t>
  </si>
  <si>
    <t>WPP PLC-2022</t>
  </si>
  <si>
    <t>WPP PLC-2021</t>
  </si>
  <si>
    <t>WPP PLC-2020</t>
  </si>
  <si>
    <t>WPP PLC-2019</t>
  </si>
  <si>
    <t>WPP PLC-2018</t>
  </si>
  <si>
    <t>WPP PLC-2017</t>
  </si>
  <si>
    <t>WPP PLC-2016</t>
  </si>
  <si>
    <t>WPP PLC-2015</t>
  </si>
  <si>
    <t>date</t>
  </si>
  <si>
    <t>SMB</t>
  </si>
  <si>
    <t>HML</t>
  </si>
  <si>
    <t>yyyy/mm</t>
  </si>
  <si>
    <t>2023/12</t>
  </si>
  <si>
    <t>2023/11</t>
  </si>
  <si>
    <t>2023/10</t>
  </si>
  <si>
    <t>2023/09</t>
  </si>
  <si>
    <t>2023/08</t>
  </si>
  <si>
    <t>2023/07</t>
  </si>
  <si>
    <t>2023/06</t>
  </si>
  <si>
    <t>2023/05</t>
  </si>
  <si>
    <t>2023/04</t>
  </si>
  <si>
    <t>2023/03</t>
  </si>
  <si>
    <t>2023/02</t>
  </si>
  <si>
    <t>2023/01</t>
  </si>
  <si>
    <t>2022/12</t>
  </si>
  <si>
    <t>2022/11</t>
  </si>
  <si>
    <t>2022/10</t>
  </si>
  <si>
    <t>2022/09</t>
  </si>
  <si>
    <t>2022/08</t>
  </si>
  <si>
    <t>2022/07</t>
  </si>
  <si>
    <t>2022/06</t>
  </si>
  <si>
    <t>2022/05</t>
  </si>
  <si>
    <t>2022/04</t>
  </si>
  <si>
    <t>2022/03</t>
  </si>
  <si>
    <t>2022/02</t>
  </si>
  <si>
    <t>2022/01</t>
  </si>
  <si>
    <t>2019/12</t>
  </si>
  <si>
    <t>2019/11</t>
  </si>
  <si>
    <t>2019/10</t>
  </si>
  <si>
    <t>2019/09</t>
  </si>
  <si>
    <t>2019/08</t>
  </si>
  <si>
    <t>2019/07</t>
  </si>
  <si>
    <t>2019/06</t>
  </si>
  <si>
    <t>2019/05</t>
  </si>
  <si>
    <t>2019/04</t>
  </si>
  <si>
    <t>2019/03</t>
  </si>
  <si>
    <t>2019/02</t>
  </si>
  <si>
    <t>2019/01</t>
  </si>
  <si>
    <t>2017/12</t>
  </si>
  <si>
    <t>2017/11</t>
  </si>
  <si>
    <t>2017/10</t>
  </si>
  <si>
    <t>2017/09</t>
  </si>
  <si>
    <t>2017/08</t>
  </si>
  <si>
    <t>2017/07</t>
  </si>
  <si>
    <t>2017/06</t>
  </si>
  <si>
    <t>Rf</t>
  </si>
  <si>
    <t>MRP</t>
  </si>
  <si>
    <t>2025/08</t>
  </si>
  <si>
    <t>2025/07</t>
  </si>
  <si>
    <t>2025/06</t>
  </si>
  <si>
    <t>2025/05</t>
  </si>
  <si>
    <t>2025/04</t>
  </si>
  <si>
    <t>2025/03</t>
  </si>
  <si>
    <t>2025/02</t>
  </si>
  <si>
    <t>2025/01</t>
  </si>
  <si>
    <t>2024/12</t>
  </si>
  <si>
    <t>2024/11</t>
  </si>
  <si>
    <t>2024/10</t>
  </si>
  <si>
    <t>2024/09</t>
  </si>
  <si>
    <t>2024/08</t>
  </si>
  <si>
    <t>2024/07</t>
  </si>
  <si>
    <t>2024/06</t>
  </si>
  <si>
    <t>2024/05</t>
  </si>
  <si>
    <t>2024/04</t>
  </si>
  <si>
    <t>2024/03</t>
  </si>
  <si>
    <t>2024/02</t>
  </si>
  <si>
    <t>2024/01</t>
  </si>
  <si>
    <t>2021/12</t>
  </si>
  <si>
    <t>2021/11</t>
  </si>
  <si>
    <t>2021/10</t>
  </si>
  <si>
    <t>2021/09</t>
  </si>
  <si>
    <t>2021/08</t>
  </si>
  <si>
    <t>2021/07</t>
  </si>
  <si>
    <t>2021/06</t>
  </si>
  <si>
    <t>2021/05</t>
  </si>
  <si>
    <t>2021/04</t>
  </si>
  <si>
    <t>2021/03</t>
  </si>
  <si>
    <t>2021/02</t>
  </si>
  <si>
    <t>2021/01</t>
  </si>
  <si>
    <t>2020/12</t>
  </si>
  <si>
    <t>2020/11</t>
  </si>
  <si>
    <t>2020/10</t>
  </si>
  <si>
    <t>2020/09</t>
  </si>
  <si>
    <t>2020/08</t>
  </si>
  <si>
    <t>2020/07</t>
  </si>
  <si>
    <t>2020/06</t>
  </si>
  <si>
    <t>January
2015</t>
  </si>
  <si>
    <t>PERSHING SQUARE HOLDINGS LTD-2025</t>
  </si>
  <si>
    <t>PERSHING SQUARE HOLDINGS LTD-2024</t>
  </si>
  <si>
    <t>2020/05</t>
  </si>
  <si>
    <t>2020/04</t>
  </si>
  <si>
    <t>2020/03</t>
  </si>
  <si>
    <t>2020/02</t>
  </si>
  <si>
    <t>2020/01</t>
  </si>
  <si>
    <t>2018/12</t>
  </si>
  <si>
    <t>2018/11</t>
  </si>
  <si>
    <t>2018/10</t>
  </si>
  <si>
    <t>2018/09</t>
  </si>
  <si>
    <t>2018/08</t>
  </si>
  <si>
    <t>2018/07</t>
  </si>
  <si>
    <t>2018/06</t>
  </si>
  <si>
    <t>2018/05</t>
  </si>
  <si>
    <t>2018/04</t>
  </si>
  <si>
    <t>2018/03</t>
  </si>
  <si>
    <t>2018/02</t>
  </si>
  <si>
    <t>2018/01</t>
  </si>
  <si>
    <t>PSH return</t>
  </si>
  <si>
    <t>PSH price close</t>
  </si>
  <si>
    <t>SUMMARY OUTPUT</t>
  </si>
  <si>
    <t>Regression Statistics</t>
  </si>
  <si>
    <t>Multiple R</t>
  </si>
  <si>
    <t>R Square</t>
  </si>
  <si>
    <t>Adjusted R Square</t>
  </si>
  <si>
    <t>Standard Error</t>
  </si>
  <si>
    <t>Observations</t>
  </si>
  <si>
    <t>ANOVA</t>
  </si>
  <si>
    <t>Regression</t>
  </si>
  <si>
    <t>Residual</t>
  </si>
  <si>
    <t>Total</t>
  </si>
  <si>
    <t>df</t>
  </si>
  <si>
    <t>SS</t>
  </si>
  <si>
    <t>MS</t>
  </si>
  <si>
    <t>F</t>
  </si>
  <si>
    <t>Significance F</t>
  </si>
  <si>
    <t>Coefficients</t>
  </si>
  <si>
    <t>t Stat</t>
  </si>
  <si>
    <t>P-value</t>
  </si>
  <si>
    <t>Lower 95%</t>
  </si>
  <si>
    <t>Upper 95%</t>
  </si>
  <si>
    <t>Lower 95.0%</t>
  </si>
  <si>
    <t>Upper 95.0%</t>
  </si>
  <si>
    <t>alpha</t>
  </si>
  <si>
    <t>ßsmb</t>
  </si>
  <si>
    <t>ßhml</t>
  </si>
  <si>
    <t>r(CAPM)</t>
  </si>
  <si>
    <t>R(FF3)</t>
  </si>
  <si>
    <t>Annualised</t>
  </si>
  <si>
    <t>R(CAPM)</t>
  </si>
  <si>
    <t>Excess PSH</t>
  </si>
  <si>
    <t>Excess Market</t>
  </si>
  <si>
    <t>Market Return</t>
  </si>
  <si>
    <t>ß(Rm-Rf)</t>
  </si>
  <si>
    <t>DPS</t>
  </si>
  <si>
    <t>Dividend List as per PSH website</t>
  </si>
  <si>
    <t>Forecast Dividend</t>
  </si>
  <si>
    <t>Total DPS</t>
  </si>
  <si>
    <t>Company Fundamentals - Balance Sheet</t>
  </si>
  <si>
    <t>Company Name</t>
  </si>
  <si>
    <t>Pershing Square Holdings Ltd (PSHP.L)</t>
  </si>
  <si>
    <t>Statement Data</t>
  </si>
  <si>
    <t>Standardized Currency</t>
  </si>
  <si>
    <t>USD</t>
  </si>
  <si>
    <t>Template Type</t>
  </si>
  <si>
    <t>Investment Trust - Non-Differentiated</t>
  </si>
  <si>
    <t>Field Name</t>
  </si>
  <si>
    <t>Assets</t>
  </si>
  <si>
    <t>Cash &amp; Cash Equivalents</t>
  </si>
  <si>
    <t>Derivative Financial Instruments - Hedging - Total</t>
  </si>
  <si>
    <t>Loans &amp; Receivables - Total</t>
  </si>
  <si>
    <t>Receivables - Other</t>
  </si>
  <si>
    <t>Investments - Total</t>
  </si>
  <si>
    <t>Investment Securities - Available for Sale, Held to Maturity &amp; Held for Trading - Total</t>
  </si>
  <si>
    <t>Investment Securities - Held for Trading</t>
  </si>
  <si>
    <t>Investment Securities Available for Sale &amp; Held to Maturity</t>
  </si>
  <si>
    <t>Investment Securities - Available for Sale - Total</t>
  </si>
  <si>
    <t>Other Assets - Total</t>
  </si>
  <si>
    <t>Restricted Accounts - Cash</t>
  </si>
  <si>
    <t>Prepaid Expenses - Total</t>
  </si>
  <si>
    <t>Total Assets</t>
  </si>
  <si>
    <t>Liabilities</t>
  </si>
  <si>
    <t>Trading Liabilities</t>
  </si>
  <si>
    <t>Debt - Total</t>
  </si>
  <si>
    <t>Short-Term Debt &amp; Current Portion of Long-Term Debt</t>
  </si>
  <si>
    <t>Short-Term Debt &amp; Notes Payable</t>
  </si>
  <si>
    <t>Collateralized Financing Agreements, REPO Financing Loans - Liabilities</t>
  </si>
  <si>
    <t>Securities Sold under Repurchase Agreements &amp; Federal Funds Purchased</t>
  </si>
  <si>
    <t>Securities Sold under Repurchase Agreements</t>
  </si>
  <si>
    <t>Current Portion of Long-Term Debt including Capitalized Leases</t>
  </si>
  <si>
    <t>Current Portion of Long-Term Debt excluding Capitalized Leases</t>
  </si>
  <si>
    <t>Debt - Long-Term - Total</t>
  </si>
  <si>
    <t>Long-Term Debt excluding Capitalized Leases</t>
  </si>
  <si>
    <t>Debt - Non-Convertible - Long-Term</t>
  </si>
  <si>
    <t>Hybrid Financial Instrument - Liability - Long-Term</t>
  </si>
  <si>
    <t>Other Mandatorily Redeemable Equity Instruments - Long-Term</t>
  </si>
  <si>
    <t>Deferred Tax &amp; Investment Tax Credits - Long-Term</t>
  </si>
  <si>
    <t>Deferred Tax - Liability - Long-Term</t>
  </si>
  <si>
    <t>Payables &amp; Accrued Expenses</t>
  </si>
  <si>
    <t>Trade Account Payables - Total</t>
  </si>
  <si>
    <t>Interest Payable</t>
  </si>
  <si>
    <t>Other Payables - Total</t>
  </si>
  <si>
    <t>Derivative Liabilities - Hedging</t>
  </si>
  <si>
    <t>Other Liabilities - Total</t>
  </si>
  <si>
    <t>Other Liabilities</t>
  </si>
  <si>
    <t>Total Liabilities</t>
  </si>
  <si>
    <t>Shareholders' Equity</t>
  </si>
  <si>
    <t>Shareholders' Equity - Attributable to Parent Shareholders - Total</t>
  </si>
  <si>
    <t>Common Equity Attributable to Parent Shareholders</t>
  </si>
  <si>
    <t>Common Stock - Treasury/Repurchased</t>
  </si>
  <si>
    <t>Common Equity - Contributed</t>
  </si>
  <si>
    <t>Common Stock - Issued &amp; Paid</t>
  </si>
  <si>
    <t>Equity - Non-Contributed - Reserves &amp; Retained Earnings</t>
  </si>
  <si>
    <t>Retained Earnings - Total</t>
  </si>
  <si>
    <t>Common Equity - Total</t>
  </si>
  <si>
    <t>Total Shareholders' Equity</t>
  </si>
  <si>
    <t>Total Shareholders' Equity - including Minority Interest &amp; Hybrid Debt</t>
  </si>
  <si>
    <t>Total Liabilities &amp; Shareholders' Equity</t>
  </si>
  <si>
    <t>Total Liabilities &amp; Equity</t>
  </si>
  <si>
    <t>Share/Per Share - Common</t>
  </si>
  <si>
    <t>Common Shares - Issued - Total</t>
  </si>
  <si>
    <t>Common Shares - Outstanding - Total</t>
  </si>
  <si>
    <t>Common Shares - Treasury - Total</t>
  </si>
  <si>
    <t>Common Shares - Issued - Issue Specific</t>
  </si>
  <si>
    <t>Common Shares - Outstanding - Issue Specific</t>
  </si>
  <si>
    <t>Common Shares - Treasury - Issue Specific</t>
  </si>
  <si>
    <t>Share/Per Share - Other</t>
  </si>
  <si>
    <t>Asset Allocation Factor - Issue Specific</t>
  </si>
  <si>
    <t>Right of Use Liabilities</t>
  </si>
  <si>
    <t>Debt including Finance and Operating Lease Liabilities</t>
  </si>
  <si>
    <t>Debt Related</t>
  </si>
  <si>
    <t>Net Debt</t>
  </si>
  <si>
    <t>Debt Maturity</t>
  </si>
  <si>
    <t>Debt - Long-Term - Maturities - Total</t>
  </si>
  <si>
    <t>Debt - Long-Term - Maturities - within 1 Year</t>
  </si>
  <si>
    <t>Debt - Long-Term - Maturities - Remaining</t>
  </si>
  <si>
    <t>Debt - Long-Term - Maturities - Year 6 &amp; Beyond</t>
  </si>
  <si>
    <t>Other</t>
  </si>
  <si>
    <t>Asset Accruals</t>
  </si>
  <si>
    <t>Cash &amp; Cash Equivalents - Total</t>
  </si>
  <si>
    <t>Cash &amp; Securities</t>
  </si>
  <si>
    <t>Cash &amp; Short Term Investments - Total</t>
  </si>
  <si>
    <t>Debt - including Preferred Equity &amp; Minority Interest - Total</t>
  </si>
  <si>
    <t>Earning Assets</t>
  </si>
  <si>
    <t>Invested Assets - Total</t>
  </si>
  <si>
    <t>Investment Securities</t>
  </si>
  <si>
    <t>Net Book Capital</t>
  </si>
  <si>
    <t>Net Operating Assets</t>
  </si>
  <si>
    <t>Provisions - Total</t>
  </si>
  <si>
    <t>Shareholders Equity - Common</t>
  </si>
  <si>
    <t>Tangible Total Equity</t>
  </si>
  <si>
    <t>Tangible Book Value</t>
  </si>
  <si>
    <t>Total Book Capital</t>
  </si>
  <si>
    <t>Total Capital</t>
  </si>
  <si>
    <t>Total Long Term Capital</t>
  </si>
  <si>
    <t>Trading Account</t>
  </si>
  <si>
    <t>Book Value excluding Other Equity</t>
  </si>
  <si>
    <t>Company Fundamentals - Income Statement</t>
  </si>
  <si>
    <t>Revenues</t>
  </si>
  <si>
    <t>Investment Income - Gross - Investment</t>
  </si>
  <si>
    <t>Dividend Income - Investments</t>
  </si>
  <si>
    <t>Interest Income - Investment</t>
  </si>
  <si>
    <t>Investment Income - Other - Total (Investment)</t>
  </si>
  <si>
    <t>Investments &amp; Loans - Business - Gain/(Loss)</t>
  </si>
  <si>
    <t>Realized Capital Gain/(Loss) - Total</t>
  </si>
  <si>
    <t>Commodities - Realized Gain/(Loss)</t>
  </si>
  <si>
    <t>Capital Gains/(Losses) - Unrealized - Total</t>
  </si>
  <si>
    <t>Investment Securities - Unrealized Gain/(Loss)</t>
  </si>
  <si>
    <t>Commodities - Unrealized Gain/(Loss)</t>
  </si>
  <si>
    <t>Foreign Exchange Gain/(Loss) - Unrealized - Capital</t>
  </si>
  <si>
    <t>Investment Securities - Business - Gain/(Loss)</t>
  </si>
  <si>
    <t>Investments Securities - Available for Sale/Held to Maturity - Realized Gain/(Loss)</t>
  </si>
  <si>
    <t>Gain/(Loss) on Sale of Financial Instruments - Other</t>
  </si>
  <si>
    <t>Revenue from Business Activities - Total</t>
  </si>
  <si>
    <t>Operating Expenses</t>
  </si>
  <si>
    <t>Cost of Operating Revenue</t>
  </si>
  <si>
    <t>Fees &amp; Commissions Expense</t>
  </si>
  <si>
    <t>Operating Interest Expense - not included within Net Interest Revenue</t>
  </si>
  <si>
    <t>Selling, General &amp; Administrative Expenses - Total</t>
  </si>
  <si>
    <t>Investment Management Fees</t>
  </si>
  <si>
    <t>Investment Management - Base Fees</t>
  </si>
  <si>
    <t>Performance/Incentive Investment Fees</t>
  </si>
  <si>
    <t>Other Operating Expense/(Income) - Net</t>
  </si>
  <si>
    <t>Other Operating Expense</t>
  </si>
  <si>
    <t>Operating Expenses - Total</t>
  </si>
  <si>
    <t>Operating Profit</t>
  </si>
  <si>
    <t>Operating Profit before Non-Recurring Income/Expense</t>
  </si>
  <si>
    <t>Non-Operating Expenses</t>
  </si>
  <si>
    <t>Financing Income/(Expense) - Net - Total</t>
  </si>
  <si>
    <t>Interest Expense - Net of (Interest Income)</t>
  </si>
  <si>
    <t>Interest Expense - Net of Capitalized Interest</t>
  </si>
  <si>
    <t>Non-Interest Financial Income/(Expense) - Total</t>
  </si>
  <si>
    <t>Non-Interest Financial Income/(Expense) - Other - Net</t>
  </si>
  <si>
    <t>Normalized Pre-tax Profit</t>
  </si>
  <si>
    <t>Non-Recurring Income/Expense</t>
  </si>
  <si>
    <t>Non-Recurring Income/(Expense) - Total</t>
  </si>
  <si>
    <t>Litigation Expenses/Settlements</t>
  </si>
  <si>
    <t>Early Extinguishment of Lease Related Debts - Gain/(Loss)</t>
  </si>
  <si>
    <t>Pre-Tax Income</t>
  </si>
  <si>
    <t>Income before Taxes</t>
  </si>
  <si>
    <t>Taxes</t>
  </si>
  <si>
    <t>Income Taxes</t>
  </si>
  <si>
    <t>Income Taxes for the Year - Current</t>
  </si>
  <si>
    <t>Income Taxes - Deferred</t>
  </si>
  <si>
    <t>Provision for Income Tax Expense- Unclassified</t>
  </si>
  <si>
    <t>Net Income After Tax</t>
  </si>
  <si>
    <t>Net Income after Tax</t>
  </si>
  <si>
    <t>After Tax Income/Expense</t>
  </si>
  <si>
    <t>Income before Discontinued Operations &amp; Extraordinary Items</t>
  </si>
  <si>
    <t>Net Income before Minority Interest</t>
  </si>
  <si>
    <t>Net Income</t>
  </si>
  <si>
    <t>Net Income after Minority Interest</t>
  </si>
  <si>
    <t>Distribution for General Partners</t>
  </si>
  <si>
    <t>Income Available to Common Shares</t>
  </si>
  <si>
    <t>Share/Per Share - Basic</t>
  </si>
  <si>
    <t>Net Income - Basic - including Extraordinary Items Applicable to Common - Total</t>
  </si>
  <si>
    <t>Income available to Common excluding Extraordinary Items</t>
  </si>
  <si>
    <t>Shares used to calculate Basic EPS - Total</t>
  </si>
  <si>
    <t>EPS - Basic - including Extraordinary Items Applicable to Common - Total</t>
  </si>
  <si>
    <t>EPS - Basic - excluding Extraordinary Items Applicable to Common - Total</t>
  </si>
  <si>
    <t>EPS - Basic - excluding Extraordinary Items - Normalized - Total</t>
  </si>
  <si>
    <t>Allocated Net Income including Extraordinary Items Applicable to Common - Issue Specific</t>
  </si>
  <si>
    <t>Earnings Allocation Factor - Basic - Issue Specific</t>
  </si>
  <si>
    <t>Shares used to calculate Basic EPS - Issue Specific</t>
  </si>
  <si>
    <t>EPS - Basic - including Extraordinary Items Applicable to Common - Issue Specific</t>
  </si>
  <si>
    <t>EPS - Basic - excluding Extraordinary Items Applicable to Common - Issue Specific</t>
  </si>
  <si>
    <t>EPS - Basic - excluding Extraordinary Items - Normalized - Issue Specific</t>
  </si>
  <si>
    <t>EPS - Basic from Discontinued Operations &amp; Extraordinary Items</t>
  </si>
  <si>
    <t>Share/Per Share - Diluted</t>
  </si>
  <si>
    <t>Net Income - Diluted - including Extraordinary Items Applicable to Common - Total</t>
  </si>
  <si>
    <t>Diluted Income available to Common excluding Extraordinary Items</t>
  </si>
  <si>
    <t>Shares used to calculate Diluted EPS - Total</t>
  </si>
  <si>
    <t>EPS - Diluted - including Extraordinary Items Applicable to Common - Total</t>
  </si>
  <si>
    <t>EPS - Diluted - excluding Extraordinary Items Applicable to Common - Total</t>
  </si>
  <si>
    <t>EPS - Diluted - excluding Extraordinary Items - Normalized - Total</t>
  </si>
  <si>
    <t>Allocated Diluted Net Income including Extraordinary Items Applicable to Common - Issue Specific</t>
  </si>
  <si>
    <t>Earnings Allocation Factor - Diluted - Issue Specific</t>
  </si>
  <si>
    <t>Shares used to calculate Diluted EPS - Issue Specific</t>
  </si>
  <si>
    <t>EPS - Diluted - including Extraordinary Items Applicable to Common - Issue Specific</t>
  </si>
  <si>
    <t>EPS - Diluted - excluding Extraordinary Items Applicable to Common - Issue Specific</t>
  </si>
  <si>
    <t>EPS - Diluted - excluding Extraordinary Items - Normalized - Issue Specific</t>
  </si>
  <si>
    <t>EPS - Diluted from Discontinued Operations &amp; Extraordinary Items</t>
  </si>
  <si>
    <t>Share/Per Share - Dividends</t>
  </si>
  <si>
    <t>DPS - Common - Gross - Issue - By Announcement Date</t>
  </si>
  <si>
    <t>DPS - Common - Net - Issue - By Announcement Date</t>
  </si>
  <si>
    <t>EBIT/EBITDA &amp; related</t>
  </si>
  <si>
    <t>Earnings before Interest &amp; Taxes (EBIT)</t>
  </si>
  <si>
    <t>Earnings before Interest, Taxes, Depreciation &amp; Amortization (EBITDA)</t>
  </si>
  <si>
    <t>Auditor Fees</t>
  </si>
  <si>
    <t>Audit-Related Fees</t>
  </si>
  <si>
    <t>Tax Fees</t>
  </si>
  <si>
    <t>Fees - Other</t>
  </si>
  <si>
    <t>Normalized</t>
  </si>
  <si>
    <t>Normalized after Tax Profit</t>
  </si>
  <si>
    <t>Normalized Net Income from Continuing Operations</t>
  </si>
  <si>
    <t>Normalized Net Income - Bottom Line</t>
  </si>
  <si>
    <t>Earnings before Interest &amp; Taxes (EBIT) - Normalized</t>
  </si>
  <si>
    <t>Cost of Revenue including Operation &amp; Maintenance (Utility) - Total</t>
  </si>
  <si>
    <t>Interest Expense</t>
  </si>
  <si>
    <t>Selling, General &amp; Administrative Expenses excluding Research &amp; Development Expenses</t>
  </si>
  <si>
    <t>Growth rate</t>
  </si>
  <si>
    <t>% of Total Liabilities &amp; Equity</t>
  </si>
  <si>
    <t>Pershing Square Holdings Ltd (PSHP.L) is a investment company and includes both gains and losses from sale of financial assets as revenue. Hence Revenue cannot be used to calculate growth rate</t>
  </si>
  <si>
    <t>BV per share</t>
  </si>
  <si>
    <t>Gross Profit Magin</t>
  </si>
  <si>
    <t>Hence we are using Book Value per share</t>
  </si>
  <si>
    <t>EPS</t>
  </si>
  <si>
    <t>payout ratio</t>
  </si>
  <si>
    <t>retention ratio</t>
  </si>
  <si>
    <t>ROE</t>
  </si>
  <si>
    <t>DPS (declared divident for Dec, 2025)</t>
  </si>
  <si>
    <t>Net Profit Margin</t>
  </si>
  <si>
    <t>Average</t>
  </si>
  <si>
    <t>growth rate</t>
  </si>
  <si>
    <t>dividends</t>
  </si>
  <si>
    <t>Year (T0= 2025)</t>
  </si>
  <si>
    <t>Ke</t>
  </si>
  <si>
    <t>PV</t>
  </si>
  <si>
    <t>total outstanding shares</t>
  </si>
  <si>
    <t>Total Debt (millions USD)</t>
  </si>
  <si>
    <t>Interest expense</t>
  </si>
  <si>
    <t>Average Interest Rate</t>
  </si>
  <si>
    <t>Cost of debt (Kd)</t>
  </si>
  <si>
    <t>tax-exempt Guernsey entity under The Income Tax (Exempt Bodies) (Guernsey) Ordinance 1989. The only tax the Co pays is US withholding tax which is not a tax component</t>
  </si>
  <si>
    <t>Debt</t>
  </si>
  <si>
    <t>Equity</t>
  </si>
  <si>
    <t>payout</t>
  </si>
  <si>
    <t>median</t>
  </si>
  <si>
    <t>Cost of Debt  (Co is tax exempt)</t>
  </si>
  <si>
    <t>Risk Free Rate</t>
  </si>
  <si>
    <t>Market Risk Premium</t>
  </si>
  <si>
    <t>Small Minus Big (SMB)</t>
  </si>
  <si>
    <t>High Minus Low (HML)</t>
  </si>
  <si>
    <t>Annualised Ke</t>
  </si>
  <si>
    <t>long term growth</t>
  </si>
  <si>
    <t>Medians</t>
  </si>
  <si>
    <t xml:space="preserve">In estimating PSH’s cost of equity, I apply CAPM and FF3 side by side. </t>
  </si>
  <si>
    <t>For CAPM, I use the median of data to avoid distortion from extreme data like those during covid, which yields a cost of equity of 8.57% annually.</t>
  </si>
  <si>
    <t xml:space="preserve">For FF3, I use the mean factor premiums, consistent with the model’s theoretical definition of expected returns, which yields 12.5% annually. </t>
  </si>
  <si>
    <t>This ensures that the cost of equity is consistent with overall long term cost of equity and that neither model is biased by the peculiarities of the sample period due to factors like covid.</t>
  </si>
  <si>
    <t>Monthly ke</t>
  </si>
  <si>
    <t>Market Risk Premium (MRP)</t>
  </si>
  <si>
    <t>Cost of Equity (Fama French 3 Factor Model)</t>
  </si>
  <si>
    <t xml:space="preserve">Cost of Equity (Capital Asset Pricing Model) </t>
  </si>
  <si>
    <t>Cost of debt, Kd</t>
  </si>
  <si>
    <t>Effective Tax Rate is Nil as  PSH is tax exempted entity.</t>
  </si>
  <si>
    <t>Weighted Average Cost of Capital</t>
  </si>
  <si>
    <t>Value of Debt</t>
  </si>
  <si>
    <t>Market Value of Equity</t>
  </si>
  <si>
    <t>Weight of Equity</t>
  </si>
  <si>
    <t>Weight of Debt</t>
  </si>
  <si>
    <t>Cost of Capital, Ko</t>
  </si>
  <si>
    <t>Corporate Tax Rate</t>
  </si>
  <si>
    <t>Terminal</t>
  </si>
  <si>
    <t>growth</t>
  </si>
  <si>
    <t>Scenario 1: 5 years high growth rate and then normal long term growth, Ke from CAPM</t>
  </si>
  <si>
    <t>Scenario 2: 5 years high growth rate and then normal long term growth, Ke from French Fama 3 Model</t>
  </si>
  <si>
    <t>Pershing Square Holdings Ltd (PSHP.L) Free Cash Flow Valuation</t>
  </si>
  <si>
    <t>Earnings</t>
  </si>
  <si>
    <t>EBIT</t>
  </si>
  <si>
    <t>Interest</t>
  </si>
  <si>
    <t>EBT</t>
  </si>
  <si>
    <t>*** Non Recurring items like Litigation expenses and Early Extinguishment of Lease Related Debts are not included</t>
  </si>
  <si>
    <t>* Corporate Tax is 0% as PSH is exempted.</t>
  </si>
  <si>
    <t>NOPAT</t>
  </si>
  <si>
    <t>NOPAT = EBIT (1- tax)</t>
  </si>
  <si>
    <t>Operating Cash Flow - Indirect</t>
  </si>
  <si>
    <t>Profit/(Loss) - Starting Line - Cash Flow</t>
  </si>
  <si>
    <t>Non-cash Items &amp; Reconciliation Adjustments - Cash Flow</t>
  </si>
  <si>
    <t>Financial Income/(Expense) - Cash Flow - to Reconcile</t>
  </si>
  <si>
    <t>Other Non-Cash Items &amp; Reconciliation Adjustments - Cash Flow - to Reconcile</t>
  </si>
  <si>
    <t>Deferred Income Taxes &amp; Income Tax Credits - Cash Flow - to Reconcile</t>
  </si>
  <si>
    <t>Assets Sale - Gain/(Loss) - Cash Flow - to Reconcile</t>
  </si>
  <si>
    <t>Investment Securities - Gain/(Loss) - Cash Flow</t>
  </si>
  <si>
    <t>Interest Paid - Cash</t>
  </si>
  <si>
    <t>Cash Flow from Operating Activities before Changes in Working Capital</t>
  </si>
  <si>
    <t>Working Capital - Increase/(Decrease) - Cash Flow</t>
  </si>
  <si>
    <t>Accounts Receivables - Decrease/(Increase) - Cash Flow</t>
  </si>
  <si>
    <t>Investment Securities - Decrease/(Increase) - Operating - Cash Flow</t>
  </si>
  <si>
    <t>Other Assets - Decrease/(Increase) - Cash Flow</t>
  </si>
  <si>
    <t>Accounts Payable - Increase/(Decrease) - Cash Flow</t>
  </si>
  <si>
    <t>Other Liabilities - Increase/(Decrease) -Total - Cash Flow</t>
  </si>
  <si>
    <t>Investing Cash Flow</t>
  </si>
  <si>
    <t>Net Cash Flow from Operating Activities</t>
  </si>
  <si>
    <t>Financing Cash Flow</t>
  </si>
  <si>
    <t>Dividends Paid - Cash - Total - Cash Flow</t>
  </si>
  <si>
    <t>Dividends - Common - Cash Paid</t>
  </si>
  <si>
    <t>Stock - Total - Issuance/(Retirement) - Net - Cash Flow</t>
  </si>
  <si>
    <t>Stock - Issuance/(Retirement) - Net - Excluding Options/Warrants - Cash Flow</t>
  </si>
  <si>
    <t>Stock - Common - Issuance/(Retirement) - Net - Cash Flow</t>
  </si>
  <si>
    <t>Stock - Common - Issued/Sold - Cash Flow</t>
  </si>
  <si>
    <t>Stock - Common - Repurchased/Retired - Cash Flow</t>
  </si>
  <si>
    <t>Debt - Long-Term &amp; Short-Term - Issuance/(Retirement) - Total - Cash Flow</t>
  </si>
  <si>
    <t>Debt - Issued/(Reduced) - Long-Term &amp; Short-Term - Cash Flow</t>
  </si>
  <si>
    <t>Debt - Issued - Long-Term &amp; Short-Term - Cash Flow</t>
  </si>
  <si>
    <t>Debt - Issued/(Reduced) - Long-Term - Cash Flow</t>
  </si>
  <si>
    <t>Debt - Issued - Long-Term - Cash Flow</t>
  </si>
  <si>
    <t>Debt - Reduced - Long-Term - Cash Flow</t>
  </si>
  <si>
    <t>Other Financing Cash Flow - Increase/(Decrease)</t>
  </si>
  <si>
    <t>Net Cash Flow from Financing Activities</t>
  </si>
  <si>
    <t>Change in Cash</t>
  </si>
  <si>
    <t>Net Change in Cash - Total</t>
  </si>
  <si>
    <t>Net Cash from Continuing Operations</t>
  </si>
  <si>
    <t>Net Cash - Beginning Balance</t>
  </si>
  <si>
    <t>Net Cash - Ending Balance</t>
  </si>
  <si>
    <t>Supplemental</t>
  </si>
  <si>
    <t>Income Taxes - Paid/(Reimbursed) - Cash Flow - Supplemental</t>
  </si>
  <si>
    <t>Interest Paid - Cash Flow - Supplemental</t>
  </si>
  <si>
    <t>Interest &amp; Dividends - Received - Cash Flow - Supplemental</t>
  </si>
  <si>
    <t>CF from Optg Activities before Change in WC &amp; Int Payments</t>
  </si>
  <si>
    <t>Cash Dividends Paid &amp; Common Stock Buyback - Net</t>
  </si>
  <si>
    <t>Common Stock Buyback - Net</t>
  </si>
  <si>
    <t>Free Cash Flow to Equity</t>
  </si>
  <si>
    <t>Dividends Provided/Paid - Common</t>
  </si>
  <si>
    <t>Tax rate =0%</t>
  </si>
  <si>
    <t>Depreciation &amp; Amortisation</t>
  </si>
  <si>
    <t>Investment in Fixed Capital (CapEx)</t>
  </si>
  <si>
    <t>Non cash Working Capital</t>
  </si>
  <si>
    <t>Free Cash Flow to Firm (FCFF)</t>
  </si>
  <si>
    <t>Forecasted Data</t>
  </si>
  <si>
    <t>this is as per the nominal GDP forecast by Office for Budget Responsibility as stated in HM Treasury September, 2025 forecast- pg 8, table 5</t>
  </si>
  <si>
    <t>PSH Valuation per share as per French Fama 3 factor Model</t>
  </si>
  <si>
    <t>PSH Valuation per share as per CAPM</t>
  </si>
  <si>
    <t>FCFF</t>
  </si>
  <si>
    <t>Growth Rate</t>
  </si>
  <si>
    <t>WACC</t>
  </si>
  <si>
    <t>PV of FCFF</t>
  </si>
  <si>
    <t>Year ( T0= 2024)</t>
  </si>
  <si>
    <t>We are going to apply the growth rates on this average cash flow</t>
  </si>
  <si>
    <t>Cash taxes paid (US withholding tax)</t>
  </si>
  <si>
    <t>Pershing Square Holdings Ltd (PSHP.L) NAV based Valuation</t>
  </si>
  <si>
    <t>Therefore we are going to use NAV based valuation which is more appropriate for an investment company like PSHP.L</t>
  </si>
  <si>
    <t>We are using NAV based valuation of PSHP.L which is more consistent in capturing thetrue economic value of an investment company</t>
  </si>
  <si>
    <t>NAV (year end)</t>
  </si>
  <si>
    <t>NAV</t>
  </si>
  <si>
    <t>PV of NAV</t>
  </si>
  <si>
    <t>Market Price</t>
  </si>
  <si>
    <t>NAV Discount/ (Premium)</t>
  </si>
  <si>
    <t>NAV discount</t>
  </si>
  <si>
    <t>Intrinsic NAV</t>
  </si>
  <si>
    <t>Implied Price</t>
  </si>
  <si>
    <t>This PSHP.L is fairly value with a Hold signal with a mild Sell signal</t>
  </si>
  <si>
    <t>This dividend model is not appropriate for PSHP.L</t>
  </si>
  <si>
    <t>Price /EPS</t>
  </si>
  <si>
    <t>Market Cap</t>
  </si>
  <si>
    <t>Comparable (Market-cap Weighted Average)</t>
  </si>
  <si>
    <t>PSH Relative Valuation</t>
  </si>
  <si>
    <t>As is presented in the table, PSHP.L is undervalued compared to its peers. This is due to to its large cash reserves and easily marketable securities</t>
  </si>
  <si>
    <t>Pershing Square Holdings Ltd (PSHP.L) Residual Income Valuation</t>
  </si>
  <si>
    <t>Residual Income</t>
  </si>
  <si>
    <t>Book Value at FY24 (Total Shareholders' Equity)</t>
  </si>
  <si>
    <t xml:space="preserve">Net income </t>
  </si>
  <si>
    <t>Residual Income at 2024 (CAPM)</t>
  </si>
  <si>
    <t>Cost of Equity (CAPM)</t>
  </si>
  <si>
    <t>Cost of Equity (FF3)</t>
  </si>
  <si>
    <t>Residual Income at 2024 (FF3))</t>
  </si>
  <si>
    <t>Clean Surplus Check</t>
  </si>
  <si>
    <t>Book Value Per Share at FY23</t>
  </si>
  <si>
    <t>Dividend at FY24</t>
  </si>
  <si>
    <t>Book Value Per Share at FY24</t>
  </si>
  <si>
    <t>EPS at FY24</t>
  </si>
  <si>
    <t xml:space="preserve">Dividend from Clean Surplus </t>
  </si>
  <si>
    <t>Single Stage Residual Model</t>
  </si>
  <si>
    <t>Return on Equity (Net Income /Equtiy)</t>
  </si>
  <si>
    <t>Valuation as per CAPM</t>
  </si>
  <si>
    <t>Valuation as per FF3</t>
  </si>
  <si>
    <t>Valuation as per CAPM shows that the company is slighlt overvalued and as the FF3 model it is extremely overvalued</t>
  </si>
  <si>
    <t>Single-Stage Residual Model - Per share</t>
  </si>
  <si>
    <t>Two Stage Model</t>
  </si>
  <si>
    <t xml:space="preserve">      Beginning BVPS</t>
  </si>
  <si>
    <t>Dividend per Share</t>
  </si>
  <si>
    <t>Ending BVPS</t>
  </si>
  <si>
    <t>Projected Residual Income (FF3)</t>
  </si>
  <si>
    <t>Projected Residual Income (CAPM)</t>
  </si>
  <si>
    <t>Present Value of RI (FF3)</t>
  </si>
  <si>
    <t>Present Value of RI (CAPM)</t>
  </si>
  <si>
    <t>Valuation Summary</t>
  </si>
  <si>
    <t>Valuation Method</t>
  </si>
  <si>
    <t>Market-Based Valuation</t>
  </si>
  <si>
    <t>DDM Valuation</t>
  </si>
  <si>
    <t>NAV based Valuation</t>
  </si>
  <si>
    <t>CAPM (single stage)</t>
  </si>
  <si>
    <t>FF3 (single stage)</t>
  </si>
  <si>
    <t>CAPM (2 stage)</t>
  </si>
  <si>
    <t>FF3 (2 stage)</t>
  </si>
  <si>
    <t>Company</t>
  </si>
  <si>
    <t>F&amp;C Investment Trust (FRCL)</t>
  </si>
  <si>
    <t>Polar Capital Technology Trust (PCT)</t>
  </si>
  <si>
    <t>Intermediate Capital Group plc (ICG)</t>
  </si>
  <si>
    <t>Lion Finance Group plc (BGEO)</t>
  </si>
  <si>
    <t>Caledonia Investments plc (CLDN)</t>
  </si>
  <si>
    <t>Scottish Mortgage Investment Trust (SMT)</t>
  </si>
  <si>
    <t>M&amp;G plc (MNG)</t>
  </si>
  <si>
    <t>RIT Capital Partners plc (RCP)</t>
  </si>
  <si>
    <t>Price /Earnings</t>
  </si>
  <si>
    <t>Price/Book Value</t>
  </si>
  <si>
    <t>Price/Revenue</t>
  </si>
  <si>
    <t>EV/ Net Income</t>
  </si>
  <si>
    <t>Net Borrowing</t>
  </si>
  <si>
    <t>Free Cash Flow to Equity (FCFE)</t>
  </si>
  <si>
    <t>FCFE</t>
  </si>
  <si>
    <t>WACC (FF3)</t>
  </si>
  <si>
    <t>Average FCFF</t>
  </si>
  <si>
    <t>E</t>
  </si>
  <si>
    <t>Average FCFE</t>
  </si>
  <si>
    <t>This happens due to high volatility which makes FCFF and FCFE unreliable for DCF based valuation due to the nature of the business itself.</t>
  </si>
  <si>
    <t>We are using the average of the available historical FCFFs and FCFEs to be the cash flow of T0 for the purpose of valuation due to extreme range of cash flows in PSHP.L due to it being a investment company</t>
  </si>
  <si>
    <t>USD (millions)</t>
  </si>
  <si>
    <t>WACC (CAPM)</t>
  </si>
  <si>
    <t>PV of FCFE</t>
  </si>
  <si>
    <t>Value per share</t>
  </si>
  <si>
    <t>long term growth (UK)</t>
  </si>
  <si>
    <t>long term growth (USA)</t>
  </si>
  <si>
    <t>We will be using long term growth rate for to forecast dividend and US based long term growth rate to forecast performance metrics like Net Profit and Cash Flows</t>
  </si>
  <si>
    <t>Price / Book value</t>
  </si>
  <si>
    <t>Price / Revenue</t>
  </si>
  <si>
    <t>EV / Net Income</t>
  </si>
  <si>
    <t>Over/ Under Valued</t>
  </si>
  <si>
    <t>undervalued</t>
  </si>
  <si>
    <t>overvalued</t>
  </si>
  <si>
    <t>Enterprise Value as per FCFF</t>
  </si>
  <si>
    <t>Value of Equity as per FCFE (FF3)</t>
  </si>
  <si>
    <t>Value of Equity as per FCFE (CAPM)</t>
  </si>
  <si>
    <t>Equity Value</t>
  </si>
  <si>
    <t>this is as per the US Congressional budget office estimate of the economy from 2025 to 2028 Economic Projections Table 1</t>
  </si>
  <si>
    <t>GDP growth forecast for the USA as per the Congressional Budget Office Projections is 4% (Table 1).  (https://www.cbo.gov/publication/61738#_idTextAnchor000)</t>
  </si>
  <si>
    <t>GDP growth forecast for the UK as per HM Treasury September, 2025  is 3.6% (pg 8, table 5). (https://assets.publishing.service.gov.uk/media/68ca721e1eabc899da708491/Forecomp_September.pdf)</t>
  </si>
  <si>
    <t>As PSHP.L is listed on the London Stock Exchange, its portfolio is almost entirely composed of large‑capitalisation U.S. companies. As such, the long‑term growth assumptions underpinning NAV‑based valuation models are anchored to U.S. nominal GDP growth, which more accurately reflects the operating environment and earnings trajectory of the underlying holdings. However, in the context of UK listing, where investment sentiment matters, UK nominal GDP growth is used.</t>
  </si>
  <si>
    <t xml:space="preserve">Short </t>
  </si>
  <si>
    <t xml:space="preserve">Medium </t>
  </si>
  <si>
    <t xml:space="preserve">Long </t>
  </si>
  <si>
    <t>Ultra-Long</t>
  </si>
  <si>
    <t xml:space="preserve">Note:  </t>
  </si>
  <si>
    <t>1.  The historical monthly average gilt yields quoted on this page are simple averages of the close of business redemption yields for each month of the prevailing 5 (short), 10 (medium) and 30 year (long) benchmark gilts. From June 2005, ultra-long yields are reported - these are the simple averages of the close of business yields of the 50-year benchmark gilt.  The DMO regards all gilts with a maturity of over 15 years as long - the distinction between long and ultra-long in this report is simply to distinguish between 30- and 50-year yields.  Before April 1999, the long yields reported are simple averages of the close of business yields on the prevailing 20-year benchmark gilt._x000D_2.  Since 24 July 2017 the daily yields used in these calculations have been derived by the DMO from the Tradeweb FTSE Gilt Closing Prices. Prior to that, the yields were derived from the GEMMA reference prices._x000D_3.  The formulae used by the DMO to calculate these redemption yields appear in the paper "Formulae for Calculating Gilt Prices from Yields", an electronic copy of which is available on this website._x000D_4.  Although the DMO does not publish historical rates from its yield curve model, rates from the Bank of England's model are available. These can be accessed at: www.bankofengland.co.uk/statistics/yield-curves.</t>
  </si>
  <si>
    <t>Page -1 of 1</t>
  </si>
  <si>
    <t>month</t>
  </si>
  <si>
    <t>The market price of PSHP.L in 2024 is 48.67 however the Implied Price as per CAPM 49.33 and as per FF3 model 42.06. Price as per the CAPM is very close to actual market price implies that the share is fairly valued.</t>
  </si>
  <si>
    <t>However, under the French Fama 3 factor model, the shares are trading at premium of approx 15.7%. Hence the market is overvalued under FF3 model.</t>
  </si>
  <si>
    <t>ßsmb (statistically not significant)</t>
  </si>
  <si>
    <t>In estimating Pershing Square Holdings’ weighted average cost of capital (WACC), I apply the Fama–French three‑factor model to derive the cost of equity, which yields an estimate of approximately 11.5% per annum. This approach is consistent with PSH’s concentrated, growth‑tilted portfolio and provides a more robust measure than CAPM alone. For the cost of debt, I use 4.12%, reflecting the yield on PSH’s outstanding long‑term bonds. As PSH is incorporated in Guernsey and exempt from corporate income tax, no tax shield is applied to the cost of debt. These assumptions result in an overall WACC of approximately 9.97%, which is consistent with the risk profile of PSH and comparable listed investment companies.</t>
  </si>
  <si>
    <t>This means the Company is over valued as per the given data</t>
  </si>
  <si>
    <t>market price</t>
  </si>
  <si>
    <t>PSH seems to be undervalued when compared to both market price and NAV</t>
  </si>
  <si>
    <t>PSH seems to be slightly overvalued under CAPM method and highly overvalued under FF3 model</t>
  </si>
  <si>
    <r>
      <rPr>
        <b/>
        <sz val="11"/>
        <color theme="1"/>
        <rFont val="Calibri"/>
        <family val="2"/>
        <scheme val="minor"/>
      </rPr>
      <t>***</t>
    </r>
    <r>
      <rPr>
        <sz val="11"/>
        <color theme="1"/>
        <rFont val="Calibri"/>
        <family val="2"/>
        <scheme val="minor"/>
      </rPr>
      <t xml:space="preserve">The data has been adjusted by AI to adjust for timing difference as PSH reports on December 2024 and UK based companies report on March 2025 </t>
    </r>
  </si>
  <si>
    <t>Pershing Square Holdings Ltd (PSHP.L) Market Based on Valuation</t>
  </si>
  <si>
    <t>Scenario 1: Forecasted NAV and Ke is CAPM</t>
  </si>
  <si>
    <t>Scenario 2: Forecasted NAVand Ke is FF3</t>
  </si>
  <si>
    <t>Scenario 3: NAV was forecasted using calculated growth rate  Ke is CAPM</t>
  </si>
  <si>
    <t>Scenario 4: NAV was forecasted using calculated growth rate and Ke is FF3</t>
  </si>
  <si>
    <t>The market price of PSHP.L in 2024 is $48.67 however implied price as per CAPM 40.10 and as per FF3 model is $34.19. which means that PSHP.L is overvalued. Thus there is Sell signal</t>
  </si>
  <si>
    <t>Undervalued</t>
  </si>
  <si>
    <t>Median</t>
  </si>
  <si>
    <t>Overvalued</t>
  </si>
  <si>
    <t>fairly valued</t>
  </si>
  <si>
    <t>Pershing Square Holdings Ltd (PSHP.L) Dividend Discount Model</t>
  </si>
  <si>
    <t>CAPM (forecasted NAV)</t>
  </si>
  <si>
    <t>FF3 (forecasted NAV)</t>
  </si>
  <si>
    <t>CAPM (growth projection)</t>
  </si>
  <si>
    <t>FF3 (growth projection)</t>
  </si>
  <si>
    <t>CAPM (growth projected NAV)</t>
  </si>
  <si>
    <t>FF3 (growth projected NAV)</t>
  </si>
  <si>
    <t>CAPM (forecasted Dividend)</t>
  </si>
  <si>
    <t>FF3 (forecasted Dividend)</t>
  </si>
  <si>
    <t>Scenario 3: 5 years exponential forecasted growth and then normal long term growth, Ke from CAPM</t>
  </si>
  <si>
    <t>Scenario 4: 5 years exponential forecasted growth and then normal long term growth, Ke from CAPM</t>
  </si>
  <si>
    <t>The Dividend Discount model gives a price of $9.56 to $15.24 which is quite below the market price of PSHP.L at $48.67. This is reflected in PSHP.L's modesd dividend payout compared to earnings</t>
  </si>
  <si>
    <t>The Dividend Discount model gives a price of $9.74 to $15.57 dollars which is quite below the market price of PSHP.L at $48.67. This is reflected in PSHP.L's modest dividend payout compared to earnings.</t>
  </si>
  <si>
    <t>Assigning weights</t>
  </si>
  <si>
    <t>Fairly valued</t>
  </si>
  <si>
    <t>average</t>
  </si>
  <si>
    <t>mode</t>
  </si>
  <si>
    <t>Valuation Report</t>
  </si>
  <si>
    <t>Name: Sambit Kumar Samanta</t>
  </si>
  <si>
    <t>Student Id: ss4083</t>
  </si>
  <si>
    <t>HW id: H00508467</t>
  </si>
  <si>
    <t>Corporate Finance Coursework 1</t>
  </si>
  <si>
    <t>Professor: Stefano Maiani</t>
  </si>
  <si>
    <t>no of shares</t>
  </si>
  <si>
    <t>Calculated</t>
  </si>
  <si>
    <r>
      <t xml:space="preserve">The valuation of the firm and equity is </t>
    </r>
    <r>
      <rPr>
        <b/>
        <sz val="11"/>
        <color theme="1"/>
        <rFont val="Calibri"/>
        <family val="2"/>
        <scheme val="minor"/>
      </rPr>
      <t>very high</t>
    </r>
    <r>
      <rPr>
        <sz val="11"/>
        <color theme="1"/>
        <rFont val="Calibri"/>
        <family val="2"/>
        <scheme val="minor"/>
      </rPr>
      <t xml:space="preserve"> which is not very accurate as the terminal value is too big and not in line with PSH's actual situation. </t>
    </r>
  </si>
  <si>
    <r>
      <t xml:space="preserve">The valuation of the firm and equity is still </t>
    </r>
    <r>
      <rPr>
        <b/>
        <sz val="11"/>
        <color theme="1"/>
        <rFont val="Calibri"/>
        <family val="2"/>
        <scheme val="minor"/>
      </rPr>
      <t>very high</t>
    </r>
    <r>
      <rPr>
        <sz val="11"/>
        <color theme="1"/>
        <rFont val="Calibri"/>
        <family val="2"/>
        <scheme val="minor"/>
      </rPr>
      <t xml:space="preserve"> which is not very accurate as the terminal value is too big and not in line with PSH's actual situation. </t>
    </r>
  </si>
  <si>
    <t>As forecast.ets is giving future extremely big cash flows we are using 2 stage model with short term growth of 6.49% and terminal growth of 4.0%. This is inflating terminal values by a huge margin and is not consistent with actual situation</t>
  </si>
  <si>
    <t xml:space="preserve">It can be concluded that FCFF and FCFE are not reliable models to value an investment trust like PSH and hence not considered </t>
  </si>
  <si>
    <t>market value of share</t>
  </si>
  <si>
    <t>FCFF and FCFE are not being considere as their values are disproportionately large due to perpuity formula where the spread between the WACC, Ke and growth rate is inflating the terminal value to extreme amounts.</t>
  </si>
  <si>
    <t>Investment Decision Summary and Recommendation</t>
  </si>
  <si>
    <t>Pershing Square Holdings Ltd (PSHP.L) is slightly overvalued under most valuation models suggesting a modest Sell signal on the Company. However, NAV based Valuation is the most appropropriate is the most aprropriate for an investment trust and on this basis PSH appears to lean towards overvaluation.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</si>
</sst>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
    <numFmt numFmtId="166" formatCode="0.0%"/>
    <numFmt numFmtId="167" formatCode="#,##0.00[$%-809]"/>
    <numFmt numFmtId="168" formatCode="#,##0.00[$%-809];\-#,##0.00[$%-809];\0"/>
    <numFmt numFmtId="169" formatCode="0.0"/>
  </numFmts>
  <fonts count="32"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font>
    <font>
      <b/>
      <sz val="11"/>
      <color theme="0"/>
      <name val="Calibri"/>
      <family val="2"/>
    </font>
    <font>
      <sz val="11"/>
      <color theme="1"/>
      <name val="Calibri"/>
      <family val="2"/>
    </font>
    <font>
      <sz val="8"/>
      <name val="Calibri"/>
      <family val="2"/>
      <scheme val="minor"/>
    </font>
    <font>
      <i/>
      <sz val="11"/>
      <color theme="1"/>
      <name val="Calibri"/>
      <family val="2"/>
      <scheme val="minor"/>
    </font>
    <font>
      <sz val="11"/>
      <color rgb="FFFF0000"/>
      <name val="Calibri"/>
      <family val="2"/>
      <scheme val="minor"/>
    </font>
    <font>
      <b/>
      <sz val="10"/>
      <color rgb="FFFFFFFF"/>
      <name val="Calibri"/>
      <family val="2"/>
    </font>
    <font>
      <sz val="10"/>
      <color rgb="FFFFFFFF"/>
      <name val="Calibri"/>
      <family val="2"/>
    </font>
    <font>
      <sz val="10"/>
      <color rgb="FF000000"/>
      <name val="Calibri"/>
      <family val="2"/>
    </font>
    <font>
      <b/>
      <sz val="10"/>
      <color rgb="FF334BFF"/>
      <name val="Calibri"/>
      <family val="2"/>
    </font>
    <font>
      <b/>
      <sz val="10"/>
      <color rgb="FF000000"/>
      <name val="Calibri"/>
      <family val="2"/>
    </font>
    <font>
      <sz val="10"/>
      <color rgb="FFF5475B"/>
      <name val="Calibri"/>
      <family val="2"/>
    </font>
    <font>
      <b/>
      <sz val="10"/>
      <color rgb="FFF5475B"/>
      <name val="Calibri"/>
      <family val="2"/>
    </font>
    <font>
      <b/>
      <i/>
      <sz val="10"/>
      <color rgb="FF000000"/>
      <name val="Calibri"/>
      <family val="2"/>
    </font>
    <font>
      <b/>
      <i/>
      <sz val="11"/>
      <color theme="1"/>
      <name val="Calibri"/>
      <family val="2"/>
      <scheme val="minor"/>
    </font>
    <font>
      <b/>
      <sz val="10"/>
      <name val="Calibri"/>
      <family val="2"/>
    </font>
    <font>
      <b/>
      <sz val="10"/>
      <color rgb="FFFF0000"/>
      <name val="Calibri"/>
      <family val="2"/>
    </font>
    <font>
      <b/>
      <sz val="14"/>
      <color rgb="FF334BFF"/>
      <name val="Calibri"/>
      <family val="2"/>
    </font>
    <font>
      <b/>
      <sz val="12"/>
      <color theme="0"/>
      <name val="Calibri"/>
      <family val="2"/>
      <scheme val="minor"/>
    </font>
    <font>
      <sz val="10"/>
      <name val="Calibri"/>
      <family val="2"/>
    </font>
    <font>
      <sz val="11"/>
      <name val="Calibri"/>
      <family val="2"/>
      <scheme val="minor"/>
    </font>
    <font>
      <sz val="10"/>
      <color theme="1"/>
      <name val="Calibri"/>
      <family val="2"/>
    </font>
    <font>
      <b/>
      <sz val="10"/>
      <color theme="1"/>
      <name val="Calibri"/>
      <family val="2"/>
    </font>
    <font>
      <sz val="12"/>
      <color theme="1"/>
      <name val="Calibri"/>
      <family val="2"/>
      <scheme val="minor"/>
    </font>
    <font>
      <b/>
      <sz val="11"/>
      <color theme="1"/>
      <name val="Arial"/>
      <family val="2"/>
    </font>
    <font>
      <sz val="10"/>
      <color indexed="8"/>
      <name val="Arial"/>
      <family val="2"/>
    </font>
    <font>
      <b/>
      <sz val="20"/>
      <color rgb="FF2F5496"/>
      <name val="Calibri"/>
      <family val="2"/>
      <scheme val="minor"/>
    </font>
    <font>
      <b/>
      <sz val="18"/>
      <color rgb="FF4472C4"/>
      <name val="Times New Roman"/>
      <family val="1"/>
    </font>
    <font>
      <sz val="14"/>
      <color rgb="FF000000"/>
      <name val="Times New Roman"/>
      <family val="1"/>
    </font>
  </fonts>
  <fills count="10">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334BFF"/>
        <bgColor rgb="FF334BFF"/>
      </patternFill>
    </fill>
    <fill>
      <patternFill patternType="solid">
        <fgColor rgb="FFD5D8DB"/>
        <bgColor rgb="FFD5D8DB"/>
      </patternFill>
    </fill>
    <fill>
      <patternFill patternType="solid">
        <fgColor rgb="FFB41E00"/>
        <bgColor indexed="64"/>
      </patternFill>
    </fill>
    <fill>
      <patternFill patternType="solid">
        <fgColor rgb="FFF2F2F2"/>
        <bgColor indexed="64"/>
      </patternFill>
    </fill>
    <fill>
      <patternFill patternType="solid">
        <fgColor theme="5" tint="0.59999389629810485"/>
        <bgColor indexed="64"/>
      </patternFill>
    </fill>
  </fills>
  <borders count="27">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medium">
        <color indexed="64"/>
      </bottom>
      <diagonal/>
    </border>
    <border>
      <left/>
      <right/>
      <top style="medium">
        <color indexed="64"/>
      </top>
      <bottom style="thin">
        <color indexed="64"/>
      </bottom>
      <diagonal/>
    </border>
    <border>
      <left/>
      <right/>
      <top/>
      <bottom style="thick">
        <color rgb="FF334BFF"/>
      </bottom>
      <diagonal/>
    </border>
    <border>
      <left style="thin">
        <color rgb="FF334BFF"/>
      </left>
      <right style="thin">
        <color rgb="FF334BFF"/>
      </right>
      <top style="thin">
        <color rgb="FF334BFF"/>
      </top>
      <bottom style="thin">
        <color rgb="FF334BFF"/>
      </bottom>
      <diagonal/>
    </border>
    <border>
      <left style="thin">
        <color rgb="FFD5D8DB"/>
      </left>
      <right style="thin">
        <color rgb="FFD5D8DB"/>
      </right>
      <top style="thin">
        <color rgb="FFD5D8DB"/>
      </top>
      <bottom style="thin">
        <color rgb="FFD5D8DB"/>
      </bottom>
      <diagonal/>
    </border>
    <border>
      <left style="thin">
        <color rgb="FFD5D8DB"/>
      </left>
      <right style="thin">
        <color rgb="FFD5D8DB"/>
      </right>
      <top/>
      <bottom/>
      <diagonal/>
    </border>
    <border>
      <left/>
      <right/>
      <top style="thin">
        <color indexed="64"/>
      </top>
      <bottom style="double">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D5D8DB"/>
      </right>
      <top/>
      <bottom/>
      <diagonal/>
    </border>
    <border>
      <left style="thin">
        <color indexed="64"/>
      </left>
      <right style="thin">
        <color rgb="FFD5D8DB"/>
      </right>
      <top style="thin">
        <color indexed="64"/>
      </top>
      <bottom style="thin">
        <color indexed="64"/>
      </bottom>
      <diagonal/>
    </border>
    <border>
      <left/>
      <right style="thin">
        <color rgb="FFD5D8DB"/>
      </right>
      <top style="thin">
        <color indexed="64"/>
      </top>
      <bottom style="thin">
        <color indexed="64"/>
      </bottom>
      <diagonal/>
    </border>
    <border>
      <left style="thin">
        <color rgb="FFD5D8DB"/>
      </left>
      <right style="thin">
        <color rgb="FFD5D8DB"/>
      </right>
      <top style="thin">
        <color rgb="FFD5D8DB"/>
      </top>
      <bottom/>
      <diagonal/>
    </border>
    <border>
      <left style="thin">
        <color rgb="FFD5D8DB"/>
      </left>
      <right style="thin">
        <color rgb="FFD5D8DB"/>
      </right>
      <top/>
      <bottom style="thin">
        <color rgb="FFD5D8DB"/>
      </bottom>
      <diagonal/>
    </border>
    <border>
      <left style="thin">
        <color rgb="FF334BFF"/>
      </left>
      <right style="thin">
        <color rgb="FF334BFF"/>
      </right>
      <top style="thin">
        <color rgb="FF334BFF"/>
      </top>
      <bottom/>
      <diagonal/>
    </border>
    <border>
      <left/>
      <right/>
      <top style="thin">
        <color indexed="64"/>
      </top>
      <bottom/>
      <diagonal/>
    </border>
    <border>
      <left style="thin">
        <color rgb="FF334BFF"/>
      </left>
      <right/>
      <top/>
      <bottom/>
      <diagonal/>
    </border>
    <border>
      <left style="thin">
        <color rgb="FFD5D8DB"/>
      </left>
      <right/>
      <top style="thin">
        <color rgb="FFD5D8DB"/>
      </top>
      <bottom style="thin">
        <color rgb="FFD5D8DB"/>
      </bottom>
      <diagonal/>
    </border>
    <border>
      <left style="medium">
        <color rgb="FFDDDDDD"/>
      </left>
      <right style="medium">
        <color rgb="FFDDDDDD"/>
      </right>
      <top style="medium">
        <color rgb="FFDDDDDD"/>
      </top>
      <bottom style="medium">
        <color rgb="FFDDDDDD"/>
      </bottom>
      <diagonal/>
    </border>
  </borders>
  <cellStyleXfs count="6">
    <xf numFmtId="0" fontId="0" fillId="0" borderId="0"/>
    <xf numFmtId="9" fontId="1" fillId="0" borderId="0" applyFont="0" applyFill="0" applyBorder="0" applyAlignment="0" applyProtection="0"/>
    <xf numFmtId="0" fontId="3" fillId="0" borderId="0"/>
    <xf numFmtId="9" fontId="3" fillId="0" borderId="0" applyFont="0" applyFill="0" applyBorder="0" applyAlignment="0" applyProtection="0"/>
    <xf numFmtId="0" fontId="3" fillId="0" borderId="0" applyNumberFormat="0" applyBorder="0" applyAlignment="0"/>
    <xf numFmtId="0" fontId="28" fillId="0" borderId="0">
      <alignment vertical="top"/>
    </xf>
  </cellStyleXfs>
  <cellXfs count="151">
    <xf numFmtId="0" fontId="0" fillId="0" borderId="0" xfId="0"/>
    <xf numFmtId="14" fontId="0" fillId="0" borderId="0" xfId="0" applyNumberFormat="1"/>
    <xf numFmtId="10" fontId="0" fillId="0" borderId="0" xfId="1" applyNumberFormat="1" applyFont="1"/>
    <xf numFmtId="10" fontId="0" fillId="0" borderId="0" xfId="0" applyNumberFormat="1"/>
    <xf numFmtId="14" fontId="2" fillId="0" borderId="0" xfId="0" applyNumberFormat="1" applyFont="1"/>
    <xf numFmtId="0" fontId="2" fillId="0" borderId="0" xfId="0" applyFont="1"/>
    <xf numFmtId="0" fontId="4" fillId="2" borderId="1" xfId="2" applyFont="1" applyFill="1" applyBorder="1"/>
    <xf numFmtId="0" fontId="4" fillId="2" borderId="2" xfId="2" applyFont="1" applyFill="1" applyBorder="1"/>
    <xf numFmtId="0" fontId="4" fillId="2" borderId="3" xfId="2" applyFont="1" applyFill="1" applyBorder="1"/>
    <xf numFmtId="0" fontId="4" fillId="2" borderId="0" xfId="2" applyFont="1" applyFill="1"/>
    <xf numFmtId="0" fontId="3" fillId="0" borderId="0" xfId="2"/>
    <xf numFmtId="0" fontId="5" fillId="0" borderId="1" xfId="2" applyFont="1" applyBorder="1"/>
    <xf numFmtId="0" fontId="5" fillId="0" borderId="2" xfId="2" applyFont="1" applyBorder="1"/>
    <xf numFmtId="0" fontId="5" fillId="0" borderId="3" xfId="2" applyFont="1" applyBorder="1"/>
    <xf numFmtId="14" fontId="3" fillId="0" borderId="0" xfId="2" applyNumberFormat="1"/>
    <xf numFmtId="10" fontId="0" fillId="0" borderId="0" xfId="3" applyNumberFormat="1" applyFont="1"/>
    <xf numFmtId="0" fontId="5" fillId="3" borderId="1" xfId="2" applyFont="1" applyFill="1" applyBorder="1"/>
    <xf numFmtId="0" fontId="5" fillId="3" borderId="2" xfId="2" applyFont="1" applyFill="1" applyBorder="1"/>
    <xf numFmtId="0" fontId="5" fillId="3" borderId="3" xfId="2" applyFont="1" applyFill="1" applyBorder="1"/>
    <xf numFmtId="0" fontId="5" fillId="0" borderId="4" xfId="2" applyFont="1" applyBorder="1"/>
    <xf numFmtId="0" fontId="5" fillId="0" borderId="5" xfId="2" applyFont="1" applyBorder="1"/>
    <xf numFmtId="0" fontId="5" fillId="0" borderId="6" xfId="2" applyFont="1" applyBorder="1"/>
    <xf numFmtId="164" fontId="0" fillId="0" borderId="0" xfId="0" applyNumberFormat="1"/>
    <xf numFmtId="0" fontId="0" fillId="0" borderId="7" xfId="0" applyBorder="1"/>
    <xf numFmtId="0" fontId="7" fillId="0" borderId="8" xfId="0" applyFont="1" applyBorder="1" applyAlignment="1">
      <alignment horizontal="center"/>
    </xf>
    <xf numFmtId="0" fontId="7" fillId="0" borderId="8" xfId="0" applyFont="1" applyBorder="1" applyAlignment="1">
      <alignment horizontal="centerContinuous"/>
    </xf>
    <xf numFmtId="10" fontId="0" fillId="4" borderId="0" xfId="0" applyNumberFormat="1" applyFill="1"/>
    <xf numFmtId="0" fontId="2" fillId="0" borderId="0" xfId="0" applyFont="1" applyAlignment="1">
      <alignment horizontal="center"/>
    </xf>
    <xf numFmtId="0" fontId="10" fillId="5" borderId="10" xfId="0" applyFont="1" applyFill="1" applyBorder="1"/>
    <xf numFmtId="0" fontId="10" fillId="5" borderId="10" xfId="0" applyFont="1" applyFill="1" applyBorder="1" applyAlignment="1">
      <alignment horizontal="center" vertical="center" wrapText="1"/>
    </xf>
    <xf numFmtId="0" fontId="9" fillId="5" borderId="9" xfId="0" applyFont="1" applyFill="1" applyBorder="1"/>
    <xf numFmtId="0" fontId="10" fillId="5" borderId="9" xfId="0" applyFont="1" applyFill="1" applyBorder="1"/>
    <xf numFmtId="0" fontId="11" fillId="0" borderId="0" xfId="0" applyFont="1"/>
    <xf numFmtId="0" fontId="12" fillId="0" borderId="0" xfId="0" applyFont="1"/>
    <xf numFmtId="0" fontId="0" fillId="0" borderId="0" xfId="0" applyAlignment="1">
      <alignment wrapText="1"/>
    </xf>
    <xf numFmtId="0" fontId="11" fillId="0" borderId="0" xfId="0" applyFont="1" applyAlignment="1">
      <alignment wrapText="1"/>
    </xf>
    <xf numFmtId="0" fontId="10" fillId="5" borderId="10" xfId="0" applyFont="1" applyFill="1" applyBorder="1" applyAlignment="1">
      <alignment wrapText="1"/>
    </xf>
    <xf numFmtId="0" fontId="13" fillId="6" borderId="11" xfId="0" applyFont="1" applyFill="1" applyBorder="1" applyAlignment="1">
      <alignment horizontal="left" vertical="center" wrapText="1"/>
    </xf>
    <xf numFmtId="0" fontId="11" fillId="0" borderId="11" xfId="0" applyFont="1" applyBorder="1" applyAlignment="1">
      <alignment vertical="center" wrapText="1"/>
    </xf>
    <xf numFmtId="0" fontId="11" fillId="0" borderId="11" xfId="0" applyFont="1" applyBorder="1" applyAlignment="1">
      <alignment horizontal="left" vertical="center" wrapText="1" indent="2"/>
    </xf>
    <xf numFmtId="0" fontId="11" fillId="0" borderId="11" xfId="0" applyFont="1" applyBorder="1" applyAlignment="1">
      <alignment horizontal="left" vertical="center" wrapText="1" indent="4"/>
    </xf>
    <xf numFmtId="0" fontId="11" fillId="0" borderId="11" xfId="0" applyFont="1" applyBorder="1" applyAlignment="1">
      <alignment horizontal="left" vertical="center" wrapText="1" indent="6"/>
    </xf>
    <xf numFmtId="0" fontId="13" fillId="0" borderId="11" xfId="0" applyFont="1" applyBorder="1" applyAlignment="1">
      <alignment vertical="center" wrapText="1"/>
    </xf>
    <xf numFmtId="0" fontId="11" fillId="0" borderId="11" xfId="0" applyFont="1" applyBorder="1" applyAlignment="1">
      <alignment horizontal="left" vertical="center" wrapText="1" indent="8"/>
    </xf>
    <xf numFmtId="0" fontId="11" fillId="0" borderId="11" xfId="0" applyFont="1" applyBorder="1" applyAlignment="1">
      <alignment horizontal="left" vertical="center" wrapText="1" indent="10"/>
    </xf>
    <xf numFmtId="165" fontId="11" fillId="0" borderId="11" xfId="0" applyNumberFormat="1" applyFont="1" applyBorder="1" applyAlignment="1">
      <alignment horizontal="right" vertical="center" wrapText="1"/>
    </xf>
    <xf numFmtId="3" fontId="11" fillId="0" borderId="11" xfId="0" applyNumberFormat="1" applyFont="1" applyBorder="1" applyAlignment="1">
      <alignment horizontal="right" vertical="center" wrapText="1"/>
    </xf>
    <xf numFmtId="0" fontId="0" fillId="6" borderId="11" xfId="0" applyFill="1" applyBorder="1" applyAlignment="1">
      <alignment wrapText="1"/>
    </xf>
    <xf numFmtId="165" fontId="13" fillId="0" borderId="11" xfId="0" applyNumberFormat="1" applyFont="1" applyBorder="1" applyAlignment="1">
      <alignment horizontal="right" vertical="center" wrapText="1"/>
    </xf>
    <xf numFmtId="4" fontId="11" fillId="0" borderId="11" xfId="0" applyNumberFormat="1" applyFont="1" applyBorder="1" applyAlignment="1">
      <alignment horizontal="right" vertical="center" wrapText="1"/>
    </xf>
    <xf numFmtId="165" fontId="14" fillId="0" borderId="11" xfId="0" applyNumberFormat="1" applyFont="1" applyBorder="1" applyAlignment="1">
      <alignment horizontal="right" vertical="center" wrapText="1"/>
    </xf>
    <xf numFmtId="3" fontId="13" fillId="0" borderId="11" xfId="0" applyNumberFormat="1" applyFont="1" applyBorder="1" applyAlignment="1">
      <alignment horizontal="right" vertical="center" wrapText="1"/>
    </xf>
    <xf numFmtId="3" fontId="14" fillId="0" borderId="11" xfId="0" applyNumberFormat="1" applyFont="1" applyBorder="1" applyAlignment="1">
      <alignment horizontal="right" vertical="center" wrapText="1"/>
    </xf>
    <xf numFmtId="10" fontId="2" fillId="0" borderId="0" xfId="0" applyNumberFormat="1" applyFont="1"/>
    <xf numFmtId="4" fontId="14" fillId="0" borderId="11" xfId="0" applyNumberFormat="1" applyFont="1" applyBorder="1" applyAlignment="1">
      <alignment horizontal="right" vertical="center" wrapText="1"/>
    </xf>
    <xf numFmtId="165" fontId="15" fillId="0" borderId="11" xfId="0" applyNumberFormat="1" applyFont="1" applyBorder="1" applyAlignment="1">
      <alignment horizontal="right" vertical="center" wrapText="1"/>
    </xf>
    <xf numFmtId="4" fontId="13" fillId="0" borderId="11" xfId="0" applyNumberFormat="1" applyFont="1" applyBorder="1" applyAlignment="1">
      <alignment horizontal="right" vertical="center" wrapText="1"/>
    </xf>
    <xf numFmtId="4" fontId="15" fillId="0" borderId="11" xfId="0" applyNumberFormat="1" applyFont="1" applyBorder="1" applyAlignment="1">
      <alignment horizontal="right" vertical="center" wrapText="1"/>
    </xf>
    <xf numFmtId="0" fontId="16" fillId="0" borderId="11" xfId="0" applyFont="1" applyBorder="1" applyAlignment="1">
      <alignment vertical="center" wrapText="1"/>
    </xf>
    <xf numFmtId="165" fontId="16" fillId="0" borderId="11" xfId="0" applyNumberFormat="1" applyFont="1" applyBorder="1" applyAlignment="1">
      <alignment horizontal="right" vertical="center" wrapText="1"/>
    </xf>
    <xf numFmtId="10" fontId="16" fillId="0" borderId="11" xfId="1" applyNumberFormat="1" applyFont="1" applyBorder="1" applyAlignment="1">
      <alignment horizontal="right" vertical="center" wrapText="1"/>
    </xf>
    <xf numFmtId="10" fontId="16" fillId="0" borderId="12" xfId="1" applyNumberFormat="1" applyFont="1" applyFill="1" applyBorder="1" applyAlignment="1">
      <alignment horizontal="right" vertical="center" wrapText="1"/>
    </xf>
    <xf numFmtId="10" fontId="17" fillId="0" borderId="0" xfId="0" applyNumberFormat="1" applyFont="1"/>
    <xf numFmtId="0" fontId="11" fillId="0" borderId="11" xfId="0" applyFont="1" applyBorder="1" applyAlignment="1">
      <alignment vertical="center"/>
    </xf>
    <xf numFmtId="2" fontId="0" fillId="0" borderId="0" xfId="0" applyNumberFormat="1"/>
    <xf numFmtId="9" fontId="0" fillId="0" borderId="0" xfId="1" applyFont="1"/>
    <xf numFmtId="4" fontId="19" fillId="0" borderId="11" xfId="0" applyNumberFormat="1" applyFont="1" applyBorder="1" applyAlignment="1">
      <alignment horizontal="right" vertical="center" wrapText="1"/>
    </xf>
    <xf numFmtId="0" fontId="8" fillId="0" borderId="0" xfId="0" applyFont="1"/>
    <xf numFmtId="10" fontId="8" fillId="0" borderId="0" xfId="1" applyNumberFormat="1" applyFont="1"/>
    <xf numFmtId="4" fontId="18" fillId="0" borderId="11" xfId="0" applyNumberFormat="1" applyFont="1" applyBorder="1" applyAlignment="1">
      <alignment horizontal="right" vertical="center" wrapText="1"/>
    </xf>
    <xf numFmtId="165" fontId="19" fillId="0" borderId="11" xfId="0" applyNumberFormat="1" applyFont="1" applyBorder="1" applyAlignment="1">
      <alignment horizontal="right" vertical="center" wrapText="1"/>
    </xf>
    <xf numFmtId="0" fontId="20" fillId="0" borderId="0" xfId="0" applyFont="1"/>
    <xf numFmtId="0" fontId="21" fillId="7" borderId="0" xfId="0" applyFont="1" applyFill="1" applyAlignment="1">
      <alignment vertical="center"/>
    </xf>
    <xf numFmtId="0" fontId="2" fillId="0" borderId="15" xfId="0" applyFont="1" applyBorder="1"/>
    <xf numFmtId="10" fontId="2" fillId="0" borderId="16" xfId="1" applyNumberFormat="1" applyFont="1" applyBorder="1"/>
    <xf numFmtId="4" fontId="0" fillId="0" borderId="0" xfId="0" applyNumberFormat="1"/>
    <xf numFmtId="10" fontId="2" fillId="0" borderId="16" xfId="0" applyNumberFormat="1" applyFont="1" applyBorder="1"/>
    <xf numFmtId="165" fontId="22" fillId="0" borderId="11" xfId="0" applyNumberFormat="1" applyFont="1" applyBorder="1" applyAlignment="1">
      <alignment horizontal="right" vertical="center" wrapText="1"/>
    </xf>
    <xf numFmtId="4" fontId="22" fillId="0" borderId="11" xfId="0" applyNumberFormat="1" applyFont="1" applyBorder="1" applyAlignment="1">
      <alignment horizontal="right" vertical="center" wrapText="1"/>
    </xf>
    <xf numFmtId="3" fontId="22" fillId="0" borderId="11" xfId="0" applyNumberFormat="1" applyFont="1" applyBorder="1" applyAlignment="1">
      <alignment horizontal="right" vertical="center" wrapText="1"/>
    </xf>
    <xf numFmtId="165" fontId="18" fillId="0" borderId="11" xfId="0" applyNumberFormat="1" applyFont="1" applyBorder="1" applyAlignment="1">
      <alignment horizontal="right" vertical="center" wrapText="1"/>
    </xf>
    <xf numFmtId="0" fontId="13" fillId="6" borderId="21" xfId="0" applyFont="1" applyFill="1" applyBorder="1" applyAlignment="1">
      <alignment horizontal="left" vertical="center" wrapText="1"/>
    </xf>
    <xf numFmtId="0" fontId="23" fillId="6" borderId="21" xfId="0" applyFont="1" applyFill="1" applyBorder="1" applyAlignment="1">
      <alignment wrapText="1"/>
    </xf>
    <xf numFmtId="0" fontId="0" fillId="6" borderId="21" xfId="0" applyFill="1" applyBorder="1" applyAlignment="1">
      <alignment wrapText="1"/>
    </xf>
    <xf numFmtId="0" fontId="10" fillId="5" borderId="22" xfId="0" applyFont="1" applyFill="1" applyBorder="1" applyAlignment="1">
      <alignment wrapText="1"/>
    </xf>
    <xf numFmtId="0" fontId="13" fillId="0" borderId="0" xfId="0" applyFont="1" applyAlignment="1">
      <alignment horizontal="left" vertical="center" wrapText="1"/>
    </xf>
    <xf numFmtId="165" fontId="11" fillId="0" borderId="20" xfId="0" applyNumberFormat="1" applyFont="1" applyBorder="1" applyAlignment="1">
      <alignment horizontal="right" vertical="center" wrapText="1"/>
    </xf>
    <xf numFmtId="4" fontId="11" fillId="0" borderId="20" xfId="0" applyNumberFormat="1" applyFont="1" applyBorder="1" applyAlignment="1">
      <alignment horizontal="right" vertical="center" wrapText="1"/>
    </xf>
    <xf numFmtId="4" fontId="0" fillId="6" borderId="11" xfId="0" applyNumberFormat="1" applyFill="1" applyBorder="1" applyAlignment="1">
      <alignment wrapText="1"/>
    </xf>
    <xf numFmtId="165" fontId="8" fillId="0" borderId="23" xfId="0" applyNumberFormat="1" applyFont="1" applyBorder="1"/>
    <xf numFmtId="0" fontId="0" fillId="0" borderId="23" xfId="0" applyBorder="1"/>
    <xf numFmtId="4" fontId="0" fillId="0" borderId="23" xfId="0" applyNumberFormat="1" applyBorder="1"/>
    <xf numFmtId="4" fontId="8" fillId="0" borderId="23" xfId="0" applyNumberFormat="1" applyFont="1" applyBorder="1"/>
    <xf numFmtId="4" fontId="8" fillId="4" borderId="23" xfId="0" applyNumberFormat="1" applyFont="1" applyFill="1" applyBorder="1"/>
    <xf numFmtId="4" fontId="0" fillId="4" borderId="23" xfId="0" applyNumberFormat="1" applyFill="1" applyBorder="1"/>
    <xf numFmtId="165" fontId="0" fillId="0" borderId="23" xfId="0" applyNumberFormat="1" applyBorder="1"/>
    <xf numFmtId="4" fontId="24" fillId="0" borderId="11" xfId="0" applyNumberFormat="1" applyFont="1" applyBorder="1" applyAlignment="1">
      <alignment horizontal="right" vertical="center" wrapText="1"/>
    </xf>
    <xf numFmtId="165" fontId="24" fillId="0" borderId="11" xfId="0" applyNumberFormat="1" applyFont="1" applyBorder="1" applyAlignment="1">
      <alignment horizontal="right" vertical="center" wrapText="1"/>
    </xf>
    <xf numFmtId="4" fontId="2" fillId="0" borderId="0" xfId="0" applyNumberFormat="1" applyFont="1"/>
    <xf numFmtId="0" fontId="10" fillId="5" borderId="24" xfId="0" applyFont="1" applyFill="1" applyBorder="1" applyAlignment="1">
      <alignment horizontal="center" vertical="center" wrapText="1"/>
    </xf>
    <xf numFmtId="0" fontId="13" fillId="0" borderId="13" xfId="0" applyFont="1" applyBorder="1" applyAlignment="1">
      <alignment horizontal="left" vertical="center" wrapText="1" indent="2"/>
    </xf>
    <xf numFmtId="4" fontId="2" fillId="0" borderId="13" xfId="0" applyNumberFormat="1" applyFont="1" applyBorder="1"/>
    <xf numFmtId="2" fontId="2" fillId="0" borderId="0" xfId="0" applyNumberFormat="1" applyFont="1"/>
    <xf numFmtId="0" fontId="11" fillId="0" borderId="0" xfId="0" applyFont="1" applyAlignment="1">
      <alignment horizontal="left" vertical="center" wrapText="1" indent="2"/>
    </xf>
    <xf numFmtId="165" fontId="24" fillId="0" borderId="0" xfId="0" applyNumberFormat="1" applyFont="1" applyAlignment="1">
      <alignment horizontal="right" vertical="center" wrapText="1"/>
    </xf>
    <xf numFmtId="4" fontId="24" fillId="0" borderId="0" xfId="0" applyNumberFormat="1" applyFont="1" applyAlignment="1">
      <alignment horizontal="right" vertical="center" wrapText="1"/>
    </xf>
    <xf numFmtId="0" fontId="13" fillId="0" borderId="23" xfId="0" applyFont="1" applyBorder="1" applyAlignment="1">
      <alignment horizontal="left" vertical="center" wrapText="1" indent="2"/>
    </xf>
    <xf numFmtId="165" fontId="25" fillId="0" borderId="23" xfId="0" applyNumberFormat="1" applyFont="1" applyBorder="1" applyAlignment="1">
      <alignment horizontal="right" vertical="center" wrapText="1"/>
    </xf>
    <xf numFmtId="165" fontId="24" fillId="0" borderId="25" xfId="0" applyNumberFormat="1" applyFont="1" applyBorder="1" applyAlignment="1">
      <alignment horizontal="right" vertical="center" wrapText="1"/>
    </xf>
    <xf numFmtId="165" fontId="25" fillId="0" borderId="0" xfId="0" applyNumberFormat="1" applyFont="1" applyAlignment="1">
      <alignment horizontal="right" vertical="center" wrapText="1"/>
    </xf>
    <xf numFmtId="2" fontId="2" fillId="0" borderId="13" xfId="0" applyNumberFormat="1" applyFont="1" applyBorder="1"/>
    <xf numFmtId="9" fontId="0" fillId="0" borderId="0" xfId="0" applyNumberFormat="1"/>
    <xf numFmtId="3" fontId="0" fillId="0" borderId="0" xfId="0" applyNumberFormat="1"/>
    <xf numFmtId="165" fontId="0" fillId="0" borderId="0" xfId="0" applyNumberFormat="1"/>
    <xf numFmtId="0" fontId="26" fillId="0" borderId="0" xfId="0" applyFont="1"/>
    <xf numFmtId="166" fontId="0" fillId="0" borderId="0" xfId="1" applyNumberFormat="1" applyFont="1"/>
    <xf numFmtId="10" fontId="26" fillId="0" borderId="0" xfId="1" applyNumberFormat="1" applyFont="1"/>
    <xf numFmtId="0" fontId="0" fillId="0" borderId="0" xfId="0" applyAlignment="1">
      <alignment horizontal="center" vertical="center"/>
    </xf>
    <xf numFmtId="0" fontId="27" fillId="8" borderId="26" xfId="0" applyFont="1" applyFill="1" applyBorder="1" applyAlignment="1">
      <alignment horizontal="left" vertical="center" wrapText="1"/>
    </xf>
    <xf numFmtId="0" fontId="0" fillId="0" borderId="0" xfId="0" applyAlignment="1">
      <alignment horizontal="right"/>
    </xf>
    <xf numFmtId="165" fontId="24" fillId="0" borderId="17" xfId="0" applyNumberFormat="1" applyFont="1" applyBorder="1" applyAlignment="1">
      <alignment horizontal="right" vertical="center" wrapText="1"/>
    </xf>
    <xf numFmtId="164" fontId="2" fillId="0" borderId="0" xfId="0" applyNumberFormat="1" applyFont="1"/>
    <xf numFmtId="0" fontId="0" fillId="9" borderId="0" xfId="0" applyFill="1"/>
    <xf numFmtId="0" fontId="28" fillId="0" borderId="0" xfId="5">
      <alignment vertical="top"/>
    </xf>
    <xf numFmtId="167" fontId="28" fillId="0" borderId="0" xfId="5" applyNumberFormat="1">
      <alignment vertical="top"/>
    </xf>
    <xf numFmtId="168" fontId="28" fillId="0" borderId="0" xfId="5" applyNumberFormat="1">
      <alignment vertical="top"/>
    </xf>
    <xf numFmtId="1" fontId="0" fillId="0" borderId="0" xfId="0" applyNumberFormat="1" applyAlignment="1">
      <alignment horizontal="right"/>
    </xf>
    <xf numFmtId="14" fontId="28" fillId="0" borderId="0" xfId="5" applyNumberFormat="1">
      <alignment vertical="top"/>
    </xf>
    <xf numFmtId="2" fontId="0" fillId="0" borderId="13" xfId="0" applyNumberFormat="1" applyBorder="1"/>
    <xf numFmtId="2" fontId="0" fillId="0" borderId="0" xfId="0" applyNumberFormat="1" applyAlignment="1">
      <alignment horizontal="center" vertical="center"/>
    </xf>
    <xf numFmtId="0" fontId="2" fillId="0" borderId="0" xfId="0" applyFont="1" applyAlignment="1">
      <alignment horizontal="left" vertical="center" wrapText="1"/>
    </xf>
    <xf numFmtId="0" fontId="29" fillId="0" borderId="0" xfId="0" applyFont="1" applyAlignment="1">
      <alignment horizontal="left" vertical="top"/>
    </xf>
    <xf numFmtId="0" fontId="31" fillId="0" borderId="0" xfId="0" applyFont="1" applyAlignment="1">
      <alignment horizontal="left" vertical="center"/>
    </xf>
    <xf numFmtId="0" fontId="30" fillId="0" borderId="0" xfId="0" applyFont="1" applyAlignment="1">
      <alignment horizontal="left" vertical="center"/>
    </xf>
    <xf numFmtId="169" fontId="0" fillId="0" borderId="0" xfId="0" applyNumberFormat="1"/>
    <xf numFmtId="0" fontId="2" fillId="0" borderId="0" xfId="0" applyFont="1" applyAlignment="1">
      <alignment horizontal="center"/>
    </xf>
    <xf numFmtId="0" fontId="2" fillId="0" borderId="0" xfId="0" applyFont="1" applyAlignment="1">
      <alignment wrapText="1"/>
    </xf>
    <xf numFmtId="0" fontId="21" fillId="7" borderId="0" xfId="0" applyFont="1" applyFill="1" applyAlignment="1">
      <alignment vertical="center"/>
    </xf>
    <xf numFmtId="0" fontId="0" fillId="0" borderId="0" xfId="0"/>
    <xf numFmtId="0" fontId="0" fillId="0" borderId="17" xfId="0" applyBorder="1"/>
    <xf numFmtId="0" fontId="2" fillId="0" borderId="15" xfId="0" applyFont="1" applyBorder="1"/>
    <xf numFmtId="0" fontId="2" fillId="0" borderId="14" xfId="0" applyFont="1" applyBorder="1"/>
    <xf numFmtId="0" fontId="2" fillId="0" borderId="18" xfId="0" applyFont="1" applyBorder="1"/>
    <xf numFmtId="0" fontId="2" fillId="0" borderId="19" xfId="0" applyFont="1" applyBorder="1"/>
    <xf numFmtId="0" fontId="2" fillId="0" borderId="0" xfId="0" applyFont="1" applyAlignment="1">
      <alignment horizontal="center" wrapText="1"/>
    </xf>
    <xf numFmtId="0" fontId="0" fillId="0" borderId="0" xfId="0" applyAlignment="1">
      <alignment wrapText="1"/>
    </xf>
    <xf numFmtId="0" fontId="20" fillId="0" borderId="0" xfId="0" applyFont="1" applyAlignment="1">
      <alignment horizontal="center"/>
    </xf>
    <xf numFmtId="0" fontId="2" fillId="0" borderId="0" xfId="0" applyFont="1"/>
    <xf numFmtId="0" fontId="0" fillId="0" borderId="0" xfId="0" applyAlignment="1">
      <alignment horizontal="left" vertical="center" wrapText="1"/>
    </xf>
    <xf numFmtId="0" fontId="2" fillId="4" borderId="0" xfId="0" applyFont="1" applyFill="1" applyAlignment="1">
      <alignment horizontal="left" vertical="center" wrapText="1"/>
    </xf>
    <xf numFmtId="0" fontId="0" fillId="0" borderId="0" xfId="0" applyAlignment="1">
      <alignment horizontal="center" vertical="center" wrapText="1"/>
    </xf>
  </cellXfs>
  <cellStyles count="6">
    <cellStyle name="Normal" xfId="0" builtinId="0"/>
    <cellStyle name="Normal 2" xfId="2" xr:uid="{58BEC2C0-07BF-47CF-A42D-B9F026B219B9}"/>
    <cellStyle name="Normal 3" xfId="4" xr:uid="{8A7AA0F6-3104-465E-ACA1-D01D462AC18A}"/>
    <cellStyle name="Normal 4" xfId="5" xr:uid="{62B947CF-AE9B-4E4B-A225-4787E5CB7EBC}"/>
    <cellStyle name="Percent" xfId="1" builtinId="5"/>
    <cellStyle name="Percent 2" xfId="3" xr:uid="{DF0B3E24-A6FA-4A90-B620-C97C01AD6D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owerPivotData" Target="model/item.data"/><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Gilt</a:t>
            </a:r>
            <a:r>
              <a:rPr lang="en-US" baseline="0"/>
              <a:t> Rate</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Rf!$C$1</c:f>
              <c:strCache>
                <c:ptCount val="1"/>
                <c:pt idx="0">
                  <c:v>Medium </c:v>
                </c:pt>
              </c:strCache>
            </c:strRef>
          </c:tx>
          <c:spPr>
            <a:ln w="28575" cap="rnd">
              <a:solidFill>
                <a:schemeClr val="accent1"/>
              </a:solidFill>
              <a:round/>
            </a:ln>
            <a:effectLst/>
          </c:spPr>
          <c:marker>
            <c:symbol val="none"/>
          </c:marker>
          <c:cat>
            <c:numRef>
              <c:f>Rf!$A$2:$A$129</c:f>
              <c:numCache>
                <c:formatCode>m/d/yyyy</c:formatCode>
                <c:ptCount val="128"/>
                <c:pt idx="0">
                  <c:v>45870</c:v>
                </c:pt>
                <c:pt idx="1">
                  <c:v>45839</c:v>
                </c:pt>
                <c:pt idx="2">
                  <c:v>45809</c:v>
                </c:pt>
                <c:pt idx="3">
                  <c:v>45778</c:v>
                </c:pt>
                <c:pt idx="4">
                  <c:v>45748</c:v>
                </c:pt>
                <c:pt idx="5">
                  <c:v>45717</c:v>
                </c:pt>
                <c:pt idx="6">
                  <c:v>45689</c:v>
                </c:pt>
                <c:pt idx="7">
                  <c:v>45658</c:v>
                </c:pt>
                <c:pt idx="8">
                  <c:v>45627</c:v>
                </c:pt>
                <c:pt idx="9">
                  <c:v>45597</c:v>
                </c:pt>
                <c:pt idx="10">
                  <c:v>45566</c:v>
                </c:pt>
                <c:pt idx="11">
                  <c:v>45536</c:v>
                </c:pt>
                <c:pt idx="12">
                  <c:v>45505</c:v>
                </c:pt>
                <c:pt idx="13">
                  <c:v>45474</c:v>
                </c:pt>
                <c:pt idx="14">
                  <c:v>45444</c:v>
                </c:pt>
                <c:pt idx="15">
                  <c:v>45413</c:v>
                </c:pt>
                <c:pt idx="16">
                  <c:v>45383</c:v>
                </c:pt>
                <c:pt idx="17">
                  <c:v>45352</c:v>
                </c:pt>
                <c:pt idx="18">
                  <c:v>45323</c:v>
                </c:pt>
                <c:pt idx="19">
                  <c:v>45292</c:v>
                </c:pt>
                <c:pt idx="20">
                  <c:v>45261</c:v>
                </c:pt>
                <c:pt idx="21">
                  <c:v>45231</c:v>
                </c:pt>
                <c:pt idx="22">
                  <c:v>45200</c:v>
                </c:pt>
                <c:pt idx="23">
                  <c:v>45170</c:v>
                </c:pt>
                <c:pt idx="24">
                  <c:v>45139</c:v>
                </c:pt>
                <c:pt idx="25">
                  <c:v>45108</c:v>
                </c:pt>
                <c:pt idx="26">
                  <c:v>45078</c:v>
                </c:pt>
                <c:pt idx="27">
                  <c:v>45047</c:v>
                </c:pt>
                <c:pt idx="28">
                  <c:v>45017</c:v>
                </c:pt>
                <c:pt idx="29">
                  <c:v>44986</c:v>
                </c:pt>
                <c:pt idx="30">
                  <c:v>44958</c:v>
                </c:pt>
                <c:pt idx="31">
                  <c:v>44927</c:v>
                </c:pt>
                <c:pt idx="32">
                  <c:v>44896</c:v>
                </c:pt>
                <c:pt idx="33">
                  <c:v>44866</c:v>
                </c:pt>
                <c:pt idx="34">
                  <c:v>44835</c:v>
                </c:pt>
                <c:pt idx="35">
                  <c:v>44805</c:v>
                </c:pt>
                <c:pt idx="36">
                  <c:v>44774</c:v>
                </c:pt>
                <c:pt idx="37">
                  <c:v>44743</c:v>
                </c:pt>
                <c:pt idx="38">
                  <c:v>44713</c:v>
                </c:pt>
                <c:pt idx="39">
                  <c:v>44682</c:v>
                </c:pt>
                <c:pt idx="40">
                  <c:v>44652</c:v>
                </c:pt>
                <c:pt idx="41">
                  <c:v>44621</c:v>
                </c:pt>
                <c:pt idx="42">
                  <c:v>44593</c:v>
                </c:pt>
                <c:pt idx="43">
                  <c:v>44562</c:v>
                </c:pt>
                <c:pt idx="44">
                  <c:v>44531</c:v>
                </c:pt>
                <c:pt idx="45">
                  <c:v>44501</c:v>
                </c:pt>
                <c:pt idx="46">
                  <c:v>44470</c:v>
                </c:pt>
                <c:pt idx="47">
                  <c:v>44440</c:v>
                </c:pt>
                <c:pt idx="48">
                  <c:v>44409</c:v>
                </c:pt>
                <c:pt idx="49">
                  <c:v>44378</c:v>
                </c:pt>
                <c:pt idx="50">
                  <c:v>44348</c:v>
                </c:pt>
                <c:pt idx="51">
                  <c:v>44317</c:v>
                </c:pt>
                <c:pt idx="52">
                  <c:v>44287</c:v>
                </c:pt>
                <c:pt idx="53">
                  <c:v>44256</c:v>
                </c:pt>
                <c:pt idx="54">
                  <c:v>44228</c:v>
                </c:pt>
                <c:pt idx="55">
                  <c:v>44197</c:v>
                </c:pt>
                <c:pt idx="56">
                  <c:v>44166</c:v>
                </c:pt>
                <c:pt idx="57">
                  <c:v>44136</c:v>
                </c:pt>
                <c:pt idx="58">
                  <c:v>44105</c:v>
                </c:pt>
                <c:pt idx="59">
                  <c:v>44075</c:v>
                </c:pt>
                <c:pt idx="60">
                  <c:v>44044</c:v>
                </c:pt>
                <c:pt idx="61">
                  <c:v>44013</c:v>
                </c:pt>
                <c:pt idx="62">
                  <c:v>43983</c:v>
                </c:pt>
                <c:pt idx="63">
                  <c:v>43952</c:v>
                </c:pt>
                <c:pt idx="64">
                  <c:v>43922</c:v>
                </c:pt>
                <c:pt idx="65">
                  <c:v>43891</c:v>
                </c:pt>
                <c:pt idx="66">
                  <c:v>43862</c:v>
                </c:pt>
                <c:pt idx="67">
                  <c:v>43831</c:v>
                </c:pt>
                <c:pt idx="68">
                  <c:v>43800</c:v>
                </c:pt>
                <c:pt idx="69">
                  <c:v>43770</c:v>
                </c:pt>
                <c:pt idx="70">
                  <c:v>43739</c:v>
                </c:pt>
                <c:pt idx="71">
                  <c:v>43709</c:v>
                </c:pt>
                <c:pt idx="72">
                  <c:v>43678</c:v>
                </c:pt>
                <c:pt idx="73">
                  <c:v>43647</c:v>
                </c:pt>
                <c:pt idx="74">
                  <c:v>43617</c:v>
                </c:pt>
                <c:pt idx="75">
                  <c:v>43586</c:v>
                </c:pt>
                <c:pt idx="76">
                  <c:v>43556</c:v>
                </c:pt>
                <c:pt idx="77">
                  <c:v>43525</c:v>
                </c:pt>
                <c:pt idx="78">
                  <c:v>43497</c:v>
                </c:pt>
                <c:pt idx="79">
                  <c:v>43466</c:v>
                </c:pt>
                <c:pt idx="80">
                  <c:v>43435</c:v>
                </c:pt>
                <c:pt idx="81">
                  <c:v>43405</c:v>
                </c:pt>
                <c:pt idx="82">
                  <c:v>43374</c:v>
                </c:pt>
                <c:pt idx="83">
                  <c:v>43344</c:v>
                </c:pt>
                <c:pt idx="84">
                  <c:v>43313</c:v>
                </c:pt>
                <c:pt idx="85">
                  <c:v>43282</c:v>
                </c:pt>
                <c:pt idx="86">
                  <c:v>43252</c:v>
                </c:pt>
                <c:pt idx="87">
                  <c:v>43221</c:v>
                </c:pt>
                <c:pt idx="88">
                  <c:v>43191</c:v>
                </c:pt>
                <c:pt idx="89">
                  <c:v>43160</c:v>
                </c:pt>
                <c:pt idx="90">
                  <c:v>43132</c:v>
                </c:pt>
                <c:pt idx="91">
                  <c:v>43101</c:v>
                </c:pt>
                <c:pt idx="92">
                  <c:v>43070</c:v>
                </c:pt>
                <c:pt idx="93">
                  <c:v>43040</c:v>
                </c:pt>
                <c:pt idx="94">
                  <c:v>43009</c:v>
                </c:pt>
                <c:pt idx="95">
                  <c:v>42979</c:v>
                </c:pt>
                <c:pt idx="96">
                  <c:v>42948</c:v>
                </c:pt>
                <c:pt idx="97">
                  <c:v>42917</c:v>
                </c:pt>
                <c:pt idx="98">
                  <c:v>42887</c:v>
                </c:pt>
                <c:pt idx="99">
                  <c:v>42856</c:v>
                </c:pt>
                <c:pt idx="100">
                  <c:v>42826</c:v>
                </c:pt>
                <c:pt idx="101">
                  <c:v>42795</c:v>
                </c:pt>
                <c:pt idx="102">
                  <c:v>42767</c:v>
                </c:pt>
                <c:pt idx="103">
                  <c:v>42736</c:v>
                </c:pt>
                <c:pt idx="104">
                  <c:v>42705</c:v>
                </c:pt>
                <c:pt idx="105">
                  <c:v>42675</c:v>
                </c:pt>
                <c:pt idx="106">
                  <c:v>42644</c:v>
                </c:pt>
                <c:pt idx="107">
                  <c:v>42614</c:v>
                </c:pt>
                <c:pt idx="108">
                  <c:v>42583</c:v>
                </c:pt>
                <c:pt idx="109">
                  <c:v>42552</c:v>
                </c:pt>
                <c:pt idx="110">
                  <c:v>42522</c:v>
                </c:pt>
                <c:pt idx="111">
                  <c:v>42491</c:v>
                </c:pt>
                <c:pt idx="112">
                  <c:v>42461</c:v>
                </c:pt>
                <c:pt idx="113">
                  <c:v>42430</c:v>
                </c:pt>
                <c:pt idx="114">
                  <c:v>42401</c:v>
                </c:pt>
                <c:pt idx="115">
                  <c:v>42370</c:v>
                </c:pt>
                <c:pt idx="116">
                  <c:v>42339</c:v>
                </c:pt>
                <c:pt idx="117">
                  <c:v>42309</c:v>
                </c:pt>
                <c:pt idx="118">
                  <c:v>42278</c:v>
                </c:pt>
                <c:pt idx="119">
                  <c:v>42248</c:v>
                </c:pt>
                <c:pt idx="120">
                  <c:v>42217</c:v>
                </c:pt>
                <c:pt idx="121">
                  <c:v>42186</c:v>
                </c:pt>
                <c:pt idx="122">
                  <c:v>42156</c:v>
                </c:pt>
                <c:pt idx="123">
                  <c:v>42125</c:v>
                </c:pt>
                <c:pt idx="124">
                  <c:v>42095</c:v>
                </c:pt>
                <c:pt idx="125">
                  <c:v>42064</c:v>
                </c:pt>
                <c:pt idx="126">
                  <c:v>42036</c:v>
                </c:pt>
                <c:pt idx="127">
                  <c:v>42005</c:v>
                </c:pt>
              </c:numCache>
            </c:numRef>
          </c:cat>
          <c:val>
            <c:numRef>
              <c:f>Rf!$C$2:$C$129</c:f>
              <c:numCache>
                <c:formatCode>#,##0.00[$%-809]</c:formatCode>
                <c:ptCount val="128"/>
                <c:pt idx="0">
                  <c:v>4.6356792000000002</c:v>
                </c:pt>
                <c:pt idx="1">
                  <c:v>4.6016629130429996</c:v>
                </c:pt>
                <c:pt idx="2">
                  <c:v>4.5448828095230001</c:v>
                </c:pt>
                <c:pt idx="3">
                  <c:v>4.6284486500000002</c:v>
                </c:pt>
                <c:pt idx="4">
                  <c:v>4.5801799999999995</c:v>
                </c:pt>
                <c:pt idx="5">
                  <c:v>4.6778685714280002</c:v>
                </c:pt>
                <c:pt idx="6">
                  <c:v>4.5134770500000005</c:v>
                </c:pt>
                <c:pt idx="7">
                  <c:v>4.6660063181810001</c:v>
                </c:pt>
                <c:pt idx="8">
                  <c:v>4.4238875999999996</c:v>
                </c:pt>
                <c:pt idx="9">
                  <c:v>4.4300155714280001</c:v>
                </c:pt>
                <c:pt idx="10">
                  <c:v>4.1770019999999999</c:v>
                </c:pt>
                <c:pt idx="11">
                  <c:v>3.8956905238090003</c:v>
                </c:pt>
                <c:pt idx="12">
                  <c:v>3.9492508571420002</c:v>
                </c:pt>
                <c:pt idx="13">
                  <c:v>4.1180083043469997</c:v>
                </c:pt>
                <c:pt idx="14">
                  <c:v>4.1460355499999997</c:v>
                </c:pt>
                <c:pt idx="15">
                  <c:v>4.2100540952380001</c:v>
                </c:pt>
                <c:pt idx="16">
                  <c:v>4.2018041428570001</c:v>
                </c:pt>
                <c:pt idx="17">
                  <c:v>4.00890565</c:v>
                </c:pt>
                <c:pt idx="18">
                  <c:v>4.0406035238089997</c:v>
                </c:pt>
                <c:pt idx="19">
                  <c:v>3.8421924090899999</c:v>
                </c:pt>
                <c:pt idx="20">
                  <c:v>3.7863825789470003</c:v>
                </c:pt>
                <c:pt idx="21">
                  <c:v>4.2282469545449999</c:v>
                </c:pt>
                <c:pt idx="22">
                  <c:v>4.541470636363</c:v>
                </c:pt>
                <c:pt idx="23">
                  <c:v>4.3846569523800003</c:v>
                </c:pt>
                <c:pt idx="24">
                  <c:v>4.4916443636359995</c:v>
                </c:pt>
                <c:pt idx="25">
                  <c:v>4.4033777142849999</c:v>
                </c:pt>
                <c:pt idx="26">
                  <c:v>4.315389681818</c:v>
                </c:pt>
                <c:pt idx="27">
                  <c:v>3.9436136499999996</c:v>
                </c:pt>
                <c:pt idx="28">
                  <c:v>3.6351953333329998</c:v>
                </c:pt>
                <c:pt idx="29">
                  <c:v>3.5296482608690001</c:v>
                </c:pt>
                <c:pt idx="30">
                  <c:v>3.5466449999999998</c:v>
                </c:pt>
                <c:pt idx="31">
                  <c:v>3.4930772500000002</c:v>
                </c:pt>
                <c:pt idx="32">
                  <c:v>3.3476287</c:v>
                </c:pt>
                <c:pt idx="33">
                  <c:v>3.2764923181810004</c:v>
                </c:pt>
                <c:pt idx="34">
                  <c:v>3.9598577619039999</c:v>
                </c:pt>
                <c:pt idx="35">
                  <c:v>3.3919923809519998</c:v>
                </c:pt>
                <c:pt idx="36">
                  <c:v>2.232551636363</c:v>
                </c:pt>
                <c:pt idx="37">
                  <c:v>2.0533005714280002</c:v>
                </c:pt>
                <c:pt idx="38">
                  <c:v>2.3891765500000002</c:v>
                </c:pt>
                <c:pt idx="39">
                  <c:v>1.8995175238089999</c:v>
                </c:pt>
                <c:pt idx="40">
                  <c:v>1.8125302631569999</c:v>
                </c:pt>
                <c:pt idx="41">
                  <c:v>1.5163359130430001</c:v>
                </c:pt>
                <c:pt idx="42">
                  <c:v>1.4430537000000001</c:v>
                </c:pt>
                <c:pt idx="43">
                  <c:v>1.17610375</c:v>
                </c:pt>
                <c:pt idx="44">
                  <c:v>0.81307876190399997</c:v>
                </c:pt>
                <c:pt idx="45">
                  <c:v>0.92865259090899999</c:v>
                </c:pt>
                <c:pt idx="46">
                  <c:v>1.097884523809</c:v>
                </c:pt>
                <c:pt idx="47">
                  <c:v>0.80868386363599998</c:v>
                </c:pt>
                <c:pt idx="48">
                  <c:v>0.566154523809</c:v>
                </c:pt>
                <c:pt idx="49">
                  <c:v>0.613985</c:v>
                </c:pt>
                <c:pt idx="50">
                  <c:v>0.76484140909000009</c:v>
                </c:pt>
                <c:pt idx="51">
                  <c:v>0.82171510526299996</c:v>
                </c:pt>
                <c:pt idx="52">
                  <c:v>0.77395380000000003</c:v>
                </c:pt>
                <c:pt idx="53">
                  <c:v>0.77710256521700005</c:v>
                </c:pt>
                <c:pt idx="54">
                  <c:v>0.55772905000000006</c:v>
                </c:pt>
                <c:pt idx="55">
                  <c:v>0.28286275</c:v>
                </c:pt>
                <c:pt idx="56">
                  <c:v>0.25496266666599998</c:v>
                </c:pt>
                <c:pt idx="57">
                  <c:v>0.31239957142800001</c:v>
                </c:pt>
                <c:pt idx="58">
                  <c:v>0.243411954545</c:v>
                </c:pt>
                <c:pt idx="59">
                  <c:v>0.21123127272699999</c:v>
                </c:pt>
                <c:pt idx="60">
                  <c:v>0.20631464999999999</c:v>
                </c:pt>
                <c:pt idx="61">
                  <c:v>0.14785156521699999</c:v>
                </c:pt>
                <c:pt idx="62">
                  <c:v>0.22793427272700001</c:v>
                </c:pt>
                <c:pt idx="63">
                  <c:v>0.22080221052599999</c:v>
                </c:pt>
                <c:pt idx="64">
                  <c:v>0.31060390000000004</c:v>
                </c:pt>
                <c:pt idx="65">
                  <c:v>0.40486063636300001</c:v>
                </c:pt>
                <c:pt idx="66">
                  <c:v>0.48997979999999997</c:v>
                </c:pt>
                <c:pt idx="67">
                  <c:v>0.58201254545399994</c:v>
                </c:pt>
                <c:pt idx="68">
                  <c:v>0.68997900000000001</c:v>
                </c:pt>
                <c:pt idx="69">
                  <c:v>0.63532252380900001</c:v>
                </c:pt>
                <c:pt idx="70">
                  <c:v>0.52501926086899997</c:v>
                </c:pt>
                <c:pt idx="71">
                  <c:v>0.49810771428499995</c:v>
                </c:pt>
                <c:pt idx="72">
                  <c:v>0.47189109523799999</c:v>
                </c:pt>
                <c:pt idx="73">
                  <c:v>0.72610439130399995</c:v>
                </c:pt>
                <c:pt idx="74">
                  <c:v>0.8370614500000001</c:v>
                </c:pt>
                <c:pt idx="75">
                  <c:v>1.0557435238090001</c:v>
                </c:pt>
                <c:pt idx="76">
                  <c:v>1.1430966499999999</c:v>
                </c:pt>
                <c:pt idx="77">
                  <c:v>1.142613619047</c:v>
                </c:pt>
                <c:pt idx="78">
                  <c:v>1.1983553</c:v>
                </c:pt>
                <c:pt idx="79">
                  <c:v>1.276735</c:v>
                </c:pt>
                <c:pt idx="80">
                  <c:v>1.265421947368</c:v>
                </c:pt>
                <c:pt idx="81">
                  <c:v>1.4366693181810002</c:v>
                </c:pt>
                <c:pt idx="82">
                  <c:v>1.5578793043470001</c:v>
                </c:pt>
                <c:pt idx="83">
                  <c:v>1.52502285</c:v>
                </c:pt>
                <c:pt idx="84">
                  <c:v>1.288988772727</c:v>
                </c:pt>
                <c:pt idx="85">
                  <c:v>1.2697278636359999</c:v>
                </c:pt>
                <c:pt idx="86">
                  <c:v>1.317129809523</c:v>
                </c:pt>
                <c:pt idx="87">
                  <c:v>1.4183368571419999</c:v>
                </c:pt>
                <c:pt idx="88">
                  <c:v>1.4443374</c:v>
                </c:pt>
                <c:pt idx="89">
                  <c:v>1.4545376190470001</c:v>
                </c:pt>
                <c:pt idx="90">
                  <c:v>1.5658102500000002</c:v>
                </c:pt>
                <c:pt idx="91">
                  <c:v>1.3371852727269999</c:v>
                </c:pt>
                <c:pt idx="92">
                  <c:v>1.2184332631570001</c:v>
                </c:pt>
                <c:pt idx="93">
                  <c:v>1.283226318181</c:v>
                </c:pt>
                <c:pt idx="94">
                  <c:v>1.3463375</c:v>
                </c:pt>
                <c:pt idx="95">
                  <c:v>1.2113579047609999</c:v>
                </c:pt>
                <c:pt idx="96">
                  <c:v>1.0942030909090001</c:v>
                </c:pt>
                <c:pt idx="97">
                  <c:v>1.2436362380949999</c:v>
                </c:pt>
                <c:pt idx="98">
                  <c:v>1.0442594545449999</c:v>
                </c:pt>
                <c:pt idx="99">
                  <c:v>1.0913034285709999</c:v>
                </c:pt>
                <c:pt idx="100">
                  <c:v>1.063708888888</c:v>
                </c:pt>
                <c:pt idx="101">
                  <c:v>1.129672</c:v>
                </c:pt>
                <c:pt idx="102">
                  <c:v>1.24803975</c:v>
                </c:pt>
                <c:pt idx="103">
                  <c:v>1.3761487142850002</c:v>
                </c:pt>
                <c:pt idx="104">
                  <c:v>1.38667425</c:v>
                </c:pt>
                <c:pt idx="105">
                  <c:v>1.3408278181809998</c:v>
                </c:pt>
                <c:pt idx="106">
                  <c:v>1.0378382857139998</c:v>
                </c:pt>
                <c:pt idx="107">
                  <c:v>0.76936049999999989</c:v>
                </c:pt>
                <c:pt idx="108">
                  <c:v>0.59384754545399998</c:v>
                </c:pt>
                <c:pt idx="109">
                  <c:v>0.79053495237999993</c:v>
                </c:pt>
                <c:pt idx="110">
                  <c:v>1.1829637272719999</c:v>
                </c:pt>
                <c:pt idx="111">
                  <c:v>1.4336315500000001</c:v>
                </c:pt>
                <c:pt idx="112">
                  <c:v>1.4824815714280002</c:v>
                </c:pt>
                <c:pt idx="113">
                  <c:v>1.4641439047610001</c:v>
                </c:pt>
                <c:pt idx="114">
                  <c:v>1.436168904761</c:v>
                </c:pt>
                <c:pt idx="115">
                  <c:v>1.7252714499999999</c:v>
                </c:pt>
                <c:pt idx="116">
                  <c:v>1.8736468095230001</c:v>
                </c:pt>
                <c:pt idx="117">
                  <c:v>1.9398674761899999</c:v>
                </c:pt>
                <c:pt idx="118">
                  <c:v>1.8137070909089998</c:v>
                </c:pt>
                <c:pt idx="119">
                  <c:v>1.8481425454539999</c:v>
                </c:pt>
                <c:pt idx="120">
                  <c:v>1.8318358000000001</c:v>
                </c:pt>
                <c:pt idx="121">
                  <c:v>2.0141046086950003</c:v>
                </c:pt>
                <c:pt idx="122">
                  <c:v>2.0547916363629999</c:v>
                </c:pt>
                <c:pt idx="123">
                  <c:v>1.9281871052630002</c:v>
                </c:pt>
                <c:pt idx="124">
                  <c:v>1.6280735500000001</c:v>
                </c:pt>
                <c:pt idx="125">
                  <c:v>1.6845342272720001</c:v>
                </c:pt>
                <c:pt idx="126">
                  <c:v>1.6761246499999998</c:v>
                </c:pt>
                <c:pt idx="127">
                  <c:v>1.537695142857</c:v>
                </c:pt>
              </c:numCache>
            </c:numRef>
          </c:val>
          <c:smooth val="0"/>
          <c:extLst>
            <c:ext xmlns:c16="http://schemas.microsoft.com/office/drawing/2014/chart" uri="{C3380CC4-5D6E-409C-BE32-E72D297353CC}">
              <c16:uniqueId val="{00000000-2484-4B3C-879E-58D09BE095C9}"/>
            </c:ext>
          </c:extLst>
        </c:ser>
        <c:dLbls>
          <c:showLegendKey val="0"/>
          <c:showVal val="0"/>
          <c:showCatName val="0"/>
          <c:showSerName val="0"/>
          <c:showPercent val="0"/>
          <c:showBubbleSize val="0"/>
        </c:dLbls>
        <c:smooth val="0"/>
        <c:axId val="254545039"/>
        <c:axId val="254551807"/>
      </c:lineChart>
      <c:dateAx>
        <c:axId val="25454503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551807"/>
        <c:crosses val="autoZero"/>
        <c:auto val="1"/>
        <c:lblOffset val="100"/>
        <c:baseTimeUnit val="months"/>
      </c:dateAx>
      <c:valAx>
        <c:axId val="254551807"/>
        <c:scaling>
          <c:orientation val="minMax"/>
        </c:scaling>
        <c:delete val="0"/>
        <c:axPos val="l"/>
        <c:majorGridlines>
          <c:spPr>
            <a:ln w="9525" cap="flat" cmpd="sng" algn="ctr">
              <a:solidFill>
                <a:schemeClr val="tx1">
                  <a:lumMod val="15000"/>
                  <a:lumOff val="85000"/>
                </a:schemeClr>
              </a:solidFill>
              <a:round/>
            </a:ln>
            <a:effectLst/>
          </c:spPr>
        </c:majorGridlines>
        <c:numFmt formatCode="#,##0.00[$%-809]"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54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IN"/>
              <a:t>PSH</a:t>
            </a:r>
            <a:r>
              <a:rPr lang="en-IN" baseline="0"/>
              <a:t> vs FTSE 100 - Monthly </a:t>
            </a:r>
            <a:r>
              <a:rPr lang="en-IN"/>
              <a:t>Return</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lotArea>
      <c:layout/>
      <c:lineChart>
        <c:grouping val="standard"/>
        <c:varyColors val="0"/>
        <c:ser>
          <c:idx val="1"/>
          <c:order val="1"/>
          <c:tx>
            <c:strRef>
              <c:f>'Prices and Returns'!$C$18</c:f>
              <c:strCache>
                <c:ptCount val="1"/>
                <c:pt idx="0">
                  <c:v>PSH return</c:v>
                </c:pt>
              </c:strCache>
            </c:strRef>
          </c:tx>
          <c:spPr>
            <a:ln w="28575" cap="rnd">
              <a:solidFill>
                <a:schemeClr val="accent2"/>
              </a:solidFill>
              <a:round/>
            </a:ln>
            <a:effectLst/>
          </c:spPr>
          <c:marker>
            <c:symbol val="none"/>
          </c:marker>
          <c:cat>
            <c:strRef>
              <c:f>('Prices and Returns'!$A$19:$A$20,'Prices and Returns'!$A$22:$A$117)</c:f>
              <c:strCache>
                <c:ptCount val="98"/>
                <c:pt idx="0">
                  <c:v>2025/08</c:v>
                </c:pt>
                <c:pt idx="1">
                  <c:v>2025/07</c:v>
                </c:pt>
                <c:pt idx="2">
                  <c:v>2025/05</c:v>
                </c:pt>
                <c:pt idx="3">
                  <c:v>2025/04</c:v>
                </c:pt>
                <c:pt idx="4">
                  <c:v>2025/03</c:v>
                </c:pt>
                <c:pt idx="5">
                  <c:v>2025/02</c:v>
                </c:pt>
                <c:pt idx="6">
                  <c:v>2025/01</c:v>
                </c:pt>
                <c:pt idx="7">
                  <c:v>2024/12</c:v>
                </c:pt>
                <c:pt idx="8">
                  <c:v>2024/11</c:v>
                </c:pt>
                <c:pt idx="9">
                  <c:v>2024/10</c:v>
                </c:pt>
                <c:pt idx="10">
                  <c:v>2024/09</c:v>
                </c:pt>
                <c:pt idx="11">
                  <c:v>2024/08</c:v>
                </c:pt>
                <c:pt idx="12">
                  <c:v>2024/07</c:v>
                </c:pt>
                <c:pt idx="13">
                  <c:v>2024/06</c:v>
                </c:pt>
                <c:pt idx="14">
                  <c:v>2024/05</c:v>
                </c:pt>
                <c:pt idx="15">
                  <c:v>2024/04</c:v>
                </c:pt>
                <c:pt idx="16">
                  <c:v>2024/03</c:v>
                </c:pt>
                <c:pt idx="17">
                  <c:v>2024/02</c:v>
                </c:pt>
                <c:pt idx="18">
                  <c:v>2024/01</c:v>
                </c:pt>
                <c:pt idx="19">
                  <c:v>2023/12</c:v>
                </c:pt>
                <c:pt idx="20">
                  <c:v>2023/11</c:v>
                </c:pt>
                <c:pt idx="21">
                  <c:v>2023/10</c:v>
                </c:pt>
                <c:pt idx="22">
                  <c:v>2023/09</c:v>
                </c:pt>
                <c:pt idx="23">
                  <c:v>2023/08</c:v>
                </c:pt>
                <c:pt idx="24">
                  <c:v>2023/07</c:v>
                </c:pt>
                <c:pt idx="25">
                  <c:v>2023/06</c:v>
                </c:pt>
                <c:pt idx="26">
                  <c:v>2023/05</c:v>
                </c:pt>
                <c:pt idx="27">
                  <c:v>2023/04</c:v>
                </c:pt>
                <c:pt idx="28">
                  <c:v>2023/03</c:v>
                </c:pt>
                <c:pt idx="29">
                  <c:v>2023/02</c:v>
                </c:pt>
                <c:pt idx="30">
                  <c:v>2023/01</c:v>
                </c:pt>
                <c:pt idx="31">
                  <c:v>2022/12</c:v>
                </c:pt>
                <c:pt idx="32">
                  <c:v>2022/11</c:v>
                </c:pt>
                <c:pt idx="33">
                  <c:v>2022/10</c:v>
                </c:pt>
                <c:pt idx="34">
                  <c:v>2022/09</c:v>
                </c:pt>
                <c:pt idx="35">
                  <c:v>2022/08</c:v>
                </c:pt>
                <c:pt idx="36">
                  <c:v>2022/07</c:v>
                </c:pt>
                <c:pt idx="37">
                  <c:v>2022/06</c:v>
                </c:pt>
                <c:pt idx="38">
                  <c:v>2022/05</c:v>
                </c:pt>
                <c:pt idx="39">
                  <c:v>2022/04</c:v>
                </c:pt>
                <c:pt idx="40">
                  <c:v>2022/03</c:v>
                </c:pt>
                <c:pt idx="41">
                  <c:v>2022/02</c:v>
                </c:pt>
                <c:pt idx="42">
                  <c:v>2022/01</c:v>
                </c:pt>
                <c:pt idx="43">
                  <c:v>2021/12</c:v>
                </c:pt>
                <c:pt idx="44">
                  <c:v>2021/11</c:v>
                </c:pt>
                <c:pt idx="45">
                  <c:v>2021/10</c:v>
                </c:pt>
                <c:pt idx="46">
                  <c:v>2021/09</c:v>
                </c:pt>
                <c:pt idx="47">
                  <c:v>2021/08</c:v>
                </c:pt>
                <c:pt idx="48">
                  <c:v>2021/07</c:v>
                </c:pt>
                <c:pt idx="49">
                  <c:v>2021/06</c:v>
                </c:pt>
                <c:pt idx="50">
                  <c:v>2021/05</c:v>
                </c:pt>
                <c:pt idx="51">
                  <c:v>2021/04</c:v>
                </c:pt>
                <c:pt idx="52">
                  <c:v>2021/03</c:v>
                </c:pt>
                <c:pt idx="53">
                  <c:v>2021/02</c:v>
                </c:pt>
                <c:pt idx="54">
                  <c:v>2021/01</c:v>
                </c:pt>
                <c:pt idx="55">
                  <c:v>2020/12</c:v>
                </c:pt>
                <c:pt idx="56">
                  <c:v>2020/11</c:v>
                </c:pt>
                <c:pt idx="57">
                  <c:v>2020/10</c:v>
                </c:pt>
                <c:pt idx="58">
                  <c:v>2020/09</c:v>
                </c:pt>
                <c:pt idx="59">
                  <c:v>2020/08</c:v>
                </c:pt>
                <c:pt idx="60">
                  <c:v>2020/07</c:v>
                </c:pt>
                <c:pt idx="61">
                  <c:v>2020/06</c:v>
                </c:pt>
                <c:pt idx="62">
                  <c:v>2020/05</c:v>
                </c:pt>
                <c:pt idx="63">
                  <c:v>2020/04</c:v>
                </c:pt>
                <c:pt idx="64">
                  <c:v>2020/03</c:v>
                </c:pt>
                <c:pt idx="65">
                  <c:v>2020/02</c:v>
                </c:pt>
                <c:pt idx="66">
                  <c:v>2020/01</c:v>
                </c:pt>
                <c:pt idx="67">
                  <c:v>2019/12</c:v>
                </c:pt>
                <c:pt idx="68">
                  <c:v>2019/11</c:v>
                </c:pt>
                <c:pt idx="69">
                  <c:v>2019/10</c:v>
                </c:pt>
                <c:pt idx="70">
                  <c:v>2019/09</c:v>
                </c:pt>
                <c:pt idx="71">
                  <c:v>2019/08</c:v>
                </c:pt>
                <c:pt idx="72">
                  <c:v>2019/07</c:v>
                </c:pt>
                <c:pt idx="73">
                  <c:v>2019/06</c:v>
                </c:pt>
                <c:pt idx="74">
                  <c:v>2019/05</c:v>
                </c:pt>
                <c:pt idx="75">
                  <c:v>2019/04</c:v>
                </c:pt>
                <c:pt idx="76">
                  <c:v>2019/03</c:v>
                </c:pt>
                <c:pt idx="77">
                  <c:v>2019/02</c:v>
                </c:pt>
                <c:pt idx="78">
                  <c:v>2019/01</c:v>
                </c:pt>
                <c:pt idx="79">
                  <c:v>2018/12</c:v>
                </c:pt>
                <c:pt idx="80">
                  <c:v>2018/11</c:v>
                </c:pt>
                <c:pt idx="81">
                  <c:v>2018/10</c:v>
                </c:pt>
                <c:pt idx="82">
                  <c:v>2018/09</c:v>
                </c:pt>
                <c:pt idx="83">
                  <c:v>2018/08</c:v>
                </c:pt>
                <c:pt idx="84">
                  <c:v>2018/07</c:v>
                </c:pt>
                <c:pt idx="85">
                  <c:v>2018/06</c:v>
                </c:pt>
                <c:pt idx="86">
                  <c:v>2018/05</c:v>
                </c:pt>
                <c:pt idx="87">
                  <c:v>2018/04</c:v>
                </c:pt>
                <c:pt idx="88">
                  <c:v>2018/03</c:v>
                </c:pt>
                <c:pt idx="89">
                  <c:v>2018/02</c:v>
                </c:pt>
                <c:pt idx="90">
                  <c:v>2018/01</c:v>
                </c:pt>
                <c:pt idx="91">
                  <c:v>2017/12</c:v>
                </c:pt>
                <c:pt idx="92">
                  <c:v>2017/11</c:v>
                </c:pt>
                <c:pt idx="93">
                  <c:v>2017/10</c:v>
                </c:pt>
                <c:pt idx="94">
                  <c:v>2017/09</c:v>
                </c:pt>
                <c:pt idx="95">
                  <c:v>2017/08</c:v>
                </c:pt>
                <c:pt idx="96">
                  <c:v>2017/07</c:v>
                </c:pt>
                <c:pt idx="97">
                  <c:v>2017/06</c:v>
                </c:pt>
              </c:strCache>
            </c:strRef>
          </c:cat>
          <c:val>
            <c:numRef>
              <c:f>('Prices and Returns'!$C$19:$C$20,'Prices and Returns'!$C$22:$C$117)</c:f>
              <c:numCache>
                <c:formatCode>0.00%</c:formatCode>
                <c:ptCount val="98"/>
                <c:pt idx="0">
                  <c:v>1.6359327597560876E-2</c:v>
                </c:pt>
                <c:pt idx="1">
                  <c:v>8.7096988144824986E-2</c:v>
                </c:pt>
                <c:pt idx="2">
                  <c:v>9.479935474041018E-2</c:v>
                </c:pt>
                <c:pt idx="3">
                  <c:v>-4.8255058449026868E-2</c:v>
                </c:pt>
                <c:pt idx="4">
                  <c:v>-0.13031422840239296</c:v>
                </c:pt>
                <c:pt idx="5">
                  <c:v>-6.0904146319085755E-3</c:v>
                </c:pt>
                <c:pt idx="6">
                  <c:v>0.16442911081329922</c:v>
                </c:pt>
                <c:pt idx="7">
                  <c:v>3.3458504747002148E-2</c:v>
                </c:pt>
                <c:pt idx="8">
                  <c:v>8.079608152002242E-2</c:v>
                </c:pt>
                <c:pt idx="9">
                  <c:v>-1.8275751120294569E-2</c:v>
                </c:pt>
                <c:pt idx="10">
                  <c:v>-5.5585173235686458E-2</c:v>
                </c:pt>
                <c:pt idx="11">
                  <c:v>-3.05769468026874E-2</c:v>
                </c:pt>
                <c:pt idx="12">
                  <c:v>-8.2197107070561451E-2</c:v>
                </c:pt>
                <c:pt idx="13">
                  <c:v>2.5182953376002699E-2</c:v>
                </c:pt>
                <c:pt idx="14">
                  <c:v>3.3411236245019751E-2</c:v>
                </c:pt>
                <c:pt idx="15">
                  <c:v>-3.3411236245019668E-2</c:v>
                </c:pt>
                <c:pt idx="16">
                  <c:v>3.4425873559176041E-2</c:v>
                </c:pt>
                <c:pt idx="17">
                  <c:v>4.1456790894792338E-2</c:v>
                </c:pt>
                <c:pt idx="18">
                  <c:v>3.8212916182900229E-2</c:v>
                </c:pt>
                <c:pt idx="19">
                  <c:v>0.13928772447710047</c:v>
                </c:pt>
                <c:pt idx="20">
                  <c:v>6.2189381736303756E-2</c:v>
                </c:pt>
                <c:pt idx="21">
                  <c:v>-1.8262293442233776E-2</c:v>
                </c:pt>
                <c:pt idx="22">
                  <c:v>-1.3395514618529277E-3</c:v>
                </c:pt>
                <c:pt idx="23">
                  <c:v>-3.3411658770383834E-3</c:v>
                </c:pt>
                <c:pt idx="24">
                  <c:v>5.0626405399846156E-2</c:v>
                </c:pt>
                <c:pt idx="25">
                  <c:v>3.6445619920458638E-2</c:v>
                </c:pt>
                <c:pt idx="26">
                  <c:v>-4.3573053689569281E-3</c:v>
                </c:pt>
                <c:pt idx="27">
                  <c:v>-2.3277684869345193E-2</c:v>
                </c:pt>
                <c:pt idx="28">
                  <c:v>-3.9901216752185963E-2</c:v>
                </c:pt>
                <c:pt idx="29">
                  <c:v>1.3698844358160175E-2</c:v>
                </c:pt>
                <c:pt idx="30">
                  <c:v>4.8676926993842011E-2</c:v>
                </c:pt>
                <c:pt idx="31">
                  <c:v>-1.7007212647232886E-2</c:v>
                </c:pt>
                <c:pt idx="32">
                  <c:v>4.4835095269972633E-2</c:v>
                </c:pt>
                <c:pt idx="33">
                  <c:v>4.8790164169430779E-2</c:v>
                </c:pt>
                <c:pt idx="34">
                  <c:v>-3.2789822822989007E-2</c:v>
                </c:pt>
                <c:pt idx="35">
                  <c:v>7.8252235659436564E-2</c:v>
                </c:pt>
                <c:pt idx="36">
                  <c:v>5.170133561719973E-2</c:v>
                </c:pt>
                <c:pt idx="37">
                  <c:v>-4.0005334613699019E-2</c:v>
                </c:pt>
                <c:pt idx="38">
                  <c:v>-7.9137320558722413E-2</c:v>
                </c:pt>
                <c:pt idx="39">
                  <c:v>-8.6709399031725601E-2</c:v>
                </c:pt>
                <c:pt idx="40">
                  <c:v>0.10499144386917468</c:v>
                </c:pt>
                <c:pt idx="41">
                  <c:v>-2.1898721408720883E-2</c:v>
                </c:pt>
                <c:pt idx="42">
                  <c:v>-0.19198418144570278</c:v>
                </c:pt>
                <c:pt idx="43">
                  <c:v>2.85974412798666E-2</c:v>
                </c:pt>
                <c:pt idx="44">
                  <c:v>-3.4071924513065445E-3</c:v>
                </c:pt>
                <c:pt idx="45">
                  <c:v>0.10196496432147044</c:v>
                </c:pt>
                <c:pt idx="46">
                  <c:v>1.3270261088176015E-2</c:v>
                </c:pt>
                <c:pt idx="47">
                  <c:v>3.4955092727207399E-2</c:v>
                </c:pt>
                <c:pt idx="48">
                  <c:v>-4.4451839903710426E-2</c:v>
                </c:pt>
                <c:pt idx="49">
                  <c:v>3.7879211241211635E-3</c:v>
                </c:pt>
                <c:pt idx="50">
                  <c:v>-2.806545289828544E-2</c:v>
                </c:pt>
                <c:pt idx="51">
                  <c:v>5.4990156268877773E-2</c:v>
                </c:pt>
                <c:pt idx="52">
                  <c:v>4.1797128678461033E-2</c:v>
                </c:pt>
                <c:pt idx="53">
                  <c:v>2.2611487966589055E-2</c:v>
                </c:pt>
                <c:pt idx="54">
                  <c:v>-6.3366656437006549E-2</c:v>
                </c:pt>
                <c:pt idx="55">
                  <c:v>4.3831758109447144E-2</c:v>
                </c:pt>
                <c:pt idx="56">
                  <c:v>0.17057806492682903</c:v>
                </c:pt>
                <c:pt idx="57">
                  <c:v>-1.6766764041947903E-2</c:v>
                </c:pt>
                <c:pt idx="58">
                  <c:v>4.3696224229757684E-2</c:v>
                </c:pt>
                <c:pt idx="59">
                  <c:v>7.254401158241458E-2</c:v>
                </c:pt>
                <c:pt idx="60">
                  <c:v>-8.501645255320274E-3</c:v>
                </c:pt>
                <c:pt idx="61">
                  <c:v>6.3693950373453264E-3</c:v>
                </c:pt>
                <c:pt idx="62">
                  <c:v>0.13429242300397051</c:v>
                </c:pt>
                <c:pt idx="63">
                  <c:v>0.10387292325421468</c:v>
                </c:pt>
                <c:pt idx="64">
                  <c:v>9.9372473813204368E-2</c:v>
                </c:pt>
                <c:pt idx="65">
                  <c:v>-8.9867989501641418E-2</c:v>
                </c:pt>
                <c:pt idx="66">
                  <c:v>3.071387597655887E-2</c:v>
                </c:pt>
                <c:pt idx="67">
                  <c:v>1.106511981247568E-2</c:v>
                </c:pt>
                <c:pt idx="68">
                  <c:v>9.7834463090697085E-3</c:v>
                </c:pt>
                <c:pt idx="69">
                  <c:v>-9.6331108938433663E-2</c:v>
                </c:pt>
                <c:pt idx="70">
                  <c:v>2.4533186523875174E-2</c:v>
                </c:pt>
                <c:pt idx="71">
                  <c:v>3.5932009226059519E-2</c:v>
                </c:pt>
                <c:pt idx="72">
                  <c:v>6.2913825410569807E-2</c:v>
                </c:pt>
                <c:pt idx="73">
                  <c:v>5.9452869913471831E-2</c:v>
                </c:pt>
                <c:pt idx="74">
                  <c:v>-3.7570158663962225E-2</c:v>
                </c:pt>
                <c:pt idx="75">
                  <c:v>2.3881732003388462E-2</c:v>
                </c:pt>
                <c:pt idx="76">
                  <c:v>4.6376161790149334E-2</c:v>
                </c:pt>
                <c:pt idx="77">
                  <c:v>8.41386372949465E-2</c:v>
                </c:pt>
                <c:pt idx="78">
                  <c:v>0.17319723751078245</c:v>
                </c:pt>
                <c:pt idx="79">
                  <c:v>-0.11580087445239859</c:v>
                </c:pt>
                <c:pt idx="80">
                  <c:v>8.8574538340658645E-3</c:v>
                </c:pt>
                <c:pt idx="81">
                  <c:v>-3.324890695822056E-2</c:v>
                </c:pt>
                <c:pt idx="82">
                  <c:v>-2.8839997098724375E-2</c:v>
                </c:pt>
                <c:pt idx="83">
                  <c:v>6.0311125810940391E-2</c:v>
                </c:pt>
                <c:pt idx="84">
                  <c:v>2.154481898678209E-2</c:v>
                </c:pt>
                <c:pt idx="85">
                  <c:v>5.2153345087989446E-2</c:v>
                </c:pt>
                <c:pt idx="86">
                  <c:v>0.10578550503949163</c:v>
                </c:pt>
                <c:pt idx="87">
                  <c:v>8.537037078132409E-2</c:v>
                </c:pt>
                <c:pt idx="88">
                  <c:v>-9.5941293741340652E-2</c:v>
                </c:pt>
                <c:pt idx="89">
                  <c:v>-6.2169787302021003E-2</c:v>
                </c:pt>
                <c:pt idx="90">
                  <c:v>-6.5254398278035849E-2</c:v>
                </c:pt>
                <c:pt idx="91">
                  <c:v>0</c:v>
                </c:pt>
                <c:pt idx="92">
                  <c:v>-1.0779134254828342E-2</c:v>
                </c:pt>
                <c:pt idx="93">
                  <c:v>5.9741727082328527E-2</c:v>
                </c:pt>
                <c:pt idx="94">
                  <c:v>-8.4767094649270083E-2</c:v>
                </c:pt>
                <c:pt idx="95">
                  <c:v>-1.9765349333042217E-2</c:v>
                </c:pt>
                <c:pt idx="96">
                  <c:v>-7.4507306601623635E-2</c:v>
                </c:pt>
                <c:pt idx="97">
                  <c:v>-4.4000329262439797E-2</c:v>
                </c:pt>
              </c:numCache>
            </c:numRef>
          </c:val>
          <c:smooth val="0"/>
          <c:extLst>
            <c:ext xmlns:c16="http://schemas.microsoft.com/office/drawing/2014/chart" uri="{C3380CC4-5D6E-409C-BE32-E72D297353CC}">
              <c16:uniqueId val="{00000001-234E-4519-AB99-D378C76BDF3F}"/>
            </c:ext>
          </c:extLst>
        </c:ser>
        <c:ser>
          <c:idx val="4"/>
          <c:order val="3"/>
          <c:tx>
            <c:strRef>
              <c:f>'Prices and Returns'!$E$18</c:f>
              <c:strCache>
                <c:ptCount val="1"/>
                <c:pt idx="0">
                  <c:v>Market Return</c:v>
                </c:pt>
              </c:strCache>
            </c:strRef>
          </c:tx>
          <c:spPr>
            <a:ln w="28575" cap="rnd">
              <a:solidFill>
                <a:schemeClr val="accent5"/>
              </a:solidFill>
              <a:round/>
            </a:ln>
            <a:effectLst/>
          </c:spPr>
          <c:marker>
            <c:symbol val="none"/>
          </c:marker>
          <c:cat>
            <c:strRef>
              <c:f>('Prices and Returns'!$A$19:$A$20,'Prices and Returns'!$A$22:$A$117)</c:f>
              <c:strCache>
                <c:ptCount val="98"/>
                <c:pt idx="0">
                  <c:v>2025/08</c:v>
                </c:pt>
                <c:pt idx="1">
                  <c:v>2025/07</c:v>
                </c:pt>
                <c:pt idx="2">
                  <c:v>2025/05</c:v>
                </c:pt>
                <c:pt idx="3">
                  <c:v>2025/04</c:v>
                </c:pt>
                <c:pt idx="4">
                  <c:v>2025/03</c:v>
                </c:pt>
                <c:pt idx="5">
                  <c:v>2025/02</c:v>
                </c:pt>
                <c:pt idx="6">
                  <c:v>2025/01</c:v>
                </c:pt>
                <c:pt idx="7">
                  <c:v>2024/12</c:v>
                </c:pt>
                <c:pt idx="8">
                  <c:v>2024/11</c:v>
                </c:pt>
                <c:pt idx="9">
                  <c:v>2024/10</c:v>
                </c:pt>
                <c:pt idx="10">
                  <c:v>2024/09</c:v>
                </c:pt>
                <c:pt idx="11">
                  <c:v>2024/08</c:v>
                </c:pt>
                <c:pt idx="12">
                  <c:v>2024/07</c:v>
                </c:pt>
                <c:pt idx="13">
                  <c:v>2024/06</c:v>
                </c:pt>
                <c:pt idx="14">
                  <c:v>2024/05</c:v>
                </c:pt>
                <c:pt idx="15">
                  <c:v>2024/04</c:v>
                </c:pt>
                <c:pt idx="16">
                  <c:v>2024/03</c:v>
                </c:pt>
                <c:pt idx="17">
                  <c:v>2024/02</c:v>
                </c:pt>
                <c:pt idx="18">
                  <c:v>2024/01</c:v>
                </c:pt>
                <c:pt idx="19">
                  <c:v>2023/12</c:v>
                </c:pt>
                <c:pt idx="20">
                  <c:v>2023/11</c:v>
                </c:pt>
                <c:pt idx="21">
                  <c:v>2023/10</c:v>
                </c:pt>
                <c:pt idx="22">
                  <c:v>2023/09</c:v>
                </c:pt>
                <c:pt idx="23">
                  <c:v>2023/08</c:v>
                </c:pt>
                <c:pt idx="24">
                  <c:v>2023/07</c:v>
                </c:pt>
                <c:pt idx="25">
                  <c:v>2023/06</c:v>
                </c:pt>
                <c:pt idx="26">
                  <c:v>2023/05</c:v>
                </c:pt>
                <c:pt idx="27">
                  <c:v>2023/04</c:v>
                </c:pt>
                <c:pt idx="28">
                  <c:v>2023/03</c:v>
                </c:pt>
                <c:pt idx="29">
                  <c:v>2023/02</c:v>
                </c:pt>
                <c:pt idx="30">
                  <c:v>2023/01</c:v>
                </c:pt>
                <c:pt idx="31">
                  <c:v>2022/12</c:v>
                </c:pt>
                <c:pt idx="32">
                  <c:v>2022/11</c:v>
                </c:pt>
                <c:pt idx="33">
                  <c:v>2022/10</c:v>
                </c:pt>
                <c:pt idx="34">
                  <c:v>2022/09</c:v>
                </c:pt>
                <c:pt idx="35">
                  <c:v>2022/08</c:v>
                </c:pt>
                <c:pt idx="36">
                  <c:v>2022/07</c:v>
                </c:pt>
                <c:pt idx="37">
                  <c:v>2022/06</c:v>
                </c:pt>
                <c:pt idx="38">
                  <c:v>2022/05</c:v>
                </c:pt>
                <c:pt idx="39">
                  <c:v>2022/04</c:v>
                </c:pt>
                <c:pt idx="40">
                  <c:v>2022/03</c:v>
                </c:pt>
                <c:pt idx="41">
                  <c:v>2022/02</c:v>
                </c:pt>
                <c:pt idx="42">
                  <c:v>2022/01</c:v>
                </c:pt>
                <c:pt idx="43">
                  <c:v>2021/12</c:v>
                </c:pt>
                <c:pt idx="44">
                  <c:v>2021/11</c:v>
                </c:pt>
                <c:pt idx="45">
                  <c:v>2021/10</c:v>
                </c:pt>
                <c:pt idx="46">
                  <c:v>2021/09</c:v>
                </c:pt>
                <c:pt idx="47">
                  <c:v>2021/08</c:v>
                </c:pt>
                <c:pt idx="48">
                  <c:v>2021/07</c:v>
                </c:pt>
                <c:pt idx="49">
                  <c:v>2021/06</c:v>
                </c:pt>
                <c:pt idx="50">
                  <c:v>2021/05</c:v>
                </c:pt>
                <c:pt idx="51">
                  <c:v>2021/04</c:v>
                </c:pt>
                <c:pt idx="52">
                  <c:v>2021/03</c:v>
                </c:pt>
                <c:pt idx="53">
                  <c:v>2021/02</c:v>
                </c:pt>
                <c:pt idx="54">
                  <c:v>2021/01</c:v>
                </c:pt>
                <c:pt idx="55">
                  <c:v>2020/12</c:v>
                </c:pt>
                <c:pt idx="56">
                  <c:v>2020/11</c:v>
                </c:pt>
                <c:pt idx="57">
                  <c:v>2020/10</c:v>
                </c:pt>
                <c:pt idx="58">
                  <c:v>2020/09</c:v>
                </c:pt>
                <c:pt idx="59">
                  <c:v>2020/08</c:v>
                </c:pt>
                <c:pt idx="60">
                  <c:v>2020/07</c:v>
                </c:pt>
                <c:pt idx="61">
                  <c:v>2020/06</c:v>
                </c:pt>
                <c:pt idx="62">
                  <c:v>2020/05</c:v>
                </c:pt>
                <c:pt idx="63">
                  <c:v>2020/04</c:v>
                </c:pt>
                <c:pt idx="64">
                  <c:v>2020/03</c:v>
                </c:pt>
                <c:pt idx="65">
                  <c:v>2020/02</c:v>
                </c:pt>
                <c:pt idx="66">
                  <c:v>2020/01</c:v>
                </c:pt>
                <c:pt idx="67">
                  <c:v>2019/12</c:v>
                </c:pt>
                <c:pt idx="68">
                  <c:v>2019/11</c:v>
                </c:pt>
                <c:pt idx="69">
                  <c:v>2019/10</c:v>
                </c:pt>
                <c:pt idx="70">
                  <c:v>2019/09</c:v>
                </c:pt>
                <c:pt idx="71">
                  <c:v>2019/08</c:v>
                </c:pt>
                <c:pt idx="72">
                  <c:v>2019/07</c:v>
                </c:pt>
                <c:pt idx="73">
                  <c:v>2019/06</c:v>
                </c:pt>
                <c:pt idx="74">
                  <c:v>2019/05</c:v>
                </c:pt>
                <c:pt idx="75">
                  <c:v>2019/04</c:v>
                </c:pt>
                <c:pt idx="76">
                  <c:v>2019/03</c:v>
                </c:pt>
                <c:pt idx="77">
                  <c:v>2019/02</c:v>
                </c:pt>
                <c:pt idx="78">
                  <c:v>2019/01</c:v>
                </c:pt>
                <c:pt idx="79">
                  <c:v>2018/12</c:v>
                </c:pt>
                <c:pt idx="80">
                  <c:v>2018/11</c:v>
                </c:pt>
                <c:pt idx="81">
                  <c:v>2018/10</c:v>
                </c:pt>
                <c:pt idx="82">
                  <c:v>2018/09</c:v>
                </c:pt>
                <c:pt idx="83">
                  <c:v>2018/08</c:v>
                </c:pt>
                <c:pt idx="84">
                  <c:v>2018/07</c:v>
                </c:pt>
                <c:pt idx="85">
                  <c:v>2018/06</c:v>
                </c:pt>
                <c:pt idx="86">
                  <c:v>2018/05</c:v>
                </c:pt>
                <c:pt idx="87">
                  <c:v>2018/04</c:v>
                </c:pt>
                <c:pt idx="88">
                  <c:v>2018/03</c:v>
                </c:pt>
                <c:pt idx="89">
                  <c:v>2018/02</c:v>
                </c:pt>
                <c:pt idx="90">
                  <c:v>2018/01</c:v>
                </c:pt>
                <c:pt idx="91">
                  <c:v>2017/12</c:v>
                </c:pt>
                <c:pt idx="92">
                  <c:v>2017/11</c:v>
                </c:pt>
                <c:pt idx="93">
                  <c:v>2017/10</c:v>
                </c:pt>
                <c:pt idx="94">
                  <c:v>2017/09</c:v>
                </c:pt>
                <c:pt idx="95">
                  <c:v>2017/08</c:v>
                </c:pt>
                <c:pt idx="96">
                  <c:v>2017/07</c:v>
                </c:pt>
                <c:pt idx="97">
                  <c:v>2017/06</c:v>
                </c:pt>
              </c:strCache>
            </c:strRef>
          </c:cat>
          <c:val>
            <c:numRef>
              <c:f>('Prices and Returns'!$E$19:$E$20,'Prices and Returns'!$E$22:$E$117)</c:f>
              <c:numCache>
                <c:formatCode>0.00%</c:formatCode>
                <c:ptCount val="98"/>
                <c:pt idx="0">
                  <c:v>5.95302560715042E-3</c:v>
                </c:pt>
                <c:pt idx="1">
                  <c:v>4.1567935829220262E-2</c:v>
                </c:pt>
                <c:pt idx="2">
                  <c:v>3.2148051748370793E-2</c:v>
                </c:pt>
                <c:pt idx="3">
                  <c:v>-1.0301268186605031E-2</c:v>
                </c:pt>
                <c:pt idx="4">
                  <c:v>-2.6096561885278483E-2</c:v>
                </c:pt>
                <c:pt idx="5">
                  <c:v>1.5532493674378409E-2</c:v>
                </c:pt>
                <c:pt idx="6">
                  <c:v>5.9486948307096249E-2</c:v>
                </c:pt>
                <c:pt idx="7">
                  <c:v>-1.3885736877913219E-2</c:v>
                </c:pt>
                <c:pt idx="8">
                  <c:v>2.161402398323772E-2</c:v>
                </c:pt>
                <c:pt idx="9">
                  <c:v>-1.551993126198037E-2</c:v>
                </c:pt>
                <c:pt idx="10">
                  <c:v>-1.6815555869940976E-2</c:v>
                </c:pt>
                <c:pt idx="11">
                  <c:v>1.0331683771009231E-3</c:v>
                </c:pt>
                <c:pt idx="12">
                  <c:v>2.4663573745656454E-2</c:v>
                </c:pt>
                <c:pt idx="13">
                  <c:v>-1.3535898142227182E-2</c:v>
                </c:pt>
                <c:pt idx="14">
                  <c:v>1.5987419306249414E-2</c:v>
                </c:pt>
                <c:pt idx="15">
                  <c:v>2.3795988230887972E-2</c:v>
                </c:pt>
                <c:pt idx="16">
                  <c:v>4.1410967596873231E-2</c:v>
                </c:pt>
                <c:pt idx="17">
                  <c:v>-7.2081092570830263E-5</c:v>
                </c:pt>
                <c:pt idx="18">
                  <c:v>-1.3365373348326721E-2</c:v>
                </c:pt>
                <c:pt idx="19">
                  <c:v>3.6810659510628174E-2</c:v>
                </c:pt>
                <c:pt idx="20">
                  <c:v>1.7871988406118679E-2</c:v>
                </c:pt>
                <c:pt idx="21">
                  <c:v>-3.8365567385852777E-2</c:v>
                </c:pt>
                <c:pt idx="22">
                  <c:v>2.2456933911269846E-2</c:v>
                </c:pt>
                <c:pt idx="23">
                  <c:v>-3.4389796023651019E-2</c:v>
                </c:pt>
                <c:pt idx="24">
                  <c:v>2.2045494124229473E-2</c:v>
                </c:pt>
                <c:pt idx="25">
                  <c:v>1.1402431107931052E-2</c:v>
                </c:pt>
                <c:pt idx="26">
                  <c:v>-5.5434709429212511E-2</c:v>
                </c:pt>
                <c:pt idx="27">
                  <c:v>3.0814620264610803E-2</c:v>
                </c:pt>
                <c:pt idx="28">
                  <c:v>-3.1539844706358275E-2</c:v>
                </c:pt>
                <c:pt idx="29">
                  <c:v>1.3366780518836437E-2</c:v>
                </c:pt>
                <c:pt idx="30">
                  <c:v>4.2041368499010016E-2</c:v>
                </c:pt>
                <c:pt idx="31">
                  <c:v>-1.6148330344917777E-2</c:v>
                </c:pt>
                <c:pt idx="32">
                  <c:v>6.5271827929064094E-2</c:v>
                </c:pt>
                <c:pt idx="33">
                  <c:v>2.8700157066489117E-2</c:v>
                </c:pt>
                <c:pt idx="34">
                  <c:v>-5.5076847216440253E-2</c:v>
                </c:pt>
                <c:pt idx="35">
                  <c:v>-1.8940459785023501E-2</c:v>
                </c:pt>
                <c:pt idx="36">
                  <c:v>3.4835983359854224E-2</c:v>
                </c:pt>
                <c:pt idx="37">
                  <c:v>-5.9350403285038968E-2</c:v>
                </c:pt>
                <c:pt idx="38">
                  <c:v>8.330186150228713E-3</c:v>
                </c:pt>
                <c:pt idx="39">
                  <c:v>3.8339434874010538E-3</c:v>
                </c:pt>
                <c:pt idx="40">
                  <c:v>7.6707025605989767E-3</c:v>
                </c:pt>
                <c:pt idx="41">
                  <c:v>-8.2023134585175168E-4</c:v>
                </c:pt>
                <c:pt idx="42">
                  <c:v>1.0752407971022259E-2</c:v>
                </c:pt>
                <c:pt idx="43">
                  <c:v>4.5021480833079067E-2</c:v>
                </c:pt>
                <c:pt idx="44">
                  <c:v>-2.4918369912573783E-2</c:v>
                </c:pt>
                <c:pt idx="45">
                  <c:v>2.1105238210022793E-2</c:v>
                </c:pt>
                <c:pt idx="46">
                  <c:v>-4.6853132143941205E-3</c:v>
                </c:pt>
                <c:pt idx="47">
                  <c:v>1.2351768115812047E-2</c:v>
                </c:pt>
                <c:pt idx="48">
                  <c:v>-7.3490899036577424E-4</c:v>
                </c:pt>
                <c:pt idx="49">
                  <c:v>2.1137867683528257E-3</c:v>
                </c:pt>
                <c:pt idx="50">
                  <c:v>7.5469790944087175E-3</c:v>
                </c:pt>
                <c:pt idx="51">
                  <c:v>3.7448176405248536E-2</c:v>
                </c:pt>
                <c:pt idx="52">
                  <c:v>3.4890097000371274E-2</c:v>
                </c:pt>
                <c:pt idx="53">
                  <c:v>1.1786754758650007E-2</c:v>
                </c:pt>
                <c:pt idx="54">
                  <c:v>-8.2468733587211501E-3</c:v>
                </c:pt>
                <c:pt idx="55">
                  <c:v>3.0541295465963743E-2</c:v>
                </c:pt>
                <c:pt idx="56">
                  <c:v>0.11646910508413129</c:v>
                </c:pt>
                <c:pt idx="57">
                  <c:v>-5.049060844082788E-2</c:v>
                </c:pt>
                <c:pt idx="58">
                  <c:v>-1.6479277239271829E-2</c:v>
                </c:pt>
                <c:pt idx="59">
                  <c:v>1.1096677235741354E-2</c:v>
                </c:pt>
                <c:pt idx="60">
                  <c:v>-4.5084079840057141E-2</c:v>
                </c:pt>
                <c:pt idx="61">
                  <c:v>1.5211368610053179E-2</c:v>
                </c:pt>
                <c:pt idx="62">
                  <c:v>2.9287914404802801E-2</c:v>
                </c:pt>
                <c:pt idx="63">
                  <c:v>3.9622677611652925E-2</c:v>
                </c:pt>
                <c:pt idx="64">
                  <c:v>-0.14859270918875875</c:v>
                </c:pt>
                <c:pt idx="65">
                  <c:v>-0.10182862487308596</c:v>
                </c:pt>
                <c:pt idx="66">
                  <c:v>-3.4589666016703914E-2</c:v>
                </c:pt>
                <c:pt idx="67">
                  <c:v>2.6317644194590782E-2</c:v>
                </c:pt>
                <c:pt idx="68">
                  <c:v>1.345009728030378E-2</c:v>
                </c:pt>
                <c:pt idx="69">
                  <c:v>-2.1810849051834415E-2</c:v>
                </c:pt>
                <c:pt idx="70">
                  <c:v>2.7511093325802372E-2</c:v>
                </c:pt>
                <c:pt idx="71">
                  <c:v>-5.1329507618550867E-2</c:v>
                </c:pt>
                <c:pt idx="72">
                  <c:v>2.14697293928361E-2</c:v>
                </c:pt>
                <c:pt idx="73">
                  <c:v>3.6188750300569991E-2</c:v>
                </c:pt>
                <c:pt idx="74">
                  <c:v>-3.5190356943655562E-2</c:v>
                </c:pt>
                <c:pt idx="75">
                  <c:v>1.8919543935206087E-2</c:v>
                </c:pt>
                <c:pt idx="76">
                  <c:v>2.8490312025138895E-2</c:v>
                </c:pt>
                <c:pt idx="77">
                  <c:v>1.5079061923703369E-2</c:v>
                </c:pt>
                <c:pt idx="78">
                  <c:v>3.5152973613810992E-2</c:v>
                </c:pt>
                <c:pt idx="79">
                  <c:v>-3.6786055417912189E-2</c:v>
                </c:pt>
                <c:pt idx="80">
                  <c:v>-2.0961419113474846E-2</c:v>
                </c:pt>
                <c:pt idx="81">
                  <c:v>-5.221737732909968E-2</c:v>
                </c:pt>
                <c:pt idx="82">
                  <c:v>1.0410584286220579E-2</c:v>
                </c:pt>
                <c:pt idx="83">
                  <c:v>-4.1681318270215074E-2</c:v>
                </c:pt>
                <c:pt idx="84">
                  <c:v>1.4537140602491587E-2</c:v>
                </c:pt>
                <c:pt idx="85">
                  <c:v>-5.3894547280696316E-3</c:v>
                </c:pt>
                <c:pt idx="86">
                  <c:v>2.2242892312252526E-2</c:v>
                </c:pt>
                <c:pt idx="87">
                  <c:v>6.2177486162253728E-2</c:v>
                </c:pt>
                <c:pt idx="88">
                  <c:v>-2.4538412107212068E-2</c:v>
                </c:pt>
                <c:pt idx="89">
                  <c:v>-4.0863199936311982E-2</c:v>
                </c:pt>
                <c:pt idx="90">
                  <c:v>-2.0264376208608492E-2</c:v>
                </c:pt>
                <c:pt idx="91">
                  <c:v>4.8109639200778792E-2</c:v>
                </c:pt>
                <c:pt idx="92">
                  <c:v>-2.2458812690385768E-2</c:v>
                </c:pt>
                <c:pt idx="93">
                  <c:v>1.6187800679315266E-2</c:v>
                </c:pt>
                <c:pt idx="94">
                  <c:v>-7.8171734621518881E-3</c:v>
                </c:pt>
                <c:pt idx="95">
                  <c:v>7.9202609319612878E-3</c:v>
                </c:pt>
                <c:pt idx="96">
                  <c:v>8.0737422320750901E-3</c:v>
                </c:pt>
                <c:pt idx="97">
                  <c:v>-2.7944191427972203E-2</c:v>
                </c:pt>
              </c:numCache>
            </c:numRef>
          </c:val>
          <c:smooth val="0"/>
          <c:extLst>
            <c:ext xmlns:c16="http://schemas.microsoft.com/office/drawing/2014/chart" uri="{C3380CC4-5D6E-409C-BE32-E72D297353CC}">
              <c16:uniqueId val="{00000004-234E-4519-AB99-D378C76BDF3F}"/>
            </c:ext>
          </c:extLst>
        </c:ser>
        <c:dLbls>
          <c:showLegendKey val="0"/>
          <c:showVal val="0"/>
          <c:showCatName val="0"/>
          <c:showSerName val="0"/>
          <c:showPercent val="0"/>
          <c:showBubbleSize val="0"/>
        </c:dLbls>
        <c:smooth val="0"/>
        <c:axId val="1762805903"/>
        <c:axId val="1762796783"/>
        <c:extLst>
          <c:ext xmlns:c15="http://schemas.microsoft.com/office/drawing/2012/chart" uri="{02D57815-91ED-43cb-92C2-25804820EDAC}">
            <c15:filteredLineSeries>
              <c15:ser>
                <c:idx val="0"/>
                <c:order val="0"/>
                <c:tx>
                  <c:strRef>
                    <c:extLst>
                      <c:ext uri="{02D57815-91ED-43cb-92C2-25804820EDAC}">
                        <c15:formulaRef>
                          <c15:sqref>'Prices and Returns'!$B$18</c15:sqref>
                        </c15:formulaRef>
                      </c:ext>
                    </c:extLst>
                    <c:strCache>
                      <c:ptCount val="1"/>
                      <c:pt idx="0">
                        <c:v>PSH price close</c:v>
                      </c:pt>
                    </c:strCache>
                  </c:strRef>
                </c:tx>
                <c:spPr>
                  <a:ln w="28575" cap="rnd">
                    <a:solidFill>
                      <a:schemeClr val="accent1"/>
                    </a:solidFill>
                    <a:round/>
                  </a:ln>
                  <a:effectLst/>
                </c:spPr>
                <c:marker>
                  <c:symbol val="none"/>
                </c:marker>
                <c:cat>
                  <c:strRef>
                    <c:extLst>
                      <c:ext uri="{02D57815-91ED-43cb-92C2-25804820EDAC}">
                        <c15:formulaRef>
                          <c15:sqref>('Prices and Returns'!$A$19:$A$20,'Prices and Returns'!$A$22:$A$117)</c15:sqref>
                        </c15:formulaRef>
                      </c:ext>
                    </c:extLst>
                    <c:strCache>
                      <c:ptCount val="98"/>
                      <c:pt idx="0">
                        <c:v>2025/08</c:v>
                      </c:pt>
                      <c:pt idx="1">
                        <c:v>2025/07</c:v>
                      </c:pt>
                      <c:pt idx="2">
                        <c:v>2025/05</c:v>
                      </c:pt>
                      <c:pt idx="3">
                        <c:v>2025/04</c:v>
                      </c:pt>
                      <c:pt idx="4">
                        <c:v>2025/03</c:v>
                      </c:pt>
                      <c:pt idx="5">
                        <c:v>2025/02</c:v>
                      </c:pt>
                      <c:pt idx="6">
                        <c:v>2025/01</c:v>
                      </c:pt>
                      <c:pt idx="7">
                        <c:v>2024/12</c:v>
                      </c:pt>
                      <c:pt idx="8">
                        <c:v>2024/11</c:v>
                      </c:pt>
                      <c:pt idx="9">
                        <c:v>2024/10</c:v>
                      </c:pt>
                      <c:pt idx="10">
                        <c:v>2024/09</c:v>
                      </c:pt>
                      <c:pt idx="11">
                        <c:v>2024/08</c:v>
                      </c:pt>
                      <c:pt idx="12">
                        <c:v>2024/07</c:v>
                      </c:pt>
                      <c:pt idx="13">
                        <c:v>2024/06</c:v>
                      </c:pt>
                      <c:pt idx="14">
                        <c:v>2024/05</c:v>
                      </c:pt>
                      <c:pt idx="15">
                        <c:v>2024/04</c:v>
                      </c:pt>
                      <c:pt idx="16">
                        <c:v>2024/03</c:v>
                      </c:pt>
                      <c:pt idx="17">
                        <c:v>2024/02</c:v>
                      </c:pt>
                      <c:pt idx="18">
                        <c:v>2024/01</c:v>
                      </c:pt>
                      <c:pt idx="19">
                        <c:v>2023/12</c:v>
                      </c:pt>
                      <c:pt idx="20">
                        <c:v>2023/11</c:v>
                      </c:pt>
                      <c:pt idx="21">
                        <c:v>2023/10</c:v>
                      </c:pt>
                      <c:pt idx="22">
                        <c:v>2023/09</c:v>
                      </c:pt>
                      <c:pt idx="23">
                        <c:v>2023/08</c:v>
                      </c:pt>
                      <c:pt idx="24">
                        <c:v>2023/07</c:v>
                      </c:pt>
                      <c:pt idx="25">
                        <c:v>2023/06</c:v>
                      </c:pt>
                      <c:pt idx="26">
                        <c:v>2023/05</c:v>
                      </c:pt>
                      <c:pt idx="27">
                        <c:v>2023/04</c:v>
                      </c:pt>
                      <c:pt idx="28">
                        <c:v>2023/03</c:v>
                      </c:pt>
                      <c:pt idx="29">
                        <c:v>2023/02</c:v>
                      </c:pt>
                      <c:pt idx="30">
                        <c:v>2023/01</c:v>
                      </c:pt>
                      <c:pt idx="31">
                        <c:v>2022/12</c:v>
                      </c:pt>
                      <c:pt idx="32">
                        <c:v>2022/11</c:v>
                      </c:pt>
                      <c:pt idx="33">
                        <c:v>2022/10</c:v>
                      </c:pt>
                      <c:pt idx="34">
                        <c:v>2022/09</c:v>
                      </c:pt>
                      <c:pt idx="35">
                        <c:v>2022/08</c:v>
                      </c:pt>
                      <c:pt idx="36">
                        <c:v>2022/07</c:v>
                      </c:pt>
                      <c:pt idx="37">
                        <c:v>2022/06</c:v>
                      </c:pt>
                      <c:pt idx="38">
                        <c:v>2022/05</c:v>
                      </c:pt>
                      <c:pt idx="39">
                        <c:v>2022/04</c:v>
                      </c:pt>
                      <c:pt idx="40">
                        <c:v>2022/03</c:v>
                      </c:pt>
                      <c:pt idx="41">
                        <c:v>2022/02</c:v>
                      </c:pt>
                      <c:pt idx="42">
                        <c:v>2022/01</c:v>
                      </c:pt>
                      <c:pt idx="43">
                        <c:v>2021/12</c:v>
                      </c:pt>
                      <c:pt idx="44">
                        <c:v>2021/11</c:v>
                      </c:pt>
                      <c:pt idx="45">
                        <c:v>2021/10</c:v>
                      </c:pt>
                      <c:pt idx="46">
                        <c:v>2021/09</c:v>
                      </c:pt>
                      <c:pt idx="47">
                        <c:v>2021/08</c:v>
                      </c:pt>
                      <c:pt idx="48">
                        <c:v>2021/07</c:v>
                      </c:pt>
                      <c:pt idx="49">
                        <c:v>2021/06</c:v>
                      </c:pt>
                      <c:pt idx="50">
                        <c:v>2021/05</c:v>
                      </c:pt>
                      <c:pt idx="51">
                        <c:v>2021/04</c:v>
                      </c:pt>
                      <c:pt idx="52">
                        <c:v>2021/03</c:v>
                      </c:pt>
                      <c:pt idx="53">
                        <c:v>2021/02</c:v>
                      </c:pt>
                      <c:pt idx="54">
                        <c:v>2021/01</c:v>
                      </c:pt>
                      <c:pt idx="55">
                        <c:v>2020/12</c:v>
                      </c:pt>
                      <c:pt idx="56">
                        <c:v>2020/11</c:v>
                      </c:pt>
                      <c:pt idx="57">
                        <c:v>2020/10</c:v>
                      </c:pt>
                      <c:pt idx="58">
                        <c:v>2020/09</c:v>
                      </c:pt>
                      <c:pt idx="59">
                        <c:v>2020/08</c:v>
                      </c:pt>
                      <c:pt idx="60">
                        <c:v>2020/07</c:v>
                      </c:pt>
                      <c:pt idx="61">
                        <c:v>2020/06</c:v>
                      </c:pt>
                      <c:pt idx="62">
                        <c:v>2020/05</c:v>
                      </c:pt>
                      <c:pt idx="63">
                        <c:v>2020/04</c:v>
                      </c:pt>
                      <c:pt idx="64">
                        <c:v>2020/03</c:v>
                      </c:pt>
                      <c:pt idx="65">
                        <c:v>2020/02</c:v>
                      </c:pt>
                      <c:pt idx="66">
                        <c:v>2020/01</c:v>
                      </c:pt>
                      <c:pt idx="67">
                        <c:v>2019/12</c:v>
                      </c:pt>
                      <c:pt idx="68">
                        <c:v>2019/11</c:v>
                      </c:pt>
                      <c:pt idx="69">
                        <c:v>2019/10</c:v>
                      </c:pt>
                      <c:pt idx="70">
                        <c:v>2019/09</c:v>
                      </c:pt>
                      <c:pt idx="71">
                        <c:v>2019/08</c:v>
                      </c:pt>
                      <c:pt idx="72">
                        <c:v>2019/07</c:v>
                      </c:pt>
                      <c:pt idx="73">
                        <c:v>2019/06</c:v>
                      </c:pt>
                      <c:pt idx="74">
                        <c:v>2019/05</c:v>
                      </c:pt>
                      <c:pt idx="75">
                        <c:v>2019/04</c:v>
                      </c:pt>
                      <c:pt idx="76">
                        <c:v>2019/03</c:v>
                      </c:pt>
                      <c:pt idx="77">
                        <c:v>2019/02</c:v>
                      </c:pt>
                      <c:pt idx="78">
                        <c:v>2019/01</c:v>
                      </c:pt>
                      <c:pt idx="79">
                        <c:v>2018/12</c:v>
                      </c:pt>
                      <c:pt idx="80">
                        <c:v>2018/11</c:v>
                      </c:pt>
                      <c:pt idx="81">
                        <c:v>2018/10</c:v>
                      </c:pt>
                      <c:pt idx="82">
                        <c:v>2018/09</c:v>
                      </c:pt>
                      <c:pt idx="83">
                        <c:v>2018/08</c:v>
                      </c:pt>
                      <c:pt idx="84">
                        <c:v>2018/07</c:v>
                      </c:pt>
                      <c:pt idx="85">
                        <c:v>2018/06</c:v>
                      </c:pt>
                      <c:pt idx="86">
                        <c:v>2018/05</c:v>
                      </c:pt>
                      <c:pt idx="87">
                        <c:v>2018/04</c:v>
                      </c:pt>
                      <c:pt idx="88">
                        <c:v>2018/03</c:v>
                      </c:pt>
                      <c:pt idx="89">
                        <c:v>2018/02</c:v>
                      </c:pt>
                      <c:pt idx="90">
                        <c:v>2018/01</c:v>
                      </c:pt>
                      <c:pt idx="91">
                        <c:v>2017/12</c:v>
                      </c:pt>
                      <c:pt idx="92">
                        <c:v>2017/11</c:v>
                      </c:pt>
                      <c:pt idx="93">
                        <c:v>2017/10</c:v>
                      </c:pt>
                      <c:pt idx="94">
                        <c:v>2017/09</c:v>
                      </c:pt>
                      <c:pt idx="95">
                        <c:v>2017/08</c:v>
                      </c:pt>
                      <c:pt idx="96">
                        <c:v>2017/07</c:v>
                      </c:pt>
                      <c:pt idx="97">
                        <c:v>2017/06</c:v>
                      </c:pt>
                    </c:strCache>
                  </c:strRef>
                </c:cat>
                <c:val>
                  <c:numRef>
                    <c:extLst>
                      <c:ext uri="{02D57815-91ED-43cb-92C2-25804820EDAC}">
                        <c15:formulaRef>
                          <c15:sqref>('Prices and Returns'!$B$19:$B$20,'Prices and Returns'!$B$22:$B$117)</c15:sqref>
                        </c15:formulaRef>
                      </c:ext>
                    </c:extLst>
                    <c:numCache>
                      <c:formatCode>0.00</c:formatCode>
                      <c:ptCount val="98"/>
                      <c:pt idx="0">
                        <c:v>57.953739882808698</c:v>
                      </c:pt>
                      <c:pt idx="1">
                        <c:v>57.0133685601769</c:v>
                      </c:pt>
                      <c:pt idx="2">
                        <c:v>52.5801894677696</c:v>
                      </c:pt>
                      <c:pt idx="3">
                        <c:v>47.8245960070725</c:v>
                      </c:pt>
                      <c:pt idx="4">
                        <c:v>50.188962219852399</c:v>
                      </c:pt>
                      <c:pt idx="5">
                        <c:v>57.174577759403199</c:v>
                      </c:pt>
                      <c:pt idx="6">
                        <c:v>57.523857192993198</c:v>
                      </c:pt>
                      <c:pt idx="7">
                        <c:v>48.801968914013401</c:v>
                      </c:pt>
                      <c:pt idx="8">
                        <c:v>47.196142091283598</c:v>
                      </c:pt>
                      <c:pt idx="9">
                        <c:v>43.532860746851199</c:v>
                      </c:pt>
                      <c:pt idx="10">
                        <c:v>44.335771021843001</c:v>
                      </c:pt>
                      <c:pt idx="11">
                        <c:v>46.8699617915061</c:v>
                      </c:pt>
                      <c:pt idx="12">
                        <c:v>48.325237684249899</c:v>
                      </c:pt>
                      <c:pt idx="13">
                        <c:v>52.4652502584457</c:v>
                      </c:pt>
                      <c:pt idx="14">
                        <c:v>51.160517768392303</c:v>
                      </c:pt>
                      <c:pt idx="15">
                        <c:v>49.479421753415799</c:v>
                      </c:pt>
                      <c:pt idx="16">
                        <c:v>51.160517768392303</c:v>
                      </c:pt>
                      <c:pt idx="17">
                        <c:v>49.429243546467298</c:v>
                      </c:pt>
                      <c:pt idx="18">
                        <c:v>47.421960958966999</c:v>
                      </c:pt>
                      <c:pt idx="19">
                        <c:v>45.644016113281303</c:v>
                      </c:pt>
                      <c:pt idx="20">
                        <c:v>39.709275178909301</c:v>
                      </c:pt>
                      <c:pt idx="21">
                        <c:v>37.315000738703198</c:v>
                      </c:pt>
                      <c:pt idx="22">
                        <c:v>38.002718772888201</c:v>
                      </c:pt>
                      <c:pt idx="23">
                        <c:v>38.053659481607902</c:v>
                      </c:pt>
                      <c:pt idx="24">
                        <c:v>38.1810157108307</c:v>
                      </c:pt>
                      <c:pt idx="25">
                        <c:v>36.296162366867101</c:v>
                      </c:pt>
                      <c:pt idx="26">
                        <c:v>34.997141819000198</c:v>
                      </c:pt>
                      <c:pt idx="27">
                        <c:v>35.1499677658081</c:v>
                      </c:pt>
                      <c:pt idx="28">
                        <c:v>35.977774977684</c:v>
                      </c:pt>
                      <c:pt idx="29">
                        <c:v>37.442356967926003</c:v>
                      </c:pt>
                      <c:pt idx="30">
                        <c:v>36.932937145233197</c:v>
                      </c:pt>
                      <c:pt idx="31">
                        <c:v>35.178209108114203</c:v>
                      </c:pt>
                      <c:pt idx="32">
                        <c:v>35.781608921289397</c:v>
                      </c:pt>
                      <c:pt idx="33">
                        <c:v>34.212769407033903</c:v>
                      </c:pt>
                      <c:pt idx="34">
                        <c:v>32.583589911460898</c:v>
                      </c:pt>
                      <c:pt idx="35">
                        <c:v>33.669709575176199</c:v>
                      </c:pt>
                      <c:pt idx="36">
                        <c:v>31.1354291530408</c:v>
                      </c:pt>
                      <c:pt idx="37">
                        <c:v>29.566590845584901</c:v>
                      </c:pt>
                      <c:pt idx="38">
                        <c:v>30.773390471935301</c:v>
                      </c:pt>
                      <c:pt idx="39">
                        <c:v>33.307669687271101</c:v>
                      </c:pt>
                      <c:pt idx="40">
                        <c:v>36.324668753147101</c:v>
                      </c:pt>
                      <c:pt idx="41">
                        <c:v>32.7042698740959</c:v>
                      </c:pt>
                      <c:pt idx="42">
                        <c:v>33.428350856705798</c:v>
                      </c:pt>
                      <c:pt idx="43">
                        <c:v>40.503506451845197</c:v>
                      </c:pt>
                      <c:pt idx="44">
                        <c:v>39.361615208476202</c:v>
                      </c:pt>
                      <c:pt idx="45">
                        <c:v>39.495956540107699</c:v>
                      </c:pt>
                      <c:pt idx="46">
                        <c:v>35.667265532105603</c:v>
                      </c:pt>
                      <c:pt idx="47">
                        <c:v>35.1970782600945</c:v>
                      </c:pt>
                      <c:pt idx="48">
                        <c:v>33.988015679209802</c:v>
                      </c:pt>
                      <c:pt idx="49">
                        <c:v>35.532928230673697</c:v>
                      </c:pt>
                      <c:pt idx="50">
                        <c:v>35.398586899042101</c:v>
                      </c:pt>
                      <c:pt idx="51">
                        <c:v>36.4061368107796</c:v>
                      </c:pt>
                      <c:pt idx="52">
                        <c:v>34.458206981420503</c:v>
                      </c:pt>
                      <c:pt idx="53">
                        <c:v>33.047637104988098</c:v>
                      </c:pt>
                      <c:pt idx="54">
                        <c:v>32.308765826314101</c:v>
                      </c:pt>
                      <c:pt idx="55">
                        <c:v>34.422321599721897</c:v>
                      </c:pt>
                      <c:pt idx="56">
                        <c:v>32.946119331417201</c:v>
                      </c:pt>
                      <c:pt idx="57">
                        <c:v>27.779418773355399</c:v>
                      </c:pt>
                      <c:pt idx="58">
                        <c:v>28.249116384086701</c:v>
                      </c:pt>
                      <c:pt idx="59">
                        <c:v>27.041316968202601</c:v>
                      </c:pt>
                      <c:pt idx="60">
                        <c:v>25.1490957808495</c:v>
                      </c:pt>
                      <c:pt idx="61">
                        <c:v>25.363815915584599</c:v>
                      </c:pt>
                      <c:pt idx="62">
                        <c:v>25.202777156534101</c:v>
                      </c:pt>
                      <c:pt idx="63">
                        <c:v>22.035653827190401</c:v>
                      </c:pt>
                      <c:pt idx="64">
                        <c:v>19.8616124629974</c:v>
                      </c:pt>
                      <c:pt idx="65">
                        <c:v>17.9828112840652</c:v>
                      </c:pt>
                      <c:pt idx="66">
                        <c:v>19.673732345104199</c:v>
                      </c:pt>
                      <c:pt idx="67">
                        <c:v>19.078661022186299</c:v>
                      </c:pt>
                      <c:pt idx="68">
                        <c:v>18.8687170219421</c:v>
                      </c:pt>
                      <c:pt idx="69">
                        <c:v>18.685016021728501</c:v>
                      </c:pt>
                      <c:pt idx="70">
                        <c:v>20.574512023925799</c:v>
                      </c:pt>
                      <c:pt idx="71">
                        <c:v>20.0758950233459</c:v>
                      </c:pt>
                      <c:pt idx="72">
                        <c:v>19.367334022522002</c:v>
                      </c:pt>
                      <c:pt idx="73">
                        <c:v>18.186399021148699</c:v>
                      </c:pt>
                      <c:pt idx="74">
                        <c:v>17.136679019928</c:v>
                      </c:pt>
                      <c:pt idx="75">
                        <c:v>17.7927540206909</c:v>
                      </c:pt>
                      <c:pt idx="76">
                        <c:v>17.372866020202601</c:v>
                      </c:pt>
                      <c:pt idx="77">
                        <c:v>16.5855760192871</c:v>
                      </c:pt>
                      <c:pt idx="78">
                        <c:v>15.2471830177307</c:v>
                      </c:pt>
                      <c:pt idx="79">
                        <c:v>12.8224498391151</c:v>
                      </c:pt>
                      <c:pt idx="80">
                        <c:v>14.3966912055016</c:v>
                      </c:pt>
                      <c:pt idx="81">
                        <c:v>14.269736256599399</c:v>
                      </c:pt>
                      <c:pt idx="82">
                        <c:v>14.752165062427499</c:v>
                      </c:pt>
                      <c:pt idx="83">
                        <c:v>15.1838118886948</c:v>
                      </c:pt>
                      <c:pt idx="84">
                        <c:v>14.2951272463799</c:v>
                      </c:pt>
                      <c:pt idx="85">
                        <c:v>13.990435369014699</c:v>
                      </c:pt>
                      <c:pt idx="86">
                        <c:v>13.2794876551628</c:v>
                      </c:pt>
                      <c:pt idx="87">
                        <c:v>11.946460691690399</c:v>
                      </c:pt>
                      <c:pt idx="88">
                        <c:v>10.968907585144001</c:v>
                      </c:pt>
                      <c:pt idx="89">
                        <c:v>12.0734156405926</c:v>
                      </c:pt>
                      <c:pt idx="90">
                        <c:v>12.847840828895601</c:v>
                      </c:pt>
                      <c:pt idx="91">
                        <c:v>13.7141777038574</c:v>
                      </c:pt>
                      <c:pt idx="92">
                        <c:v>13.7141777038574</c:v>
                      </c:pt>
                      <c:pt idx="93">
                        <c:v>13.862804260253901</c:v>
                      </c:pt>
                      <c:pt idx="94">
                        <c:v>13.0588697052002</c:v>
                      </c:pt>
                      <c:pt idx="95">
                        <c:v>14.2141033935547</c:v>
                      </c:pt>
                      <c:pt idx="96">
                        <c:v>14.4978450012207</c:v>
                      </c:pt>
                      <c:pt idx="97">
                        <c:v>15.619299926757799</c:v>
                      </c:pt>
                    </c:numCache>
                  </c:numRef>
                </c:val>
                <c:smooth val="0"/>
                <c:extLst>
                  <c:ext xmlns:c16="http://schemas.microsoft.com/office/drawing/2014/chart" uri="{C3380CC4-5D6E-409C-BE32-E72D297353CC}">
                    <c16:uniqueId val="{00000000-234E-4519-AB99-D378C76BDF3F}"/>
                  </c:ext>
                </c:extLst>
              </c15:ser>
            </c15:filteredLineSeries>
            <c15:filteredLineSeries>
              <c15:ser>
                <c:idx val="3"/>
                <c:order val="2"/>
                <c:tx>
                  <c:strRef>
                    <c:extLst xmlns:c15="http://schemas.microsoft.com/office/drawing/2012/chart">
                      <c:ext xmlns:c15="http://schemas.microsoft.com/office/drawing/2012/chart" uri="{02D57815-91ED-43cb-92C2-25804820EDAC}">
                        <c15:formulaRef>
                          <c15:sqref>'Prices and Returns'!$D$18</c15:sqref>
                        </c15:formulaRef>
                      </c:ext>
                    </c:extLst>
                    <c:strCache>
                      <c:ptCount val="1"/>
                      <c:pt idx="0">
                        <c:v>Excess PSH</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('Prices and Returns'!$A$19:$A$20,'Prices and Returns'!$A$22:$A$117)</c15:sqref>
                        </c15:formulaRef>
                      </c:ext>
                    </c:extLst>
                    <c:strCache>
                      <c:ptCount val="98"/>
                      <c:pt idx="0">
                        <c:v>2025/08</c:v>
                      </c:pt>
                      <c:pt idx="1">
                        <c:v>2025/07</c:v>
                      </c:pt>
                      <c:pt idx="2">
                        <c:v>2025/05</c:v>
                      </c:pt>
                      <c:pt idx="3">
                        <c:v>2025/04</c:v>
                      </c:pt>
                      <c:pt idx="4">
                        <c:v>2025/03</c:v>
                      </c:pt>
                      <c:pt idx="5">
                        <c:v>2025/02</c:v>
                      </c:pt>
                      <c:pt idx="6">
                        <c:v>2025/01</c:v>
                      </c:pt>
                      <c:pt idx="7">
                        <c:v>2024/12</c:v>
                      </c:pt>
                      <c:pt idx="8">
                        <c:v>2024/11</c:v>
                      </c:pt>
                      <c:pt idx="9">
                        <c:v>2024/10</c:v>
                      </c:pt>
                      <c:pt idx="10">
                        <c:v>2024/09</c:v>
                      </c:pt>
                      <c:pt idx="11">
                        <c:v>2024/08</c:v>
                      </c:pt>
                      <c:pt idx="12">
                        <c:v>2024/07</c:v>
                      </c:pt>
                      <c:pt idx="13">
                        <c:v>2024/06</c:v>
                      </c:pt>
                      <c:pt idx="14">
                        <c:v>2024/05</c:v>
                      </c:pt>
                      <c:pt idx="15">
                        <c:v>2024/04</c:v>
                      </c:pt>
                      <c:pt idx="16">
                        <c:v>2024/03</c:v>
                      </c:pt>
                      <c:pt idx="17">
                        <c:v>2024/02</c:v>
                      </c:pt>
                      <c:pt idx="18">
                        <c:v>2024/01</c:v>
                      </c:pt>
                      <c:pt idx="19">
                        <c:v>2023/12</c:v>
                      </c:pt>
                      <c:pt idx="20">
                        <c:v>2023/11</c:v>
                      </c:pt>
                      <c:pt idx="21">
                        <c:v>2023/10</c:v>
                      </c:pt>
                      <c:pt idx="22">
                        <c:v>2023/09</c:v>
                      </c:pt>
                      <c:pt idx="23">
                        <c:v>2023/08</c:v>
                      </c:pt>
                      <c:pt idx="24">
                        <c:v>2023/07</c:v>
                      </c:pt>
                      <c:pt idx="25">
                        <c:v>2023/06</c:v>
                      </c:pt>
                      <c:pt idx="26">
                        <c:v>2023/05</c:v>
                      </c:pt>
                      <c:pt idx="27">
                        <c:v>2023/04</c:v>
                      </c:pt>
                      <c:pt idx="28">
                        <c:v>2023/03</c:v>
                      </c:pt>
                      <c:pt idx="29">
                        <c:v>2023/02</c:v>
                      </c:pt>
                      <c:pt idx="30">
                        <c:v>2023/01</c:v>
                      </c:pt>
                      <c:pt idx="31">
                        <c:v>2022/12</c:v>
                      </c:pt>
                      <c:pt idx="32">
                        <c:v>2022/11</c:v>
                      </c:pt>
                      <c:pt idx="33">
                        <c:v>2022/10</c:v>
                      </c:pt>
                      <c:pt idx="34">
                        <c:v>2022/09</c:v>
                      </c:pt>
                      <c:pt idx="35">
                        <c:v>2022/08</c:v>
                      </c:pt>
                      <c:pt idx="36">
                        <c:v>2022/07</c:v>
                      </c:pt>
                      <c:pt idx="37">
                        <c:v>2022/06</c:v>
                      </c:pt>
                      <c:pt idx="38">
                        <c:v>2022/05</c:v>
                      </c:pt>
                      <c:pt idx="39">
                        <c:v>2022/04</c:v>
                      </c:pt>
                      <c:pt idx="40">
                        <c:v>2022/03</c:v>
                      </c:pt>
                      <c:pt idx="41">
                        <c:v>2022/02</c:v>
                      </c:pt>
                      <c:pt idx="42">
                        <c:v>2022/01</c:v>
                      </c:pt>
                      <c:pt idx="43">
                        <c:v>2021/12</c:v>
                      </c:pt>
                      <c:pt idx="44">
                        <c:v>2021/11</c:v>
                      </c:pt>
                      <c:pt idx="45">
                        <c:v>2021/10</c:v>
                      </c:pt>
                      <c:pt idx="46">
                        <c:v>2021/09</c:v>
                      </c:pt>
                      <c:pt idx="47">
                        <c:v>2021/08</c:v>
                      </c:pt>
                      <c:pt idx="48">
                        <c:v>2021/07</c:v>
                      </c:pt>
                      <c:pt idx="49">
                        <c:v>2021/06</c:v>
                      </c:pt>
                      <c:pt idx="50">
                        <c:v>2021/05</c:v>
                      </c:pt>
                      <c:pt idx="51">
                        <c:v>2021/04</c:v>
                      </c:pt>
                      <c:pt idx="52">
                        <c:v>2021/03</c:v>
                      </c:pt>
                      <c:pt idx="53">
                        <c:v>2021/02</c:v>
                      </c:pt>
                      <c:pt idx="54">
                        <c:v>2021/01</c:v>
                      </c:pt>
                      <c:pt idx="55">
                        <c:v>2020/12</c:v>
                      </c:pt>
                      <c:pt idx="56">
                        <c:v>2020/11</c:v>
                      </c:pt>
                      <c:pt idx="57">
                        <c:v>2020/10</c:v>
                      </c:pt>
                      <c:pt idx="58">
                        <c:v>2020/09</c:v>
                      </c:pt>
                      <c:pt idx="59">
                        <c:v>2020/08</c:v>
                      </c:pt>
                      <c:pt idx="60">
                        <c:v>2020/07</c:v>
                      </c:pt>
                      <c:pt idx="61">
                        <c:v>2020/06</c:v>
                      </c:pt>
                      <c:pt idx="62">
                        <c:v>2020/05</c:v>
                      </c:pt>
                      <c:pt idx="63">
                        <c:v>2020/04</c:v>
                      </c:pt>
                      <c:pt idx="64">
                        <c:v>2020/03</c:v>
                      </c:pt>
                      <c:pt idx="65">
                        <c:v>2020/02</c:v>
                      </c:pt>
                      <c:pt idx="66">
                        <c:v>2020/01</c:v>
                      </c:pt>
                      <c:pt idx="67">
                        <c:v>2019/12</c:v>
                      </c:pt>
                      <c:pt idx="68">
                        <c:v>2019/11</c:v>
                      </c:pt>
                      <c:pt idx="69">
                        <c:v>2019/10</c:v>
                      </c:pt>
                      <c:pt idx="70">
                        <c:v>2019/09</c:v>
                      </c:pt>
                      <c:pt idx="71">
                        <c:v>2019/08</c:v>
                      </c:pt>
                      <c:pt idx="72">
                        <c:v>2019/07</c:v>
                      </c:pt>
                      <c:pt idx="73">
                        <c:v>2019/06</c:v>
                      </c:pt>
                      <c:pt idx="74">
                        <c:v>2019/05</c:v>
                      </c:pt>
                      <c:pt idx="75">
                        <c:v>2019/04</c:v>
                      </c:pt>
                      <c:pt idx="76">
                        <c:v>2019/03</c:v>
                      </c:pt>
                      <c:pt idx="77">
                        <c:v>2019/02</c:v>
                      </c:pt>
                      <c:pt idx="78">
                        <c:v>2019/01</c:v>
                      </c:pt>
                      <c:pt idx="79">
                        <c:v>2018/12</c:v>
                      </c:pt>
                      <c:pt idx="80">
                        <c:v>2018/11</c:v>
                      </c:pt>
                      <c:pt idx="81">
                        <c:v>2018/10</c:v>
                      </c:pt>
                      <c:pt idx="82">
                        <c:v>2018/09</c:v>
                      </c:pt>
                      <c:pt idx="83">
                        <c:v>2018/08</c:v>
                      </c:pt>
                      <c:pt idx="84">
                        <c:v>2018/07</c:v>
                      </c:pt>
                      <c:pt idx="85">
                        <c:v>2018/06</c:v>
                      </c:pt>
                      <c:pt idx="86">
                        <c:v>2018/05</c:v>
                      </c:pt>
                      <c:pt idx="87">
                        <c:v>2018/04</c:v>
                      </c:pt>
                      <c:pt idx="88">
                        <c:v>2018/03</c:v>
                      </c:pt>
                      <c:pt idx="89">
                        <c:v>2018/02</c:v>
                      </c:pt>
                      <c:pt idx="90">
                        <c:v>2018/01</c:v>
                      </c:pt>
                      <c:pt idx="91">
                        <c:v>2017/12</c:v>
                      </c:pt>
                      <c:pt idx="92">
                        <c:v>2017/11</c:v>
                      </c:pt>
                      <c:pt idx="93">
                        <c:v>2017/10</c:v>
                      </c:pt>
                      <c:pt idx="94">
                        <c:v>2017/09</c:v>
                      </c:pt>
                      <c:pt idx="95">
                        <c:v>2017/08</c:v>
                      </c:pt>
                      <c:pt idx="96">
                        <c:v>2017/07</c:v>
                      </c:pt>
                      <c:pt idx="97">
                        <c:v>2017/06</c:v>
                      </c:pt>
                    </c:strCache>
                  </c:strRef>
                </c:cat>
                <c:val>
                  <c:numRef>
                    <c:extLst xmlns:c15="http://schemas.microsoft.com/office/drawing/2012/chart">
                      <c:ext xmlns:c15="http://schemas.microsoft.com/office/drawing/2012/chart" uri="{02D57815-91ED-43cb-92C2-25804820EDAC}">
                        <c15:formulaRef>
                          <c15:sqref>('Prices and Returns'!$D$19:$D$20,'Prices and Returns'!$D$22:$D$117)</c15:sqref>
                        </c15:formulaRef>
                      </c:ext>
                    </c:extLst>
                    <c:numCache>
                      <c:formatCode>0.00%</c:formatCode>
                      <c:ptCount val="98"/>
                      <c:pt idx="0">
                        <c:v>1.2575988033566306E-2</c:v>
                      </c:pt>
                      <c:pt idx="1">
                        <c:v>8.3340846179734543E-2</c:v>
                      </c:pt>
                      <c:pt idx="2">
                        <c:v>9.1021795658084936E-2</c:v>
                      </c:pt>
                      <c:pt idx="3">
                        <c:v>-5.1994019651562674E-2</c:v>
                      </c:pt>
                      <c:pt idx="4">
                        <c:v>-0.13413128906765928</c:v>
                      </c:pt>
                      <c:pt idx="5">
                        <c:v>-9.7760101376896461E-3</c:v>
                      </c:pt>
                      <c:pt idx="6">
                        <c:v>0.16062153014514222</c:v>
                      </c:pt>
                      <c:pt idx="7">
                        <c:v>2.9844634431197746E-2</c:v>
                      </c:pt>
                      <c:pt idx="8">
                        <c:v>7.7177303361887481E-2</c:v>
                      </c:pt>
                      <c:pt idx="9">
                        <c:v>-2.1691672861857147E-2</c:v>
                      </c:pt>
                      <c:pt idx="10">
                        <c:v>-5.8775019510773019E-2</c:v>
                      </c:pt>
                      <c:pt idx="11">
                        <c:v>-3.3809879955633323E-2</c:v>
                      </c:pt>
                      <c:pt idx="12">
                        <c:v>-8.556566504514114E-2</c:v>
                      </c:pt>
                      <c:pt idx="13">
                        <c:v>2.1791890338394754E-2</c:v>
                      </c:pt>
                      <c:pt idx="14">
                        <c:v>2.9968788993773324E-2</c:v>
                      </c:pt>
                      <c:pt idx="15">
                        <c:v>-3.6847063331453087E-2</c:v>
                      </c:pt>
                      <c:pt idx="16">
                        <c:v>3.1144974759244944E-2</c:v>
                      </c:pt>
                      <c:pt idx="17">
                        <c:v>3.815041556648454E-2</c:v>
                      </c:pt>
                      <c:pt idx="18">
                        <c:v>3.5066127064074741E-2</c:v>
                      </c:pt>
                      <c:pt idx="19">
                        <c:v>0.13618587474039168</c:v>
                      </c:pt>
                      <c:pt idx="20">
                        <c:v>5.8732337343679913E-2</c:v>
                      </c:pt>
                      <c:pt idx="21">
                        <c:v>-2.1970289018272401E-2</c:v>
                      </c:pt>
                      <c:pt idx="22">
                        <c:v>-4.9219960153553564E-3</c:v>
                      </c:pt>
                      <c:pt idx="23">
                        <c:v>-7.0092873595408896E-3</c:v>
                      </c:pt>
                      <c:pt idx="24">
                        <c:v>4.702896320494783E-2</c:v>
                      </c:pt>
                      <c:pt idx="25">
                        <c:v>3.2918688448812461E-2</c:v>
                      </c:pt>
                      <c:pt idx="26">
                        <c:v>-7.58570460079608E-3</c:v>
                      </c:pt>
                      <c:pt idx="27">
                        <c:v>-2.6257683717654433E-2</c:v>
                      </c:pt>
                      <c:pt idx="28">
                        <c:v>-4.2796052246596238E-2</c:v>
                      </c:pt>
                      <c:pt idx="29">
                        <c:v>1.0790289235540393E-2</c:v>
                      </c:pt>
                      <c:pt idx="30">
                        <c:v>4.581161832094776E-2</c:v>
                      </c:pt>
                      <c:pt idx="31">
                        <c:v>-1.975499385610098E-2</c:v>
                      </c:pt>
                      <c:pt idx="32">
                        <c:v>4.2144849942388304E-2</c:v>
                      </c:pt>
                      <c:pt idx="33">
                        <c:v>4.5548700653147818E-2</c:v>
                      </c:pt>
                      <c:pt idx="34">
                        <c:v>-3.5573467483835691E-2</c:v>
                      </c:pt>
                      <c:pt idx="35">
                        <c:v>7.6410545975821254E-2</c:v>
                      </c:pt>
                      <c:pt idx="36">
                        <c:v>5.0006146619913462E-2</c:v>
                      </c:pt>
                      <c:pt idx="37">
                        <c:v>-4.1974840153368144E-2</c:v>
                      </c:pt>
                      <c:pt idx="38">
                        <c:v>-8.0706635599198273E-2</c:v>
                      </c:pt>
                      <c:pt idx="39">
                        <c:v>-8.8207436438608525E-2</c:v>
                      </c:pt>
                      <c:pt idx="40">
                        <c:v>0.10373652841260693</c:v>
                      </c:pt>
                      <c:pt idx="41">
                        <c:v>-2.3093385097977242E-2</c:v>
                      </c:pt>
                      <c:pt idx="42">
                        <c:v>-0.19295902413207927</c:v>
                      </c:pt>
                      <c:pt idx="43">
                        <c:v>2.7922387629098568E-2</c:v>
                      </c:pt>
                      <c:pt idx="44">
                        <c:v>-4.1777951495406904E-3</c:v>
                      </c:pt>
                      <c:pt idx="45">
                        <c:v>0.10105463228488847</c:v>
                      </c:pt>
                      <c:pt idx="46">
                        <c:v>1.2598842839505341E-2</c:v>
                      </c:pt>
                      <c:pt idx="47">
                        <c:v>3.4484517130803333E-2</c:v>
                      </c:pt>
                      <c:pt idx="48">
                        <c:v>-4.4962059848341167E-2</c:v>
                      </c:pt>
                      <c:pt idx="49">
                        <c:v>3.152776733529517E-3</c:v>
                      </c:pt>
                      <c:pt idx="50">
                        <c:v>-2.8747649995578887E-2</c:v>
                      </c:pt>
                      <c:pt idx="51">
                        <c:v>5.434747138387281E-2</c:v>
                      </c:pt>
                      <c:pt idx="52">
                        <c:v>4.1151838338673037E-2</c:v>
                      </c:pt>
                      <c:pt idx="53">
                        <c:v>2.2147897624794615E-2</c:v>
                      </c:pt>
                      <c:pt idx="54">
                        <c:v>-6.3602070347624759E-2</c:v>
                      </c:pt>
                      <c:pt idx="55">
                        <c:v>4.3619537103526146E-2</c:v>
                      </c:pt>
                      <c:pt idx="56">
                        <c:v>0.170318103961279</c:v>
                      </c:pt>
                      <c:pt idx="57">
                        <c:v>-1.6969381388990758E-2</c:v>
                      </c:pt>
                      <c:pt idx="58">
                        <c:v>4.3520368357977311E-2</c:v>
                      </c:pt>
                      <c:pt idx="59">
                        <c:v>7.2372245070898844E-2</c:v>
                      </c:pt>
                      <c:pt idx="60">
                        <c:v>-8.6247714784030219E-3</c:v>
                      </c:pt>
                      <c:pt idx="61">
                        <c:v>6.1796479571225357E-3</c:v>
                      </c:pt>
                      <c:pt idx="62">
                        <c:v>0.1341086071113308</c:v>
                      </c:pt>
                      <c:pt idx="63">
                        <c:v>0.10361445442138936</c:v>
                      </c:pt>
                      <c:pt idx="64">
                        <c:v>9.9035714388271315E-2</c:v>
                      </c:pt>
                      <c:pt idx="65">
                        <c:v>-9.0275391888938503E-2</c:v>
                      </c:pt>
                      <c:pt idx="66">
                        <c:v>3.0230154524755005E-2</c:v>
                      </c:pt>
                      <c:pt idx="67">
                        <c:v>1.0491947663853278E-2</c:v>
                      </c:pt>
                      <c:pt idx="68">
                        <c:v>9.2555463041482863E-3</c:v>
                      </c:pt>
                      <c:pt idx="69">
                        <c:v>-9.6767575695508534E-2</c:v>
                      </c:pt>
                      <c:pt idx="70">
                        <c:v>2.4119041404439236E-2</c:v>
                      </c:pt>
                      <c:pt idx="71">
                        <c:v>3.5539614609785247E-2</c:v>
                      </c:pt>
                      <c:pt idx="72">
                        <c:v>6.2310742841843375E-2</c:v>
                      </c:pt>
                      <c:pt idx="73">
                        <c:v>5.8757980657300049E-2</c:v>
                      </c:pt>
                      <c:pt idx="74">
                        <c:v>-3.8445716297694929E-2</c:v>
                      </c:pt>
                      <c:pt idx="75">
                        <c:v>2.2934106068052646E-2</c:v>
                      </c:pt>
                      <c:pt idx="76">
                        <c:v>4.5428934209355981E-2</c:v>
                      </c:pt>
                      <c:pt idx="77">
                        <c:v>8.3145451182198155E-2</c:v>
                      </c:pt>
                      <c:pt idx="78">
                        <c:v>0.1721394672554877</c:v>
                      </c:pt>
                      <c:pt idx="79">
                        <c:v>-0.11684932568763393</c:v>
                      </c:pt>
                      <c:pt idx="80">
                        <c:v>7.6680411971349113E-3</c:v>
                      </c:pt>
                      <c:pt idx="81">
                        <c:v>-3.4537961193723411E-2</c:v>
                      </c:pt>
                      <c:pt idx="82">
                        <c:v>-3.0102052208511428E-2</c:v>
                      </c:pt>
                      <c:pt idx="83">
                        <c:v>5.9243262702794841E-2</c:v>
                      </c:pt>
                      <c:pt idx="84">
                        <c:v>2.0492820681279025E-2</c:v>
                      </c:pt>
                      <c:pt idx="85">
                        <c:v>5.1062307775282791E-2</c:v>
                      </c:pt>
                      <c:pt idx="86">
                        <c:v>0.10461117224379818</c:v>
                      </c:pt>
                      <c:pt idx="87">
                        <c:v>8.4174651305850168E-2</c:v>
                      </c:pt>
                      <c:pt idx="88">
                        <c:v>-9.714540200855383E-2</c:v>
                      </c:pt>
                      <c:pt idx="89">
                        <c:v>-6.346535743179843E-2</c:v>
                      </c:pt>
                      <c:pt idx="90">
                        <c:v>-6.6361947707363853E-2</c:v>
                      </c:pt>
                      <c:pt idx="91">
                        <c:v>-1.0097345346524733E-3</c:v>
                      </c:pt>
                      <c:pt idx="92">
                        <c:v>-1.1842251241216066E-2</c:v>
                      </c:pt>
                      <c:pt idx="93">
                        <c:v>5.8626643412611396E-2</c:v>
                      </c:pt>
                      <c:pt idx="94">
                        <c:v>-8.5770997958881948E-2</c:v>
                      </c:pt>
                      <c:pt idx="95">
                        <c:v>-2.0672644011536258E-2</c:v>
                      </c:pt>
                      <c:pt idx="96">
                        <c:v>-7.5537809376268306E-2</c:v>
                      </c:pt>
                      <c:pt idx="97">
                        <c:v>-4.4866408032867566E-2</c:v>
                      </c:pt>
                    </c:numCache>
                  </c:numRef>
                </c:val>
                <c:smooth val="0"/>
                <c:extLst xmlns:c15="http://schemas.microsoft.com/office/drawing/2012/chart">
                  <c:ext xmlns:c16="http://schemas.microsoft.com/office/drawing/2014/chart" uri="{C3380CC4-5D6E-409C-BE32-E72D297353CC}">
                    <c16:uniqueId val="{00000003-234E-4519-AB99-D378C76BDF3F}"/>
                  </c:ext>
                </c:extLst>
              </c15:ser>
            </c15:filteredLineSeries>
            <c15:filteredLineSeries>
              <c15:ser>
                <c:idx val="5"/>
                <c:order val="4"/>
                <c:tx>
                  <c:strRef>
                    <c:extLst xmlns:c15="http://schemas.microsoft.com/office/drawing/2012/chart">
                      <c:ext xmlns:c15="http://schemas.microsoft.com/office/drawing/2012/chart" uri="{02D57815-91ED-43cb-92C2-25804820EDAC}">
                        <c15:formulaRef>
                          <c15:sqref>'Prices and Returns'!$F$18</c15:sqref>
                        </c15:formulaRef>
                      </c:ext>
                    </c:extLst>
                    <c:strCache>
                      <c:ptCount val="1"/>
                      <c:pt idx="0">
                        <c:v>Rf</c:v>
                      </c:pt>
                    </c:strCache>
                  </c:strRef>
                </c:tx>
                <c:spPr>
                  <a:ln w="28575" cap="rnd">
                    <a:solidFill>
                      <a:schemeClr val="accent6"/>
                    </a:solidFill>
                    <a:round/>
                  </a:ln>
                  <a:effectLst/>
                </c:spPr>
                <c:marker>
                  <c:symbol val="none"/>
                </c:marker>
                <c:cat>
                  <c:strRef>
                    <c:extLst xmlns:c15="http://schemas.microsoft.com/office/drawing/2012/chart">
                      <c:ext xmlns:c15="http://schemas.microsoft.com/office/drawing/2012/chart" uri="{02D57815-91ED-43cb-92C2-25804820EDAC}">
                        <c15:formulaRef>
                          <c15:sqref>('Prices and Returns'!$A$19:$A$20,'Prices and Returns'!$A$22:$A$117)</c15:sqref>
                        </c15:formulaRef>
                      </c:ext>
                    </c:extLst>
                    <c:strCache>
                      <c:ptCount val="98"/>
                      <c:pt idx="0">
                        <c:v>2025/08</c:v>
                      </c:pt>
                      <c:pt idx="1">
                        <c:v>2025/07</c:v>
                      </c:pt>
                      <c:pt idx="2">
                        <c:v>2025/05</c:v>
                      </c:pt>
                      <c:pt idx="3">
                        <c:v>2025/04</c:v>
                      </c:pt>
                      <c:pt idx="4">
                        <c:v>2025/03</c:v>
                      </c:pt>
                      <c:pt idx="5">
                        <c:v>2025/02</c:v>
                      </c:pt>
                      <c:pt idx="6">
                        <c:v>2025/01</c:v>
                      </c:pt>
                      <c:pt idx="7">
                        <c:v>2024/12</c:v>
                      </c:pt>
                      <c:pt idx="8">
                        <c:v>2024/11</c:v>
                      </c:pt>
                      <c:pt idx="9">
                        <c:v>2024/10</c:v>
                      </c:pt>
                      <c:pt idx="10">
                        <c:v>2024/09</c:v>
                      </c:pt>
                      <c:pt idx="11">
                        <c:v>2024/08</c:v>
                      </c:pt>
                      <c:pt idx="12">
                        <c:v>2024/07</c:v>
                      </c:pt>
                      <c:pt idx="13">
                        <c:v>2024/06</c:v>
                      </c:pt>
                      <c:pt idx="14">
                        <c:v>2024/05</c:v>
                      </c:pt>
                      <c:pt idx="15">
                        <c:v>2024/04</c:v>
                      </c:pt>
                      <c:pt idx="16">
                        <c:v>2024/03</c:v>
                      </c:pt>
                      <c:pt idx="17">
                        <c:v>2024/02</c:v>
                      </c:pt>
                      <c:pt idx="18">
                        <c:v>2024/01</c:v>
                      </c:pt>
                      <c:pt idx="19">
                        <c:v>2023/12</c:v>
                      </c:pt>
                      <c:pt idx="20">
                        <c:v>2023/11</c:v>
                      </c:pt>
                      <c:pt idx="21">
                        <c:v>2023/10</c:v>
                      </c:pt>
                      <c:pt idx="22">
                        <c:v>2023/09</c:v>
                      </c:pt>
                      <c:pt idx="23">
                        <c:v>2023/08</c:v>
                      </c:pt>
                      <c:pt idx="24">
                        <c:v>2023/07</c:v>
                      </c:pt>
                      <c:pt idx="25">
                        <c:v>2023/06</c:v>
                      </c:pt>
                      <c:pt idx="26">
                        <c:v>2023/05</c:v>
                      </c:pt>
                      <c:pt idx="27">
                        <c:v>2023/04</c:v>
                      </c:pt>
                      <c:pt idx="28">
                        <c:v>2023/03</c:v>
                      </c:pt>
                      <c:pt idx="29">
                        <c:v>2023/02</c:v>
                      </c:pt>
                      <c:pt idx="30">
                        <c:v>2023/01</c:v>
                      </c:pt>
                      <c:pt idx="31">
                        <c:v>2022/12</c:v>
                      </c:pt>
                      <c:pt idx="32">
                        <c:v>2022/11</c:v>
                      </c:pt>
                      <c:pt idx="33">
                        <c:v>2022/10</c:v>
                      </c:pt>
                      <c:pt idx="34">
                        <c:v>2022/09</c:v>
                      </c:pt>
                      <c:pt idx="35">
                        <c:v>2022/08</c:v>
                      </c:pt>
                      <c:pt idx="36">
                        <c:v>2022/07</c:v>
                      </c:pt>
                      <c:pt idx="37">
                        <c:v>2022/06</c:v>
                      </c:pt>
                      <c:pt idx="38">
                        <c:v>2022/05</c:v>
                      </c:pt>
                      <c:pt idx="39">
                        <c:v>2022/04</c:v>
                      </c:pt>
                      <c:pt idx="40">
                        <c:v>2022/03</c:v>
                      </c:pt>
                      <c:pt idx="41">
                        <c:v>2022/02</c:v>
                      </c:pt>
                      <c:pt idx="42">
                        <c:v>2022/01</c:v>
                      </c:pt>
                      <c:pt idx="43">
                        <c:v>2021/12</c:v>
                      </c:pt>
                      <c:pt idx="44">
                        <c:v>2021/11</c:v>
                      </c:pt>
                      <c:pt idx="45">
                        <c:v>2021/10</c:v>
                      </c:pt>
                      <c:pt idx="46">
                        <c:v>2021/09</c:v>
                      </c:pt>
                      <c:pt idx="47">
                        <c:v>2021/08</c:v>
                      </c:pt>
                      <c:pt idx="48">
                        <c:v>2021/07</c:v>
                      </c:pt>
                      <c:pt idx="49">
                        <c:v>2021/06</c:v>
                      </c:pt>
                      <c:pt idx="50">
                        <c:v>2021/05</c:v>
                      </c:pt>
                      <c:pt idx="51">
                        <c:v>2021/04</c:v>
                      </c:pt>
                      <c:pt idx="52">
                        <c:v>2021/03</c:v>
                      </c:pt>
                      <c:pt idx="53">
                        <c:v>2021/02</c:v>
                      </c:pt>
                      <c:pt idx="54">
                        <c:v>2021/01</c:v>
                      </c:pt>
                      <c:pt idx="55">
                        <c:v>2020/12</c:v>
                      </c:pt>
                      <c:pt idx="56">
                        <c:v>2020/11</c:v>
                      </c:pt>
                      <c:pt idx="57">
                        <c:v>2020/10</c:v>
                      </c:pt>
                      <c:pt idx="58">
                        <c:v>2020/09</c:v>
                      </c:pt>
                      <c:pt idx="59">
                        <c:v>2020/08</c:v>
                      </c:pt>
                      <c:pt idx="60">
                        <c:v>2020/07</c:v>
                      </c:pt>
                      <c:pt idx="61">
                        <c:v>2020/06</c:v>
                      </c:pt>
                      <c:pt idx="62">
                        <c:v>2020/05</c:v>
                      </c:pt>
                      <c:pt idx="63">
                        <c:v>2020/04</c:v>
                      </c:pt>
                      <c:pt idx="64">
                        <c:v>2020/03</c:v>
                      </c:pt>
                      <c:pt idx="65">
                        <c:v>2020/02</c:v>
                      </c:pt>
                      <c:pt idx="66">
                        <c:v>2020/01</c:v>
                      </c:pt>
                      <c:pt idx="67">
                        <c:v>2019/12</c:v>
                      </c:pt>
                      <c:pt idx="68">
                        <c:v>2019/11</c:v>
                      </c:pt>
                      <c:pt idx="69">
                        <c:v>2019/10</c:v>
                      </c:pt>
                      <c:pt idx="70">
                        <c:v>2019/09</c:v>
                      </c:pt>
                      <c:pt idx="71">
                        <c:v>2019/08</c:v>
                      </c:pt>
                      <c:pt idx="72">
                        <c:v>2019/07</c:v>
                      </c:pt>
                      <c:pt idx="73">
                        <c:v>2019/06</c:v>
                      </c:pt>
                      <c:pt idx="74">
                        <c:v>2019/05</c:v>
                      </c:pt>
                      <c:pt idx="75">
                        <c:v>2019/04</c:v>
                      </c:pt>
                      <c:pt idx="76">
                        <c:v>2019/03</c:v>
                      </c:pt>
                      <c:pt idx="77">
                        <c:v>2019/02</c:v>
                      </c:pt>
                      <c:pt idx="78">
                        <c:v>2019/01</c:v>
                      </c:pt>
                      <c:pt idx="79">
                        <c:v>2018/12</c:v>
                      </c:pt>
                      <c:pt idx="80">
                        <c:v>2018/11</c:v>
                      </c:pt>
                      <c:pt idx="81">
                        <c:v>2018/10</c:v>
                      </c:pt>
                      <c:pt idx="82">
                        <c:v>2018/09</c:v>
                      </c:pt>
                      <c:pt idx="83">
                        <c:v>2018/08</c:v>
                      </c:pt>
                      <c:pt idx="84">
                        <c:v>2018/07</c:v>
                      </c:pt>
                      <c:pt idx="85">
                        <c:v>2018/06</c:v>
                      </c:pt>
                      <c:pt idx="86">
                        <c:v>2018/05</c:v>
                      </c:pt>
                      <c:pt idx="87">
                        <c:v>2018/04</c:v>
                      </c:pt>
                      <c:pt idx="88">
                        <c:v>2018/03</c:v>
                      </c:pt>
                      <c:pt idx="89">
                        <c:v>2018/02</c:v>
                      </c:pt>
                      <c:pt idx="90">
                        <c:v>2018/01</c:v>
                      </c:pt>
                      <c:pt idx="91">
                        <c:v>2017/12</c:v>
                      </c:pt>
                      <c:pt idx="92">
                        <c:v>2017/11</c:v>
                      </c:pt>
                      <c:pt idx="93">
                        <c:v>2017/10</c:v>
                      </c:pt>
                      <c:pt idx="94">
                        <c:v>2017/09</c:v>
                      </c:pt>
                      <c:pt idx="95">
                        <c:v>2017/08</c:v>
                      </c:pt>
                      <c:pt idx="96">
                        <c:v>2017/07</c:v>
                      </c:pt>
                      <c:pt idx="97">
                        <c:v>2017/06</c:v>
                      </c:pt>
                    </c:strCache>
                  </c:strRef>
                </c:cat>
                <c:val>
                  <c:numRef>
                    <c:extLst xmlns:c15="http://schemas.microsoft.com/office/drawing/2012/chart">
                      <c:ext xmlns:c15="http://schemas.microsoft.com/office/drawing/2012/chart" uri="{02D57815-91ED-43cb-92C2-25804820EDAC}">
                        <c15:formulaRef>
                          <c15:sqref>('Prices and Returns'!$F$19:$F$20,'Prices and Returns'!$F$22:$F$117)</c15:sqref>
                        </c15:formulaRef>
                      </c:ext>
                    </c:extLst>
                    <c:numCache>
                      <c:formatCode>0.00%</c:formatCode>
                      <c:ptCount val="98"/>
                      <c:pt idx="0">
                        <c:v>3.7833395639945699E-3</c:v>
                      </c:pt>
                      <c:pt idx="1">
                        <c:v>3.7561419650904426E-3</c:v>
                      </c:pt>
                      <c:pt idx="2">
                        <c:v>3.7775590823252436E-3</c:v>
                      </c:pt>
                      <c:pt idx="3">
                        <c:v>3.7389612025358065E-3</c:v>
                      </c:pt>
                      <c:pt idx="4">
                        <c:v>3.8170606652663253E-3</c:v>
                      </c:pt>
                      <c:pt idx="5">
                        <c:v>3.6855955057810696E-3</c:v>
                      </c:pt>
                      <c:pt idx="6">
                        <c:v>3.8075806681570068E-3</c:v>
                      </c:pt>
                      <c:pt idx="7">
                        <c:v>3.6138703158044017E-3</c:v>
                      </c:pt>
                      <c:pt idx="8">
                        <c:v>3.6187781581349387E-3</c:v>
                      </c:pt>
                      <c:pt idx="9">
                        <c:v>3.4159217415625776E-3</c:v>
                      </c:pt>
                      <c:pt idx="10">
                        <c:v>3.1898462750865608E-3</c:v>
                      </c:pt>
                      <c:pt idx="11">
                        <c:v>3.2329331529459271E-3</c:v>
                      </c:pt>
                      <c:pt idx="12">
                        <c:v>3.368557974579689E-3</c:v>
                      </c:pt>
                      <c:pt idx="13">
                        <c:v>3.3910630376079443E-3</c:v>
                      </c:pt>
                      <c:pt idx="14">
                        <c:v>3.4424472512464277E-3</c:v>
                      </c:pt>
                      <c:pt idx="15">
                        <c:v>3.4358270864334184E-3</c:v>
                      </c:pt>
                      <c:pt idx="16">
                        <c:v>3.2808987999310979E-3</c:v>
                      </c:pt>
                      <c:pt idx="17">
                        <c:v>3.3063753283077979E-3</c:v>
                      </c:pt>
                      <c:pt idx="18">
                        <c:v>3.1467891188254882E-3</c:v>
                      </c:pt>
                      <c:pt idx="19">
                        <c:v>3.1018497367087949E-3</c:v>
                      </c:pt>
                      <c:pt idx="20">
                        <c:v>3.4570443926238426E-3</c:v>
                      </c:pt>
                      <c:pt idx="21">
                        <c:v>3.7079955760386252E-3</c:v>
                      </c:pt>
                      <c:pt idx="22">
                        <c:v>3.5824445535024285E-3</c:v>
                      </c:pt>
                      <c:pt idx="23">
                        <c:v>3.6681214825025066E-3</c:v>
                      </c:pt>
                      <c:pt idx="24">
                        <c:v>3.597442194898326E-3</c:v>
                      </c:pt>
                      <c:pt idx="25">
                        <c:v>3.5269314716461775E-3</c:v>
                      </c:pt>
                      <c:pt idx="26">
                        <c:v>3.2283992318391519E-3</c:v>
                      </c:pt>
                      <c:pt idx="27">
                        <c:v>2.9799988483092399E-3</c:v>
                      </c:pt>
                      <c:pt idx="28">
                        <c:v>2.894835494410275E-3</c:v>
                      </c:pt>
                      <c:pt idx="29">
                        <c:v>2.9085551226197826E-3</c:v>
                      </c:pt>
                      <c:pt idx="30">
                        <c:v>2.8653086728942512E-3</c:v>
                      </c:pt>
                      <c:pt idx="31">
                        <c:v>2.7477812088680942E-3</c:v>
                      </c:pt>
                      <c:pt idx="32">
                        <c:v>2.6902453275843285E-3</c:v>
                      </c:pt>
                      <c:pt idx="33">
                        <c:v>3.2414635162829608E-3</c:v>
                      </c:pt>
                      <c:pt idx="34">
                        <c:v>2.7836446608466847E-3</c:v>
                      </c:pt>
                      <c:pt idx="35">
                        <c:v>1.8416896836153107E-3</c:v>
                      </c:pt>
                      <c:pt idx="36">
                        <c:v>1.6951889972862677E-3</c:v>
                      </c:pt>
                      <c:pt idx="37">
                        <c:v>1.9695055396691252E-3</c:v>
                      </c:pt>
                      <c:pt idx="38">
                        <c:v>1.5693150404758605E-3</c:v>
                      </c:pt>
                      <c:pt idx="39">
                        <c:v>1.4980374068829239E-3</c:v>
                      </c:pt>
                      <c:pt idx="40">
                        <c:v>1.2549154565677512E-3</c:v>
                      </c:pt>
                      <c:pt idx="41">
                        <c:v>1.1946636892563589E-3</c:v>
                      </c:pt>
                      <c:pt idx="42">
                        <c:v>9.7484268637648697E-4</c:v>
                      </c:pt>
                      <c:pt idx="43">
                        <c:v>6.7505365076803159E-4</c:v>
                      </c:pt>
                      <c:pt idx="44">
                        <c:v>7.7060269823414629E-4</c:v>
                      </c:pt>
                      <c:pt idx="45">
                        <c:v>9.1033203658197337E-4</c:v>
                      </c:pt>
                      <c:pt idx="46">
                        <c:v>6.7141824867067434E-4</c:v>
                      </c:pt>
                      <c:pt idx="47">
                        <c:v>4.7057559640406588E-4</c:v>
                      </c:pt>
                      <c:pt idx="48">
                        <c:v>5.1021994463074094E-4</c:v>
                      </c:pt>
                      <c:pt idx="49">
                        <c:v>6.3514439059164651E-4</c:v>
                      </c:pt>
                      <c:pt idx="50">
                        <c:v>6.8219709729344657E-4</c:v>
                      </c:pt>
                      <c:pt idx="51">
                        <c:v>6.4268488500496268E-4</c:v>
                      </c:pt>
                      <c:pt idx="52">
                        <c:v>6.452903397879961E-4</c:v>
                      </c:pt>
                      <c:pt idx="53">
                        <c:v>4.6359034179443981E-4</c:v>
                      </c:pt>
                      <c:pt idx="54">
                        <c:v>2.354139106182096E-4</c:v>
                      </c:pt>
                      <c:pt idx="55">
                        <c:v>2.1222100592099835E-4</c:v>
                      </c:pt>
                      <c:pt idx="56">
                        <c:v>2.5996096555003234E-4</c:v>
                      </c:pt>
                      <c:pt idx="57">
                        <c:v>2.0261734704285495E-4</c:v>
                      </c:pt>
                      <c:pt idx="58">
                        <c:v>1.7585587178037265E-4</c:v>
                      </c:pt>
                      <c:pt idx="59">
                        <c:v>1.717665115157363E-4</c:v>
                      </c:pt>
                      <c:pt idx="60">
                        <c:v>1.231262230827479E-4</c:v>
                      </c:pt>
                      <c:pt idx="61">
                        <c:v>1.8974708022279074E-4</c:v>
                      </c:pt>
                      <c:pt idx="62">
                        <c:v>1.8381589263971598E-4</c:v>
                      </c:pt>
                      <c:pt idx="63">
                        <c:v>2.584688328253204E-4</c:v>
                      </c:pt>
                      <c:pt idx="64">
                        <c:v>3.36759424933053E-4</c:v>
                      </c:pt>
                      <c:pt idx="65">
                        <c:v>4.0740238729708445E-4</c:v>
                      </c:pt>
                      <c:pt idx="66">
                        <c:v>4.8372145180386461E-4</c:v>
                      </c:pt>
                      <c:pt idx="67">
                        <c:v>5.7317214862240284E-4</c:v>
                      </c:pt>
                      <c:pt idx="68">
                        <c:v>5.2790000492142219E-4</c:v>
                      </c:pt>
                      <c:pt idx="69">
                        <c:v>4.3646675707487148E-4</c:v>
                      </c:pt>
                      <c:pt idx="70">
                        <c:v>4.1414511943593801E-4</c:v>
                      </c:pt>
                      <c:pt idx="71">
                        <c:v>3.9239461627427197E-4</c:v>
                      </c:pt>
                      <c:pt idx="72">
                        <c:v>6.0308256872643184E-4</c:v>
                      </c:pt>
                      <c:pt idx="73">
                        <c:v>6.9488925617178232E-4</c:v>
                      </c:pt>
                      <c:pt idx="74">
                        <c:v>8.7555763373270423E-4</c:v>
                      </c:pt>
                      <c:pt idx="75">
                        <c:v>9.4762593533581629E-4</c:v>
                      </c:pt>
                      <c:pt idx="76">
                        <c:v>9.4722758079335279E-4</c:v>
                      </c:pt>
                      <c:pt idx="77">
                        <c:v>9.9318611274834545E-4</c:v>
                      </c:pt>
                      <c:pt idx="78">
                        <c:v>1.0577702552947432E-3</c:v>
                      </c:pt>
                      <c:pt idx="79">
                        <c:v>1.048451235235337E-3</c:v>
                      </c:pt>
                      <c:pt idx="80">
                        <c:v>1.1894126369309532E-3</c:v>
                      </c:pt>
                      <c:pt idx="81">
                        <c:v>1.2890542355028511E-3</c:v>
                      </c:pt>
                      <c:pt idx="82">
                        <c:v>1.2620551097870525E-3</c:v>
                      </c:pt>
                      <c:pt idx="83">
                        <c:v>1.0678631081455503E-3</c:v>
                      </c:pt>
                      <c:pt idx="84">
                        <c:v>1.0519983055030657E-3</c:v>
                      </c:pt>
                      <c:pt idx="85">
                        <c:v>1.0910373127066553E-3</c:v>
                      </c:pt>
                      <c:pt idx="86">
                        <c:v>1.1743327956934557E-3</c:v>
                      </c:pt>
                      <c:pt idx="87">
                        <c:v>1.195719475473922E-3</c:v>
                      </c:pt>
                      <c:pt idx="88">
                        <c:v>1.2041082672131775E-3</c:v>
                      </c:pt>
                      <c:pt idx="89">
                        <c:v>1.2955701297774347E-3</c:v>
                      </c:pt>
                      <c:pt idx="90">
                        <c:v>1.107549429328003E-3</c:v>
                      </c:pt>
                      <c:pt idx="91">
                        <c:v>1.0097345346524733E-3</c:v>
                      </c:pt>
                      <c:pt idx="92">
                        <c:v>1.0631169863877243E-3</c:v>
                      </c:pt>
                      <c:pt idx="93">
                        <c:v>1.1150836697171318E-3</c:v>
                      </c:pt>
                      <c:pt idx="94">
                        <c:v>1.0039033096118644E-3</c:v>
                      </c:pt>
                      <c:pt idx="95">
                        <c:v>9.0729467849404166E-4</c:v>
                      </c:pt>
                      <c:pt idx="96">
                        <c:v>1.0305027746446704E-3</c:v>
                      </c:pt>
                      <c:pt idx="97">
                        <c:v>8.6607877042776948E-4</c:v>
                      </c:pt>
                    </c:numCache>
                  </c:numRef>
                </c:val>
                <c:smooth val="0"/>
                <c:extLst xmlns:c15="http://schemas.microsoft.com/office/drawing/2012/chart">
                  <c:ext xmlns:c16="http://schemas.microsoft.com/office/drawing/2014/chart" uri="{C3380CC4-5D6E-409C-BE32-E72D297353CC}">
                    <c16:uniqueId val="{00000005-234E-4519-AB99-D378C76BDF3F}"/>
                  </c:ext>
                </c:extLst>
              </c15:ser>
            </c15:filteredLineSeries>
            <c15:filteredLineSeries>
              <c15:ser>
                <c:idx val="6"/>
                <c:order val="5"/>
                <c:tx>
                  <c:strRef>
                    <c:extLst xmlns:c15="http://schemas.microsoft.com/office/drawing/2012/chart">
                      <c:ext xmlns:c15="http://schemas.microsoft.com/office/drawing/2012/chart" uri="{02D57815-91ED-43cb-92C2-25804820EDAC}">
                        <c15:formulaRef>
                          <c15:sqref>'Prices and Returns'!$G$18</c15:sqref>
                        </c15:formulaRef>
                      </c:ext>
                    </c:extLst>
                    <c:strCache>
                      <c:ptCount val="1"/>
                      <c:pt idx="0">
                        <c:v>Excess Market</c:v>
                      </c:pt>
                    </c:strCache>
                  </c:strRef>
                </c:tx>
                <c:spPr>
                  <a:ln w="28575" cap="rnd">
                    <a:solidFill>
                      <a:schemeClr val="accent1">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('Prices and Returns'!$A$19:$A$20,'Prices and Returns'!$A$22:$A$117)</c15:sqref>
                        </c15:formulaRef>
                      </c:ext>
                    </c:extLst>
                    <c:strCache>
                      <c:ptCount val="98"/>
                      <c:pt idx="0">
                        <c:v>2025/08</c:v>
                      </c:pt>
                      <c:pt idx="1">
                        <c:v>2025/07</c:v>
                      </c:pt>
                      <c:pt idx="2">
                        <c:v>2025/05</c:v>
                      </c:pt>
                      <c:pt idx="3">
                        <c:v>2025/04</c:v>
                      </c:pt>
                      <c:pt idx="4">
                        <c:v>2025/03</c:v>
                      </c:pt>
                      <c:pt idx="5">
                        <c:v>2025/02</c:v>
                      </c:pt>
                      <c:pt idx="6">
                        <c:v>2025/01</c:v>
                      </c:pt>
                      <c:pt idx="7">
                        <c:v>2024/12</c:v>
                      </c:pt>
                      <c:pt idx="8">
                        <c:v>2024/11</c:v>
                      </c:pt>
                      <c:pt idx="9">
                        <c:v>2024/10</c:v>
                      </c:pt>
                      <c:pt idx="10">
                        <c:v>2024/09</c:v>
                      </c:pt>
                      <c:pt idx="11">
                        <c:v>2024/08</c:v>
                      </c:pt>
                      <c:pt idx="12">
                        <c:v>2024/07</c:v>
                      </c:pt>
                      <c:pt idx="13">
                        <c:v>2024/06</c:v>
                      </c:pt>
                      <c:pt idx="14">
                        <c:v>2024/05</c:v>
                      </c:pt>
                      <c:pt idx="15">
                        <c:v>2024/04</c:v>
                      </c:pt>
                      <c:pt idx="16">
                        <c:v>2024/03</c:v>
                      </c:pt>
                      <c:pt idx="17">
                        <c:v>2024/02</c:v>
                      </c:pt>
                      <c:pt idx="18">
                        <c:v>2024/01</c:v>
                      </c:pt>
                      <c:pt idx="19">
                        <c:v>2023/12</c:v>
                      </c:pt>
                      <c:pt idx="20">
                        <c:v>2023/11</c:v>
                      </c:pt>
                      <c:pt idx="21">
                        <c:v>2023/10</c:v>
                      </c:pt>
                      <c:pt idx="22">
                        <c:v>2023/09</c:v>
                      </c:pt>
                      <c:pt idx="23">
                        <c:v>2023/08</c:v>
                      </c:pt>
                      <c:pt idx="24">
                        <c:v>2023/07</c:v>
                      </c:pt>
                      <c:pt idx="25">
                        <c:v>2023/06</c:v>
                      </c:pt>
                      <c:pt idx="26">
                        <c:v>2023/05</c:v>
                      </c:pt>
                      <c:pt idx="27">
                        <c:v>2023/04</c:v>
                      </c:pt>
                      <c:pt idx="28">
                        <c:v>2023/03</c:v>
                      </c:pt>
                      <c:pt idx="29">
                        <c:v>2023/02</c:v>
                      </c:pt>
                      <c:pt idx="30">
                        <c:v>2023/01</c:v>
                      </c:pt>
                      <c:pt idx="31">
                        <c:v>2022/12</c:v>
                      </c:pt>
                      <c:pt idx="32">
                        <c:v>2022/11</c:v>
                      </c:pt>
                      <c:pt idx="33">
                        <c:v>2022/10</c:v>
                      </c:pt>
                      <c:pt idx="34">
                        <c:v>2022/09</c:v>
                      </c:pt>
                      <c:pt idx="35">
                        <c:v>2022/08</c:v>
                      </c:pt>
                      <c:pt idx="36">
                        <c:v>2022/07</c:v>
                      </c:pt>
                      <c:pt idx="37">
                        <c:v>2022/06</c:v>
                      </c:pt>
                      <c:pt idx="38">
                        <c:v>2022/05</c:v>
                      </c:pt>
                      <c:pt idx="39">
                        <c:v>2022/04</c:v>
                      </c:pt>
                      <c:pt idx="40">
                        <c:v>2022/03</c:v>
                      </c:pt>
                      <c:pt idx="41">
                        <c:v>2022/02</c:v>
                      </c:pt>
                      <c:pt idx="42">
                        <c:v>2022/01</c:v>
                      </c:pt>
                      <c:pt idx="43">
                        <c:v>2021/12</c:v>
                      </c:pt>
                      <c:pt idx="44">
                        <c:v>2021/11</c:v>
                      </c:pt>
                      <c:pt idx="45">
                        <c:v>2021/10</c:v>
                      </c:pt>
                      <c:pt idx="46">
                        <c:v>2021/09</c:v>
                      </c:pt>
                      <c:pt idx="47">
                        <c:v>2021/08</c:v>
                      </c:pt>
                      <c:pt idx="48">
                        <c:v>2021/07</c:v>
                      </c:pt>
                      <c:pt idx="49">
                        <c:v>2021/06</c:v>
                      </c:pt>
                      <c:pt idx="50">
                        <c:v>2021/05</c:v>
                      </c:pt>
                      <c:pt idx="51">
                        <c:v>2021/04</c:v>
                      </c:pt>
                      <c:pt idx="52">
                        <c:v>2021/03</c:v>
                      </c:pt>
                      <c:pt idx="53">
                        <c:v>2021/02</c:v>
                      </c:pt>
                      <c:pt idx="54">
                        <c:v>2021/01</c:v>
                      </c:pt>
                      <c:pt idx="55">
                        <c:v>2020/12</c:v>
                      </c:pt>
                      <c:pt idx="56">
                        <c:v>2020/11</c:v>
                      </c:pt>
                      <c:pt idx="57">
                        <c:v>2020/10</c:v>
                      </c:pt>
                      <c:pt idx="58">
                        <c:v>2020/09</c:v>
                      </c:pt>
                      <c:pt idx="59">
                        <c:v>2020/08</c:v>
                      </c:pt>
                      <c:pt idx="60">
                        <c:v>2020/07</c:v>
                      </c:pt>
                      <c:pt idx="61">
                        <c:v>2020/06</c:v>
                      </c:pt>
                      <c:pt idx="62">
                        <c:v>2020/05</c:v>
                      </c:pt>
                      <c:pt idx="63">
                        <c:v>2020/04</c:v>
                      </c:pt>
                      <c:pt idx="64">
                        <c:v>2020/03</c:v>
                      </c:pt>
                      <c:pt idx="65">
                        <c:v>2020/02</c:v>
                      </c:pt>
                      <c:pt idx="66">
                        <c:v>2020/01</c:v>
                      </c:pt>
                      <c:pt idx="67">
                        <c:v>2019/12</c:v>
                      </c:pt>
                      <c:pt idx="68">
                        <c:v>2019/11</c:v>
                      </c:pt>
                      <c:pt idx="69">
                        <c:v>2019/10</c:v>
                      </c:pt>
                      <c:pt idx="70">
                        <c:v>2019/09</c:v>
                      </c:pt>
                      <c:pt idx="71">
                        <c:v>2019/08</c:v>
                      </c:pt>
                      <c:pt idx="72">
                        <c:v>2019/07</c:v>
                      </c:pt>
                      <c:pt idx="73">
                        <c:v>2019/06</c:v>
                      </c:pt>
                      <c:pt idx="74">
                        <c:v>2019/05</c:v>
                      </c:pt>
                      <c:pt idx="75">
                        <c:v>2019/04</c:v>
                      </c:pt>
                      <c:pt idx="76">
                        <c:v>2019/03</c:v>
                      </c:pt>
                      <c:pt idx="77">
                        <c:v>2019/02</c:v>
                      </c:pt>
                      <c:pt idx="78">
                        <c:v>2019/01</c:v>
                      </c:pt>
                      <c:pt idx="79">
                        <c:v>2018/12</c:v>
                      </c:pt>
                      <c:pt idx="80">
                        <c:v>2018/11</c:v>
                      </c:pt>
                      <c:pt idx="81">
                        <c:v>2018/10</c:v>
                      </c:pt>
                      <c:pt idx="82">
                        <c:v>2018/09</c:v>
                      </c:pt>
                      <c:pt idx="83">
                        <c:v>2018/08</c:v>
                      </c:pt>
                      <c:pt idx="84">
                        <c:v>2018/07</c:v>
                      </c:pt>
                      <c:pt idx="85">
                        <c:v>2018/06</c:v>
                      </c:pt>
                      <c:pt idx="86">
                        <c:v>2018/05</c:v>
                      </c:pt>
                      <c:pt idx="87">
                        <c:v>2018/04</c:v>
                      </c:pt>
                      <c:pt idx="88">
                        <c:v>2018/03</c:v>
                      </c:pt>
                      <c:pt idx="89">
                        <c:v>2018/02</c:v>
                      </c:pt>
                      <c:pt idx="90">
                        <c:v>2018/01</c:v>
                      </c:pt>
                      <c:pt idx="91">
                        <c:v>2017/12</c:v>
                      </c:pt>
                      <c:pt idx="92">
                        <c:v>2017/11</c:v>
                      </c:pt>
                      <c:pt idx="93">
                        <c:v>2017/10</c:v>
                      </c:pt>
                      <c:pt idx="94">
                        <c:v>2017/09</c:v>
                      </c:pt>
                      <c:pt idx="95">
                        <c:v>2017/08</c:v>
                      </c:pt>
                      <c:pt idx="96">
                        <c:v>2017/07</c:v>
                      </c:pt>
                      <c:pt idx="97">
                        <c:v>2017/06</c:v>
                      </c:pt>
                    </c:strCache>
                  </c:strRef>
                </c:cat>
                <c:val>
                  <c:numRef>
                    <c:extLst xmlns:c15="http://schemas.microsoft.com/office/drawing/2012/chart">
                      <c:ext xmlns:c15="http://schemas.microsoft.com/office/drawing/2012/chart" uri="{02D57815-91ED-43cb-92C2-25804820EDAC}">
                        <c15:formulaRef>
                          <c15:sqref>('Prices and Returns'!$G$19:$G$20,'Prices and Returns'!$G$22:$G$117)</c15:sqref>
                        </c15:formulaRef>
                      </c:ext>
                    </c:extLst>
                    <c:numCache>
                      <c:formatCode>0.00%</c:formatCode>
                      <c:ptCount val="98"/>
                      <c:pt idx="0">
                        <c:v>2.1696860431558501E-3</c:v>
                      </c:pt>
                      <c:pt idx="1">
                        <c:v>3.781179386412982E-2</c:v>
                      </c:pt>
                      <c:pt idx="2">
                        <c:v>2.8370492666045549E-2</c:v>
                      </c:pt>
                      <c:pt idx="3">
                        <c:v>-1.4040229389140837E-2</c:v>
                      </c:pt>
                      <c:pt idx="4">
                        <c:v>-2.9913622550544808E-2</c:v>
                      </c:pt>
                      <c:pt idx="5">
                        <c:v>1.1846898168597339E-2</c:v>
                      </c:pt>
                      <c:pt idx="6">
                        <c:v>5.5679367638939242E-2</c:v>
                      </c:pt>
                      <c:pt idx="7">
                        <c:v>-1.7499607193717619E-2</c:v>
                      </c:pt>
                      <c:pt idx="8">
                        <c:v>1.7995245825102781E-2</c:v>
                      </c:pt>
                      <c:pt idx="9">
                        <c:v>-1.8935853003542946E-2</c:v>
                      </c:pt>
                      <c:pt idx="10">
                        <c:v>-2.0005402145027537E-2</c:v>
                      </c:pt>
                      <c:pt idx="11">
                        <c:v>-2.199764775845004E-3</c:v>
                      </c:pt>
                      <c:pt idx="12">
                        <c:v>2.1295015771076765E-2</c:v>
                      </c:pt>
                      <c:pt idx="13">
                        <c:v>-1.6926961179835127E-2</c:v>
                      </c:pt>
                      <c:pt idx="14">
                        <c:v>1.2544972055002986E-2</c:v>
                      </c:pt>
                      <c:pt idx="15">
                        <c:v>2.0360161144454554E-2</c:v>
                      </c:pt>
                      <c:pt idx="16">
                        <c:v>3.8130068796942133E-2</c:v>
                      </c:pt>
                      <c:pt idx="17">
                        <c:v>-3.3784564208786281E-3</c:v>
                      </c:pt>
                      <c:pt idx="18">
                        <c:v>-1.651216246715221E-2</c:v>
                      </c:pt>
                      <c:pt idx="19">
                        <c:v>3.3708809773919379E-2</c:v>
                      </c:pt>
                      <c:pt idx="20">
                        <c:v>1.4414944013494836E-2</c:v>
                      </c:pt>
                      <c:pt idx="21">
                        <c:v>-4.2073562961891402E-2</c:v>
                      </c:pt>
                      <c:pt idx="22">
                        <c:v>1.8874489357767418E-2</c:v>
                      </c:pt>
                      <c:pt idx="23">
                        <c:v>-3.8057917506153525E-2</c:v>
                      </c:pt>
                      <c:pt idx="24">
                        <c:v>1.8448051929331147E-2</c:v>
                      </c:pt>
                      <c:pt idx="25">
                        <c:v>7.8754996362848748E-3</c:v>
                      </c:pt>
                      <c:pt idx="26">
                        <c:v>-5.8663108661051663E-2</c:v>
                      </c:pt>
                      <c:pt idx="27">
                        <c:v>2.7834621416301563E-2</c:v>
                      </c:pt>
                      <c:pt idx="28">
                        <c:v>-3.443468020076855E-2</c:v>
                      </c:pt>
                      <c:pt idx="29">
                        <c:v>1.0458225396216655E-2</c:v>
                      </c:pt>
                      <c:pt idx="30">
                        <c:v>3.9176059826115765E-2</c:v>
                      </c:pt>
                      <c:pt idx="31">
                        <c:v>-1.8896111553785871E-2</c:v>
                      </c:pt>
                      <c:pt idx="32">
                        <c:v>6.2581582601479765E-2</c:v>
                      </c:pt>
                      <c:pt idx="33">
                        <c:v>2.5458693550206156E-2</c:v>
                      </c:pt>
                      <c:pt idx="34">
                        <c:v>-5.7860491877286938E-2</c:v>
                      </c:pt>
                      <c:pt idx="35">
                        <c:v>-2.0782149468638812E-2</c:v>
                      </c:pt>
                      <c:pt idx="36">
                        <c:v>3.3140794362567956E-2</c:v>
                      </c:pt>
                      <c:pt idx="37">
                        <c:v>-6.1319908824708093E-2</c:v>
                      </c:pt>
                      <c:pt idx="38">
                        <c:v>6.7608711097528525E-3</c:v>
                      </c:pt>
                      <c:pt idx="39">
                        <c:v>2.3359060805181299E-3</c:v>
                      </c:pt>
                      <c:pt idx="40">
                        <c:v>6.4157871040312255E-3</c:v>
                      </c:pt>
                      <c:pt idx="41">
                        <c:v>-2.0148950351081105E-3</c:v>
                      </c:pt>
                      <c:pt idx="42">
                        <c:v>9.7775652846457724E-3</c:v>
                      </c:pt>
                      <c:pt idx="43">
                        <c:v>4.4346427182311035E-2</c:v>
                      </c:pt>
                      <c:pt idx="44">
                        <c:v>-2.5688972610807929E-2</c:v>
                      </c:pt>
                      <c:pt idx="45">
                        <c:v>2.0194906173440819E-2</c:v>
                      </c:pt>
                      <c:pt idx="46">
                        <c:v>-5.3567314630647948E-3</c:v>
                      </c:pt>
                      <c:pt idx="47">
                        <c:v>1.1881192519407981E-2</c:v>
                      </c:pt>
                      <c:pt idx="48">
                        <c:v>-1.2451289349965152E-3</c:v>
                      </c:pt>
                      <c:pt idx="49">
                        <c:v>1.4786423777611792E-3</c:v>
                      </c:pt>
                      <c:pt idx="50">
                        <c:v>6.8647819971152709E-3</c:v>
                      </c:pt>
                      <c:pt idx="51">
                        <c:v>3.6805491520243573E-2</c:v>
                      </c:pt>
                      <c:pt idx="52">
                        <c:v>3.4244806660583278E-2</c:v>
                      </c:pt>
                      <c:pt idx="53">
                        <c:v>1.1323164416855568E-2</c:v>
                      </c:pt>
                      <c:pt idx="54">
                        <c:v>-8.4822872693393597E-3</c:v>
                      </c:pt>
                      <c:pt idx="55">
                        <c:v>3.0329074460042744E-2</c:v>
                      </c:pt>
                      <c:pt idx="56">
                        <c:v>0.11620914411858126</c:v>
                      </c:pt>
                      <c:pt idx="57">
                        <c:v>-5.0693225787870735E-2</c:v>
                      </c:pt>
                      <c:pt idx="58">
                        <c:v>-1.6655133111052201E-2</c:v>
                      </c:pt>
                      <c:pt idx="59">
                        <c:v>1.0924910724225618E-2</c:v>
                      </c:pt>
                      <c:pt idx="60">
                        <c:v>-4.5207206063139889E-2</c:v>
                      </c:pt>
                      <c:pt idx="61">
                        <c:v>1.5021621529830389E-2</c:v>
                      </c:pt>
                      <c:pt idx="62">
                        <c:v>2.9104098512163085E-2</c:v>
                      </c:pt>
                      <c:pt idx="63">
                        <c:v>3.9364208778827604E-2</c:v>
                      </c:pt>
                      <c:pt idx="64">
                        <c:v>-0.1489294686136918</c:v>
                      </c:pt>
                      <c:pt idx="65">
                        <c:v>-0.10223602726038304</c:v>
                      </c:pt>
                      <c:pt idx="66">
                        <c:v>-3.5073387468507779E-2</c:v>
                      </c:pt>
                      <c:pt idx="67">
                        <c:v>2.5744472045968379E-2</c:v>
                      </c:pt>
                      <c:pt idx="68">
                        <c:v>1.2922197275382357E-2</c:v>
                      </c:pt>
                      <c:pt idx="69">
                        <c:v>-2.2247315808909287E-2</c:v>
                      </c:pt>
                      <c:pt idx="70">
                        <c:v>2.7096948206366434E-2</c:v>
                      </c:pt>
                      <c:pt idx="71">
                        <c:v>-5.1721902234825139E-2</c:v>
                      </c:pt>
                      <c:pt idx="72">
                        <c:v>2.0866646824109669E-2</c:v>
                      </c:pt>
                      <c:pt idx="73">
                        <c:v>3.5493861044398209E-2</c:v>
                      </c:pt>
                      <c:pt idx="74">
                        <c:v>-3.6065914577388267E-2</c:v>
                      </c:pt>
                      <c:pt idx="75">
                        <c:v>1.797191799987027E-2</c:v>
                      </c:pt>
                      <c:pt idx="76">
                        <c:v>2.7543084444345542E-2</c:v>
                      </c:pt>
                      <c:pt idx="77">
                        <c:v>1.4085875810955023E-2</c:v>
                      </c:pt>
                      <c:pt idx="78">
                        <c:v>3.4095203358516249E-2</c:v>
                      </c:pt>
                      <c:pt idx="79">
                        <c:v>-3.7834506653147526E-2</c:v>
                      </c:pt>
                      <c:pt idx="80">
                        <c:v>-2.2150831750405799E-2</c:v>
                      </c:pt>
                      <c:pt idx="81">
                        <c:v>-5.3506431564602532E-2</c:v>
                      </c:pt>
                      <c:pt idx="82">
                        <c:v>9.1485291764335265E-3</c:v>
                      </c:pt>
                      <c:pt idx="83">
                        <c:v>-4.2749181378360625E-2</c:v>
                      </c:pt>
                      <c:pt idx="84">
                        <c:v>1.3485142296988521E-2</c:v>
                      </c:pt>
                      <c:pt idx="85">
                        <c:v>-6.4804920407762869E-3</c:v>
                      </c:pt>
                      <c:pt idx="86">
                        <c:v>2.106855951655907E-2</c:v>
                      </c:pt>
                      <c:pt idx="87">
                        <c:v>6.0981766686779806E-2</c:v>
                      </c:pt>
                      <c:pt idx="88">
                        <c:v>-2.5742520374425246E-2</c:v>
                      </c:pt>
                      <c:pt idx="89">
                        <c:v>-4.2158770066089417E-2</c:v>
                      </c:pt>
                      <c:pt idx="90">
                        <c:v>-2.1371925637936495E-2</c:v>
                      </c:pt>
                      <c:pt idx="91">
                        <c:v>4.7099904666126319E-2</c:v>
                      </c:pt>
                      <c:pt idx="92">
                        <c:v>-2.3521929676773492E-2</c:v>
                      </c:pt>
                      <c:pt idx="93">
                        <c:v>1.5072717009598134E-2</c:v>
                      </c:pt>
                      <c:pt idx="94">
                        <c:v>-8.8210767717637525E-3</c:v>
                      </c:pt>
                      <c:pt idx="95">
                        <c:v>7.0129662534672461E-3</c:v>
                      </c:pt>
                      <c:pt idx="96">
                        <c:v>7.0432394574304197E-3</c:v>
                      </c:pt>
                      <c:pt idx="97">
                        <c:v>-2.8810270198399972E-2</c:v>
                      </c:pt>
                    </c:numCache>
                  </c:numRef>
                </c:val>
                <c:smooth val="0"/>
                <c:extLst xmlns:c15="http://schemas.microsoft.com/office/drawing/2012/chart">
                  <c:ext xmlns:c16="http://schemas.microsoft.com/office/drawing/2014/chart" uri="{C3380CC4-5D6E-409C-BE32-E72D297353CC}">
                    <c16:uniqueId val="{00000006-234E-4519-AB99-D378C76BDF3F}"/>
                  </c:ext>
                </c:extLst>
              </c15:ser>
            </c15:filteredLineSeries>
            <c15:filteredLineSeries>
              <c15:ser>
                <c:idx val="7"/>
                <c:order val="6"/>
                <c:tx>
                  <c:strRef>
                    <c:extLst xmlns:c15="http://schemas.microsoft.com/office/drawing/2012/chart">
                      <c:ext xmlns:c15="http://schemas.microsoft.com/office/drawing/2012/chart" uri="{02D57815-91ED-43cb-92C2-25804820EDAC}">
                        <c15:formulaRef>
                          <c15:sqref>'Prices and Returns'!$H$18</c15:sqref>
                        </c15:formulaRef>
                      </c:ext>
                    </c:extLst>
                    <c:strCache>
                      <c:ptCount val="1"/>
                      <c:pt idx="0">
                        <c:v>SMB</c:v>
                      </c:pt>
                    </c:strCache>
                  </c:strRef>
                </c:tx>
                <c:spPr>
                  <a:ln w="28575" cap="rnd">
                    <a:solidFill>
                      <a:schemeClr val="accent2">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('Prices and Returns'!$A$19:$A$20,'Prices and Returns'!$A$22:$A$117)</c15:sqref>
                        </c15:formulaRef>
                      </c:ext>
                    </c:extLst>
                    <c:strCache>
                      <c:ptCount val="98"/>
                      <c:pt idx="0">
                        <c:v>2025/08</c:v>
                      </c:pt>
                      <c:pt idx="1">
                        <c:v>2025/07</c:v>
                      </c:pt>
                      <c:pt idx="2">
                        <c:v>2025/05</c:v>
                      </c:pt>
                      <c:pt idx="3">
                        <c:v>2025/04</c:v>
                      </c:pt>
                      <c:pt idx="4">
                        <c:v>2025/03</c:v>
                      </c:pt>
                      <c:pt idx="5">
                        <c:v>2025/02</c:v>
                      </c:pt>
                      <c:pt idx="6">
                        <c:v>2025/01</c:v>
                      </c:pt>
                      <c:pt idx="7">
                        <c:v>2024/12</c:v>
                      </c:pt>
                      <c:pt idx="8">
                        <c:v>2024/11</c:v>
                      </c:pt>
                      <c:pt idx="9">
                        <c:v>2024/10</c:v>
                      </c:pt>
                      <c:pt idx="10">
                        <c:v>2024/09</c:v>
                      </c:pt>
                      <c:pt idx="11">
                        <c:v>2024/08</c:v>
                      </c:pt>
                      <c:pt idx="12">
                        <c:v>2024/07</c:v>
                      </c:pt>
                      <c:pt idx="13">
                        <c:v>2024/06</c:v>
                      </c:pt>
                      <c:pt idx="14">
                        <c:v>2024/05</c:v>
                      </c:pt>
                      <c:pt idx="15">
                        <c:v>2024/04</c:v>
                      </c:pt>
                      <c:pt idx="16">
                        <c:v>2024/03</c:v>
                      </c:pt>
                      <c:pt idx="17">
                        <c:v>2024/02</c:v>
                      </c:pt>
                      <c:pt idx="18">
                        <c:v>2024/01</c:v>
                      </c:pt>
                      <c:pt idx="19">
                        <c:v>2023/12</c:v>
                      </c:pt>
                      <c:pt idx="20">
                        <c:v>2023/11</c:v>
                      </c:pt>
                      <c:pt idx="21">
                        <c:v>2023/10</c:v>
                      </c:pt>
                      <c:pt idx="22">
                        <c:v>2023/09</c:v>
                      </c:pt>
                      <c:pt idx="23">
                        <c:v>2023/08</c:v>
                      </c:pt>
                      <c:pt idx="24">
                        <c:v>2023/07</c:v>
                      </c:pt>
                      <c:pt idx="25">
                        <c:v>2023/06</c:v>
                      </c:pt>
                      <c:pt idx="26">
                        <c:v>2023/05</c:v>
                      </c:pt>
                      <c:pt idx="27">
                        <c:v>2023/04</c:v>
                      </c:pt>
                      <c:pt idx="28">
                        <c:v>2023/03</c:v>
                      </c:pt>
                      <c:pt idx="29">
                        <c:v>2023/02</c:v>
                      </c:pt>
                      <c:pt idx="30">
                        <c:v>2023/01</c:v>
                      </c:pt>
                      <c:pt idx="31">
                        <c:v>2022/12</c:v>
                      </c:pt>
                      <c:pt idx="32">
                        <c:v>2022/11</c:v>
                      </c:pt>
                      <c:pt idx="33">
                        <c:v>2022/10</c:v>
                      </c:pt>
                      <c:pt idx="34">
                        <c:v>2022/09</c:v>
                      </c:pt>
                      <c:pt idx="35">
                        <c:v>2022/08</c:v>
                      </c:pt>
                      <c:pt idx="36">
                        <c:v>2022/07</c:v>
                      </c:pt>
                      <c:pt idx="37">
                        <c:v>2022/06</c:v>
                      </c:pt>
                      <c:pt idx="38">
                        <c:v>2022/05</c:v>
                      </c:pt>
                      <c:pt idx="39">
                        <c:v>2022/04</c:v>
                      </c:pt>
                      <c:pt idx="40">
                        <c:v>2022/03</c:v>
                      </c:pt>
                      <c:pt idx="41">
                        <c:v>2022/02</c:v>
                      </c:pt>
                      <c:pt idx="42">
                        <c:v>2022/01</c:v>
                      </c:pt>
                      <c:pt idx="43">
                        <c:v>2021/12</c:v>
                      </c:pt>
                      <c:pt idx="44">
                        <c:v>2021/11</c:v>
                      </c:pt>
                      <c:pt idx="45">
                        <c:v>2021/10</c:v>
                      </c:pt>
                      <c:pt idx="46">
                        <c:v>2021/09</c:v>
                      </c:pt>
                      <c:pt idx="47">
                        <c:v>2021/08</c:v>
                      </c:pt>
                      <c:pt idx="48">
                        <c:v>2021/07</c:v>
                      </c:pt>
                      <c:pt idx="49">
                        <c:v>2021/06</c:v>
                      </c:pt>
                      <c:pt idx="50">
                        <c:v>2021/05</c:v>
                      </c:pt>
                      <c:pt idx="51">
                        <c:v>2021/04</c:v>
                      </c:pt>
                      <c:pt idx="52">
                        <c:v>2021/03</c:v>
                      </c:pt>
                      <c:pt idx="53">
                        <c:v>2021/02</c:v>
                      </c:pt>
                      <c:pt idx="54">
                        <c:v>2021/01</c:v>
                      </c:pt>
                      <c:pt idx="55">
                        <c:v>2020/12</c:v>
                      </c:pt>
                      <c:pt idx="56">
                        <c:v>2020/11</c:v>
                      </c:pt>
                      <c:pt idx="57">
                        <c:v>2020/10</c:v>
                      </c:pt>
                      <c:pt idx="58">
                        <c:v>2020/09</c:v>
                      </c:pt>
                      <c:pt idx="59">
                        <c:v>2020/08</c:v>
                      </c:pt>
                      <c:pt idx="60">
                        <c:v>2020/07</c:v>
                      </c:pt>
                      <c:pt idx="61">
                        <c:v>2020/06</c:v>
                      </c:pt>
                      <c:pt idx="62">
                        <c:v>2020/05</c:v>
                      </c:pt>
                      <c:pt idx="63">
                        <c:v>2020/04</c:v>
                      </c:pt>
                      <c:pt idx="64">
                        <c:v>2020/03</c:v>
                      </c:pt>
                      <c:pt idx="65">
                        <c:v>2020/02</c:v>
                      </c:pt>
                      <c:pt idx="66">
                        <c:v>2020/01</c:v>
                      </c:pt>
                      <c:pt idx="67">
                        <c:v>2019/12</c:v>
                      </c:pt>
                      <c:pt idx="68">
                        <c:v>2019/11</c:v>
                      </c:pt>
                      <c:pt idx="69">
                        <c:v>2019/10</c:v>
                      </c:pt>
                      <c:pt idx="70">
                        <c:v>2019/09</c:v>
                      </c:pt>
                      <c:pt idx="71">
                        <c:v>2019/08</c:v>
                      </c:pt>
                      <c:pt idx="72">
                        <c:v>2019/07</c:v>
                      </c:pt>
                      <c:pt idx="73">
                        <c:v>2019/06</c:v>
                      </c:pt>
                      <c:pt idx="74">
                        <c:v>2019/05</c:v>
                      </c:pt>
                      <c:pt idx="75">
                        <c:v>2019/04</c:v>
                      </c:pt>
                      <c:pt idx="76">
                        <c:v>2019/03</c:v>
                      </c:pt>
                      <c:pt idx="77">
                        <c:v>2019/02</c:v>
                      </c:pt>
                      <c:pt idx="78">
                        <c:v>2019/01</c:v>
                      </c:pt>
                      <c:pt idx="79">
                        <c:v>2018/12</c:v>
                      </c:pt>
                      <c:pt idx="80">
                        <c:v>2018/11</c:v>
                      </c:pt>
                      <c:pt idx="81">
                        <c:v>2018/10</c:v>
                      </c:pt>
                      <c:pt idx="82">
                        <c:v>2018/09</c:v>
                      </c:pt>
                      <c:pt idx="83">
                        <c:v>2018/08</c:v>
                      </c:pt>
                      <c:pt idx="84">
                        <c:v>2018/07</c:v>
                      </c:pt>
                      <c:pt idx="85">
                        <c:v>2018/06</c:v>
                      </c:pt>
                      <c:pt idx="86">
                        <c:v>2018/05</c:v>
                      </c:pt>
                      <c:pt idx="87">
                        <c:v>2018/04</c:v>
                      </c:pt>
                      <c:pt idx="88">
                        <c:v>2018/03</c:v>
                      </c:pt>
                      <c:pt idx="89">
                        <c:v>2018/02</c:v>
                      </c:pt>
                      <c:pt idx="90">
                        <c:v>2018/01</c:v>
                      </c:pt>
                      <c:pt idx="91">
                        <c:v>2017/12</c:v>
                      </c:pt>
                      <c:pt idx="92">
                        <c:v>2017/11</c:v>
                      </c:pt>
                      <c:pt idx="93">
                        <c:v>2017/10</c:v>
                      </c:pt>
                      <c:pt idx="94">
                        <c:v>2017/09</c:v>
                      </c:pt>
                      <c:pt idx="95">
                        <c:v>2017/08</c:v>
                      </c:pt>
                      <c:pt idx="96">
                        <c:v>2017/07</c:v>
                      </c:pt>
                      <c:pt idx="97">
                        <c:v>2017/06</c:v>
                      </c:pt>
                    </c:strCache>
                  </c:strRef>
                </c:cat>
                <c:val>
                  <c:numRef>
                    <c:extLst xmlns:c15="http://schemas.microsoft.com/office/drawing/2012/chart">
                      <c:ext xmlns:c15="http://schemas.microsoft.com/office/drawing/2012/chart" uri="{02D57815-91ED-43cb-92C2-25804820EDAC}">
                        <c15:formulaRef>
                          <c15:sqref>('Prices and Returns'!$H$19:$H$20,'Prices and Returns'!$H$22:$H$117)</c15:sqref>
                        </c15:formulaRef>
                      </c:ext>
                    </c:extLst>
                    <c:numCache>
                      <c:formatCode>0.00%</c:formatCode>
                      <c:ptCount val="98"/>
                      <c:pt idx="0">
                        <c:v>-2.2541058158663946E-2</c:v>
                      </c:pt>
                      <c:pt idx="1">
                        <c:v>-5.1905908021613732E-2</c:v>
                      </c:pt>
                      <c:pt idx="2">
                        <c:v>1.2787113494379346E-2</c:v>
                      </c:pt>
                      <c:pt idx="3">
                        <c:v>2.6146430697956195E-2</c:v>
                      </c:pt>
                      <c:pt idx="4">
                        <c:v>-6.5819332088484228E-3</c:v>
                      </c:pt>
                      <c:pt idx="5">
                        <c:v>-3.181056394291612E-2</c:v>
                      </c:pt>
                      <c:pt idx="6">
                        <c:v>-8.7507483487475196E-3</c:v>
                      </c:pt>
                      <c:pt idx="7">
                        <c:v>8.6341850368656589E-4</c:v>
                      </c:pt>
                      <c:pt idx="8">
                        <c:v>-2.338521699786205E-2</c:v>
                      </c:pt>
                      <c:pt idx="9">
                        <c:v>-1.5202315788001686E-2</c:v>
                      </c:pt>
                      <c:pt idx="10">
                        <c:v>1.0187054782275004E-2</c:v>
                      </c:pt>
                      <c:pt idx="11">
                        <c:v>-2.7956616299995491E-3</c:v>
                      </c:pt>
                      <c:pt idx="12">
                        <c:v>1.3568669151699166E-2</c:v>
                      </c:pt>
                      <c:pt idx="13">
                        <c:v>-3.1406368465174389E-2</c:v>
                      </c:pt>
                      <c:pt idx="14">
                        <c:v>1.3460770570774803E-2</c:v>
                      </c:pt>
                      <c:pt idx="15">
                        <c:v>-1.5914041983395796E-2</c:v>
                      </c:pt>
                      <c:pt idx="16">
                        <c:v>-1.3749455400804481E-2</c:v>
                      </c:pt>
                      <c:pt idx="17">
                        <c:v>-3.6990681808378965E-2</c:v>
                      </c:pt>
                      <c:pt idx="18">
                        <c:v>-1.9803725616074307E-2</c:v>
                      </c:pt>
                      <c:pt idx="19">
                        <c:v>2.1130694072813115E-2</c:v>
                      </c:pt>
                      <c:pt idx="20">
                        <c:v>2.6805215537072782E-2</c:v>
                      </c:pt>
                      <c:pt idx="21">
                        <c:v>-1.18790459226428E-2</c:v>
                      </c:pt>
                      <c:pt idx="22">
                        <c:v>-3.188617787961575E-2</c:v>
                      </c:pt>
                      <c:pt idx="23">
                        <c:v>-1.1081741922408794E-3</c:v>
                      </c:pt>
                      <c:pt idx="24">
                        <c:v>3.0998387427582957E-2</c:v>
                      </c:pt>
                      <c:pt idx="25">
                        <c:v>-2.6229929206885289E-2</c:v>
                      </c:pt>
                      <c:pt idx="26">
                        <c:v>1.9910822839751631E-2</c:v>
                      </c:pt>
                      <c:pt idx="27">
                        <c:v>-1.2415888356534135E-2</c:v>
                      </c:pt>
                      <c:pt idx="28">
                        <c:v>2.2973474499774771E-3</c:v>
                      </c:pt>
                      <c:pt idx="29">
                        <c:v>-1.1776774239785948E-2</c:v>
                      </c:pt>
                      <c:pt idx="30">
                        <c:v>4.3464072207147625E-2</c:v>
                      </c:pt>
                      <c:pt idx="31">
                        <c:v>-9.5355082318248005E-3</c:v>
                      </c:pt>
                      <c:pt idx="32">
                        <c:v>2.425760361141055E-2</c:v>
                      </c:pt>
                      <c:pt idx="33">
                        <c:v>1.0188159404578685E-2</c:v>
                      </c:pt>
                      <c:pt idx="34">
                        <c:v>-5.6630138186130004E-2</c:v>
                      </c:pt>
                      <c:pt idx="35">
                        <c:v>-3.9527314503355962E-2</c:v>
                      </c:pt>
                      <c:pt idx="36">
                        <c:v>2.8307462862163547E-2</c:v>
                      </c:pt>
                      <c:pt idx="37">
                        <c:v>-1.5748551580045983E-2</c:v>
                      </c:pt>
                      <c:pt idx="38">
                        <c:v>6.7626791884352108E-3</c:v>
                      </c:pt>
                      <c:pt idx="39">
                        <c:v>-1.9435608590741699E-2</c:v>
                      </c:pt>
                      <c:pt idx="40">
                        <c:v>-2.6554896936051148E-2</c:v>
                      </c:pt>
                      <c:pt idx="41">
                        <c:v>-2.7313155073317968E-2</c:v>
                      </c:pt>
                      <c:pt idx="42">
                        <c:v>-4.3843563198536578E-2</c:v>
                      </c:pt>
                      <c:pt idx="43">
                        <c:v>1.5938075366715307E-2</c:v>
                      </c:pt>
                      <c:pt idx="44">
                        <c:v>6.5476085250886964E-3</c:v>
                      </c:pt>
                      <c:pt idx="45">
                        <c:v>-2.2015105158611544E-2</c:v>
                      </c:pt>
                      <c:pt idx="46">
                        <c:v>-1.8197749658701266E-2</c:v>
                      </c:pt>
                      <c:pt idx="47">
                        <c:v>-5.2330668971480657E-3</c:v>
                      </c:pt>
                      <c:pt idx="48">
                        <c:v>7.8271220207112597E-3</c:v>
                      </c:pt>
                      <c:pt idx="49">
                        <c:v>-1.3151243768729792E-2</c:v>
                      </c:pt>
                      <c:pt idx="50">
                        <c:v>-1.2636803221413435E-2</c:v>
                      </c:pt>
                      <c:pt idx="51">
                        <c:v>-2.364020814314971E-4</c:v>
                      </c:pt>
                      <c:pt idx="52">
                        <c:v>-1.0621965971028755E-2</c:v>
                      </c:pt>
                      <c:pt idx="53">
                        <c:v>-1.5601230285561922E-2</c:v>
                      </c:pt>
                      <c:pt idx="54">
                        <c:v>-2.2901799241966676E-2</c:v>
                      </c:pt>
                      <c:pt idx="55">
                        <c:v>-1.8798380231425986E-2</c:v>
                      </c:pt>
                      <c:pt idx="56">
                        <c:v>-3.1213950351144881E-2</c:v>
                      </c:pt>
                      <c:pt idx="57">
                        <c:v>2.6902751685550005E-2</c:v>
                      </c:pt>
                      <c:pt idx="58">
                        <c:v>-5.1706351659294707E-2</c:v>
                      </c:pt>
                      <c:pt idx="59">
                        <c:v>2.6352337471078464E-2</c:v>
                      </c:pt>
                      <c:pt idx="60">
                        <c:v>-7.938110687818415E-3</c:v>
                      </c:pt>
                      <c:pt idx="61">
                        <c:v>-1.202514714981423E-3</c:v>
                      </c:pt>
                      <c:pt idx="62">
                        <c:v>1.4999026635849698E-2</c:v>
                      </c:pt>
                      <c:pt idx="63">
                        <c:v>4.6678912434220926E-2</c:v>
                      </c:pt>
                      <c:pt idx="64">
                        <c:v>-0.11102997129570524</c:v>
                      </c:pt>
                      <c:pt idx="65">
                        <c:v>1.2321833381742919E-3</c:v>
                      </c:pt>
                      <c:pt idx="66">
                        <c:v>-4.7746598356441213E-3</c:v>
                      </c:pt>
                      <c:pt idx="67">
                        <c:v>1.0215404298207741E-2</c:v>
                      </c:pt>
                      <c:pt idx="68">
                        <c:v>3.0547699658523445E-2</c:v>
                      </c:pt>
                      <c:pt idx="69">
                        <c:v>2.7053613382457521E-2</c:v>
                      </c:pt>
                      <c:pt idx="70">
                        <c:v>-1.351094908172451E-3</c:v>
                      </c:pt>
                      <c:pt idx="71">
                        <c:v>2.7363540098075876E-2</c:v>
                      </c:pt>
                      <c:pt idx="72">
                        <c:v>-3.8501304268408428E-2</c:v>
                      </c:pt>
                      <c:pt idx="73">
                        <c:v>-5.9372893296276777E-3</c:v>
                      </c:pt>
                      <c:pt idx="74">
                        <c:v>-1.3381957120755059E-2</c:v>
                      </c:pt>
                      <c:pt idx="75">
                        <c:v>2.0164321123434362E-2</c:v>
                      </c:pt>
                      <c:pt idx="76">
                        <c:v>-1.6895725307934522E-2</c:v>
                      </c:pt>
                      <c:pt idx="77">
                        <c:v>-1.5524518967938786E-3</c:v>
                      </c:pt>
                      <c:pt idx="78">
                        <c:v>2.588103716470988E-2</c:v>
                      </c:pt>
                      <c:pt idx="79">
                        <c:v>-1.0114171526951536E-2</c:v>
                      </c:pt>
                      <c:pt idx="80">
                        <c:v>-2.8415297369642177E-2</c:v>
                      </c:pt>
                      <c:pt idx="81">
                        <c:v>1.0816606389196709E-2</c:v>
                      </c:pt>
                      <c:pt idx="82">
                        <c:v>-4.7318001145696398E-2</c:v>
                      </c:pt>
                      <c:pt idx="83">
                        <c:v>3.4059816281122417E-2</c:v>
                      </c:pt>
                      <c:pt idx="84">
                        <c:v>-6.7868220748582581E-3</c:v>
                      </c:pt>
                      <c:pt idx="85">
                        <c:v>-9.4544379944023842E-5</c:v>
                      </c:pt>
                      <c:pt idx="86">
                        <c:v>2.4856182972160822E-2</c:v>
                      </c:pt>
                      <c:pt idx="87">
                        <c:v>-9.5770885543630876E-3</c:v>
                      </c:pt>
                      <c:pt idx="88">
                        <c:v>1.4043511764561914E-2</c:v>
                      </c:pt>
                      <c:pt idx="89">
                        <c:v>2.594748896693793E-3</c:v>
                      </c:pt>
                      <c:pt idx="90">
                        <c:v>-2.3880157612823222E-3</c:v>
                      </c:pt>
                      <c:pt idx="91">
                        <c:v>4.4225914293222965E-3</c:v>
                      </c:pt>
                      <c:pt idx="92">
                        <c:v>8.6291583287098697E-3</c:v>
                      </c:pt>
                      <c:pt idx="93">
                        <c:v>-1.4717858928827866E-3</c:v>
                      </c:pt>
                      <c:pt idx="94">
                        <c:v>1.606162018390702E-2</c:v>
                      </c:pt>
                      <c:pt idx="95">
                        <c:v>-2.6593295968091981E-2</c:v>
                      </c:pt>
                      <c:pt idx="96">
                        <c:v>-4.3210536219940934E-3</c:v>
                      </c:pt>
                      <c:pt idx="97">
                        <c:v>-1.6278080408923038E-2</c:v>
                      </c:pt>
                    </c:numCache>
                  </c:numRef>
                </c:val>
                <c:smooth val="0"/>
                <c:extLst xmlns:c15="http://schemas.microsoft.com/office/drawing/2012/chart">
                  <c:ext xmlns:c16="http://schemas.microsoft.com/office/drawing/2014/chart" uri="{C3380CC4-5D6E-409C-BE32-E72D297353CC}">
                    <c16:uniqueId val="{00000007-234E-4519-AB99-D378C76BDF3F}"/>
                  </c:ext>
                </c:extLst>
              </c15:ser>
            </c15:filteredLineSeries>
            <c15:filteredLineSeries>
              <c15:ser>
                <c:idx val="8"/>
                <c:order val="7"/>
                <c:tx>
                  <c:strRef>
                    <c:extLst xmlns:c15="http://schemas.microsoft.com/office/drawing/2012/chart">
                      <c:ext xmlns:c15="http://schemas.microsoft.com/office/drawing/2012/chart" uri="{02D57815-91ED-43cb-92C2-25804820EDAC}">
                        <c15:formulaRef>
                          <c15:sqref>'Prices and Returns'!$I$18</c15:sqref>
                        </c15:formulaRef>
                      </c:ext>
                    </c:extLst>
                    <c:strCache>
                      <c:ptCount val="1"/>
                      <c:pt idx="0">
                        <c:v>HML</c:v>
                      </c:pt>
                    </c:strCache>
                  </c:strRef>
                </c:tx>
                <c:spPr>
                  <a:ln w="28575" cap="rnd">
                    <a:solidFill>
                      <a:schemeClr val="accent3">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('Prices and Returns'!$A$19:$A$20,'Prices and Returns'!$A$22:$A$117)</c15:sqref>
                        </c15:formulaRef>
                      </c:ext>
                    </c:extLst>
                    <c:strCache>
                      <c:ptCount val="98"/>
                      <c:pt idx="0">
                        <c:v>2025/08</c:v>
                      </c:pt>
                      <c:pt idx="1">
                        <c:v>2025/07</c:v>
                      </c:pt>
                      <c:pt idx="2">
                        <c:v>2025/05</c:v>
                      </c:pt>
                      <c:pt idx="3">
                        <c:v>2025/04</c:v>
                      </c:pt>
                      <c:pt idx="4">
                        <c:v>2025/03</c:v>
                      </c:pt>
                      <c:pt idx="5">
                        <c:v>2025/02</c:v>
                      </c:pt>
                      <c:pt idx="6">
                        <c:v>2025/01</c:v>
                      </c:pt>
                      <c:pt idx="7">
                        <c:v>2024/12</c:v>
                      </c:pt>
                      <c:pt idx="8">
                        <c:v>2024/11</c:v>
                      </c:pt>
                      <c:pt idx="9">
                        <c:v>2024/10</c:v>
                      </c:pt>
                      <c:pt idx="10">
                        <c:v>2024/09</c:v>
                      </c:pt>
                      <c:pt idx="11">
                        <c:v>2024/08</c:v>
                      </c:pt>
                      <c:pt idx="12">
                        <c:v>2024/07</c:v>
                      </c:pt>
                      <c:pt idx="13">
                        <c:v>2024/06</c:v>
                      </c:pt>
                      <c:pt idx="14">
                        <c:v>2024/05</c:v>
                      </c:pt>
                      <c:pt idx="15">
                        <c:v>2024/04</c:v>
                      </c:pt>
                      <c:pt idx="16">
                        <c:v>2024/03</c:v>
                      </c:pt>
                      <c:pt idx="17">
                        <c:v>2024/02</c:v>
                      </c:pt>
                      <c:pt idx="18">
                        <c:v>2024/01</c:v>
                      </c:pt>
                      <c:pt idx="19">
                        <c:v>2023/12</c:v>
                      </c:pt>
                      <c:pt idx="20">
                        <c:v>2023/11</c:v>
                      </c:pt>
                      <c:pt idx="21">
                        <c:v>2023/10</c:v>
                      </c:pt>
                      <c:pt idx="22">
                        <c:v>2023/09</c:v>
                      </c:pt>
                      <c:pt idx="23">
                        <c:v>2023/08</c:v>
                      </c:pt>
                      <c:pt idx="24">
                        <c:v>2023/07</c:v>
                      </c:pt>
                      <c:pt idx="25">
                        <c:v>2023/06</c:v>
                      </c:pt>
                      <c:pt idx="26">
                        <c:v>2023/05</c:v>
                      </c:pt>
                      <c:pt idx="27">
                        <c:v>2023/04</c:v>
                      </c:pt>
                      <c:pt idx="28">
                        <c:v>2023/03</c:v>
                      </c:pt>
                      <c:pt idx="29">
                        <c:v>2023/02</c:v>
                      </c:pt>
                      <c:pt idx="30">
                        <c:v>2023/01</c:v>
                      </c:pt>
                      <c:pt idx="31">
                        <c:v>2022/12</c:v>
                      </c:pt>
                      <c:pt idx="32">
                        <c:v>2022/11</c:v>
                      </c:pt>
                      <c:pt idx="33">
                        <c:v>2022/10</c:v>
                      </c:pt>
                      <c:pt idx="34">
                        <c:v>2022/09</c:v>
                      </c:pt>
                      <c:pt idx="35">
                        <c:v>2022/08</c:v>
                      </c:pt>
                      <c:pt idx="36">
                        <c:v>2022/07</c:v>
                      </c:pt>
                      <c:pt idx="37">
                        <c:v>2022/06</c:v>
                      </c:pt>
                      <c:pt idx="38">
                        <c:v>2022/05</c:v>
                      </c:pt>
                      <c:pt idx="39">
                        <c:v>2022/04</c:v>
                      </c:pt>
                      <c:pt idx="40">
                        <c:v>2022/03</c:v>
                      </c:pt>
                      <c:pt idx="41">
                        <c:v>2022/02</c:v>
                      </c:pt>
                      <c:pt idx="42">
                        <c:v>2022/01</c:v>
                      </c:pt>
                      <c:pt idx="43">
                        <c:v>2021/12</c:v>
                      </c:pt>
                      <c:pt idx="44">
                        <c:v>2021/11</c:v>
                      </c:pt>
                      <c:pt idx="45">
                        <c:v>2021/10</c:v>
                      </c:pt>
                      <c:pt idx="46">
                        <c:v>2021/09</c:v>
                      </c:pt>
                      <c:pt idx="47">
                        <c:v>2021/08</c:v>
                      </c:pt>
                      <c:pt idx="48">
                        <c:v>2021/07</c:v>
                      </c:pt>
                      <c:pt idx="49">
                        <c:v>2021/06</c:v>
                      </c:pt>
                      <c:pt idx="50">
                        <c:v>2021/05</c:v>
                      </c:pt>
                      <c:pt idx="51">
                        <c:v>2021/04</c:v>
                      </c:pt>
                      <c:pt idx="52">
                        <c:v>2021/03</c:v>
                      </c:pt>
                      <c:pt idx="53">
                        <c:v>2021/02</c:v>
                      </c:pt>
                      <c:pt idx="54">
                        <c:v>2021/01</c:v>
                      </c:pt>
                      <c:pt idx="55">
                        <c:v>2020/12</c:v>
                      </c:pt>
                      <c:pt idx="56">
                        <c:v>2020/11</c:v>
                      </c:pt>
                      <c:pt idx="57">
                        <c:v>2020/10</c:v>
                      </c:pt>
                      <c:pt idx="58">
                        <c:v>2020/09</c:v>
                      </c:pt>
                      <c:pt idx="59">
                        <c:v>2020/08</c:v>
                      </c:pt>
                      <c:pt idx="60">
                        <c:v>2020/07</c:v>
                      </c:pt>
                      <c:pt idx="61">
                        <c:v>2020/06</c:v>
                      </c:pt>
                      <c:pt idx="62">
                        <c:v>2020/05</c:v>
                      </c:pt>
                      <c:pt idx="63">
                        <c:v>2020/04</c:v>
                      </c:pt>
                      <c:pt idx="64">
                        <c:v>2020/03</c:v>
                      </c:pt>
                      <c:pt idx="65">
                        <c:v>2020/02</c:v>
                      </c:pt>
                      <c:pt idx="66">
                        <c:v>2020/01</c:v>
                      </c:pt>
                      <c:pt idx="67">
                        <c:v>2019/12</c:v>
                      </c:pt>
                      <c:pt idx="68">
                        <c:v>2019/11</c:v>
                      </c:pt>
                      <c:pt idx="69">
                        <c:v>2019/10</c:v>
                      </c:pt>
                      <c:pt idx="70">
                        <c:v>2019/09</c:v>
                      </c:pt>
                      <c:pt idx="71">
                        <c:v>2019/08</c:v>
                      </c:pt>
                      <c:pt idx="72">
                        <c:v>2019/07</c:v>
                      </c:pt>
                      <c:pt idx="73">
                        <c:v>2019/06</c:v>
                      </c:pt>
                      <c:pt idx="74">
                        <c:v>2019/05</c:v>
                      </c:pt>
                      <c:pt idx="75">
                        <c:v>2019/04</c:v>
                      </c:pt>
                      <c:pt idx="76">
                        <c:v>2019/03</c:v>
                      </c:pt>
                      <c:pt idx="77">
                        <c:v>2019/02</c:v>
                      </c:pt>
                      <c:pt idx="78">
                        <c:v>2019/01</c:v>
                      </c:pt>
                      <c:pt idx="79">
                        <c:v>2018/12</c:v>
                      </c:pt>
                      <c:pt idx="80">
                        <c:v>2018/11</c:v>
                      </c:pt>
                      <c:pt idx="81">
                        <c:v>2018/10</c:v>
                      </c:pt>
                      <c:pt idx="82">
                        <c:v>2018/09</c:v>
                      </c:pt>
                      <c:pt idx="83">
                        <c:v>2018/08</c:v>
                      </c:pt>
                      <c:pt idx="84">
                        <c:v>2018/07</c:v>
                      </c:pt>
                      <c:pt idx="85">
                        <c:v>2018/06</c:v>
                      </c:pt>
                      <c:pt idx="86">
                        <c:v>2018/05</c:v>
                      </c:pt>
                      <c:pt idx="87">
                        <c:v>2018/04</c:v>
                      </c:pt>
                      <c:pt idx="88">
                        <c:v>2018/03</c:v>
                      </c:pt>
                      <c:pt idx="89">
                        <c:v>2018/02</c:v>
                      </c:pt>
                      <c:pt idx="90">
                        <c:v>2018/01</c:v>
                      </c:pt>
                      <c:pt idx="91">
                        <c:v>2017/12</c:v>
                      </c:pt>
                      <c:pt idx="92">
                        <c:v>2017/11</c:v>
                      </c:pt>
                      <c:pt idx="93">
                        <c:v>2017/10</c:v>
                      </c:pt>
                      <c:pt idx="94">
                        <c:v>2017/09</c:v>
                      </c:pt>
                      <c:pt idx="95">
                        <c:v>2017/08</c:v>
                      </c:pt>
                      <c:pt idx="96">
                        <c:v>2017/07</c:v>
                      </c:pt>
                      <c:pt idx="97">
                        <c:v>2017/06</c:v>
                      </c:pt>
                    </c:strCache>
                  </c:strRef>
                </c:cat>
                <c:val>
                  <c:numRef>
                    <c:extLst xmlns:c15="http://schemas.microsoft.com/office/drawing/2012/chart">
                      <c:ext xmlns:c15="http://schemas.microsoft.com/office/drawing/2012/chart" uri="{02D57815-91ED-43cb-92C2-25804820EDAC}">
                        <c15:formulaRef>
                          <c15:sqref>('Prices and Returns'!$I$19:$I$20,'Prices and Returns'!$I$22:$I$117)</c15:sqref>
                        </c15:formulaRef>
                      </c:ext>
                    </c:extLst>
                    <c:numCache>
                      <c:formatCode>0.00%</c:formatCode>
                      <c:ptCount val="98"/>
                      <c:pt idx="0">
                        <c:v>-2.0475449283147765E-2</c:v>
                      </c:pt>
                      <c:pt idx="1">
                        <c:v>5.0267130834715148E-3</c:v>
                      </c:pt>
                      <c:pt idx="2">
                        <c:v>1.9316125928542767E-2</c:v>
                      </c:pt>
                      <c:pt idx="3">
                        <c:v>-2.8928049259046448E-2</c:v>
                      </c:pt>
                      <c:pt idx="4">
                        <c:v>-7.0925766523867506E-2</c:v>
                      </c:pt>
                      <c:pt idx="5">
                        <c:v>2.442901544358167E-3</c:v>
                      </c:pt>
                      <c:pt idx="6">
                        <c:v>-2.4370301954964244E-2</c:v>
                      </c:pt>
                      <c:pt idx="7">
                        <c:v>4.5437702517589669E-3</c:v>
                      </c:pt>
                      <c:pt idx="8">
                        <c:v>-5.2834329002812916E-2</c:v>
                      </c:pt>
                      <c:pt idx="9">
                        <c:v>1.7456805999201047E-2</c:v>
                      </c:pt>
                      <c:pt idx="10">
                        <c:v>-2.5211755874235625E-3</c:v>
                      </c:pt>
                      <c:pt idx="11">
                        <c:v>-1.4976683008707701E-2</c:v>
                      </c:pt>
                      <c:pt idx="12">
                        <c:v>2.1697756156551465E-2</c:v>
                      </c:pt>
                      <c:pt idx="13">
                        <c:v>-1.7869728445668875E-2</c:v>
                      </c:pt>
                      <c:pt idx="14">
                        <c:v>1.2960766032349077E-2</c:v>
                      </c:pt>
                      <c:pt idx="15">
                        <c:v>5.1138643560959603E-2</c:v>
                      </c:pt>
                      <c:pt idx="16">
                        <c:v>1.4474707201362971E-2</c:v>
                      </c:pt>
                      <c:pt idx="17">
                        <c:v>-2.7359158886475374E-2</c:v>
                      </c:pt>
                      <c:pt idx="18">
                        <c:v>-2.5970795555894363E-2</c:v>
                      </c:pt>
                      <c:pt idx="19">
                        <c:v>3.6489509216945659E-3</c:v>
                      </c:pt>
                      <c:pt idx="20">
                        <c:v>1.4426392114132505E-2</c:v>
                      </c:pt>
                      <c:pt idx="21">
                        <c:v>-1.8311075536913704E-2</c:v>
                      </c:pt>
                      <c:pt idx="22">
                        <c:v>1.1601258409480151E-2</c:v>
                      </c:pt>
                      <c:pt idx="23">
                        <c:v>-1.6328360782757522E-2</c:v>
                      </c:pt>
                      <c:pt idx="24">
                        <c:v>4.9188860033946916E-3</c:v>
                      </c:pt>
                      <c:pt idx="25">
                        <c:v>-3.2808749756389879E-2</c:v>
                      </c:pt>
                      <c:pt idx="26">
                        <c:v>-2.1734253432140877E-2</c:v>
                      </c:pt>
                      <c:pt idx="27">
                        <c:v>6.0162514847161182E-3</c:v>
                      </c:pt>
                      <c:pt idx="28">
                        <c:v>-7.4537897509193443E-2</c:v>
                      </c:pt>
                      <c:pt idx="29">
                        <c:v>5.2320489454967135E-3</c:v>
                      </c:pt>
                      <c:pt idx="30">
                        <c:v>2.0611559973947924E-2</c:v>
                      </c:pt>
                      <c:pt idx="31">
                        <c:v>-1.2799978689821662E-2</c:v>
                      </c:pt>
                      <c:pt idx="32">
                        <c:v>-2.096774428853574E-2</c:v>
                      </c:pt>
                      <c:pt idx="33">
                        <c:v>-2.2301263165104217E-2</c:v>
                      </c:pt>
                      <c:pt idx="34">
                        <c:v>-5.2309209787575014E-2</c:v>
                      </c:pt>
                      <c:pt idx="35">
                        <c:v>2.0068053675328996E-2</c:v>
                      </c:pt>
                      <c:pt idx="36">
                        <c:v>-4.5651009999001319E-2</c:v>
                      </c:pt>
                      <c:pt idx="37">
                        <c:v>-2.5337340945356945E-3</c:v>
                      </c:pt>
                      <c:pt idx="38">
                        <c:v>4.5257514489597771E-2</c:v>
                      </c:pt>
                      <c:pt idx="39">
                        <c:v>-3.011763319595042E-2</c:v>
                      </c:pt>
                      <c:pt idx="40">
                        <c:v>-2.4362831391282105E-2</c:v>
                      </c:pt>
                      <c:pt idx="41">
                        <c:v>-6.6013609638817458E-3</c:v>
                      </c:pt>
                      <c:pt idx="42">
                        <c:v>8.919020455275789E-2</c:v>
                      </c:pt>
                      <c:pt idx="43">
                        <c:v>-2.8666806988884297E-3</c:v>
                      </c:pt>
                      <c:pt idx="44">
                        <c:v>-3.6425067160682237E-2</c:v>
                      </c:pt>
                      <c:pt idx="45">
                        <c:v>2.3357781111029048E-4</c:v>
                      </c:pt>
                      <c:pt idx="46">
                        <c:v>-4.5144918722657482E-3</c:v>
                      </c:pt>
                      <c:pt idx="47">
                        <c:v>-2.2226535759767581E-2</c:v>
                      </c:pt>
                      <c:pt idx="48">
                        <c:v>-2.3464861920052198E-2</c:v>
                      </c:pt>
                      <c:pt idx="49">
                        <c:v>-3.6450225600724438E-2</c:v>
                      </c:pt>
                      <c:pt idx="50">
                        <c:v>-3.8237789671280355E-4</c:v>
                      </c:pt>
                      <c:pt idx="51">
                        <c:v>-3.6090652594307285E-2</c:v>
                      </c:pt>
                      <c:pt idx="52">
                        <c:v>1.9944742322023777E-2</c:v>
                      </c:pt>
                      <c:pt idx="53">
                        <c:v>1.4099206860943993E-2</c:v>
                      </c:pt>
                      <c:pt idx="54">
                        <c:v>8.472818393555067E-3</c:v>
                      </c:pt>
                      <c:pt idx="55">
                        <c:v>-6.1711396123933712E-3</c:v>
                      </c:pt>
                      <c:pt idx="56">
                        <c:v>4.8914762188161764E-2</c:v>
                      </c:pt>
                      <c:pt idx="57">
                        <c:v>4.3260022219542782E-2</c:v>
                      </c:pt>
                      <c:pt idx="58">
                        <c:v>-6.0102938882910899E-2</c:v>
                      </c:pt>
                      <c:pt idx="59">
                        <c:v>-1.121922015921839E-2</c:v>
                      </c:pt>
                      <c:pt idx="60">
                        <c:v>-5.7887220431298403E-2</c:v>
                      </c:pt>
                      <c:pt idx="61">
                        <c:v>7.8319466557502299E-2</c:v>
                      </c:pt>
                      <c:pt idx="62">
                        <c:v>-7.5599070727153994E-2</c:v>
                      </c:pt>
                      <c:pt idx="63">
                        <c:v>-4.7536216019712613E-2</c:v>
                      </c:pt>
                      <c:pt idx="64">
                        <c:v>-0.1092917233123126</c:v>
                      </c:pt>
                      <c:pt idx="65">
                        <c:v>-3.311880275405589E-2</c:v>
                      </c:pt>
                      <c:pt idx="66">
                        <c:v>-5.0810090977178236E-2</c:v>
                      </c:pt>
                      <c:pt idx="67">
                        <c:v>-5.5907050000170086E-3</c:v>
                      </c:pt>
                      <c:pt idx="68">
                        <c:v>6.0048319206629647E-3</c:v>
                      </c:pt>
                      <c:pt idx="69">
                        <c:v>3.0669698000921602E-3</c:v>
                      </c:pt>
                      <c:pt idx="70">
                        <c:v>2.6318357287928265E-2</c:v>
                      </c:pt>
                      <c:pt idx="71">
                        <c:v>-3.5376130119725749E-2</c:v>
                      </c:pt>
                      <c:pt idx="72">
                        <c:v>-1.8711646526841187E-2</c:v>
                      </c:pt>
                      <c:pt idx="73">
                        <c:v>1.7786477096429856E-2</c:v>
                      </c:pt>
                      <c:pt idx="74">
                        <c:v>-7.7599194215972611E-2</c:v>
                      </c:pt>
                      <c:pt idx="75">
                        <c:v>-2.2703557320661132E-2</c:v>
                      </c:pt>
                      <c:pt idx="76">
                        <c:v>-3.2936726325023653E-2</c:v>
                      </c:pt>
                      <c:pt idx="77">
                        <c:v>-2.9024997463806372E-3</c:v>
                      </c:pt>
                      <c:pt idx="78">
                        <c:v>2.5297978817371697E-2</c:v>
                      </c:pt>
                      <c:pt idx="79">
                        <c:v>-4.3027525337423503E-2</c:v>
                      </c:pt>
                      <c:pt idx="80">
                        <c:v>-5.2815269650482187E-2</c:v>
                      </c:pt>
                      <c:pt idx="81">
                        <c:v>4.5632414974532964E-3</c:v>
                      </c:pt>
                      <c:pt idx="82">
                        <c:v>-1.911165609358052E-2</c:v>
                      </c:pt>
                      <c:pt idx="83">
                        <c:v>-5.4047242722210107E-2</c:v>
                      </c:pt>
                      <c:pt idx="84">
                        <c:v>-1.186949946449278E-2</c:v>
                      </c:pt>
                      <c:pt idx="85">
                        <c:v>-4.6111261437493584E-2</c:v>
                      </c:pt>
                      <c:pt idx="86">
                        <c:v>-4.0324337015290347E-2</c:v>
                      </c:pt>
                      <c:pt idx="87">
                        <c:v>3.8490197488941981E-2</c:v>
                      </c:pt>
                      <c:pt idx="88">
                        <c:v>-2.6111145667896182E-2</c:v>
                      </c:pt>
                      <c:pt idx="89">
                        <c:v>8.3488488972030955E-3</c:v>
                      </c:pt>
                      <c:pt idx="90">
                        <c:v>2.3043602850582337E-2</c:v>
                      </c:pt>
                      <c:pt idx="91">
                        <c:v>-2.6204949946268055E-3</c:v>
                      </c:pt>
                      <c:pt idx="92">
                        <c:v>-3.6012230732195005E-4</c:v>
                      </c:pt>
                      <c:pt idx="93">
                        <c:v>8.2239218398251421E-3</c:v>
                      </c:pt>
                      <c:pt idx="94">
                        <c:v>-3.929930765182453E-2</c:v>
                      </c:pt>
                      <c:pt idx="95">
                        <c:v>2.8349802445904598E-3</c:v>
                      </c:pt>
                      <c:pt idx="96">
                        <c:v>2.4968604378036711E-2</c:v>
                      </c:pt>
                      <c:pt idx="97">
                        <c:v>1.5774766681562039E-2</c:v>
                      </c:pt>
                    </c:numCache>
                  </c:numRef>
                </c:val>
                <c:smooth val="0"/>
                <c:extLst xmlns:c15="http://schemas.microsoft.com/office/drawing/2012/chart">
                  <c:ext xmlns:c16="http://schemas.microsoft.com/office/drawing/2014/chart" uri="{C3380CC4-5D6E-409C-BE32-E72D297353CC}">
                    <c16:uniqueId val="{00000008-234E-4519-AB99-D378C76BDF3F}"/>
                  </c:ext>
                </c:extLst>
              </c15:ser>
            </c15:filteredLineSeries>
          </c:ext>
        </c:extLst>
      </c:lineChart>
      <c:catAx>
        <c:axId val="1762805903"/>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noFill/>
                <a:latin typeface="+mn-lt"/>
                <a:ea typeface="+mn-ea"/>
                <a:cs typeface="+mn-cs"/>
              </a:defRPr>
            </a:pPr>
            <a:endParaRPr lang="en-US"/>
          </a:p>
        </c:txPr>
        <c:crossAx val="1762796783"/>
        <c:crosses val="autoZero"/>
        <c:auto val="1"/>
        <c:lblAlgn val="ctr"/>
        <c:lblOffset val="100"/>
        <c:noMultiLvlLbl val="0"/>
      </c:catAx>
      <c:valAx>
        <c:axId val="1762796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0" spcFirstLastPara="1" vertOverflow="ellipsis" wrap="square" anchor="ctr" anchorCtr="1"/>
          <a:lstStyle/>
          <a:p>
            <a:pPr>
              <a:defRPr sz="900" b="0" i="0" u="none" strike="noStrike" kern="1200" baseline="0">
                <a:ln>
                  <a:noFill/>
                </a:ln>
                <a:solidFill>
                  <a:schemeClr val="tx1"/>
                </a:solidFill>
                <a:latin typeface="+mn-lt"/>
                <a:ea typeface="+mn-ea"/>
                <a:cs typeface="+mn-cs"/>
              </a:defRPr>
            </a:pPr>
            <a:endParaRPr lang="en-US"/>
          </a:p>
        </c:txPr>
        <c:crossAx val="1762805903"/>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'Prices and Returns'!$B$18</c:f>
              <c:strCache>
                <c:ptCount val="1"/>
                <c:pt idx="0">
                  <c:v>PSH price close</c:v>
                </c:pt>
              </c:strCache>
            </c:strRef>
          </c:tx>
          <c:spPr>
            <a:ln w="28575" cap="rnd">
              <a:solidFill>
                <a:schemeClr val="accent1"/>
              </a:solidFill>
              <a:round/>
            </a:ln>
            <a:effectLst/>
          </c:spPr>
          <c:marker>
            <c:symbol val="none"/>
          </c:marker>
          <c:cat>
            <c:strRef>
              <c:f>'Prices and Returns'!$A$19:$A$117</c:f>
              <c:strCache>
                <c:ptCount val="99"/>
                <c:pt idx="0">
                  <c:v>2025/08</c:v>
                </c:pt>
                <c:pt idx="1">
                  <c:v>2025/07</c:v>
                </c:pt>
                <c:pt idx="2">
                  <c:v>2025/06</c:v>
                </c:pt>
                <c:pt idx="3">
                  <c:v>2025/05</c:v>
                </c:pt>
                <c:pt idx="4">
                  <c:v>2025/04</c:v>
                </c:pt>
                <c:pt idx="5">
                  <c:v>2025/03</c:v>
                </c:pt>
                <c:pt idx="6">
                  <c:v>2025/02</c:v>
                </c:pt>
                <c:pt idx="7">
                  <c:v>2025/01</c:v>
                </c:pt>
                <c:pt idx="8">
                  <c:v>2024/12</c:v>
                </c:pt>
                <c:pt idx="9">
                  <c:v>2024/11</c:v>
                </c:pt>
                <c:pt idx="10">
                  <c:v>2024/10</c:v>
                </c:pt>
                <c:pt idx="11">
                  <c:v>2024/09</c:v>
                </c:pt>
                <c:pt idx="12">
                  <c:v>2024/08</c:v>
                </c:pt>
                <c:pt idx="13">
                  <c:v>2024/07</c:v>
                </c:pt>
                <c:pt idx="14">
                  <c:v>2024/06</c:v>
                </c:pt>
                <c:pt idx="15">
                  <c:v>2024/05</c:v>
                </c:pt>
                <c:pt idx="16">
                  <c:v>2024/04</c:v>
                </c:pt>
                <c:pt idx="17">
                  <c:v>2024/03</c:v>
                </c:pt>
                <c:pt idx="18">
                  <c:v>2024/02</c:v>
                </c:pt>
                <c:pt idx="19">
                  <c:v>2024/01</c:v>
                </c:pt>
                <c:pt idx="20">
                  <c:v>2023/12</c:v>
                </c:pt>
                <c:pt idx="21">
                  <c:v>2023/11</c:v>
                </c:pt>
                <c:pt idx="22">
                  <c:v>2023/10</c:v>
                </c:pt>
                <c:pt idx="23">
                  <c:v>2023/09</c:v>
                </c:pt>
                <c:pt idx="24">
                  <c:v>2023/08</c:v>
                </c:pt>
                <c:pt idx="25">
                  <c:v>2023/07</c:v>
                </c:pt>
                <c:pt idx="26">
                  <c:v>2023/06</c:v>
                </c:pt>
                <c:pt idx="27">
                  <c:v>2023/05</c:v>
                </c:pt>
                <c:pt idx="28">
                  <c:v>2023/04</c:v>
                </c:pt>
                <c:pt idx="29">
                  <c:v>2023/03</c:v>
                </c:pt>
                <c:pt idx="30">
                  <c:v>2023/02</c:v>
                </c:pt>
                <c:pt idx="31">
                  <c:v>2023/01</c:v>
                </c:pt>
                <c:pt idx="32">
                  <c:v>2022/12</c:v>
                </c:pt>
                <c:pt idx="33">
                  <c:v>2022/11</c:v>
                </c:pt>
                <c:pt idx="34">
                  <c:v>2022/10</c:v>
                </c:pt>
                <c:pt idx="35">
                  <c:v>2022/09</c:v>
                </c:pt>
                <c:pt idx="36">
                  <c:v>2022/08</c:v>
                </c:pt>
                <c:pt idx="37">
                  <c:v>2022/07</c:v>
                </c:pt>
                <c:pt idx="38">
                  <c:v>2022/06</c:v>
                </c:pt>
                <c:pt idx="39">
                  <c:v>2022/05</c:v>
                </c:pt>
                <c:pt idx="40">
                  <c:v>2022/04</c:v>
                </c:pt>
                <c:pt idx="41">
                  <c:v>2022/03</c:v>
                </c:pt>
                <c:pt idx="42">
                  <c:v>2022/02</c:v>
                </c:pt>
                <c:pt idx="43">
                  <c:v>2022/01</c:v>
                </c:pt>
                <c:pt idx="44">
                  <c:v>2021/12</c:v>
                </c:pt>
                <c:pt idx="45">
                  <c:v>2021/11</c:v>
                </c:pt>
                <c:pt idx="46">
                  <c:v>2021/10</c:v>
                </c:pt>
                <c:pt idx="47">
                  <c:v>2021/09</c:v>
                </c:pt>
                <c:pt idx="48">
                  <c:v>2021/08</c:v>
                </c:pt>
                <c:pt idx="49">
                  <c:v>2021/07</c:v>
                </c:pt>
                <c:pt idx="50">
                  <c:v>2021/06</c:v>
                </c:pt>
                <c:pt idx="51">
                  <c:v>2021/05</c:v>
                </c:pt>
                <c:pt idx="52">
                  <c:v>2021/04</c:v>
                </c:pt>
                <c:pt idx="53">
                  <c:v>2021/03</c:v>
                </c:pt>
                <c:pt idx="54">
                  <c:v>2021/02</c:v>
                </c:pt>
                <c:pt idx="55">
                  <c:v>2021/01</c:v>
                </c:pt>
                <c:pt idx="56">
                  <c:v>2020/12</c:v>
                </c:pt>
                <c:pt idx="57">
                  <c:v>2020/11</c:v>
                </c:pt>
                <c:pt idx="58">
                  <c:v>2020/10</c:v>
                </c:pt>
                <c:pt idx="59">
                  <c:v>2020/09</c:v>
                </c:pt>
                <c:pt idx="60">
                  <c:v>2020/08</c:v>
                </c:pt>
                <c:pt idx="61">
                  <c:v>2020/07</c:v>
                </c:pt>
                <c:pt idx="62">
                  <c:v>2020/06</c:v>
                </c:pt>
                <c:pt idx="63">
                  <c:v>2020/05</c:v>
                </c:pt>
                <c:pt idx="64">
                  <c:v>2020/04</c:v>
                </c:pt>
                <c:pt idx="65">
                  <c:v>2020/03</c:v>
                </c:pt>
                <c:pt idx="66">
                  <c:v>2020/02</c:v>
                </c:pt>
                <c:pt idx="67">
                  <c:v>2020/01</c:v>
                </c:pt>
                <c:pt idx="68">
                  <c:v>2019/12</c:v>
                </c:pt>
                <c:pt idx="69">
                  <c:v>2019/11</c:v>
                </c:pt>
                <c:pt idx="70">
                  <c:v>2019/10</c:v>
                </c:pt>
                <c:pt idx="71">
                  <c:v>2019/09</c:v>
                </c:pt>
                <c:pt idx="72">
                  <c:v>2019/08</c:v>
                </c:pt>
                <c:pt idx="73">
                  <c:v>2019/07</c:v>
                </c:pt>
                <c:pt idx="74">
                  <c:v>2019/06</c:v>
                </c:pt>
                <c:pt idx="75">
                  <c:v>2019/05</c:v>
                </c:pt>
                <c:pt idx="76">
                  <c:v>2019/04</c:v>
                </c:pt>
                <c:pt idx="77">
                  <c:v>2019/03</c:v>
                </c:pt>
                <c:pt idx="78">
                  <c:v>2019/02</c:v>
                </c:pt>
                <c:pt idx="79">
                  <c:v>2019/01</c:v>
                </c:pt>
                <c:pt idx="80">
                  <c:v>2018/12</c:v>
                </c:pt>
                <c:pt idx="81">
                  <c:v>2018/11</c:v>
                </c:pt>
                <c:pt idx="82">
                  <c:v>2018/10</c:v>
                </c:pt>
                <c:pt idx="83">
                  <c:v>2018/09</c:v>
                </c:pt>
                <c:pt idx="84">
                  <c:v>2018/08</c:v>
                </c:pt>
                <c:pt idx="85">
                  <c:v>2018/07</c:v>
                </c:pt>
                <c:pt idx="86">
                  <c:v>2018/06</c:v>
                </c:pt>
                <c:pt idx="87">
                  <c:v>2018/05</c:v>
                </c:pt>
                <c:pt idx="88">
                  <c:v>2018/04</c:v>
                </c:pt>
                <c:pt idx="89">
                  <c:v>2018/03</c:v>
                </c:pt>
                <c:pt idx="90">
                  <c:v>2018/02</c:v>
                </c:pt>
                <c:pt idx="91">
                  <c:v>2018/01</c:v>
                </c:pt>
                <c:pt idx="92">
                  <c:v>2017/12</c:v>
                </c:pt>
                <c:pt idx="93">
                  <c:v>2017/11</c:v>
                </c:pt>
                <c:pt idx="94">
                  <c:v>2017/10</c:v>
                </c:pt>
                <c:pt idx="95">
                  <c:v>2017/09</c:v>
                </c:pt>
                <c:pt idx="96">
                  <c:v>2017/08</c:v>
                </c:pt>
                <c:pt idx="97">
                  <c:v>2017/07</c:v>
                </c:pt>
                <c:pt idx="98">
                  <c:v>2017/06</c:v>
                </c:pt>
              </c:strCache>
            </c:strRef>
          </c:cat>
          <c:val>
            <c:numRef>
              <c:f>'Prices and Returns'!$B$19:$B$117</c:f>
              <c:numCache>
                <c:formatCode>0.00</c:formatCode>
                <c:ptCount val="99"/>
                <c:pt idx="0">
                  <c:v>57.953739882808698</c:v>
                </c:pt>
                <c:pt idx="1">
                  <c:v>57.0133685601769</c:v>
                </c:pt>
                <c:pt idx="2">
                  <c:v>52.257780473030103</c:v>
                </c:pt>
                <c:pt idx="3">
                  <c:v>52.5801894677696</c:v>
                </c:pt>
                <c:pt idx="4">
                  <c:v>47.8245960070725</c:v>
                </c:pt>
                <c:pt idx="5">
                  <c:v>50.188962219852399</c:v>
                </c:pt>
                <c:pt idx="6">
                  <c:v>57.174577759403199</c:v>
                </c:pt>
                <c:pt idx="7">
                  <c:v>57.523857192993198</c:v>
                </c:pt>
                <c:pt idx="8">
                  <c:v>48.801968914013401</c:v>
                </c:pt>
                <c:pt idx="9">
                  <c:v>47.196142091283598</c:v>
                </c:pt>
                <c:pt idx="10">
                  <c:v>43.532860746851199</c:v>
                </c:pt>
                <c:pt idx="11">
                  <c:v>44.335771021843001</c:v>
                </c:pt>
                <c:pt idx="12">
                  <c:v>46.8699617915061</c:v>
                </c:pt>
                <c:pt idx="13">
                  <c:v>48.325237684249899</c:v>
                </c:pt>
                <c:pt idx="14">
                  <c:v>52.4652502584457</c:v>
                </c:pt>
                <c:pt idx="15">
                  <c:v>51.160517768392303</c:v>
                </c:pt>
                <c:pt idx="16">
                  <c:v>49.479421753415799</c:v>
                </c:pt>
                <c:pt idx="17">
                  <c:v>51.160517768392303</c:v>
                </c:pt>
                <c:pt idx="18">
                  <c:v>49.429243546467298</c:v>
                </c:pt>
                <c:pt idx="19">
                  <c:v>47.421960958966999</c:v>
                </c:pt>
                <c:pt idx="20">
                  <c:v>45.644016113281303</c:v>
                </c:pt>
                <c:pt idx="21">
                  <c:v>39.709275178909301</c:v>
                </c:pt>
                <c:pt idx="22">
                  <c:v>37.315000738703198</c:v>
                </c:pt>
                <c:pt idx="23">
                  <c:v>38.002718772888201</c:v>
                </c:pt>
                <c:pt idx="24">
                  <c:v>38.053659481607902</c:v>
                </c:pt>
                <c:pt idx="25">
                  <c:v>38.1810157108307</c:v>
                </c:pt>
                <c:pt idx="26">
                  <c:v>36.296162366867101</c:v>
                </c:pt>
                <c:pt idx="27">
                  <c:v>34.997141819000198</c:v>
                </c:pt>
                <c:pt idx="28">
                  <c:v>35.1499677658081</c:v>
                </c:pt>
                <c:pt idx="29">
                  <c:v>35.977774977684</c:v>
                </c:pt>
                <c:pt idx="30">
                  <c:v>37.442356967926003</c:v>
                </c:pt>
                <c:pt idx="31">
                  <c:v>36.932937145233197</c:v>
                </c:pt>
                <c:pt idx="32">
                  <c:v>35.178209108114203</c:v>
                </c:pt>
                <c:pt idx="33">
                  <c:v>35.781608921289397</c:v>
                </c:pt>
                <c:pt idx="34">
                  <c:v>34.212769407033903</c:v>
                </c:pt>
                <c:pt idx="35">
                  <c:v>32.583589911460898</c:v>
                </c:pt>
                <c:pt idx="36">
                  <c:v>33.669709575176199</c:v>
                </c:pt>
                <c:pt idx="37">
                  <c:v>31.1354291530408</c:v>
                </c:pt>
                <c:pt idx="38">
                  <c:v>29.566590845584901</c:v>
                </c:pt>
                <c:pt idx="39">
                  <c:v>30.773390471935301</c:v>
                </c:pt>
                <c:pt idx="40">
                  <c:v>33.307669687271101</c:v>
                </c:pt>
                <c:pt idx="41">
                  <c:v>36.324668753147101</c:v>
                </c:pt>
                <c:pt idx="42">
                  <c:v>32.7042698740959</c:v>
                </c:pt>
                <c:pt idx="43">
                  <c:v>33.428350856705798</c:v>
                </c:pt>
                <c:pt idx="44">
                  <c:v>40.503506451845197</c:v>
                </c:pt>
                <c:pt idx="45">
                  <c:v>39.361615208476202</c:v>
                </c:pt>
                <c:pt idx="46">
                  <c:v>39.495956540107699</c:v>
                </c:pt>
                <c:pt idx="47">
                  <c:v>35.667265532105603</c:v>
                </c:pt>
                <c:pt idx="48">
                  <c:v>35.1970782600945</c:v>
                </c:pt>
                <c:pt idx="49">
                  <c:v>33.988015679209802</c:v>
                </c:pt>
                <c:pt idx="50">
                  <c:v>35.532928230673697</c:v>
                </c:pt>
                <c:pt idx="51">
                  <c:v>35.398586899042101</c:v>
                </c:pt>
                <c:pt idx="52">
                  <c:v>36.4061368107796</c:v>
                </c:pt>
                <c:pt idx="53">
                  <c:v>34.458206981420503</c:v>
                </c:pt>
                <c:pt idx="54">
                  <c:v>33.047637104988098</c:v>
                </c:pt>
                <c:pt idx="55">
                  <c:v>32.308765826314101</c:v>
                </c:pt>
                <c:pt idx="56">
                  <c:v>34.422321599721897</c:v>
                </c:pt>
                <c:pt idx="57">
                  <c:v>32.946119331417201</c:v>
                </c:pt>
                <c:pt idx="58">
                  <c:v>27.779418773355399</c:v>
                </c:pt>
                <c:pt idx="59">
                  <c:v>28.249116384086701</c:v>
                </c:pt>
                <c:pt idx="60">
                  <c:v>27.041316968202601</c:v>
                </c:pt>
                <c:pt idx="61">
                  <c:v>25.1490957808495</c:v>
                </c:pt>
                <c:pt idx="62">
                  <c:v>25.363815915584599</c:v>
                </c:pt>
                <c:pt idx="63">
                  <c:v>25.202777156534101</c:v>
                </c:pt>
                <c:pt idx="64">
                  <c:v>22.035653827190401</c:v>
                </c:pt>
                <c:pt idx="65">
                  <c:v>19.8616124629974</c:v>
                </c:pt>
                <c:pt idx="66">
                  <c:v>17.9828112840652</c:v>
                </c:pt>
                <c:pt idx="67">
                  <c:v>19.673732345104199</c:v>
                </c:pt>
                <c:pt idx="68">
                  <c:v>19.078661022186299</c:v>
                </c:pt>
                <c:pt idx="69">
                  <c:v>18.8687170219421</c:v>
                </c:pt>
                <c:pt idx="70">
                  <c:v>18.685016021728501</c:v>
                </c:pt>
                <c:pt idx="71">
                  <c:v>20.574512023925799</c:v>
                </c:pt>
                <c:pt idx="72">
                  <c:v>20.0758950233459</c:v>
                </c:pt>
                <c:pt idx="73">
                  <c:v>19.367334022522002</c:v>
                </c:pt>
                <c:pt idx="74">
                  <c:v>18.186399021148699</c:v>
                </c:pt>
                <c:pt idx="75">
                  <c:v>17.136679019928</c:v>
                </c:pt>
                <c:pt idx="76">
                  <c:v>17.7927540206909</c:v>
                </c:pt>
                <c:pt idx="77">
                  <c:v>17.372866020202601</c:v>
                </c:pt>
                <c:pt idx="78">
                  <c:v>16.5855760192871</c:v>
                </c:pt>
                <c:pt idx="79">
                  <c:v>15.2471830177307</c:v>
                </c:pt>
                <c:pt idx="80">
                  <c:v>12.8224498391151</c:v>
                </c:pt>
                <c:pt idx="81">
                  <c:v>14.3966912055016</c:v>
                </c:pt>
                <c:pt idx="82">
                  <c:v>14.269736256599399</c:v>
                </c:pt>
                <c:pt idx="83">
                  <c:v>14.752165062427499</c:v>
                </c:pt>
                <c:pt idx="84">
                  <c:v>15.1838118886948</c:v>
                </c:pt>
                <c:pt idx="85">
                  <c:v>14.2951272463799</c:v>
                </c:pt>
                <c:pt idx="86">
                  <c:v>13.990435369014699</c:v>
                </c:pt>
                <c:pt idx="87">
                  <c:v>13.2794876551628</c:v>
                </c:pt>
                <c:pt idx="88">
                  <c:v>11.946460691690399</c:v>
                </c:pt>
                <c:pt idx="89">
                  <c:v>10.968907585144001</c:v>
                </c:pt>
                <c:pt idx="90">
                  <c:v>12.0734156405926</c:v>
                </c:pt>
                <c:pt idx="91">
                  <c:v>12.847840828895601</c:v>
                </c:pt>
                <c:pt idx="92">
                  <c:v>13.7141777038574</c:v>
                </c:pt>
                <c:pt idx="93">
                  <c:v>13.7141777038574</c:v>
                </c:pt>
                <c:pt idx="94">
                  <c:v>13.862804260253901</c:v>
                </c:pt>
                <c:pt idx="95">
                  <c:v>13.0588697052002</c:v>
                </c:pt>
                <c:pt idx="96">
                  <c:v>14.2141033935547</c:v>
                </c:pt>
                <c:pt idx="97">
                  <c:v>14.4978450012207</c:v>
                </c:pt>
                <c:pt idx="98">
                  <c:v>15.619299926757799</c:v>
                </c:pt>
              </c:numCache>
            </c:numRef>
          </c:val>
          <c:smooth val="0"/>
          <c:extLst>
            <c:ext xmlns:c16="http://schemas.microsoft.com/office/drawing/2014/chart" uri="{C3380CC4-5D6E-409C-BE32-E72D297353CC}">
              <c16:uniqueId val="{00000000-943C-46C6-AC18-5A3BB75D6E3A}"/>
            </c:ext>
          </c:extLst>
        </c:ser>
        <c:dLbls>
          <c:showLegendKey val="0"/>
          <c:showVal val="0"/>
          <c:showCatName val="0"/>
          <c:showSerName val="0"/>
          <c:showPercent val="0"/>
          <c:showBubbleSize val="0"/>
        </c:dLbls>
        <c:smooth val="0"/>
        <c:axId val="1957102879"/>
        <c:axId val="1957103359"/>
      </c:lineChart>
      <c:catAx>
        <c:axId val="195710287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103359"/>
        <c:crosses val="autoZero"/>
        <c:auto val="1"/>
        <c:lblAlgn val="ctr"/>
        <c:lblOffset val="100"/>
        <c:noMultiLvlLbl val="0"/>
      </c:catAx>
      <c:valAx>
        <c:axId val="1957103359"/>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10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WACC!$A$12</c:f>
              <c:strCache>
                <c:ptCount val="1"/>
                <c:pt idx="0">
                  <c:v>Total Debt (millions USD)</c:v>
                </c:pt>
              </c:strCache>
            </c:strRef>
          </c:tx>
          <c:spPr>
            <a:solidFill>
              <a:schemeClr val="accent1">
                <a:lumMod val="75000"/>
              </a:schemeClr>
            </a:solidFill>
            <a:ln>
              <a:noFill/>
            </a:ln>
            <a:effectLst/>
          </c:spPr>
          <c:invertIfNegative val="0"/>
          <c:cat>
            <c:numRef>
              <c:f>WACC!$B$8:$K$8</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WACC!$B$12:$K$12</c:f>
              <c:numCache>
                <c:formatCode>#,##0.0</c:formatCode>
                <c:ptCount val="10"/>
                <c:pt idx="0">
                  <c:v>1585.11</c:v>
                </c:pt>
                <c:pt idx="1">
                  <c:v>1560</c:v>
                </c:pt>
                <c:pt idx="2">
                  <c:v>1171.7</c:v>
                </c:pt>
                <c:pt idx="3">
                  <c:v>1103.46</c:v>
                </c:pt>
                <c:pt idx="4">
                  <c:v>1575.25</c:v>
                </c:pt>
                <c:pt idx="5">
                  <c:v>2122.79</c:v>
                </c:pt>
                <c:pt idx="6">
                  <c:v>3009.42</c:v>
                </c:pt>
                <c:pt idx="7">
                  <c:v>2332.5700000000002</c:v>
                </c:pt>
                <c:pt idx="8">
                  <c:v>2351.92</c:v>
                </c:pt>
                <c:pt idx="9">
                  <c:v>2320.8000000000002</c:v>
                </c:pt>
              </c:numCache>
            </c:numRef>
          </c:val>
          <c:extLst>
            <c:ext xmlns:c16="http://schemas.microsoft.com/office/drawing/2014/chart" uri="{C3380CC4-5D6E-409C-BE32-E72D297353CC}">
              <c16:uniqueId val="{00000001-6A8D-4366-8530-C1DBAB3AE75F}"/>
            </c:ext>
          </c:extLst>
        </c:ser>
        <c:dLbls>
          <c:showLegendKey val="0"/>
          <c:showVal val="0"/>
          <c:showCatName val="0"/>
          <c:showSerName val="0"/>
          <c:showPercent val="0"/>
          <c:showBubbleSize val="0"/>
        </c:dLbls>
        <c:gapWidth val="219"/>
        <c:axId val="256150431"/>
        <c:axId val="256160991"/>
      </c:barChart>
      <c:lineChart>
        <c:grouping val="standard"/>
        <c:varyColors val="0"/>
        <c:ser>
          <c:idx val="2"/>
          <c:order val="1"/>
          <c:tx>
            <c:strRef>
              <c:f>WACC!$A$13</c:f>
              <c:strCache>
                <c:ptCount val="1"/>
                <c:pt idx="0">
                  <c:v>Interest expense</c:v>
                </c:pt>
              </c:strCache>
            </c:strRef>
          </c:tx>
          <c:spPr>
            <a:ln w="28575" cap="rnd">
              <a:solidFill>
                <a:schemeClr val="accent2"/>
              </a:solidFill>
              <a:round/>
            </a:ln>
            <a:effectLst/>
          </c:spPr>
          <c:marker>
            <c:symbol val="none"/>
          </c:marker>
          <c:cat>
            <c:numRef>
              <c:f>WACC!$B$8:$K$8</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WACC!$B$13:$K$13</c:f>
              <c:numCache>
                <c:formatCode>General</c:formatCode>
                <c:ptCount val="10"/>
                <c:pt idx="0">
                  <c:v>45.35</c:v>
                </c:pt>
                <c:pt idx="1">
                  <c:v>64.81</c:v>
                </c:pt>
                <c:pt idx="2">
                  <c:v>64.67</c:v>
                </c:pt>
                <c:pt idx="3">
                  <c:v>60.29</c:v>
                </c:pt>
                <c:pt idx="4">
                  <c:v>66.38</c:v>
                </c:pt>
                <c:pt idx="5">
                  <c:v>83.48</c:v>
                </c:pt>
                <c:pt idx="6">
                  <c:v>105.5</c:v>
                </c:pt>
                <c:pt idx="7">
                  <c:v>103.4</c:v>
                </c:pt>
                <c:pt idx="8">
                  <c:v>89.89</c:v>
                </c:pt>
                <c:pt idx="9">
                  <c:v>77.290000000000006</c:v>
                </c:pt>
              </c:numCache>
            </c:numRef>
          </c:val>
          <c:smooth val="0"/>
          <c:extLst>
            <c:ext xmlns:c16="http://schemas.microsoft.com/office/drawing/2014/chart" uri="{C3380CC4-5D6E-409C-BE32-E72D297353CC}">
              <c16:uniqueId val="{00000002-6A8D-4366-8530-C1DBAB3AE75F}"/>
            </c:ext>
          </c:extLst>
        </c:ser>
        <c:dLbls>
          <c:showLegendKey val="0"/>
          <c:showVal val="0"/>
          <c:showCatName val="0"/>
          <c:showSerName val="0"/>
          <c:showPercent val="0"/>
          <c:showBubbleSize val="0"/>
        </c:dLbls>
        <c:marker val="1"/>
        <c:smooth val="0"/>
        <c:axId val="133557503"/>
        <c:axId val="133556063"/>
      </c:lineChart>
      <c:catAx>
        <c:axId val="25615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60991"/>
        <c:crosses val="autoZero"/>
        <c:auto val="1"/>
        <c:lblAlgn val="ctr"/>
        <c:lblOffset val="100"/>
        <c:noMultiLvlLbl val="0"/>
      </c:catAx>
      <c:valAx>
        <c:axId val="2561609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50431"/>
        <c:crosses val="autoZero"/>
        <c:crossBetween val="between"/>
      </c:valAx>
      <c:valAx>
        <c:axId val="1335560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7503"/>
        <c:crosses val="max"/>
        <c:crossBetween val="between"/>
      </c:valAx>
      <c:catAx>
        <c:axId val="133557503"/>
        <c:scaling>
          <c:orientation val="minMax"/>
        </c:scaling>
        <c:delete val="1"/>
        <c:axPos val="b"/>
        <c:numFmt formatCode="General" sourceLinked="1"/>
        <c:majorTickMark val="out"/>
        <c:minorTickMark val="none"/>
        <c:tickLblPos val="nextTo"/>
        <c:crossAx val="1335560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Assets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2"/>
          <c:order val="2"/>
          <c:tx>
            <c:strRef>
              <c:f>'Balance Sheet'!$A$8</c:f>
              <c:strCache>
                <c:ptCount val="1"/>
                <c:pt idx="0">
                  <c:v>Cash &amp; Cash Equivalents</c:v>
                </c:pt>
              </c:strCache>
            </c:strRef>
          </c:tx>
          <c:spPr>
            <a:solidFill>
              <a:schemeClr val="accent3"/>
            </a:solidFill>
            <a:ln>
              <a:noFill/>
            </a:ln>
            <a:effectLst/>
          </c:spPr>
          <c:invertIfNegative val="0"/>
          <c:cat>
            <c:numRef>
              <c:f>'Balance Sheet'!$B$5:$K$5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'Balance Sheet'!$B$8:$K$8</c:f>
              <c:numCache>
                <c:formatCode>#,##0.0</c:formatCode>
                <c:ptCount val="10"/>
                <c:pt idx="0">
                  <c:v>420.41</c:v>
                </c:pt>
                <c:pt idx="1">
                  <c:v>2076.16</c:v>
                </c:pt>
                <c:pt idx="2">
                  <c:v>1082.0999999999999</c:v>
                </c:pt>
                <c:pt idx="3">
                  <c:v>201.25</c:v>
                </c:pt>
                <c:pt idx="4">
                  <c:v>1222.8499999999999</c:v>
                </c:pt>
                <c:pt idx="5">
                  <c:v>1879.64</c:v>
                </c:pt>
                <c:pt idx="6">
                  <c:v>1767.78</c:v>
                </c:pt>
                <c:pt idx="7">
                  <c:v>1134.1600000000001</c:v>
                </c:pt>
                <c:pt idx="8">
                  <c:v>1919.68</c:v>
                </c:pt>
                <c:pt idx="9">
                  <c:v>436.52</c:v>
                </c:pt>
              </c:numCache>
            </c:numRef>
          </c:val>
          <c:extLst>
            <c:ext xmlns:c16="http://schemas.microsoft.com/office/drawing/2014/chart" uri="{C3380CC4-5D6E-409C-BE32-E72D297353CC}">
              <c16:uniqueId val="{00000002-64C2-4301-85BE-58B1F6D763AE}"/>
            </c:ext>
          </c:extLst>
        </c:ser>
        <c:ser>
          <c:idx val="3"/>
          <c:order val="3"/>
          <c:tx>
            <c:strRef>
              <c:f>'Balance Sheet'!$A$9</c:f>
              <c:strCache>
                <c:ptCount val="1"/>
                <c:pt idx="0">
                  <c:v>Derivative Financial Instruments - Hedging - Total</c:v>
                </c:pt>
              </c:strCache>
            </c:strRef>
          </c:tx>
          <c:spPr>
            <a:solidFill>
              <a:schemeClr val="accent4"/>
            </a:solidFill>
            <a:ln>
              <a:noFill/>
            </a:ln>
            <a:effectLst/>
          </c:spPr>
          <c:invertIfNegative val="0"/>
          <c:cat>
            <c:numRef>
              <c:f>'Balance Sheet'!$B$5:$K$5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'Balance Sheet'!$B$9:$K$9</c:f>
              <c:numCache>
                <c:formatCode>#,##0</c:formatCode>
                <c:ptCount val="10"/>
                <c:pt idx="6" formatCode="#,##0.0">
                  <c:v>843.76</c:v>
                </c:pt>
                <c:pt idx="7" formatCode="#,##0.0">
                  <c:v>704.95</c:v>
                </c:pt>
                <c:pt idx="8" formatCode="#,##0.0">
                  <c:v>274.83999999999997</c:v>
                </c:pt>
                <c:pt idx="9" formatCode="#,##0.00">
                  <c:v>51.38</c:v>
                </c:pt>
              </c:numCache>
            </c:numRef>
          </c:val>
          <c:extLst>
            <c:ext xmlns:c16="http://schemas.microsoft.com/office/drawing/2014/chart" uri="{C3380CC4-5D6E-409C-BE32-E72D297353CC}">
              <c16:uniqueId val="{00000003-64C2-4301-85BE-58B1F6D763AE}"/>
            </c:ext>
          </c:extLst>
        </c:ser>
        <c:ser>
          <c:idx val="4"/>
          <c:order val="4"/>
          <c:tx>
            <c:strRef>
              <c:f>'Balance Sheet'!$A$10</c:f>
              <c:strCache>
                <c:ptCount val="1"/>
                <c:pt idx="0">
                  <c:v>Loans &amp; Receivables - Total</c:v>
                </c:pt>
              </c:strCache>
            </c:strRef>
          </c:tx>
          <c:spPr>
            <a:solidFill>
              <a:schemeClr val="accent6"/>
            </a:solidFill>
            <a:ln>
              <a:noFill/>
            </a:ln>
            <a:effectLst/>
          </c:spPr>
          <c:invertIfNegative val="0"/>
          <c:cat>
            <c:numRef>
              <c:f>'Balance Sheet'!$B$5:$K$5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'Balance Sheet'!$B$10:$K$10</c:f>
              <c:numCache>
                <c:formatCode>#,##0.0</c:formatCode>
                <c:ptCount val="10"/>
                <c:pt idx="0">
                  <c:v>603.29</c:v>
                </c:pt>
                <c:pt idx="1">
                  <c:v>554.59</c:v>
                </c:pt>
                <c:pt idx="2">
                  <c:v>729.12</c:v>
                </c:pt>
                <c:pt idx="3">
                  <c:v>368.42</c:v>
                </c:pt>
                <c:pt idx="4">
                  <c:v>122.1</c:v>
                </c:pt>
                <c:pt idx="5">
                  <c:v>964.54</c:v>
                </c:pt>
                <c:pt idx="6">
                  <c:v>168.72</c:v>
                </c:pt>
                <c:pt idx="7">
                  <c:v>520.63</c:v>
                </c:pt>
                <c:pt idx="8">
                  <c:v>223.43</c:v>
                </c:pt>
                <c:pt idx="9" formatCode="#,##0.00">
                  <c:v>27.51</c:v>
                </c:pt>
              </c:numCache>
            </c:numRef>
          </c:val>
          <c:extLst>
            <c:ext xmlns:c16="http://schemas.microsoft.com/office/drawing/2014/chart" uri="{C3380CC4-5D6E-409C-BE32-E72D297353CC}">
              <c16:uniqueId val="{00000004-64C2-4301-85BE-58B1F6D763AE}"/>
            </c:ext>
          </c:extLst>
        </c:ser>
        <c:ser>
          <c:idx val="8"/>
          <c:order val="8"/>
          <c:tx>
            <c:strRef>
              <c:f>'Balance Sheet'!$A$14</c:f>
              <c:strCache>
                <c:ptCount val="1"/>
                <c:pt idx="0">
                  <c:v>Investment Securities - Held for Trading</c:v>
                </c:pt>
              </c:strCache>
            </c:strRef>
          </c:tx>
          <c:spPr>
            <a:solidFill>
              <a:schemeClr val="accent2"/>
            </a:solidFill>
            <a:ln>
              <a:noFill/>
            </a:ln>
            <a:effectLst/>
          </c:spPr>
          <c:invertIfNegative val="0"/>
          <c:cat>
            <c:numRef>
              <c:f>'Balance Sheet'!$B$5:$K$5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'Balance Sheet'!$B$14:$K$14</c:f>
              <c:numCache>
                <c:formatCode>#,##0.0</c:formatCode>
                <c:ptCount val="10"/>
                <c:pt idx="0">
                  <c:v>499.39</c:v>
                </c:pt>
                <c:pt idx="1">
                  <c:v>1022.16</c:v>
                </c:pt>
                <c:pt idx="2">
                  <c:v>744.45</c:v>
                </c:pt>
                <c:pt idx="3">
                  <c:v>4536.95</c:v>
                </c:pt>
                <c:pt idx="4">
                  <c:v>5865.2</c:v>
                </c:pt>
                <c:pt idx="5">
                  <c:v>9479.94</c:v>
                </c:pt>
                <c:pt idx="6" formatCode="#,##0">
                  <c:v>12494.51</c:v>
                </c:pt>
                <c:pt idx="7" formatCode="#,##0">
                  <c:v>10570.57</c:v>
                </c:pt>
                <c:pt idx="8" formatCode="#,##0">
                  <c:v>12118.84</c:v>
                </c:pt>
                <c:pt idx="9" formatCode="#,##0">
                  <c:v>14561.66</c:v>
                </c:pt>
              </c:numCache>
            </c:numRef>
          </c:val>
          <c:extLst>
            <c:ext xmlns:c16="http://schemas.microsoft.com/office/drawing/2014/chart" uri="{C3380CC4-5D6E-409C-BE32-E72D297353CC}">
              <c16:uniqueId val="{00000008-64C2-4301-85BE-58B1F6D763AE}"/>
            </c:ext>
          </c:extLst>
        </c:ser>
        <c:ser>
          <c:idx val="9"/>
          <c:order val="9"/>
          <c:tx>
            <c:strRef>
              <c:f>'Balance Sheet'!$A$15</c:f>
              <c:strCache>
                <c:ptCount val="1"/>
                <c:pt idx="0">
                  <c:v>Investment Securities Available for Sale &amp; Held to Maturity</c:v>
                </c:pt>
              </c:strCache>
            </c:strRef>
          </c:tx>
          <c:spPr>
            <a:solidFill>
              <a:schemeClr val="accent5"/>
            </a:solidFill>
            <a:ln>
              <a:noFill/>
            </a:ln>
            <a:effectLst/>
          </c:spPr>
          <c:invertIfNegative val="0"/>
          <c:cat>
            <c:numRef>
              <c:f>'Balance Sheet'!$B$5:$K$5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'Balance Sheet'!$B$15:$K$15</c:f>
              <c:numCache>
                <c:formatCode>#,##0.0</c:formatCode>
                <c:ptCount val="10"/>
                <c:pt idx="0">
                  <c:v>5356.21</c:v>
                </c:pt>
                <c:pt idx="1">
                  <c:v>2636.77</c:v>
                </c:pt>
                <c:pt idx="2">
                  <c:v>3140.82</c:v>
                </c:pt>
                <c:pt idx="3" formatCode="#,##0">
                  <c:v>0</c:v>
                </c:pt>
                <c:pt idx="4" formatCode="#,##0">
                  <c:v>0</c:v>
                </c:pt>
                <c:pt idx="5">
                  <c:v>217.09</c:v>
                </c:pt>
                <c:pt idx="6">
                  <c:v>533.6</c:v>
                </c:pt>
                <c:pt idx="7" formatCode="#,##0.00">
                  <c:v>21.5</c:v>
                </c:pt>
                <c:pt idx="8">
                  <c:v>591.80999999999995</c:v>
                </c:pt>
                <c:pt idx="9">
                  <c:v>552.94000000000005</c:v>
                </c:pt>
              </c:numCache>
            </c:numRef>
          </c:val>
          <c:extLst>
            <c:ext xmlns:c16="http://schemas.microsoft.com/office/drawing/2014/chart" uri="{C3380CC4-5D6E-409C-BE32-E72D297353CC}">
              <c16:uniqueId val="{00000009-64C2-4301-85BE-58B1F6D763AE}"/>
            </c:ext>
          </c:extLst>
        </c:ser>
        <c:ser>
          <c:idx val="12"/>
          <c:order val="12"/>
          <c:tx>
            <c:strRef>
              <c:f>'Balance Sheet'!$A$18</c:f>
              <c:strCache>
                <c:ptCount val="1"/>
                <c:pt idx="0">
                  <c:v>Restricted Accounts - Cash</c:v>
                </c:pt>
              </c:strCache>
            </c:strRef>
          </c:tx>
          <c:spPr>
            <a:solidFill>
              <a:schemeClr val="accent1">
                <a:lumMod val="80000"/>
                <a:lumOff val="20000"/>
              </a:schemeClr>
            </a:solidFill>
            <a:ln>
              <a:noFill/>
            </a:ln>
            <a:effectLst/>
          </c:spPr>
          <c:invertIfNegative val="0"/>
          <c:cat>
            <c:numRef>
              <c:f>'Balance Sheet'!$B$5:$K$5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'Balance Sheet'!$B$18:$K$18</c:f>
              <c:numCache>
                <c:formatCode>#,##0</c:formatCode>
                <c:ptCount val="10"/>
                <c:pt idx="9" formatCode="#,##0.00">
                  <c:v>1.1100000000000001</c:v>
                </c:pt>
              </c:numCache>
            </c:numRef>
          </c:val>
          <c:extLst>
            <c:ext xmlns:c16="http://schemas.microsoft.com/office/drawing/2014/chart" uri="{C3380CC4-5D6E-409C-BE32-E72D297353CC}">
              <c16:uniqueId val="{0000000C-64C2-4301-85BE-58B1F6D763AE}"/>
            </c:ext>
          </c:extLst>
        </c:ser>
        <c:ser>
          <c:idx val="13"/>
          <c:order val="13"/>
          <c:tx>
            <c:strRef>
              <c:f>'Balance Sheet'!$A$19</c:f>
              <c:strCache>
                <c:ptCount val="1"/>
                <c:pt idx="0">
                  <c:v>Prepaid Expenses - Total</c:v>
                </c:pt>
              </c:strCache>
            </c:strRef>
          </c:tx>
          <c:spPr>
            <a:solidFill>
              <a:schemeClr val="accent2">
                <a:lumMod val="80000"/>
                <a:lumOff val="20000"/>
              </a:schemeClr>
            </a:solidFill>
            <a:ln>
              <a:noFill/>
            </a:ln>
            <a:effectLst/>
          </c:spPr>
          <c:invertIfNegative val="0"/>
          <c:cat>
            <c:numRef>
              <c:f>'Balance Sheet'!$B$5:$K$5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'Balance Sheet'!$B$19:$K$19</c:f>
              <c:numCache>
                <c:formatCode>#,##0</c:formatCode>
                <c:ptCount val="10"/>
                <c:pt idx="9" formatCode="#,##0.00">
                  <c:v>1.27</c:v>
                </c:pt>
              </c:numCache>
            </c:numRef>
          </c:val>
          <c:extLst>
            <c:ext xmlns:c16="http://schemas.microsoft.com/office/drawing/2014/chart" uri="{C3380CC4-5D6E-409C-BE32-E72D297353CC}">
              <c16:uniqueId val="{0000000D-64C2-4301-85BE-58B1F6D763AE}"/>
            </c:ext>
          </c:extLst>
        </c:ser>
        <c:dLbls>
          <c:showLegendKey val="0"/>
          <c:showVal val="0"/>
          <c:showCatName val="0"/>
          <c:showSerName val="0"/>
          <c:showPercent val="0"/>
          <c:showBubbleSize val="0"/>
        </c:dLbls>
        <c:gapWidth val="150"/>
        <c:overlap val="100"/>
        <c:axId val="2090275168"/>
        <c:axId val="2090276128"/>
        <c:extLst>
          <c:ext xmlns:c15="http://schemas.microsoft.com/office/drawing/2012/chart" uri="{02D57815-91ED-43cb-92C2-25804820EDAC}">
            <c15:filteredBarSeries>
              <c15:ser>
                <c:idx val="0"/>
                <c:order val="0"/>
                <c:tx>
                  <c:strRef>
                    <c:extLst>
                      <c:ext uri="{02D57815-91ED-43cb-92C2-25804820EDAC}">
                        <c15:formulaRef>
                          <c15:sqref>'Balance Sheet'!$A$6</c15:sqref>
                        </c15:formulaRef>
                      </c:ext>
                    </c:extLst>
                    <c:strCache>
                      <c:ptCount val="1"/>
                      <c:pt idx="0">
                        <c:v>Field Name</c:v>
                      </c:pt>
                    </c:strCache>
                  </c:strRef>
                </c:tx>
                <c:spPr>
                  <a:solidFill>
                    <a:schemeClr val="accent1"/>
                  </a:solidFill>
                  <a:ln>
                    <a:noFill/>
                  </a:ln>
                  <a:effectLst/>
                </c:spPr>
                <c:invertIfNegative val="0"/>
                <c:cat>
                  <c:numRef>
                    <c:extLst>
                      <c:ext uri="{02D57815-91ED-43cb-92C2-25804820EDAC}">
                        <c15:formulaRef>
                          <c15:sqref>'Balance Sheet'!$B$5:$K$5</c15:sqref>
                        </c15:formulaRef>
                      </c:ext>
                    </c:extLst>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extLst>
                      <c:ext uri="{02D57815-91ED-43cb-92C2-25804820EDAC}">
                        <c15:formulaRef>
                          <c15:sqref>'Balance Sheet'!$B$6:$K$6</c15:sqref>
                        </c15:formulaRef>
                      </c:ext>
                    </c:extLst>
                    <c:numCache>
                      <c:formatCode>General</c:formatCode>
                      <c:ptCount val="10"/>
                    </c:numCache>
                  </c:numRef>
                </c:val>
                <c:extLst>
                  <c:ext xmlns:c16="http://schemas.microsoft.com/office/drawing/2014/chart" uri="{C3380CC4-5D6E-409C-BE32-E72D297353CC}">
                    <c16:uniqueId val="{00000000-64C2-4301-85BE-58B1F6D763AE}"/>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'Balance Sheet'!$A$7</c15:sqref>
                        </c15:formulaRef>
                      </c:ext>
                    </c:extLst>
                    <c:strCache>
                      <c:ptCount val="1"/>
                      <c:pt idx="0">
                        <c:v>Assets</c:v>
                      </c:pt>
                    </c:strCache>
                  </c:strRef>
                </c:tx>
                <c:spPr>
                  <a:solidFill>
                    <a:schemeClr val="accent2"/>
                  </a:solidFill>
                  <a:ln>
                    <a:noFill/>
                  </a:ln>
                  <a:effectLst/>
                </c:spPr>
                <c:invertIfNegative val="0"/>
                <c:cat>
                  <c:numRef>
                    <c:extLst xmlns:c15="http://schemas.microsoft.com/office/drawing/2012/chart">
                      <c:ext xmlns:c15="http://schemas.microsoft.com/office/drawing/2012/chart" uri="{02D57815-91ED-43cb-92C2-25804820EDAC}">
                        <c15:formulaRef>
                          <c15:sqref>'Balance Sheet'!$B$5:$K$5</c15:sqref>
                        </c15:formulaRef>
                      </c:ext>
                    </c:extLst>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extLst xmlns:c15="http://schemas.microsoft.com/office/drawing/2012/chart">
                      <c:ext xmlns:c15="http://schemas.microsoft.com/office/drawing/2012/chart" uri="{02D57815-91ED-43cb-92C2-25804820EDAC}">
                        <c15:formulaRef>
                          <c15:sqref>'Balance Sheet'!$B$7:$K$7</c15:sqref>
                        </c15:formulaRef>
                      </c:ext>
                    </c:extLst>
                    <c:numCache>
                      <c:formatCode>General</c:formatCode>
                      <c:ptCount val="10"/>
                    </c:numCache>
                  </c:numRef>
                </c:val>
                <c:extLst xmlns:c15="http://schemas.microsoft.com/office/drawing/2012/chart">
                  <c:ext xmlns:c16="http://schemas.microsoft.com/office/drawing/2014/chart" uri="{C3380CC4-5D6E-409C-BE32-E72D297353CC}">
                    <c16:uniqueId val="{00000001-64C2-4301-85BE-58B1F6D763AE}"/>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'Balance Sheet'!$A$11</c15:sqref>
                        </c15:formulaRef>
                      </c:ext>
                    </c:extLst>
                    <c:strCache>
                      <c:ptCount val="1"/>
                      <c:pt idx="0">
                        <c:v>Receivables - Other</c:v>
                      </c:pt>
                    </c:strCache>
                  </c:strRef>
                </c:tx>
                <c:spPr>
                  <a:solidFill>
                    <a:schemeClr val="accent6"/>
                  </a:solidFill>
                  <a:ln>
                    <a:noFill/>
                  </a:ln>
                  <a:effectLst/>
                </c:spPr>
                <c:invertIfNegative val="0"/>
                <c:cat>
                  <c:numRef>
                    <c:extLst xmlns:c15="http://schemas.microsoft.com/office/drawing/2012/chart">
                      <c:ext xmlns:c15="http://schemas.microsoft.com/office/drawing/2012/chart" uri="{02D57815-91ED-43cb-92C2-25804820EDAC}">
                        <c15:formulaRef>
                          <c15:sqref>'Balance Sheet'!$B$5:$K$5</c15:sqref>
                        </c15:formulaRef>
                      </c:ext>
                    </c:extLst>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extLst xmlns:c15="http://schemas.microsoft.com/office/drawing/2012/chart">
                      <c:ext xmlns:c15="http://schemas.microsoft.com/office/drawing/2012/chart" uri="{02D57815-91ED-43cb-92C2-25804820EDAC}">
                        <c15:formulaRef>
                          <c15:sqref>'Balance Sheet'!$B$11:$K$11</c15:sqref>
                        </c15:formulaRef>
                      </c:ext>
                    </c:extLst>
                    <c:numCache>
                      <c:formatCode>#,##0.0</c:formatCode>
                      <c:ptCount val="10"/>
                      <c:pt idx="0">
                        <c:v>603.29</c:v>
                      </c:pt>
                      <c:pt idx="1">
                        <c:v>554.59</c:v>
                      </c:pt>
                      <c:pt idx="2">
                        <c:v>729.12</c:v>
                      </c:pt>
                      <c:pt idx="3">
                        <c:v>368.42</c:v>
                      </c:pt>
                      <c:pt idx="4">
                        <c:v>122.1</c:v>
                      </c:pt>
                      <c:pt idx="5">
                        <c:v>964.54</c:v>
                      </c:pt>
                      <c:pt idx="6">
                        <c:v>168.72</c:v>
                      </c:pt>
                      <c:pt idx="7">
                        <c:v>520.63</c:v>
                      </c:pt>
                      <c:pt idx="8">
                        <c:v>223.43</c:v>
                      </c:pt>
                      <c:pt idx="9" formatCode="#,##0.00">
                        <c:v>27.51</c:v>
                      </c:pt>
                    </c:numCache>
                  </c:numRef>
                </c:val>
                <c:extLst xmlns:c15="http://schemas.microsoft.com/office/drawing/2012/chart">
                  <c:ext xmlns:c16="http://schemas.microsoft.com/office/drawing/2014/chart" uri="{C3380CC4-5D6E-409C-BE32-E72D297353CC}">
                    <c16:uniqueId val="{00000005-64C2-4301-85BE-58B1F6D763AE}"/>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'Balance Sheet'!$A$12</c15:sqref>
                        </c15:formulaRef>
                      </c:ext>
                    </c:extLst>
                    <c:strCache>
                      <c:ptCount val="1"/>
                      <c:pt idx="0">
                        <c:v>Investments - Total</c:v>
                      </c:pt>
                    </c:strCache>
                  </c:strRef>
                </c:tx>
                <c:spPr>
                  <a:solidFill>
                    <a:schemeClr val="accent1">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'Balance Sheet'!$B$5:$K$5</c15:sqref>
                        </c15:formulaRef>
                      </c:ext>
                    </c:extLst>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extLst xmlns:c15="http://schemas.microsoft.com/office/drawing/2012/chart">
                      <c:ext xmlns:c15="http://schemas.microsoft.com/office/drawing/2012/chart" uri="{02D57815-91ED-43cb-92C2-25804820EDAC}">
                        <c15:formulaRef>
                          <c15:sqref>'Balance Sheet'!$B$12:$K$12</c15:sqref>
                        </c15:formulaRef>
                      </c:ext>
                    </c:extLst>
                    <c:numCache>
                      <c:formatCode>#,##0.0</c:formatCode>
                      <c:ptCount val="10"/>
                      <c:pt idx="0">
                        <c:v>5855.6</c:v>
                      </c:pt>
                      <c:pt idx="1">
                        <c:v>3658.93</c:v>
                      </c:pt>
                      <c:pt idx="2">
                        <c:v>3885.27</c:v>
                      </c:pt>
                      <c:pt idx="3">
                        <c:v>4536.95</c:v>
                      </c:pt>
                      <c:pt idx="4">
                        <c:v>5865.2</c:v>
                      </c:pt>
                      <c:pt idx="5">
                        <c:v>9697.0300000000007</c:v>
                      </c:pt>
                      <c:pt idx="6" formatCode="#,##0">
                        <c:v>13028.11</c:v>
                      </c:pt>
                      <c:pt idx="7" formatCode="#,##0">
                        <c:v>10592.07</c:v>
                      </c:pt>
                      <c:pt idx="8" formatCode="#,##0">
                        <c:v>12710.65</c:v>
                      </c:pt>
                      <c:pt idx="9" formatCode="#,##0">
                        <c:v>15114.61</c:v>
                      </c:pt>
                    </c:numCache>
                  </c:numRef>
                </c:val>
                <c:extLst xmlns:c15="http://schemas.microsoft.com/office/drawing/2012/chart">
                  <c:ext xmlns:c16="http://schemas.microsoft.com/office/drawing/2014/chart" uri="{C3380CC4-5D6E-409C-BE32-E72D297353CC}">
                    <c16:uniqueId val="{00000006-64C2-4301-85BE-58B1F6D763AE}"/>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'Balance Sheet'!$A$13</c15:sqref>
                        </c15:formulaRef>
                      </c:ext>
                    </c:extLst>
                    <c:strCache>
                      <c:ptCount val="1"/>
                      <c:pt idx="0">
                        <c:v>Investment Securities - Available for Sale, Held to Maturity &amp; Held for Trading - Total</c:v>
                      </c:pt>
                    </c:strCache>
                  </c:strRef>
                </c:tx>
                <c:spPr>
                  <a:solidFill>
                    <a:schemeClr val="accent2">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'Balance Sheet'!$B$5:$K$5</c15:sqref>
                        </c15:formulaRef>
                      </c:ext>
                    </c:extLst>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extLst xmlns:c15="http://schemas.microsoft.com/office/drawing/2012/chart">
                      <c:ext xmlns:c15="http://schemas.microsoft.com/office/drawing/2012/chart" uri="{02D57815-91ED-43cb-92C2-25804820EDAC}">
                        <c15:formulaRef>
                          <c15:sqref>'Balance Sheet'!$B$13:$K$13</c15:sqref>
                        </c15:formulaRef>
                      </c:ext>
                    </c:extLst>
                    <c:numCache>
                      <c:formatCode>#,##0.0</c:formatCode>
                      <c:ptCount val="10"/>
                      <c:pt idx="0">
                        <c:v>5855.6</c:v>
                      </c:pt>
                      <c:pt idx="1">
                        <c:v>3658.93</c:v>
                      </c:pt>
                      <c:pt idx="2">
                        <c:v>3885.27</c:v>
                      </c:pt>
                      <c:pt idx="3">
                        <c:v>4536.95</c:v>
                      </c:pt>
                      <c:pt idx="4">
                        <c:v>5865.2</c:v>
                      </c:pt>
                      <c:pt idx="5">
                        <c:v>9697.0300000000007</c:v>
                      </c:pt>
                      <c:pt idx="6" formatCode="#,##0">
                        <c:v>13028.11</c:v>
                      </c:pt>
                      <c:pt idx="7" formatCode="#,##0">
                        <c:v>10592.07</c:v>
                      </c:pt>
                      <c:pt idx="8" formatCode="#,##0">
                        <c:v>12710.65</c:v>
                      </c:pt>
                      <c:pt idx="9" formatCode="#,##0">
                        <c:v>15114.61</c:v>
                      </c:pt>
                    </c:numCache>
                  </c:numRef>
                </c:val>
                <c:extLst xmlns:c15="http://schemas.microsoft.com/office/drawing/2012/chart">
                  <c:ext xmlns:c16="http://schemas.microsoft.com/office/drawing/2014/chart" uri="{C3380CC4-5D6E-409C-BE32-E72D297353CC}">
                    <c16:uniqueId val="{00000007-64C2-4301-85BE-58B1F6D763AE}"/>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'Balance Sheet'!$A$16</c15:sqref>
                        </c15:formulaRef>
                      </c:ext>
                    </c:extLst>
                    <c:strCache>
                      <c:ptCount val="1"/>
                      <c:pt idx="0">
                        <c:v>Investment Securities - Available for Sale - Total</c:v>
                      </c:pt>
                    </c:strCache>
                  </c:strRef>
                </c:tx>
                <c:spPr>
                  <a:solidFill>
                    <a:schemeClr val="accent5">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'Balance Sheet'!$B$5:$K$5</c15:sqref>
                        </c15:formulaRef>
                      </c:ext>
                    </c:extLst>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extLst xmlns:c15="http://schemas.microsoft.com/office/drawing/2012/chart">
                      <c:ext xmlns:c15="http://schemas.microsoft.com/office/drawing/2012/chart" uri="{02D57815-91ED-43cb-92C2-25804820EDAC}">
                        <c15:formulaRef>
                          <c15:sqref>'Balance Sheet'!$B$16:$K$16</c15:sqref>
                        </c15:formulaRef>
                      </c:ext>
                    </c:extLst>
                    <c:numCache>
                      <c:formatCode>#,##0.0</c:formatCode>
                      <c:ptCount val="10"/>
                      <c:pt idx="0">
                        <c:v>5356.21</c:v>
                      </c:pt>
                      <c:pt idx="1">
                        <c:v>2636.77</c:v>
                      </c:pt>
                      <c:pt idx="2">
                        <c:v>3140.82</c:v>
                      </c:pt>
                      <c:pt idx="3" formatCode="#,##0">
                        <c:v>0</c:v>
                      </c:pt>
                      <c:pt idx="4" formatCode="#,##0">
                        <c:v>0</c:v>
                      </c:pt>
                      <c:pt idx="5">
                        <c:v>217.09</c:v>
                      </c:pt>
                      <c:pt idx="6">
                        <c:v>533.6</c:v>
                      </c:pt>
                      <c:pt idx="7" formatCode="#,##0.00">
                        <c:v>21.5</c:v>
                      </c:pt>
                      <c:pt idx="8">
                        <c:v>591.80999999999995</c:v>
                      </c:pt>
                      <c:pt idx="9">
                        <c:v>552.94000000000005</c:v>
                      </c:pt>
                    </c:numCache>
                  </c:numRef>
                </c:val>
                <c:extLst xmlns:c15="http://schemas.microsoft.com/office/drawing/2012/chart">
                  <c:ext xmlns:c16="http://schemas.microsoft.com/office/drawing/2014/chart" uri="{C3380CC4-5D6E-409C-BE32-E72D297353CC}">
                    <c16:uniqueId val="{0000000A-64C2-4301-85BE-58B1F6D763AE}"/>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'Balance Sheet'!$A$17</c15:sqref>
                        </c15:formulaRef>
                      </c:ext>
                    </c:extLst>
                    <c:strCache>
                      <c:ptCount val="1"/>
                      <c:pt idx="0">
                        <c:v>Other Assets - Total</c:v>
                      </c:pt>
                    </c:strCache>
                  </c:strRef>
                </c:tx>
                <c:spPr>
                  <a:solidFill>
                    <a:schemeClr val="accent6">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'Balance Sheet'!$B$5:$K$5</c15:sqref>
                        </c15:formulaRef>
                      </c:ext>
                    </c:extLst>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extLst xmlns:c15="http://schemas.microsoft.com/office/drawing/2012/chart">
                      <c:ext xmlns:c15="http://schemas.microsoft.com/office/drawing/2012/chart" uri="{02D57815-91ED-43cb-92C2-25804820EDAC}">
                        <c15:formulaRef>
                          <c15:sqref>'Balance Sheet'!$B$17:$K$17</c15:sqref>
                        </c15:formulaRef>
                      </c:ext>
                    </c:extLst>
                    <c:numCache>
                      <c:formatCode>#,##0</c:formatCode>
                      <c:ptCount val="10"/>
                      <c:pt idx="9" formatCode="#,##0.00">
                        <c:v>2.37</c:v>
                      </c:pt>
                    </c:numCache>
                  </c:numRef>
                </c:val>
                <c:extLst xmlns:c15="http://schemas.microsoft.com/office/drawing/2012/chart">
                  <c:ext xmlns:c16="http://schemas.microsoft.com/office/drawing/2014/chart" uri="{C3380CC4-5D6E-409C-BE32-E72D297353CC}">
                    <c16:uniqueId val="{0000000B-64C2-4301-85BE-58B1F6D763AE}"/>
                  </c:ext>
                </c:extLst>
              </c15:ser>
            </c15:filteredBarSeries>
          </c:ext>
        </c:extLst>
      </c:barChart>
      <c:catAx>
        <c:axId val="209027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276128"/>
        <c:crosses val="autoZero"/>
        <c:auto val="1"/>
        <c:lblAlgn val="ctr"/>
        <c:lblOffset val="100"/>
        <c:noMultiLvlLbl val="0"/>
      </c:catAx>
      <c:valAx>
        <c:axId val="2090276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275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EPS vs DPS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Calculations!$A$27</c:f>
              <c:strCache>
                <c:ptCount val="1"/>
                <c:pt idx="0">
                  <c:v>EPS</c:v>
                </c:pt>
              </c:strCache>
            </c:strRef>
          </c:tx>
          <c:spPr>
            <a:ln w="28575" cap="rnd">
              <a:solidFill>
                <a:schemeClr val="accent1"/>
              </a:solidFill>
              <a:round/>
            </a:ln>
            <a:effectLst/>
          </c:spPr>
          <c:marker>
            <c:symbol val="none"/>
          </c:marker>
          <c:cat>
            <c:numRef>
              <c:f>Dividends!$B$16:$K$16</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Calculations!$B$27:$K$27</c:f>
              <c:numCache>
                <c:formatCode>#,##0.00</c:formatCode>
                <c:ptCount val="10"/>
                <c:pt idx="0">
                  <c:v>-0.25</c:v>
                </c:pt>
                <c:pt idx="1">
                  <c:v>-0.13</c:v>
                </c:pt>
                <c:pt idx="2">
                  <c:v>-0.81</c:v>
                </c:pt>
                <c:pt idx="3">
                  <c:v>-0.43</c:v>
                </c:pt>
                <c:pt idx="4">
                  <c:v>9.7799999999999994</c:v>
                </c:pt>
                <c:pt idx="5">
                  <c:v>18.12</c:v>
                </c:pt>
                <c:pt idx="6">
                  <c:v>12.36</c:v>
                </c:pt>
                <c:pt idx="7">
                  <c:v>-5.96</c:v>
                </c:pt>
                <c:pt idx="8">
                  <c:v>13.17</c:v>
                </c:pt>
                <c:pt idx="9">
                  <c:v>6.38</c:v>
                </c:pt>
              </c:numCache>
            </c:numRef>
          </c:val>
          <c:smooth val="0"/>
          <c:extLst>
            <c:ext xmlns:c16="http://schemas.microsoft.com/office/drawing/2014/chart" uri="{C3380CC4-5D6E-409C-BE32-E72D297353CC}">
              <c16:uniqueId val="{00000000-6991-43B3-B974-9DFB66365D1A}"/>
            </c:ext>
          </c:extLst>
        </c:ser>
        <c:dLbls>
          <c:showLegendKey val="0"/>
          <c:showVal val="0"/>
          <c:showCatName val="0"/>
          <c:showSerName val="0"/>
          <c:showPercent val="0"/>
          <c:showBubbleSize val="0"/>
        </c:dLbls>
        <c:marker val="1"/>
        <c:smooth val="0"/>
        <c:axId val="263064831"/>
        <c:axId val="263065791"/>
      </c:lineChart>
      <c:lineChart>
        <c:grouping val="standard"/>
        <c:varyColors val="0"/>
        <c:ser>
          <c:idx val="1"/>
          <c:order val="1"/>
          <c:tx>
            <c:strRef>
              <c:f>Calculations!$A$28</c:f>
              <c:strCache>
                <c:ptCount val="1"/>
                <c:pt idx="0">
                  <c:v>DPS</c:v>
                </c:pt>
              </c:strCache>
            </c:strRef>
          </c:tx>
          <c:spPr>
            <a:ln w="28575" cap="rnd">
              <a:solidFill>
                <a:schemeClr val="accent2"/>
              </a:solidFill>
              <a:round/>
            </a:ln>
            <a:effectLst/>
          </c:spPr>
          <c:marker>
            <c:symbol val="none"/>
          </c:marker>
          <c:val>
            <c:numRef>
              <c:f>Calculations!$B$28:$K$28</c:f>
              <c:numCache>
                <c:formatCode>General</c:formatCode>
                <c:ptCount val="10"/>
                <c:pt idx="3" formatCode="0.00">
                  <c:v>0.4</c:v>
                </c:pt>
                <c:pt idx="4" formatCode="0.00">
                  <c:v>0.4</c:v>
                </c:pt>
                <c:pt idx="5" formatCode="0.00">
                  <c:v>0.4</c:v>
                </c:pt>
                <c:pt idx="6" formatCode="0.00">
                  <c:v>0.47499999999999998</c:v>
                </c:pt>
                <c:pt idx="7" formatCode="0.00">
                  <c:v>0.52280000000000004</c:v>
                </c:pt>
                <c:pt idx="8" formatCode="0.00">
                  <c:v>0.58240000000000003</c:v>
                </c:pt>
                <c:pt idx="9" formatCode="0.00">
                  <c:v>0.65839999999999999</c:v>
                </c:pt>
              </c:numCache>
            </c:numRef>
          </c:val>
          <c:smooth val="0"/>
          <c:extLst>
            <c:ext xmlns:c16="http://schemas.microsoft.com/office/drawing/2014/chart" uri="{C3380CC4-5D6E-409C-BE32-E72D297353CC}">
              <c16:uniqueId val="{00000001-6991-43B3-B974-9DFB66365D1A}"/>
            </c:ext>
          </c:extLst>
        </c:ser>
        <c:dLbls>
          <c:showLegendKey val="0"/>
          <c:showVal val="0"/>
          <c:showCatName val="0"/>
          <c:showSerName val="0"/>
          <c:showPercent val="0"/>
          <c:showBubbleSize val="0"/>
        </c:dLbls>
        <c:marker val="1"/>
        <c:smooth val="0"/>
        <c:axId val="430119728"/>
        <c:axId val="430118768"/>
      </c:lineChart>
      <c:catAx>
        <c:axId val="263064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065791"/>
        <c:crosses val="autoZero"/>
        <c:auto val="1"/>
        <c:lblAlgn val="ctr"/>
        <c:lblOffset val="100"/>
        <c:noMultiLvlLbl val="0"/>
      </c:catAx>
      <c:valAx>
        <c:axId val="26306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EPS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064831"/>
        <c:crosses val="autoZero"/>
        <c:crossBetween val="between"/>
      </c:valAx>
      <c:valAx>
        <c:axId val="4301187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119728"/>
        <c:crosses val="max"/>
        <c:crossBetween val="between"/>
      </c:valAx>
      <c:catAx>
        <c:axId val="430119728"/>
        <c:scaling>
          <c:orientation val="minMax"/>
        </c:scaling>
        <c:delete val="1"/>
        <c:axPos val="b"/>
        <c:majorTickMark val="out"/>
        <c:minorTickMark val="none"/>
        <c:tickLblPos val="nextTo"/>
        <c:crossAx val="4301187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EPS vs DPS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Calculations!$A$27</c:f>
              <c:strCache>
                <c:ptCount val="1"/>
                <c:pt idx="0">
                  <c:v>EPS</c:v>
                </c:pt>
              </c:strCache>
            </c:strRef>
          </c:tx>
          <c:spPr>
            <a:solidFill>
              <a:schemeClr val="accent1"/>
            </a:solidFill>
            <a:ln>
              <a:noFill/>
            </a:ln>
            <a:effectLst/>
          </c:spPr>
          <c:invertIfNegative val="0"/>
          <c:val>
            <c:numRef>
              <c:f>Calculations!$B$27:$K$27</c:f>
              <c:numCache>
                <c:formatCode>#,##0.00</c:formatCode>
                <c:ptCount val="10"/>
                <c:pt idx="0">
                  <c:v>-0.25</c:v>
                </c:pt>
                <c:pt idx="1">
                  <c:v>-0.13</c:v>
                </c:pt>
                <c:pt idx="2">
                  <c:v>-0.81</c:v>
                </c:pt>
                <c:pt idx="3">
                  <c:v>-0.43</c:v>
                </c:pt>
                <c:pt idx="4">
                  <c:v>9.7799999999999994</c:v>
                </c:pt>
                <c:pt idx="5">
                  <c:v>18.12</c:v>
                </c:pt>
                <c:pt idx="6">
                  <c:v>12.36</c:v>
                </c:pt>
                <c:pt idx="7">
                  <c:v>-5.96</c:v>
                </c:pt>
                <c:pt idx="8">
                  <c:v>13.17</c:v>
                </c:pt>
                <c:pt idx="9">
                  <c:v>6.38</c:v>
                </c:pt>
              </c:numCache>
            </c:numRef>
          </c:val>
          <c:extLst>
            <c:ext xmlns:c16="http://schemas.microsoft.com/office/drawing/2014/chart" uri="{C3380CC4-5D6E-409C-BE32-E72D297353CC}">
              <c16:uniqueId val="{00000000-80EC-41F4-8191-802B6E07772D}"/>
            </c:ext>
          </c:extLst>
        </c:ser>
        <c:dLbls>
          <c:showLegendKey val="0"/>
          <c:showVal val="0"/>
          <c:showCatName val="0"/>
          <c:showSerName val="0"/>
          <c:showPercent val="0"/>
          <c:showBubbleSize val="0"/>
        </c:dLbls>
        <c:gapWidth val="150"/>
        <c:axId val="263064831"/>
        <c:axId val="263065791"/>
      </c:barChart>
      <c:lineChart>
        <c:grouping val="standard"/>
        <c:varyColors val="0"/>
        <c:ser>
          <c:idx val="1"/>
          <c:order val="1"/>
          <c:tx>
            <c:strRef>
              <c:f>Calculations!$A$28</c:f>
              <c:strCache>
                <c:ptCount val="1"/>
                <c:pt idx="0">
                  <c:v>DPS</c:v>
                </c:pt>
              </c:strCache>
            </c:strRef>
          </c:tx>
          <c:spPr>
            <a:ln w="28575" cap="rnd">
              <a:solidFill>
                <a:schemeClr val="accent2"/>
              </a:solidFill>
              <a:round/>
            </a:ln>
            <a:effectLst/>
          </c:spPr>
          <c:marker>
            <c:symbol val="none"/>
          </c:marker>
          <c:val>
            <c:numRef>
              <c:f>Calculations!$B$28:$K$28</c:f>
              <c:numCache>
                <c:formatCode>General</c:formatCode>
                <c:ptCount val="10"/>
                <c:pt idx="3" formatCode="0.00">
                  <c:v>0.4</c:v>
                </c:pt>
                <c:pt idx="4" formatCode="0.00">
                  <c:v>0.4</c:v>
                </c:pt>
                <c:pt idx="5" formatCode="0.00">
                  <c:v>0.4</c:v>
                </c:pt>
                <c:pt idx="6" formatCode="0.00">
                  <c:v>0.47499999999999998</c:v>
                </c:pt>
                <c:pt idx="7" formatCode="0.00">
                  <c:v>0.52280000000000004</c:v>
                </c:pt>
                <c:pt idx="8" formatCode="0.00">
                  <c:v>0.58240000000000003</c:v>
                </c:pt>
                <c:pt idx="9" formatCode="0.00">
                  <c:v>0.65839999999999999</c:v>
                </c:pt>
              </c:numCache>
            </c:numRef>
          </c:val>
          <c:smooth val="0"/>
          <c:extLst>
            <c:ext xmlns:c16="http://schemas.microsoft.com/office/drawing/2014/chart" uri="{C3380CC4-5D6E-409C-BE32-E72D297353CC}">
              <c16:uniqueId val="{00000001-80EC-41F4-8191-802B6E07772D}"/>
            </c:ext>
          </c:extLst>
        </c:ser>
        <c:dLbls>
          <c:showLegendKey val="0"/>
          <c:showVal val="0"/>
          <c:showCatName val="0"/>
          <c:showSerName val="0"/>
          <c:showPercent val="0"/>
          <c:showBubbleSize val="0"/>
        </c:dLbls>
        <c:marker val="1"/>
        <c:smooth val="0"/>
        <c:axId val="137062447"/>
        <c:axId val="137069167"/>
      </c:lineChart>
      <c:catAx>
        <c:axId val="26306483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065791"/>
        <c:crosses val="autoZero"/>
        <c:auto val="1"/>
        <c:lblAlgn val="ctr"/>
        <c:lblOffset val="100"/>
        <c:noMultiLvlLbl val="0"/>
      </c:catAx>
      <c:valAx>
        <c:axId val="26306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EPS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064831"/>
        <c:crosses val="autoZero"/>
        <c:crossBetween val="between"/>
      </c:valAx>
      <c:valAx>
        <c:axId val="13706916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DPS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62447"/>
        <c:crosses val="max"/>
        <c:crossBetween val="between"/>
      </c:valAx>
      <c:catAx>
        <c:axId val="137062447"/>
        <c:scaling>
          <c:orientation val="minMax"/>
        </c:scaling>
        <c:delete val="1"/>
        <c:axPos val="b"/>
        <c:majorTickMark val="out"/>
        <c:minorTickMark val="none"/>
        <c:tickLblPos val="nextTo"/>
        <c:crossAx val="1370691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NAV vs Market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'NAV based Valuation'!$A$9</c:f>
              <c:strCache>
                <c:ptCount val="1"/>
                <c:pt idx="0">
                  <c:v>NAV (year end)</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exp"/>
            <c:dispRSqr val="0"/>
            <c:dispEq val="0"/>
          </c:trendline>
          <c:cat>
            <c:numRef>
              <c:f>'NAV based Valuation'!$B$8:$K$8</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'NAV based Valuation'!$B$9:$K$9</c:f>
              <c:numCache>
                <c:formatCode>General</c:formatCode>
                <c:ptCount val="10"/>
                <c:pt idx="0">
                  <c:v>20.96</c:v>
                </c:pt>
                <c:pt idx="1">
                  <c:v>18.14</c:v>
                </c:pt>
                <c:pt idx="2">
                  <c:v>17.41</c:v>
                </c:pt>
                <c:pt idx="3" formatCode="0.00">
                  <c:v>17.3</c:v>
                </c:pt>
                <c:pt idx="4">
                  <c:v>26.94</c:v>
                </c:pt>
                <c:pt idx="5">
                  <c:v>45.46</c:v>
                </c:pt>
                <c:pt idx="6" formatCode="0.00">
                  <c:v>57.3</c:v>
                </c:pt>
                <c:pt idx="7">
                  <c:v>51.76</c:v>
                </c:pt>
                <c:pt idx="8">
                  <c:v>65.040000000000006</c:v>
                </c:pt>
                <c:pt idx="9">
                  <c:v>71.11</c:v>
                </c:pt>
              </c:numCache>
            </c:numRef>
          </c:val>
          <c:smooth val="0"/>
          <c:extLst>
            <c:ext xmlns:c16="http://schemas.microsoft.com/office/drawing/2014/chart" uri="{C3380CC4-5D6E-409C-BE32-E72D297353CC}">
              <c16:uniqueId val="{00000000-D95E-439F-83F0-D8B5A0461704}"/>
            </c:ext>
          </c:extLst>
        </c:ser>
        <c:ser>
          <c:idx val="1"/>
          <c:order val="1"/>
          <c:tx>
            <c:strRef>
              <c:f>'NAV based Valuation'!$A$10</c:f>
              <c:strCache>
                <c:ptCount val="1"/>
                <c:pt idx="0">
                  <c:v>Market Price</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exp"/>
            <c:dispRSqr val="0"/>
            <c:dispEq val="0"/>
          </c:trendline>
          <c:cat>
            <c:numRef>
              <c:f>'NAV based Valuation'!$B$8:$K$8</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'NAV based Valuation'!$B$10:$K$10</c:f>
              <c:numCache>
                <c:formatCode>#,##0.00</c:formatCode>
                <c:ptCount val="10"/>
                <c:pt idx="0">
                  <c:v>23.13</c:v>
                </c:pt>
                <c:pt idx="1">
                  <c:v>13.78</c:v>
                </c:pt>
                <c:pt idx="2">
                  <c:v>13.71</c:v>
                </c:pt>
                <c:pt idx="3">
                  <c:v>12.88</c:v>
                </c:pt>
                <c:pt idx="4">
                  <c:v>19.28</c:v>
                </c:pt>
                <c:pt idx="5">
                  <c:v>35.07</c:v>
                </c:pt>
                <c:pt idx="6">
                  <c:v>40.79</c:v>
                </c:pt>
                <c:pt idx="7">
                  <c:v>35.26</c:v>
                </c:pt>
                <c:pt idx="8">
                  <c:v>45.62</c:v>
                </c:pt>
                <c:pt idx="9">
                  <c:v>48.67</c:v>
                </c:pt>
              </c:numCache>
            </c:numRef>
          </c:val>
          <c:smooth val="0"/>
          <c:extLst>
            <c:ext xmlns:c16="http://schemas.microsoft.com/office/drawing/2014/chart" uri="{C3380CC4-5D6E-409C-BE32-E72D297353CC}">
              <c16:uniqueId val="{00000001-D95E-439F-83F0-D8B5A0461704}"/>
            </c:ext>
          </c:extLst>
        </c:ser>
        <c:dLbls>
          <c:showLegendKey val="0"/>
          <c:showVal val="0"/>
          <c:showCatName val="0"/>
          <c:showSerName val="0"/>
          <c:showPercent val="0"/>
          <c:showBubbleSize val="0"/>
        </c:dLbls>
        <c:smooth val="0"/>
        <c:axId val="122083535"/>
        <c:axId val="122096975"/>
      </c:lineChart>
      <c:catAx>
        <c:axId val="12208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96975"/>
        <c:crosses val="autoZero"/>
        <c:auto val="1"/>
        <c:lblAlgn val="ctr"/>
        <c:lblOffset val="100"/>
        <c:noMultiLvlLbl val="0"/>
      </c:catAx>
      <c:valAx>
        <c:axId val="12209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83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7</xdr:row>
      <xdr:rowOff>121920</xdr:rowOff>
    </xdr:from>
    <xdr:to>
      <xdr:col>6</xdr:col>
      <xdr:colOff>199390</xdr:colOff>
      <xdr:row>25</xdr:row>
      <xdr:rowOff>54610</xdr:rowOff>
    </xdr:to>
    <xdr:pic>
      <xdr:nvPicPr>
        <xdr:cNvPr id="2" name="Picture 1">
          <a:extLst>
            <a:ext uri="{FF2B5EF4-FFF2-40B4-BE49-F238E27FC236}">
              <a16:creationId xmlns:a16="http://schemas.microsoft.com/office/drawing/2014/main" id="{ACE70609-3664-D3A0-AECF-A62E8D898B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 y="304800"/>
          <a:ext cx="5731510" cy="322453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99060</xdr:colOff>
      <xdr:row>3</xdr:row>
      <xdr:rowOff>148590</xdr:rowOff>
    </xdr:from>
    <xdr:to>
      <xdr:col>17</xdr:col>
      <xdr:colOff>419100</xdr:colOff>
      <xdr:row>21</xdr:row>
      <xdr:rowOff>11430</xdr:rowOff>
    </xdr:to>
    <xdr:graphicFrame macro="">
      <xdr:nvGraphicFramePr>
        <xdr:cNvPr id="2" name="Chart 1">
          <a:extLst>
            <a:ext uri="{FF2B5EF4-FFF2-40B4-BE49-F238E27FC236}">
              <a16:creationId xmlns:a16="http://schemas.microsoft.com/office/drawing/2014/main" id="{ADB2D66D-92A6-7AC8-A997-27CCDF14C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140970</xdr:rowOff>
    </xdr:from>
    <xdr:to>
      <xdr:col>9</xdr:col>
      <xdr:colOff>342900</xdr:colOff>
      <xdr:row>15</xdr:row>
      <xdr:rowOff>140970</xdr:rowOff>
    </xdr:to>
    <xdr:graphicFrame macro="">
      <xdr:nvGraphicFramePr>
        <xdr:cNvPr id="2" name="Chart 1">
          <a:extLst>
            <a:ext uri="{FF2B5EF4-FFF2-40B4-BE49-F238E27FC236}">
              <a16:creationId xmlns:a16="http://schemas.microsoft.com/office/drawing/2014/main" id="{3DF88A2F-4A8C-E204-7AAA-1E0A56CD4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0</xdr:row>
      <xdr:rowOff>148897</xdr:rowOff>
    </xdr:from>
    <xdr:to>
      <xdr:col>14</xdr:col>
      <xdr:colOff>429172</xdr:colOff>
      <xdr:row>15</xdr:row>
      <xdr:rowOff>133131</xdr:rowOff>
    </xdr:to>
    <xdr:graphicFrame macro="">
      <xdr:nvGraphicFramePr>
        <xdr:cNvPr id="9" name="Chart 8">
          <a:extLst>
            <a:ext uri="{FF2B5EF4-FFF2-40B4-BE49-F238E27FC236}">
              <a16:creationId xmlns:a16="http://schemas.microsoft.com/office/drawing/2014/main" id="{BC8205C4-57C7-4B65-8957-C25D6D547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91441</xdr:colOff>
      <xdr:row>2</xdr:row>
      <xdr:rowOff>0</xdr:rowOff>
    </xdr:from>
    <xdr:to>
      <xdr:col>0</xdr:col>
      <xdr:colOff>1969801</xdr:colOff>
      <xdr:row>4</xdr:row>
      <xdr:rowOff>124561</xdr:rowOff>
    </xdr:to>
    <xdr:pic>
      <xdr:nvPicPr>
        <xdr:cNvPr id="2" name="Picture 1">
          <a:extLst>
            <a:ext uri="{FF2B5EF4-FFF2-40B4-BE49-F238E27FC236}">
              <a16:creationId xmlns:a16="http://schemas.microsoft.com/office/drawing/2014/main" id="{DEC7D78D-AA6B-4289-A1D6-9EF00884D3C8}"/>
            </a:ext>
          </a:extLst>
        </xdr:cNvPr>
        <xdr:cNvPicPr>
          <a:picLocks noChangeAspect="1"/>
        </xdr:cNvPicPr>
      </xdr:nvPicPr>
      <xdr:blipFill>
        <a:blip xmlns:r="http://schemas.openxmlformats.org/officeDocument/2006/relationships" r:embed="rId1"/>
        <a:stretch>
          <a:fillRect/>
        </a:stretch>
      </xdr:blipFill>
      <xdr:spPr>
        <a:xfrm>
          <a:off x="91441" y="556260"/>
          <a:ext cx="1878360" cy="490321"/>
        </a:xfrm>
        <a:prstGeom prst="rect">
          <a:avLst/>
        </a:prstGeom>
        <a:ln>
          <a:solidFill>
            <a:sysClr val="windowText" lastClr="000000"/>
          </a:solidFill>
        </a:ln>
      </xdr:spPr>
    </xdr:pic>
    <xdr:clientData/>
  </xdr:twoCellAnchor>
  <xdr:twoCellAnchor editAs="oneCell">
    <xdr:from>
      <xdr:col>0</xdr:col>
      <xdr:colOff>2203229</xdr:colOff>
      <xdr:row>2</xdr:row>
      <xdr:rowOff>10946</xdr:rowOff>
    </xdr:from>
    <xdr:to>
      <xdr:col>6</xdr:col>
      <xdr:colOff>138622</xdr:colOff>
      <xdr:row>4</xdr:row>
      <xdr:rowOff>83819</xdr:rowOff>
    </xdr:to>
    <xdr:pic>
      <xdr:nvPicPr>
        <xdr:cNvPr id="3" name="Picture 2">
          <a:extLst>
            <a:ext uri="{FF2B5EF4-FFF2-40B4-BE49-F238E27FC236}">
              <a16:creationId xmlns:a16="http://schemas.microsoft.com/office/drawing/2014/main" id="{6F9C0F80-4F21-4AD1-A32C-82418E45A62F}"/>
            </a:ext>
          </a:extLst>
        </xdr:cNvPr>
        <xdr:cNvPicPr>
          <a:picLocks noChangeAspect="1"/>
        </xdr:cNvPicPr>
      </xdr:nvPicPr>
      <xdr:blipFill>
        <a:blip xmlns:r="http://schemas.openxmlformats.org/officeDocument/2006/relationships" r:embed="rId2"/>
        <a:stretch>
          <a:fillRect/>
        </a:stretch>
      </xdr:blipFill>
      <xdr:spPr>
        <a:xfrm>
          <a:off x="2203229" y="567206"/>
          <a:ext cx="4191413" cy="438633"/>
        </a:xfrm>
        <a:prstGeom prst="rect">
          <a:avLst/>
        </a:prstGeom>
        <a:ln>
          <a:solidFill>
            <a:sysClr val="windowText" lastClr="000000"/>
          </a:solidFill>
        </a:ln>
      </xdr:spPr>
    </xdr:pic>
    <xdr:clientData/>
  </xdr:twoCellAnchor>
  <xdr:twoCellAnchor editAs="oneCell">
    <xdr:from>
      <xdr:col>6</xdr:col>
      <xdr:colOff>479447</xdr:colOff>
      <xdr:row>1</xdr:row>
      <xdr:rowOff>147260</xdr:rowOff>
    </xdr:from>
    <xdr:to>
      <xdr:col>9</xdr:col>
      <xdr:colOff>99060</xdr:colOff>
      <xdr:row>4</xdr:row>
      <xdr:rowOff>49140</xdr:rowOff>
    </xdr:to>
    <xdr:pic>
      <xdr:nvPicPr>
        <xdr:cNvPr id="4" name="Picture 3">
          <a:extLst>
            <a:ext uri="{FF2B5EF4-FFF2-40B4-BE49-F238E27FC236}">
              <a16:creationId xmlns:a16="http://schemas.microsoft.com/office/drawing/2014/main" id="{794F9224-2785-40EA-8D09-E3F8479D7960}"/>
            </a:ext>
          </a:extLst>
        </xdr:cNvPr>
        <xdr:cNvPicPr>
          <a:picLocks noChangeAspect="1"/>
        </xdr:cNvPicPr>
      </xdr:nvPicPr>
      <xdr:blipFill>
        <a:blip xmlns:r="http://schemas.openxmlformats.org/officeDocument/2006/relationships" r:embed="rId3"/>
        <a:stretch>
          <a:fillRect/>
        </a:stretch>
      </xdr:blipFill>
      <xdr:spPr>
        <a:xfrm>
          <a:off x="6735467" y="520640"/>
          <a:ext cx="1890373" cy="450520"/>
        </a:xfrm>
        <a:prstGeom prst="rect">
          <a:avLst/>
        </a:prstGeom>
        <a:ln>
          <a:solidFill>
            <a:sysClr val="windowText" lastClr="000000"/>
          </a:solidFill>
        </a:ln>
      </xdr:spPr>
    </xdr:pic>
    <xdr:clientData/>
  </xdr:twoCellAnchor>
  <xdr:twoCellAnchor>
    <xdr:from>
      <xdr:col>11</xdr:col>
      <xdr:colOff>510540</xdr:colOff>
      <xdr:row>0</xdr:row>
      <xdr:rowOff>0</xdr:rowOff>
    </xdr:from>
    <xdr:to>
      <xdr:col>17</xdr:col>
      <xdr:colOff>396240</xdr:colOff>
      <xdr:row>12</xdr:row>
      <xdr:rowOff>15240</xdr:rowOff>
    </xdr:to>
    <xdr:graphicFrame macro="">
      <xdr:nvGraphicFramePr>
        <xdr:cNvPr id="5" name="Chart 4">
          <a:extLst>
            <a:ext uri="{FF2B5EF4-FFF2-40B4-BE49-F238E27FC236}">
              <a16:creationId xmlns:a16="http://schemas.microsoft.com/office/drawing/2014/main" id="{5451EE5C-39A7-1A65-3AC7-3C855322E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396240</xdr:colOff>
      <xdr:row>0</xdr:row>
      <xdr:rowOff>80010</xdr:rowOff>
    </xdr:from>
    <xdr:to>
      <xdr:col>20</xdr:col>
      <xdr:colOff>510540</xdr:colOff>
      <xdr:row>26</xdr:row>
      <xdr:rowOff>22860</xdr:rowOff>
    </xdr:to>
    <xdr:graphicFrame macro="">
      <xdr:nvGraphicFramePr>
        <xdr:cNvPr id="2" name="Chart 1">
          <a:extLst>
            <a:ext uri="{FF2B5EF4-FFF2-40B4-BE49-F238E27FC236}">
              <a16:creationId xmlns:a16="http://schemas.microsoft.com/office/drawing/2014/main" id="{0D5B3A9B-B21E-A9F4-54F7-6AF955FDB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563880</xdr:colOff>
      <xdr:row>1</xdr:row>
      <xdr:rowOff>0</xdr:rowOff>
    </xdr:from>
    <xdr:to>
      <xdr:col>18</xdr:col>
      <xdr:colOff>518160</xdr:colOff>
      <xdr:row>13</xdr:row>
      <xdr:rowOff>160020</xdr:rowOff>
    </xdr:to>
    <xdr:graphicFrame macro="">
      <xdr:nvGraphicFramePr>
        <xdr:cNvPr id="2" name="Chart 1">
          <a:extLst>
            <a:ext uri="{FF2B5EF4-FFF2-40B4-BE49-F238E27FC236}">
              <a16:creationId xmlns:a16="http://schemas.microsoft.com/office/drawing/2014/main" id="{32715E77-AF5C-48F6-A94F-5D9428432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3413760</xdr:colOff>
      <xdr:row>29</xdr:row>
      <xdr:rowOff>72390</xdr:rowOff>
    </xdr:from>
    <xdr:to>
      <xdr:col>7</xdr:col>
      <xdr:colOff>495300</xdr:colOff>
      <xdr:row>44</xdr:row>
      <xdr:rowOff>72390</xdr:rowOff>
    </xdr:to>
    <xdr:graphicFrame macro="">
      <xdr:nvGraphicFramePr>
        <xdr:cNvPr id="2" name="Chart 1">
          <a:extLst>
            <a:ext uri="{FF2B5EF4-FFF2-40B4-BE49-F238E27FC236}">
              <a16:creationId xmlns:a16="http://schemas.microsoft.com/office/drawing/2014/main" id="{29541BB1-3863-3CCD-9DC7-BA784FBF0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480061</xdr:colOff>
      <xdr:row>2</xdr:row>
      <xdr:rowOff>7620</xdr:rowOff>
    </xdr:from>
    <xdr:to>
      <xdr:col>4</xdr:col>
      <xdr:colOff>390717</xdr:colOff>
      <xdr:row>4</xdr:row>
      <xdr:rowOff>15240</xdr:rowOff>
    </xdr:to>
    <xdr:pic>
      <xdr:nvPicPr>
        <xdr:cNvPr id="6" name="Picture 5">
          <a:extLst>
            <a:ext uri="{FF2B5EF4-FFF2-40B4-BE49-F238E27FC236}">
              <a16:creationId xmlns:a16="http://schemas.microsoft.com/office/drawing/2014/main" id="{7A3587CC-FC24-42C8-BD82-70EFCF04ACF8}"/>
            </a:ext>
          </a:extLst>
        </xdr:cNvPr>
        <xdr:cNvPicPr>
          <a:picLocks noChangeAspect="1"/>
        </xdr:cNvPicPr>
      </xdr:nvPicPr>
      <xdr:blipFill>
        <a:blip xmlns:r="http://schemas.openxmlformats.org/officeDocument/2006/relationships" r:embed="rId1"/>
        <a:stretch>
          <a:fillRect/>
        </a:stretch>
      </xdr:blipFill>
      <xdr:spPr>
        <a:xfrm>
          <a:off x="480061" y="419100"/>
          <a:ext cx="4315016" cy="373380"/>
        </a:xfrm>
        <a:prstGeom prst="rect">
          <a:avLst/>
        </a:prstGeom>
        <a:ln>
          <a:solidFill>
            <a:sysClr val="windowText" lastClr="000000"/>
          </a:solidFill>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12</xdr:col>
      <xdr:colOff>60960</xdr:colOff>
      <xdr:row>12</xdr:row>
      <xdr:rowOff>171450</xdr:rowOff>
    </xdr:from>
    <xdr:to>
      <xdr:col>18</xdr:col>
      <xdr:colOff>563880</xdr:colOff>
      <xdr:row>27</xdr:row>
      <xdr:rowOff>171450</xdr:rowOff>
    </xdr:to>
    <xdr:graphicFrame macro="">
      <xdr:nvGraphicFramePr>
        <xdr:cNvPr id="3" name="Chart 2">
          <a:extLst>
            <a:ext uri="{FF2B5EF4-FFF2-40B4-BE49-F238E27FC236}">
              <a16:creationId xmlns:a16="http://schemas.microsoft.com/office/drawing/2014/main" id="{87AB5CD6-61EF-DE44-ABFE-B3453C7836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6</xdr:col>
      <xdr:colOff>7620</xdr:colOff>
      <xdr:row>3</xdr:row>
      <xdr:rowOff>38100</xdr:rowOff>
    </xdr:from>
    <xdr:ext cx="2933700" cy="34290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C5F5D30-C7D0-435F-A8B8-E93F198F5791}"/>
                </a:ext>
              </a:extLst>
            </xdr:cNvPr>
            <xdr:cNvSpPr txBox="1"/>
          </xdr:nvSpPr>
          <xdr:spPr>
            <a:xfrm>
              <a:off x="7726680" y="632460"/>
              <a:ext cx="2933700" cy="34290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800" b="0" i="1">
                            <a:latin typeface="Cambria Math" panose="02040503050406030204" pitchFamily="18" charset="0"/>
                          </a:rPr>
                        </m:ctrlPr>
                      </m:sSubPr>
                      <m:e>
                        <m:r>
                          <a:rPr lang="en-US" sz="1400" b="0" i="1">
                            <a:solidFill>
                              <a:schemeClr val="tx1"/>
                            </a:solidFill>
                            <a:effectLst/>
                            <a:latin typeface="Cambria Math" panose="02040503050406030204" pitchFamily="18" charset="0"/>
                            <a:ea typeface="+mn-ea"/>
                            <a:cs typeface="+mn-cs"/>
                          </a:rPr>
                          <m:t>𝐵𝑉𝑃𝑆</m:t>
                        </m:r>
                      </m:e>
                      <m:sub>
                        <m:r>
                          <a:rPr lang="en-US" sz="1800" b="0" i="1">
                            <a:latin typeface="Cambria Math" panose="02040503050406030204" pitchFamily="18" charset="0"/>
                          </a:rPr>
                          <m:t>𝑡</m:t>
                        </m:r>
                      </m:sub>
                    </m:sSub>
                    <m:r>
                      <a:rPr lang="en-US" sz="1800" b="0" i="1">
                        <a:latin typeface="Cambria Math" panose="02040503050406030204" pitchFamily="18" charset="0"/>
                      </a:rPr>
                      <m:t>=</m:t>
                    </m:r>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𝐵𝑉𝑃𝑆</m:t>
                        </m:r>
                      </m:e>
                      <m:sub>
                        <m:r>
                          <a:rPr lang="en-US" sz="1400" b="0" i="1">
                            <a:solidFill>
                              <a:schemeClr val="tx1"/>
                            </a:solidFill>
                            <a:effectLst/>
                            <a:latin typeface="Cambria Math" panose="02040503050406030204" pitchFamily="18" charset="0"/>
                            <a:ea typeface="+mn-ea"/>
                            <a:cs typeface="+mn-cs"/>
                          </a:rPr>
                          <m:t>𝑡</m:t>
                        </m:r>
                        <m:r>
                          <a:rPr lang="en-US" sz="1400" b="0" i="1">
                            <a:solidFill>
                              <a:schemeClr val="tx1"/>
                            </a:solidFill>
                            <a:effectLst/>
                            <a:latin typeface="Cambria Math" panose="02040503050406030204" pitchFamily="18" charset="0"/>
                            <a:ea typeface="+mn-ea"/>
                            <a:cs typeface="+mn-cs"/>
                          </a:rPr>
                          <m:t>−1</m:t>
                        </m:r>
                      </m:sub>
                    </m:sSub>
                    <m:r>
                      <a:rPr lang="en-US" sz="1400" b="0" i="1">
                        <a:solidFill>
                          <a:schemeClr val="tx1"/>
                        </a:solidFill>
                        <a:effectLst/>
                        <a:latin typeface="Cambria Math" panose="02040503050406030204" pitchFamily="18" charset="0"/>
                        <a:ea typeface="+mn-ea"/>
                        <a:cs typeface="+mn-cs"/>
                      </a:rPr>
                      <m:t>+</m:t>
                    </m:r>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𝐸𝑃𝑆</m:t>
                        </m:r>
                      </m:e>
                      <m:sub>
                        <m:r>
                          <a:rPr lang="en-US" sz="1400" b="0" i="1">
                            <a:solidFill>
                              <a:schemeClr val="tx1"/>
                            </a:solidFill>
                            <a:effectLst/>
                            <a:latin typeface="Cambria Math" panose="02040503050406030204" pitchFamily="18" charset="0"/>
                            <a:ea typeface="+mn-ea"/>
                            <a:cs typeface="+mn-cs"/>
                          </a:rPr>
                          <m:t>𝑡</m:t>
                        </m:r>
                      </m:sub>
                    </m:sSub>
                    <m:r>
                      <a:rPr lang="en-US" sz="1800" b="0" i="1">
                        <a:latin typeface="Cambria Math" panose="02040503050406030204" pitchFamily="18" charset="0"/>
                      </a:rPr>
                      <m:t>−</m:t>
                    </m:r>
                    <m:sSub>
                      <m:sSubPr>
                        <m:ctrlPr>
                          <a:rPr lang="en-US" sz="1800" b="0" i="1">
                            <a:latin typeface="Cambria Math" panose="02040503050406030204" pitchFamily="18" charset="0"/>
                          </a:rPr>
                        </m:ctrlPr>
                      </m:sSubPr>
                      <m:e>
                        <m:r>
                          <a:rPr lang="en-US" sz="1400" b="0" i="1">
                            <a:solidFill>
                              <a:schemeClr val="tx1"/>
                            </a:solidFill>
                            <a:effectLst/>
                            <a:latin typeface="Cambria Math" panose="02040503050406030204" pitchFamily="18" charset="0"/>
                            <a:ea typeface="+mn-ea"/>
                            <a:cs typeface="+mn-cs"/>
                          </a:rPr>
                          <m:t>𝐷𝑖𝑣</m:t>
                        </m:r>
                      </m:e>
                      <m:sub>
                        <m:r>
                          <a:rPr lang="en-US" sz="1800" b="0" i="1">
                            <a:latin typeface="Cambria Math" panose="02040503050406030204" pitchFamily="18" charset="0"/>
                          </a:rPr>
                          <m:t>𝑡</m:t>
                        </m:r>
                      </m:sub>
                    </m:sSub>
                  </m:oMath>
                </m:oMathPara>
              </a14:m>
              <a:endParaRPr lang="en-US" sz="1400"/>
            </a:p>
          </xdr:txBody>
        </xdr:sp>
      </mc:Choice>
      <mc:Fallback xmlns="">
        <xdr:sp macro="" textlink="">
          <xdr:nvSpPr>
            <xdr:cNvPr id="2" name="TextBox 1">
              <a:extLst>
                <a:ext uri="{FF2B5EF4-FFF2-40B4-BE49-F238E27FC236}">
                  <a16:creationId xmlns:a16="http://schemas.microsoft.com/office/drawing/2014/main" id="{CC5F5D30-C7D0-435F-A8B8-E93F198F5791}"/>
                </a:ext>
              </a:extLst>
            </xdr:cNvPr>
            <xdr:cNvSpPr txBox="1"/>
          </xdr:nvSpPr>
          <xdr:spPr>
            <a:xfrm>
              <a:off x="7726680" y="632460"/>
              <a:ext cx="2933700" cy="34290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800" b="0" i="0">
                  <a:latin typeface="Cambria Math" panose="02040503050406030204" pitchFamily="18" charset="0"/>
                </a:rPr>
                <a:t>〖</a:t>
              </a:r>
              <a:r>
                <a:rPr lang="en-US" sz="1400" b="0" i="0">
                  <a:solidFill>
                    <a:schemeClr val="tx1"/>
                  </a:solidFill>
                  <a:effectLst/>
                  <a:latin typeface="Cambria Math" panose="02040503050406030204" pitchFamily="18" charset="0"/>
                  <a:ea typeface="+mn-ea"/>
                  <a:cs typeface="+mn-cs"/>
                </a:rPr>
                <a:t>𝐵𝑉𝑃𝑆</a:t>
              </a:r>
              <a:r>
                <a:rPr lang="en-US" sz="1800" b="0" i="0">
                  <a:solidFill>
                    <a:schemeClr val="tx1"/>
                  </a:solidFill>
                  <a:effectLst/>
                  <a:latin typeface="Cambria Math" panose="02040503050406030204" pitchFamily="18" charset="0"/>
                  <a:ea typeface="+mn-ea"/>
                  <a:cs typeface="+mn-cs"/>
                </a:rPr>
                <a:t>〗_</a:t>
              </a:r>
              <a:r>
                <a:rPr lang="en-US" sz="1800" b="0" i="0">
                  <a:latin typeface="Cambria Math" panose="02040503050406030204" pitchFamily="18" charset="0"/>
                </a:rPr>
                <a:t>𝑡=</a:t>
              </a:r>
              <a:r>
                <a:rPr lang="en-US" sz="1400" b="0" i="0">
                  <a:solidFill>
                    <a:schemeClr val="tx1"/>
                  </a:solidFill>
                  <a:effectLst/>
                  <a:latin typeface="Cambria Math" panose="02040503050406030204" pitchFamily="18" charset="0"/>
                  <a:ea typeface="+mn-ea"/>
                  <a:cs typeface="+mn-cs"/>
                </a:rPr>
                <a:t>〖𝐵𝑉𝑃𝑆〗_(𝑡−1)+〖𝐸𝑃𝑆〗_𝑡</a:t>
              </a:r>
              <a:r>
                <a:rPr lang="en-US" sz="1800" b="0" i="0">
                  <a:latin typeface="Cambria Math" panose="02040503050406030204" pitchFamily="18" charset="0"/>
                </a:rPr>
                <a:t>−〖</a:t>
              </a:r>
              <a:r>
                <a:rPr lang="en-US" sz="1400" b="0" i="0">
                  <a:solidFill>
                    <a:schemeClr val="tx1"/>
                  </a:solidFill>
                  <a:effectLst/>
                  <a:latin typeface="Cambria Math" panose="02040503050406030204" pitchFamily="18" charset="0"/>
                  <a:ea typeface="+mn-ea"/>
                  <a:cs typeface="+mn-cs"/>
                </a:rPr>
                <a:t>𝐷𝑖𝑣</a:t>
              </a:r>
              <a:r>
                <a:rPr lang="en-US" sz="1800" b="0" i="0">
                  <a:solidFill>
                    <a:schemeClr val="tx1"/>
                  </a:solidFill>
                  <a:effectLst/>
                  <a:latin typeface="Cambria Math" panose="02040503050406030204" pitchFamily="18" charset="0"/>
                  <a:ea typeface="+mn-ea"/>
                  <a:cs typeface="+mn-cs"/>
                </a:rPr>
                <a:t>〗_</a:t>
              </a:r>
              <a:r>
                <a:rPr lang="en-US" sz="1800" b="0" i="0">
                  <a:latin typeface="Cambria Math" panose="02040503050406030204" pitchFamily="18" charset="0"/>
                </a:rPr>
                <a:t>𝑡</a:t>
              </a:r>
              <a:endParaRPr lang="en-US" sz="1400"/>
            </a:p>
          </xdr:txBody>
        </xdr:sp>
      </mc:Fallback>
    </mc:AlternateContent>
    <xdr:clientData/>
  </xdr:oneCellAnchor>
  <xdr:oneCellAnchor>
    <xdr:from>
      <xdr:col>6</xdr:col>
      <xdr:colOff>0</xdr:colOff>
      <xdr:row>6</xdr:row>
      <xdr:rowOff>0</xdr:rowOff>
    </xdr:from>
    <xdr:ext cx="2438400" cy="39624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9C8859B-475A-4506-A50A-33CD1696EA77}"/>
                </a:ext>
              </a:extLst>
            </xdr:cNvPr>
            <xdr:cNvSpPr txBox="1"/>
          </xdr:nvSpPr>
          <xdr:spPr>
            <a:xfrm>
              <a:off x="7719060" y="1173480"/>
              <a:ext cx="2438400" cy="39624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400" b="0" i="1">
                        <a:latin typeface="Cambria Math" panose="02040503050406030204" pitchFamily="18" charset="0"/>
                      </a:rPr>
                      <m:t>𝑅𝐼</m:t>
                    </m:r>
                    <m:r>
                      <a:rPr lang="en-US" sz="1400" b="0" i="1">
                        <a:latin typeface="Cambria Math" panose="02040503050406030204" pitchFamily="18" charset="0"/>
                      </a:rPr>
                      <m:t>=</m:t>
                    </m:r>
                    <m:r>
                      <a:rPr lang="en-US" sz="1400" b="0" i="1">
                        <a:latin typeface="Cambria Math" panose="02040503050406030204" pitchFamily="18" charset="0"/>
                      </a:rPr>
                      <m:t>𝐸𝑃𝑆</m:t>
                    </m:r>
                    <m:r>
                      <a:rPr lang="en-US" sz="1400" b="0" i="1">
                        <a:latin typeface="Cambria Math" panose="02040503050406030204" pitchFamily="18" charset="0"/>
                      </a:rPr>
                      <m:t>−</m:t>
                    </m:r>
                    <m:r>
                      <a:rPr lang="en-US" sz="1400" b="0" i="1">
                        <a:latin typeface="Cambria Math" panose="02040503050406030204" pitchFamily="18" charset="0"/>
                      </a:rPr>
                      <m:t>𝐸𝑞𝑢𝑖𝑡𝑦</m:t>
                    </m:r>
                    <m:r>
                      <a:rPr lang="en-US" sz="1400" b="0" i="1">
                        <a:latin typeface="Cambria Math" panose="02040503050406030204" pitchFamily="18" charset="0"/>
                      </a:rPr>
                      <m:t> </m:t>
                    </m:r>
                    <m:r>
                      <a:rPr lang="en-US" sz="1400" b="0" i="1">
                        <a:latin typeface="Cambria Math" panose="02040503050406030204" pitchFamily="18" charset="0"/>
                      </a:rPr>
                      <m:t>𝐶h𝑎𝑟𝑔𝑒𝑠</m:t>
                    </m:r>
                  </m:oMath>
                </m:oMathPara>
              </a14:m>
              <a:endParaRPr lang="en-US" sz="1100"/>
            </a:p>
          </xdr:txBody>
        </xdr:sp>
      </mc:Choice>
      <mc:Fallback xmlns="">
        <xdr:sp macro="" textlink="">
          <xdr:nvSpPr>
            <xdr:cNvPr id="3" name="TextBox 2">
              <a:extLst>
                <a:ext uri="{FF2B5EF4-FFF2-40B4-BE49-F238E27FC236}">
                  <a16:creationId xmlns:a16="http://schemas.microsoft.com/office/drawing/2014/main" id="{99C8859B-475A-4506-A50A-33CD1696EA77}"/>
                </a:ext>
              </a:extLst>
            </xdr:cNvPr>
            <xdr:cNvSpPr txBox="1"/>
          </xdr:nvSpPr>
          <xdr:spPr>
            <a:xfrm>
              <a:off x="7719060" y="1173480"/>
              <a:ext cx="2438400" cy="39624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400" b="0" i="0">
                  <a:latin typeface="Cambria Math" panose="02040503050406030204" pitchFamily="18" charset="0"/>
                </a:rPr>
                <a:t>𝑅𝐼=𝐸𝑃𝑆−𝐸𝑞𝑢𝑖𝑡𝑦 𝐶ℎ𝑎𝑟𝑔𝑒𝑠</a:t>
              </a:r>
              <a:endParaRPr lang="en-US" sz="1100"/>
            </a:p>
          </xdr:txBody>
        </xdr:sp>
      </mc:Fallback>
    </mc:AlternateContent>
    <xdr:clientData/>
  </xdr:oneCellAnchor>
  <xdr:oneCellAnchor>
    <xdr:from>
      <xdr:col>6</xdr:col>
      <xdr:colOff>22860</xdr:colOff>
      <xdr:row>9</xdr:row>
      <xdr:rowOff>190500</xdr:rowOff>
    </xdr:from>
    <xdr:ext cx="4564380" cy="28956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DD0EC45-D821-43A7-8E5E-468EA018A6C7}"/>
                </a:ext>
              </a:extLst>
            </xdr:cNvPr>
            <xdr:cNvSpPr txBox="1"/>
          </xdr:nvSpPr>
          <xdr:spPr>
            <a:xfrm>
              <a:off x="7940040" y="1943100"/>
              <a:ext cx="4564380" cy="28956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400" b="0" i="1">
                        <a:latin typeface="Cambria Math" panose="02040503050406030204" pitchFamily="18" charset="0"/>
                      </a:rPr>
                      <m:t>𝐸𝑞𝑢𝑖𝑡𝑦</m:t>
                    </m:r>
                    <m:r>
                      <a:rPr lang="en-US" sz="1400" b="0" i="1">
                        <a:latin typeface="Cambria Math" panose="02040503050406030204" pitchFamily="18" charset="0"/>
                      </a:rPr>
                      <m:t> </m:t>
                    </m:r>
                    <m:r>
                      <a:rPr lang="en-US" sz="1400" b="0" i="1">
                        <a:latin typeface="Cambria Math" panose="02040503050406030204" pitchFamily="18" charset="0"/>
                      </a:rPr>
                      <m:t>𝐶h𝑎𝑟𝑔𝑒𝑠</m:t>
                    </m:r>
                    <m:r>
                      <a:rPr lang="en-US" sz="1400" b="0" i="1">
                        <a:latin typeface="Cambria Math" panose="02040503050406030204" pitchFamily="18" charset="0"/>
                      </a:rPr>
                      <m:t>=</m:t>
                    </m:r>
                    <m:r>
                      <a:rPr lang="en-US" sz="1400" b="0" i="1">
                        <a:latin typeface="Cambria Math" panose="02040503050406030204" pitchFamily="18" charset="0"/>
                      </a:rPr>
                      <m:t>𝐵𝑒𝑔𝑖𝑛𝑛𝑖𝑛𝑔</m:t>
                    </m:r>
                    <m:r>
                      <a:rPr lang="en-US" sz="1400" b="0" i="1">
                        <a:latin typeface="Cambria Math" panose="02040503050406030204" pitchFamily="18" charset="0"/>
                      </a:rPr>
                      <m:t> </m:t>
                    </m:r>
                    <m:r>
                      <a:rPr lang="en-US" sz="1400" b="0" i="1">
                        <a:latin typeface="Cambria Math" panose="02040503050406030204" pitchFamily="18" charset="0"/>
                      </a:rPr>
                      <m:t>𝐵𝑉𝑃𝑆</m:t>
                    </m:r>
                    <m:r>
                      <a:rPr lang="en-US" sz="1400" b="0" i="1">
                        <a:latin typeface="Cambria Math" panose="02040503050406030204" pitchFamily="18" charset="0"/>
                      </a:rPr>
                      <m:t>∗</m:t>
                    </m:r>
                    <m:r>
                      <a:rPr lang="en-US" sz="1400" b="0" i="1">
                        <a:latin typeface="Cambria Math" panose="02040503050406030204" pitchFamily="18" charset="0"/>
                      </a:rPr>
                      <m:t>𝑟𝑒𝑞𝑢𝑖𝑟𝑒𝑑</m:t>
                    </m:r>
                    <m:r>
                      <a:rPr lang="en-US" sz="1400" b="0" i="1">
                        <a:latin typeface="Cambria Math" panose="02040503050406030204" pitchFamily="18" charset="0"/>
                      </a:rPr>
                      <m:t> </m:t>
                    </m:r>
                    <m:r>
                      <a:rPr lang="en-US" sz="1400" b="0" i="1">
                        <a:latin typeface="Cambria Math" panose="02040503050406030204" pitchFamily="18" charset="0"/>
                      </a:rPr>
                      <m:t>𝑟𝑒𝑡𝑢𝑟𝑛</m:t>
                    </m:r>
                  </m:oMath>
                </m:oMathPara>
              </a14:m>
              <a:endParaRPr lang="en-US" sz="1400" b="0"/>
            </a:p>
          </xdr:txBody>
        </xdr:sp>
      </mc:Choice>
      <mc:Fallback xmlns="">
        <xdr:sp macro="" textlink="">
          <xdr:nvSpPr>
            <xdr:cNvPr id="4" name="TextBox 3">
              <a:extLst>
                <a:ext uri="{FF2B5EF4-FFF2-40B4-BE49-F238E27FC236}">
                  <a16:creationId xmlns:a16="http://schemas.microsoft.com/office/drawing/2014/main" id="{2DD0EC45-D821-43A7-8E5E-468EA018A6C7}"/>
                </a:ext>
              </a:extLst>
            </xdr:cNvPr>
            <xdr:cNvSpPr txBox="1"/>
          </xdr:nvSpPr>
          <xdr:spPr>
            <a:xfrm>
              <a:off x="7940040" y="1943100"/>
              <a:ext cx="4564380" cy="28956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400" b="0" i="0">
                  <a:latin typeface="Cambria Math" panose="02040503050406030204" pitchFamily="18" charset="0"/>
                </a:rPr>
                <a:t>𝐸𝑞𝑢𝑖𝑡𝑦 𝐶ℎ𝑎𝑟𝑔𝑒𝑠=𝐵𝑒𝑔𝑖𝑛𝑛𝑖𝑛𝑔 𝐵𝑉𝑃𝑆∗𝑟𝑒𝑞𝑢𝑖𝑟𝑒𝑑 𝑟𝑒𝑡𝑢𝑟𝑛</a:t>
              </a:r>
              <a:endParaRPr lang="en-US" sz="1400" b="0"/>
            </a:p>
          </xdr:txBody>
        </xdr:sp>
      </mc:Fallback>
    </mc:AlternateContent>
    <xdr:clientData/>
  </xdr:oneCellAnchor>
  <xdr:oneCellAnchor>
    <xdr:from>
      <xdr:col>7</xdr:col>
      <xdr:colOff>396241</xdr:colOff>
      <xdr:row>19</xdr:row>
      <xdr:rowOff>144781</xdr:rowOff>
    </xdr:from>
    <xdr:ext cx="2781299" cy="5486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6EA3AB4-D060-40C3-8496-5526A9423573}"/>
                </a:ext>
              </a:extLst>
            </xdr:cNvPr>
            <xdr:cNvSpPr txBox="1"/>
          </xdr:nvSpPr>
          <xdr:spPr>
            <a:xfrm>
              <a:off x="9006841" y="3787141"/>
              <a:ext cx="2781299" cy="548639"/>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600" b="0" i="1">
                            <a:latin typeface="Cambria Math" panose="02040503050406030204" pitchFamily="18" charset="0"/>
                          </a:rPr>
                        </m:ctrlPr>
                      </m:sSubPr>
                      <m:e>
                        <m:r>
                          <a:rPr lang="en-US" sz="1600" b="0" i="1">
                            <a:latin typeface="Cambria Math" panose="02040503050406030204" pitchFamily="18" charset="0"/>
                          </a:rPr>
                          <m:t>𝑉</m:t>
                        </m:r>
                      </m:e>
                      <m:sub>
                        <m:r>
                          <a:rPr lang="en-US" sz="1600" b="0" i="1">
                            <a:latin typeface="Cambria Math" panose="02040503050406030204" pitchFamily="18" charset="0"/>
                          </a:rPr>
                          <m:t>𝑡</m:t>
                        </m:r>
                      </m:sub>
                    </m:sSub>
                    <m:r>
                      <a:rPr lang="en-US" sz="1600" b="0" i="1">
                        <a:latin typeface="Cambria Math" panose="02040503050406030204" pitchFamily="18" charset="0"/>
                      </a:rPr>
                      <m:t>=</m:t>
                    </m:r>
                    <m:sSub>
                      <m:sSubPr>
                        <m:ctrlPr>
                          <a:rPr lang="en-US" sz="1600" b="0" i="1">
                            <a:latin typeface="Cambria Math" panose="02040503050406030204" pitchFamily="18" charset="0"/>
                          </a:rPr>
                        </m:ctrlPr>
                      </m:sSubPr>
                      <m:e>
                        <m:r>
                          <a:rPr lang="en-US" sz="1600" b="0" i="1">
                            <a:latin typeface="Cambria Math" panose="02040503050406030204" pitchFamily="18" charset="0"/>
                          </a:rPr>
                          <m:t>𝐵</m:t>
                        </m:r>
                      </m:e>
                      <m:sub>
                        <m:r>
                          <a:rPr lang="en-US" sz="1600" b="0" i="1">
                            <a:latin typeface="Cambria Math" panose="02040503050406030204" pitchFamily="18" charset="0"/>
                          </a:rPr>
                          <m:t>𝑡</m:t>
                        </m:r>
                      </m:sub>
                    </m:sSub>
                    <m:r>
                      <a:rPr lang="en-US" sz="1600" b="0" i="1">
                        <a:latin typeface="Cambria Math" panose="02040503050406030204" pitchFamily="18" charset="0"/>
                      </a:rPr>
                      <m:t>+</m:t>
                    </m:r>
                    <m:f>
                      <m:fPr>
                        <m:ctrlPr>
                          <a:rPr lang="en-US" sz="1600" b="0" i="1">
                            <a:latin typeface="Cambria Math" panose="02040503050406030204" pitchFamily="18" charset="0"/>
                          </a:rPr>
                        </m:ctrlPr>
                      </m:fPr>
                      <m:num>
                        <m:r>
                          <a:rPr lang="en-US" sz="1600" b="0" i="1">
                            <a:latin typeface="Cambria Math" panose="02040503050406030204" pitchFamily="18" charset="0"/>
                          </a:rPr>
                          <m:t>𝑅𝑂𝐸</m:t>
                        </m:r>
                        <m:r>
                          <a:rPr lang="en-US" sz="1600" b="0" i="1">
                            <a:latin typeface="Cambria Math" panose="02040503050406030204" pitchFamily="18" charset="0"/>
                          </a:rPr>
                          <m:t>−</m:t>
                        </m:r>
                        <m:sSub>
                          <m:sSubPr>
                            <m:ctrlPr>
                              <a:rPr lang="en-US" sz="1600" b="0" i="1">
                                <a:latin typeface="Cambria Math" panose="02040503050406030204" pitchFamily="18" charset="0"/>
                              </a:rPr>
                            </m:ctrlPr>
                          </m:sSubPr>
                          <m:e>
                            <m:r>
                              <a:rPr lang="en-US" sz="1600" b="0" i="1">
                                <a:latin typeface="Cambria Math" panose="02040503050406030204" pitchFamily="18" charset="0"/>
                              </a:rPr>
                              <m:t>𝑘</m:t>
                            </m:r>
                          </m:e>
                          <m:sub>
                            <m:r>
                              <a:rPr lang="en-US" sz="1600" b="0" i="1">
                                <a:latin typeface="Cambria Math" panose="02040503050406030204" pitchFamily="18" charset="0"/>
                              </a:rPr>
                              <m:t>𝑒</m:t>
                            </m:r>
                          </m:sub>
                        </m:sSub>
                      </m:num>
                      <m:den>
                        <m:sSub>
                          <m:sSubPr>
                            <m:ctrlPr>
                              <a:rPr lang="en-US" sz="1600" b="0" i="1">
                                <a:solidFill>
                                  <a:schemeClr val="tx1"/>
                                </a:solidFill>
                                <a:effectLst/>
                                <a:latin typeface="Cambria Math" panose="02040503050406030204" pitchFamily="18" charset="0"/>
                                <a:ea typeface="+mn-ea"/>
                                <a:cs typeface="+mn-cs"/>
                              </a:rPr>
                            </m:ctrlPr>
                          </m:sSubPr>
                          <m:e>
                            <m:r>
                              <a:rPr lang="en-US" sz="1600" b="0" i="1">
                                <a:solidFill>
                                  <a:schemeClr val="tx1"/>
                                </a:solidFill>
                                <a:effectLst/>
                                <a:latin typeface="Cambria Math" panose="02040503050406030204" pitchFamily="18" charset="0"/>
                                <a:ea typeface="+mn-ea"/>
                                <a:cs typeface="+mn-cs"/>
                              </a:rPr>
                              <m:t>𝑘</m:t>
                            </m:r>
                          </m:e>
                          <m:sub>
                            <m:r>
                              <a:rPr lang="en-US" sz="1600" b="0" i="1">
                                <a:solidFill>
                                  <a:schemeClr val="tx1"/>
                                </a:solidFill>
                                <a:effectLst/>
                                <a:latin typeface="Cambria Math" panose="02040503050406030204" pitchFamily="18" charset="0"/>
                                <a:ea typeface="+mn-ea"/>
                                <a:cs typeface="+mn-cs"/>
                              </a:rPr>
                              <m:t>𝑒</m:t>
                            </m:r>
                          </m:sub>
                        </m:sSub>
                        <m:r>
                          <a:rPr lang="en-US" sz="1600" b="0" i="1">
                            <a:solidFill>
                              <a:schemeClr val="tx1"/>
                            </a:solidFill>
                            <a:effectLst/>
                            <a:latin typeface="Cambria Math" panose="02040503050406030204" pitchFamily="18" charset="0"/>
                            <a:ea typeface="+mn-ea"/>
                            <a:cs typeface="+mn-cs"/>
                          </a:rPr>
                          <m:t>−</m:t>
                        </m:r>
                        <m:r>
                          <a:rPr lang="en-US" sz="1600" b="0" i="1">
                            <a:solidFill>
                              <a:schemeClr val="tx1"/>
                            </a:solidFill>
                            <a:effectLst/>
                            <a:latin typeface="Cambria Math" panose="02040503050406030204" pitchFamily="18" charset="0"/>
                            <a:ea typeface="+mn-ea"/>
                            <a:cs typeface="+mn-cs"/>
                          </a:rPr>
                          <m:t>𝑔</m:t>
                        </m:r>
                      </m:den>
                    </m:f>
                    <m:r>
                      <a:rPr lang="en-US" sz="1600" b="0" i="1">
                        <a:latin typeface="Cambria Math" panose="02040503050406030204" pitchFamily="18" charset="0"/>
                      </a:rPr>
                      <m:t>.</m:t>
                    </m:r>
                    <m:sSub>
                      <m:sSubPr>
                        <m:ctrlPr>
                          <a:rPr lang="en-US" sz="1600" b="0" i="1">
                            <a:solidFill>
                              <a:schemeClr val="tx1"/>
                            </a:solidFill>
                            <a:effectLst/>
                            <a:latin typeface="Cambria Math" panose="02040503050406030204" pitchFamily="18" charset="0"/>
                            <a:ea typeface="+mn-ea"/>
                            <a:cs typeface="+mn-cs"/>
                          </a:rPr>
                        </m:ctrlPr>
                      </m:sSubPr>
                      <m:e>
                        <m:r>
                          <a:rPr lang="en-US" sz="1600" b="0" i="1">
                            <a:solidFill>
                              <a:schemeClr val="tx1"/>
                            </a:solidFill>
                            <a:effectLst/>
                            <a:latin typeface="Cambria Math" panose="02040503050406030204" pitchFamily="18" charset="0"/>
                            <a:ea typeface="+mn-ea"/>
                            <a:cs typeface="+mn-cs"/>
                          </a:rPr>
                          <m:t>𝐵</m:t>
                        </m:r>
                      </m:e>
                      <m:sub>
                        <m:r>
                          <a:rPr lang="en-US" sz="1600" b="0" i="1">
                            <a:solidFill>
                              <a:schemeClr val="tx1"/>
                            </a:solidFill>
                            <a:effectLst/>
                            <a:latin typeface="Cambria Math" panose="02040503050406030204" pitchFamily="18" charset="0"/>
                            <a:ea typeface="+mn-ea"/>
                            <a:cs typeface="+mn-cs"/>
                          </a:rPr>
                          <m:t>𝑡</m:t>
                        </m:r>
                      </m:sub>
                    </m:sSub>
                  </m:oMath>
                </m:oMathPara>
              </a14:m>
              <a:endParaRPr lang="en-US" sz="1200" b="0"/>
            </a:p>
          </xdr:txBody>
        </xdr:sp>
      </mc:Choice>
      <mc:Fallback xmlns="">
        <xdr:sp macro="" textlink="">
          <xdr:nvSpPr>
            <xdr:cNvPr id="5" name="TextBox 4">
              <a:extLst>
                <a:ext uri="{FF2B5EF4-FFF2-40B4-BE49-F238E27FC236}">
                  <a16:creationId xmlns:a16="http://schemas.microsoft.com/office/drawing/2014/main" id="{E6EA3AB4-D060-40C3-8496-5526A9423573}"/>
                </a:ext>
              </a:extLst>
            </xdr:cNvPr>
            <xdr:cNvSpPr txBox="1"/>
          </xdr:nvSpPr>
          <xdr:spPr>
            <a:xfrm>
              <a:off x="9006841" y="3787141"/>
              <a:ext cx="2781299" cy="548639"/>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600" b="0" i="0">
                  <a:latin typeface="Cambria Math" panose="02040503050406030204" pitchFamily="18" charset="0"/>
                </a:rPr>
                <a:t>𝑉_𝑡=𝐵_𝑡+(𝑅𝑂𝐸−𝑘_𝑒)/(</a:t>
              </a:r>
              <a:r>
                <a:rPr lang="en-US" sz="1600" b="0" i="0">
                  <a:solidFill>
                    <a:schemeClr val="tx1"/>
                  </a:solidFill>
                  <a:effectLst/>
                  <a:latin typeface="Cambria Math" panose="02040503050406030204" pitchFamily="18" charset="0"/>
                  <a:ea typeface="+mn-ea"/>
                  <a:cs typeface="+mn-cs"/>
                </a:rPr>
                <a:t>𝑘_𝑒−𝑔)</a:t>
              </a:r>
              <a:r>
                <a:rPr lang="en-US" sz="1600" b="0" i="0">
                  <a:latin typeface="Cambria Math" panose="02040503050406030204" pitchFamily="18" charset="0"/>
                </a:rPr>
                <a:t>.</a:t>
              </a:r>
              <a:r>
                <a:rPr lang="en-US" sz="1600" b="0" i="0">
                  <a:solidFill>
                    <a:schemeClr val="tx1"/>
                  </a:solidFill>
                  <a:effectLst/>
                  <a:latin typeface="Cambria Math" panose="02040503050406030204" pitchFamily="18" charset="0"/>
                  <a:ea typeface="+mn-ea"/>
                  <a:cs typeface="+mn-cs"/>
                </a:rPr>
                <a:t>𝐵_𝑡</a:t>
              </a:r>
              <a:endParaRPr lang="en-US" sz="1200" b="0"/>
            </a:p>
          </xdr:txBody>
        </xdr:sp>
      </mc:Fallback>
    </mc:AlternateContent>
    <xdr:clientData/>
  </xdr:oneCellAnchor>
  <xdr:twoCellAnchor editAs="oneCell">
    <xdr:from>
      <xdr:col>8</xdr:col>
      <xdr:colOff>22861</xdr:colOff>
      <xdr:row>29</xdr:row>
      <xdr:rowOff>45720</xdr:rowOff>
    </xdr:from>
    <xdr:to>
      <xdr:col>11</xdr:col>
      <xdr:colOff>312421</xdr:colOff>
      <xdr:row>32</xdr:row>
      <xdr:rowOff>153538</xdr:rowOff>
    </xdr:to>
    <xdr:pic>
      <xdr:nvPicPr>
        <xdr:cNvPr id="6" name="Picture 5">
          <a:extLst>
            <a:ext uri="{FF2B5EF4-FFF2-40B4-BE49-F238E27FC236}">
              <a16:creationId xmlns:a16="http://schemas.microsoft.com/office/drawing/2014/main" id="{35B7B1F3-1BBE-4375-8FDF-5B905E2740D2}"/>
            </a:ext>
          </a:extLst>
        </xdr:cNvPr>
        <xdr:cNvPicPr>
          <a:picLocks noChangeAspect="1"/>
        </xdr:cNvPicPr>
      </xdr:nvPicPr>
      <xdr:blipFill>
        <a:blip xmlns:r="http://schemas.openxmlformats.org/officeDocument/2006/relationships" r:embed="rId1"/>
        <a:stretch>
          <a:fillRect/>
        </a:stretch>
      </xdr:blipFill>
      <xdr:spPr>
        <a:xfrm>
          <a:off x="9159241" y="5151120"/>
          <a:ext cx="2118360" cy="686938"/>
        </a:xfrm>
        <a:prstGeom prst="rect">
          <a:avLst/>
        </a:prstGeom>
        <a:ln>
          <a:solidFill>
            <a:sysClr val="windowText" lastClr="000000"/>
          </a:solid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64C7-A781-4891-A70D-D6BF5E1001E8}">
  <dimension ref="A2:D6"/>
  <sheetViews>
    <sheetView workbookViewId="0">
      <selection activeCell="H7" sqref="H7"/>
    </sheetView>
  </sheetViews>
  <sheetFormatPr defaultRowHeight="14.4" x14ac:dyDescent="0.3"/>
  <cols>
    <col min="1" max="1" width="36.33203125" customWidth="1"/>
  </cols>
  <sheetData>
    <row r="2" spans="1:4" ht="25.8" x14ac:dyDescent="0.3">
      <c r="A2" s="132" t="s">
        <v>1821</v>
      </c>
      <c r="D2" s="131" t="s">
        <v>1348</v>
      </c>
    </row>
    <row r="3" spans="1:4" ht="22.8" x14ac:dyDescent="0.3">
      <c r="A3" s="132" t="s">
        <v>1822</v>
      </c>
      <c r="D3" s="133" t="s">
        <v>1820</v>
      </c>
    </row>
    <row r="4" spans="1:4" ht="18" x14ac:dyDescent="0.3">
      <c r="A4" s="132" t="s">
        <v>1823</v>
      </c>
    </row>
    <row r="5" spans="1:4" ht="18" x14ac:dyDescent="0.3">
      <c r="A5" s="132" t="s">
        <v>1824</v>
      </c>
    </row>
    <row r="6" spans="1:4" ht="18" x14ac:dyDescent="0.3">
      <c r="A6" s="132" t="s">
        <v>1825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7A0E6-2E0A-4891-B517-B8B79177E010}">
  <dimension ref="A1:M65"/>
  <sheetViews>
    <sheetView workbookViewId="0">
      <selection activeCell="O11" sqref="O11"/>
    </sheetView>
  </sheetViews>
  <sheetFormatPr defaultRowHeight="14.4" x14ac:dyDescent="0.3"/>
  <cols>
    <col min="3" max="3" width="10.33203125" style="1" bestFit="1" customWidth="1"/>
    <col min="6" max="6" width="19.109375" bestFit="1" customWidth="1"/>
  </cols>
  <sheetData>
    <row r="1" spans="1:13" x14ac:dyDescent="0.3">
      <c r="A1" s="5" t="s">
        <v>0</v>
      </c>
      <c r="B1" s="5" t="s">
        <v>1</v>
      </c>
      <c r="C1" s="4" t="s">
        <v>2</v>
      </c>
      <c r="D1" s="5" t="s">
        <v>3</v>
      </c>
      <c r="E1" s="5" t="s">
        <v>1201</v>
      </c>
      <c r="F1" s="5" t="s">
        <v>4</v>
      </c>
      <c r="G1" s="5" t="s">
        <v>5</v>
      </c>
      <c r="H1" s="5" t="s">
        <v>6</v>
      </c>
      <c r="I1" s="5" t="s">
        <v>7</v>
      </c>
      <c r="J1" s="5" t="s">
        <v>0</v>
      </c>
      <c r="K1" s="5" t="s">
        <v>8</v>
      </c>
      <c r="L1" s="5" t="s">
        <v>9</v>
      </c>
      <c r="M1" s="5" t="s">
        <v>10</v>
      </c>
    </row>
    <row r="2" spans="1:13" x14ac:dyDescent="0.3">
      <c r="A2">
        <v>95</v>
      </c>
      <c r="B2" t="s">
        <v>844</v>
      </c>
      <c r="C2" s="1">
        <v>45901</v>
      </c>
      <c r="D2" t="s">
        <v>12</v>
      </c>
      <c r="E2" t="str">
        <f>TEXT(C2,"yyyy/mm")</f>
        <v>2025/09</v>
      </c>
      <c r="F2">
        <v>11021500.332103699</v>
      </c>
      <c r="G2">
        <v>6.3691215407021967E-2</v>
      </c>
      <c r="I2">
        <v>2025</v>
      </c>
      <c r="J2" t="s">
        <v>1287</v>
      </c>
    </row>
    <row r="3" spans="1:13" x14ac:dyDescent="0.3">
      <c r="A3">
        <v>95</v>
      </c>
      <c r="B3" t="s">
        <v>844</v>
      </c>
      <c r="C3" s="1">
        <v>45870</v>
      </c>
      <c r="D3" t="s">
        <v>16</v>
      </c>
      <c r="E3" t="str">
        <f t="shared" ref="E3:E22" si="0">TEXT(C3,"yyyy/mm")</f>
        <v>2025/08</v>
      </c>
      <c r="F3">
        <v>10341415.1905578</v>
      </c>
      <c r="G3">
        <v>1.2958939694077437E-2</v>
      </c>
      <c r="I3">
        <v>2025</v>
      </c>
      <c r="J3" t="s">
        <v>1287</v>
      </c>
    </row>
    <row r="4" spans="1:13" x14ac:dyDescent="0.3">
      <c r="A4">
        <v>95</v>
      </c>
      <c r="B4" t="s">
        <v>844</v>
      </c>
      <c r="C4" s="1">
        <v>45839</v>
      </c>
      <c r="D4" t="s">
        <v>17</v>
      </c>
      <c r="E4" t="str">
        <f t="shared" si="0"/>
        <v>2025/07</v>
      </c>
      <c r="F4">
        <v>10208266.014177701</v>
      </c>
      <c r="G4">
        <v>8.2198664110873385E-2</v>
      </c>
      <c r="I4">
        <v>2025</v>
      </c>
      <c r="J4" t="s">
        <v>1287</v>
      </c>
    </row>
    <row r="5" spans="1:13" x14ac:dyDescent="0.3">
      <c r="A5">
        <v>95</v>
      </c>
      <c r="B5" t="s">
        <v>844</v>
      </c>
      <c r="C5" s="1">
        <v>45809</v>
      </c>
      <c r="D5" t="s">
        <v>18</v>
      </c>
      <c r="E5" t="str">
        <f t="shared" si="0"/>
        <v>2025/06</v>
      </c>
      <c r="F5">
        <v>9402721.0569933802</v>
      </c>
      <c r="G5">
        <v>-6.7341423376803605E-3</v>
      </c>
      <c r="I5">
        <v>2025</v>
      </c>
      <c r="J5" t="s">
        <v>1287</v>
      </c>
    </row>
    <row r="6" spans="1:13" x14ac:dyDescent="0.3">
      <c r="A6">
        <v>95</v>
      </c>
      <c r="B6" t="s">
        <v>844</v>
      </c>
      <c r="C6" s="1">
        <v>45778</v>
      </c>
      <c r="D6" t="s">
        <v>19</v>
      </c>
      <c r="E6" t="str">
        <f t="shared" si="0"/>
        <v>2025/05</v>
      </c>
      <c r="F6">
        <v>9466253.9987949207</v>
      </c>
      <c r="G6">
        <v>9.4799351377650276E-2</v>
      </c>
      <c r="I6">
        <v>2025</v>
      </c>
      <c r="J6" t="s">
        <v>1287</v>
      </c>
    </row>
    <row r="7" spans="1:13" x14ac:dyDescent="0.3">
      <c r="A7">
        <v>95</v>
      </c>
      <c r="B7" t="s">
        <v>844</v>
      </c>
      <c r="C7" s="1">
        <v>45748</v>
      </c>
      <c r="D7" t="s">
        <v>20</v>
      </c>
      <c r="E7" t="str">
        <f t="shared" si="0"/>
        <v>2025/04</v>
      </c>
      <c r="F7">
        <v>8610082.60521001</v>
      </c>
      <c r="G7">
        <v>-4.9639348628410983E-2</v>
      </c>
      <c r="I7">
        <v>2025</v>
      </c>
      <c r="J7" t="s">
        <v>1287</v>
      </c>
    </row>
    <row r="8" spans="1:13" x14ac:dyDescent="0.3">
      <c r="A8">
        <v>95</v>
      </c>
      <c r="B8" t="s">
        <v>844</v>
      </c>
      <c r="C8" s="1">
        <v>45717</v>
      </c>
      <c r="D8" t="s">
        <v>21</v>
      </c>
      <c r="E8" t="str">
        <f t="shared" si="0"/>
        <v>2025/03</v>
      </c>
      <c r="F8">
        <v>9048267.1217971407</v>
      </c>
      <c r="G8">
        <v>-0.13632631324339092</v>
      </c>
      <c r="I8">
        <v>2025</v>
      </c>
      <c r="J8" t="s">
        <v>1287</v>
      </c>
    </row>
    <row r="9" spans="1:13" x14ac:dyDescent="0.3">
      <c r="A9">
        <v>95</v>
      </c>
      <c r="B9" t="s">
        <v>844</v>
      </c>
      <c r="C9" s="1">
        <v>45689</v>
      </c>
      <c r="D9" t="s">
        <v>22</v>
      </c>
      <c r="E9" t="str">
        <f t="shared" si="0"/>
        <v>2025/02</v>
      </c>
      <c r="F9">
        <v>10369819.067115</v>
      </c>
      <c r="G9">
        <v>-0.15719804514382554</v>
      </c>
      <c r="I9">
        <v>2025</v>
      </c>
      <c r="J9" t="s">
        <v>1287</v>
      </c>
    </row>
    <row r="10" spans="1:13" x14ac:dyDescent="0.3">
      <c r="A10">
        <v>95</v>
      </c>
      <c r="B10" t="s">
        <v>844</v>
      </c>
      <c r="C10" s="1">
        <v>45658</v>
      </c>
      <c r="D10" t="s">
        <v>23</v>
      </c>
      <c r="E10" t="str">
        <f t="shared" si="0"/>
        <v>2025/01</v>
      </c>
      <c r="F10">
        <v>12135045.874412199</v>
      </c>
      <c r="G10">
        <v>0.16442911587455758</v>
      </c>
      <c r="I10">
        <v>2025</v>
      </c>
      <c r="J10" t="s">
        <v>1287</v>
      </c>
    </row>
    <row r="11" spans="1:13" x14ac:dyDescent="0.3">
      <c r="A11">
        <v>95</v>
      </c>
      <c r="B11" t="s">
        <v>844</v>
      </c>
      <c r="C11" s="1">
        <v>45627</v>
      </c>
      <c r="D11" t="s">
        <v>24</v>
      </c>
      <c r="E11" t="str">
        <f t="shared" si="0"/>
        <v>2024/12</v>
      </c>
      <c r="F11">
        <v>10295104.630222499</v>
      </c>
      <c r="G11">
        <v>3.3458494369415427E-2</v>
      </c>
      <c r="I11">
        <v>2024</v>
      </c>
      <c r="J11" t="s">
        <v>1288</v>
      </c>
    </row>
    <row r="12" spans="1:13" x14ac:dyDescent="0.3">
      <c r="A12">
        <v>95</v>
      </c>
      <c r="B12" t="s">
        <v>844</v>
      </c>
      <c r="C12" s="1">
        <v>45597</v>
      </c>
      <c r="D12" t="s">
        <v>26</v>
      </c>
      <c r="E12" t="str">
        <f t="shared" si="0"/>
        <v>2024/11</v>
      </c>
      <c r="F12">
        <v>9956344.7300882991</v>
      </c>
      <c r="G12">
        <v>8.0796086541123954E-2</v>
      </c>
      <c r="I12">
        <v>2024</v>
      </c>
      <c r="J12" t="s">
        <v>1288</v>
      </c>
    </row>
    <row r="13" spans="1:13" x14ac:dyDescent="0.3">
      <c r="A13">
        <v>95</v>
      </c>
      <c r="B13" t="s">
        <v>844</v>
      </c>
      <c r="C13" s="1">
        <v>45566</v>
      </c>
      <c r="D13" t="s">
        <v>27</v>
      </c>
      <c r="E13" t="str">
        <f t="shared" si="0"/>
        <v>2024/10</v>
      </c>
      <c r="F13">
        <v>9183550.7586189006</v>
      </c>
      <c r="G13">
        <v>-1.8275762269718616E-2</v>
      </c>
      <c r="I13">
        <v>2024</v>
      </c>
      <c r="J13" t="s">
        <v>1288</v>
      </c>
    </row>
    <row r="14" spans="1:13" x14ac:dyDescent="0.3">
      <c r="A14">
        <v>95</v>
      </c>
      <c r="B14" t="s">
        <v>844</v>
      </c>
      <c r="C14" s="1">
        <v>45536</v>
      </c>
      <c r="D14" t="s">
        <v>28</v>
      </c>
      <c r="E14" t="str">
        <f t="shared" si="0"/>
        <v>2024/09</v>
      </c>
      <c r="F14">
        <v>9352930.2038954105</v>
      </c>
      <c r="G14">
        <v>-5.5585158488414534E-2</v>
      </c>
      <c r="I14">
        <v>2024</v>
      </c>
      <c r="J14" t="s">
        <v>1288</v>
      </c>
    </row>
    <row r="15" spans="1:13" x14ac:dyDescent="0.3">
      <c r="A15">
        <v>95</v>
      </c>
      <c r="B15" t="s">
        <v>844</v>
      </c>
      <c r="C15" s="1">
        <v>45505</v>
      </c>
      <c r="D15" t="s">
        <v>29</v>
      </c>
      <c r="E15" t="str">
        <f t="shared" si="0"/>
        <v>2024/08</v>
      </c>
      <c r="F15">
        <v>9887534.7090376392</v>
      </c>
      <c r="G15">
        <v>-3.057696911604043E-2</v>
      </c>
      <c r="I15">
        <v>2024</v>
      </c>
      <c r="J15" t="s">
        <v>1288</v>
      </c>
    </row>
    <row r="16" spans="1:13" x14ac:dyDescent="0.3">
      <c r="A16">
        <v>95</v>
      </c>
      <c r="B16" t="s">
        <v>844</v>
      </c>
      <c r="C16" s="1">
        <v>45474</v>
      </c>
      <c r="D16" t="s">
        <v>30</v>
      </c>
      <c r="E16" t="str">
        <f t="shared" si="0"/>
        <v>2024/07</v>
      </c>
      <c r="F16">
        <v>10194535.205996601</v>
      </c>
      <c r="G16">
        <v>-8.219708788940927E-2</v>
      </c>
      <c r="I16">
        <v>2024</v>
      </c>
      <c r="J16" t="s">
        <v>1288</v>
      </c>
    </row>
    <row r="17" spans="1:13" x14ac:dyDescent="0.3">
      <c r="A17">
        <v>95</v>
      </c>
      <c r="B17" t="s">
        <v>844</v>
      </c>
      <c r="C17" s="1">
        <v>45444</v>
      </c>
      <c r="D17" t="s">
        <v>31</v>
      </c>
      <c r="E17" t="str">
        <f t="shared" si="0"/>
        <v>2024/06</v>
      </c>
      <c r="F17">
        <v>11067898.6016919</v>
      </c>
      <c r="G17">
        <v>2.5182951490680984E-2</v>
      </c>
      <c r="I17">
        <v>2024</v>
      </c>
      <c r="J17" t="s">
        <v>1288</v>
      </c>
    </row>
    <row r="18" spans="1:13" x14ac:dyDescent="0.3">
      <c r="A18">
        <v>95</v>
      </c>
      <c r="B18" t="s">
        <v>844</v>
      </c>
      <c r="C18" s="1">
        <v>45413</v>
      </c>
      <c r="D18" t="s">
        <v>32</v>
      </c>
      <c r="E18" t="str">
        <f t="shared" si="0"/>
        <v>2024/05</v>
      </c>
      <c r="F18">
        <v>10792656.498327</v>
      </c>
      <c r="G18">
        <v>3.3411240297764613E-2</v>
      </c>
      <c r="I18">
        <v>2024</v>
      </c>
      <c r="J18" t="s">
        <v>1288</v>
      </c>
    </row>
    <row r="19" spans="1:13" x14ac:dyDescent="0.3">
      <c r="A19">
        <v>95</v>
      </c>
      <c r="B19" t="s">
        <v>844</v>
      </c>
      <c r="C19" s="1">
        <v>45383</v>
      </c>
      <c r="D19" t="s">
        <v>34</v>
      </c>
      <c r="E19" t="str">
        <f t="shared" si="0"/>
        <v>2024/04</v>
      </c>
      <c r="F19">
        <v>10438017.906186299</v>
      </c>
      <c r="G19">
        <v>0.10329326877308305</v>
      </c>
      <c r="I19">
        <v>2024</v>
      </c>
      <c r="J19" t="s">
        <v>1288</v>
      </c>
    </row>
    <row r="20" spans="1:13" x14ac:dyDescent="0.3">
      <c r="A20">
        <v>95</v>
      </c>
      <c r="B20" t="s">
        <v>844</v>
      </c>
      <c r="C20" s="1">
        <v>45352</v>
      </c>
      <c r="D20" t="s">
        <v>35</v>
      </c>
      <c r="E20" t="str">
        <f t="shared" si="0"/>
        <v>2024/03</v>
      </c>
      <c r="F20">
        <v>9413656.3665431403</v>
      </c>
      <c r="G20">
        <v>3.4425880180662081E-2</v>
      </c>
      <c r="I20">
        <v>2024</v>
      </c>
      <c r="J20" t="s">
        <v>1288</v>
      </c>
    </row>
    <row r="21" spans="1:13" x14ac:dyDescent="0.3">
      <c r="A21">
        <v>95</v>
      </c>
      <c r="B21" t="s">
        <v>844</v>
      </c>
      <c r="C21" s="1">
        <v>45323</v>
      </c>
      <c r="D21" t="s">
        <v>36</v>
      </c>
      <c r="E21" t="str">
        <f t="shared" si="0"/>
        <v>2024/02</v>
      </c>
      <c r="F21">
        <v>9095097.7515525706</v>
      </c>
      <c r="G21">
        <v>-9.5247736481028161E-2</v>
      </c>
      <c r="I21">
        <v>2024</v>
      </c>
      <c r="J21" t="s">
        <v>1288</v>
      </c>
    </row>
    <row r="22" spans="1:13" x14ac:dyDescent="0.3">
      <c r="A22">
        <v>95</v>
      </c>
      <c r="B22" t="s">
        <v>844</v>
      </c>
      <c r="C22" s="1">
        <v>45292</v>
      </c>
      <c r="D22" t="s">
        <v>37</v>
      </c>
      <c r="E22" t="str">
        <f t="shared" si="0"/>
        <v>2024/01</v>
      </c>
      <c r="F22">
        <v>10003982.825270001</v>
      </c>
      <c r="G22">
        <v>3.8212918196873766E-2</v>
      </c>
      <c r="I22">
        <v>2024</v>
      </c>
      <c r="J22" t="s">
        <v>1288</v>
      </c>
    </row>
    <row r="23" spans="1:13" x14ac:dyDescent="0.3">
      <c r="A23">
        <v>95</v>
      </c>
      <c r="B23" t="s">
        <v>844</v>
      </c>
      <c r="C23" s="1">
        <v>45261</v>
      </c>
      <c r="D23" t="s">
        <v>38</v>
      </c>
      <c r="E23" t="s">
        <v>1202</v>
      </c>
      <c r="F23">
        <v>9628913.3372002896</v>
      </c>
      <c r="G23">
        <v>0.13928771894702419</v>
      </c>
      <c r="H23" t="s">
        <v>128</v>
      </c>
      <c r="I23">
        <v>2023</v>
      </c>
      <c r="J23" t="s">
        <v>845</v>
      </c>
      <c r="K23">
        <v>12058440.721919328</v>
      </c>
      <c r="L23">
        <v>1.2523158428825831</v>
      </c>
      <c r="M23" t="s">
        <v>33</v>
      </c>
    </row>
    <row r="24" spans="1:13" x14ac:dyDescent="0.3">
      <c r="A24">
        <v>95</v>
      </c>
      <c r="B24" t="s">
        <v>844</v>
      </c>
      <c r="C24" s="1">
        <v>45231</v>
      </c>
      <c r="D24" t="s">
        <v>40</v>
      </c>
      <c r="E24" t="s">
        <v>1203</v>
      </c>
      <c r="F24">
        <v>8376939.7185880803</v>
      </c>
      <c r="G24">
        <v>6.2189383433047356E-2</v>
      </c>
      <c r="H24" t="s">
        <v>128</v>
      </c>
      <c r="I24">
        <v>2023</v>
      </c>
      <c r="J24" t="s">
        <v>845</v>
      </c>
      <c r="K24">
        <v>12058440.721919328</v>
      </c>
      <c r="L24">
        <v>1.4394804220880508</v>
      </c>
      <c r="M24" t="s">
        <v>33</v>
      </c>
    </row>
    <row r="25" spans="1:13" x14ac:dyDescent="0.3">
      <c r="A25">
        <v>95</v>
      </c>
      <c r="B25" t="s">
        <v>844</v>
      </c>
      <c r="C25" s="1">
        <v>45200</v>
      </c>
      <c r="D25" t="s">
        <v>41</v>
      </c>
      <c r="E25" t="s">
        <v>1204</v>
      </c>
      <c r="F25">
        <v>7871851.3457740396</v>
      </c>
      <c r="G25">
        <v>-1.8262290464963152E-2</v>
      </c>
      <c r="H25" t="s">
        <v>128</v>
      </c>
      <c r="I25">
        <v>2023</v>
      </c>
      <c r="J25" t="s">
        <v>845</v>
      </c>
      <c r="K25">
        <v>12058440.721919328</v>
      </c>
      <c r="L25">
        <v>1.5318430433004602</v>
      </c>
      <c r="M25" t="s">
        <v>33</v>
      </c>
    </row>
    <row r="26" spans="1:13" x14ac:dyDescent="0.3">
      <c r="A26">
        <v>95</v>
      </c>
      <c r="B26" t="s">
        <v>844</v>
      </c>
      <c r="C26" s="1">
        <v>45170</v>
      </c>
      <c r="D26" t="s">
        <v>42</v>
      </c>
      <c r="E26" t="s">
        <v>1205</v>
      </c>
      <c r="F26">
        <v>8016930.0844873302</v>
      </c>
      <c r="G26">
        <v>-1.3395517287276555E-3</v>
      </c>
      <c r="H26" t="s">
        <v>128</v>
      </c>
      <c r="I26">
        <v>2023</v>
      </c>
      <c r="J26" t="s">
        <v>845</v>
      </c>
      <c r="K26">
        <v>12058440.721919328</v>
      </c>
      <c r="L26">
        <v>1.5041219762228282</v>
      </c>
      <c r="M26" t="s">
        <v>33</v>
      </c>
    </row>
    <row r="27" spans="1:13" x14ac:dyDescent="0.3">
      <c r="A27">
        <v>95</v>
      </c>
      <c r="B27" t="s">
        <v>844</v>
      </c>
      <c r="C27" s="1">
        <v>45139</v>
      </c>
      <c r="D27" t="s">
        <v>43</v>
      </c>
      <c r="E27" t="s">
        <v>1206</v>
      </c>
      <c r="F27">
        <v>8027676.3730388703</v>
      </c>
      <c r="G27">
        <v>-3.3411452276593113E-3</v>
      </c>
      <c r="H27" t="s">
        <v>128</v>
      </c>
      <c r="I27">
        <v>2023</v>
      </c>
      <c r="J27" t="s">
        <v>845</v>
      </c>
      <c r="K27">
        <v>12058440.721919328</v>
      </c>
      <c r="L27">
        <v>1.5021084759243497</v>
      </c>
      <c r="M27" t="s">
        <v>33</v>
      </c>
    </row>
    <row r="28" spans="1:13" x14ac:dyDescent="0.3">
      <c r="A28">
        <v>95</v>
      </c>
      <c r="B28" t="s">
        <v>844</v>
      </c>
      <c r="C28" s="1">
        <v>45108</v>
      </c>
      <c r="D28" t="s">
        <v>44</v>
      </c>
      <c r="E28" t="s">
        <v>1207</v>
      </c>
      <c r="F28">
        <v>8054542.8630712098</v>
      </c>
      <c r="G28">
        <v>5.0626390130877517E-2</v>
      </c>
      <c r="H28" t="s">
        <v>128</v>
      </c>
      <c r="I28">
        <v>2023</v>
      </c>
      <c r="J28" t="s">
        <v>845</v>
      </c>
      <c r="K28">
        <v>12058440.721919328</v>
      </c>
      <c r="L28">
        <v>1.4970980882360623</v>
      </c>
      <c r="M28" t="s">
        <v>33</v>
      </c>
    </row>
    <row r="29" spans="1:13" x14ac:dyDescent="0.3">
      <c r="A29">
        <v>95</v>
      </c>
      <c r="B29" t="s">
        <v>844</v>
      </c>
      <c r="C29" s="1">
        <v>45078</v>
      </c>
      <c r="D29" t="s">
        <v>45</v>
      </c>
      <c r="E29" t="s">
        <v>1208</v>
      </c>
      <c r="F29">
        <v>7656920.4503865801</v>
      </c>
      <c r="G29">
        <v>3.6445636578523483E-2</v>
      </c>
      <c r="H29" t="s">
        <v>128</v>
      </c>
      <c r="I29">
        <v>2023</v>
      </c>
      <c r="J29" t="s">
        <v>845</v>
      </c>
      <c r="K29">
        <v>12058440.721919328</v>
      </c>
      <c r="L29">
        <v>1.5748421052631578</v>
      </c>
      <c r="M29" t="s">
        <v>33</v>
      </c>
    </row>
    <row r="30" spans="1:13" x14ac:dyDescent="0.3">
      <c r="A30">
        <v>95</v>
      </c>
      <c r="B30" t="s">
        <v>844</v>
      </c>
      <c r="C30" s="1">
        <v>45047</v>
      </c>
      <c r="D30" t="s">
        <v>46</v>
      </c>
      <c r="E30" t="s">
        <v>1209</v>
      </c>
      <c r="F30">
        <v>7382883.1744408105</v>
      </c>
      <c r="G30">
        <v>-4.3573358483897573E-3</v>
      </c>
      <c r="H30" t="s">
        <v>128</v>
      </c>
      <c r="I30">
        <v>2023</v>
      </c>
      <c r="J30" t="s">
        <v>845</v>
      </c>
      <c r="K30">
        <v>12058440.721919328</v>
      </c>
      <c r="L30">
        <v>1.6332969704390115</v>
      </c>
      <c r="M30" t="s">
        <v>33</v>
      </c>
    </row>
    <row r="31" spans="1:13" x14ac:dyDescent="0.3">
      <c r="A31">
        <v>95</v>
      </c>
      <c r="B31" t="s">
        <v>844</v>
      </c>
      <c r="C31" s="1">
        <v>45017</v>
      </c>
      <c r="D31" t="s">
        <v>47</v>
      </c>
      <c r="E31" t="s">
        <v>1210</v>
      </c>
      <c r="F31">
        <v>7415123.0649667699</v>
      </c>
      <c r="G31">
        <v>-3.0837531230117222E-2</v>
      </c>
      <c r="H31" t="s">
        <v>128</v>
      </c>
      <c r="I31">
        <v>2023</v>
      </c>
      <c r="J31" t="s">
        <v>845</v>
      </c>
      <c r="K31">
        <v>12058440.721919328</v>
      </c>
      <c r="L31">
        <v>1.6261956296976665</v>
      </c>
      <c r="M31" t="s">
        <v>33</v>
      </c>
    </row>
    <row r="32" spans="1:13" x14ac:dyDescent="0.3">
      <c r="A32">
        <v>95</v>
      </c>
      <c r="B32" t="s">
        <v>844</v>
      </c>
      <c r="C32" s="1">
        <v>44986</v>
      </c>
      <c r="D32" t="s">
        <v>48</v>
      </c>
      <c r="E32" t="s">
        <v>1211</v>
      </c>
      <c r="F32">
        <v>7647349.3946632398</v>
      </c>
      <c r="G32">
        <v>-3.9901203777025322E-2</v>
      </c>
      <c r="H32" t="s">
        <v>128</v>
      </c>
      <c r="I32">
        <v>2023</v>
      </c>
      <c r="J32" t="s">
        <v>845</v>
      </c>
      <c r="K32">
        <v>12058440.721919328</v>
      </c>
      <c r="L32">
        <v>1.576813102110177</v>
      </c>
      <c r="M32" t="s">
        <v>33</v>
      </c>
    </row>
    <row r="33" spans="1:13" x14ac:dyDescent="0.3">
      <c r="A33">
        <v>95</v>
      </c>
      <c r="B33" t="s">
        <v>844</v>
      </c>
      <c r="C33" s="1">
        <v>44958</v>
      </c>
      <c r="D33" t="s">
        <v>49</v>
      </c>
      <c r="E33" t="s">
        <v>1212</v>
      </c>
      <c r="F33">
        <v>7958657.3198536998</v>
      </c>
      <c r="G33">
        <v>1.3698831383000685E-2</v>
      </c>
      <c r="H33" t="s">
        <v>128</v>
      </c>
      <c r="I33">
        <v>2023</v>
      </c>
      <c r="J33" t="s">
        <v>845</v>
      </c>
      <c r="K33">
        <v>12058440.721919328</v>
      </c>
      <c r="L33">
        <v>1.5151350582513825</v>
      </c>
      <c r="M33" t="s">
        <v>33</v>
      </c>
    </row>
    <row r="34" spans="1:13" x14ac:dyDescent="0.3">
      <c r="A34">
        <v>95</v>
      </c>
      <c r="B34" t="s">
        <v>844</v>
      </c>
      <c r="C34" s="1">
        <v>44927</v>
      </c>
      <c r="D34" t="s">
        <v>50</v>
      </c>
      <c r="E34" t="s">
        <v>1213</v>
      </c>
      <c r="F34">
        <v>7850376.3697427996</v>
      </c>
      <c r="G34">
        <v>4.8676940080279479E-2</v>
      </c>
      <c r="H34" t="s">
        <v>128</v>
      </c>
      <c r="I34">
        <v>2023</v>
      </c>
      <c r="J34" t="s">
        <v>845</v>
      </c>
      <c r="K34">
        <v>12058440.721919328</v>
      </c>
      <c r="L34">
        <v>1.5360334529176716</v>
      </c>
      <c r="M34" t="s">
        <v>33</v>
      </c>
    </row>
    <row r="35" spans="1:13" x14ac:dyDescent="0.3">
      <c r="A35">
        <v>95</v>
      </c>
      <c r="B35" t="s">
        <v>844</v>
      </c>
      <c r="C35" s="1">
        <v>44896</v>
      </c>
      <c r="D35" t="s">
        <v>51</v>
      </c>
      <c r="E35" t="s">
        <v>1214</v>
      </c>
      <c r="F35">
        <v>7477395.4969317904</v>
      </c>
      <c r="G35">
        <v>-1.7007212867913655E-2</v>
      </c>
      <c r="H35" t="s">
        <v>128</v>
      </c>
      <c r="I35">
        <v>2022</v>
      </c>
      <c r="J35" t="s">
        <v>846</v>
      </c>
      <c r="K35">
        <v>9886579.1085480433</v>
      </c>
      <c r="L35">
        <v>1.3221955576115796</v>
      </c>
      <c r="M35" t="s">
        <v>33</v>
      </c>
    </row>
    <row r="36" spans="1:13" x14ac:dyDescent="0.3">
      <c r="A36">
        <v>95</v>
      </c>
      <c r="B36" t="s">
        <v>844</v>
      </c>
      <c r="C36" s="1">
        <v>44866</v>
      </c>
      <c r="D36" t="s">
        <v>53</v>
      </c>
      <c r="E36" t="s">
        <v>1215</v>
      </c>
      <c r="F36">
        <v>7605652.7112505501</v>
      </c>
      <c r="G36">
        <v>4.4835068948491166E-2</v>
      </c>
      <c r="H36" t="s">
        <v>128</v>
      </c>
      <c r="I36">
        <v>2022</v>
      </c>
      <c r="J36" t="s">
        <v>846</v>
      </c>
      <c r="K36">
        <v>9886579.1085480433</v>
      </c>
      <c r="L36">
        <v>1.299898836285736</v>
      </c>
      <c r="M36" t="s">
        <v>33</v>
      </c>
    </row>
    <row r="37" spans="1:13" x14ac:dyDescent="0.3">
      <c r="A37">
        <v>95</v>
      </c>
      <c r="B37" t="s">
        <v>844</v>
      </c>
      <c r="C37" s="1">
        <v>44835</v>
      </c>
      <c r="D37" t="s">
        <v>54</v>
      </c>
      <c r="E37" t="s">
        <v>1216</v>
      </c>
      <c r="F37">
        <v>7272184.1497267401</v>
      </c>
      <c r="G37">
        <v>4.8790177625154627E-2</v>
      </c>
      <c r="H37" t="s">
        <v>128</v>
      </c>
      <c r="I37">
        <v>2022</v>
      </c>
      <c r="J37" t="s">
        <v>846</v>
      </c>
      <c r="K37">
        <v>9886579.1085480433</v>
      </c>
      <c r="L37">
        <v>1.3595061545463671</v>
      </c>
      <c r="M37" t="s">
        <v>33</v>
      </c>
    </row>
    <row r="38" spans="1:13" x14ac:dyDescent="0.3">
      <c r="A38">
        <v>95</v>
      </c>
      <c r="B38" t="s">
        <v>844</v>
      </c>
      <c r="C38" s="1">
        <v>44805</v>
      </c>
      <c r="D38" t="s">
        <v>55</v>
      </c>
      <c r="E38" t="s">
        <v>1217</v>
      </c>
      <c r="F38">
        <v>6925889.5732135698</v>
      </c>
      <c r="G38">
        <v>-3.2789809150239817E-2</v>
      </c>
      <c r="H38" t="s">
        <v>128</v>
      </c>
      <c r="I38">
        <v>2022</v>
      </c>
      <c r="J38" t="s">
        <v>846</v>
      </c>
      <c r="K38">
        <v>9886579.1085480433</v>
      </c>
      <c r="L38">
        <v>1.4274814814814802</v>
      </c>
      <c r="M38" t="s">
        <v>33</v>
      </c>
    </row>
    <row r="39" spans="1:13" x14ac:dyDescent="0.3">
      <c r="A39">
        <v>95</v>
      </c>
      <c r="B39" t="s">
        <v>844</v>
      </c>
      <c r="C39" s="1">
        <v>44774</v>
      </c>
      <c r="D39" t="s">
        <v>56</v>
      </c>
      <c r="E39" t="s">
        <v>1218</v>
      </c>
      <c r="F39">
        <v>7156752.4611348603</v>
      </c>
      <c r="G39">
        <v>7.8252212798294904E-2</v>
      </c>
      <c r="H39" t="s">
        <v>128</v>
      </c>
      <c r="I39">
        <v>2022</v>
      </c>
      <c r="J39" t="s">
        <v>846</v>
      </c>
      <c r="K39">
        <v>9886579.1085480433</v>
      </c>
      <c r="L39">
        <v>1.3814337106442702</v>
      </c>
      <c r="M39" t="s">
        <v>33</v>
      </c>
    </row>
    <row r="40" spans="1:13" x14ac:dyDescent="0.3">
      <c r="A40">
        <v>95</v>
      </c>
      <c r="B40" t="s">
        <v>844</v>
      </c>
      <c r="C40" s="1">
        <v>44743</v>
      </c>
      <c r="D40" t="s">
        <v>57</v>
      </c>
      <c r="E40" t="s">
        <v>1219</v>
      </c>
      <c r="F40">
        <v>6618072.0631435402</v>
      </c>
      <c r="G40">
        <v>5.1701344805592936E-2</v>
      </c>
      <c r="H40" t="s">
        <v>128</v>
      </c>
      <c r="I40">
        <v>2022</v>
      </c>
      <c r="J40" t="s">
        <v>846</v>
      </c>
      <c r="K40">
        <v>9886579.1085480433</v>
      </c>
      <c r="L40">
        <v>1.4938760131680984</v>
      </c>
      <c r="M40" t="s">
        <v>33</v>
      </c>
    </row>
    <row r="41" spans="1:13" x14ac:dyDescent="0.3">
      <c r="A41">
        <v>95</v>
      </c>
      <c r="B41" t="s">
        <v>844</v>
      </c>
      <c r="C41" s="1">
        <v>44713</v>
      </c>
      <c r="D41" t="s">
        <v>58</v>
      </c>
      <c r="E41" t="s">
        <v>1220</v>
      </c>
      <c r="F41">
        <v>6284603.5016197199</v>
      </c>
      <c r="G41">
        <v>-4.0005334613699248E-2</v>
      </c>
      <c r="H41" t="s">
        <v>128</v>
      </c>
      <c r="I41">
        <v>2022</v>
      </c>
      <c r="J41" t="s">
        <v>846</v>
      </c>
      <c r="K41">
        <v>9886579.1085480433</v>
      </c>
      <c r="L41">
        <v>1.5731428571428558</v>
      </c>
      <c r="M41" t="s">
        <v>33</v>
      </c>
    </row>
    <row r="42" spans="1:13" x14ac:dyDescent="0.3">
      <c r="A42">
        <v>95</v>
      </c>
      <c r="B42" t="s">
        <v>844</v>
      </c>
      <c r="C42" s="1">
        <v>44682</v>
      </c>
      <c r="D42" t="s">
        <v>59</v>
      </c>
      <c r="E42" t="s">
        <v>1221</v>
      </c>
      <c r="F42">
        <v>6541117.9302572599</v>
      </c>
      <c r="G42">
        <v>-7.9137334380090366E-2</v>
      </c>
      <c r="H42" t="s">
        <v>128</v>
      </c>
      <c r="I42">
        <v>2022</v>
      </c>
      <c r="J42" t="s">
        <v>846</v>
      </c>
      <c r="K42">
        <v>9886579.1085480433</v>
      </c>
      <c r="L42">
        <v>1.5114509803921556</v>
      </c>
      <c r="M42" t="s">
        <v>33</v>
      </c>
    </row>
    <row r="43" spans="1:13" x14ac:dyDescent="0.3">
      <c r="A43">
        <v>95</v>
      </c>
      <c r="B43" t="s">
        <v>844</v>
      </c>
      <c r="C43" s="1">
        <v>44652</v>
      </c>
      <c r="D43" t="s">
        <v>60</v>
      </c>
      <c r="E43" t="s">
        <v>1222</v>
      </c>
      <c r="F43">
        <v>7079798.32824858</v>
      </c>
      <c r="G43">
        <v>-8.6709397883771813E-2</v>
      </c>
      <c r="H43" t="s">
        <v>128</v>
      </c>
      <c r="I43">
        <v>2022</v>
      </c>
      <c r="J43" t="s">
        <v>846</v>
      </c>
      <c r="K43">
        <v>9886579.1085480433</v>
      </c>
      <c r="L43">
        <v>1.3964492560614805</v>
      </c>
      <c r="M43" t="s">
        <v>33</v>
      </c>
    </row>
    <row r="44" spans="1:13" x14ac:dyDescent="0.3">
      <c r="A44">
        <v>95</v>
      </c>
      <c r="B44" t="s">
        <v>844</v>
      </c>
      <c r="C44" s="1">
        <v>44621</v>
      </c>
      <c r="D44" t="s">
        <v>61</v>
      </c>
      <c r="E44" t="s">
        <v>1223</v>
      </c>
      <c r="F44">
        <v>7721084.3998424299</v>
      </c>
      <c r="G44">
        <v>0.10499144246621422</v>
      </c>
      <c r="H44" t="s">
        <v>128</v>
      </c>
      <c r="I44">
        <v>2022</v>
      </c>
      <c r="J44" t="s">
        <v>846</v>
      </c>
      <c r="K44">
        <v>9886579.1085480433</v>
      </c>
      <c r="L44">
        <v>1.280465100051206</v>
      </c>
      <c r="M44" t="s">
        <v>33</v>
      </c>
    </row>
    <row r="45" spans="1:13" x14ac:dyDescent="0.3">
      <c r="A45">
        <v>95</v>
      </c>
      <c r="B45" t="s">
        <v>844</v>
      </c>
      <c r="C45" s="1">
        <v>44593</v>
      </c>
      <c r="D45" t="s">
        <v>62</v>
      </c>
      <c r="E45" t="s">
        <v>1224</v>
      </c>
      <c r="F45">
        <v>6951541.11392981</v>
      </c>
      <c r="G45">
        <v>-2.1898698774205239E-2</v>
      </c>
      <c r="H45" t="s">
        <v>128</v>
      </c>
      <c r="I45">
        <v>2022</v>
      </c>
      <c r="J45" t="s">
        <v>846</v>
      </c>
      <c r="K45">
        <v>9886579.1085480433</v>
      </c>
      <c r="L45">
        <v>1.4222140021206049</v>
      </c>
      <c r="M45" t="s">
        <v>33</v>
      </c>
    </row>
    <row r="46" spans="1:13" x14ac:dyDescent="0.3">
      <c r="A46">
        <v>95</v>
      </c>
      <c r="B46" t="s">
        <v>844</v>
      </c>
      <c r="C46" s="1">
        <v>44562</v>
      </c>
      <c r="D46" t="s">
        <v>63</v>
      </c>
      <c r="E46" t="s">
        <v>1225</v>
      </c>
      <c r="F46">
        <v>7105449.8689648304</v>
      </c>
      <c r="G46">
        <v>-0.19198417735144765</v>
      </c>
      <c r="H46" t="s">
        <v>128</v>
      </c>
      <c r="I46">
        <v>2022</v>
      </c>
      <c r="J46" t="s">
        <v>846</v>
      </c>
      <c r="K46">
        <v>9886579.1085480433</v>
      </c>
      <c r="L46">
        <v>1.3914079039147997</v>
      </c>
      <c r="M46" t="s">
        <v>33</v>
      </c>
    </row>
    <row r="47" spans="1:13" x14ac:dyDescent="0.3">
      <c r="A47">
        <v>95</v>
      </c>
      <c r="B47" t="s">
        <v>844</v>
      </c>
      <c r="C47" s="1">
        <v>43800</v>
      </c>
      <c r="D47" t="s">
        <v>90</v>
      </c>
      <c r="E47" t="s">
        <v>1226</v>
      </c>
      <c r="F47">
        <v>4055314.3302139998</v>
      </c>
      <c r="G47">
        <v>1.1065109230542157E-2</v>
      </c>
      <c r="H47" t="s">
        <v>128</v>
      </c>
      <c r="I47">
        <v>2019</v>
      </c>
      <c r="J47" t="s">
        <v>847</v>
      </c>
      <c r="K47">
        <v>5506748.7170434138</v>
      </c>
      <c r="L47">
        <v>1.357909219518582</v>
      </c>
      <c r="M47" t="s">
        <v>33</v>
      </c>
    </row>
    <row r="48" spans="1:13" x14ac:dyDescent="0.3">
      <c r="A48">
        <v>95</v>
      </c>
      <c r="B48" t="s">
        <v>844</v>
      </c>
      <c r="C48" s="1">
        <v>43770</v>
      </c>
      <c r="D48" t="s">
        <v>92</v>
      </c>
      <c r="E48" t="s">
        <v>1227</v>
      </c>
      <c r="F48">
        <v>4010689.18057545</v>
      </c>
      <c r="G48">
        <v>9.7834703405733185E-3</v>
      </c>
      <c r="H48" t="s">
        <v>128</v>
      </c>
      <c r="I48">
        <v>2019</v>
      </c>
      <c r="J48" t="s">
        <v>847</v>
      </c>
      <c r="K48">
        <v>5506748.7170434138</v>
      </c>
      <c r="L48">
        <v>1.37301806974065</v>
      </c>
      <c r="M48" t="s">
        <v>33</v>
      </c>
    </row>
    <row r="49" spans="1:13" x14ac:dyDescent="0.3">
      <c r="A49">
        <v>95</v>
      </c>
      <c r="B49" t="s">
        <v>844</v>
      </c>
      <c r="C49" s="1">
        <v>43739</v>
      </c>
      <c r="D49" t="s">
        <v>93</v>
      </c>
      <c r="E49" t="s">
        <v>1228</v>
      </c>
      <c r="F49">
        <v>3971642.0416482701</v>
      </c>
      <c r="G49">
        <v>-0.11460799304258916</v>
      </c>
      <c r="H49" t="s">
        <v>128</v>
      </c>
      <c r="I49">
        <v>2019</v>
      </c>
      <c r="J49" t="s">
        <v>847</v>
      </c>
      <c r="K49">
        <v>5506748.7170434138</v>
      </c>
      <c r="L49">
        <v>1.3865168762182958</v>
      </c>
      <c r="M49" t="s">
        <v>33</v>
      </c>
    </row>
    <row r="50" spans="1:13" x14ac:dyDescent="0.3">
      <c r="A50">
        <v>95</v>
      </c>
      <c r="B50" t="s">
        <v>844</v>
      </c>
      <c r="C50" s="1">
        <v>43709</v>
      </c>
      <c r="D50" t="s">
        <v>94</v>
      </c>
      <c r="E50" t="s">
        <v>1229</v>
      </c>
      <c r="F50">
        <v>4453933.3949290402</v>
      </c>
      <c r="G50">
        <v>2.4533193520279804E-2</v>
      </c>
      <c r="H50" t="s">
        <v>128</v>
      </c>
      <c r="I50">
        <v>2019</v>
      </c>
      <c r="J50" t="s">
        <v>847</v>
      </c>
      <c r="K50">
        <v>5506748.7170434138</v>
      </c>
      <c r="L50">
        <v>1.2363787755140301</v>
      </c>
      <c r="M50" t="s">
        <v>33</v>
      </c>
    </row>
    <row r="51" spans="1:13" x14ac:dyDescent="0.3">
      <c r="A51">
        <v>95</v>
      </c>
      <c r="B51" t="s">
        <v>844</v>
      </c>
      <c r="C51" s="1">
        <v>43678</v>
      </c>
      <c r="D51" t="s">
        <v>95</v>
      </c>
      <c r="E51" t="s">
        <v>1230</v>
      </c>
      <c r="F51">
        <v>4345993.6521455897</v>
      </c>
      <c r="G51">
        <v>3.593200618549422E-2</v>
      </c>
      <c r="H51" t="s">
        <v>128</v>
      </c>
      <c r="I51">
        <v>2019</v>
      </c>
      <c r="J51" t="s">
        <v>847</v>
      </c>
      <c r="K51">
        <v>5506748.7170434138</v>
      </c>
      <c r="L51">
        <v>1.2670862310911952</v>
      </c>
      <c r="M51" t="s">
        <v>33</v>
      </c>
    </row>
    <row r="52" spans="1:13" x14ac:dyDescent="0.3">
      <c r="A52">
        <v>95</v>
      </c>
      <c r="B52" t="s">
        <v>844</v>
      </c>
      <c r="C52" s="1">
        <v>43647</v>
      </c>
      <c r="D52" t="s">
        <v>96</v>
      </c>
      <c r="E52" t="s">
        <v>1231</v>
      </c>
      <c r="F52">
        <v>4192605.6536412998</v>
      </c>
      <c r="G52">
        <v>6.2913865688231235E-2</v>
      </c>
      <c r="H52" t="s">
        <v>128</v>
      </c>
      <c r="I52">
        <v>2019</v>
      </c>
      <c r="J52" t="s">
        <v>847</v>
      </c>
      <c r="K52">
        <v>5506748.7170434138</v>
      </c>
      <c r="L52">
        <v>1.3134430404301853</v>
      </c>
      <c r="M52" t="s">
        <v>33</v>
      </c>
    </row>
    <row r="53" spans="1:13" x14ac:dyDescent="0.3">
      <c r="A53">
        <v>95</v>
      </c>
      <c r="B53" t="s">
        <v>844</v>
      </c>
      <c r="C53" s="1">
        <v>43617</v>
      </c>
      <c r="D53" t="s">
        <v>97</v>
      </c>
      <c r="E53" t="s">
        <v>1232</v>
      </c>
      <c r="F53">
        <v>3936958.80887216</v>
      </c>
      <c r="G53">
        <v>5.8964199586856378E-2</v>
      </c>
      <c r="H53" t="s">
        <v>128</v>
      </c>
      <c r="I53">
        <v>2019</v>
      </c>
      <c r="J53" t="s">
        <v>847</v>
      </c>
      <c r="K53">
        <v>5506748.7170434138</v>
      </c>
      <c r="L53">
        <v>1.3987316058866663</v>
      </c>
      <c r="M53" t="s">
        <v>33</v>
      </c>
    </row>
    <row r="54" spans="1:13" x14ac:dyDescent="0.3">
      <c r="A54">
        <v>95</v>
      </c>
      <c r="B54" t="s">
        <v>844</v>
      </c>
      <c r="C54" s="1">
        <v>43586</v>
      </c>
      <c r="D54" t="s">
        <v>98</v>
      </c>
      <c r="E54" t="s">
        <v>1233</v>
      </c>
      <c r="F54">
        <v>3711530.5909665599</v>
      </c>
      <c r="G54">
        <v>-3.7570157479234305E-2</v>
      </c>
      <c r="H54" t="s">
        <v>128</v>
      </c>
      <c r="I54">
        <v>2019</v>
      </c>
      <c r="J54" t="s">
        <v>847</v>
      </c>
      <c r="K54">
        <v>5506748.7170434138</v>
      </c>
      <c r="L54">
        <v>1.4836867384162773</v>
      </c>
      <c r="M54" t="s">
        <v>33</v>
      </c>
    </row>
    <row r="55" spans="1:13" x14ac:dyDescent="0.3">
      <c r="A55">
        <v>95</v>
      </c>
      <c r="B55" t="s">
        <v>844</v>
      </c>
      <c r="C55" s="1">
        <v>43556</v>
      </c>
      <c r="D55" t="s">
        <v>99</v>
      </c>
      <c r="E55" t="s">
        <v>1234</v>
      </c>
      <c r="F55">
        <v>3853625.9382757298</v>
      </c>
      <c r="G55">
        <v>2.3733603905302235E-2</v>
      </c>
      <c r="H55" t="s">
        <v>128</v>
      </c>
      <c r="I55">
        <v>2019</v>
      </c>
      <c r="J55" t="s">
        <v>847</v>
      </c>
      <c r="K55">
        <v>5506748.7170434138</v>
      </c>
      <c r="L55">
        <v>1.4289785270407847</v>
      </c>
      <c r="M55" t="s">
        <v>33</v>
      </c>
    </row>
    <row r="56" spans="1:13" x14ac:dyDescent="0.3">
      <c r="A56">
        <v>95</v>
      </c>
      <c r="B56" t="s">
        <v>844</v>
      </c>
      <c r="C56" s="1">
        <v>43525</v>
      </c>
      <c r="D56" t="s">
        <v>100</v>
      </c>
      <c r="E56" t="s">
        <v>1235</v>
      </c>
      <c r="F56">
        <v>3763242.31382589</v>
      </c>
      <c r="G56">
        <v>4.6376117341392922E-2</v>
      </c>
      <c r="H56" t="s">
        <v>128</v>
      </c>
      <c r="I56">
        <v>2019</v>
      </c>
      <c r="J56" t="s">
        <v>847</v>
      </c>
      <c r="K56">
        <v>5506748.7170434138</v>
      </c>
      <c r="L56">
        <v>1.463299000654835</v>
      </c>
      <c r="M56" t="s">
        <v>33</v>
      </c>
    </row>
    <row r="57" spans="1:13" x14ac:dyDescent="0.3">
      <c r="A57">
        <v>95</v>
      </c>
      <c r="B57" t="s">
        <v>844</v>
      </c>
      <c r="C57" s="1">
        <v>43497</v>
      </c>
      <c r="D57" t="s">
        <v>101</v>
      </c>
      <c r="E57" t="s">
        <v>1236</v>
      </c>
      <c r="F57">
        <v>3592702.7916216301</v>
      </c>
      <c r="G57">
        <v>8.4138674305173425E-2</v>
      </c>
      <c r="H57" t="s">
        <v>128</v>
      </c>
      <c r="I57">
        <v>2019</v>
      </c>
      <c r="J57" t="s">
        <v>847</v>
      </c>
      <c r="K57">
        <v>5506748.7170434138</v>
      </c>
      <c r="L57">
        <v>1.5327593281262892</v>
      </c>
      <c r="M57" t="s">
        <v>33</v>
      </c>
    </row>
    <row r="58" spans="1:13" x14ac:dyDescent="0.3">
      <c r="A58">
        <v>95</v>
      </c>
      <c r="B58" t="s">
        <v>844</v>
      </c>
      <c r="C58" s="1">
        <v>43466</v>
      </c>
      <c r="D58" t="s">
        <v>102</v>
      </c>
      <c r="E58" t="s">
        <v>1237</v>
      </c>
      <c r="F58">
        <v>3302785.1972760898</v>
      </c>
      <c r="G58">
        <v>0.17319718989288507</v>
      </c>
      <c r="H58" t="s">
        <v>128</v>
      </c>
      <c r="I58">
        <v>2019</v>
      </c>
      <c r="J58" t="s">
        <v>847</v>
      </c>
      <c r="K58">
        <v>5506748.7170434138</v>
      </c>
      <c r="L58">
        <v>1.6673045287913371</v>
      </c>
      <c r="M58" t="s">
        <v>33</v>
      </c>
    </row>
    <row r="59" spans="1:13" x14ac:dyDescent="0.3">
      <c r="A59">
        <v>95</v>
      </c>
      <c r="B59" t="s">
        <v>844</v>
      </c>
      <c r="C59" s="1">
        <v>43070</v>
      </c>
      <c r="D59" t="s">
        <v>116</v>
      </c>
      <c r="E59" t="s">
        <v>1238</v>
      </c>
      <c r="F59">
        <v>3293165.42784512</v>
      </c>
      <c r="G59">
        <v>0</v>
      </c>
      <c r="H59" t="s">
        <v>128</v>
      </c>
      <c r="I59">
        <v>2017</v>
      </c>
      <c r="J59" t="s">
        <v>848</v>
      </c>
      <c r="K59">
        <v>4083525.2839999967</v>
      </c>
      <c r="L59">
        <v>1.2400000466032002</v>
      </c>
      <c r="M59" t="s">
        <v>33</v>
      </c>
    </row>
    <row r="60" spans="1:13" x14ac:dyDescent="0.3">
      <c r="A60">
        <v>95</v>
      </c>
      <c r="B60" t="s">
        <v>844</v>
      </c>
      <c r="C60" s="1">
        <v>43040</v>
      </c>
      <c r="D60" t="s">
        <v>118</v>
      </c>
      <c r="E60" t="s">
        <v>1239</v>
      </c>
      <c r="F60">
        <v>3293165.42784512</v>
      </c>
      <c r="G60">
        <v>-1.0779194146222394E-2</v>
      </c>
      <c r="H60" t="s">
        <v>128</v>
      </c>
      <c r="I60">
        <v>2017</v>
      </c>
      <c r="J60" t="s">
        <v>848</v>
      </c>
      <c r="K60">
        <v>4083525.2839999967</v>
      </c>
      <c r="L60">
        <v>1.2400000466032002</v>
      </c>
      <c r="M60" t="s">
        <v>33</v>
      </c>
    </row>
    <row r="61" spans="1:13" x14ac:dyDescent="0.3">
      <c r="A61">
        <v>95</v>
      </c>
      <c r="B61" t="s">
        <v>844</v>
      </c>
      <c r="C61" s="1">
        <v>43009</v>
      </c>
      <c r="D61" t="s">
        <v>119</v>
      </c>
      <c r="E61" t="s">
        <v>1240</v>
      </c>
      <c r="F61">
        <v>3328855.10475804</v>
      </c>
      <c r="G61">
        <v>5.9741753337419226E-2</v>
      </c>
      <c r="H61" t="s">
        <v>128</v>
      </c>
      <c r="I61">
        <v>2017</v>
      </c>
      <c r="J61" t="s">
        <v>848</v>
      </c>
      <c r="K61">
        <v>4083525.2839999967</v>
      </c>
      <c r="L61">
        <v>1.2267056256558846</v>
      </c>
      <c r="M61" t="s">
        <v>33</v>
      </c>
    </row>
    <row r="62" spans="1:13" x14ac:dyDescent="0.3">
      <c r="A62">
        <v>95</v>
      </c>
      <c r="B62" t="s">
        <v>844</v>
      </c>
      <c r="C62" s="1">
        <v>42979</v>
      </c>
      <c r="D62" t="s">
        <v>120</v>
      </c>
      <c r="E62" t="s">
        <v>1241</v>
      </c>
      <c r="F62">
        <v>3135807.3823363902</v>
      </c>
      <c r="G62">
        <v>-8.4767142109843444E-2</v>
      </c>
      <c r="H62" t="s">
        <v>128</v>
      </c>
      <c r="I62">
        <v>2017</v>
      </c>
      <c r="J62" t="s">
        <v>848</v>
      </c>
      <c r="K62">
        <v>4083525.2839999967</v>
      </c>
      <c r="L62">
        <v>1.3022245266089947</v>
      </c>
      <c r="M62" t="s">
        <v>33</v>
      </c>
    </row>
    <row r="63" spans="1:13" x14ac:dyDescent="0.3">
      <c r="A63">
        <v>95</v>
      </c>
      <c r="B63" t="s">
        <v>844</v>
      </c>
      <c r="C63" s="1">
        <v>42948</v>
      </c>
      <c r="D63" t="s">
        <v>121</v>
      </c>
      <c r="E63" t="s">
        <v>1242</v>
      </c>
      <c r="F63">
        <v>3413212.1291092802</v>
      </c>
      <c r="G63">
        <v>-1.9765263157353177E-2</v>
      </c>
      <c r="H63" t="s">
        <v>128</v>
      </c>
      <c r="I63">
        <v>2017</v>
      </c>
      <c r="J63" t="s">
        <v>848</v>
      </c>
      <c r="K63">
        <v>4083525.2839999967</v>
      </c>
      <c r="L63">
        <v>1.1963877806404148</v>
      </c>
      <c r="M63" t="s">
        <v>33</v>
      </c>
    </row>
    <row r="64" spans="1:13" x14ac:dyDescent="0.3">
      <c r="A64">
        <v>95</v>
      </c>
      <c r="B64" t="s">
        <v>844</v>
      </c>
      <c r="C64" s="1">
        <v>42917</v>
      </c>
      <c r="D64" t="s">
        <v>122</v>
      </c>
      <c r="E64" t="s">
        <v>1243</v>
      </c>
      <c r="F64">
        <v>3481346.2917551701</v>
      </c>
      <c r="G64">
        <v>-7.4507385562683229E-2</v>
      </c>
      <c r="H64" t="s">
        <v>128</v>
      </c>
      <c r="I64">
        <v>2017</v>
      </c>
      <c r="J64" t="s">
        <v>848</v>
      </c>
      <c r="K64">
        <v>4083525.2839999967</v>
      </c>
      <c r="L64">
        <v>1.1729730230143895</v>
      </c>
      <c r="M64" t="s">
        <v>33</v>
      </c>
    </row>
    <row r="65" spans="1:13" x14ac:dyDescent="0.3">
      <c r="A65">
        <v>95</v>
      </c>
      <c r="B65" t="s">
        <v>844</v>
      </c>
      <c r="C65" s="1">
        <v>42887</v>
      </c>
      <c r="D65" t="s">
        <v>123</v>
      </c>
      <c r="E65" t="s">
        <v>1244</v>
      </c>
      <c r="F65">
        <v>3750639.9170948202</v>
      </c>
      <c r="G65">
        <v>-4.400028664769165E-2</v>
      </c>
      <c r="H65" t="s">
        <v>128</v>
      </c>
      <c r="I65">
        <v>2017</v>
      </c>
      <c r="J65" t="s">
        <v>848</v>
      </c>
      <c r="K65">
        <v>4083525.2839999967</v>
      </c>
      <c r="L65">
        <v>1.0887542857387984</v>
      </c>
      <c r="M65"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AD925-FE5E-400A-B1C4-6F9246F4D5EC}">
  <sheetPr>
    <outlinePr summaryBelow="0"/>
    <pageSetUpPr autoPageBreaks="0"/>
  </sheetPr>
  <dimension ref="A1:G134"/>
  <sheetViews>
    <sheetView workbookViewId="0">
      <selection activeCell="G10" sqref="G10"/>
    </sheetView>
  </sheetViews>
  <sheetFormatPr defaultColWidth="6.88671875" defaultRowHeight="12.75" customHeight="1" x14ac:dyDescent="0.3"/>
  <cols>
    <col min="1" max="1" width="20.5546875" style="123" bestFit="1" customWidth="1"/>
    <col min="2" max="5" width="6.88671875" style="123"/>
    <col min="6" max="6" width="7.21875" style="123" bestFit="1" customWidth="1"/>
    <col min="7" max="256" width="6.88671875" style="123"/>
    <col min="257" max="257" width="20.5546875" style="123" bestFit="1" customWidth="1"/>
    <col min="258" max="261" width="6.88671875" style="123"/>
    <col min="262" max="262" width="7.21875" style="123" bestFit="1" customWidth="1"/>
    <col min="263" max="512" width="6.88671875" style="123"/>
    <col min="513" max="513" width="20.5546875" style="123" bestFit="1" customWidth="1"/>
    <col min="514" max="517" width="6.88671875" style="123"/>
    <col min="518" max="518" width="7.21875" style="123" bestFit="1" customWidth="1"/>
    <col min="519" max="768" width="6.88671875" style="123"/>
    <col min="769" max="769" width="20.5546875" style="123" bestFit="1" customWidth="1"/>
    <col min="770" max="773" width="6.88671875" style="123"/>
    <col min="774" max="774" width="7.21875" style="123" bestFit="1" customWidth="1"/>
    <col min="775" max="1024" width="6.88671875" style="123"/>
    <col min="1025" max="1025" width="20.5546875" style="123" bestFit="1" customWidth="1"/>
    <col min="1026" max="1029" width="6.88671875" style="123"/>
    <col min="1030" max="1030" width="7.21875" style="123" bestFit="1" customWidth="1"/>
    <col min="1031" max="1280" width="6.88671875" style="123"/>
    <col min="1281" max="1281" width="20.5546875" style="123" bestFit="1" customWidth="1"/>
    <col min="1282" max="1285" width="6.88671875" style="123"/>
    <col min="1286" max="1286" width="7.21875" style="123" bestFit="1" customWidth="1"/>
    <col min="1287" max="1536" width="6.88671875" style="123"/>
    <col min="1537" max="1537" width="20.5546875" style="123" bestFit="1" customWidth="1"/>
    <col min="1538" max="1541" width="6.88671875" style="123"/>
    <col min="1542" max="1542" width="7.21875" style="123" bestFit="1" customWidth="1"/>
    <col min="1543" max="1792" width="6.88671875" style="123"/>
    <col min="1793" max="1793" width="20.5546875" style="123" bestFit="1" customWidth="1"/>
    <col min="1794" max="1797" width="6.88671875" style="123"/>
    <col min="1798" max="1798" width="7.21875" style="123" bestFit="1" customWidth="1"/>
    <col min="1799" max="2048" width="6.88671875" style="123"/>
    <col min="2049" max="2049" width="20.5546875" style="123" bestFit="1" customWidth="1"/>
    <col min="2050" max="2053" width="6.88671875" style="123"/>
    <col min="2054" max="2054" width="7.21875" style="123" bestFit="1" customWidth="1"/>
    <col min="2055" max="2304" width="6.88671875" style="123"/>
    <col min="2305" max="2305" width="20.5546875" style="123" bestFit="1" customWidth="1"/>
    <col min="2306" max="2309" width="6.88671875" style="123"/>
    <col min="2310" max="2310" width="7.21875" style="123" bestFit="1" customWidth="1"/>
    <col min="2311" max="2560" width="6.88671875" style="123"/>
    <col min="2561" max="2561" width="20.5546875" style="123" bestFit="1" customWidth="1"/>
    <col min="2562" max="2565" width="6.88671875" style="123"/>
    <col min="2566" max="2566" width="7.21875" style="123" bestFit="1" customWidth="1"/>
    <col min="2567" max="2816" width="6.88671875" style="123"/>
    <col min="2817" max="2817" width="20.5546875" style="123" bestFit="1" customWidth="1"/>
    <col min="2818" max="2821" width="6.88671875" style="123"/>
    <col min="2822" max="2822" width="7.21875" style="123" bestFit="1" customWidth="1"/>
    <col min="2823" max="3072" width="6.88671875" style="123"/>
    <col min="3073" max="3073" width="20.5546875" style="123" bestFit="1" customWidth="1"/>
    <col min="3074" max="3077" width="6.88671875" style="123"/>
    <col min="3078" max="3078" width="7.21875" style="123" bestFit="1" customWidth="1"/>
    <col min="3079" max="3328" width="6.88671875" style="123"/>
    <col min="3329" max="3329" width="20.5546875" style="123" bestFit="1" customWidth="1"/>
    <col min="3330" max="3333" width="6.88671875" style="123"/>
    <col min="3334" max="3334" width="7.21875" style="123" bestFit="1" customWidth="1"/>
    <col min="3335" max="3584" width="6.88671875" style="123"/>
    <col min="3585" max="3585" width="20.5546875" style="123" bestFit="1" customWidth="1"/>
    <col min="3586" max="3589" width="6.88671875" style="123"/>
    <col min="3590" max="3590" width="7.21875" style="123" bestFit="1" customWidth="1"/>
    <col min="3591" max="3840" width="6.88671875" style="123"/>
    <col min="3841" max="3841" width="20.5546875" style="123" bestFit="1" customWidth="1"/>
    <col min="3842" max="3845" width="6.88671875" style="123"/>
    <col min="3846" max="3846" width="7.21875" style="123" bestFit="1" customWidth="1"/>
    <col min="3847" max="4096" width="6.88671875" style="123"/>
    <col min="4097" max="4097" width="20.5546875" style="123" bestFit="1" customWidth="1"/>
    <col min="4098" max="4101" width="6.88671875" style="123"/>
    <col min="4102" max="4102" width="7.21875" style="123" bestFit="1" customWidth="1"/>
    <col min="4103" max="4352" width="6.88671875" style="123"/>
    <col min="4353" max="4353" width="20.5546875" style="123" bestFit="1" customWidth="1"/>
    <col min="4354" max="4357" width="6.88671875" style="123"/>
    <col min="4358" max="4358" width="7.21875" style="123" bestFit="1" customWidth="1"/>
    <col min="4359" max="4608" width="6.88671875" style="123"/>
    <col min="4609" max="4609" width="20.5546875" style="123" bestFit="1" customWidth="1"/>
    <col min="4610" max="4613" width="6.88671875" style="123"/>
    <col min="4614" max="4614" width="7.21875" style="123" bestFit="1" customWidth="1"/>
    <col min="4615" max="4864" width="6.88671875" style="123"/>
    <col min="4865" max="4865" width="20.5546875" style="123" bestFit="1" customWidth="1"/>
    <col min="4866" max="4869" width="6.88671875" style="123"/>
    <col min="4870" max="4870" width="7.21875" style="123" bestFit="1" customWidth="1"/>
    <col min="4871" max="5120" width="6.88671875" style="123"/>
    <col min="5121" max="5121" width="20.5546875" style="123" bestFit="1" customWidth="1"/>
    <col min="5122" max="5125" width="6.88671875" style="123"/>
    <col min="5126" max="5126" width="7.21875" style="123" bestFit="1" customWidth="1"/>
    <col min="5127" max="5376" width="6.88671875" style="123"/>
    <col min="5377" max="5377" width="20.5546875" style="123" bestFit="1" customWidth="1"/>
    <col min="5378" max="5381" width="6.88671875" style="123"/>
    <col min="5382" max="5382" width="7.21875" style="123" bestFit="1" customWidth="1"/>
    <col min="5383" max="5632" width="6.88671875" style="123"/>
    <col min="5633" max="5633" width="20.5546875" style="123" bestFit="1" customWidth="1"/>
    <col min="5634" max="5637" width="6.88671875" style="123"/>
    <col min="5638" max="5638" width="7.21875" style="123" bestFit="1" customWidth="1"/>
    <col min="5639" max="5888" width="6.88671875" style="123"/>
    <col min="5889" max="5889" width="20.5546875" style="123" bestFit="1" customWidth="1"/>
    <col min="5890" max="5893" width="6.88671875" style="123"/>
    <col min="5894" max="5894" width="7.21875" style="123" bestFit="1" customWidth="1"/>
    <col min="5895" max="6144" width="6.88671875" style="123"/>
    <col min="6145" max="6145" width="20.5546875" style="123" bestFit="1" customWidth="1"/>
    <col min="6146" max="6149" width="6.88671875" style="123"/>
    <col min="6150" max="6150" width="7.21875" style="123" bestFit="1" customWidth="1"/>
    <col min="6151" max="6400" width="6.88671875" style="123"/>
    <col min="6401" max="6401" width="20.5546875" style="123" bestFit="1" customWidth="1"/>
    <col min="6402" max="6405" width="6.88671875" style="123"/>
    <col min="6406" max="6406" width="7.21875" style="123" bestFit="1" customWidth="1"/>
    <col min="6407" max="6656" width="6.88671875" style="123"/>
    <col min="6657" max="6657" width="20.5546875" style="123" bestFit="1" customWidth="1"/>
    <col min="6658" max="6661" width="6.88671875" style="123"/>
    <col min="6662" max="6662" width="7.21875" style="123" bestFit="1" customWidth="1"/>
    <col min="6663" max="6912" width="6.88671875" style="123"/>
    <col min="6913" max="6913" width="20.5546875" style="123" bestFit="1" customWidth="1"/>
    <col min="6914" max="6917" width="6.88671875" style="123"/>
    <col min="6918" max="6918" width="7.21875" style="123" bestFit="1" customWidth="1"/>
    <col min="6919" max="7168" width="6.88671875" style="123"/>
    <col min="7169" max="7169" width="20.5546875" style="123" bestFit="1" customWidth="1"/>
    <col min="7170" max="7173" width="6.88671875" style="123"/>
    <col min="7174" max="7174" width="7.21875" style="123" bestFit="1" customWidth="1"/>
    <col min="7175" max="7424" width="6.88671875" style="123"/>
    <col min="7425" max="7425" width="20.5546875" style="123" bestFit="1" customWidth="1"/>
    <col min="7426" max="7429" width="6.88671875" style="123"/>
    <col min="7430" max="7430" width="7.21875" style="123" bestFit="1" customWidth="1"/>
    <col min="7431" max="7680" width="6.88671875" style="123"/>
    <col min="7681" max="7681" width="20.5546875" style="123" bestFit="1" customWidth="1"/>
    <col min="7682" max="7685" width="6.88671875" style="123"/>
    <col min="7686" max="7686" width="7.21875" style="123" bestFit="1" customWidth="1"/>
    <col min="7687" max="7936" width="6.88671875" style="123"/>
    <col min="7937" max="7937" width="20.5546875" style="123" bestFit="1" customWidth="1"/>
    <col min="7938" max="7941" width="6.88671875" style="123"/>
    <col min="7942" max="7942" width="7.21875" style="123" bestFit="1" customWidth="1"/>
    <col min="7943" max="8192" width="6.88671875" style="123"/>
    <col min="8193" max="8193" width="20.5546875" style="123" bestFit="1" customWidth="1"/>
    <col min="8194" max="8197" width="6.88671875" style="123"/>
    <col min="8198" max="8198" width="7.21875" style="123" bestFit="1" customWidth="1"/>
    <col min="8199" max="8448" width="6.88671875" style="123"/>
    <col min="8449" max="8449" width="20.5546875" style="123" bestFit="1" customWidth="1"/>
    <col min="8450" max="8453" width="6.88671875" style="123"/>
    <col min="8454" max="8454" width="7.21875" style="123" bestFit="1" customWidth="1"/>
    <col min="8455" max="8704" width="6.88671875" style="123"/>
    <col min="8705" max="8705" width="20.5546875" style="123" bestFit="1" customWidth="1"/>
    <col min="8706" max="8709" width="6.88671875" style="123"/>
    <col min="8710" max="8710" width="7.21875" style="123" bestFit="1" customWidth="1"/>
    <col min="8711" max="8960" width="6.88671875" style="123"/>
    <col min="8961" max="8961" width="20.5546875" style="123" bestFit="1" customWidth="1"/>
    <col min="8962" max="8965" width="6.88671875" style="123"/>
    <col min="8966" max="8966" width="7.21875" style="123" bestFit="1" customWidth="1"/>
    <col min="8967" max="9216" width="6.88671875" style="123"/>
    <col min="9217" max="9217" width="20.5546875" style="123" bestFit="1" customWidth="1"/>
    <col min="9218" max="9221" width="6.88671875" style="123"/>
    <col min="9222" max="9222" width="7.21875" style="123" bestFit="1" customWidth="1"/>
    <col min="9223" max="9472" width="6.88671875" style="123"/>
    <col min="9473" max="9473" width="20.5546875" style="123" bestFit="1" customWidth="1"/>
    <col min="9474" max="9477" width="6.88671875" style="123"/>
    <col min="9478" max="9478" width="7.21875" style="123" bestFit="1" customWidth="1"/>
    <col min="9479" max="9728" width="6.88671875" style="123"/>
    <col min="9729" max="9729" width="20.5546875" style="123" bestFit="1" customWidth="1"/>
    <col min="9730" max="9733" width="6.88671875" style="123"/>
    <col min="9734" max="9734" width="7.21875" style="123" bestFit="1" customWidth="1"/>
    <col min="9735" max="9984" width="6.88671875" style="123"/>
    <col min="9985" max="9985" width="20.5546875" style="123" bestFit="1" customWidth="1"/>
    <col min="9986" max="9989" width="6.88671875" style="123"/>
    <col min="9990" max="9990" width="7.21875" style="123" bestFit="1" customWidth="1"/>
    <col min="9991" max="10240" width="6.88671875" style="123"/>
    <col min="10241" max="10241" width="20.5546875" style="123" bestFit="1" customWidth="1"/>
    <col min="10242" max="10245" width="6.88671875" style="123"/>
    <col min="10246" max="10246" width="7.21875" style="123" bestFit="1" customWidth="1"/>
    <col min="10247" max="10496" width="6.88671875" style="123"/>
    <col min="10497" max="10497" width="20.5546875" style="123" bestFit="1" customWidth="1"/>
    <col min="10498" max="10501" width="6.88671875" style="123"/>
    <col min="10502" max="10502" width="7.21875" style="123" bestFit="1" customWidth="1"/>
    <col min="10503" max="10752" width="6.88671875" style="123"/>
    <col min="10753" max="10753" width="20.5546875" style="123" bestFit="1" customWidth="1"/>
    <col min="10754" max="10757" width="6.88671875" style="123"/>
    <col min="10758" max="10758" width="7.21875" style="123" bestFit="1" customWidth="1"/>
    <col min="10759" max="11008" width="6.88671875" style="123"/>
    <col min="11009" max="11009" width="20.5546875" style="123" bestFit="1" customWidth="1"/>
    <col min="11010" max="11013" width="6.88671875" style="123"/>
    <col min="11014" max="11014" width="7.21875" style="123" bestFit="1" customWidth="1"/>
    <col min="11015" max="11264" width="6.88671875" style="123"/>
    <col min="11265" max="11265" width="20.5546875" style="123" bestFit="1" customWidth="1"/>
    <col min="11266" max="11269" width="6.88671875" style="123"/>
    <col min="11270" max="11270" width="7.21875" style="123" bestFit="1" customWidth="1"/>
    <col min="11271" max="11520" width="6.88671875" style="123"/>
    <col min="11521" max="11521" width="20.5546875" style="123" bestFit="1" customWidth="1"/>
    <col min="11522" max="11525" width="6.88671875" style="123"/>
    <col min="11526" max="11526" width="7.21875" style="123" bestFit="1" customWidth="1"/>
    <col min="11527" max="11776" width="6.88671875" style="123"/>
    <col min="11777" max="11777" width="20.5546875" style="123" bestFit="1" customWidth="1"/>
    <col min="11778" max="11781" width="6.88671875" style="123"/>
    <col min="11782" max="11782" width="7.21875" style="123" bestFit="1" customWidth="1"/>
    <col min="11783" max="12032" width="6.88671875" style="123"/>
    <col min="12033" max="12033" width="20.5546875" style="123" bestFit="1" customWidth="1"/>
    <col min="12034" max="12037" width="6.88671875" style="123"/>
    <col min="12038" max="12038" width="7.21875" style="123" bestFit="1" customWidth="1"/>
    <col min="12039" max="12288" width="6.88671875" style="123"/>
    <col min="12289" max="12289" width="20.5546875" style="123" bestFit="1" customWidth="1"/>
    <col min="12290" max="12293" width="6.88671875" style="123"/>
    <col min="12294" max="12294" width="7.21875" style="123" bestFit="1" customWidth="1"/>
    <col min="12295" max="12544" width="6.88671875" style="123"/>
    <col min="12545" max="12545" width="20.5546875" style="123" bestFit="1" customWidth="1"/>
    <col min="12546" max="12549" width="6.88671875" style="123"/>
    <col min="12550" max="12550" width="7.21875" style="123" bestFit="1" customWidth="1"/>
    <col min="12551" max="12800" width="6.88671875" style="123"/>
    <col min="12801" max="12801" width="20.5546875" style="123" bestFit="1" customWidth="1"/>
    <col min="12802" max="12805" width="6.88671875" style="123"/>
    <col min="12806" max="12806" width="7.21875" style="123" bestFit="1" customWidth="1"/>
    <col min="12807" max="13056" width="6.88671875" style="123"/>
    <col min="13057" max="13057" width="20.5546875" style="123" bestFit="1" customWidth="1"/>
    <col min="13058" max="13061" width="6.88671875" style="123"/>
    <col min="13062" max="13062" width="7.21875" style="123" bestFit="1" customWidth="1"/>
    <col min="13063" max="13312" width="6.88671875" style="123"/>
    <col min="13313" max="13313" width="20.5546875" style="123" bestFit="1" customWidth="1"/>
    <col min="13314" max="13317" width="6.88671875" style="123"/>
    <col min="13318" max="13318" width="7.21875" style="123" bestFit="1" customWidth="1"/>
    <col min="13319" max="13568" width="6.88671875" style="123"/>
    <col min="13569" max="13569" width="20.5546875" style="123" bestFit="1" customWidth="1"/>
    <col min="13570" max="13573" width="6.88671875" style="123"/>
    <col min="13574" max="13574" width="7.21875" style="123" bestFit="1" customWidth="1"/>
    <col min="13575" max="13824" width="6.88671875" style="123"/>
    <col min="13825" max="13825" width="20.5546875" style="123" bestFit="1" customWidth="1"/>
    <col min="13826" max="13829" width="6.88671875" style="123"/>
    <col min="13830" max="13830" width="7.21875" style="123" bestFit="1" customWidth="1"/>
    <col min="13831" max="14080" width="6.88671875" style="123"/>
    <col min="14081" max="14081" width="20.5546875" style="123" bestFit="1" customWidth="1"/>
    <col min="14082" max="14085" width="6.88671875" style="123"/>
    <col min="14086" max="14086" width="7.21875" style="123" bestFit="1" customWidth="1"/>
    <col min="14087" max="14336" width="6.88671875" style="123"/>
    <col min="14337" max="14337" width="20.5546875" style="123" bestFit="1" customWidth="1"/>
    <col min="14338" max="14341" width="6.88671875" style="123"/>
    <col min="14342" max="14342" width="7.21875" style="123" bestFit="1" customWidth="1"/>
    <col min="14343" max="14592" width="6.88671875" style="123"/>
    <col min="14593" max="14593" width="20.5546875" style="123" bestFit="1" customWidth="1"/>
    <col min="14594" max="14597" width="6.88671875" style="123"/>
    <col min="14598" max="14598" width="7.21875" style="123" bestFit="1" customWidth="1"/>
    <col min="14599" max="14848" width="6.88671875" style="123"/>
    <col min="14849" max="14849" width="20.5546875" style="123" bestFit="1" customWidth="1"/>
    <col min="14850" max="14853" width="6.88671875" style="123"/>
    <col min="14854" max="14854" width="7.21875" style="123" bestFit="1" customWidth="1"/>
    <col min="14855" max="15104" width="6.88671875" style="123"/>
    <col min="15105" max="15105" width="20.5546875" style="123" bestFit="1" customWidth="1"/>
    <col min="15106" max="15109" width="6.88671875" style="123"/>
    <col min="15110" max="15110" width="7.21875" style="123" bestFit="1" customWidth="1"/>
    <col min="15111" max="15360" width="6.88671875" style="123"/>
    <col min="15361" max="15361" width="20.5546875" style="123" bestFit="1" customWidth="1"/>
    <col min="15362" max="15365" width="6.88671875" style="123"/>
    <col min="15366" max="15366" width="7.21875" style="123" bestFit="1" customWidth="1"/>
    <col min="15367" max="15616" width="6.88671875" style="123"/>
    <col min="15617" max="15617" width="20.5546875" style="123" bestFit="1" customWidth="1"/>
    <col min="15618" max="15621" width="6.88671875" style="123"/>
    <col min="15622" max="15622" width="7.21875" style="123" bestFit="1" customWidth="1"/>
    <col min="15623" max="15872" width="6.88671875" style="123"/>
    <col min="15873" max="15873" width="20.5546875" style="123" bestFit="1" customWidth="1"/>
    <col min="15874" max="15877" width="6.88671875" style="123"/>
    <col min="15878" max="15878" width="7.21875" style="123" bestFit="1" customWidth="1"/>
    <col min="15879" max="16128" width="6.88671875" style="123"/>
    <col min="16129" max="16129" width="20.5546875" style="123" bestFit="1" customWidth="1"/>
    <col min="16130" max="16133" width="6.88671875" style="123"/>
    <col min="16134" max="16134" width="7.21875" style="123" bestFit="1" customWidth="1"/>
    <col min="16135" max="16384" width="6.88671875" style="123"/>
  </cols>
  <sheetData>
    <row r="1" spans="1:7" ht="12.75" customHeight="1" x14ac:dyDescent="0.3">
      <c r="A1" s="123" t="s">
        <v>3</v>
      </c>
      <c r="B1" s="123" t="s">
        <v>1776</v>
      </c>
      <c r="C1" s="123" t="s">
        <v>1777</v>
      </c>
      <c r="D1" s="123" t="s">
        <v>1778</v>
      </c>
      <c r="E1" s="123" t="s">
        <v>1779</v>
      </c>
      <c r="F1" s="123" t="s">
        <v>1783</v>
      </c>
      <c r="G1" s="123" t="s">
        <v>1245</v>
      </c>
    </row>
    <row r="2" spans="1:7" ht="12.75" customHeight="1" x14ac:dyDescent="0.3">
      <c r="A2" s="127">
        <v>45870</v>
      </c>
      <c r="B2" s="124">
        <v>4.0479127500000001</v>
      </c>
      <c r="C2" s="124">
        <v>4.6356792000000002</v>
      </c>
      <c r="D2" s="124">
        <v>5.48238775</v>
      </c>
      <c r="E2" s="125">
        <v>4.8708482499999999</v>
      </c>
      <c r="F2" s="125" t="str">
        <f>TEXT(A2,"yyyy/mm")</f>
        <v>2025/08</v>
      </c>
      <c r="G2" s="123">
        <f>(1+C2)^(1/12)-1</f>
        <v>0.15499167872949604</v>
      </c>
    </row>
    <row r="3" spans="1:7" ht="12.75" customHeight="1" x14ac:dyDescent="0.3">
      <c r="A3" s="127">
        <v>45839</v>
      </c>
      <c r="B3" s="124">
        <v>4.0280960869560003</v>
      </c>
      <c r="C3" s="124">
        <v>4.6016629130429996</v>
      </c>
      <c r="D3" s="124">
        <v>5.416919</v>
      </c>
      <c r="E3" s="125">
        <v>4.7772732608690003</v>
      </c>
      <c r="F3" s="125" t="str">
        <f t="shared" ref="F3:F66" si="0">TEXT(A3,"yyyy/mm")</f>
        <v>2025/07</v>
      </c>
      <c r="G3" s="123">
        <f t="shared" ref="G3:G66" si="1">(1+C3)^(1/12)-1</f>
        <v>0.15440911601417273</v>
      </c>
    </row>
    <row r="4" spans="1:7" ht="12.75" customHeight="1" x14ac:dyDescent="0.3">
      <c r="A4" s="127">
        <v>45809</v>
      </c>
      <c r="B4" s="124">
        <v>4.0445229523799995</v>
      </c>
      <c r="C4" s="124">
        <v>4.5448828095230001</v>
      </c>
      <c r="D4" s="124">
        <v>5.2752717619040004</v>
      </c>
      <c r="E4" s="125">
        <v>4.5872919999999997</v>
      </c>
      <c r="F4" s="125" t="str">
        <f t="shared" si="0"/>
        <v>2025/06</v>
      </c>
      <c r="G4" s="123">
        <f t="shared" si="1"/>
        <v>0.15342943704171219</v>
      </c>
    </row>
    <row r="5" spans="1:7" ht="12.75" customHeight="1" x14ac:dyDescent="0.3">
      <c r="A5" s="127">
        <v>45778</v>
      </c>
      <c r="B5" s="124">
        <v>4.1019664499999999</v>
      </c>
      <c r="C5" s="124">
        <v>4.6284486500000002</v>
      </c>
      <c r="D5" s="124">
        <v>5.3952485499999998</v>
      </c>
      <c r="E5" s="125">
        <v>4.6349634499999999</v>
      </c>
      <c r="F5" s="125" t="str">
        <f t="shared" si="0"/>
        <v>2025/05</v>
      </c>
      <c r="G5" s="123">
        <f t="shared" si="1"/>
        <v>0.15486811864523009</v>
      </c>
    </row>
    <row r="6" spans="1:7" ht="12.75" customHeight="1" x14ac:dyDescent="0.3">
      <c r="A6" s="127">
        <v>45748</v>
      </c>
      <c r="B6" s="124">
        <v>4.0787748499999994</v>
      </c>
      <c r="C6" s="124">
        <v>4.5801799999999995</v>
      </c>
      <c r="D6" s="124">
        <v>5.3131878500000003</v>
      </c>
      <c r="E6" s="125">
        <v>4.4742039499999997</v>
      </c>
      <c r="F6" s="125" t="str">
        <f t="shared" si="0"/>
        <v>2025/04</v>
      </c>
      <c r="G6" s="123">
        <f t="shared" si="1"/>
        <v>0.15403952680276811</v>
      </c>
    </row>
    <row r="7" spans="1:7" ht="12.75" customHeight="1" x14ac:dyDescent="0.3">
      <c r="A7" s="127">
        <v>45717</v>
      </c>
      <c r="B7" s="124">
        <v>4.3124566666659998</v>
      </c>
      <c r="C7" s="124">
        <v>4.6778685714280002</v>
      </c>
      <c r="D7" s="124">
        <v>5.2623347619039995</v>
      </c>
      <c r="E7" s="125">
        <v>4.4904286666660003</v>
      </c>
      <c r="F7" s="125" t="str">
        <f t="shared" si="0"/>
        <v>2025/03</v>
      </c>
      <c r="G7" s="123">
        <f t="shared" si="1"/>
        <v>0.15570975210821136</v>
      </c>
    </row>
    <row r="8" spans="1:7" ht="12.75" customHeight="1" x14ac:dyDescent="0.3">
      <c r="A8" s="127">
        <v>45689</v>
      </c>
      <c r="B8" s="124">
        <v>4.1996638500000003</v>
      </c>
      <c r="C8" s="124">
        <v>4.5134770500000005</v>
      </c>
      <c r="D8" s="124">
        <v>5.1055883499999997</v>
      </c>
      <c r="E8" s="125">
        <v>4.3696505500000002</v>
      </c>
      <c r="F8" s="125" t="str">
        <f t="shared" si="0"/>
        <v>2025/02</v>
      </c>
      <c r="G8" s="123">
        <f t="shared" si="1"/>
        <v>0.15288360785926258</v>
      </c>
    </row>
    <row r="9" spans="1:7" ht="12.75" customHeight="1" x14ac:dyDescent="0.3">
      <c r="A9" s="127">
        <v>45658</v>
      </c>
      <c r="B9" s="124">
        <v>4.3914605</v>
      </c>
      <c r="C9" s="124">
        <v>4.6660063181810001</v>
      </c>
      <c r="D9" s="124">
        <v>5.2271423181809995</v>
      </c>
      <c r="E9" s="125">
        <v>4.5360833636360001</v>
      </c>
      <c r="F9" s="125" t="str">
        <f t="shared" si="0"/>
        <v>2025/01</v>
      </c>
      <c r="G9" s="123">
        <f t="shared" si="1"/>
        <v>0.1555083492614624</v>
      </c>
    </row>
    <row r="10" spans="1:7" ht="12.75" customHeight="1" x14ac:dyDescent="0.3">
      <c r="A10" s="127">
        <v>45627</v>
      </c>
      <c r="B10" s="124">
        <v>4.2434284</v>
      </c>
      <c r="C10" s="124">
        <v>4.4238875999999996</v>
      </c>
      <c r="D10" s="124">
        <v>4.9660901500000003</v>
      </c>
      <c r="E10" s="125">
        <v>4.3877880999999999</v>
      </c>
      <c r="F10" s="125" t="str">
        <f t="shared" si="0"/>
        <v>2024/12</v>
      </c>
      <c r="G10" s="123">
        <f t="shared" si="1"/>
        <v>0.15131074199953232</v>
      </c>
    </row>
    <row r="11" spans="1:7" ht="12.75" customHeight="1" x14ac:dyDescent="0.3">
      <c r="A11" s="127">
        <v>45597</v>
      </c>
      <c r="B11" s="124">
        <v>4.3028068571419995</v>
      </c>
      <c r="C11" s="124">
        <v>4.4300155714280001</v>
      </c>
      <c r="D11" s="124">
        <v>4.8862943809520001</v>
      </c>
      <c r="E11" s="125">
        <v>4.3488881904759999</v>
      </c>
      <c r="F11" s="125" t="str">
        <f t="shared" si="0"/>
        <v>2024/11</v>
      </c>
      <c r="G11" s="123">
        <f t="shared" si="1"/>
        <v>0.1514190829333546</v>
      </c>
    </row>
    <row r="12" spans="1:7" ht="12.75" customHeight="1" x14ac:dyDescent="0.3">
      <c r="A12" s="127">
        <v>45566</v>
      </c>
      <c r="B12" s="124">
        <v>4.0403173913039998</v>
      </c>
      <c r="C12" s="124">
        <v>4.1770019999999999</v>
      </c>
      <c r="D12" s="124">
        <v>4.703413086956</v>
      </c>
      <c r="E12" s="125">
        <v>4.2029140434779997</v>
      </c>
      <c r="F12" s="125" t="str">
        <f t="shared" si="0"/>
        <v>2024/10</v>
      </c>
      <c r="G12" s="123">
        <f t="shared" si="1"/>
        <v>0.14684975919466581</v>
      </c>
    </row>
    <row r="13" spans="1:7" ht="12.75" customHeight="1" x14ac:dyDescent="0.3">
      <c r="A13" s="127">
        <v>45536</v>
      </c>
      <c r="B13" s="124">
        <v>3.7555582380949999</v>
      </c>
      <c r="C13" s="124">
        <v>3.8956905238090003</v>
      </c>
      <c r="D13" s="124">
        <v>4.4649481428569997</v>
      </c>
      <c r="E13" s="125">
        <v>4.0098882380949998</v>
      </c>
      <c r="F13" s="125" t="str">
        <f t="shared" si="0"/>
        <v>2024/09</v>
      </c>
      <c r="G13" s="123">
        <f t="shared" si="1"/>
        <v>0.14152255334753017</v>
      </c>
    </row>
    <row r="14" spans="1:7" ht="12.75" customHeight="1" x14ac:dyDescent="0.3">
      <c r="A14" s="127">
        <v>45505</v>
      </c>
      <c r="B14" s="124">
        <v>3.8433307619039998</v>
      </c>
      <c r="C14" s="124">
        <v>3.9492508571420002</v>
      </c>
      <c r="D14" s="124">
        <v>4.4809539999999997</v>
      </c>
      <c r="E14" s="125">
        <v>4.0419859047609998</v>
      </c>
      <c r="F14" s="125" t="str">
        <f t="shared" si="0"/>
        <v>2024/08</v>
      </c>
      <c r="G14" s="123">
        <f t="shared" si="1"/>
        <v>0.14255808786191193</v>
      </c>
    </row>
    <row r="15" spans="1:7" ht="12.75" customHeight="1" x14ac:dyDescent="0.3">
      <c r="A15" s="127">
        <v>45474</v>
      </c>
      <c r="B15" s="124">
        <v>3.9428165217390001</v>
      </c>
      <c r="C15" s="124">
        <v>4.1180083043469997</v>
      </c>
      <c r="D15" s="124">
        <v>4.6323427391299994</v>
      </c>
      <c r="E15" s="125">
        <v>4.1895746521730004</v>
      </c>
      <c r="F15" s="125" t="str">
        <f t="shared" si="0"/>
        <v>2024/07</v>
      </c>
      <c r="G15" s="123">
        <f t="shared" si="1"/>
        <v>0.14575496754621087</v>
      </c>
    </row>
    <row r="16" spans="1:7" ht="12.75" customHeight="1" x14ac:dyDescent="0.3">
      <c r="A16" s="127">
        <v>45444</v>
      </c>
      <c r="B16" s="124">
        <v>4.0213321000000004</v>
      </c>
      <c r="C16" s="124">
        <v>4.1460355499999997</v>
      </c>
      <c r="D16" s="124">
        <v>4.6170154000000005</v>
      </c>
      <c r="E16" s="125">
        <v>4.1739499999999996</v>
      </c>
      <c r="F16" s="125" t="str">
        <f t="shared" si="0"/>
        <v>2024/06</v>
      </c>
      <c r="G16" s="123">
        <f t="shared" si="1"/>
        <v>0.14627652520546963</v>
      </c>
    </row>
    <row r="17" spans="1:7" ht="12.75" customHeight="1" x14ac:dyDescent="0.3">
      <c r="A17" s="127">
        <v>45413</v>
      </c>
      <c r="B17" s="124">
        <v>4.095724190476</v>
      </c>
      <c r="C17" s="124">
        <v>4.2100540952380001</v>
      </c>
      <c r="D17" s="124">
        <v>4.6756190952379999</v>
      </c>
      <c r="E17" s="125">
        <v>4.2382663333329997</v>
      </c>
      <c r="F17" s="125" t="str">
        <f t="shared" si="0"/>
        <v>2024/05</v>
      </c>
      <c r="G17" s="123">
        <f t="shared" si="1"/>
        <v>0.14745814409856561</v>
      </c>
    </row>
    <row r="18" spans="1:7" ht="12.75" customHeight="1" x14ac:dyDescent="0.3">
      <c r="A18" s="127">
        <v>45383</v>
      </c>
      <c r="B18" s="124">
        <v>4.088950619047</v>
      </c>
      <c r="C18" s="124">
        <v>4.2018041428570001</v>
      </c>
      <c r="D18" s="124">
        <v>4.6750306190469999</v>
      </c>
      <c r="E18" s="125">
        <v>4.2417404761900004</v>
      </c>
      <c r="F18" s="125" t="str">
        <f t="shared" si="0"/>
        <v>2024/04</v>
      </c>
      <c r="G18" s="123">
        <f t="shared" si="1"/>
        <v>0.14730662052215182</v>
      </c>
    </row>
    <row r="19" spans="1:7" ht="12.75" customHeight="1" x14ac:dyDescent="0.3">
      <c r="A19" s="127">
        <v>45352</v>
      </c>
      <c r="B19" s="124">
        <v>3.9211437500000001</v>
      </c>
      <c r="C19" s="124">
        <v>4.00890565</v>
      </c>
      <c r="D19" s="124">
        <v>4.4629070999999998</v>
      </c>
      <c r="E19" s="125">
        <v>4.0400526499999998</v>
      </c>
      <c r="F19" s="125" t="str">
        <f t="shared" si="0"/>
        <v>2024/03</v>
      </c>
      <c r="G19" s="123">
        <f t="shared" si="1"/>
        <v>0.14369942895479659</v>
      </c>
    </row>
    <row r="20" spans="1:7" ht="12.75" customHeight="1" x14ac:dyDescent="0.3">
      <c r="A20" s="127">
        <v>45323</v>
      </c>
      <c r="B20" s="124">
        <v>4.062167333333</v>
      </c>
      <c r="C20" s="124">
        <v>4.0406035238089997</v>
      </c>
      <c r="D20" s="124">
        <v>4.5939256666659993</v>
      </c>
      <c r="E20" s="125">
        <v>4.1876393333329993</v>
      </c>
      <c r="F20" s="125" t="str">
        <f t="shared" si="0"/>
        <v>2024/02</v>
      </c>
      <c r="G20" s="123">
        <f t="shared" si="1"/>
        <v>0.14430082633778807</v>
      </c>
    </row>
    <row r="21" spans="1:7" ht="12.75" customHeight="1" x14ac:dyDescent="0.3">
      <c r="A21" s="127">
        <v>45292</v>
      </c>
      <c r="B21" s="124">
        <v>3.7679762727270001</v>
      </c>
      <c r="C21" s="124">
        <v>3.8421924090899999</v>
      </c>
      <c r="D21" s="124">
        <v>4.4711938181809998</v>
      </c>
      <c r="E21" s="125">
        <v>4.0545778181809995</v>
      </c>
      <c r="F21" s="125" t="str">
        <f t="shared" si="0"/>
        <v>2024/01</v>
      </c>
      <c r="G21" s="123">
        <f t="shared" si="1"/>
        <v>0.14047780250697928</v>
      </c>
    </row>
    <row r="22" spans="1:7" ht="12.75" customHeight="1" x14ac:dyDescent="0.3">
      <c r="A22" s="127">
        <v>45261</v>
      </c>
      <c r="B22" s="124">
        <v>3.796108210526</v>
      </c>
      <c r="C22" s="124">
        <v>3.7863825789470003</v>
      </c>
      <c r="D22" s="124">
        <v>4.3151476842100003</v>
      </c>
      <c r="E22" s="125">
        <v>3.8671939473679999</v>
      </c>
      <c r="F22" s="125" t="str">
        <f t="shared" si="0"/>
        <v>2023/12</v>
      </c>
      <c r="G22" s="123">
        <f t="shared" si="1"/>
        <v>0.1393765691083626</v>
      </c>
    </row>
    <row r="23" spans="1:7" ht="12.75" customHeight="1" x14ac:dyDescent="0.3">
      <c r="A23" s="127">
        <v>45231</v>
      </c>
      <c r="B23" s="124">
        <v>4.2294395909090001</v>
      </c>
      <c r="C23" s="124">
        <v>4.2282469545449999</v>
      </c>
      <c r="D23" s="124">
        <v>4.6858944090900003</v>
      </c>
      <c r="E23" s="125">
        <v>4.2293009999999995</v>
      </c>
      <c r="F23" s="125" t="str">
        <f t="shared" si="0"/>
        <v>2023/11</v>
      </c>
      <c r="G23" s="123">
        <f t="shared" si="1"/>
        <v>0.14779150930017337</v>
      </c>
    </row>
    <row r="24" spans="1:7" ht="12.75" customHeight="1" x14ac:dyDescent="0.3">
      <c r="A24" s="127">
        <v>45200</v>
      </c>
      <c r="B24" s="124">
        <v>4.5429627727269999</v>
      </c>
      <c r="C24" s="124">
        <v>4.541470636363</v>
      </c>
      <c r="D24" s="124">
        <v>4.9924813636360001</v>
      </c>
      <c r="E24" s="125">
        <v>4.5584215454539994</v>
      </c>
      <c r="F24" s="125" t="str">
        <f t="shared" si="0"/>
        <v>2023/10</v>
      </c>
      <c r="G24" s="123">
        <f t="shared" si="1"/>
        <v>0.15337027120677216</v>
      </c>
    </row>
    <row r="25" spans="1:7" ht="12.75" customHeight="1" x14ac:dyDescent="0.3">
      <c r="A25" s="127">
        <v>45170</v>
      </c>
      <c r="B25" s="124">
        <v>4.5662323333329997</v>
      </c>
      <c r="C25" s="124">
        <v>4.3846569523800003</v>
      </c>
      <c r="D25" s="124">
        <v>4.7388939047610004</v>
      </c>
      <c r="E25" s="125">
        <v>4.288977</v>
      </c>
      <c r="F25" s="125" t="str">
        <f t="shared" si="0"/>
        <v>2023/09</v>
      </c>
      <c r="G25" s="123">
        <f t="shared" si="1"/>
        <v>0.15061448412404643</v>
      </c>
    </row>
    <row r="26" spans="1:7" ht="12.75" customHeight="1" x14ac:dyDescent="0.3">
      <c r="A26" s="127">
        <v>45139</v>
      </c>
      <c r="B26" s="124">
        <v>4.5142709090900004</v>
      </c>
      <c r="C26" s="124">
        <v>4.4916443636359995</v>
      </c>
      <c r="D26" s="124">
        <v>4.6881585454539998</v>
      </c>
      <c r="E26" s="125">
        <v>4.2258409090899995</v>
      </c>
      <c r="F26" s="125" t="str">
        <f t="shared" si="0"/>
        <v>2023/08</v>
      </c>
      <c r="G26" s="123">
        <f t="shared" si="1"/>
        <v>0.15250247593745669</v>
      </c>
    </row>
    <row r="27" spans="1:7" ht="12.75" customHeight="1" x14ac:dyDescent="0.3">
      <c r="A27" s="127">
        <v>45108</v>
      </c>
      <c r="B27" s="124">
        <v>4.5598290952380003</v>
      </c>
      <c r="C27" s="124">
        <v>4.4033777142849999</v>
      </c>
      <c r="D27" s="124">
        <v>4.5017059999999995</v>
      </c>
      <c r="E27" s="125">
        <v>4.0252699523799995</v>
      </c>
      <c r="F27" s="125" t="str">
        <f t="shared" si="0"/>
        <v>2023/07</v>
      </c>
      <c r="G27" s="123">
        <f t="shared" si="1"/>
        <v>0.15094731454469046</v>
      </c>
    </row>
    <row r="28" spans="1:7" ht="12.75" customHeight="1" x14ac:dyDescent="0.3">
      <c r="A28" s="127">
        <v>45078</v>
      </c>
      <c r="B28" s="124">
        <v>4.430478272727</v>
      </c>
      <c r="C28" s="124">
        <v>4.315389681818</v>
      </c>
      <c r="D28" s="124">
        <v>4.4771950454539997</v>
      </c>
      <c r="E28" s="125">
        <v>4.0471872272719995</v>
      </c>
      <c r="F28" s="125" t="str">
        <f t="shared" si="0"/>
        <v>2023/06</v>
      </c>
      <c r="G28" s="123">
        <f t="shared" si="1"/>
        <v>0.14937370982329012</v>
      </c>
    </row>
    <row r="29" spans="1:7" ht="12.75" customHeight="1" x14ac:dyDescent="0.3">
      <c r="A29" s="127">
        <v>45047</v>
      </c>
      <c r="B29" s="124">
        <v>3.7998018</v>
      </c>
      <c r="C29" s="124">
        <v>3.9436136499999996</v>
      </c>
      <c r="D29" s="124">
        <v>4.3312750499999995</v>
      </c>
      <c r="E29" s="125">
        <v>3.9524736499999999</v>
      </c>
      <c r="F29" s="125" t="str">
        <f t="shared" si="0"/>
        <v>2023/05</v>
      </c>
      <c r="G29" s="123">
        <f t="shared" si="1"/>
        <v>0.14244958320064804</v>
      </c>
    </row>
    <row r="30" spans="1:7" ht="12.75" customHeight="1" x14ac:dyDescent="0.3">
      <c r="A30" s="127">
        <v>45017</v>
      </c>
      <c r="B30" s="124">
        <v>3.4809178888879999</v>
      </c>
      <c r="C30" s="124">
        <v>3.6351953333329998</v>
      </c>
      <c r="D30" s="124">
        <v>3.9777186666659996</v>
      </c>
      <c r="E30" s="125">
        <v>3.5593021666660003</v>
      </c>
      <c r="F30" s="125" t="str">
        <f t="shared" si="0"/>
        <v>2023/04</v>
      </c>
      <c r="G30" s="123">
        <f t="shared" si="1"/>
        <v>0.13633313328109709</v>
      </c>
    </row>
    <row r="31" spans="1:7" ht="12.75" customHeight="1" x14ac:dyDescent="0.3">
      <c r="A31" s="127">
        <v>44986</v>
      </c>
      <c r="B31" s="124">
        <v>3.390679130434</v>
      </c>
      <c r="C31" s="124">
        <v>3.5296482608690001</v>
      </c>
      <c r="D31" s="124">
        <v>3.932707043478</v>
      </c>
      <c r="E31" s="125">
        <v>3.52806647826</v>
      </c>
      <c r="F31" s="125" t="str">
        <f t="shared" si="0"/>
        <v>2023/03</v>
      </c>
      <c r="G31" s="123">
        <f t="shared" si="1"/>
        <v>0.13415402903627993</v>
      </c>
    </row>
    <row r="32" spans="1:7" ht="12.75" customHeight="1" x14ac:dyDescent="0.3">
      <c r="A32" s="127">
        <v>44958</v>
      </c>
      <c r="B32" s="124">
        <v>3.3492546499999998</v>
      </c>
      <c r="C32" s="124">
        <v>3.5466449999999998</v>
      </c>
      <c r="D32" s="124">
        <v>3.8868463500000003</v>
      </c>
      <c r="E32" s="125">
        <v>3.5068387999999997</v>
      </c>
      <c r="F32" s="125" t="str">
        <f t="shared" si="0"/>
        <v>2023/02</v>
      </c>
      <c r="G32" s="123">
        <f t="shared" si="1"/>
        <v>0.13450806400614468</v>
      </c>
    </row>
    <row r="33" spans="1:7" ht="12.75" customHeight="1" x14ac:dyDescent="0.3">
      <c r="A33" s="127">
        <v>44927</v>
      </c>
      <c r="B33" s="124">
        <v>3.2886815238090001</v>
      </c>
      <c r="C33" s="124">
        <v>3.4930772500000002</v>
      </c>
      <c r="D33" s="124">
        <v>3.6981526666660001</v>
      </c>
      <c r="E33" s="125">
        <v>3.3343207619039998</v>
      </c>
      <c r="F33" s="125" t="str">
        <f t="shared" si="0"/>
        <v>2023/01</v>
      </c>
      <c r="G33" s="123">
        <f t="shared" si="1"/>
        <v>0.13338812262636601</v>
      </c>
    </row>
    <row r="34" spans="1:7" ht="12.75" customHeight="1" x14ac:dyDescent="0.3">
      <c r="A34" s="127">
        <v>44896</v>
      </c>
      <c r="B34" s="124">
        <v>3.3781992000000001</v>
      </c>
      <c r="C34" s="124">
        <v>3.3476287</v>
      </c>
      <c r="D34" s="124">
        <v>3.688412</v>
      </c>
      <c r="E34" s="125">
        <v>3.2843341500000003</v>
      </c>
      <c r="F34" s="125" t="str">
        <f t="shared" si="0"/>
        <v>2022/12</v>
      </c>
      <c r="G34" s="123">
        <f t="shared" si="1"/>
        <v>0.130284322796274</v>
      </c>
    </row>
    <row r="35" spans="1:7" ht="12.75" customHeight="1" x14ac:dyDescent="0.3">
      <c r="A35" s="127">
        <v>44866</v>
      </c>
      <c r="B35" s="124">
        <v>3.3041347272719999</v>
      </c>
      <c r="C35" s="124">
        <v>3.2764923181810004</v>
      </c>
      <c r="D35" s="124">
        <v>3.4554628636360003</v>
      </c>
      <c r="E35" s="125">
        <v>2.9792504090900001</v>
      </c>
      <c r="F35" s="125" t="str">
        <f t="shared" si="0"/>
        <v>2022/11</v>
      </c>
      <c r="G35" s="123">
        <f t="shared" si="1"/>
        <v>0.12873148985219363</v>
      </c>
    </row>
    <row r="36" spans="1:7" ht="12.75" customHeight="1" x14ac:dyDescent="0.3">
      <c r="A36" s="127">
        <v>44835</v>
      </c>
      <c r="B36" s="124">
        <v>4.0390207142849999</v>
      </c>
      <c r="C36" s="124">
        <v>3.9598577619039999</v>
      </c>
      <c r="D36" s="124">
        <v>4.1293107619039997</v>
      </c>
      <c r="E36" s="125">
        <v>3.6465630476189999</v>
      </c>
      <c r="F36" s="125" t="str">
        <f t="shared" si="0"/>
        <v>2022/10</v>
      </c>
      <c r="G36" s="123">
        <f t="shared" si="1"/>
        <v>0.1427619422316273</v>
      </c>
    </row>
    <row r="37" spans="1:7" ht="12.75" customHeight="1" x14ac:dyDescent="0.3">
      <c r="A37" s="127">
        <v>44805</v>
      </c>
      <c r="B37" s="124">
        <v>3.425576285714</v>
      </c>
      <c r="C37" s="124">
        <v>3.3919923809519998</v>
      </c>
      <c r="D37" s="124">
        <v>3.6330803809520003</v>
      </c>
      <c r="E37" s="125">
        <v>3.3179798571420003</v>
      </c>
      <c r="F37" s="125" t="str">
        <f t="shared" si="0"/>
        <v>2022/09</v>
      </c>
      <c r="G37" s="123">
        <f t="shared" si="1"/>
        <v>0.13124098558222519</v>
      </c>
    </row>
    <row r="38" spans="1:7" ht="12.75" customHeight="1" x14ac:dyDescent="0.3">
      <c r="A38" s="127">
        <v>44774</v>
      </c>
      <c r="B38" s="124">
        <v>2.0930690909090002</v>
      </c>
      <c r="C38" s="124">
        <v>2.232551636363</v>
      </c>
      <c r="D38" s="124">
        <v>2.5847603181809999</v>
      </c>
      <c r="E38" s="125">
        <v>2.3961585909089997</v>
      </c>
      <c r="F38" s="125" t="str">
        <f t="shared" si="0"/>
        <v>2022/08</v>
      </c>
      <c r="G38" s="123">
        <f t="shared" si="1"/>
        <v>0.10271205554247897</v>
      </c>
    </row>
    <row r="39" spans="1:7" ht="12.75" customHeight="1" x14ac:dyDescent="0.3">
      <c r="A39" s="127">
        <v>44743</v>
      </c>
      <c r="B39" s="124">
        <v>1.7633320000000001</v>
      </c>
      <c r="C39" s="124">
        <v>2.0533005714280002</v>
      </c>
      <c r="D39" s="124">
        <v>2.5297088571419999</v>
      </c>
      <c r="E39" s="125">
        <v>2.3698115714279999</v>
      </c>
      <c r="F39" s="125" t="str">
        <f t="shared" si="0"/>
        <v>2022/07</v>
      </c>
      <c r="G39" s="123">
        <f t="shared" si="1"/>
        <v>9.7482144595122389E-2</v>
      </c>
    </row>
    <row r="40" spans="1:7" ht="12.75" customHeight="1" x14ac:dyDescent="0.3">
      <c r="A40" s="127">
        <v>44713</v>
      </c>
      <c r="B40" s="124">
        <v>2.04517215</v>
      </c>
      <c r="C40" s="124">
        <v>2.3891765500000002</v>
      </c>
      <c r="D40" s="124">
        <v>2.5999381499999998</v>
      </c>
      <c r="E40" s="125">
        <v>2.3899638999999997</v>
      </c>
      <c r="F40" s="125" t="str">
        <f t="shared" si="0"/>
        <v>2022/06</v>
      </c>
      <c r="G40" s="123">
        <f t="shared" si="1"/>
        <v>0.1070685569320049</v>
      </c>
    </row>
    <row r="41" spans="1:7" ht="12.75" customHeight="1" x14ac:dyDescent="0.3">
      <c r="A41" s="127">
        <v>44682</v>
      </c>
      <c r="B41" s="124">
        <v>1.5637427619039999</v>
      </c>
      <c r="C41" s="124">
        <v>1.8995175238089999</v>
      </c>
      <c r="D41" s="124">
        <v>2.1224046190469998</v>
      </c>
      <c r="E41" s="125">
        <v>1.8965308571419999</v>
      </c>
      <c r="F41" s="125" t="str">
        <f t="shared" si="0"/>
        <v>2022/05</v>
      </c>
      <c r="G41" s="123">
        <f t="shared" si="1"/>
        <v>9.2765926484297268E-2</v>
      </c>
    </row>
    <row r="42" spans="1:7" ht="12.75" customHeight="1" x14ac:dyDescent="0.3">
      <c r="A42" s="127">
        <v>44652</v>
      </c>
      <c r="B42" s="124">
        <v>1.584571</v>
      </c>
      <c r="C42" s="124">
        <v>1.8125302631569999</v>
      </c>
      <c r="D42" s="124">
        <v>1.9407354736839999</v>
      </c>
      <c r="E42" s="125">
        <v>1.7134906842099999</v>
      </c>
      <c r="F42" s="125" t="str">
        <f t="shared" si="0"/>
        <v>2022/04</v>
      </c>
      <c r="G42" s="123">
        <f t="shared" si="1"/>
        <v>8.9995655705894517E-2</v>
      </c>
    </row>
    <row r="43" spans="1:7" ht="12.75" customHeight="1" x14ac:dyDescent="0.3">
      <c r="A43" s="127">
        <v>44621</v>
      </c>
      <c r="B43" s="124">
        <v>1.280665565217</v>
      </c>
      <c r="C43" s="124">
        <v>1.5163359130430001</v>
      </c>
      <c r="D43" s="124">
        <v>1.707630695652</v>
      </c>
      <c r="E43" s="125">
        <v>1.5115297391300002</v>
      </c>
      <c r="F43" s="125" t="str">
        <f t="shared" si="0"/>
        <v>2022/03</v>
      </c>
      <c r="G43" s="123">
        <f t="shared" si="1"/>
        <v>7.9934423224683249E-2</v>
      </c>
    </row>
    <row r="44" spans="1:7" ht="12.75" customHeight="1" x14ac:dyDescent="0.3">
      <c r="A44" s="127">
        <v>44593</v>
      </c>
      <c r="B44" s="124">
        <v>1.3133266499999998</v>
      </c>
      <c r="C44" s="124">
        <v>1.4430537000000001</v>
      </c>
      <c r="D44" s="124">
        <v>1.5366389499999999</v>
      </c>
      <c r="E44" s="125">
        <v>1.3087971999999999</v>
      </c>
      <c r="F44" s="125" t="str">
        <f t="shared" si="0"/>
        <v>2022/02</v>
      </c>
      <c r="G44" s="123">
        <f t="shared" si="1"/>
        <v>7.7277901409137817E-2</v>
      </c>
    </row>
    <row r="45" spans="1:7" ht="12.75" customHeight="1" x14ac:dyDescent="0.3">
      <c r="A45" s="127">
        <v>44562</v>
      </c>
      <c r="B45" s="124">
        <v>0.99760959999999999</v>
      </c>
      <c r="C45" s="124">
        <v>1.17610375</v>
      </c>
      <c r="D45" s="124">
        <v>1.293723</v>
      </c>
      <c r="E45" s="125">
        <v>1.0509703500000001</v>
      </c>
      <c r="F45" s="125" t="str">
        <f t="shared" si="0"/>
        <v>2022/01</v>
      </c>
      <c r="G45" s="123">
        <f t="shared" si="1"/>
        <v>6.6939924189580946E-2</v>
      </c>
    </row>
    <row r="46" spans="1:7" ht="12.75" customHeight="1" x14ac:dyDescent="0.3">
      <c r="A46" s="127">
        <v>44531</v>
      </c>
      <c r="B46" s="124">
        <v>0.64984028571399999</v>
      </c>
      <c r="C46" s="124">
        <v>0.81307876190399997</v>
      </c>
      <c r="D46" s="124">
        <v>0.94750800000000002</v>
      </c>
      <c r="E46" s="125">
        <v>0.68684680952300003</v>
      </c>
      <c r="F46" s="125" t="str">
        <f t="shared" si="0"/>
        <v>2021/12</v>
      </c>
      <c r="G46" s="123">
        <f t="shared" si="1"/>
        <v>5.0835467527430511E-2</v>
      </c>
    </row>
    <row r="47" spans="1:7" ht="12.75" customHeight="1" x14ac:dyDescent="0.3">
      <c r="A47" s="127">
        <v>44501</v>
      </c>
      <c r="B47" s="124">
        <v>0.68771554545399993</v>
      </c>
      <c r="C47" s="124">
        <v>0.92865259090899999</v>
      </c>
      <c r="D47" s="124">
        <v>1.0538472727270001</v>
      </c>
      <c r="E47" s="125">
        <v>0.8245342272720001</v>
      </c>
      <c r="F47" s="125" t="str">
        <f t="shared" si="0"/>
        <v>2021/11</v>
      </c>
      <c r="G47" s="123">
        <f t="shared" si="1"/>
        <v>5.6260811074019923E-2</v>
      </c>
    </row>
    <row r="48" spans="1:7" ht="12.75" customHeight="1" x14ac:dyDescent="0.3">
      <c r="A48" s="127">
        <v>44470</v>
      </c>
      <c r="B48" s="124">
        <v>0.76247161904699989</v>
      </c>
      <c r="C48" s="124">
        <v>1.097884523809</v>
      </c>
      <c r="D48" s="124">
        <v>1.3571282857139999</v>
      </c>
      <c r="E48" s="125">
        <v>1.149182190476</v>
      </c>
      <c r="F48" s="125" t="str">
        <f t="shared" si="0"/>
        <v>2021/10</v>
      </c>
      <c r="G48" s="123">
        <f t="shared" si="1"/>
        <v>6.3690135298240191E-2</v>
      </c>
    </row>
    <row r="49" spans="1:7" ht="12.75" customHeight="1" x14ac:dyDescent="0.3">
      <c r="A49" s="127">
        <v>44440</v>
      </c>
      <c r="B49" s="124">
        <v>0.4695395</v>
      </c>
      <c r="C49" s="124">
        <v>0.80868386363599998</v>
      </c>
      <c r="D49" s="124">
        <v>1.131878090909</v>
      </c>
      <c r="E49" s="125">
        <v>0.94046431818100007</v>
      </c>
      <c r="F49" s="125" t="str">
        <f t="shared" si="0"/>
        <v>2021/09</v>
      </c>
      <c r="G49" s="123">
        <f t="shared" si="1"/>
        <v>5.0622962791654125E-2</v>
      </c>
    </row>
    <row r="50" spans="1:7" ht="12.75" customHeight="1" x14ac:dyDescent="0.3">
      <c r="A50" s="127">
        <v>44409</v>
      </c>
      <c r="B50" s="124">
        <v>0.34890928571400004</v>
      </c>
      <c r="C50" s="124">
        <v>0.566154523809</v>
      </c>
      <c r="D50" s="124">
        <v>0.97015080952299992</v>
      </c>
      <c r="E50" s="125">
        <v>0.77067933333300009</v>
      </c>
      <c r="F50" s="125" t="str">
        <f t="shared" si="0"/>
        <v>2021/08</v>
      </c>
      <c r="G50" s="123">
        <f t="shared" si="1"/>
        <v>3.8092892179881543E-2</v>
      </c>
    </row>
    <row r="51" spans="1:7" ht="12.75" customHeight="1" x14ac:dyDescent="0.3">
      <c r="A51" s="127">
        <v>44378</v>
      </c>
      <c r="B51" s="124">
        <v>0.36819072727200003</v>
      </c>
      <c r="C51" s="124">
        <v>0.613985</v>
      </c>
      <c r="D51" s="124">
        <v>1.0874891818179999</v>
      </c>
      <c r="E51" s="125">
        <v>0.92020840909000001</v>
      </c>
      <c r="F51" s="125" t="str">
        <f t="shared" si="0"/>
        <v>2021/07</v>
      </c>
      <c r="G51" s="123">
        <f t="shared" si="1"/>
        <v>4.0698570095152986E-2</v>
      </c>
    </row>
    <row r="52" spans="1:7" ht="12.75" customHeight="1" x14ac:dyDescent="0.3">
      <c r="A52" s="127">
        <v>44348</v>
      </c>
      <c r="B52" s="124">
        <v>0.44785063636300004</v>
      </c>
      <c r="C52" s="124">
        <v>0.76484140909000009</v>
      </c>
      <c r="D52" s="124">
        <v>1.277380318181</v>
      </c>
      <c r="E52" s="125">
        <v>1.1093581363630001</v>
      </c>
      <c r="F52" s="125" t="str">
        <f t="shared" si="0"/>
        <v>2021/06</v>
      </c>
      <c r="G52" s="123">
        <f t="shared" si="1"/>
        <v>4.8476756482580985E-2</v>
      </c>
    </row>
    <row r="53" spans="1:7" ht="12.75" customHeight="1" x14ac:dyDescent="0.3">
      <c r="A53" s="127">
        <v>44317</v>
      </c>
      <c r="B53" s="124">
        <v>0.46484573684200003</v>
      </c>
      <c r="C53" s="124">
        <v>0.82171510526299996</v>
      </c>
      <c r="D53" s="124">
        <v>1.3557967368420001</v>
      </c>
      <c r="E53" s="125">
        <v>1.154596947368</v>
      </c>
      <c r="F53" s="125" t="str">
        <f t="shared" si="0"/>
        <v>2021/05</v>
      </c>
      <c r="G53" s="123">
        <f t="shared" si="1"/>
        <v>5.1251685085887955E-2</v>
      </c>
    </row>
    <row r="54" spans="1:7" ht="12.75" customHeight="1" x14ac:dyDescent="0.3">
      <c r="A54" s="127">
        <v>44287</v>
      </c>
      <c r="B54" s="124">
        <v>0.44782355000000001</v>
      </c>
      <c r="C54" s="124">
        <v>0.77395380000000003</v>
      </c>
      <c r="D54" s="124">
        <v>1.30412635</v>
      </c>
      <c r="E54" s="125">
        <v>1.1134838499999999</v>
      </c>
      <c r="F54" s="125" t="str">
        <f t="shared" si="0"/>
        <v>2021/04</v>
      </c>
      <c r="G54" s="123">
        <f t="shared" si="1"/>
        <v>4.8926824988720252E-2</v>
      </c>
    </row>
    <row r="55" spans="1:7" ht="12.75" customHeight="1" x14ac:dyDescent="0.3">
      <c r="A55" s="127">
        <v>44256</v>
      </c>
      <c r="B55" s="124">
        <v>0.45420604347800003</v>
      </c>
      <c r="C55" s="124">
        <v>0.77710256521700005</v>
      </c>
      <c r="D55" s="124">
        <v>1.3098837826080001</v>
      </c>
      <c r="E55" s="125">
        <v>1.135484391304</v>
      </c>
      <c r="F55" s="125" t="str">
        <f t="shared" si="0"/>
        <v>2021/03</v>
      </c>
      <c r="G55" s="123">
        <f t="shared" si="1"/>
        <v>4.9081852530496128E-2</v>
      </c>
    </row>
    <row r="56" spans="1:7" ht="12.75" customHeight="1" x14ac:dyDescent="0.3">
      <c r="A56" s="127">
        <v>44228</v>
      </c>
      <c r="B56" s="124">
        <v>0.449382</v>
      </c>
      <c r="C56" s="124">
        <v>0.55772905000000006</v>
      </c>
      <c r="D56" s="124">
        <v>1.1443131499999999</v>
      </c>
      <c r="E56" s="125">
        <v>0.97800179999999992</v>
      </c>
      <c r="F56" s="125" t="str">
        <f t="shared" si="0"/>
        <v>2021/02</v>
      </c>
      <c r="G56" s="123">
        <f t="shared" si="1"/>
        <v>3.7626353232530718E-2</v>
      </c>
    </row>
    <row r="57" spans="1:7" ht="12.75" customHeight="1" x14ac:dyDescent="0.3">
      <c r="A57" s="127">
        <v>44197</v>
      </c>
      <c r="B57" s="124">
        <v>-4.7199600000000001E-2</v>
      </c>
      <c r="C57" s="124">
        <v>0.28286275</v>
      </c>
      <c r="D57" s="124">
        <v>0.85746809999999996</v>
      </c>
      <c r="E57" s="125">
        <v>0.68668994999999999</v>
      </c>
      <c r="F57" s="125" t="str">
        <f t="shared" si="0"/>
        <v>2021/01</v>
      </c>
      <c r="G57" s="123">
        <f t="shared" si="1"/>
        <v>2.097478449425183E-2</v>
      </c>
    </row>
    <row r="58" spans="1:7" ht="12.75" customHeight="1" x14ac:dyDescent="0.3">
      <c r="A58" s="127">
        <v>44166</v>
      </c>
      <c r="B58" s="124">
        <v>-4.4521095237999998E-2</v>
      </c>
      <c r="C58" s="124">
        <v>0.25496266666599998</v>
      </c>
      <c r="D58" s="124">
        <v>0.81277038095199994</v>
      </c>
      <c r="E58" s="125">
        <v>0.64081628571400007</v>
      </c>
      <c r="F58" s="125" t="str">
        <f t="shared" si="0"/>
        <v>2020/12</v>
      </c>
      <c r="G58" s="123">
        <f t="shared" si="1"/>
        <v>1.9105707505460368E-2</v>
      </c>
    </row>
    <row r="59" spans="1:7" ht="12.75" customHeight="1" x14ac:dyDescent="0.3">
      <c r="A59" s="127">
        <v>44136</v>
      </c>
      <c r="B59" s="124">
        <v>-2.0924285710000002E-3</v>
      </c>
      <c r="C59" s="124">
        <v>0.31239957142800001</v>
      </c>
      <c r="D59" s="124">
        <v>0.88943609523800005</v>
      </c>
      <c r="E59" s="125">
        <v>0.73497976190399994</v>
      </c>
      <c r="F59" s="125" t="str">
        <f t="shared" si="0"/>
        <v>2020/11</v>
      </c>
      <c r="G59" s="123">
        <f t="shared" si="1"/>
        <v>2.2913334421984732E-2</v>
      </c>
    </row>
    <row r="60" spans="1:7" ht="12.75" customHeight="1" x14ac:dyDescent="0.3">
      <c r="A60" s="127">
        <v>44105</v>
      </c>
      <c r="B60" s="124">
        <v>-5.2007954544999999E-2</v>
      </c>
      <c r="C60" s="124">
        <v>0.243411954545</v>
      </c>
      <c r="D60" s="124">
        <v>0.80591495454500006</v>
      </c>
      <c r="E60" s="125">
        <v>0.65011081818099992</v>
      </c>
      <c r="F60" s="125" t="str">
        <f t="shared" si="0"/>
        <v>2020/10</v>
      </c>
      <c r="G60" s="123">
        <f t="shared" si="1"/>
        <v>1.8320734060174981E-2</v>
      </c>
    </row>
    <row r="61" spans="1:7" ht="12.75" customHeight="1" x14ac:dyDescent="0.3">
      <c r="A61" s="127">
        <v>44075</v>
      </c>
      <c r="B61" s="124">
        <v>-8.360250000000001E-2</v>
      </c>
      <c r="C61" s="124">
        <v>0.21123127272699999</v>
      </c>
      <c r="D61" s="124">
        <v>0.77197727272700012</v>
      </c>
      <c r="E61" s="125">
        <v>0.61568159090899999</v>
      </c>
      <c r="F61" s="125" t="str">
        <f t="shared" si="0"/>
        <v>2020/09</v>
      </c>
      <c r="G61" s="123">
        <f t="shared" si="1"/>
        <v>1.6097983794908899E-2</v>
      </c>
    </row>
    <row r="62" spans="1:7" ht="12.75" customHeight="1" x14ac:dyDescent="0.3">
      <c r="A62" s="127">
        <v>44044</v>
      </c>
      <c r="B62" s="124">
        <v>-4.3179350000000005E-2</v>
      </c>
      <c r="C62" s="124">
        <v>0.20631464999999999</v>
      </c>
      <c r="D62" s="124">
        <v>0.76159774999999996</v>
      </c>
      <c r="E62" s="125">
        <v>0.60916294999999998</v>
      </c>
      <c r="F62" s="125" t="str">
        <f t="shared" si="0"/>
        <v>2020/08</v>
      </c>
      <c r="G62" s="123">
        <f t="shared" si="1"/>
        <v>1.575363109785699E-2</v>
      </c>
    </row>
    <row r="63" spans="1:7" ht="12.75" customHeight="1" x14ac:dyDescent="0.3">
      <c r="A63" s="127">
        <v>44013</v>
      </c>
      <c r="B63" s="124">
        <v>-8.1208391303999997E-2</v>
      </c>
      <c r="C63" s="124">
        <v>0.14785156521699999</v>
      </c>
      <c r="D63" s="124">
        <v>0.64158500000000007</v>
      </c>
      <c r="E63" s="125">
        <v>0.48710739130399999</v>
      </c>
      <c r="F63" s="125" t="str">
        <f t="shared" si="0"/>
        <v>2020/07</v>
      </c>
      <c r="G63" s="123">
        <f t="shared" si="1"/>
        <v>1.1557274389944805E-2</v>
      </c>
    </row>
    <row r="64" spans="1:7" ht="12.75" customHeight="1" x14ac:dyDescent="0.3">
      <c r="A64" s="127">
        <v>43983</v>
      </c>
      <c r="B64" s="124">
        <v>7.0743181810000002E-3</v>
      </c>
      <c r="C64" s="124">
        <v>0.22793427272700001</v>
      </c>
      <c r="D64" s="124">
        <v>0.65921804545399998</v>
      </c>
      <c r="E64" s="125">
        <v>0.49268709090900004</v>
      </c>
      <c r="F64" s="125" t="str">
        <f t="shared" si="0"/>
        <v>2020/06</v>
      </c>
      <c r="G64" s="123">
        <f t="shared" si="1"/>
        <v>1.7258342302974627E-2</v>
      </c>
    </row>
    <row r="65" spans="1:7" ht="12.75" customHeight="1" x14ac:dyDescent="0.3">
      <c r="A65" s="127">
        <v>43952</v>
      </c>
      <c r="B65" s="124">
        <v>4.9237999999999997E-2</v>
      </c>
      <c r="C65" s="124">
        <v>0.22080221052599999</v>
      </c>
      <c r="D65" s="124">
        <v>0.59619889473599996</v>
      </c>
      <c r="E65" s="125">
        <v>0.39722152631500002</v>
      </c>
      <c r="F65" s="125" t="str">
        <f t="shared" si="0"/>
        <v>2020/05</v>
      </c>
      <c r="G65" s="123">
        <f t="shared" si="1"/>
        <v>1.6764658472069316E-2</v>
      </c>
    </row>
    <row r="66" spans="1:7" ht="12.75" customHeight="1" x14ac:dyDescent="0.3">
      <c r="A66" s="127">
        <v>43922</v>
      </c>
      <c r="B66" s="124">
        <v>0.16091744999999999</v>
      </c>
      <c r="C66" s="124">
        <v>0.31060390000000004</v>
      </c>
      <c r="D66" s="124">
        <v>0.68954029999999999</v>
      </c>
      <c r="E66" s="125">
        <v>0.46551534999999999</v>
      </c>
      <c r="F66" s="125" t="str">
        <f t="shared" si="0"/>
        <v>2020/04</v>
      </c>
      <c r="G66" s="123">
        <f t="shared" si="1"/>
        <v>2.2796629038847716E-2</v>
      </c>
    </row>
    <row r="67" spans="1:7" ht="12.75" customHeight="1" x14ac:dyDescent="0.3">
      <c r="A67" s="127">
        <v>43891</v>
      </c>
      <c r="B67" s="124">
        <v>0.2647215</v>
      </c>
      <c r="C67" s="124">
        <v>0.40486063636300001</v>
      </c>
      <c r="D67" s="124">
        <v>0.85002186363600007</v>
      </c>
      <c r="E67" s="125">
        <v>0.64888613636299997</v>
      </c>
      <c r="F67" s="125" t="str">
        <f t="shared" ref="F67:F129" si="2">TEXT(A67,"yyyy/mm")</f>
        <v>2020/03</v>
      </c>
      <c r="G67" s="123">
        <f t="shared" ref="G67:G129" si="3">(1+C67)^(1/12)-1</f>
        <v>2.8733234131119723E-2</v>
      </c>
    </row>
    <row r="68" spans="1:7" ht="12.75" customHeight="1" x14ac:dyDescent="0.3">
      <c r="A68" s="127">
        <v>43862</v>
      </c>
      <c r="B68" s="124">
        <v>0.43083190000000005</v>
      </c>
      <c r="C68" s="124">
        <v>0.48997979999999997</v>
      </c>
      <c r="D68" s="124">
        <v>1.0477505999999999</v>
      </c>
      <c r="E68" s="125">
        <v>0.93314530000000007</v>
      </c>
      <c r="F68" s="125" t="str">
        <f t="shared" si="2"/>
        <v>2020/02</v>
      </c>
      <c r="G68" s="123">
        <f t="shared" si="3"/>
        <v>3.3788503989172991E-2</v>
      </c>
    </row>
    <row r="69" spans="1:7" ht="12.75" customHeight="1" x14ac:dyDescent="0.3">
      <c r="A69" s="127">
        <v>43831</v>
      </c>
      <c r="B69" s="124">
        <v>0.47297645454499998</v>
      </c>
      <c r="C69" s="124">
        <v>0.58201254545399994</v>
      </c>
      <c r="D69" s="124">
        <v>1.159874545454</v>
      </c>
      <c r="E69" s="125">
        <v>1.0559315454539999</v>
      </c>
      <c r="F69" s="125" t="str">
        <f t="shared" si="2"/>
        <v>2020/01</v>
      </c>
      <c r="G69" s="123">
        <f t="shared" si="3"/>
        <v>3.8964783175082118E-2</v>
      </c>
    </row>
    <row r="70" spans="1:7" ht="12.75" customHeight="1" x14ac:dyDescent="0.3">
      <c r="A70" s="127">
        <v>43800</v>
      </c>
      <c r="B70" s="124">
        <v>0.57922925000000003</v>
      </c>
      <c r="C70" s="124">
        <v>0.68997900000000001</v>
      </c>
      <c r="D70" s="124">
        <v>1.28409445</v>
      </c>
      <c r="E70" s="125">
        <v>1.1696019499999999</v>
      </c>
      <c r="F70" s="125" t="str">
        <f t="shared" si="2"/>
        <v>2019/12</v>
      </c>
      <c r="G70" s="123">
        <f t="shared" si="3"/>
        <v>4.4696426129755773E-2</v>
      </c>
    </row>
    <row r="71" spans="1:7" ht="12.75" customHeight="1" x14ac:dyDescent="0.3">
      <c r="A71" s="127">
        <v>43770</v>
      </c>
      <c r="B71" s="124">
        <v>0.50817409523800006</v>
      </c>
      <c r="C71" s="124">
        <v>0.63532252380900001</v>
      </c>
      <c r="D71" s="124">
        <v>1.254815809523</v>
      </c>
      <c r="E71" s="125">
        <v>1.16429447619</v>
      </c>
      <c r="F71" s="125" t="str">
        <f t="shared" si="2"/>
        <v>2019/11</v>
      </c>
      <c r="G71" s="123">
        <f t="shared" si="3"/>
        <v>4.1838218371458957E-2</v>
      </c>
    </row>
    <row r="72" spans="1:7" ht="12.75" customHeight="1" x14ac:dyDescent="0.3">
      <c r="A72" s="127">
        <v>43739</v>
      </c>
      <c r="B72" s="124">
        <v>0.40172813043399996</v>
      </c>
      <c r="C72" s="124">
        <v>0.52501926086899997</v>
      </c>
      <c r="D72" s="124">
        <v>1.1033588260860001</v>
      </c>
      <c r="E72" s="125">
        <v>1.005789347826</v>
      </c>
      <c r="F72" s="125" t="str">
        <f t="shared" si="2"/>
        <v>2019/10</v>
      </c>
      <c r="G72" s="123">
        <f t="shared" si="3"/>
        <v>3.5792934138815236E-2</v>
      </c>
    </row>
    <row r="73" spans="1:7" ht="12.75" customHeight="1" x14ac:dyDescent="0.3">
      <c r="A73" s="127">
        <v>43709</v>
      </c>
      <c r="B73" s="124">
        <v>0.39552914285699997</v>
      </c>
      <c r="C73" s="124">
        <v>0.49810771428499995</v>
      </c>
      <c r="D73" s="124">
        <v>1.0381025714279999</v>
      </c>
      <c r="E73" s="125">
        <v>0.952847</v>
      </c>
      <c r="F73" s="125" t="str">
        <f t="shared" si="2"/>
        <v>2019/09</v>
      </c>
      <c r="G73" s="123">
        <f t="shared" si="3"/>
        <v>3.4257280421179592E-2</v>
      </c>
    </row>
    <row r="74" spans="1:7" ht="12.75" customHeight="1" x14ac:dyDescent="0.3">
      <c r="A74" s="127">
        <v>43678</v>
      </c>
      <c r="B74" s="124">
        <v>0.34641790476099998</v>
      </c>
      <c r="C74" s="124">
        <v>0.47189109523799999</v>
      </c>
      <c r="D74" s="124">
        <v>1.093406619047</v>
      </c>
      <c r="E74" s="125">
        <v>1.0400658571420001</v>
      </c>
      <c r="F74" s="125" t="str">
        <f t="shared" si="2"/>
        <v>2019/08</v>
      </c>
      <c r="G74" s="123">
        <f t="shared" si="3"/>
        <v>3.2736769336846328E-2</v>
      </c>
    </row>
    <row r="75" spans="1:7" ht="12.75" customHeight="1" x14ac:dyDescent="0.3">
      <c r="A75" s="127">
        <v>43647</v>
      </c>
      <c r="B75" s="124">
        <v>0.51590547825999999</v>
      </c>
      <c r="C75" s="124">
        <v>0.72610439130399995</v>
      </c>
      <c r="D75" s="124">
        <v>1.3640547391300002</v>
      </c>
      <c r="E75" s="125">
        <v>1.2865604347819999</v>
      </c>
      <c r="F75" s="125" t="str">
        <f t="shared" si="2"/>
        <v>2019/07</v>
      </c>
      <c r="G75" s="123">
        <f t="shared" si="3"/>
        <v>4.653941172468401E-2</v>
      </c>
    </row>
    <row r="76" spans="1:7" ht="12.75" customHeight="1" x14ac:dyDescent="0.3">
      <c r="A76" s="127">
        <v>43617</v>
      </c>
      <c r="B76" s="124">
        <v>0.61482860000000006</v>
      </c>
      <c r="C76" s="124">
        <v>0.8370614500000001</v>
      </c>
      <c r="D76" s="124">
        <v>1.4392190999999999</v>
      </c>
      <c r="E76" s="125">
        <v>1.3491512999999999</v>
      </c>
      <c r="F76" s="125" t="str">
        <f t="shared" si="2"/>
        <v>2019/06</v>
      </c>
      <c r="G76" s="123">
        <f t="shared" si="3"/>
        <v>5.1986840015247227E-2</v>
      </c>
    </row>
    <row r="77" spans="1:7" ht="12.75" customHeight="1" x14ac:dyDescent="0.3">
      <c r="A77" s="127">
        <v>43586</v>
      </c>
      <c r="B77" s="124">
        <v>0.80021261904700003</v>
      </c>
      <c r="C77" s="124">
        <v>1.0557435238090001</v>
      </c>
      <c r="D77" s="124">
        <v>1.605914380952</v>
      </c>
      <c r="E77" s="125">
        <v>1.5037175238090001</v>
      </c>
      <c r="F77" s="125" t="str">
        <f t="shared" si="2"/>
        <v>2019/05</v>
      </c>
      <c r="G77" s="123">
        <f t="shared" si="3"/>
        <v>6.1892966480021405E-2</v>
      </c>
    </row>
    <row r="78" spans="1:7" ht="12.75" customHeight="1" x14ac:dyDescent="0.3">
      <c r="A78" s="127">
        <v>43556</v>
      </c>
      <c r="B78" s="124">
        <v>0.86946230000000002</v>
      </c>
      <c r="C78" s="124">
        <v>1.1430966499999999</v>
      </c>
      <c r="D78" s="124">
        <v>1.6681859000000001</v>
      </c>
      <c r="E78" s="125">
        <v>1.5495671999999998</v>
      </c>
      <c r="F78" s="125" t="str">
        <f t="shared" si="2"/>
        <v>2019/04</v>
      </c>
      <c r="G78" s="123">
        <f t="shared" si="3"/>
        <v>6.5581846429042079E-2</v>
      </c>
    </row>
    <row r="79" spans="1:7" ht="12.75" customHeight="1" x14ac:dyDescent="0.3">
      <c r="A79" s="127">
        <v>43525</v>
      </c>
      <c r="B79" s="124">
        <v>0.8801900476190001</v>
      </c>
      <c r="C79" s="124">
        <v>1.142613619047</v>
      </c>
      <c r="D79" s="124">
        <v>1.648633</v>
      </c>
      <c r="E79" s="125">
        <v>1.546372666666</v>
      </c>
      <c r="F79" s="125" t="str">
        <f t="shared" si="2"/>
        <v>2019/03</v>
      </c>
      <c r="G79" s="123">
        <f t="shared" si="3"/>
        <v>6.5561830136510624E-2</v>
      </c>
    </row>
    <row r="80" spans="1:7" ht="12.75" customHeight="1" x14ac:dyDescent="0.3">
      <c r="A80" s="127">
        <v>43497</v>
      </c>
      <c r="B80" s="124">
        <v>0.8517536</v>
      </c>
      <c r="C80" s="124">
        <v>1.1983553</v>
      </c>
      <c r="D80" s="124">
        <v>1.7162165999999999</v>
      </c>
      <c r="E80" s="125">
        <v>1.61012205</v>
      </c>
      <c r="F80" s="125" t="str">
        <f t="shared" si="2"/>
        <v>2019/02</v>
      </c>
      <c r="G80" s="123">
        <f t="shared" si="3"/>
        <v>6.7844848974499827E-2</v>
      </c>
    </row>
    <row r="81" spans="1:7" ht="12.75" customHeight="1" x14ac:dyDescent="0.3">
      <c r="A81" s="127">
        <v>43466</v>
      </c>
      <c r="B81" s="124">
        <v>0.91589963636299998</v>
      </c>
      <c r="C81" s="124">
        <v>1.276735</v>
      </c>
      <c r="D81" s="124">
        <v>1.790513727272</v>
      </c>
      <c r="E81" s="125">
        <v>1.688570818181</v>
      </c>
      <c r="F81" s="125" t="str">
        <f t="shared" si="2"/>
        <v>2019/01</v>
      </c>
      <c r="G81" s="123">
        <f t="shared" si="3"/>
        <v>7.0966879972609975E-2</v>
      </c>
    </row>
    <row r="82" spans="1:7" ht="12.75" customHeight="1" x14ac:dyDescent="0.3">
      <c r="A82" s="127">
        <v>43435</v>
      </c>
      <c r="B82" s="124">
        <v>0.87939052631500003</v>
      </c>
      <c r="C82" s="124">
        <v>1.265421947368</v>
      </c>
      <c r="D82" s="124">
        <v>1.819755</v>
      </c>
      <c r="E82" s="125">
        <v>1.7145555263150001</v>
      </c>
      <c r="F82" s="125" t="str">
        <f t="shared" si="2"/>
        <v>2018/12</v>
      </c>
      <c r="G82" s="123">
        <f t="shared" si="3"/>
        <v>7.0522398951934573E-2</v>
      </c>
    </row>
    <row r="83" spans="1:7" ht="12.75" customHeight="1" x14ac:dyDescent="0.3">
      <c r="A83" s="127">
        <v>43405</v>
      </c>
      <c r="B83" s="124">
        <v>1.0021725000000001</v>
      </c>
      <c r="C83" s="124">
        <v>1.4366693181810002</v>
      </c>
      <c r="D83" s="124">
        <v>1.9530195000000001</v>
      </c>
      <c r="E83" s="125">
        <v>1.869301090909</v>
      </c>
      <c r="F83" s="125" t="str">
        <f t="shared" si="2"/>
        <v>2018/11</v>
      </c>
      <c r="G83" s="123">
        <f t="shared" si="3"/>
        <v>7.7043017601016173E-2</v>
      </c>
    </row>
    <row r="84" spans="1:7" ht="12.75" customHeight="1" x14ac:dyDescent="0.3">
      <c r="A84" s="127">
        <v>43374</v>
      </c>
      <c r="B84" s="124">
        <v>1.1314364347820001</v>
      </c>
      <c r="C84" s="124">
        <v>1.5578793043470001</v>
      </c>
      <c r="D84" s="124">
        <v>1.9447572173910002</v>
      </c>
      <c r="E84" s="125">
        <v>1.8569638695649999</v>
      </c>
      <c r="F84" s="125" t="str">
        <f t="shared" si="2"/>
        <v>2018/10</v>
      </c>
      <c r="G84" s="123">
        <f t="shared" si="3"/>
        <v>8.1409060624692664E-2</v>
      </c>
    </row>
    <row r="85" spans="1:7" ht="12.75" customHeight="1" x14ac:dyDescent="0.3">
      <c r="A85" s="127">
        <v>43344</v>
      </c>
      <c r="B85" s="124">
        <v>1.1153102500000001</v>
      </c>
      <c r="C85" s="124">
        <v>1.52502285</v>
      </c>
      <c r="D85" s="124">
        <v>1.8744787000000001</v>
      </c>
      <c r="E85" s="125">
        <v>1.7440429</v>
      </c>
      <c r="F85" s="125" t="str">
        <f t="shared" si="2"/>
        <v>2018/09</v>
      </c>
      <c r="G85" s="123">
        <f t="shared" si="3"/>
        <v>8.0244613367731477E-2</v>
      </c>
    </row>
    <row r="86" spans="1:7" ht="12.75" customHeight="1" x14ac:dyDescent="0.3">
      <c r="A86" s="127">
        <v>43313</v>
      </c>
      <c r="B86" s="124">
        <v>1.0272958181809999</v>
      </c>
      <c r="C86" s="124">
        <v>1.288988772727</v>
      </c>
      <c r="D86" s="124">
        <v>1.753297227272</v>
      </c>
      <c r="E86" s="125">
        <v>1.6081472727269999</v>
      </c>
      <c r="F86" s="125" t="str">
        <f t="shared" si="2"/>
        <v>2018/08</v>
      </c>
      <c r="G86" s="123">
        <f t="shared" si="3"/>
        <v>7.1446042841896151E-2</v>
      </c>
    </row>
    <row r="87" spans="1:7" ht="12.75" customHeight="1" x14ac:dyDescent="0.3">
      <c r="A87" s="127">
        <v>43282</v>
      </c>
      <c r="B87" s="124">
        <v>1.0202455000000001</v>
      </c>
      <c r="C87" s="124">
        <v>1.2697278636359999</v>
      </c>
      <c r="D87" s="124">
        <v>1.719941681818</v>
      </c>
      <c r="E87" s="125">
        <v>1.5702333636360002</v>
      </c>
      <c r="F87" s="125" t="str">
        <f t="shared" si="2"/>
        <v>2018/07</v>
      </c>
      <c r="G87" s="123">
        <f t="shared" si="3"/>
        <v>7.0691814374612472E-2</v>
      </c>
    </row>
    <row r="88" spans="1:7" ht="12.75" customHeight="1" x14ac:dyDescent="0.3">
      <c r="A88" s="127">
        <v>43252</v>
      </c>
      <c r="B88" s="124">
        <v>1.0433803333330001</v>
      </c>
      <c r="C88" s="124">
        <v>1.317129809523</v>
      </c>
      <c r="D88" s="124">
        <v>1.7791735238090001</v>
      </c>
      <c r="E88" s="125">
        <v>1.6040129047610001</v>
      </c>
      <c r="F88" s="125" t="str">
        <f t="shared" si="2"/>
        <v>2018/06</v>
      </c>
      <c r="G88" s="123">
        <f t="shared" si="3"/>
        <v>7.25376102731774E-2</v>
      </c>
    </row>
    <row r="89" spans="1:7" ht="12.75" customHeight="1" x14ac:dyDescent="0.3">
      <c r="A89" s="127">
        <v>43221</v>
      </c>
      <c r="B89" s="124">
        <v>1.114665142857</v>
      </c>
      <c r="C89" s="124">
        <v>1.4183368571419999</v>
      </c>
      <c r="D89" s="124">
        <v>1.8423203809520001</v>
      </c>
      <c r="E89" s="125">
        <v>1.6409265238090001</v>
      </c>
      <c r="F89" s="125" t="str">
        <f t="shared" si="2"/>
        <v>2018/05</v>
      </c>
      <c r="G89" s="123">
        <f t="shared" si="3"/>
        <v>7.6365410113697019E-2</v>
      </c>
    </row>
    <row r="90" spans="1:7" ht="12.75" customHeight="1" x14ac:dyDescent="0.3">
      <c r="A90" s="127">
        <v>43191</v>
      </c>
      <c r="B90" s="124">
        <v>1.1715984500000001</v>
      </c>
      <c r="C90" s="124">
        <v>1.4443374</v>
      </c>
      <c r="D90" s="124">
        <v>1.8318270000000001</v>
      </c>
      <c r="E90" s="125">
        <v>1.6350094000000002</v>
      </c>
      <c r="F90" s="125" t="str">
        <f t="shared" si="2"/>
        <v>2018/04</v>
      </c>
      <c r="G90" s="123">
        <f t="shared" si="3"/>
        <v>7.7325061264463368E-2</v>
      </c>
    </row>
    <row r="91" spans="1:7" ht="12.75" customHeight="1" x14ac:dyDescent="0.3">
      <c r="A91" s="127">
        <v>43160</v>
      </c>
      <c r="B91" s="124">
        <v>1.157734380952</v>
      </c>
      <c r="C91" s="124">
        <v>1.4545376190470001</v>
      </c>
      <c r="D91" s="124">
        <v>1.8206508571419999</v>
      </c>
      <c r="E91" s="125">
        <v>1.60333347619</v>
      </c>
      <c r="F91" s="125" t="str">
        <f t="shared" si="2"/>
        <v>2018/03</v>
      </c>
      <c r="G91" s="123">
        <f t="shared" si="3"/>
        <v>7.7698986379886925E-2</v>
      </c>
    </row>
    <row r="92" spans="1:7" ht="12.75" customHeight="1" x14ac:dyDescent="0.3">
      <c r="A92" s="127">
        <v>43132</v>
      </c>
      <c r="B92" s="124">
        <v>1.0480242</v>
      </c>
      <c r="C92" s="124">
        <v>1.5658102500000002</v>
      </c>
      <c r="D92" s="124">
        <v>1.9587536999999999</v>
      </c>
      <c r="E92" s="125">
        <v>1.7399627000000002</v>
      </c>
      <c r="F92" s="125" t="str">
        <f t="shared" si="2"/>
        <v>2018/02</v>
      </c>
      <c r="G92" s="123">
        <f t="shared" si="3"/>
        <v>8.1688081879845553E-2</v>
      </c>
    </row>
    <row r="93" spans="1:7" ht="12.75" customHeight="1" x14ac:dyDescent="0.3">
      <c r="A93" s="127">
        <v>43101</v>
      </c>
      <c r="B93" s="124">
        <v>0.85521213636300009</v>
      </c>
      <c r="C93" s="124">
        <v>1.3371852727269999</v>
      </c>
      <c r="D93" s="124">
        <v>1.8408307272720001</v>
      </c>
      <c r="E93" s="125">
        <v>1.629567318181</v>
      </c>
      <c r="F93" s="125" t="str">
        <f t="shared" si="2"/>
        <v>2018/01</v>
      </c>
      <c r="G93" s="123">
        <f t="shared" si="3"/>
        <v>7.3308153208433202E-2</v>
      </c>
    </row>
    <row r="94" spans="1:7" ht="12.75" customHeight="1" x14ac:dyDescent="0.3">
      <c r="A94" s="127">
        <v>43070</v>
      </c>
      <c r="B94" s="124">
        <v>0.731907473684</v>
      </c>
      <c r="C94" s="124">
        <v>1.2184332631570001</v>
      </c>
      <c r="D94" s="124">
        <v>1.788630789473</v>
      </c>
      <c r="E94" s="125">
        <v>1.6000474210519999</v>
      </c>
      <c r="F94" s="125" t="str">
        <f t="shared" si="2"/>
        <v>2017/12</v>
      </c>
      <c r="G94" s="123">
        <f t="shared" si="3"/>
        <v>6.8654201026496997E-2</v>
      </c>
    </row>
    <row r="95" spans="1:7" ht="12.75" customHeight="1" x14ac:dyDescent="0.3">
      <c r="A95" s="127">
        <v>43040</v>
      </c>
      <c r="B95" s="124">
        <v>0.74866354545400005</v>
      </c>
      <c r="C95" s="124">
        <v>1.283226318181</v>
      </c>
      <c r="D95" s="124">
        <v>1.8462397272719999</v>
      </c>
      <c r="E95" s="125">
        <v>1.6500114090899998</v>
      </c>
      <c r="F95" s="125" t="str">
        <f t="shared" si="2"/>
        <v>2017/11</v>
      </c>
      <c r="G95" s="123">
        <f t="shared" si="3"/>
        <v>7.1221005529201742E-2</v>
      </c>
    </row>
    <row r="96" spans="1:7" ht="12.75" customHeight="1" x14ac:dyDescent="0.3">
      <c r="A96" s="127">
        <v>43009</v>
      </c>
      <c r="B96" s="124">
        <v>0.77895481818099999</v>
      </c>
      <c r="C96" s="124">
        <v>1.3463375</v>
      </c>
      <c r="D96" s="124">
        <v>1.9143936818180001</v>
      </c>
      <c r="E96" s="125">
        <v>1.7139845909089999</v>
      </c>
      <c r="F96" s="125" t="str">
        <f t="shared" si="2"/>
        <v>2017/10</v>
      </c>
      <c r="G96" s="123">
        <f t="shared" si="3"/>
        <v>7.3657775097671019E-2</v>
      </c>
    </row>
    <row r="97" spans="1:7" ht="12.75" customHeight="1" x14ac:dyDescent="0.3">
      <c r="A97" s="127">
        <v>42979</v>
      </c>
      <c r="B97" s="124">
        <v>0.62563599999999997</v>
      </c>
      <c r="C97" s="124">
        <v>1.2113579047609999</v>
      </c>
      <c r="D97" s="124">
        <v>1.8255197619040002</v>
      </c>
      <c r="E97" s="125">
        <v>1.651954761904</v>
      </c>
      <c r="F97" s="125" t="str">
        <f t="shared" si="2"/>
        <v>2017/09</v>
      </c>
      <c r="G97" s="123">
        <f t="shared" si="3"/>
        <v>6.8369759040150191E-2</v>
      </c>
    </row>
    <row r="98" spans="1:7" ht="12.75" customHeight="1" x14ac:dyDescent="0.3">
      <c r="A98" s="127">
        <v>42948</v>
      </c>
      <c r="B98" s="124">
        <v>0.49207045454499998</v>
      </c>
      <c r="C98" s="124">
        <v>1.0942030909090001</v>
      </c>
      <c r="D98" s="124">
        <v>1.7460899090899999</v>
      </c>
      <c r="E98" s="125">
        <v>1.5944229999999999</v>
      </c>
      <c r="F98" s="125" t="str">
        <f t="shared" si="2"/>
        <v>2017/08</v>
      </c>
      <c r="G98" s="123">
        <f t="shared" si="3"/>
        <v>6.3534460343201316E-2</v>
      </c>
    </row>
    <row r="99" spans="1:7" ht="12.75" customHeight="1" x14ac:dyDescent="0.3">
      <c r="A99" s="127">
        <v>42917</v>
      </c>
      <c r="B99" s="124">
        <v>0.62800299999999998</v>
      </c>
      <c r="C99" s="124">
        <v>1.2436362380949999</v>
      </c>
      <c r="D99" s="124">
        <v>1.872534619047</v>
      </c>
      <c r="E99" s="125">
        <v>1.707692809523</v>
      </c>
      <c r="F99" s="125" t="str">
        <f t="shared" si="2"/>
        <v>2017/07</v>
      </c>
      <c r="G99" s="123">
        <f t="shared" si="3"/>
        <v>6.9660693376677241E-2</v>
      </c>
    </row>
    <row r="100" spans="1:7" ht="12.75" customHeight="1" x14ac:dyDescent="0.3">
      <c r="A100" s="127">
        <v>42887</v>
      </c>
      <c r="B100" s="124">
        <v>0.49097227272700006</v>
      </c>
      <c r="C100" s="124">
        <v>1.0442594545449999</v>
      </c>
      <c r="D100" s="124">
        <v>1.707579863636</v>
      </c>
      <c r="E100" s="125">
        <v>1.5469234090899999</v>
      </c>
      <c r="F100" s="125" t="str">
        <f t="shared" si="2"/>
        <v>2017/06</v>
      </c>
      <c r="G100" s="123">
        <f t="shared" si="3"/>
        <v>6.1397355530053987E-2</v>
      </c>
    </row>
    <row r="101" spans="1:7" ht="12.75" customHeight="1" x14ac:dyDescent="0.3">
      <c r="A101" s="127">
        <v>42856</v>
      </c>
      <c r="B101" s="124">
        <v>0.51165728571400004</v>
      </c>
      <c r="C101" s="124">
        <v>1.0913034285709999</v>
      </c>
      <c r="D101" s="124">
        <v>1.7305966190469999</v>
      </c>
      <c r="E101" s="125">
        <v>1.579791190476</v>
      </c>
      <c r="F101" s="125" t="str">
        <f t="shared" si="2"/>
        <v>2017/05</v>
      </c>
      <c r="G101" s="123">
        <f t="shared" si="3"/>
        <v>6.3411667029902308E-2</v>
      </c>
    </row>
    <row r="102" spans="1:7" ht="12.75" customHeight="1" x14ac:dyDescent="0.3">
      <c r="A102" s="127">
        <v>42826</v>
      </c>
      <c r="B102" s="124">
        <v>0.51045527777700006</v>
      </c>
      <c r="C102" s="124">
        <v>1.063708888888</v>
      </c>
      <c r="D102" s="124">
        <v>1.6733608333329999</v>
      </c>
      <c r="E102" s="125">
        <v>1.5310246111110002</v>
      </c>
      <c r="F102" s="125" t="str">
        <f t="shared" si="2"/>
        <v>2017/04</v>
      </c>
      <c r="G102" s="123">
        <f t="shared" si="3"/>
        <v>6.2235234412735263E-2</v>
      </c>
    </row>
    <row r="103" spans="1:7" ht="12.75" customHeight="1" x14ac:dyDescent="0.3">
      <c r="A103" s="127">
        <v>42795</v>
      </c>
      <c r="B103" s="124">
        <v>0.34874143478199998</v>
      </c>
      <c r="C103" s="124">
        <v>1.129672</v>
      </c>
      <c r="D103" s="124">
        <v>1.842908956521</v>
      </c>
      <c r="E103" s="125">
        <v>1.651071826086</v>
      </c>
      <c r="F103" s="125" t="str">
        <f t="shared" si="2"/>
        <v>2017/03</v>
      </c>
      <c r="G103" s="123">
        <f t="shared" si="3"/>
        <v>6.5023997144699974E-2</v>
      </c>
    </row>
    <row r="104" spans="1:7" ht="12.75" customHeight="1" x14ac:dyDescent="0.3">
      <c r="A104" s="127">
        <v>42767</v>
      </c>
      <c r="B104" s="124">
        <v>0.45946904999999999</v>
      </c>
      <c r="C104" s="124">
        <v>1.24803975</v>
      </c>
      <c r="D104" s="124">
        <v>1.9510494</v>
      </c>
      <c r="E104" s="125">
        <v>1.7679155</v>
      </c>
      <c r="F104" s="125" t="str">
        <f t="shared" si="2"/>
        <v>2017/02</v>
      </c>
      <c r="G104" s="123">
        <f t="shared" si="3"/>
        <v>6.9835485219698512E-2</v>
      </c>
    </row>
    <row r="105" spans="1:7" ht="12.75" customHeight="1" x14ac:dyDescent="0.3">
      <c r="A105" s="127">
        <v>42736</v>
      </c>
      <c r="B105" s="124">
        <v>0.58496142857099998</v>
      </c>
      <c r="C105" s="124">
        <v>1.3761487142850002</v>
      </c>
      <c r="D105" s="124">
        <v>2.0217056190470002</v>
      </c>
      <c r="E105" s="125">
        <v>1.8333923809519999</v>
      </c>
      <c r="F105" s="125" t="str">
        <f t="shared" si="2"/>
        <v>2017/01</v>
      </c>
      <c r="G105" s="123">
        <f t="shared" si="3"/>
        <v>7.4787981709001361E-2</v>
      </c>
    </row>
    <row r="106" spans="1:7" ht="12.75" customHeight="1" x14ac:dyDescent="0.3">
      <c r="A106" s="127">
        <v>42705</v>
      </c>
      <c r="B106" s="124">
        <v>0.57030155000000005</v>
      </c>
      <c r="C106" s="124">
        <v>1.38667425</v>
      </c>
      <c r="D106" s="124">
        <v>2.0294064000000001</v>
      </c>
      <c r="E106" s="125">
        <v>1.82669525</v>
      </c>
      <c r="F106" s="125" t="str">
        <f t="shared" si="2"/>
        <v>2016/12</v>
      </c>
      <c r="G106" s="123">
        <f t="shared" si="3"/>
        <v>7.5183924109032629E-2</v>
      </c>
    </row>
    <row r="107" spans="1:7" ht="12.75" customHeight="1" x14ac:dyDescent="0.3">
      <c r="A107" s="127">
        <v>42675</v>
      </c>
      <c r="B107" s="124">
        <v>0.61359331818100005</v>
      </c>
      <c r="C107" s="124">
        <v>1.3408278181809998</v>
      </c>
      <c r="D107" s="124">
        <v>1.9891619545450001</v>
      </c>
      <c r="E107" s="125">
        <v>1.7926646363629999</v>
      </c>
      <c r="F107" s="125" t="str">
        <f t="shared" si="2"/>
        <v>2016/11</v>
      </c>
      <c r="G107" s="123">
        <f t="shared" si="3"/>
        <v>7.3447451244537776E-2</v>
      </c>
    </row>
    <row r="108" spans="1:7" ht="12.75" customHeight="1" x14ac:dyDescent="0.3">
      <c r="A108" s="127">
        <v>42644</v>
      </c>
      <c r="B108" s="124">
        <v>0.426219095238</v>
      </c>
      <c r="C108" s="124">
        <v>1.0378382857139998</v>
      </c>
      <c r="D108" s="124">
        <v>1.7089803809520001</v>
      </c>
      <c r="E108" s="125">
        <v>1.5620784285709999</v>
      </c>
      <c r="F108" s="125" t="str">
        <f t="shared" si="2"/>
        <v>2016/10</v>
      </c>
      <c r="G108" s="123">
        <f t="shared" si="3"/>
        <v>6.1119127506246818E-2</v>
      </c>
    </row>
    <row r="109" spans="1:7" ht="12.75" customHeight="1" x14ac:dyDescent="0.3">
      <c r="A109" s="127">
        <v>42614</v>
      </c>
      <c r="B109" s="124">
        <v>0.24216672727199998</v>
      </c>
      <c r="C109" s="124">
        <v>0.76936049999999989</v>
      </c>
      <c r="D109" s="124">
        <v>1.4455983636359999</v>
      </c>
      <c r="E109" s="125">
        <v>1.320556772727</v>
      </c>
      <c r="F109" s="125" t="str">
        <f t="shared" si="2"/>
        <v>2016/09</v>
      </c>
      <c r="G109" s="123">
        <f t="shared" si="3"/>
        <v>4.8700223684908783E-2</v>
      </c>
    </row>
    <row r="110" spans="1:7" ht="12.75" customHeight="1" x14ac:dyDescent="0.3">
      <c r="A110" s="127">
        <v>42583</v>
      </c>
      <c r="B110" s="124">
        <v>0.214261863636</v>
      </c>
      <c r="C110" s="124">
        <v>0.59384754545399998</v>
      </c>
      <c r="D110" s="124">
        <v>1.351053727272</v>
      </c>
      <c r="E110" s="125">
        <v>1.2072619545450001</v>
      </c>
      <c r="F110" s="125" t="str">
        <f t="shared" si="2"/>
        <v>2016/08</v>
      </c>
      <c r="G110" s="123">
        <f t="shared" si="3"/>
        <v>3.9610278889629313E-2</v>
      </c>
    </row>
    <row r="111" spans="1:7" ht="12.75" customHeight="1" x14ac:dyDescent="0.3">
      <c r="A111" s="127">
        <v>42552</v>
      </c>
      <c r="B111" s="124">
        <v>0.35846176190400003</v>
      </c>
      <c r="C111" s="124">
        <v>0.79053495237999993</v>
      </c>
      <c r="D111" s="124">
        <v>1.6463121904760001</v>
      </c>
      <c r="E111" s="125">
        <v>1.454289428571</v>
      </c>
      <c r="F111" s="125" t="str">
        <f t="shared" si="2"/>
        <v>2016/07</v>
      </c>
      <c r="G111" s="123">
        <f t="shared" si="3"/>
        <v>4.9740372462902638E-2</v>
      </c>
    </row>
    <row r="112" spans="1:7" ht="12.75" customHeight="1" x14ac:dyDescent="0.3">
      <c r="A112" s="127">
        <v>42522</v>
      </c>
      <c r="B112" s="124">
        <v>0.68986377272699995</v>
      </c>
      <c r="C112" s="124">
        <v>1.1829637272719999</v>
      </c>
      <c r="D112" s="124">
        <v>2.0175219545449998</v>
      </c>
      <c r="E112" s="125">
        <v>1.8171965000000001</v>
      </c>
      <c r="F112" s="125" t="str">
        <f t="shared" si="2"/>
        <v>2016/06</v>
      </c>
      <c r="G112" s="123">
        <f t="shared" si="3"/>
        <v>6.7219806284478656E-2</v>
      </c>
    </row>
    <row r="113" spans="1:7" ht="12.75" customHeight="1" x14ac:dyDescent="0.3">
      <c r="A113" s="127">
        <v>42491</v>
      </c>
      <c r="B113" s="124">
        <v>0.86323340000000004</v>
      </c>
      <c r="C113" s="124">
        <v>1.4336315500000001</v>
      </c>
      <c r="D113" s="124">
        <v>2.2846492499999997</v>
      </c>
      <c r="E113" s="125">
        <v>2.11464315</v>
      </c>
      <c r="F113" s="125" t="str">
        <f t="shared" si="2"/>
        <v>2016/05</v>
      </c>
      <c r="G113" s="123">
        <f t="shared" si="3"/>
        <v>7.6931058830709054E-2</v>
      </c>
    </row>
    <row r="114" spans="1:7" ht="12.75" customHeight="1" x14ac:dyDescent="0.3">
      <c r="A114" s="127">
        <v>42461</v>
      </c>
      <c r="B114" s="124">
        <v>0.86970385714200005</v>
      </c>
      <c r="C114" s="124">
        <v>1.4824815714280002</v>
      </c>
      <c r="D114" s="124">
        <v>2.3327929523800002</v>
      </c>
      <c r="E114" s="125">
        <v>2.1814977142849998</v>
      </c>
      <c r="F114" s="125" t="str">
        <f t="shared" si="2"/>
        <v>2016/04</v>
      </c>
      <c r="G114" s="123">
        <f t="shared" si="3"/>
        <v>7.8716121716812415E-2</v>
      </c>
    </row>
    <row r="115" spans="1:7" ht="12.75" customHeight="1" x14ac:dyDescent="0.3">
      <c r="A115" s="127">
        <v>42430</v>
      </c>
      <c r="B115" s="124">
        <v>0.88002328571400001</v>
      </c>
      <c r="C115" s="124">
        <v>1.4641439047610001</v>
      </c>
      <c r="D115" s="124">
        <v>2.3206070476190002</v>
      </c>
      <c r="E115" s="125">
        <v>2.1683274285709997</v>
      </c>
      <c r="F115" s="125" t="str">
        <f t="shared" si="2"/>
        <v>2016/03</v>
      </c>
      <c r="G115" s="123">
        <f t="shared" si="3"/>
        <v>7.8049838621950585E-2</v>
      </c>
    </row>
    <row r="116" spans="1:7" ht="12.75" customHeight="1" x14ac:dyDescent="0.3">
      <c r="A116" s="127">
        <v>42401</v>
      </c>
      <c r="B116" s="124">
        <v>0.86459023809499991</v>
      </c>
      <c r="C116" s="124">
        <v>1.436168904761</v>
      </c>
      <c r="D116" s="124">
        <v>2.3083287619039998</v>
      </c>
      <c r="E116" s="125">
        <v>2.1709208095229999</v>
      </c>
      <c r="F116" s="125" t="str">
        <f t="shared" si="2"/>
        <v>2016/02</v>
      </c>
      <c r="G116" s="123">
        <f t="shared" si="3"/>
        <v>7.7024583369439181E-2</v>
      </c>
    </row>
    <row r="117" spans="1:7" ht="12.75" customHeight="1" x14ac:dyDescent="0.3">
      <c r="A117" s="127">
        <v>42370</v>
      </c>
      <c r="B117" s="124">
        <v>1.1961461</v>
      </c>
      <c r="C117" s="124">
        <v>1.7252714499999999</v>
      </c>
      <c r="D117" s="124">
        <v>2.4964016500000001</v>
      </c>
      <c r="E117" s="125">
        <v>2.3512753499999999</v>
      </c>
      <c r="F117" s="125" t="str">
        <f t="shared" si="2"/>
        <v>2016/01</v>
      </c>
      <c r="G117" s="123">
        <f t="shared" si="3"/>
        <v>8.7136675304991362E-2</v>
      </c>
    </row>
    <row r="118" spans="1:7" ht="12.75" customHeight="1" x14ac:dyDescent="0.3">
      <c r="A118" s="127">
        <v>42339</v>
      </c>
      <c r="B118" s="124">
        <v>1.2504793809520001</v>
      </c>
      <c r="C118" s="124">
        <v>1.8736468095230001</v>
      </c>
      <c r="D118" s="124">
        <v>2.5752289999999998</v>
      </c>
      <c r="E118" s="125">
        <v>2.4297527142850002</v>
      </c>
      <c r="F118" s="125" t="str">
        <f t="shared" si="2"/>
        <v>2015/12</v>
      </c>
      <c r="G118" s="123">
        <f t="shared" si="3"/>
        <v>9.1950074958260686E-2</v>
      </c>
    </row>
    <row r="119" spans="1:7" ht="12.75" customHeight="1" x14ac:dyDescent="0.3">
      <c r="A119" s="127">
        <v>42309</v>
      </c>
      <c r="B119" s="124">
        <v>1.300416142857</v>
      </c>
      <c r="C119" s="124">
        <v>1.9398674761899999</v>
      </c>
      <c r="D119" s="124">
        <v>2.6401515714279999</v>
      </c>
      <c r="E119" s="125">
        <v>2.5167883333329999</v>
      </c>
      <c r="F119" s="125" t="str">
        <f t="shared" si="2"/>
        <v>2015/11</v>
      </c>
      <c r="G119" s="123">
        <f t="shared" si="3"/>
        <v>9.4025167414080624E-2</v>
      </c>
    </row>
    <row r="120" spans="1:7" ht="12.75" customHeight="1" x14ac:dyDescent="0.3">
      <c r="A120" s="127">
        <v>42278</v>
      </c>
      <c r="B120" s="124">
        <v>1.1817724545449999</v>
      </c>
      <c r="C120" s="124">
        <v>1.8137070909089998</v>
      </c>
      <c r="D120" s="124">
        <v>2.5572798636359999</v>
      </c>
      <c r="E120" s="125">
        <v>2.4727724545449998</v>
      </c>
      <c r="F120" s="125" t="str">
        <f t="shared" si="2"/>
        <v>2015/10</v>
      </c>
      <c r="G120" s="123">
        <f t="shared" si="3"/>
        <v>9.0033655036364069E-2</v>
      </c>
    </row>
    <row r="121" spans="1:7" ht="12.75" customHeight="1" x14ac:dyDescent="0.3">
      <c r="A121" s="127">
        <v>42248</v>
      </c>
      <c r="B121" s="124">
        <v>1.2784933636360001</v>
      </c>
      <c r="C121" s="124">
        <v>1.8481425454539999</v>
      </c>
      <c r="D121" s="124">
        <v>2.5191181363629997</v>
      </c>
      <c r="E121" s="125">
        <v>2.4147023636360001</v>
      </c>
      <c r="F121" s="125" t="str">
        <f t="shared" si="2"/>
        <v>2015/09</v>
      </c>
      <c r="G121" s="123">
        <f t="shared" si="3"/>
        <v>9.1139162393313766E-2</v>
      </c>
    </row>
    <row r="122" spans="1:7" ht="12.75" customHeight="1" x14ac:dyDescent="0.3">
      <c r="A122" s="127">
        <v>42217</v>
      </c>
      <c r="B122" s="124">
        <v>1.3990634</v>
      </c>
      <c r="C122" s="124">
        <v>1.8318358000000001</v>
      </c>
      <c r="D122" s="124">
        <v>2.5117842499999998</v>
      </c>
      <c r="E122" s="125">
        <v>2.3891057</v>
      </c>
      <c r="F122" s="125" t="str">
        <f t="shared" si="2"/>
        <v>2015/08</v>
      </c>
      <c r="G122" s="123">
        <f t="shared" si="3"/>
        <v>9.0617190882183341E-2</v>
      </c>
    </row>
    <row r="123" spans="1:7" ht="12.75" customHeight="1" x14ac:dyDescent="0.3">
      <c r="A123" s="127">
        <v>42186</v>
      </c>
      <c r="B123" s="124">
        <v>1.521436086956</v>
      </c>
      <c r="C123" s="124">
        <v>2.0141046086950003</v>
      </c>
      <c r="D123" s="124">
        <v>2.7287608695649999</v>
      </c>
      <c r="E123" s="125">
        <v>2.6203131304340004</v>
      </c>
      <c r="F123" s="125" t="str">
        <f t="shared" si="2"/>
        <v>2015/07</v>
      </c>
      <c r="G123" s="123">
        <f t="shared" si="3"/>
        <v>9.6301125792686904E-2</v>
      </c>
    </row>
    <row r="124" spans="1:7" ht="12.75" customHeight="1" x14ac:dyDescent="0.3">
      <c r="A124" s="127">
        <v>42156</v>
      </c>
      <c r="B124" s="124">
        <v>1.5073480000000001</v>
      </c>
      <c r="C124" s="124">
        <v>2.0547916363629999</v>
      </c>
      <c r="D124" s="124">
        <v>2.7597421363630001</v>
      </c>
      <c r="E124" s="125">
        <v>2.6501914090900001</v>
      </c>
      <c r="F124" s="125" t="str">
        <f t="shared" si="2"/>
        <v>2015/06</v>
      </c>
      <c r="G124" s="123">
        <f t="shared" si="3"/>
        <v>9.7526797120796704E-2</v>
      </c>
    </row>
    <row r="125" spans="1:7" ht="12.75" customHeight="1" x14ac:dyDescent="0.3">
      <c r="A125" s="127">
        <v>42125</v>
      </c>
      <c r="B125" s="124">
        <v>1.4358843684210001</v>
      </c>
      <c r="C125" s="124">
        <v>1.9281871052630002</v>
      </c>
      <c r="D125" s="124">
        <v>2.6075417894729997</v>
      </c>
      <c r="E125" s="125">
        <v>2.5225651052629998</v>
      </c>
      <c r="F125" s="125" t="str">
        <f t="shared" si="2"/>
        <v>2015/05</v>
      </c>
      <c r="G125" s="123">
        <f t="shared" si="3"/>
        <v>9.3662284024818909E-2</v>
      </c>
    </row>
    <row r="126" spans="1:7" ht="12.75" customHeight="1" x14ac:dyDescent="0.3">
      <c r="A126" s="127">
        <v>42095</v>
      </c>
      <c r="B126" s="124">
        <v>1.2297289499999999</v>
      </c>
      <c r="C126" s="124">
        <v>1.6280735500000001</v>
      </c>
      <c r="D126" s="124">
        <v>2.3678284500000002</v>
      </c>
      <c r="E126" s="125">
        <v>2.30459455</v>
      </c>
      <c r="F126" s="125" t="str">
        <f t="shared" si="2"/>
        <v>2015/04</v>
      </c>
      <c r="G126" s="123">
        <f t="shared" si="3"/>
        <v>8.3851524850452774E-2</v>
      </c>
    </row>
    <row r="127" spans="1:7" ht="12.75" customHeight="1" x14ac:dyDescent="0.3">
      <c r="A127" s="127">
        <v>42064</v>
      </c>
      <c r="B127" s="124">
        <v>1.29398990909</v>
      </c>
      <c r="C127" s="124">
        <v>1.6845342272720001</v>
      </c>
      <c r="D127" s="124">
        <v>2.4549650909089999</v>
      </c>
      <c r="E127" s="125">
        <v>2.411980545454</v>
      </c>
      <c r="F127" s="125" t="str">
        <f t="shared" si="2"/>
        <v>2015/03</v>
      </c>
      <c r="G127" s="123">
        <f t="shared" si="3"/>
        <v>8.5773102433215342E-2</v>
      </c>
    </row>
    <row r="128" spans="1:7" ht="12.75" customHeight="1" x14ac:dyDescent="0.3">
      <c r="A128" s="127">
        <v>42036</v>
      </c>
      <c r="B128" s="124">
        <v>1.2683443999999999</v>
      </c>
      <c r="C128" s="124">
        <v>1.6761246499999998</v>
      </c>
      <c r="D128" s="124">
        <v>2.3864600999999999</v>
      </c>
      <c r="E128" s="125">
        <v>2.3349856500000001</v>
      </c>
      <c r="F128" s="125" t="str">
        <f t="shared" si="2"/>
        <v>2015/02</v>
      </c>
      <c r="G128" s="123">
        <f t="shared" si="3"/>
        <v>8.5489253409987587E-2</v>
      </c>
    </row>
    <row r="129" spans="1:7" ht="12.75" customHeight="1" x14ac:dyDescent="0.3">
      <c r="A129" s="127">
        <v>42005</v>
      </c>
      <c r="B129" s="124">
        <v>1.155721809523</v>
      </c>
      <c r="C129" s="124">
        <v>1.537695142857</v>
      </c>
      <c r="D129" s="124">
        <v>2.2482646190470001</v>
      </c>
      <c r="E129" s="125">
        <v>2.205872809523</v>
      </c>
      <c r="F129" s="125" t="str">
        <f t="shared" si="2"/>
        <v>2015/01</v>
      </c>
      <c r="G129" s="123">
        <f t="shared" si="3"/>
        <v>8.0695361382237651E-2</v>
      </c>
    </row>
    <row r="132" spans="1:7" ht="12.75" customHeight="1" x14ac:dyDescent="0.3">
      <c r="A132" s="123" t="s">
        <v>1780</v>
      </c>
      <c r="B132" s="123" t="s">
        <v>1781</v>
      </c>
    </row>
    <row r="134" spans="1:7" ht="12.75" customHeight="1" x14ac:dyDescent="0.3">
      <c r="A134" s="123" t="s">
        <v>1782</v>
      </c>
    </row>
  </sheetData>
  <pageMargins left="0" right="0" top="0" bottom="0" header="0" footer="0"/>
  <pageSetup paperSize="0" scale="0" fitToWidth="0" fitToHeight="0" orientation="portrait" usePrinterDefaults="0" horizontalDpi="0" verticalDpi="0" copies="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43400-4997-4BEE-A4FF-7FFB3C55EC9A}">
  <dimension ref="A1:F12068"/>
  <sheetViews>
    <sheetView workbookViewId="0">
      <selection activeCell="B15" sqref="B15"/>
    </sheetView>
  </sheetViews>
  <sheetFormatPr defaultRowHeight="14.4" x14ac:dyDescent="0.3"/>
  <cols>
    <col min="1" max="1" width="10.77734375" style="10" bestFit="1" customWidth="1"/>
    <col min="2" max="2" width="47" style="10" bestFit="1" customWidth="1"/>
    <col min="3" max="3" width="14.88671875" style="10" bestFit="1" customWidth="1"/>
    <col min="4" max="4" width="21.33203125" style="10" bestFit="1" customWidth="1"/>
    <col min="5" max="5" width="10.33203125" style="10" bestFit="1" customWidth="1"/>
    <col min="6" max="16384" width="8.88671875" style="10"/>
  </cols>
  <sheetData>
    <row r="1" spans="1:6" x14ac:dyDescent="0.3">
      <c r="A1" s="6" t="s">
        <v>0</v>
      </c>
      <c r="B1" s="7" t="s">
        <v>1</v>
      </c>
      <c r="C1" s="7" t="s">
        <v>3</v>
      </c>
      <c r="D1" s="8" t="s">
        <v>4</v>
      </c>
      <c r="E1" s="9" t="s">
        <v>1198</v>
      </c>
      <c r="F1" s="9" t="s">
        <v>5</v>
      </c>
    </row>
    <row r="2" spans="1:6" x14ac:dyDescent="0.3">
      <c r="A2" s="11">
        <v>54</v>
      </c>
      <c r="B2" s="12" t="s">
        <v>11</v>
      </c>
      <c r="C2" s="12" t="s">
        <v>12</v>
      </c>
      <c r="D2" s="13">
        <v>54564801.7309682</v>
      </c>
      <c r="E2" s="14">
        <v>45901</v>
      </c>
      <c r="F2" s="15">
        <f>IF(B2=B3,LN(D2/D3),NA())</f>
        <v>3.7522357804386071E-2</v>
      </c>
    </row>
    <row r="3" spans="1:6" x14ac:dyDescent="0.3">
      <c r="A3" s="16">
        <v>54</v>
      </c>
      <c r="B3" s="17" t="s">
        <v>11</v>
      </c>
      <c r="C3" s="17" t="s">
        <v>16</v>
      </c>
      <c r="D3" s="18">
        <v>52555337.3962235</v>
      </c>
      <c r="E3" s="14">
        <v>45870</v>
      </c>
      <c r="F3" s="15">
        <f t="shared" ref="F3:F66" si="0">IF(B3=B4,LN(D3/D4),NA())</f>
        <v>-3.2314989556902061E-2</v>
      </c>
    </row>
    <row r="4" spans="1:6" x14ac:dyDescent="0.3">
      <c r="A4" s="11">
        <v>54</v>
      </c>
      <c r="B4" s="12" t="s">
        <v>11</v>
      </c>
      <c r="C4" s="12" t="s">
        <v>17</v>
      </c>
      <c r="D4" s="13">
        <v>54281401.240767598</v>
      </c>
      <c r="E4" s="14">
        <v>45839</v>
      </c>
      <c r="F4" s="15">
        <f t="shared" si="0"/>
        <v>7.505225844673954E-3</v>
      </c>
    </row>
    <row r="5" spans="1:6" x14ac:dyDescent="0.3">
      <c r="A5" s="16">
        <v>54</v>
      </c>
      <c r="B5" s="17" t="s">
        <v>11</v>
      </c>
      <c r="C5" s="17" t="s">
        <v>18</v>
      </c>
      <c r="D5" s="18">
        <v>53875532.040458404</v>
      </c>
      <c r="E5" s="14">
        <v>45809</v>
      </c>
      <c r="F5" s="15">
        <f t="shared" si="0"/>
        <v>1.1720928328515696E-2</v>
      </c>
    </row>
    <row r="6" spans="1:6" x14ac:dyDescent="0.3">
      <c r="A6" s="11">
        <v>54</v>
      </c>
      <c r="B6" s="12" t="s">
        <v>11</v>
      </c>
      <c r="C6" s="12" t="s">
        <v>19</v>
      </c>
      <c r="D6" s="13">
        <v>53247747.089045502</v>
      </c>
      <c r="E6" s="14">
        <v>45778</v>
      </c>
      <c r="F6" s="15">
        <f t="shared" si="0"/>
        <v>-3.9011323019595374E-2</v>
      </c>
    </row>
    <row r="7" spans="1:6" x14ac:dyDescent="0.3">
      <c r="A7" s="16">
        <v>54</v>
      </c>
      <c r="B7" s="17" t="s">
        <v>11</v>
      </c>
      <c r="C7" s="17" t="s">
        <v>20</v>
      </c>
      <c r="D7" s="18">
        <v>55366062.651521198</v>
      </c>
      <c r="E7" s="14">
        <v>45748</v>
      </c>
      <c r="F7" s="15">
        <f t="shared" si="0"/>
        <v>0.15778003243882213</v>
      </c>
    </row>
    <row r="8" spans="1:6" x14ac:dyDescent="0.3">
      <c r="A8" s="11">
        <v>54</v>
      </c>
      <c r="B8" s="12" t="s">
        <v>11</v>
      </c>
      <c r="C8" s="12" t="s">
        <v>21</v>
      </c>
      <c r="D8" s="13">
        <v>47284700.4798318</v>
      </c>
      <c r="E8" s="14">
        <v>45717</v>
      </c>
      <c r="F8" s="15">
        <f t="shared" si="0"/>
        <v>-9.0116086010031016E-2</v>
      </c>
    </row>
    <row r="9" spans="1:6" x14ac:dyDescent="0.3">
      <c r="A9" s="16">
        <v>54</v>
      </c>
      <c r="B9" s="17" t="s">
        <v>11</v>
      </c>
      <c r="C9" s="17" t="s">
        <v>22</v>
      </c>
      <c r="D9" s="18">
        <v>51743709.649898201</v>
      </c>
      <c r="E9" s="14">
        <v>45689</v>
      </c>
      <c r="F9" s="15">
        <f t="shared" si="0"/>
        <v>1.348541502417072E-2</v>
      </c>
    </row>
    <row r="10" spans="1:6" x14ac:dyDescent="0.3">
      <c r="A10" s="11">
        <v>54</v>
      </c>
      <c r="B10" s="12" t="s">
        <v>11</v>
      </c>
      <c r="C10" s="12" t="s">
        <v>23</v>
      </c>
      <c r="D10" s="13">
        <v>51050608.134885803</v>
      </c>
      <c r="E10" s="14">
        <v>45658</v>
      </c>
      <c r="F10" s="15">
        <f t="shared" si="0"/>
        <v>0.15954378765696814</v>
      </c>
    </row>
    <row r="11" spans="1:6" x14ac:dyDescent="0.3">
      <c r="A11" s="16">
        <v>54</v>
      </c>
      <c r="B11" s="17" t="s">
        <v>11</v>
      </c>
      <c r="C11" s="17" t="s">
        <v>24</v>
      </c>
      <c r="D11" s="18">
        <v>43522309.531442396</v>
      </c>
      <c r="E11" s="14">
        <v>45627</v>
      </c>
      <c r="F11" s="15">
        <f t="shared" si="0"/>
        <v>-3.9878810138345822E-2</v>
      </c>
    </row>
    <row r="12" spans="1:6" x14ac:dyDescent="0.3">
      <c r="A12" s="16">
        <v>54</v>
      </c>
      <c r="B12" s="17" t="s">
        <v>11</v>
      </c>
      <c r="C12" s="17" t="s">
        <v>26</v>
      </c>
      <c r="D12" s="18">
        <v>45292999.293120898</v>
      </c>
      <c r="E12" s="14">
        <v>45597</v>
      </c>
      <c r="F12" s="15">
        <f t="shared" si="0"/>
        <v>0.15640053827455874</v>
      </c>
    </row>
    <row r="13" spans="1:6" x14ac:dyDescent="0.3">
      <c r="A13" s="16">
        <v>54</v>
      </c>
      <c r="B13" s="17" t="s">
        <v>11</v>
      </c>
      <c r="C13" s="17" t="s">
        <v>27</v>
      </c>
      <c r="D13" s="18">
        <v>38735323.717384897</v>
      </c>
      <c r="E13" s="14">
        <v>45566</v>
      </c>
      <c r="F13" s="15">
        <f t="shared" si="0"/>
        <v>-4.1072728791006631E-2</v>
      </c>
    </row>
    <row r="14" spans="1:6" x14ac:dyDescent="0.3">
      <c r="A14" s="16">
        <v>54</v>
      </c>
      <c r="B14" s="17" t="s">
        <v>11</v>
      </c>
      <c r="C14" s="17" t="s">
        <v>28</v>
      </c>
      <c r="D14" s="18">
        <v>40359413.758574098</v>
      </c>
      <c r="E14" s="14">
        <v>45536</v>
      </c>
      <c r="F14" s="15">
        <f t="shared" si="0"/>
        <v>3.8871414057448553E-2</v>
      </c>
    </row>
    <row r="15" spans="1:6" x14ac:dyDescent="0.3">
      <c r="A15" s="11">
        <v>54</v>
      </c>
      <c r="B15" s="12" t="s">
        <v>11</v>
      </c>
      <c r="C15" s="12" t="s">
        <v>29</v>
      </c>
      <c r="D15" s="13">
        <v>38820686.276652098</v>
      </c>
      <c r="E15" s="14">
        <v>45505</v>
      </c>
      <c r="F15" s="15">
        <f t="shared" si="0"/>
        <v>1.6174878658285645E-2</v>
      </c>
    </row>
    <row r="16" spans="1:6" x14ac:dyDescent="0.3">
      <c r="A16" s="16">
        <v>54</v>
      </c>
      <c r="B16" s="17" t="s">
        <v>11</v>
      </c>
      <c r="C16" s="17" t="s">
        <v>30</v>
      </c>
      <c r="D16" s="18">
        <v>38197817.380968302</v>
      </c>
      <c r="E16" s="14">
        <v>45474</v>
      </c>
      <c r="F16" s="15">
        <f t="shared" si="0"/>
        <v>2.0031337135242164E-2</v>
      </c>
    </row>
    <row r="17" spans="1:6" x14ac:dyDescent="0.3">
      <c r="A17" s="11">
        <v>54</v>
      </c>
      <c r="B17" s="12" t="s">
        <v>11</v>
      </c>
      <c r="C17" s="12" t="s">
        <v>31</v>
      </c>
      <c r="D17" s="13">
        <v>37440276.630642898</v>
      </c>
      <c r="E17" s="14">
        <v>45444</v>
      </c>
      <c r="F17" s="15">
        <f t="shared" si="0"/>
        <v>6.8505855985257727E-2</v>
      </c>
    </row>
    <row r="18" spans="1:6" x14ac:dyDescent="0.3">
      <c r="A18" s="16">
        <v>54</v>
      </c>
      <c r="B18" s="17" t="s">
        <v>11</v>
      </c>
      <c r="C18" s="17" t="s">
        <v>32</v>
      </c>
      <c r="D18" s="18">
        <v>34961280.728817098</v>
      </c>
      <c r="E18" s="14">
        <v>45413</v>
      </c>
      <c r="F18" s="15">
        <f t="shared" si="0"/>
        <v>-4.5282781501333105E-3</v>
      </c>
    </row>
    <row r="19" spans="1:6" x14ac:dyDescent="0.3">
      <c r="A19" s="11">
        <v>54</v>
      </c>
      <c r="B19" s="12" t="s">
        <v>11</v>
      </c>
      <c r="C19" s="12" t="s">
        <v>34</v>
      </c>
      <c r="D19" s="13">
        <v>35119954.119929999</v>
      </c>
      <c r="E19" s="14">
        <v>45383</v>
      </c>
      <c r="F19" s="15">
        <f t="shared" si="0"/>
        <v>2.357411336305712E-2</v>
      </c>
    </row>
    <row r="20" spans="1:6" x14ac:dyDescent="0.3">
      <c r="A20" s="16">
        <v>54</v>
      </c>
      <c r="B20" s="17" t="s">
        <v>11</v>
      </c>
      <c r="C20" s="17" t="s">
        <v>35</v>
      </c>
      <c r="D20" s="18">
        <v>34301714.866255701</v>
      </c>
      <c r="E20" s="14">
        <v>45352</v>
      </c>
      <c r="F20" s="15">
        <f t="shared" si="0"/>
        <v>0.12942282376598474</v>
      </c>
    </row>
    <row r="21" spans="1:6" x14ac:dyDescent="0.3">
      <c r="A21" s="11">
        <v>54</v>
      </c>
      <c r="B21" s="12" t="s">
        <v>11</v>
      </c>
      <c r="C21" s="12" t="s">
        <v>36</v>
      </c>
      <c r="D21" s="13">
        <v>30137568.766307201</v>
      </c>
      <c r="E21" s="14">
        <v>45323</v>
      </c>
      <c r="F21" s="15">
        <f t="shared" si="0"/>
        <v>-4.4459767499814007E-3</v>
      </c>
    </row>
    <row r="22" spans="1:6" x14ac:dyDescent="0.3">
      <c r="A22" s="16">
        <v>54</v>
      </c>
      <c r="B22" s="17" t="s">
        <v>11</v>
      </c>
      <c r="C22" s="17" t="s">
        <v>37</v>
      </c>
      <c r="D22" s="18">
        <v>30271857.998540699</v>
      </c>
      <c r="E22" s="14">
        <v>45292</v>
      </c>
      <c r="F22" s="15">
        <f t="shared" si="0"/>
        <v>8.6561975134245364E-3</v>
      </c>
    </row>
    <row r="23" spans="1:6" x14ac:dyDescent="0.3">
      <c r="A23" s="11">
        <v>54</v>
      </c>
      <c r="B23" s="12" t="s">
        <v>11</v>
      </c>
      <c r="C23" s="12" t="s">
        <v>38</v>
      </c>
      <c r="D23" s="13">
        <v>30010949.682712</v>
      </c>
      <c r="E23" s="14">
        <v>45261</v>
      </c>
      <c r="F23" s="15">
        <f t="shared" si="0"/>
        <v>8.1282609293526056E-2</v>
      </c>
    </row>
    <row r="24" spans="1:6" x14ac:dyDescent="0.3">
      <c r="A24" s="11">
        <v>54</v>
      </c>
      <c r="B24" s="12" t="s">
        <v>11</v>
      </c>
      <c r="C24" s="12" t="s">
        <v>40</v>
      </c>
      <c r="D24" s="13">
        <v>27668088.107823499</v>
      </c>
      <c r="E24" s="14">
        <v>45231</v>
      </c>
      <c r="F24" s="15">
        <f t="shared" si="0"/>
        <v>0.14305204990403017</v>
      </c>
    </row>
    <row r="25" spans="1:6" x14ac:dyDescent="0.3">
      <c r="A25" s="11">
        <v>54</v>
      </c>
      <c r="B25" s="12" t="s">
        <v>11</v>
      </c>
      <c r="C25" s="12" t="s">
        <v>41</v>
      </c>
      <c r="D25" s="13">
        <v>23980179.747476399</v>
      </c>
      <c r="E25" s="14">
        <v>45200</v>
      </c>
      <c r="F25" s="15">
        <f t="shared" si="0"/>
        <v>-6.9144810994739542E-2</v>
      </c>
    </row>
    <row r="26" spans="1:6" x14ac:dyDescent="0.3">
      <c r="A26" s="11">
        <v>54</v>
      </c>
      <c r="B26" s="12" t="s">
        <v>11</v>
      </c>
      <c r="C26" s="12" t="s">
        <v>42</v>
      </c>
      <c r="D26" s="13">
        <v>25696953.815353401</v>
      </c>
      <c r="E26" s="14">
        <v>45170</v>
      </c>
      <c r="F26" s="15">
        <f t="shared" si="0"/>
        <v>3.9107586597200039E-2</v>
      </c>
    </row>
    <row r="27" spans="1:6" x14ac:dyDescent="0.3">
      <c r="A27" s="16">
        <v>54</v>
      </c>
      <c r="B27" s="17" t="s">
        <v>11</v>
      </c>
      <c r="C27" s="17" t="s">
        <v>43</v>
      </c>
      <c r="D27" s="18">
        <v>24711404.7958427</v>
      </c>
      <c r="E27" s="14">
        <v>45139</v>
      </c>
      <c r="F27" s="15">
        <f t="shared" si="0"/>
        <v>8.3143450544830733E-3</v>
      </c>
    </row>
    <row r="28" spans="1:6" x14ac:dyDescent="0.3">
      <c r="A28" s="11">
        <v>54</v>
      </c>
      <c r="B28" s="12" t="s">
        <v>11</v>
      </c>
      <c r="C28" s="12" t="s">
        <v>44</v>
      </c>
      <c r="D28" s="13">
        <v>24506797.416444801</v>
      </c>
      <c r="E28" s="14">
        <v>45108</v>
      </c>
      <c r="F28" s="15">
        <f t="shared" si="0"/>
        <v>1.4537374171853889E-2</v>
      </c>
    </row>
    <row r="29" spans="1:6" x14ac:dyDescent="0.3">
      <c r="A29" s="16">
        <v>54</v>
      </c>
      <c r="B29" s="17" t="s">
        <v>11</v>
      </c>
      <c r="C29" s="17" t="s">
        <v>45</v>
      </c>
      <c r="D29" s="18">
        <v>24153110.004633602</v>
      </c>
      <c r="E29" s="14">
        <v>45078</v>
      </c>
      <c r="F29" s="15">
        <f t="shared" si="0"/>
        <v>-3.5827495470122312E-3</v>
      </c>
    </row>
    <row r="30" spans="1:6" x14ac:dyDescent="0.3">
      <c r="A30" s="11">
        <v>54</v>
      </c>
      <c r="B30" s="12" t="s">
        <v>11</v>
      </c>
      <c r="C30" s="12" t="s">
        <v>46</v>
      </c>
      <c r="D30" s="13">
        <v>24239799.7496542</v>
      </c>
      <c r="E30" s="14">
        <v>45047</v>
      </c>
      <c r="F30" s="15">
        <f t="shared" si="0"/>
        <v>0.10136592636589203</v>
      </c>
    </row>
    <row r="31" spans="1:6" x14ac:dyDescent="0.3">
      <c r="A31" s="16">
        <v>54</v>
      </c>
      <c r="B31" s="17" t="s">
        <v>11</v>
      </c>
      <c r="C31" s="17" t="s">
        <v>47</v>
      </c>
      <c r="D31" s="18">
        <v>21903139.301467601</v>
      </c>
      <c r="E31" s="14">
        <v>45017</v>
      </c>
      <c r="F31" s="15">
        <f t="shared" si="0"/>
        <v>4.7520980112283291E-2</v>
      </c>
    </row>
    <row r="32" spans="1:6" x14ac:dyDescent="0.3">
      <c r="A32" s="11">
        <v>54</v>
      </c>
      <c r="B32" s="12" t="s">
        <v>11</v>
      </c>
      <c r="C32" s="12" t="s">
        <v>48</v>
      </c>
      <c r="D32" s="13">
        <v>20886624.824031498</v>
      </c>
      <c r="E32" s="14">
        <v>44986</v>
      </c>
      <c r="F32" s="15">
        <f t="shared" si="0"/>
        <v>3.5030345882759301E-2</v>
      </c>
    </row>
    <row r="33" spans="1:6" x14ac:dyDescent="0.3">
      <c r="A33" s="16">
        <v>54</v>
      </c>
      <c r="B33" s="17" t="s">
        <v>11</v>
      </c>
      <c r="C33" s="17" t="s">
        <v>49</v>
      </c>
      <c r="D33" s="18">
        <v>20167626.043723099</v>
      </c>
      <c r="E33" s="14">
        <v>44958</v>
      </c>
      <c r="F33" s="15">
        <f t="shared" si="0"/>
        <v>3.2486319806167438E-2</v>
      </c>
    </row>
    <row r="34" spans="1:6" x14ac:dyDescent="0.3">
      <c r="A34" s="11">
        <v>54</v>
      </c>
      <c r="B34" s="12" t="s">
        <v>11</v>
      </c>
      <c r="C34" s="12" t="s">
        <v>50</v>
      </c>
      <c r="D34" s="13">
        <v>19522981.846475501</v>
      </c>
      <c r="E34" s="14">
        <v>44927</v>
      </c>
      <c r="F34" s="15">
        <f t="shared" si="0"/>
        <v>0.21432124505321706</v>
      </c>
    </row>
    <row r="35" spans="1:6" x14ac:dyDescent="0.3">
      <c r="A35" s="16">
        <v>54</v>
      </c>
      <c r="B35" s="17" t="s">
        <v>11</v>
      </c>
      <c r="C35" s="17" t="s">
        <v>51</v>
      </c>
      <c r="D35" s="18">
        <v>15756785.2621346</v>
      </c>
      <c r="E35" s="14">
        <v>44896</v>
      </c>
      <c r="F35" s="15">
        <f t="shared" si="0"/>
        <v>-5.2044500981074833E-3</v>
      </c>
    </row>
    <row r="36" spans="1:6" x14ac:dyDescent="0.3">
      <c r="A36" s="16">
        <v>54</v>
      </c>
      <c r="B36" s="17" t="s">
        <v>11</v>
      </c>
      <c r="C36" s="17" t="s">
        <v>53</v>
      </c>
      <c r="D36" s="18">
        <v>15839004.4319368</v>
      </c>
      <c r="E36" s="14">
        <v>44866</v>
      </c>
      <c r="F36" s="15">
        <f t="shared" si="0"/>
        <v>0.15014338674050728</v>
      </c>
    </row>
    <row r="37" spans="1:6" x14ac:dyDescent="0.3">
      <c r="A37" s="16">
        <v>54</v>
      </c>
      <c r="B37" s="17" t="s">
        <v>11</v>
      </c>
      <c r="C37" s="17" t="s">
        <v>54</v>
      </c>
      <c r="D37" s="18">
        <v>13630802.8366809</v>
      </c>
      <c r="E37" s="14">
        <v>44835</v>
      </c>
      <c r="F37" s="15">
        <f t="shared" si="0"/>
        <v>5.992989474642911E-2</v>
      </c>
    </row>
    <row r="38" spans="1:6" x14ac:dyDescent="0.3">
      <c r="A38" s="16">
        <v>54</v>
      </c>
      <c r="B38" s="17" t="s">
        <v>11</v>
      </c>
      <c r="C38" s="17" t="s">
        <v>55</v>
      </c>
      <c r="D38" s="18">
        <v>12837906.6490198</v>
      </c>
      <c r="E38" s="14">
        <v>44805</v>
      </c>
      <c r="F38" s="15">
        <f t="shared" si="0"/>
        <v>-0.10622376292183014</v>
      </c>
    </row>
    <row r="39" spans="1:6" x14ac:dyDescent="0.3">
      <c r="A39" s="11">
        <v>54</v>
      </c>
      <c r="B39" s="12" t="s">
        <v>11</v>
      </c>
      <c r="C39" s="12" t="s">
        <v>56</v>
      </c>
      <c r="D39" s="13">
        <v>14276659.6906268</v>
      </c>
      <c r="E39" s="14">
        <v>44774</v>
      </c>
      <c r="F39" s="15">
        <f t="shared" si="0"/>
        <v>-2.4778309110662134E-2</v>
      </c>
    </row>
    <row r="40" spans="1:6" x14ac:dyDescent="0.3">
      <c r="A40" s="16">
        <v>54</v>
      </c>
      <c r="B40" s="17" t="s">
        <v>11</v>
      </c>
      <c r="C40" s="17" t="s">
        <v>57</v>
      </c>
      <c r="D40" s="18">
        <v>14634830.283186</v>
      </c>
      <c r="E40" s="14">
        <v>44743</v>
      </c>
      <c r="F40" s="15">
        <f t="shared" si="0"/>
        <v>0.11695350755685674</v>
      </c>
    </row>
    <row r="41" spans="1:6" x14ac:dyDescent="0.3">
      <c r="A41" s="11">
        <v>54</v>
      </c>
      <c r="B41" s="12" t="s">
        <v>11</v>
      </c>
      <c r="C41" s="12" t="s">
        <v>58</v>
      </c>
      <c r="D41" s="13">
        <v>13019533.620237401</v>
      </c>
      <c r="E41" s="14">
        <v>44713</v>
      </c>
      <c r="F41" s="15">
        <f t="shared" si="0"/>
        <v>-0.1356120114415037</v>
      </c>
    </row>
    <row r="42" spans="1:6" x14ac:dyDescent="0.3">
      <c r="A42" s="16">
        <v>54</v>
      </c>
      <c r="B42" s="17" t="s">
        <v>11</v>
      </c>
      <c r="C42" s="17" t="s">
        <v>59</v>
      </c>
      <c r="D42" s="18">
        <v>14910457.722338401</v>
      </c>
      <c r="E42" s="14">
        <v>44682</v>
      </c>
      <c r="F42" s="15">
        <f t="shared" si="0"/>
        <v>-4.2785356157218971E-2</v>
      </c>
    </row>
    <row r="43" spans="1:6" x14ac:dyDescent="0.3">
      <c r="A43" s="11">
        <v>54</v>
      </c>
      <c r="B43" s="12" t="s">
        <v>11</v>
      </c>
      <c r="C43" s="12" t="s">
        <v>60</v>
      </c>
      <c r="D43" s="13">
        <v>15562251.1460112</v>
      </c>
      <c r="E43" s="14">
        <v>44652</v>
      </c>
      <c r="F43" s="15">
        <f t="shared" si="0"/>
        <v>-4.6806905599218608E-2</v>
      </c>
    </row>
    <row r="44" spans="1:6" x14ac:dyDescent="0.3">
      <c r="A44" s="16">
        <v>54</v>
      </c>
      <c r="B44" s="17" t="s">
        <v>11</v>
      </c>
      <c r="C44" s="17" t="s">
        <v>61</v>
      </c>
      <c r="D44" s="18">
        <v>16307988.6516179</v>
      </c>
      <c r="E44" s="14">
        <v>44621</v>
      </c>
      <c r="F44" s="15">
        <f t="shared" si="0"/>
        <v>3.8922172942033713E-2</v>
      </c>
    </row>
    <row r="45" spans="1:6" x14ac:dyDescent="0.3">
      <c r="A45" s="11">
        <v>54</v>
      </c>
      <c r="B45" s="12" t="s">
        <v>11</v>
      </c>
      <c r="C45" s="12" t="s">
        <v>62</v>
      </c>
      <c r="D45" s="13">
        <v>15685440.354617599</v>
      </c>
      <c r="E45" s="14">
        <v>44593</v>
      </c>
      <c r="F45" s="15">
        <f t="shared" si="0"/>
        <v>-2.5501481263717752E-2</v>
      </c>
    </row>
    <row r="46" spans="1:6" x14ac:dyDescent="0.3">
      <c r="A46" s="16">
        <v>54</v>
      </c>
      <c r="B46" s="17" t="s">
        <v>11</v>
      </c>
      <c r="C46" s="17" t="s">
        <v>63</v>
      </c>
      <c r="D46" s="18">
        <v>16090586.272291301</v>
      </c>
      <c r="E46" s="14">
        <v>44562</v>
      </c>
      <c r="F46" s="15">
        <f t="shared" si="0"/>
        <v>-0.16327322192763882</v>
      </c>
    </row>
    <row r="47" spans="1:6" x14ac:dyDescent="0.3">
      <c r="A47" s="11">
        <v>54</v>
      </c>
      <c r="B47" s="12" t="s">
        <v>11</v>
      </c>
      <c r="C47" s="12" t="s">
        <v>64</v>
      </c>
      <c r="D47" s="13">
        <v>18944385.715630699</v>
      </c>
      <c r="E47" s="14">
        <v>44531</v>
      </c>
      <c r="F47" s="15">
        <f t="shared" si="0"/>
        <v>4.3730514460967741E-2</v>
      </c>
    </row>
    <row r="48" spans="1:6" x14ac:dyDescent="0.3">
      <c r="A48" s="11">
        <v>54</v>
      </c>
      <c r="B48" s="12" t="s">
        <v>11</v>
      </c>
      <c r="C48" s="12" t="s">
        <v>66</v>
      </c>
      <c r="D48" s="13">
        <v>18133791.018514901</v>
      </c>
      <c r="E48" s="14">
        <v>44501</v>
      </c>
      <c r="F48" s="15">
        <f t="shared" si="0"/>
        <v>1.6724744103616827E-2</v>
      </c>
    </row>
    <row r="49" spans="1:6" x14ac:dyDescent="0.3">
      <c r="A49" s="11">
        <v>54</v>
      </c>
      <c r="B49" s="12" t="s">
        <v>11</v>
      </c>
      <c r="C49" s="12" t="s">
        <v>67</v>
      </c>
      <c r="D49" s="13">
        <v>17833030.089519698</v>
      </c>
      <c r="E49" s="14">
        <v>44470</v>
      </c>
      <c r="F49" s="15">
        <f t="shared" si="0"/>
        <v>6.2392660404047243E-2</v>
      </c>
    </row>
    <row r="50" spans="1:6" x14ac:dyDescent="0.3">
      <c r="A50" s="11">
        <v>54</v>
      </c>
      <c r="B50" s="12" t="s">
        <v>11</v>
      </c>
      <c r="C50" s="12" t="s">
        <v>68</v>
      </c>
      <c r="D50" s="13">
        <v>16754379.7274742</v>
      </c>
      <c r="E50" s="14">
        <v>44440</v>
      </c>
      <c r="F50" s="15">
        <f t="shared" si="0"/>
        <v>-4.2767375505380359E-2</v>
      </c>
    </row>
    <row r="51" spans="1:6" x14ac:dyDescent="0.3">
      <c r="A51" s="16">
        <v>54</v>
      </c>
      <c r="B51" s="17" t="s">
        <v>11</v>
      </c>
      <c r="C51" s="17" t="s">
        <v>69</v>
      </c>
      <c r="D51" s="18">
        <v>17486463.6492888</v>
      </c>
      <c r="E51" s="14">
        <v>44409</v>
      </c>
      <c r="F51" s="15">
        <f t="shared" si="0"/>
        <v>4.4337407222010392E-2</v>
      </c>
    </row>
    <row r="52" spans="1:6" x14ac:dyDescent="0.3">
      <c r="A52" s="11">
        <v>54</v>
      </c>
      <c r="B52" s="12" t="s">
        <v>11</v>
      </c>
      <c r="C52" s="12" t="s">
        <v>70</v>
      </c>
      <c r="D52" s="13">
        <v>16728095.4588765</v>
      </c>
      <c r="E52" s="14">
        <v>44378</v>
      </c>
      <c r="F52" s="15">
        <f t="shared" si="0"/>
        <v>8.6923687963106108E-2</v>
      </c>
    </row>
    <row r="53" spans="1:6" x14ac:dyDescent="0.3">
      <c r="A53" s="16">
        <v>54</v>
      </c>
      <c r="B53" s="17" t="s">
        <v>11</v>
      </c>
      <c r="C53" s="17" t="s">
        <v>71</v>
      </c>
      <c r="D53" s="18">
        <v>15335432.194132401</v>
      </c>
      <c r="E53" s="14">
        <v>44348</v>
      </c>
      <c r="F53" s="15">
        <f t="shared" si="0"/>
        <v>-5.7958290899837409E-2</v>
      </c>
    </row>
    <row r="54" spans="1:6" x14ac:dyDescent="0.3">
      <c r="A54" s="11">
        <v>54</v>
      </c>
      <c r="B54" s="12" t="s">
        <v>11</v>
      </c>
      <c r="C54" s="12" t="s">
        <v>72</v>
      </c>
      <c r="D54" s="13">
        <v>16250509.653550301</v>
      </c>
      <c r="E54" s="14">
        <v>44317</v>
      </c>
      <c r="F54" s="15">
        <f t="shared" si="0"/>
        <v>-3.0890848546655875E-2</v>
      </c>
    </row>
    <row r="55" spans="1:6" x14ac:dyDescent="0.3">
      <c r="A55" s="16">
        <v>54</v>
      </c>
      <c r="B55" s="17" t="s">
        <v>11</v>
      </c>
      <c r="C55" s="17" t="s">
        <v>73</v>
      </c>
      <c r="D55" s="18">
        <v>16760335.623568</v>
      </c>
      <c r="E55" s="14">
        <v>44287</v>
      </c>
      <c r="F55" s="15">
        <f t="shared" si="0"/>
        <v>0.10562524734273993</v>
      </c>
    </row>
    <row r="56" spans="1:6" x14ac:dyDescent="0.3">
      <c r="A56" s="11">
        <v>54</v>
      </c>
      <c r="B56" s="12" t="s">
        <v>11</v>
      </c>
      <c r="C56" s="12" t="s">
        <v>74</v>
      </c>
      <c r="D56" s="13">
        <v>15080309.297039701</v>
      </c>
      <c r="E56" s="14">
        <v>44256</v>
      </c>
      <c r="F56" s="15">
        <f t="shared" si="0"/>
        <v>4.1151230496937828E-2</v>
      </c>
    </row>
    <row r="57" spans="1:6" x14ac:dyDescent="0.3">
      <c r="A57" s="16">
        <v>54</v>
      </c>
      <c r="B57" s="17" t="s">
        <v>11</v>
      </c>
      <c r="C57" s="17" t="s">
        <v>75</v>
      </c>
      <c r="D57" s="18">
        <v>14472331.3285584</v>
      </c>
      <c r="E57" s="14">
        <v>44228</v>
      </c>
      <c r="F57" s="15">
        <f t="shared" si="0"/>
        <v>-4.052714823310064E-3</v>
      </c>
    </row>
    <row r="58" spans="1:6" x14ac:dyDescent="0.3">
      <c r="A58" s="11">
        <v>54</v>
      </c>
      <c r="B58" s="12" t="s">
        <v>11</v>
      </c>
      <c r="C58" s="12" t="s">
        <v>76</v>
      </c>
      <c r="D58" s="13">
        <v>14531102.5713643</v>
      </c>
      <c r="E58" s="14">
        <v>44197</v>
      </c>
      <c r="F58" s="15">
        <f t="shared" si="0"/>
        <v>-3.9918644963399912E-2</v>
      </c>
    </row>
    <row r="59" spans="1:6" x14ac:dyDescent="0.3">
      <c r="A59" s="16">
        <v>54</v>
      </c>
      <c r="B59" s="17" t="s">
        <v>11</v>
      </c>
      <c r="C59" s="17" t="s">
        <v>77</v>
      </c>
      <c r="D59" s="18">
        <v>15122897.743223401</v>
      </c>
      <c r="E59" s="14">
        <v>44166</v>
      </c>
      <c r="F59" s="15">
        <f t="shared" si="0"/>
        <v>7.8568550641723189E-2</v>
      </c>
    </row>
    <row r="60" spans="1:6" x14ac:dyDescent="0.3">
      <c r="A60" s="16">
        <v>54</v>
      </c>
      <c r="B60" s="17" t="s">
        <v>11</v>
      </c>
      <c r="C60" s="17" t="s">
        <v>79</v>
      </c>
      <c r="D60" s="18">
        <v>13980191.731781101</v>
      </c>
      <c r="E60" s="14">
        <v>44136</v>
      </c>
      <c r="F60" s="15">
        <f t="shared" si="0"/>
        <v>0.10791059351663292</v>
      </c>
    </row>
    <row r="61" spans="1:6" x14ac:dyDescent="0.3">
      <c r="A61" s="16">
        <v>54</v>
      </c>
      <c r="B61" s="17" t="s">
        <v>11</v>
      </c>
      <c r="C61" s="17" t="s">
        <v>80</v>
      </c>
      <c r="D61" s="18">
        <v>12550127.9144796</v>
      </c>
      <c r="E61" s="14">
        <v>44105</v>
      </c>
      <c r="F61" s="15">
        <f t="shared" si="0"/>
        <v>-3.637229824554291E-2</v>
      </c>
    </row>
    <row r="62" spans="1:6" x14ac:dyDescent="0.3">
      <c r="A62" s="16">
        <v>54</v>
      </c>
      <c r="B62" s="17" t="s">
        <v>11</v>
      </c>
      <c r="C62" s="17" t="s">
        <v>81</v>
      </c>
      <c r="D62" s="18">
        <v>13015008.039546</v>
      </c>
      <c r="E62" s="14">
        <v>44075</v>
      </c>
      <c r="F62" s="15">
        <f t="shared" si="0"/>
        <v>6.0605576535495982E-2</v>
      </c>
    </row>
    <row r="63" spans="1:6" x14ac:dyDescent="0.3">
      <c r="A63" s="11">
        <v>54</v>
      </c>
      <c r="B63" s="12" t="s">
        <v>11</v>
      </c>
      <c r="C63" s="12" t="s">
        <v>82</v>
      </c>
      <c r="D63" s="13">
        <v>12249652.627191501</v>
      </c>
      <c r="E63" s="14">
        <v>44044</v>
      </c>
      <c r="F63" s="15">
        <f t="shared" si="0"/>
        <v>5.2984306217326908E-2</v>
      </c>
    </row>
    <row r="64" spans="1:6" x14ac:dyDescent="0.3">
      <c r="A64" s="16">
        <v>54</v>
      </c>
      <c r="B64" s="17" t="s">
        <v>11</v>
      </c>
      <c r="C64" s="17" t="s">
        <v>83</v>
      </c>
      <c r="D64" s="18">
        <v>11617508.032695301</v>
      </c>
      <c r="E64" s="14">
        <v>44013</v>
      </c>
      <c r="F64" s="15">
        <f t="shared" si="0"/>
        <v>6.6241967491841164E-2</v>
      </c>
    </row>
    <row r="65" spans="1:6" x14ac:dyDescent="0.3">
      <c r="A65" s="11">
        <v>54</v>
      </c>
      <c r="B65" s="12" t="s">
        <v>11</v>
      </c>
      <c r="C65" s="12" t="s">
        <v>84</v>
      </c>
      <c r="D65" s="13">
        <v>10872876.634553799</v>
      </c>
      <c r="E65" s="14">
        <v>43983</v>
      </c>
      <c r="F65" s="15">
        <f t="shared" si="0"/>
        <v>9.1770309731736416E-3</v>
      </c>
    </row>
    <row r="66" spans="1:6" x14ac:dyDescent="0.3">
      <c r="A66" s="16">
        <v>54</v>
      </c>
      <c r="B66" s="17" t="s">
        <v>11</v>
      </c>
      <c r="C66" s="17" t="s">
        <v>85</v>
      </c>
      <c r="D66" s="18">
        <v>10773552.356969399</v>
      </c>
      <c r="E66" s="14">
        <v>43952</v>
      </c>
      <c r="F66" s="15">
        <f t="shared" si="0"/>
        <v>5.0981132157869015E-2</v>
      </c>
    </row>
    <row r="67" spans="1:6" x14ac:dyDescent="0.3">
      <c r="A67" s="11">
        <v>54</v>
      </c>
      <c r="B67" s="12" t="s">
        <v>11</v>
      </c>
      <c r="C67" s="12" t="s">
        <v>86</v>
      </c>
      <c r="D67" s="13">
        <v>10238070.179161901</v>
      </c>
      <c r="E67" s="14">
        <v>43922</v>
      </c>
      <c r="F67" s="15">
        <f t="shared" ref="F67:F130" si="1">IF(B67=B68,LN(D67/D68),NA())</f>
        <v>-1.0397668731365323E-2</v>
      </c>
    </row>
    <row r="68" spans="1:6" x14ac:dyDescent="0.3">
      <c r="A68" s="16">
        <v>54</v>
      </c>
      <c r="B68" s="17" t="s">
        <v>11</v>
      </c>
      <c r="C68" s="17" t="s">
        <v>87</v>
      </c>
      <c r="D68" s="18">
        <v>10345077.5910844</v>
      </c>
      <c r="E68" s="14">
        <v>43891</v>
      </c>
      <c r="F68" s="15">
        <f t="shared" si="1"/>
        <v>-0.24090428230214919</v>
      </c>
    </row>
    <row r="69" spans="1:6" x14ac:dyDescent="0.3">
      <c r="A69" s="11">
        <v>54</v>
      </c>
      <c r="B69" s="12" t="s">
        <v>11</v>
      </c>
      <c r="C69" s="12" t="s">
        <v>88</v>
      </c>
      <c r="D69" s="13">
        <v>13163068.8476028</v>
      </c>
      <c r="E69" s="14">
        <v>43862</v>
      </c>
      <c r="F69" s="15">
        <f t="shared" si="1"/>
        <v>-9.142087981612082E-2</v>
      </c>
    </row>
    <row r="70" spans="1:6" x14ac:dyDescent="0.3">
      <c r="A70" s="16">
        <v>54</v>
      </c>
      <c r="B70" s="17" t="s">
        <v>11</v>
      </c>
      <c r="C70" s="17" t="s">
        <v>89</v>
      </c>
      <c r="D70" s="18">
        <v>14423170.4669169</v>
      </c>
      <c r="E70" s="14">
        <v>43831</v>
      </c>
      <c r="F70" s="15">
        <f t="shared" si="1"/>
        <v>2.8415362019567628E-2</v>
      </c>
    </row>
    <row r="71" spans="1:6" x14ac:dyDescent="0.3">
      <c r="A71" s="11">
        <v>54</v>
      </c>
      <c r="B71" s="12" t="s">
        <v>11</v>
      </c>
      <c r="C71" s="12" t="s">
        <v>90</v>
      </c>
      <c r="D71" s="13">
        <v>14019098.963669</v>
      </c>
      <c r="E71" s="14">
        <v>43800</v>
      </c>
      <c r="F71" s="15">
        <f t="shared" si="1"/>
        <v>2.4897506369237463E-2</v>
      </c>
    </row>
    <row r="72" spans="1:6" x14ac:dyDescent="0.3">
      <c r="A72" s="11">
        <v>54</v>
      </c>
      <c r="B72" s="12" t="s">
        <v>11</v>
      </c>
      <c r="C72" s="12" t="s">
        <v>92</v>
      </c>
      <c r="D72" s="13">
        <v>13674367.640738601</v>
      </c>
      <c r="E72" s="14">
        <v>43770</v>
      </c>
      <c r="F72" s="15">
        <f t="shared" si="1"/>
        <v>-5.1849535994958389E-2</v>
      </c>
    </row>
    <row r="73" spans="1:6" x14ac:dyDescent="0.3">
      <c r="A73" s="11">
        <v>54</v>
      </c>
      <c r="B73" s="12" t="s">
        <v>11</v>
      </c>
      <c r="C73" s="12" t="s">
        <v>93</v>
      </c>
      <c r="D73" s="13">
        <v>14402080.009289101</v>
      </c>
      <c r="E73" s="14">
        <v>43739</v>
      </c>
      <c r="F73" s="15">
        <f t="shared" si="1"/>
        <v>-3.3558217470786647E-2</v>
      </c>
    </row>
    <row r="74" spans="1:6" x14ac:dyDescent="0.3">
      <c r="A74" s="11">
        <v>54</v>
      </c>
      <c r="B74" s="12" t="s">
        <v>11</v>
      </c>
      <c r="C74" s="12" t="s">
        <v>94</v>
      </c>
      <c r="D74" s="13">
        <v>14893589.1013966</v>
      </c>
      <c r="E74" s="14">
        <v>43709</v>
      </c>
      <c r="F74" s="15">
        <f t="shared" si="1"/>
        <v>6.1889018056605356E-2</v>
      </c>
    </row>
    <row r="75" spans="1:6" x14ac:dyDescent="0.3">
      <c r="A75" s="16">
        <v>54</v>
      </c>
      <c r="B75" s="17" t="s">
        <v>11</v>
      </c>
      <c r="C75" s="17" t="s">
        <v>95</v>
      </c>
      <c r="D75" s="18">
        <v>13999783.1562283</v>
      </c>
      <c r="E75" s="14">
        <v>43678</v>
      </c>
      <c r="F75" s="15">
        <f t="shared" si="1"/>
        <v>-1.4480975108592581E-2</v>
      </c>
    </row>
    <row r="76" spans="1:6" x14ac:dyDescent="0.3">
      <c r="A76" s="11">
        <v>54</v>
      </c>
      <c r="B76" s="12" t="s">
        <v>11</v>
      </c>
      <c r="C76" s="12" t="s">
        <v>96</v>
      </c>
      <c r="D76" s="13">
        <v>14203988.6464948</v>
      </c>
      <c r="E76" s="14">
        <v>43647</v>
      </c>
      <c r="F76" s="15">
        <f t="shared" si="1"/>
        <v>-8.7835285566242101E-4</v>
      </c>
    </row>
    <row r="77" spans="1:6" x14ac:dyDescent="0.3">
      <c r="A77" s="16">
        <v>54</v>
      </c>
      <c r="B77" s="17" t="s">
        <v>11</v>
      </c>
      <c r="C77" s="17" t="s">
        <v>97</v>
      </c>
      <c r="D77" s="18">
        <v>14216470.241304001</v>
      </c>
      <c r="E77" s="14">
        <v>43617</v>
      </c>
      <c r="F77" s="15">
        <f t="shared" si="1"/>
        <v>5.7769340669339558E-2</v>
      </c>
    </row>
    <row r="78" spans="1:6" x14ac:dyDescent="0.3">
      <c r="A78" s="11">
        <v>54</v>
      </c>
      <c r="B78" s="12" t="s">
        <v>11</v>
      </c>
      <c r="C78" s="12" t="s">
        <v>98</v>
      </c>
      <c r="D78" s="13">
        <v>13418466.133431399</v>
      </c>
      <c r="E78" s="14">
        <v>43586</v>
      </c>
      <c r="F78" s="15">
        <f t="shared" si="1"/>
        <v>-1.8379420507083383E-2</v>
      </c>
    </row>
    <row r="79" spans="1:6" x14ac:dyDescent="0.3">
      <c r="A79" s="16">
        <v>54</v>
      </c>
      <c r="B79" s="17" t="s">
        <v>11</v>
      </c>
      <c r="C79" s="17" t="s">
        <v>99</v>
      </c>
      <c r="D79" s="18">
        <v>13667370.1138469</v>
      </c>
      <c r="E79" s="14">
        <v>43556</v>
      </c>
      <c r="F79" s="15">
        <f t="shared" si="1"/>
        <v>8.3446401883508534E-2</v>
      </c>
    </row>
    <row r="80" spans="1:6" x14ac:dyDescent="0.3">
      <c r="A80" s="11">
        <v>54</v>
      </c>
      <c r="B80" s="12" t="s">
        <v>11</v>
      </c>
      <c r="C80" s="12" t="s">
        <v>100</v>
      </c>
      <c r="D80" s="13">
        <v>12573165.825911701</v>
      </c>
      <c r="E80" s="14">
        <v>43525</v>
      </c>
      <c r="F80" s="15">
        <f t="shared" si="1"/>
        <v>4.0413351097827753E-2</v>
      </c>
    </row>
    <row r="81" spans="1:6" x14ac:dyDescent="0.3">
      <c r="A81" s="16">
        <v>54</v>
      </c>
      <c r="B81" s="17" t="s">
        <v>11</v>
      </c>
      <c r="C81" s="17" t="s">
        <v>101</v>
      </c>
      <c r="D81" s="18">
        <v>12075172.624667101</v>
      </c>
      <c r="E81" s="14">
        <v>43497</v>
      </c>
      <c r="F81" s="15">
        <f t="shared" si="1"/>
        <v>0.10727117745865729</v>
      </c>
    </row>
    <row r="82" spans="1:6" x14ac:dyDescent="0.3">
      <c r="A82" s="11">
        <v>54</v>
      </c>
      <c r="B82" s="12" t="s">
        <v>11</v>
      </c>
      <c r="C82" s="12" t="s">
        <v>102</v>
      </c>
      <c r="D82" s="13">
        <v>10846910.7724937</v>
      </c>
      <c r="E82" s="14">
        <v>43466</v>
      </c>
      <c r="F82" s="15">
        <f t="shared" si="1"/>
        <v>0.12699669980623288</v>
      </c>
    </row>
    <row r="83" spans="1:6" x14ac:dyDescent="0.3">
      <c r="A83" s="16">
        <v>54</v>
      </c>
      <c r="B83" s="17" t="s">
        <v>11</v>
      </c>
      <c r="C83" s="17" t="s">
        <v>103</v>
      </c>
      <c r="D83" s="18">
        <v>9553271.0885857195</v>
      </c>
      <c r="E83" s="14">
        <v>43435</v>
      </c>
      <c r="F83" s="15">
        <f t="shared" si="1"/>
        <v>-7.4950084387566257E-2</v>
      </c>
    </row>
    <row r="84" spans="1:6" x14ac:dyDescent="0.3">
      <c r="A84" s="16">
        <v>54</v>
      </c>
      <c r="B84" s="17" t="s">
        <v>11</v>
      </c>
      <c r="C84" s="17" t="s">
        <v>105</v>
      </c>
      <c r="D84" s="18">
        <v>10296805.511309899</v>
      </c>
      <c r="E84" s="14">
        <v>43405</v>
      </c>
      <c r="F84" s="15">
        <f t="shared" si="1"/>
        <v>-5.2114399777799233E-2</v>
      </c>
    </row>
    <row r="85" spans="1:6" x14ac:dyDescent="0.3">
      <c r="A85" s="16">
        <v>54</v>
      </c>
      <c r="B85" s="17" t="s">
        <v>11</v>
      </c>
      <c r="C85" s="17" t="s">
        <v>106</v>
      </c>
      <c r="D85" s="18">
        <v>10847646.048308801</v>
      </c>
      <c r="E85" s="14">
        <v>43374</v>
      </c>
      <c r="F85" s="15">
        <f t="shared" si="1"/>
        <v>-6.9274674783455392E-2</v>
      </c>
    </row>
    <row r="86" spans="1:6" x14ac:dyDescent="0.3">
      <c r="A86" s="16">
        <v>54</v>
      </c>
      <c r="B86" s="17" t="s">
        <v>11</v>
      </c>
      <c r="C86" s="17" t="s">
        <v>107</v>
      </c>
      <c r="D86" s="18">
        <v>11625753.6230224</v>
      </c>
      <c r="E86" s="14">
        <v>43344</v>
      </c>
      <c r="F86" s="15">
        <f t="shared" si="1"/>
        <v>4.8774137273202796E-2</v>
      </c>
    </row>
    <row r="87" spans="1:6" x14ac:dyDescent="0.3">
      <c r="A87" s="11">
        <v>54</v>
      </c>
      <c r="B87" s="12" t="s">
        <v>11</v>
      </c>
      <c r="C87" s="12" t="s">
        <v>108</v>
      </c>
      <c r="D87" s="13">
        <v>11072323.7612023</v>
      </c>
      <c r="E87" s="14">
        <v>43313</v>
      </c>
      <c r="F87" s="15">
        <f t="shared" si="1"/>
        <v>-5.5541166443427936E-2</v>
      </c>
    </row>
    <row r="88" spans="1:6" x14ac:dyDescent="0.3">
      <c r="A88" s="16">
        <v>54</v>
      </c>
      <c r="B88" s="17" t="s">
        <v>11</v>
      </c>
      <c r="C88" s="17" t="s">
        <v>109</v>
      </c>
      <c r="D88" s="18">
        <v>11704692.225594399</v>
      </c>
      <c r="E88" s="14">
        <v>43282</v>
      </c>
      <c r="F88" s="15">
        <f t="shared" si="1"/>
        <v>5.089720858304321E-2</v>
      </c>
    </row>
    <row r="89" spans="1:6" x14ac:dyDescent="0.3">
      <c r="A89" s="11">
        <v>54</v>
      </c>
      <c r="B89" s="12" t="s">
        <v>11</v>
      </c>
      <c r="C89" s="12" t="s">
        <v>110</v>
      </c>
      <c r="D89" s="13">
        <v>11123862.745976999</v>
      </c>
      <c r="E89" s="14">
        <v>43252</v>
      </c>
      <c r="F89" s="15">
        <f t="shared" si="1"/>
        <v>-5.6547542822161602E-2</v>
      </c>
    </row>
    <row r="90" spans="1:6" x14ac:dyDescent="0.3">
      <c r="A90" s="16">
        <v>54</v>
      </c>
      <c r="B90" s="17" t="s">
        <v>11</v>
      </c>
      <c r="C90" s="17" t="s">
        <v>111</v>
      </c>
      <c r="D90" s="18">
        <v>11771014.844865501</v>
      </c>
      <c r="E90" s="14">
        <v>43221</v>
      </c>
      <c r="F90" s="15">
        <f t="shared" si="1"/>
        <v>1.203871138059652E-2</v>
      </c>
    </row>
    <row r="91" spans="1:6" x14ac:dyDescent="0.3">
      <c r="A91" s="11">
        <v>54</v>
      </c>
      <c r="B91" s="12" t="s">
        <v>11</v>
      </c>
      <c r="C91" s="12" t="s">
        <v>112</v>
      </c>
      <c r="D91" s="13">
        <v>11630156.5717576</v>
      </c>
      <c r="E91" s="14">
        <v>43191</v>
      </c>
      <c r="F91" s="15">
        <f t="shared" si="1"/>
        <v>9.1817625347420592E-2</v>
      </c>
    </row>
    <row r="92" spans="1:6" x14ac:dyDescent="0.3">
      <c r="A92" s="16">
        <v>54</v>
      </c>
      <c r="B92" s="17" t="s">
        <v>11</v>
      </c>
      <c r="C92" s="17" t="s">
        <v>113</v>
      </c>
      <c r="D92" s="18">
        <v>10609860.492303001</v>
      </c>
      <c r="E92" s="14">
        <v>43160</v>
      </c>
      <c r="F92" s="15">
        <f t="shared" si="1"/>
        <v>-8.9680252386151779E-2</v>
      </c>
    </row>
    <row r="93" spans="1:6" x14ac:dyDescent="0.3">
      <c r="A93" s="11">
        <v>54</v>
      </c>
      <c r="B93" s="12" t="s">
        <v>11</v>
      </c>
      <c r="C93" s="12" t="s">
        <v>114</v>
      </c>
      <c r="D93" s="13">
        <v>11605325.1360387</v>
      </c>
      <c r="E93" s="14">
        <v>43132</v>
      </c>
      <c r="F93" s="15">
        <f t="shared" si="1"/>
        <v>8.7712296524941891E-3</v>
      </c>
    </row>
    <row r="94" spans="1:6" x14ac:dyDescent="0.3">
      <c r="A94" s="16">
        <v>54</v>
      </c>
      <c r="B94" s="17" t="s">
        <v>11</v>
      </c>
      <c r="C94" s="17" t="s">
        <v>115</v>
      </c>
      <c r="D94" s="18">
        <v>11503977.2864714</v>
      </c>
      <c r="E94" s="14">
        <v>43101</v>
      </c>
      <c r="F94" s="15">
        <f t="shared" si="1"/>
        <v>-4.2878834741146878E-2</v>
      </c>
    </row>
    <row r="95" spans="1:6" x14ac:dyDescent="0.3">
      <c r="A95" s="11">
        <v>54</v>
      </c>
      <c r="B95" s="12" t="s">
        <v>11</v>
      </c>
      <c r="C95" s="12" t="s">
        <v>116</v>
      </c>
      <c r="D95" s="13">
        <v>12007982.792356599</v>
      </c>
      <c r="E95" s="14">
        <v>43070</v>
      </c>
      <c r="F95" s="15">
        <f t="shared" si="1"/>
        <v>1.3784306744186566E-2</v>
      </c>
    </row>
    <row r="96" spans="1:6" x14ac:dyDescent="0.3">
      <c r="A96" s="11">
        <v>54</v>
      </c>
      <c r="B96" s="12" t="s">
        <v>11</v>
      </c>
      <c r="C96" s="12" t="s">
        <v>118</v>
      </c>
      <c r="D96" s="13">
        <v>11843596.6515324</v>
      </c>
      <c r="E96" s="14">
        <v>43040</v>
      </c>
      <c r="F96" s="15">
        <f t="shared" si="1"/>
        <v>-6.4462969153811389E-2</v>
      </c>
    </row>
    <row r="97" spans="1:6" x14ac:dyDescent="0.3">
      <c r="A97" s="11">
        <v>54</v>
      </c>
      <c r="B97" s="12" t="s">
        <v>11</v>
      </c>
      <c r="C97" s="12" t="s">
        <v>119</v>
      </c>
      <c r="D97" s="13">
        <v>12632215.3366527</v>
      </c>
      <c r="E97" s="14">
        <v>43009</v>
      </c>
      <c r="F97" s="15">
        <f t="shared" si="1"/>
        <v>5.1244354536486708E-2</v>
      </c>
    </row>
    <row r="98" spans="1:6" x14ac:dyDescent="0.3">
      <c r="A98" s="11">
        <v>54</v>
      </c>
      <c r="B98" s="12" t="s">
        <v>11</v>
      </c>
      <c r="C98" s="12" t="s">
        <v>120</v>
      </c>
      <c r="D98" s="13">
        <v>12001191.891992001</v>
      </c>
      <c r="E98" s="14">
        <v>42979</v>
      </c>
      <c r="F98" s="15">
        <f t="shared" si="1"/>
        <v>-6.0038465927146095E-2</v>
      </c>
    </row>
    <row r="99" spans="1:6" x14ac:dyDescent="0.3">
      <c r="A99" s="16">
        <v>54</v>
      </c>
      <c r="B99" s="17" t="s">
        <v>11</v>
      </c>
      <c r="C99" s="17" t="s">
        <v>121</v>
      </c>
      <c r="D99" s="18">
        <v>12743794.3454579</v>
      </c>
      <c r="E99" s="14">
        <v>42948</v>
      </c>
      <c r="F99" s="15">
        <f t="shared" si="1"/>
        <v>3.5170948824668716E-2</v>
      </c>
    </row>
    <row r="100" spans="1:6" x14ac:dyDescent="0.3">
      <c r="A100" s="11">
        <v>54</v>
      </c>
      <c r="B100" s="12" t="s">
        <v>11</v>
      </c>
      <c r="C100" s="12" t="s">
        <v>122</v>
      </c>
      <c r="D100" s="13">
        <v>12303373.416637599</v>
      </c>
      <c r="E100" s="14">
        <v>42917</v>
      </c>
      <c r="F100" s="15">
        <f t="shared" si="1"/>
        <v>3.6467697723833417E-2</v>
      </c>
    </row>
    <row r="101" spans="1:6" x14ac:dyDescent="0.3">
      <c r="A101" s="16">
        <v>54</v>
      </c>
      <c r="B101" s="17" t="s">
        <v>11</v>
      </c>
      <c r="C101" s="17" t="s">
        <v>123</v>
      </c>
      <c r="D101" s="18">
        <v>11862780.250494801</v>
      </c>
      <c r="E101" s="14">
        <v>42887</v>
      </c>
      <c r="F101" s="15">
        <f t="shared" si="1"/>
        <v>8.3513714598552578E-3</v>
      </c>
    </row>
    <row r="102" spans="1:6" x14ac:dyDescent="0.3">
      <c r="A102" s="11">
        <v>54</v>
      </c>
      <c r="B102" s="12" t="s">
        <v>11</v>
      </c>
      <c r="C102" s="12" t="s">
        <v>124</v>
      </c>
      <c r="D102" s="13">
        <v>11764122.3040662</v>
      </c>
      <c r="E102" s="14">
        <v>42856</v>
      </c>
      <c r="F102" s="15">
        <f t="shared" si="1"/>
        <v>0.12037664332713011</v>
      </c>
    </row>
    <row r="103" spans="1:6" x14ac:dyDescent="0.3">
      <c r="A103" s="16">
        <v>54</v>
      </c>
      <c r="B103" s="17" t="s">
        <v>11</v>
      </c>
      <c r="C103" s="17" t="s">
        <v>125</v>
      </c>
      <c r="D103" s="18">
        <v>10429911.3950994</v>
      </c>
      <c r="E103" s="14">
        <v>42826</v>
      </c>
      <c r="F103" s="15">
        <f t="shared" si="1"/>
        <v>5.7053304629335777E-2</v>
      </c>
    </row>
    <row r="104" spans="1:6" x14ac:dyDescent="0.3">
      <c r="A104" s="11">
        <v>54</v>
      </c>
      <c r="B104" s="12" t="s">
        <v>11</v>
      </c>
      <c r="C104" s="12" t="s">
        <v>126</v>
      </c>
      <c r="D104" s="13">
        <v>9851507.3028878309</v>
      </c>
      <c r="E104" s="14">
        <v>42795</v>
      </c>
      <c r="F104" s="15">
        <f t="shared" si="1"/>
        <v>8.489734062914045E-2</v>
      </c>
    </row>
    <row r="105" spans="1:6" x14ac:dyDescent="0.3">
      <c r="A105" s="16">
        <v>54</v>
      </c>
      <c r="B105" s="17" t="s">
        <v>11</v>
      </c>
      <c r="C105" s="17" t="s">
        <v>127</v>
      </c>
      <c r="D105" s="18">
        <v>9049659.4622347206</v>
      </c>
      <c r="E105" s="14">
        <v>42767</v>
      </c>
      <c r="F105" s="15">
        <f t="shared" si="1"/>
        <v>-1.6555921110652416E-2</v>
      </c>
    </row>
    <row r="106" spans="1:6" x14ac:dyDescent="0.3">
      <c r="A106" s="11">
        <v>54</v>
      </c>
      <c r="B106" s="12" t="s">
        <v>11</v>
      </c>
      <c r="C106" s="12" t="s">
        <v>129</v>
      </c>
      <c r="D106" s="13">
        <v>9200732.0324318893</v>
      </c>
      <c r="E106" s="14">
        <v>42736</v>
      </c>
      <c r="F106" s="15">
        <f t="shared" si="1"/>
        <v>8.8101369241783106E-2</v>
      </c>
    </row>
    <row r="107" spans="1:6" x14ac:dyDescent="0.3">
      <c r="A107" s="16">
        <v>54</v>
      </c>
      <c r="B107" s="17" t="s">
        <v>11</v>
      </c>
      <c r="C107" s="17" t="s">
        <v>130</v>
      </c>
      <c r="D107" s="18">
        <v>8424816.3719814196</v>
      </c>
      <c r="E107" s="14">
        <v>42705</v>
      </c>
      <c r="F107" s="15">
        <f t="shared" si="1"/>
        <v>2.1546970918246994E-2</v>
      </c>
    </row>
    <row r="108" spans="1:6" x14ac:dyDescent="0.3">
      <c r="A108" s="16">
        <v>54</v>
      </c>
      <c r="B108" s="17" t="s">
        <v>11</v>
      </c>
      <c r="C108" s="17" t="s">
        <v>132</v>
      </c>
      <c r="D108" s="18">
        <v>8245228.8304578401</v>
      </c>
      <c r="E108" s="14">
        <v>42675</v>
      </c>
      <c r="F108" s="15">
        <f t="shared" si="1"/>
        <v>2.6481657068348211E-2</v>
      </c>
    </row>
    <row r="109" spans="1:6" x14ac:dyDescent="0.3">
      <c r="A109" s="16">
        <v>54</v>
      </c>
      <c r="B109" s="17" t="s">
        <v>11</v>
      </c>
      <c r="C109" s="17" t="s">
        <v>133</v>
      </c>
      <c r="D109" s="18">
        <v>8029747.25527196</v>
      </c>
      <c r="E109" s="14">
        <v>42644</v>
      </c>
      <c r="F109" s="15">
        <f t="shared" si="1"/>
        <v>3.1037424636919116E-2</v>
      </c>
    </row>
    <row r="110" spans="1:6" x14ac:dyDescent="0.3">
      <c r="A110" s="16">
        <v>54</v>
      </c>
      <c r="B110" s="17" t="s">
        <v>11</v>
      </c>
      <c r="C110" s="17" t="s">
        <v>134</v>
      </c>
      <c r="D110" s="18">
        <v>7784352.4899433795</v>
      </c>
      <c r="E110" s="14">
        <v>42614</v>
      </c>
      <c r="F110" s="15">
        <f t="shared" si="1"/>
        <v>5.6939995973659556E-2</v>
      </c>
    </row>
    <row r="111" spans="1:6" x14ac:dyDescent="0.3">
      <c r="A111" s="11">
        <v>54</v>
      </c>
      <c r="B111" s="12" t="s">
        <v>11</v>
      </c>
      <c r="C111" s="12" t="s">
        <v>135</v>
      </c>
      <c r="D111" s="13">
        <v>7353494.4218942299</v>
      </c>
      <c r="E111" s="14">
        <v>42583</v>
      </c>
      <c r="F111" s="15">
        <f t="shared" si="1"/>
        <v>-4.0499266976896037E-3</v>
      </c>
    </row>
    <row r="112" spans="1:6" x14ac:dyDescent="0.3">
      <c r="A112" s="16">
        <v>54</v>
      </c>
      <c r="B112" s="17" t="s">
        <v>11</v>
      </c>
      <c r="C112" s="17" t="s">
        <v>136</v>
      </c>
      <c r="D112" s="18">
        <v>7383335.9224315202</v>
      </c>
      <c r="E112" s="14">
        <v>42552</v>
      </c>
      <c r="F112" s="15">
        <f t="shared" si="1"/>
        <v>0.11954476164052755</v>
      </c>
    </row>
    <row r="113" spans="1:6" x14ac:dyDescent="0.3">
      <c r="A113" s="11">
        <v>54</v>
      </c>
      <c r="B113" s="12" t="s">
        <v>11</v>
      </c>
      <c r="C113" s="12" t="s">
        <v>137</v>
      </c>
      <c r="D113" s="13">
        <v>6551413.2966329502</v>
      </c>
      <c r="E113" s="14">
        <v>42522</v>
      </c>
      <c r="F113" s="15">
        <f t="shared" si="1"/>
        <v>-2.5239423687188366E-2</v>
      </c>
    </row>
    <row r="114" spans="1:6" x14ac:dyDescent="0.3">
      <c r="A114" s="16">
        <v>54</v>
      </c>
      <c r="B114" s="17" t="s">
        <v>11</v>
      </c>
      <c r="C114" s="17" t="s">
        <v>138</v>
      </c>
      <c r="D114" s="18">
        <v>6718871.5782896504</v>
      </c>
      <c r="E114" s="14">
        <v>42491</v>
      </c>
      <c r="F114" s="15">
        <f t="shared" si="1"/>
        <v>0.1702596416430312</v>
      </c>
    </row>
    <row r="115" spans="1:6" x14ac:dyDescent="0.3">
      <c r="A115" s="11">
        <v>54</v>
      </c>
      <c r="B115" s="12" t="s">
        <v>11</v>
      </c>
      <c r="C115" s="12" t="s">
        <v>139</v>
      </c>
      <c r="D115" s="13">
        <v>5667003.9765752302</v>
      </c>
      <c r="E115" s="14">
        <v>42461</v>
      </c>
      <c r="F115" s="15">
        <f t="shared" si="1"/>
        <v>3.7003623117999207E-2</v>
      </c>
    </row>
    <row r="116" spans="1:6" x14ac:dyDescent="0.3">
      <c r="A116" s="16">
        <v>54</v>
      </c>
      <c r="B116" s="17" t="s">
        <v>11</v>
      </c>
      <c r="C116" s="17" t="s">
        <v>140</v>
      </c>
      <c r="D116" s="18">
        <v>5461136.7047752002</v>
      </c>
      <c r="E116" s="14">
        <v>42430</v>
      </c>
      <c r="F116" s="15">
        <f t="shared" si="1"/>
        <v>4.0934467847369954E-2</v>
      </c>
    </row>
    <row r="117" spans="1:6" x14ac:dyDescent="0.3">
      <c r="A117" s="11">
        <v>54</v>
      </c>
      <c r="B117" s="12" t="s">
        <v>11</v>
      </c>
      <c r="C117" s="12" t="s">
        <v>141</v>
      </c>
      <c r="D117" s="13">
        <v>5242101.6068172101</v>
      </c>
      <c r="E117" s="14">
        <v>42401</v>
      </c>
      <c r="F117" s="15">
        <f t="shared" si="1"/>
        <v>-8.8499533768648248E-3</v>
      </c>
    </row>
    <row r="118" spans="1:6" x14ac:dyDescent="0.3">
      <c r="A118" s="16">
        <v>54</v>
      </c>
      <c r="B118" s="17" t="s">
        <v>11</v>
      </c>
      <c r="C118" s="17" t="s">
        <v>142</v>
      </c>
      <c r="D118" s="18">
        <v>5288699.8536529699</v>
      </c>
      <c r="E118" s="14">
        <v>42370</v>
      </c>
      <c r="F118" s="15">
        <f t="shared" si="1"/>
        <v>-0.27192597438672683</v>
      </c>
    </row>
    <row r="119" spans="1:6" x14ac:dyDescent="0.3">
      <c r="A119" s="11">
        <v>54</v>
      </c>
      <c r="B119" s="12" t="s">
        <v>11</v>
      </c>
      <c r="C119" s="12" t="s">
        <v>143</v>
      </c>
      <c r="D119" s="13">
        <v>6941364.8239337197</v>
      </c>
      <c r="E119" s="14">
        <v>42339</v>
      </c>
      <c r="F119" s="15">
        <f t="shared" si="1"/>
        <v>-4.2471238648575736E-2</v>
      </c>
    </row>
    <row r="120" spans="1:6" x14ac:dyDescent="0.3">
      <c r="A120" s="11">
        <v>54</v>
      </c>
      <c r="B120" s="12" t="s">
        <v>11</v>
      </c>
      <c r="C120" s="12" t="s">
        <v>145</v>
      </c>
      <c r="D120" s="13">
        <v>7242523.2026892696</v>
      </c>
      <c r="E120" s="14">
        <v>42309</v>
      </c>
      <c r="F120" s="15">
        <f t="shared" si="1"/>
        <v>2.9965037246965703E-3</v>
      </c>
    </row>
    <row r="121" spans="1:6" x14ac:dyDescent="0.3">
      <c r="A121" s="11">
        <v>54</v>
      </c>
      <c r="B121" s="12" t="s">
        <v>11</v>
      </c>
      <c r="C121" s="12" t="s">
        <v>146</v>
      </c>
      <c r="D121" s="13">
        <v>7220853.4379161</v>
      </c>
      <c r="E121" s="14">
        <v>42278</v>
      </c>
      <c r="F121" s="15">
        <f t="shared" si="1"/>
        <v>7.1783037724397078E-2</v>
      </c>
    </row>
    <row r="122" spans="1:6" x14ac:dyDescent="0.3">
      <c r="A122" s="11">
        <v>54</v>
      </c>
      <c r="B122" s="12" t="s">
        <v>11</v>
      </c>
      <c r="C122" s="12" t="s">
        <v>147</v>
      </c>
      <c r="D122" s="13">
        <v>6720685.1950903097</v>
      </c>
      <c r="E122" s="14">
        <v>42248</v>
      </c>
      <c r="F122" s="15">
        <f t="shared" si="1"/>
        <v>-5.323095699127859E-2</v>
      </c>
    </row>
    <row r="123" spans="1:6" x14ac:dyDescent="0.3">
      <c r="A123" s="16">
        <v>54</v>
      </c>
      <c r="B123" s="17" t="s">
        <v>11</v>
      </c>
      <c r="C123" s="17" t="s">
        <v>148</v>
      </c>
      <c r="D123" s="18">
        <v>7088126.5685742702</v>
      </c>
      <c r="E123" s="14">
        <v>42217</v>
      </c>
      <c r="F123" s="15">
        <f t="shared" si="1"/>
        <v>-0.11818122272233632</v>
      </c>
    </row>
    <row r="124" spans="1:6" x14ac:dyDescent="0.3">
      <c r="A124" s="11">
        <v>54</v>
      </c>
      <c r="B124" s="12" t="s">
        <v>11</v>
      </c>
      <c r="C124" s="12" t="s">
        <v>149</v>
      </c>
      <c r="D124" s="13">
        <v>7977318.2222534502</v>
      </c>
      <c r="E124" s="14">
        <v>42186</v>
      </c>
      <c r="F124" s="15">
        <f t="shared" si="1"/>
        <v>6.9222938142433174E-2</v>
      </c>
    </row>
    <row r="125" spans="1:6" x14ac:dyDescent="0.3">
      <c r="A125" s="16">
        <v>54</v>
      </c>
      <c r="B125" s="17" t="s">
        <v>11</v>
      </c>
      <c r="C125" s="17" t="s">
        <v>150</v>
      </c>
      <c r="D125" s="18">
        <v>7443784.2438741</v>
      </c>
      <c r="E125" s="14">
        <v>42156</v>
      </c>
      <c r="F125" s="15">
        <f t="shared" si="1"/>
        <v>-8.6192541408816201E-2</v>
      </c>
    </row>
    <row r="126" spans="1:6" x14ac:dyDescent="0.3">
      <c r="A126" s="11">
        <v>54</v>
      </c>
      <c r="B126" s="12" t="s">
        <v>11</v>
      </c>
      <c r="C126" s="12" t="s">
        <v>151</v>
      </c>
      <c r="D126" s="13">
        <v>8113845.2763230503</v>
      </c>
      <c r="E126" s="14">
        <v>42125</v>
      </c>
      <c r="F126" s="15">
        <f t="shared" si="1"/>
        <v>0.1058177119604484</v>
      </c>
    </row>
    <row r="127" spans="1:6" x14ac:dyDescent="0.3">
      <c r="A127" s="16">
        <v>54</v>
      </c>
      <c r="B127" s="17" t="s">
        <v>11</v>
      </c>
      <c r="C127" s="17" t="s">
        <v>152</v>
      </c>
      <c r="D127" s="18">
        <v>7299122.8537311601</v>
      </c>
      <c r="E127" s="14">
        <v>42095</v>
      </c>
      <c r="F127" s="15">
        <f t="shared" si="1"/>
        <v>4.8758407996033544E-2</v>
      </c>
    </row>
    <row r="128" spans="1:6" x14ac:dyDescent="0.3">
      <c r="A128" s="11">
        <v>54</v>
      </c>
      <c r="B128" s="12" t="s">
        <v>11</v>
      </c>
      <c r="C128" s="12" t="s">
        <v>153</v>
      </c>
      <c r="D128" s="13">
        <v>6951766.3329739198</v>
      </c>
      <c r="E128" s="14">
        <v>42064</v>
      </c>
      <c r="F128" s="15">
        <f t="shared" si="1"/>
        <v>-2.2940688578288859E-2</v>
      </c>
    </row>
    <row r="129" spans="1:6" x14ac:dyDescent="0.3">
      <c r="A129" s="16">
        <v>54</v>
      </c>
      <c r="B129" s="17" t="s">
        <v>11</v>
      </c>
      <c r="C129" s="17" t="s">
        <v>154</v>
      </c>
      <c r="D129" s="18">
        <v>7113087.97941064</v>
      </c>
      <c r="E129" s="14">
        <v>42036</v>
      </c>
      <c r="F129" s="15">
        <f t="shared" si="1"/>
        <v>7.2211569165265679E-2</v>
      </c>
    </row>
    <row r="130" spans="1:6" x14ac:dyDescent="0.3">
      <c r="A130" s="11">
        <v>54</v>
      </c>
      <c r="B130" s="12" t="s">
        <v>11</v>
      </c>
      <c r="C130" s="12" t="s">
        <v>1286</v>
      </c>
      <c r="D130" s="13">
        <v>6617547.9122608304</v>
      </c>
      <c r="E130" s="14">
        <v>42005</v>
      </c>
      <c r="F130" s="15" t="e">
        <f t="shared" si="1"/>
        <v>#N/A</v>
      </c>
    </row>
    <row r="131" spans="1:6" x14ac:dyDescent="0.3">
      <c r="A131" s="16">
        <v>50</v>
      </c>
      <c r="B131" s="17" t="s">
        <v>155</v>
      </c>
      <c r="C131" s="17" t="s">
        <v>12</v>
      </c>
      <c r="D131" s="18">
        <v>13793007.7143113</v>
      </c>
      <c r="E131" s="14">
        <v>45901</v>
      </c>
      <c r="F131" s="15">
        <f t="shared" ref="F131:F194" si="2">IF(B131=B132,LN(D131/D132),NA())</f>
        <v>-7.8572869766625086E-2</v>
      </c>
    </row>
    <row r="132" spans="1:6" x14ac:dyDescent="0.3">
      <c r="A132" s="11">
        <v>50</v>
      </c>
      <c r="B132" s="12" t="s">
        <v>155</v>
      </c>
      <c r="C132" s="12" t="s">
        <v>16</v>
      </c>
      <c r="D132" s="13">
        <v>14920478.214193599</v>
      </c>
      <c r="E132" s="14">
        <v>45870</v>
      </c>
      <c r="F132" s="15">
        <f t="shared" si="2"/>
        <v>5.9074472421005886E-2</v>
      </c>
    </row>
    <row r="133" spans="1:6" x14ac:dyDescent="0.3">
      <c r="A133" s="16">
        <v>50</v>
      </c>
      <c r="B133" s="17" t="s">
        <v>155</v>
      </c>
      <c r="C133" s="17" t="s">
        <v>17</v>
      </c>
      <c r="D133" s="18">
        <v>14064588.3486335</v>
      </c>
      <c r="E133" s="14">
        <v>45839</v>
      </c>
      <c r="F133" s="15">
        <f t="shared" si="2"/>
        <v>4.4265585381249944E-2</v>
      </c>
    </row>
    <row r="134" spans="1:6" x14ac:dyDescent="0.3">
      <c r="A134" s="11">
        <v>50</v>
      </c>
      <c r="B134" s="12" t="s">
        <v>155</v>
      </c>
      <c r="C134" s="12" t="s">
        <v>18</v>
      </c>
      <c r="D134" s="13">
        <v>13455589.398022899</v>
      </c>
      <c r="E134" s="14">
        <v>45809</v>
      </c>
      <c r="F134" s="15">
        <f t="shared" si="2"/>
        <v>-2.4170337596330953E-2</v>
      </c>
    </row>
    <row r="135" spans="1:6" x14ac:dyDescent="0.3">
      <c r="A135" s="16">
        <v>50</v>
      </c>
      <c r="B135" s="17" t="s">
        <v>155</v>
      </c>
      <c r="C135" s="17" t="s">
        <v>19</v>
      </c>
      <c r="D135" s="18">
        <v>13784777.807853701</v>
      </c>
      <c r="E135" s="14">
        <v>45778</v>
      </c>
      <c r="F135" s="15">
        <f t="shared" si="2"/>
        <v>2.7846779455322507E-2</v>
      </c>
    </row>
    <row r="136" spans="1:6" x14ac:dyDescent="0.3">
      <c r="A136" s="11">
        <v>50</v>
      </c>
      <c r="B136" s="12" t="s">
        <v>155</v>
      </c>
      <c r="C136" s="12" t="s">
        <v>20</v>
      </c>
      <c r="D136" s="13">
        <v>13406211.528971801</v>
      </c>
      <c r="E136" s="14">
        <v>45748</v>
      </c>
      <c r="F136" s="15">
        <f t="shared" si="2"/>
        <v>0.13379457210108875</v>
      </c>
    </row>
    <row r="137" spans="1:6" x14ac:dyDescent="0.3">
      <c r="A137" s="16">
        <v>50</v>
      </c>
      <c r="B137" s="17" t="s">
        <v>155</v>
      </c>
      <c r="C137" s="17" t="s">
        <v>21</v>
      </c>
      <c r="D137" s="18">
        <v>11727348.284293501</v>
      </c>
      <c r="E137" s="14">
        <v>45717</v>
      </c>
      <c r="F137" s="15">
        <f t="shared" si="2"/>
        <v>-8.7336799687534345E-3</v>
      </c>
    </row>
    <row r="138" spans="1:6" x14ac:dyDescent="0.3">
      <c r="A138" s="11">
        <v>50</v>
      </c>
      <c r="B138" s="12" t="s">
        <v>155</v>
      </c>
      <c r="C138" s="12" t="s">
        <v>22</v>
      </c>
      <c r="D138" s="13">
        <v>11830219.7604715</v>
      </c>
      <c r="E138" s="14">
        <v>45689</v>
      </c>
      <c r="F138" s="15">
        <f t="shared" si="2"/>
        <v>6.1690381551915759E-2</v>
      </c>
    </row>
    <row r="139" spans="1:6" x14ac:dyDescent="0.3">
      <c r="A139" s="16">
        <v>50</v>
      </c>
      <c r="B139" s="17" t="s">
        <v>155</v>
      </c>
      <c r="C139" s="17" t="s">
        <v>23</v>
      </c>
      <c r="D139" s="18">
        <v>11122464.2869117</v>
      </c>
      <c r="E139" s="14">
        <v>45658</v>
      </c>
      <c r="F139" s="15">
        <f t="shared" si="2"/>
        <v>9.0487480199150747E-2</v>
      </c>
    </row>
    <row r="140" spans="1:6" x14ac:dyDescent="0.3">
      <c r="A140" s="11">
        <v>50</v>
      </c>
      <c r="B140" s="12" t="s">
        <v>155</v>
      </c>
      <c r="C140" s="12" t="s">
        <v>24</v>
      </c>
      <c r="D140" s="13">
        <v>10160212.8588691</v>
      </c>
      <c r="E140" s="14">
        <v>45627</v>
      </c>
      <c r="F140" s="15">
        <f t="shared" si="2"/>
        <v>3.111452755054096E-2</v>
      </c>
    </row>
    <row r="141" spans="1:6" x14ac:dyDescent="0.3">
      <c r="A141" s="11">
        <v>50</v>
      </c>
      <c r="B141" s="12" t="s">
        <v>155</v>
      </c>
      <c r="C141" s="12" t="s">
        <v>26</v>
      </c>
      <c r="D141" s="13">
        <v>9848950.1431965902</v>
      </c>
      <c r="E141" s="14">
        <v>45597</v>
      </c>
      <c r="F141" s="15">
        <f t="shared" si="2"/>
        <v>-3.9010061600871311E-4</v>
      </c>
    </row>
    <row r="142" spans="1:6" x14ac:dyDescent="0.3">
      <c r="A142" s="11">
        <v>50</v>
      </c>
      <c r="B142" s="12" t="s">
        <v>155</v>
      </c>
      <c r="C142" s="12" t="s">
        <v>27</v>
      </c>
      <c r="D142" s="13">
        <v>9852792.9742111303</v>
      </c>
      <c r="E142" s="14">
        <v>45566</v>
      </c>
      <c r="F142" s="15">
        <f t="shared" si="2"/>
        <v>-8.2320232699295004E-2</v>
      </c>
    </row>
    <row r="143" spans="1:6" x14ac:dyDescent="0.3">
      <c r="A143" s="11">
        <v>50</v>
      </c>
      <c r="B143" s="12" t="s">
        <v>155</v>
      </c>
      <c r="C143" s="12" t="s">
        <v>28</v>
      </c>
      <c r="D143" s="13">
        <v>10698196.7408391</v>
      </c>
      <c r="E143" s="14">
        <v>45536</v>
      </c>
      <c r="F143" s="15">
        <f t="shared" si="2"/>
        <v>-4.7009712605924958E-2</v>
      </c>
    </row>
    <row r="144" spans="1:6" x14ac:dyDescent="0.3">
      <c r="A144" s="16">
        <v>50</v>
      </c>
      <c r="B144" s="17" t="s">
        <v>155</v>
      </c>
      <c r="C144" s="17" t="s">
        <v>29</v>
      </c>
      <c r="D144" s="18">
        <v>11213124.369666999</v>
      </c>
      <c r="E144" s="14">
        <v>45505</v>
      </c>
      <c r="F144" s="15">
        <f t="shared" si="2"/>
        <v>5.7844027008967611E-2</v>
      </c>
    </row>
    <row r="145" spans="1:6" x14ac:dyDescent="0.3">
      <c r="A145" s="11">
        <v>50</v>
      </c>
      <c r="B145" s="12" t="s">
        <v>155</v>
      </c>
      <c r="C145" s="12" t="s">
        <v>30</v>
      </c>
      <c r="D145" s="13">
        <v>10582914.7421831</v>
      </c>
      <c r="E145" s="14">
        <v>45474</v>
      </c>
      <c r="F145" s="15">
        <f t="shared" si="2"/>
        <v>5.1790350620878021E-2</v>
      </c>
    </row>
    <row r="146" spans="1:6" x14ac:dyDescent="0.3">
      <c r="A146" s="16">
        <v>50</v>
      </c>
      <c r="B146" s="17" t="s">
        <v>155</v>
      </c>
      <c r="C146" s="17" t="s">
        <v>31</v>
      </c>
      <c r="D146" s="18">
        <v>10048772.958282501</v>
      </c>
      <c r="E146" s="14">
        <v>45444</v>
      </c>
      <c r="F146" s="15">
        <f t="shared" si="2"/>
        <v>-3.7159455994540833E-2</v>
      </c>
    </row>
    <row r="147" spans="1:6" x14ac:dyDescent="0.3">
      <c r="A147" s="11">
        <v>50</v>
      </c>
      <c r="B147" s="12" t="s">
        <v>155</v>
      </c>
      <c r="C147" s="12" t="s">
        <v>32</v>
      </c>
      <c r="D147" s="13">
        <v>10429204.4333816</v>
      </c>
      <c r="E147" s="14">
        <v>45413</v>
      </c>
      <c r="F147" s="15">
        <f t="shared" si="2"/>
        <v>-5.5117363506159908E-3</v>
      </c>
    </row>
    <row r="148" spans="1:6" x14ac:dyDescent="0.3">
      <c r="A148" s="16">
        <v>50</v>
      </c>
      <c r="B148" s="17" t="s">
        <v>155</v>
      </c>
      <c r="C148" s="17" t="s">
        <v>34</v>
      </c>
      <c r="D148" s="18">
        <v>10486846.1656547</v>
      </c>
      <c r="E148" s="14">
        <v>45383</v>
      </c>
      <c r="F148" s="15">
        <f t="shared" si="2"/>
        <v>-3.8811910134142279E-2</v>
      </c>
    </row>
    <row r="149" spans="1:6" x14ac:dyDescent="0.3">
      <c r="A149" s="11">
        <v>50</v>
      </c>
      <c r="B149" s="12" t="s">
        <v>155</v>
      </c>
      <c r="C149" s="12" t="s">
        <v>35</v>
      </c>
      <c r="D149" s="13">
        <v>10901862.3869396</v>
      </c>
      <c r="E149" s="14">
        <v>45352</v>
      </c>
      <c r="F149" s="15">
        <f t="shared" si="2"/>
        <v>6.2167969375388807E-2</v>
      </c>
    </row>
    <row r="150" spans="1:6" x14ac:dyDescent="0.3">
      <c r="A150" s="16">
        <v>50</v>
      </c>
      <c r="B150" s="17" t="s">
        <v>155</v>
      </c>
      <c r="C150" s="17" t="s">
        <v>36</v>
      </c>
      <c r="D150" s="18">
        <v>10244752.942353901</v>
      </c>
      <c r="E150" s="14">
        <v>45323</v>
      </c>
      <c r="F150" s="15">
        <f t="shared" si="2"/>
        <v>5.830642764912454E-2</v>
      </c>
    </row>
    <row r="151" spans="1:6" x14ac:dyDescent="0.3">
      <c r="A151" s="11">
        <v>50</v>
      </c>
      <c r="B151" s="12" t="s">
        <v>155</v>
      </c>
      <c r="C151" s="12" t="s">
        <v>37</v>
      </c>
      <c r="D151" s="13">
        <v>9664498.6521688607</v>
      </c>
      <c r="E151" s="14">
        <v>45292</v>
      </c>
      <c r="F151" s="15">
        <f t="shared" si="2"/>
        <v>-8.0067008291492617E-2</v>
      </c>
    </row>
    <row r="152" spans="1:6" x14ac:dyDescent="0.3">
      <c r="A152" s="16">
        <v>50</v>
      </c>
      <c r="B152" s="17" t="s">
        <v>155</v>
      </c>
      <c r="C152" s="17" t="s">
        <v>38</v>
      </c>
      <c r="D152" s="18">
        <v>10470127.967337901</v>
      </c>
      <c r="E152" s="14">
        <v>45261</v>
      </c>
      <c r="F152" s="15">
        <f t="shared" si="2"/>
        <v>-6.3138584899130627E-3</v>
      </c>
    </row>
    <row r="153" spans="1:6" x14ac:dyDescent="0.3">
      <c r="A153" s="16">
        <v>50</v>
      </c>
      <c r="B153" s="17" t="s">
        <v>155</v>
      </c>
      <c r="C153" s="17" t="s">
        <v>40</v>
      </c>
      <c r="D153" s="18">
        <v>10536444.0084383</v>
      </c>
      <c r="E153" s="14">
        <v>45231</v>
      </c>
      <c r="F153" s="15">
        <f t="shared" si="2"/>
        <v>0.10039527851699248</v>
      </c>
    </row>
    <row r="154" spans="1:6" x14ac:dyDescent="0.3">
      <c r="A154" s="16">
        <v>50</v>
      </c>
      <c r="B154" s="17" t="s">
        <v>155</v>
      </c>
      <c r="C154" s="17" t="s">
        <v>41</v>
      </c>
      <c r="D154" s="18">
        <v>9530001.0425905995</v>
      </c>
      <c r="E154" s="14">
        <v>45200</v>
      </c>
      <c r="F154" s="15">
        <f t="shared" si="2"/>
        <v>2.7387597131349917E-2</v>
      </c>
    </row>
    <row r="155" spans="1:6" x14ac:dyDescent="0.3">
      <c r="A155" s="16">
        <v>50</v>
      </c>
      <c r="B155" s="17" t="s">
        <v>155</v>
      </c>
      <c r="C155" s="17" t="s">
        <v>42</v>
      </c>
      <c r="D155" s="18">
        <v>9272538.9404466804</v>
      </c>
      <c r="E155" s="14">
        <v>45170</v>
      </c>
      <c r="F155" s="15">
        <f t="shared" si="2"/>
        <v>-3.772139656479926E-2</v>
      </c>
    </row>
    <row r="156" spans="1:6" x14ac:dyDescent="0.3">
      <c r="A156" s="11">
        <v>50</v>
      </c>
      <c r="B156" s="12" t="s">
        <v>155</v>
      </c>
      <c r="C156" s="12" t="s">
        <v>43</v>
      </c>
      <c r="D156" s="13">
        <v>9628992.7613279205</v>
      </c>
      <c r="E156" s="14">
        <v>45139</v>
      </c>
      <c r="F156" s="15">
        <f t="shared" si="2"/>
        <v>0.15797716060069072</v>
      </c>
    </row>
    <row r="157" spans="1:6" x14ac:dyDescent="0.3">
      <c r="A157" s="16">
        <v>50</v>
      </c>
      <c r="B157" s="17" t="s">
        <v>155</v>
      </c>
      <c r="C157" s="17" t="s">
        <v>44</v>
      </c>
      <c r="D157" s="18">
        <v>8221901.1509749899</v>
      </c>
      <c r="E157" s="14">
        <v>45108</v>
      </c>
      <c r="F157" s="15">
        <f t="shared" si="2"/>
        <v>2.2323473379077176E-2</v>
      </c>
    </row>
    <row r="158" spans="1:6" x14ac:dyDescent="0.3">
      <c r="A158" s="11">
        <v>50</v>
      </c>
      <c r="B158" s="12" t="s">
        <v>155</v>
      </c>
      <c r="C158" s="12" t="s">
        <v>45</v>
      </c>
      <c r="D158" s="13">
        <v>8040393.2406281903</v>
      </c>
      <c r="E158" s="14">
        <v>45078</v>
      </c>
      <c r="F158" s="15">
        <f t="shared" si="2"/>
        <v>-0.11039108350436161</v>
      </c>
    </row>
    <row r="159" spans="1:6" x14ac:dyDescent="0.3">
      <c r="A159" s="16">
        <v>50</v>
      </c>
      <c r="B159" s="17" t="s">
        <v>155</v>
      </c>
      <c r="C159" s="17" t="s">
        <v>46</v>
      </c>
      <c r="D159" s="18">
        <v>8978825.4363460895</v>
      </c>
      <c r="E159" s="14">
        <v>45047</v>
      </c>
      <c r="F159" s="15">
        <f t="shared" si="2"/>
        <v>6.0396813363639843E-3</v>
      </c>
    </row>
    <row r="160" spans="1:6" x14ac:dyDescent="0.3">
      <c r="A160" s="11">
        <v>50</v>
      </c>
      <c r="B160" s="12" t="s">
        <v>155</v>
      </c>
      <c r="C160" s="12" t="s">
        <v>47</v>
      </c>
      <c r="D160" s="13">
        <v>8924759.6264171302</v>
      </c>
      <c r="E160" s="14">
        <v>45017</v>
      </c>
      <c r="F160" s="15">
        <f t="shared" si="2"/>
        <v>0.12571146408168735</v>
      </c>
    </row>
    <row r="161" spans="1:6" x14ac:dyDescent="0.3">
      <c r="A161" s="16">
        <v>50</v>
      </c>
      <c r="B161" s="17" t="s">
        <v>155</v>
      </c>
      <c r="C161" s="17" t="s">
        <v>48</v>
      </c>
      <c r="D161" s="18">
        <v>7870471.1766625</v>
      </c>
      <c r="E161" s="14">
        <v>44986</v>
      </c>
      <c r="F161" s="15">
        <f t="shared" si="2"/>
        <v>-7.5628729125979149E-2</v>
      </c>
    </row>
    <row r="162" spans="1:6" x14ac:dyDescent="0.3">
      <c r="A162" s="11">
        <v>50</v>
      </c>
      <c r="B162" s="12" t="s">
        <v>155</v>
      </c>
      <c r="C162" s="12" t="s">
        <v>49</v>
      </c>
      <c r="D162" s="13">
        <v>8488791.6143917404</v>
      </c>
      <c r="E162" s="14">
        <v>44958</v>
      </c>
      <c r="F162" s="15">
        <f t="shared" si="2"/>
        <v>4.5445257904571735E-4</v>
      </c>
    </row>
    <row r="163" spans="1:6" x14ac:dyDescent="0.3">
      <c r="A163" s="16">
        <v>50</v>
      </c>
      <c r="B163" s="17" t="s">
        <v>155</v>
      </c>
      <c r="C163" s="17" t="s">
        <v>50</v>
      </c>
      <c r="D163" s="18">
        <v>8484934.7375997808</v>
      </c>
      <c r="E163" s="14">
        <v>44927</v>
      </c>
      <c r="F163" s="15">
        <f t="shared" si="2"/>
        <v>8.2890354559561771E-2</v>
      </c>
    </row>
    <row r="164" spans="1:6" x14ac:dyDescent="0.3">
      <c r="A164" s="11">
        <v>50</v>
      </c>
      <c r="B164" s="12" t="s">
        <v>155</v>
      </c>
      <c r="C164" s="12" t="s">
        <v>51</v>
      </c>
      <c r="D164" s="13">
        <v>7809975.70111888</v>
      </c>
      <c r="E164" s="14">
        <v>44896</v>
      </c>
      <c r="F164" s="15">
        <f t="shared" si="2"/>
        <v>5.3339598484857489E-2</v>
      </c>
    </row>
    <row r="165" spans="1:6" x14ac:dyDescent="0.3">
      <c r="A165" s="11">
        <v>50</v>
      </c>
      <c r="B165" s="12" t="s">
        <v>155</v>
      </c>
      <c r="C165" s="12" t="s">
        <v>53</v>
      </c>
      <c r="D165" s="13">
        <v>7404309.9334714999</v>
      </c>
      <c r="E165" s="14">
        <v>44866</v>
      </c>
      <c r="F165" s="15">
        <f t="shared" si="2"/>
        <v>1.3098256064144337E-2</v>
      </c>
    </row>
    <row r="166" spans="1:6" x14ac:dyDescent="0.3">
      <c r="A166" s="11">
        <v>50</v>
      </c>
      <c r="B166" s="12" t="s">
        <v>155</v>
      </c>
      <c r="C166" s="12" t="s">
        <v>54</v>
      </c>
      <c r="D166" s="13">
        <v>7307958.7795586297</v>
      </c>
      <c r="E166" s="14">
        <v>44835</v>
      </c>
      <c r="F166" s="15">
        <f t="shared" si="2"/>
        <v>5.2154746909057907E-2</v>
      </c>
    </row>
    <row r="167" spans="1:6" x14ac:dyDescent="0.3">
      <c r="A167" s="11">
        <v>50</v>
      </c>
      <c r="B167" s="12" t="s">
        <v>155</v>
      </c>
      <c r="C167" s="12" t="s">
        <v>55</v>
      </c>
      <c r="D167" s="13">
        <v>6936582.7293380601</v>
      </c>
      <c r="E167" s="14">
        <v>44805</v>
      </c>
      <c r="F167" s="15">
        <f t="shared" si="2"/>
        <v>-0.10290249198781599</v>
      </c>
    </row>
    <row r="168" spans="1:6" x14ac:dyDescent="0.3">
      <c r="A168" s="16">
        <v>50</v>
      </c>
      <c r="B168" s="17" t="s">
        <v>155</v>
      </c>
      <c r="C168" s="17" t="s">
        <v>56</v>
      </c>
      <c r="D168" s="18">
        <v>7688392.64738122</v>
      </c>
      <c r="E168" s="14">
        <v>44774</v>
      </c>
      <c r="F168" s="15">
        <f t="shared" si="2"/>
        <v>0.12008535786075766</v>
      </c>
    </row>
    <row r="169" spans="1:6" x14ac:dyDescent="0.3">
      <c r="A169" s="11">
        <v>50</v>
      </c>
      <c r="B169" s="12" t="s">
        <v>155</v>
      </c>
      <c r="C169" s="12" t="s">
        <v>57</v>
      </c>
      <c r="D169" s="13">
        <v>6818410.5346912704</v>
      </c>
      <c r="E169" s="14">
        <v>44743</v>
      </c>
      <c r="F169" s="15">
        <f t="shared" si="2"/>
        <v>-0.17486282720649271</v>
      </c>
    </row>
    <row r="170" spans="1:6" x14ac:dyDescent="0.3">
      <c r="A170" s="16">
        <v>50</v>
      </c>
      <c r="B170" s="17" t="s">
        <v>155</v>
      </c>
      <c r="C170" s="17" t="s">
        <v>58</v>
      </c>
      <c r="D170" s="18">
        <v>8121291.6560873399</v>
      </c>
      <c r="E170" s="14">
        <v>44713</v>
      </c>
      <c r="F170" s="15">
        <f t="shared" si="2"/>
        <v>9.4023970699081711E-3</v>
      </c>
    </row>
    <row r="171" spans="1:6" x14ac:dyDescent="0.3">
      <c r="A171" s="11">
        <v>50</v>
      </c>
      <c r="B171" s="12" t="s">
        <v>155</v>
      </c>
      <c r="C171" s="12" t="s">
        <v>59</v>
      </c>
      <c r="D171" s="13">
        <v>8045289.9064412098</v>
      </c>
      <c r="E171" s="14">
        <v>44682</v>
      </c>
      <c r="F171" s="15">
        <f t="shared" si="2"/>
        <v>-0.1269873212208468</v>
      </c>
    </row>
    <row r="172" spans="1:6" x14ac:dyDescent="0.3">
      <c r="A172" s="16">
        <v>50</v>
      </c>
      <c r="B172" s="17" t="s">
        <v>155</v>
      </c>
      <c r="C172" s="17" t="s">
        <v>60</v>
      </c>
      <c r="D172" s="18">
        <v>9134643.2559002806</v>
      </c>
      <c r="E172" s="14">
        <v>44652</v>
      </c>
      <c r="F172" s="15">
        <f t="shared" si="2"/>
        <v>-1.5333479027003801E-2</v>
      </c>
    </row>
    <row r="173" spans="1:6" x14ac:dyDescent="0.3">
      <c r="A173" s="11">
        <v>50</v>
      </c>
      <c r="B173" s="12" t="s">
        <v>155</v>
      </c>
      <c r="C173" s="12" t="s">
        <v>61</v>
      </c>
      <c r="D173" s="13">
        <v>9275788.4748687092</v>
      </c>
      <c r="E173" s="14">
        <v>44621</v>
      </c>
      <c r="F173" s="15">
        <f t="shared" si="2"/>
        <v>-0.14860731983157383</v>
      </c>
    </row>
    <row r="174" spans="1:6" x14ac:dyDescent="0.3">
      <c r="A174" s="16">
        <v>50</v>
      </c>
      <c r="B174" s="17" t="s">
        <v>155</v>
      </c>
      <c r="C174" s="17" t="s">
        <v>62</v>
      </c>
      <c r="D174" s="18">
        <v>10761930.309949201</v>
      </c>
      <c r="E174" s="14">
        <v>44593</v>
      </c>
      <c r="F174" s="15">
        <f t="shared" si="2"/>
        <v>-5.4579794143210944E-2</v>
      </c>
    </row>
    <row r="175" spans="1:6" x14ac:dyDescent="0.3">
      <c r="A175" s="11">
        <v>50</v>
      </c>
      <c r="B175" s="12" t="s">
        <v>155</v>
      </c>
      <c r="C175" s="12" t="s">
        <v>63</v>
      </c>
      <c r="D175" s="13">
        <v>11365639.552889399</v>
      </c>
      <c r="E175" s="14">
        <v>44562</v>
      </c>
      <c r="F175" s="15">
        <f t="shared" si="2"/>
        <v>-0.1113580159225681</v>
      </c>
    </row>
    <row r="176" spans="1:6" x14ac:dyDescent="0.3">
      <c r="A176" s="16">
        <v>50</v>
      </c>
      <c r="B176" s="17" t="s">
        <v>155</v>
      </c>
      <c r="C176" s="17" t="s">
        <v>64</v>
      </c>
      <c r="D176" s="18">
        <v>12704455.332736701</v>
      </c>
      <c r="E176" s="14">
        <v>44531</v>
      </c>
      <c r="F176" s="15">
        <f t="shared" si="2"/>
        <v>6.5446969359323592E-2</v>
      </c>
    </row>
    <row r="177" spans="1:6" x14ac:dyDescent="0.3">
      <c r="A177" s="16">
        <v>50</v>
      </c>
      <c r="B177" s="17" t="s">
        <v>155</v>
      </c>
      <c r="C177" s="17" t="s">
        <v>66</v>
      </c>
      <c r="D177" s="18">
        <v>11899611.781546</v>
      </c>
      <c r="E177" s="14">
        <v>44501</v>
      </c>
      <c r="F177" s="15">
        <f t="shared" si="2"/>
        <v>2.9863174195106198E-2</v>
      </c>
    </row>
    <row r="178" spans="1:6" x14ac:dyDescent="0.3">
      <c r="A178" s="16">
        <v>50</v>
      </c>
      <c r="B178" s="17" t="s">
        <v>155</v>
      </c>
      <c r="C178" s="17" t="s">
        <v>67</v>
      </c>
      <c r="D178" s="18">
        <v>11549505.266610799</v>
      </c>
      <c r="E178" s="14">
        <v>44470</v>
      </c>
      <c r="F178" s="15">
        <f t="shared" si="2"/>
        <v>-7.2195143203709469E-2</v>
      </c>
    </row>
    <row r="179" spans="1:6" x14ac:dyDescent="0.3">
      <c r="A179" s="16">
        <v>50</v>
      </c>
      <c r="B179" s="17" t="s">
        <v>155</v>
      </c>
      <c r="C179" s="17" t="s">
        <v>68</v>
      </c>
      <c r="D179" s="18">
        <v>12414159.858627001</v>
      </c>
      <c r="E179" s="14">
        <v>44440</v>
      </c>
      <c r="F179" s="15">
        <f t="shared" si="2"/>
        <v>-0.14898386325500121</v>
      </c>
    </row>
    <row r="180" spans="1:6" x14ac:dyDescent="0.3">
      <c r="A180" s="11">
        <v>50</v>
      </c>
      <c r="B180" s="12" t="s">
        <v>155</v>
      </c>
      <c r="C180" s="12" t="s">
        <v>69</v>
      </c>
      <c r="D180" s="13">
        <v>14408547.5226989</v>
      </c>
      <c r="E180" s="14">
        <v>44409</v>
      </c>
      <c r="F180" s="15">
        <f t="shared" si="2"/>
        <v>6.020932757576853E-2</v>
      </c>
    </row>
    <row r="181" spans="1:6" x14ac:dyDescent="0.3">
      <c r="A181" s="16">
        <v>50</v>
      </c>
      <c r="B181" s="17" t="s">
        <v>155</v>
      </c>
      <c r="C181" s="17" t="s">
        <v>70</v>
      </c>
      <c r="D181" s="18">
        <v>13566618.872648999</v>
      </c>
      <c r="E181" s="14">
        <v>44378</v>
      </c>
      <c r="F181" s="15">
        <f t="shared" si="2"/>
        <v>7.8279540068587727E-2</v>
      </c>
    </row>
    <row r="182" spans="1:6" x14ac:dyDescent="0.3">
      <c r="A182" s="11">
        <v>50</v>
      </c>
      <c r="B182" s="12" t="s">
        <v>155</v>
      </c>
      <c r="C182" s="12" t="s">
        <v>71</v>
      </c>
      <c r="D182" s="13">
        <v>12545132.4882777</v>
      </c>
      <c r="E182" s="14">
        <v>44348</v>
      </c>
      <c r="F182" s="15">
        <f t="shared" si="2"/>
        <v>6.7426524884065989E-2</v>
      </c>
    </row>
    <row r="183" spans="1:6" x14ac:dyDescent="0.3">
      <c r="A183" s="16">
        <v>50</v>
      </c>
      <c r="B183" s="17" t="s">
        <v>155</v>
      </c>
      <c r="C183" s="17" t="s">
        <v>72</v>
      </c>
      <c r="D183" s="18">
        <v>11727144.7172573</v>
      </c>
      <c r="E183" s="14">
        <v>44317</v>
      </c>
      <c r="F183" s="15">
        <f t="shared" si="2"/>
        <v>-6.2644127276703779E-2</v>
      </c>
    </row>
    <row r="184" spans="1:6" x14ac:dyDescent="0.3">
      <c r="A184" s="11">
        <v>50</v>
      </c>
      <c r="B184" s="12" t="s">
        <v>155</v>
      </c>
      <c r="C184" s="12" t="s">
        <v>73</v>
      </c>
      <c r="D184" s="13">
        <v>12485279.910170499</v>
      </c>
      <c r="E184" s="14">
        <v>44287</v>
      </c>
      <c r="F184" s="15">
        <f t="shared" si="2"/>
        <v>8.9888464469482371E-3</v>
      </c>
    </row>
    <row r="185" spans="1:6" x14ac:dyDescent="0.3">
      <c r="A185" s="16">
        <v>50</v>
      </c>
      <c r="B185" s="17" t="s">
        <v>155</v>
      </c>
      <c r="C185" s="17" t="s">
        <v>74</v>
      </c>
      <c r="D185" s="18">
        <v>12373554.5395882</v>
      </c>
      <c r="E185" s="14">
        <v>44256</v>
      </c>
      <c r="F185" s="15">
        <f t="shared" si="2"/>
        <v>5.3096754920225692E-3</v>
      </c>
    </row>
    <row r="186" spans="1:6" x14ac:dyDescent="0.3">
      <c r="A186" s="11">
        <v>50</v>
      </c>
      <c r="B186" s="12" t="s">
        <v>155</v>
      </c>
      <c r="C186" s="12" t="s">
        <v>75</v>
      </c>
      <c r="D186" s="13">
        <v>12308029.093671899</v>
      </c>
      <c r="E186" s="14">
        <v>44228</v>
      </c>
      <c r="F186" s="15">
        <f t="shared" si="2"/>
        <v>6.9039117996983757E-2</v>
      </c>
    </row>
    <row r="187" spans="1:6" x14ac:dyDescent="0.3">
      <c r="A187" s="16">
        <v>50</v>
      </c>
      <c r="B187" s="17" t="s">
        <v>155</v>
      </c>
      <c r="C187" s="17" t="s">
        <v>76</v>
      </c>
      <c r="D187" s="18">
        <v>11486962.576546401</v>
      </c>
      <c r="E187" s="14">
        <v>44197</v>
      </c>
      <c r="F187" s="15">
        <f t="shared" si="2"/>
        <v>-7.2510995739890208E-3</v>
      </c>
    </row>
    <row r="188" spans="1:6" x14ac:dyDescent="0.3">
      <c r="A188" s="11">
        <v>50</v>
      </c>
      <c r="B188" s="12" t="s">
        <v>155</v>
      </c>
      <c r="C188" s="12" t="s">
        <v>77</v>
      </c>
      <c r="D188" s="13">
        <v>11570558.4005356</v>
      </c>
      <c r="E188" s="14">
        <v>44166</v>
      </c>
      <c r="F188" s="15">
        <f t="shared" si="2"/>
        <v>1.7005434203379445E-2</v>
      </c>
    </row>
    <row r="189" spans="1:6" x14ac:dyDescent="0.3">
      <c r="A189" s="11">
        <v>50</v>
      </c>
      <c r="B189" s="12" t="s">
        <v>155</v>
      </c>
      <c r="C189" s="12" t="s">
        <v>79</v>
      </c>
      <c r="D189" s="13">
        <v>11375459.602457</v>
      </c>
      <c r="E189" s="14">
        <v>44136</v>
      </c>
      <c r="F189" s="15">
        <f t="shared" si="2"/>
        <v>3.8171200888474033E-2</v>
      </c>
    </row>
    <row r="190" spans="1:6" x14ac:dyDescent="0.3">
      <c r="A190" s="11">
        <v>50</v>
      </c>
      <c r="B190" s="12" t="s">
        <v>155</v>
      </c>
      <c r="C190" s="12" t="s">
        <v>80</v>
      </c>
      <c r="D190" s="13">
        <v>10949427.455690101</v>
      </c>
      <c r="E190" s="14">
        <v>44105</v>
      </c>
      <c r="F190" s="15">
        <f t="shared" si="2"/>
        <v>5.9480120910611708E-2</v>
      </c>
    </row>
    <row r="191" spans="1:6" x14ac:dyDescent="0.3">
      <c r="A191" s="11">
        <v>50</v>
      </c>
      <c r="B191" s="12" t="s">
        <v>155</v>
      </c>
      <c r="C191" s="12" t="s">
        <v>81</v>
      </c>
      <c r="D191" s="13">
        <v>10317144.7146341</v>
      </c>
      <c r="E191" s="14">
        <v>44075</v>
      </c>
      <c r="F191" s="15">
        <f t="shared" si="2"/>
        <v>-8.534529472042961E-3</v>
      </c>
    </row>
    <row r="192" spans="1:6" x14ac:dyDescent="0.3">
      <c r="A192" s="16">
        <v>50</v>
      </c>
      <c r="B192" s="17" t="s">
        <v>155</v>
      </c>
      <c r="C192" s="17" t="s">
        <v>82</v>
      </c>
      <c r="D192" s="18">
        <v>10405573.5025681</v>
      </c>
      <c r="E192" s="14">
        <v>44044</v>
      </c>
      <c r="F192" s="15">
        <f t="shared" si="2"/>
        <v>9.4173201842560089E-2</v>
      </c>
    </row>
    <row r="193" spans="1:6" x14ac:dyDescent="0.3">
      <c r="A193" s="11">
        <v>50</v>
      </c>
      <c r="B193" s="12" t="s">
        <v>155</v>
      </c>
      <c r="C193" s="12" t="s">
        <v>83</v>
      </c>
      <c r="D193" s="13">
        <v>9470373.7623731494</v>
      </c>
      <c r="E193" s="14">
        <v>44013</v>
      </c>
      <c r="F193" s="15">
        <f t="shared" si="2"/>
        <v>4.2994501528567569E-2</v>
      </c>
    </row>
    <row r="194" spans="1:6" x14ac:dyDescent="0.3">
      <c r="A194" s="16">
        <v>50</v>
      </c>
      <c r="B194" s="17" t="s">
        <v>155</v>
      </c>
      <c r="C194" s="17" t="s">
        <v>84</v>
      </c>
      <c r="D194" s="18">
        <v>9071828.7762234304</v>
      </c>
      <c r="E194" s="14">
        <v>43983</v>
      </c>
      <c r="F194" s="15">
        <f t="shared" si="2"/>
        <v>-1.4680753943753276E-2</v>
      </c>
    </row>
    <row r="195" spans="1:6" x14ac:dyDescent="0.3">
      <c r="A195" s="11">
        <v>50</v>
      </c>
      <c r="B195" s="12" t="s">
        <v>155</v>
      </c>
      <c r="C195" s="12" t="s">
        <v>85</v>
      </c>
      <c r="D195" s="13">
        <v>9205992.4647347294</v>
      </c>
      <c r="E195" s="14">
        <v>43952</v>
      </c>
      <c r="F195" s="15">
        <f t="shared" ref="F195:F258" si="3">IF(B195=B196,LN(D195/D196),NA())</f>
        <v>1.2867549356587349E-3</v>
      </c>
    </row>
    <row r="196" spans="1:6" x14ac:dyDescent="0.3">
      <c r="A196" s="16">
        <v>50</v>
      </c>
      <c r="B196" s="17" t="s">
        <v>155</v>
      </c>
      <c r="C196" s="17" t="s">
        <v>86</v>
      </c>
      <c r="D196" s="18">
        <v>9194154.2265821993</v>
      </c>
      <c r="E196" s="14">
        <v>43922</v>
      </c>
      <c r="F196" s="15">
        <f t="shared" si="3"/>
        <v>4.3866683573930795E-2</v>
      </c>
    </row>
    <row r="197" spans="1:6" x14ac:dyDescent="0.3">
      <c r="A197" s="11">
        <v>50</v>
      </c>
      <c r="B197" s="12" t="s">
        <v>155</v>
      </c>
      <c r="C197" s="12" t="s">
        <v>87</v>
      </c>
      <c r="D197" s="13">
        <v>8799555.3198166508</v>
      </c>
      <c r="E197" s="14">
        <v>43891</v>
      </c>
      <c r="F197" s="15">
        <f t="shared" si="3"/>
        <v>5.5562013110843786E-2</v>
      </c>
    </row>
    <row r="198" spans="1:6" x14ac:dyDescent="0.3">
      <c r="A198" s="16">
        <v>50</v>
      </c>
      <c r="B198" s="17" t="s">
        <v>155</v>
      </c>
      <c r="C198" s="17" t="s">
        <v>88</v>
      </c>
      <c r="D198" s="18">
        <v>8323968.9242863599</v>
      </c>
      <c r="E198" s="14">
        <v>43862</v>
      </c>
      <c r="F198" s="15">
        <f t="shared" si="3"/>
        <v>-6.7286838660087389E-2</v>
      </c>
    </row>
    <row r="199" spans="1:6" x14ac:dyDescent="0.3">
      <c r="A199" s="11">
        <v>50</v>
      </c>
      <c r="B199" s="12" t="s">
        <v>155</v>
      </c>
      <c r="C199" s="12" t="s">
        <v>89</v>
      </c>
      <c r="D199" s="13">
        <v>8903335.7858801596</v>
      </c>
      <c r="E199" s="14">
        <v>43831</v>
      </c>
      <c r="F199" s="15">
        <f t="shared" si="3"/>
        <v>6.0235888320491371E-4</v>
      </c>
    </row>
    <row r="200" spans="1:6" x14ac:dyDescent="0.3">
      <c r="A200" s="16">
        <v>50</v>
      </c>
      <c r="B200" s="17" t="s">
        <v>155</v>
      </c>
      <c r="C200" s="17" t="s">
        <v>90</v>
      </c>
      <c r="D200" s="18">
        <v>8897974.3973814808</v>
      </c>
      <c r="E200" s="14">
        <v>43800</v>
      </c>
      <c r="F200" s="15">
        <f t="shared" si="3"/>
        <v>7.6008725772683791E-2</v>
      </c>
    </row>
    <row r="201" spans="1:6" x14ac:dyDescent="0.3">
      <c r="A201" s="16">
        <v>50</v>
      </c>
      <c r="B201" s="17" t="s">
        <v>155</v>
      </c>
      <c r="C201" s="17" t="s">
        <v>92</v>
      </c>
      <c r="D201" s="18">
        <v>8246714.9177698996</v>
      </c>
      <c r="E201" s="14">
        <v>43770</v>
      </c>
      <c r="F201" s="15">
        <f t="shared" si="3"/>
        <v>5.6718724568522845E-2</v>
      </c>
    </row>
    <row r="202" spans="1:6" x14ac:dyDescent="0.3">
      <c r="A202" s="16">
        <v>50</v>
      </c>
      <c r="B202" s="17" t="s">
        <v>155</v>
      </c>
      <c r="C202" s="17" t="s">
        <v>93</v>
      </c>
      <c r="D202" s="18">
        <v>7791989.3900535302</v>
      </c>
      <c r="E202" s="14">
        <v>43739</v>
      </c>
      <c r="F202" s="15">
        <f t="shared" si="3"/>
        <v>-3.8522863091531676E-2</v>
      </c>
    </row>
    <row r="203" spans="1:6" x14ac:dyDescent="0.3">
      <c r="A203" s="16">
        <v>50</v>
      </c>
      <c r="B203" s="17" t="s">
        <v>155</v>
      </c>
      <c r="C203" s="17" t="s">
        <v>94</v>
      </c>
      <c r="D203" s="18">
        <v>8098015.7925306195</v>
      </c>
      <c r="E203" s="14">
        <v>43709</v>
      </c>
      <c r="F203" s="15">
        <f t="shared" si="3"/>
        <v>-1.2100266220770227E-2</v>
      </c>
    </row>
    <row r="204" spans="1:6" x14ac:dyDescent="0.3">
      <c r="A204" s="11">
        <v>50</v>
      </c>
      <c r="B204" s="12" t="s">
        <v>155</v>
      </c>
      <c r="C204" s="12" t="s">
        <v>95</v>
      </c>
      <c r="D204" s="13">
        <v>8196599.1792428596</v>
      </c>
      <c r="E204" s="14">
        <v>43678</v>
      </c>
      <c r="F204" s="15">
        <f t="shared" si="3"/>
        <v>-9.2722391599220043E-3</v>
      </c>
    </row>
    <row r="205" spans="1:6" x14ac:dyDescent="0.3">
      <c r="A205" s="16">
        <v>50</v>
      </c>
      <c r="B205" s="17" t="s">
        <v>155</v>
      </c>
      <c r="C205" s="17" t="s">
        <v>96</v>
      </c>
      <c r="D205" s="18">
        <v>8272953.4476073598</v>
      </c>
      <c r="E205" s="14">
        <v>43647</v>
      </c>
      <c r="F205" s="15">
        <f t="shared" si="3"/>
        <v>-1.8743398884567723E-2</v>
      </c>
    </row>
    <row r="206" spans="1:6" x14ac:dyDescent="0.3">
      <c r="A206" s="11">
        <v>50</v>
      </c>
      <c r="B206" s="12" t="s">
        <v>155</v>
      </c>
      <c r="C206" s="12" t="s">
        <v>97</v>
      </c>
      <c r="D206" s="13">
        <v>8429479.0424031392</v>
      </c>
      <c r="E206" s="14">
        <v>43617</v>
      </c>
      <c r="F206" s="15">
        <f t="shared" si="3"/>
        <v>6.8410698664768399E-2</v>
      </c>
    </row>
    <row r="207" spans="1:6" x14ac:dyDescent="0.3">
      <c r="A207" s="16">
        <v>50</v>
      </c>
      <c r="B207" s="17" t="s">
        <v>155</v>
      </c>
      <c r="C207" s="17" t="s">
        <v>98</v>
      </c>
      <c r="D207" s="18">
        <v>7872095.3591144197</v>
      </c>
      <c r="E207" s="14">
        <v>43586</v>
      </c>
      <c r="F207" s="15">
        <f t="shared" si="3"/>
        <v>-6.6597506535281473E-2</v>
      </c>
    </row>
    <row r="208" spans="1:6" x14ac:dyDescent="0.3">
      <c r="A208" s="11">
        <v>50</v>
      </c>
      <c r="B208" s="12" t="s">
        <v>155</v>
      </c>
      <c r="C208" s="12" t="s">
        <v>99</v>
      </c>
      <c r="D208" s="13">
        <v>8414208.6256312001</v>
      </c>
      <c r="E208" s="14">
        <v>43556</v>
      </c>
      <c r="F208" s="15">
        <f t="shared" si="3"/>
        <v>1.5546730119153087E-2</v>
      </c>
    </row>
    <row r="209" spans="1:6" x14ac:dyDescent="0.3">
      <c r="A209" s="16">
        <v>50</v>
      </c>
      <c r="B209" s="17" t="s">
        <v>155</v>
      </c>
      <c r="C209" s="17" t="s">
        <v>100</v>
      </c>
      <c r="D209" s="18">
        <v>8284406.8063125098</v>
      </c>
      <c r="E209" s="14">
        <v>43525</v>
      </c>
      <c r="F209" s="15">
        <f t="shared" si="3"/>
        <v>-3.9766499876902886E-3</v>
      </c>
    </row>
    <row r="210" spans="1:6" x14ac:dyDescent="0.3">
      <c r="A210" s="11">
        <v>50</v>
      </c>
      <c r="B210" s="12" t="s">
        <v>155</v>
      </c>
      <c r="C210" s="12" t="s">
        <v>101</v>
      </c>
      <c r="D210" s="13">
        <v>8317416.5832006102</v>
      </c>
      <c r="E210" s="14">
        <v>43497</v>
      </c>
      <c r="F210" s="15">
        <f t="shared" si="3"/>
        <v>5.2210335218394015E-2</v>
      </c>
    </row>
    <row r="211" spans="1:6" x14ac:dyDescent="0.3">
      <c r="A211" s="16">
        <v>50</v>
      </c>
      <c r="B211" s="17" t="s">
        <v>155</v>
      </c>
      <c r="C211" s="17" t="s">
        <v>102</v>
      </c>
      <c r="D211" s="18">
        <v>7894303.0353992796</v>
      </c>
      <c r="E211" s="14">
        <v>43466</v>
      </c>
      <c r="F211" s="15">
        <f t="shared" si="3"/>
        <v>4.4661175005495692E-2</v>
      </c>
    </row>
    <row r="212" spans="1:6" x14ac:dyDescent="0.3">
      <c r="A212" s="11">
        <v>50</v>
      </c>
      <c r="B212" s="12" t="s">
        <v>155</v>
      </c>
      <c r="C212" s="12" t="s">
        <v>103</v>
      </c>
      <c r="D212" s="13">
        <v>7549491.3457319997</v>
      </c>
      <c r="E212" s="14">
        <v>43435</v>
      </c>
      <c r="F212" s="15">
        <f t="shared" si="3"/>
        <v>-1.7913858077835406E-2</v>
      </c>
    </row>
    <row r="213" spans="1:6" x14ac:dyDescent="0.3">
      <c r="A213" s="11">
        <v>50</v>
      </c>
      <c r="B213" s="12" t="s">
        <v>155</v>
      </c>
      <c r="C213" s="12" t="s">
        <v>105</v>
      </c>
      <c r="D213" s="13">
        <v>7685950.4677351797</v>
      </c>
      <c r="E213" s="14">
        <v>43405</v>
      </c>
      <c r="F213" s="15">
        <f t="shared" si="3"/>
        <v>3.4663026246023798E-2</v>
      </c>
    </row>
    <row r="214" spans="1:6" x14ac:dyDescent="0.3">
      <c r="A214" s="11">
        <v>50</v>
      </c>
      <c r="B214" s="12" t="s">
        <v>155</v>
      </c>
      <c r="C214" s="12" t="s">
        <v>106</v>
      </c>
      <c r="D214" s="13">
        <v>7424096.7050084202</v>
      </c>
      <c r="E214" s="14">
        <v>43374</v>
      </c>
      <c r="F214" s="15">
        <f t="shared" si="3"/>
        <v>-2.4792934529637468E-2</v>
      </c>
    </row>
    <row r="215" spans="1:6" x14ac:dyDescent="0.3">
      <c r="A215" s="11">
        <v>50</v>
      </c>
      <c r="B215" s="12" t="s">
        <v>155</v>
      </c>
      <c r="C215" s="12" t="s">
        <v>107</v>
      </c>
      <c r="D215" s="13">
        <v>7610462.5807020003</v>
      </c>
      <c r="E215" s="14">
        <v>43344</v>
      </c>
      <c r="F215" s="15">
        <f t="shared" si="3"/>
        <v>1.6030177207434222E-3</v>
      </c>
    </row>
    <row r="216" spans="1:6" x14ac:dyDescent="0.3">
      <c r="A216" s="16">
        <v>50</v>
      </c>
      <c r="B216" s="17" t="s">
        <v>155</v>
      </c>
      <c r="C216" s="17" t="s">
        <v>108</v>
      </c>
      <c r="D216" s="18">
        <v>7598272.6472720699</v>
      </c>
      <c r="E216" s="14">
        <v>43313</v>
      </c>
      <c r="F216" s="15">
        <f t="shared" si="3"/>
        <v>4.8766116276021176E-2</v>
      </c>
    </row>
    <row r="217" spans="1:6" x14ac:dyDescent="0.3">
      <c r="A217" s="11">
        <v>50</v>
      </c>
      <c r="B217" s="12" t="s">
        <v>155</v>
      </c>
      <c r="C217" s="12" t="s">
        <v>109</v>
      </c>
      <c r="D217" s="13">
        <v>7236624.1637332002</v>
      </c>
      <c r="E217" s="14">
        <v>43282</v>
      </c>
      <c r="F217" s="15">
        <f t="shared" si="3"/>
        <v>3.7808216584122013E-2</v>
      </c>
    </row>
    <row r="218" spans="1:6" x14ac:dyDescent="0.3">
      <c r="A218" s="16">
        <v>50</v>
      </c>
      <c r="B218" s="17" t="s">
        <v>155</v>
      </c>
      <c r="C218" s="17" t="s">
        <v>110</v>
      </c>
      <c r="D218" s="18">
        <v>6968127.9740383001</v>
      </c>
      <c r="E218" s="14">
        <v>43252</v>
      </c>
      <c r="F218" s="15">
        <f t="shared" si="3"/>
        <v>-9.3921065143055329E-3</v>
      </c>
    </row>
    <row r="219" spans="1:6" x14ac:dyDescent="0.3">
      <c r="A219" s="11">
        <v>50</v>
      </c>
      <c r="B219" s="12" t="s">
        <v>155</v>
      </c>
      <c r="C219" s="12" t="s">
        <v>111</v>
      </c>
      <c r="D219" s="13">
        <v>7033881.6736983396</v>
      </c>
      <c r="E219" s="14">
        <v>43221</v>
      </c>
      <c r="F219" s="15">
        <f t="shared" si="3"/>
        <v>-3.4455425855434471E-2</v>
      </c>
    </row>
    <row r="220" spans="1:6" x14ac:dyDescent="0.3">
      <c r="A220" s="16">
        <v>50</v>
      </c>
      <c r="B220" s="17" t="s">
        <v>155</v>
      </c>
      <c r="C220" s="17" t="s">
        <v>112</v>
      </c>
      <c r="D220" s="18">
        <v>7280460.6602640403</v>
      </c>
      <c r="E220" s="14">
        <v>43191</v>
      </c>
      <c r="F220" s="15">
        <f t="shared" si="3"/>
        <v>7.7703902446729561E-2</v>
      </c>
    </row>
    <row r="221" spans="1:6" x14ac:dyDescent="0.3">
      <c r="A221" s="11">
        <v>50</v>
      </c>
      <c r="B221" s="12" t="s">
        <v>155</v>
      </c>
      <c r="C221" s="12" t="s">
        <v>113</v>
      </c>
      <c r="D221" s="13">
        <v>6736161.3852353701</v>
      </c>
      <c r="E221" s="14">
        <v>43160</v>
      </c>
      <c r="F221" s="15">
        <f t="shared" si="3"/>
        <v>2.3751268112468002E-3</v>
      </c>
    </row>
    <row r="222" spans="1:6" x14ac:dyDescent="0.3">
      <c r="A222" s="16">
        <v>50</v>
      </c>
      <c r="B222" s="17" t="s">
        <v>155</v>
      </c>
      <c r="C222" s="17" t="s">
        <v>114</v>
      </c>
      <c r="D222" s="18">
        <v>6720181.1327997698</v>
      </c>
      <c r="E222" s="14">
        <v>43132</v>
      </c>
      <c r="F222" s="15">
        <f t="shared" si="3"/>
        <v>-2.7092532023993221E-3</v>
      </c>
    </row>
    <row r="223" spans="1:6" x14ac:dyDescent="0.3">
      <c r="A223" s="11">
        <v>50</v>
      </c>
      <c r="B223" s="12" t="s">
        <v>155</v>
      </c>
      <c r="C223" s="12" t="s">
        <v>115</v>
      </c>
      <c r="D223" s="13">
        <v>6738412.4905851502</v>
      </c>
      <c r="E223" s="14">
        <v>43101</v>
      </c>
      <c r="F223" s="15">
        <f t="shared" si="3"/>
        <v>-0.14233711195917953</v>
      </c>
    </row>
    <row r="224" spans="1:6" x14ac:dyDescent="0.3">
      <c r="A224" s="16">
        <v>50</v>
      </c>
      <c r="B224" s="17" t="s">
        <v>155</v>
      </c>
      <c r="C224" s="17" t="s">
        <v>116</v>
      </c>
      <c r="D224" s="18">
        <v>7769155.5186854098</v>
      </c>
      <c r="E224" s="14">
        <v>43070</v>
      </c>
      <c r="F224" s="15">
        <f t="shared" si="3"/>
        <v>4.0260260956366624E-2</v>
      </c>
    </row>
    <row r="225" spans="1:6" x14ac:dyDescent="0.3">
      <c r="A225" s="16">
        <v>50</v>
      </c>
      <c r="B225" s="17" t="s">
        <v>155</v>
      </c>
      <c r="C225" s="17" t="s">
        <v>118</v>
      </c>
      <c r="D225" s="18">
        <v>7462580.1024867799</v>
      </c>
      <c r="E225" s="14">
        <v>43040</v>
      </c>
      <c r="F225" s="15">
        <f t="shared" si="3"/>
        <v>-5.1989754538992849E-4</v>
      </c>
    </row>
    <row r="226" spans="1:6" x14ac:dyDescent="0.3">
      <c r="A226" s="16">
        <v>50</v>
      </c>
      <c r="B226" s="17" t="s">
        <v>155</v>
      </c>
      <c r="C226" s="17" t="s">
        <v>119</v>
      </c>
      <c r="D226" s="18">
        <v>7466460.8882824304</v>
      </c>
      <c r="E226" s="14">
        <v>43009</v>
      </c>
      <c r="F226" s="15">
        <f t="shared" si="3"/>
        <v>6.4382669316956104E-2</v>
      </c>
    </row>
    <row r="227" spans="1:6" x14ac:dyDescent="0.3">
      <c r="A227" s="16">
        <v>50</v>
      </c>
      <c r="B227" s="17" t="s">
        <v>155</v>
      </c>
      <c r="C227" s="17" t="s">
        <v>120</v>
      </c>
      <c r="D227" s="18">
        <v>7000898.10045892</v>
      </c>
      <c r="E227" s="14">
        <v>42979</v>
      </c>
      <c r="F227" s="15">
        <f t="shared" si="3"/>
        <v>-6.0851182176396609E-2</v>
      </c>
    </row>
    <row r="228" spans="1:6" x14ac:dyDescent="0.3">
      <c r="A228" s="11">
        <v>50</v>
      </c>
      <c r="B228" s="12" t="s">
        <v>155</v>
      </c>
      <c r="C228" s="12" t="s">
        <v>121</v>
      </c>
      <c r="D228" s="13">
        <v>7440139.6815267503</v>
      </c>
      <c r="E228" s="14">
        <v>42948</v>
      </c>
      <c r="F228" s="15">
        <f t="shared" si="3"/>
        <v>-6.7204168394664268E-2</v>
      </c>
    </row>
    <row r="229" spans="1:6" x14ac:dyDescent="0.3">
      <c r="A229" s="16">
        <v>50</v>
      </c>
      <c r="B229" s="17" t="s">
        <v>155</v>
      </c>
      <c r="C229" s="17" t="s">
        <v>122</v>
      </c>
      <c r="D229" s="18">
        <v>7957332.1883443203</v>
      </c>
      <c r="E229" s="14">
        <v>42917</v>
      </c>
      <c r="F229" s="15">
        <f t="shared" si="3"/>
        <v>3.1935880438697072E-2</v>
      </c>
    </row>
    <row r="230" spans="1:6" x14ac:dyDescent="0.3">
      <c r="A230" s="11">
        <v>50</v>
      </c>
      <c r="B230" s="12" t="s">
        <v>155</v>
      </c>
      <c r="C230" s="12" t="s">
        <v>123</v>
      </c>
      <c r="D230" s="13">
        <v>7707222.7681018095</v>
      </c>
      <c r="E230" s="14">
        <v>42887</v>
      </c>
      <c r="F230" s="15">
        <f t="shared" si="3"/>
        <v>-1.6832087479611353E-2</v>
      </c>
    </row>
    <row r="231" spans="1:6" x14ac:dyDescent="0.3">
      <c r="A231" s="16">
        <v>50</v>
      </c>
      <c r="B231" s="17" t="s">
        <v>155</v>
      </c>
      <c r="C231" s="17" t="s">
        <v>124</v>
      </c>
      <c r="D231" s="18">
        <v>7838049.3695671996</v>
      </c>
      <c r="E231" s="14">
        <v>42856</v>
      </c>
      <c r="F231" s="15">
        <f t="shared" si="3"/>
        <v>1.2846037302982949E-2</v>
      </c>
    </row>
    <row r="232" spans="1:6" x14ac:dyDescent="0.3">
      <c r="A232" s="11">
        <v>50</v>
      </c>
      <c r="B232" s="12" t="s">
        <v>155</v>
      </c>
      <c r="C232" s="12" t="s">
        <v>125</v>
      </c>
      <c r="D232" s="13">
        <v>7738005.4546867702</v>
      </c>
      <c r="E232" s="14">
        <v>42826</v>
      </c>
      <c r="F232" s="15">
        <f t="shared" si="3"/>
        <v>1.1000171955681601E-2</v>
      </c>
    </row>
    <row r="233" spans="1:6" x14ac:dyDescent="0.3">
      <c r="A233" s="16">
        <v>50</v>
      </c>
      <c r="B233" s="17" t="s">
        <v>155</v>
      </c>
      <c r="C233" s="17" t="s">
        <v>126</v>
      </c>
      <c r="D233" s="18">
        <v>7653352.5161402598</v>
      </c>
      <c r="E233" s="14">
        <v>42795</v>
      </c>
      <c r="F233" s="15">
        <f t="shared" si="3"/>
        <v>8.5921146664248008E-2</v>
      </c>
    </row>
    <row r="234" spans="1:6" x14ac:dyDescent="0.3">
      <c r="A234" s="11">
        <v>50</v>
      </c>
      <c r="B234" s="12" t="s">
        <v>155</v>
      </c>
      <c r="C234" s="12" t="s">
        <v>127</v>
      </c>
      <c r="D234" s="13">
        <v>7023225.9012604803</v>
      </c>
      <c r="E234" s="14">
        <v>42767</v>
      </c>
      <c r="F234" s="15">
        <f t="shared" si="3"/>
        <v>2.88588531371539E-2</v>
      </c>
    </row>
    <row r="235" spans="1:6" x14ac:dyDescent="0.3">
      <c r="A235" s="16">
        <v>50</v>
      </c>
      <c r="B235" s="17" t="s">
        <v>155</v>
      </c>
      <c r="C235" s="17" t="s">
        <v>129</v>
      </c>
      <c r="D235" s="18">
        <v>6823440.3133802097</v>
      </c>
      <c r="E235" s="14">
        <v>42736</v>
      </c>
      <c r="F235" s="15">
        <f t="shared" si="3"/>
        <v>6.5468112767671477E-2</v>
      </c>
    </row>
    <row r="236" spans="1:6" x14ac:dyDescent="0.3">
      <c r="A236" s="11">
        <v>50</v>
      </c>
      <c r="B236" s="12" t="s">
        <v>155</v>
      </c>
      <c r="C236" s="12" t="s">
        <v>130</v>
      </c>
      <c r="D236" s="13">
        <v>6391031.48218966</v>
      </c>
      <c r="E236" s="14">
        <v>42705</v>
      </c>
      <c r="F236" s="15">
        <f t="shared" si="3"/>
        <v>-3.9704773095015189E-2</v>
      </c>
    </row>
    <row r="237" spans="1:6" x14ac:dyDescent="0.3">
      <c r="A237" s="11">
        <v>50</v>
      </c>
      <c r="B237" s="12" t="s">
        <v>155</v>
      </c>
      <c r="C237" s="12" t="s">
        <v>132</v>
      </c>
      <c r="D237" s="13">
        <v>6649890.9083272005</v>
      </c>
      <c r="E237" s="14">
        <v>42675</v>
      </c>
      <c r="F237" s="15">
        <f t="shared" si="3"/>
        <v>-8.3813924970027719E-3</v>
      </c>
    </row>
    <row r="238" spans="1:6" x14ac:dyDescent="0.3">
      <c r="A238" s="11">
        <v>50</v>
      </c>
      <c r="B238" s="12" t="s">
        <v>155</v>
      </c>
      <c r="C238" s="12" t="s">
        <v>133</v>
      </c>
      <c r="D238" s="13">
        <v>6705860.4779131701</v>
      </c>
      <c r="E238" s="14">
        <v>42644</v>
      </c>
      <c r="F238" s="15">
        <f t="shared" si="3"/>
        <v>-5.9532008956244227E-2</v>
      </c>
    </row>
    <row r="239" spans="1:6" x14ac:dyDescent="0.3">
      <c r="A239" s="11">
        <v>50</v>
      </c>
      <c r="B239" s="12" t="s">
        <v>155</v>
      </c>
      <c r="C239" s="12" t="s">
        <v>134</v>
      </c>
      <c r="D239" s="13">
        <v>7117196.1679089498</v>
      </c>
      <c r="E239" s="14">
        <v>42614</v>
      </c>
      <c r="F239" s="15">
        <f t="shared" si="3"/>
        <v>8.7655450328171631E-4</v>
      </c>
    </row>
    <row r="240" spans="1:6" x14ac:dyDescent="0.3">
      <c r="A240" s="16">
        <v>50</v>
      </c>
      <c r="B240" s="17" t="s">
        <v>155</v>
      </c>
      <c r="C240" s="17" t="s">
        <v>135</v>
      </c>
      <c r="D240" s="18">
        <v>7110960.2909995001</v>
      </c>
      <c r="E240" s="14">
        <v>42583</v>
      </c>
      <c r="F240" s="15">
        <f t="shared" si="3"/>
        <v>-5.4118539629132691E-2</v>
      </c>
    </row>
    <row r="241" spans="1:6" x14ac:dyDescent="0.3">
      <c r="A241" s="11">
        <v>50</v>
      </c>
      <c r="B241" s="12" t="s">
        <v>155</v>
      </c>
      <c r="C241" s="12" t="s">
        <v>136</v>
      </c>
      <c r="D241" s="13">
        <v>7506398.8466850501</v>
      </c>
      <c r="E241" s="14">
        <v>42552</v>
      </c>
      <c r="F241" s="15">
        <f t="shared" si="3"/>
        <v>6.3922577308977824E-2</v>
      </c>
    </row>
    <row r="242" spans="1:6" x14ac:dyDescent="0.3">
      <c r="A242" s="16">
        <v>50</v>
      </c>
      <c r="B242" s="17" t="s">
        <v>155</v>
      </c>
      <c r="C242" s="17" t="s">
        <v>137</v>
      </c>
      <c r="D242" s="18">
        <v>7041584.8040028196</v>
      </c>
      <c r="E242" s="14">
        <v>42522</v>
      </c>
      <c r="F242" s="15">
        <f t="shared" si="3"/>
        <v>3.1017941333510473E-2</v>
      </c>
    </row>
    <row r="243" spans="1:6" x14ac:dyDescent="0.3">
      <c r="A243" s="11">
        <v>50</v>
      </c>
      <c r="B243" s="12" t="s">
        <v>155</v>
      </c>
      <c r="C243" s="12" t="s">
        <v>138</v>
      </c>
      <c r="D243" s="13">
        <v>6826521.98521771</v>
      </c>
      <c r="E243" s="14">
        <v>42491</v>
      </c>
      <c r="F243" s="15">
        <f t="shared" si="3"/>
        <v>5.8055548200198891E-2</v>
      </c>
    </row>
    <row r="244" spans="1:6" x14ac:dyDescent="0.3">
      <c r="A244" s="16">
        <v>50</v>
      </c>
      <c r="B244" s="17" t="s">
        <v>155</v>
      </c>
      <c r="C244" s="17" t="s">
        <v>139</v>
      </c>
      <c r="D244" s="18">
        <v>6441489.2894520899</v>
      </c>
      <c r="E244" s="14">
        <v>42461</v>
      </c>
      <c r="F244" s="15">
        <f t="shared" si="3"/>
        <v>-6.5648579753495889E-2</v>
      </c>
    </row>
    <row r="245" spans="1:6" x14ac:dyDescent="0.3">
      <c r="A245" s="11">
        <v>50</v>
      </c>
      <c r="B245" s="12" t="s">
        <v>155</v>
      </c>
      <c r="C245" s="12" t="s">
        <v>140</v>
      </c>
      <c r="D245" s="13">
        <v>6878553.2696583802</v>
      </c>
      <c r="E245" s="14">
        <v>42430</v>
      </c>
      <c r="F245" s="15">
        <f t="shared" si="3"/>
        <v>0.13668019652721752</v>
      </c>
    </row>
    <row r="246" spans="1:6" x14ac:dyDescent="0.3">
      <c r="A246" s="16">
        <v>50</v>
      </c>
      <c r="B246" s="17" t="s">
        <v>155</v>
      </c>
      <c r="C246" s="17" t="s">
        <v>141</v>
      </c>
      <c r="D246" s="18">
        <v>5999812.1039722003</v>
      </c>
      <c r="E246" s="14">
        <v>42401</v>
      </c>
      <c r="F246" s="15">
        <f t="shared" si="3"/>
        <v>-2.3960078464972955E-2</v>
      </c>
    </row>
    <row r="247" spans="1:6" x14ac:dyDescent="0.3">
      <c r="A247" s="11">
        <v>50</v>
      </c>
      <c r="B247" s="12" t="s">
        <v>155</v>
      </c>
      <c r="C247" s="12" t="s">
        <v>142</v>
      </c>
      <c r="D247" s="13">
        <v>6145304.1123912698</v>
      </c>
      <c r="E247" s="14">
        <v>42370</v>
      </c>
      <c r="F247" s="15">
        <f t="shared" si="3"/>
        <v>-0.11912647856017576</v>
      </c>
    </row>
    <row r="248" spans="1:6" x14ac:dyDescent="0.3">
      <c r="A248" s="16">
        <v>50</v>
      </c>
      <c r="B248" s="17" t="s">
        <v>155</v>
      </c>
      <c r="C248" s="17" t="s">
        <v>143</v>
      </c>
      <c r="D248" s="18">
        <v>6922761.2164335595</v>
      </c>
      <c r="E248" s="14">
        <v>42339</v>
      </c>
      <c r="F248" s="15">
        <f t="shared" si="3"/>
        <v>2.317183413152038E-2</v>
      </c>
    </row>
    <row r="249" spans="1:6" x14ac:dyDescent="0.3">
      <c r="A249" s="16">
        <v>50</v>
      </c>
      <c r="B249" s="17" t="s">
        <v>155</v>
      </c>
      <c r="C249" s="17" t="s">
        <v>145</v>
      </c>
      <c r="D249" s="18">
        <v>6764192.4019455798</v>
      </c>
      <c r="E249" s="14">
        <v>42309</v>
      </c>
      <c r="F249" s="15">
        <f t="shared" si="3"/>
        <v>4.9474391606463821E-3</v>
      </c>
    </row>
    <row r="250" spans="1:6" x14ac:dyDescent="0.3">
      <c r="A250" s="16">
        <v>50</v>
      </c>
      <c r="B250" s="17" t="s">
        <v>155</v>
      </c>
      <c r="C250" s="17" t="s">
        <v>146</v>
      </c>
      <c r="D250" s="18">
        <v>6730809.6193020502</v>
      </c>
      <c r="E250" s="14">
        <v>42278</v>
      </c>
      <c r="F250" s="15">
        <f t="shared" si="3"/>
        <v>7.8247264632721511E-2</v>
      </c>
    </row>
    <row r="251" spans="1:6" x14ac:dyDescent="0.3">
      <c r="A251" s="16">
        <v>50</v>
      </c>
      <c r="B251" s="17" t="s">
        <v>155</v>
      </c>
      <c r="C251" s="17" t="s">
        <v>147</v>
      </c>
      <c r="D251" s="18">
        <v>6224220.2398704002</v>
      </c>
      <c r="E251" s="14">
        <v>42248</v>
      </c>
      <c r="F251" s="15">
        <f t="shared" si="3"/>
        <v>-2.9560993317239444E-2</v>
      </c>
    </row>
    <row r="252" spans="1:6" x14ac:dyDescent="0.3">
      <c r="A252" s="11">
        <v>50</v>
      </c>
      <c r="B252" s="12" t="s">
        <v>155</v>
      </c>
      <c r="C252" s="12" t="s">
        <v>148</v>
      </c>
      <c r="D252" s="13">
        <v>6410960.8939517196</v>
      </c>
      <c r="E252" s="14">
        <v>42217</v>
      </c>
      <c r="F252" s="15">
        <f t="shared" si="3"/>
        <v>4.5537367312157871E-2</v>
      </c>
    </row>
    <row r="253" spans="1:6" x14ac:dyDescent="0.3">
      <c r="A253" s="16">
        <v>50</v>
      </c>
      <c r="B253" s="17" t="s">
        <v>155</v>
      </c>
      <c r="C253" s="17" t="s">
        <v>149</v>
      </c>
      <c r="D253" s="18">
        <v>6125569.9051336301</v>
      </c>
      <c r="E253" s="14">
        <v>42186</v>
      </c>
      <c r="F253" s="15">
        <f t="shared" si="3"/>
        <v>6.5574430537268691E-2</v>
      </c>
    </row>
    <row r="254" spans="1:6" x14ac:dyDescent="0.3">
      <c r="A254" s="11">
        <v>50</v>
      </c>
      <c r="B254" s="12" t="s">
        <v>155</v>
      </c>
      <c r="C254" s="12" t="s">
        <v>150</v>
      </c>
      <c r="D254" s="13">
        <v>5736775.9268022096</v>
      </c>
      <c r="E254" s="14">
        <v>42156</v>
      </c>
      <c r="F254" s="15">
        <f t="shared" si="3"/>
        <v>-7.096164367741227E-2</v>
      </c>
    </row>
    <row r="255" spans="1:6" x14ac:dyDescent="0.3">
      <c r="A255" s="16">
        <v>50</v>
      </c>
      <c r="B255" s="17" t="s">
        <v>155</v>
      </c>
      <c r="C255" s="17" t="s">
        <v>151</v>
      </c>
      <c r="D255" s="18">
        <v>6158658.7039980497</v>
      </c>
      <c r="E255" s="14">
        <v>42125</v>
      </c>
      <c r="F255" s="15">
        <f t="shared" si="3"/>
        <v>-4.529816579250022E-2</v>
      </c>
    </row>
    <row r="256" spans="1:6" x14ac:dyDescent="0.3">
      <c r="A256" s="11">
        <v>50</v>
      </c>
      <c r="B256" s="12" t="s">
        <v>155</v>
      </c>
      <c r="C256" s="12" t="s">
        <v>152</v>
      </c>
      <c r="D256" s="13">
        <v>6444049.6928161504</v>
      </c>
      <c r="E256" s="14">
        <v>42095</v>
      </c>
      <c r="F256" s="15">
        <f t="shared" si="3"/>
        <v>1.8135194680964556E-2</v>
      </c>
    </row>
    <row r="257" spans="1:6" x14ac:dyDescent="0.3">
      <c r="A257" s="16">
        <v>50</v>
      </c>
      <c r="B257" s="17" t="s">
        <v>155</v>
      </c>
      <c r="C257" s="17" t="s">
        <v>153</v>
      </c>
      <c r="D257" s="18">
        <v>6328238.89679066</v>
      </c>
      <c r="E257" s="14">
        <v>42064</v>
      </c>
      <c r="F257" s="15">
        <f t="shared" si="3"/>
        <v>3.8110018566537368E-2</v>
      </c>
    </row>
    <row r="258" spans="1:6" x14ac:dyDescent="0.3">
      <c r="A258" s="11">
        <v>50</v>
      </c>
      <c r="B258" s="12" t="s">
        <v>155</v>
      </c>
      <c r="C258" s="12" t="s">
        <v>154</v>
      </c>
      <c r="D258" s="13">
        <v>6091607.2522256002</v>
      </c>
      <c r="E258" s="14">
        <v>42036</v>
      </c>
      <c r="F258" s="15">
        <f t="shared" si="3"/>
        <v>1.8474727441772525E-2</v>
      </c>
    </row>
    <row r="259" spans="1:6" x14ac:dyDescent="0.3">
      <c r="A259" s="16">
        <v>50</v>
      </c>
      <c r="B259" s="17" t="s">
        <v>155</v>
      </c>
      <c r="C259" s="17" t="s">
        <v>1286</v>
      </c>
      <c r="D259" s="18">
        <v>5980099.6761837397</v>
      </c>
      <c r="E259" s="14">
        <v>42005</v>
      </c>
      <c r="F259" s="15" t="e">
        <f t="shared" ref="F259:F322" si="4">IF(B259=B260,LN(D259/D260),NA())</f>
        <v>#N/A</v>
      </c>
    </row>
    <row r="260" spans="1:6" x14ac:dyDescent="0.3">
      <c r="A260" s="16">
        <v>60</v>
      </c>
      <c r="B260" s="17" t="s">
        <v>167</v>
      </c>
      <c r="C260" s="17" t="s">
        <v>12</v>
      </c>
      <c r="D260" s="18">
        <v>11960321.383579999</v>
      </c>
      <c r="E260" s="14">
        <v>45901</v>
      </c>
      <c r="F260" s="15">
        <f t="shared" si="4"/>
        <v>9.5392203065928216E-2</v>
      </c>
    </row>
    <row r="261" spans="1:6" x14ac:dyDescent="0.3">
      <c r="A261" s="11">
        <v>60</v>
      </c>
      <c r="B261" s="12" t="s">
        <v>167</v>
      </c>
      <c r="C261" s="12" t="s">
        <v>16</v>
      </c>
      <c r="D261" s="13">
        <v>10872127.635675101</v>
      </c>
      <c r="E261" s="14">
        <v>45870</v>
      </c>
      <c r="F261" s="15">
        <f t="shared" si="4"/>
        <v>8.2676112860001275E-2</v>
      </c>
    </row>
    <row r="262" spans="1:6" x14ac:dyDescent="0.3">
      <c r="A262" s="16">
        <v>60</v>
      </c>
      <c r="B262" s="17" t="s">
        <v>167</v>
      </c>
      <c r="C262" s="17" t="s">
        <v>17</v>
      </c>
      <c r="D262" s="18">
        <v>10009416.538561299</v>
      </c>
      <c r="E262" s="14">
        <v>45839</v>
      </c>
      <c r="F262" s="15">
        <f t="shared" si="4"/>
        <v>0.12252102802228484</v>
      </c>
    </row>
    <row r="263" spans="1:6" x14ac:dyDescent="0.3">
      <c r="A263" s="11">
        <v>60</v>
      </c>
      <c r="B263" s="12" t="s">
        <v>167</v>
      </c>
      <c r="C263" s="12" t="s">
        <v>18</v>
      </c>
      <c r="D263" s="13">
        <v>8855203.7073254492</v>
      </c>
      <c r="E263" s="14">
        <v>45809</v>
      </c>
      <c r="F263" s="15">
        <f t="shared" si="4"/>
        <v>1.9342676044958873E-2</v>
      </c>
    </row>
    <row r="264" spans="1:6" x14ac:dyDescent="0.3">
      <c r="A264" s="11">
        <v>60</v>
      </c>
      <c r="B264" s="12" t="s">
        <v>167</v>
      </c>
      <c r="C264" s="12" t="s">
        <v>19</v>
      </c>
      <c r="D264" s="13">
        <v>8685566.2805647701</v>
      </c>
      <c r="E264" s="14">
        <v>45778</v>
      </c>
      <c r="F264" s="15">
        <f t="shared" si="4"/>
        <v>2.8761382447132153E-2</v>
      </c>
    </row>
    <row r="265" spans="1:6" x14ac:dyDescent="0.3">
      <c r="A265" s="11">
        <v>60</v>
      </c>
      <c r="B265" s="12" t="s">
        <v>167</v>
      </c>
      <c r="C265" s="12" t="s">
        <v>20</v>
      </c>
      <c r="D265" s="13">
        <v>8439315.61675575</v>
      </c>
      <c r="E265" s="14">
        <v>45748</v>
      </c>
      <c r="F265" s="15">
        <f t="shared" si="4"/>
        <v>3.3428887706906517E-2</v>
      </c>
    </row>
    <row r="266" spans="1:6" x14ac:dyDescent="0.3">
      <c r="A266" s="11">
        <v>60</v>
      </c>
      <c r="B266" s="12" t="s">
        <v>167</v>
      </c>
      <c r="C266" s="12" t="s">
        <v>21</v>
      </c>
      <c r="D266" s="13">
        <v>8161862.0027018404</v>
      </c>
      <c r="E266" s="14">
        <v>45717</v>
      </c>
      <c r="F266" s="15">
        <f t="shared" si="4"/>
        <v>0.14815853462902187</v>
      </c>
    </row>
    <row r="267" spans="1:6" x14ac:dyDescent="0.3">
      <c r="A267" s="11">
        <v>60</v>
      </c>
      <c r="B267" s="12" t="s">
        <v>167</v>
      </c>
      <c r="C267" s="12" t="s">
        <v>22</v>
      </c>
      <c r="D267" s="13">
        <v>7037927.9032564396</v>
      </c>
      <c r="E267" s="14">
        <v>45689</v>
      </c>
      <c r="F267" s="15">
        <f t="shared" si="4"/>
        <v>-1.5997919106142081E-2</v>
      </c>
    </row>
    <row r="268" spans="1:6" x14ac:dyDescent="0.3">
      <c r="A268" s="11">
        <v>60</v>
      </c>
      <c r="B268" s="12" t="s">
        <v>167</v>
      </c>
      <c r="C268" s="12" t="s">
        <v>23</v>
      </c>
      <c r="D268" s="13">
        <v>7151425.5469458597</v>
      </c>
      <c r="E268" s="14">
        <v>45658</v>
      </c>
      <c r="F268" s="15">
        <f t="shared" si="4"/>
        <v>0.30758073854539258</v>
      </c>
    </row>
    <row r="269" spans="1:6" x14ac:dyDescent="0.3">
      <c r="A269" s="11">
        <v>60</v>
      </c>
      <c r="B269" s="12" t="s">
        <v>167</v>
      </c>
      <c r="C269" s="12" t="s">
        <v>24</v>
      </c>
      <c r="D269" s="13">
        <v>5257896.1511880597</v>
      </c>
      <c r="E269" s="14">
        <v>45627</v>
      </c>
      <c r="F269" s="15">
        <f t="shared" si="4"/>
        <v>7.3972635829128178E-2</v>
      </c>
    </row>
    <row r="270" spans="1:6" x14ac:dyDescent="0.3">
      <c r="A270" s="11">
        <v>60</v>
      </c>
      <c r="B270" s="12" t="s">
        <v>167</v>
      </c>
      <c r="C270" s="12" t="s">
        <v>26</v>
      </c>
      <c r="D270" s="13">
        <v>4882992.9419904603</v>
      </c>
      <c r="E270" s="14">
        <v>45597</v>
      </c>
      <c r="F270" s="15">
        <f t="shared" si="4"/>
        <v>3.3738108613725983E-2</v>
      </c>
    </row>
    <row r="271" spans="1:6" x14ac:dyDescent="0.3">
      <c r="A271" s="11">
        <v>60</v>
      </c>
      <c r="B271" s="12" t="s">
        <v>167</v>
      </c>
      <c r="C271" s="12" t="s">
        <v>27</v>
      </c>
      <c r="D271" s="13">
        <v>4720998.0619154302</v>
      </c>
      <c r="E271" s="14">
        <v>45566</v>
      </c>
      <c r="F271" s="15">
        <f t="shared" si="4"/>
        <v>-0.11311872595865104</v>
      </c>
    </row>
    <row r="272" spans="1:6" x14ac:dyDescent="0.3">
      <c r="A272" s="11">
        <v>60</v>
      </c>
      <c r="B272" s="12" t="s">
        <v>167</v>
      </c>
      <c r="C272" s="12" t="s">
        <v>28</v>
      </c>
      <c r="D272" s="13">
        <v>5286407.78208391</v>
      </c>
      <c r="E272" s="14">
        <v>45536</v>
      </c>
      <c r="F272" s="15">
        <f t="shared" si="4"/>
        <v>-2.1860266852341229E-2</v>
      </c>
    </row>
    <row r="273" spans="1:6" x14ac:dyDescent="0.3">
      <c r="A273" s="16">
        <v>60</v>
      </c>
      <c r="B273" s="17" t="s">
        <v>167</v>
      </c>
      <c r="C273" s="17" t="s">
        <v>29</v>
      </c>
      <c r="D273" s="18">
        <v>5403242.4325861996</v>
      </c>
      <c r="E273" s="14">
        <v>45505</v>
      </c>
      <c r="F273" s="15">
        <f t="shared" si="4"/>
        <v>1.2310537837722603E-2</v>
      </c>
    </row>
    <row r="274" spans="1:6" x14ac:dyDescent="0.3">
      <c r="A274" s="11">
        <v>60</v>
      </c>
      <c r="B274" s="12" t="s">
        <v>167</v>
      </c>
      <c r="C274" s="12" t="s">
        <v>30</v>
      </c>
      <c r="D274" s="13">
        <v>5337133.3661520202</v>
      </c>
      <c r="E274" s="14">
        <v>45474</v>
      </c>
      <c r="F274" s="15">
        <f t="shared" si="4"/>
        <v>-5.3306677415754587E-2</v>
      </c>
    </row>
    <row r="275" spans="1:6" x14ac:dyDescent="0.3">
      <c r="A275" s="16">
        <v>60</v>
      </c>
      <c r="B275" s="17" t="s">
        <v>167</v>
      </c>
      <c r="C275" s="17" t="s">
        <v>31</v>
      </c>
      <c r="D275" s="18">
        <v>5629357.7734242501</v>
      </c>
      <c r="E275" s="14">
        <v>45444</v>
      </c>
      <c r="F275" s="15">
        <f t="shared" si="4"/>
        <v>-1.6274874882646968E-2</v>
      </c>
    </row>
    <row r="276" spans="1:6" x14ac:dyDescent="0.3">
      <c r="A276" s="16">
        <v>60</v>
      </c>
      <c r="B276" s="17" t="s">
        <v>167</v>
      </c>
      <c r="C276" s="17" t="s">
        <v>32</v>
      </c>
      <c r="D276" s="18">
        <v>5721724.4561925204</v>
      </c>
      <c r="E276" s="14">
        <v>45413</v>
      </c>
      <c r="F276" s="15">
        <f t="shared" si="4"/>
        <v>9.355591784351043E-2</v>
      </c>
    </row>
    <row r="277" spans="1:6" x14ac:dyDescent="0.3">
      <c r="A277" s="16">
        <v>60</v>
      </c>
      <c r="B277" s="17" t="s">
        <v>167</v>
      </c>
      <c r="C277" s="17" t="s">
        <v>34</v>
      </c>
      <c r="D277" s="18">
        <v>5210700.6082040099</v>
      </c>
      <c r="E277" s="14">
        <v>45383</v>
      </c>
      <c r="F277" s="15">
        <f t="shared" si="4"/>
        <v>4.5601715249005373E-2</v>
      </c>
    </row>
    <row r="278" spans="1:6" x14ac:dyDescent="0.3">
      <c r="A278" s="16">
        <v>60</v>
      </c>
      <c r="B278" s="17" t="s">
        <v>167</v>
      </c>
      <c r="C278" s="17" t="s">
        <v>35</v>
      </c>
      <c r="D278" s="18">
        <v>4978420.1672713496</v>
      </c>
      <c r="E278" s="14">
        <v>45352</v>
      </c>
      <c r="F278" s="15">
        <f t="shared" si="4"/>
        <v>0.10728254660892597</v>
      </c>
    </row>
    <row r="279" spans="1:6" x14ac:dyDescent="0.3">
      <c r="A279" s="16">
        <v>60</v>
      </c>
      <c r="B279" s="17" t="s">
        <v>167</v>
      </c>
      <c r="C279" s="17" t="s">
        <v>36</v>
      </c>
      <c r="D279" s="18">
        <v>4471974.6114428705</v>
      </c>
      <c r="E279" s="14">
        <v>45323</v>
      </c>
      <c r="F279" s="15">
        <f t="shared" si="4"/>
        <v>-0.16798630163627448</v>
      </c>
    </row>
    <row r="280" spans="1:6" x14ac:dyDescent="0.3">
      <c r="A280" s="16">
        <v>60</v>
      </c>
      <c r="B280" s="17" t="s">
        <v>167</v>
      </c>
      <c r="C280" s="17" t="s">
        <v>37</v>
      </c>
      <c r="D280" s="18">
        <v>5289990.0250594998</v>
      </c>
      <c r="E280" s="14">
        <v>45292</v>
      </c>
      <c r="F280" s="15">
        <f t="shared" si="4"/>
        <v>-0.16382027086615825</v>
      </c>
    </row>
    <row r="281" spans="1:6" x14ac:dyDescent="0.3">
      <c r="A281" s="16">
        <v>60</v>
      </c>
      <c r="B281" s="17" t="s">
        <v>167</v>
      </c>
      <c r="C281" s="17" t="s">
        <v>38</v>
      </c>
      <c r="D281" s="18">
        <v>6231621.8695670599</v>
      </c>
      <c r="E281" s="14">
        <v>45261</v>
      </c>
      <c r="F281" s="15">
        <f t="shared" si="4"/>
        <v>0.1731470979897532</v>
      </c>
    </row>
    <row r="282" spans="1:6" x14ac:dyDescent="0.3">
      <c r="A282" s="16">
        <v>60</v>
      </c>
      <c r="B282" s="17" t="s">
        <v>167</v>
      </c>
      <c r="C282" s="17" t="s">
        <v>40</v>
      </c>
      <c r="D282" s="18">
        <v>5240880.5762805296</v>
      </c>
      <c r="E282" s="14">
        <v>45231</v>
      </c>
      <c r="F282" s="15">
        <f t="shared" si="4"/>
        <v>-3.41146069586638E-2</v>
      </c>
    </row>
    <row r="283" spans="1:6" x14ac:dyDescent="0.3">
      <c r="A283" s="16">
        <v>60</v>
      </c>
      <c r="B283" s="17" t="s">
        <v>167</v>
      </c>
      <c r="C283" s="17" t="s">
        <v>41</v>
      </c>
      <c r="D283" s="18">
        <v>5422755.8198603904</v>
      </c>
      <c r="E283" s="14">
        <v>45200</v>
      </c>
      <c r="F283" s="15">
        <f t="shared" si="4"/>
        <v>-0.10306310509978596</v>
      </c>
    </row>
    <row r="284" spans="1:6" x14ac:dyDescent="0.3">
      <c r="A284" s="16">
        <v>60</v>
      </c>
      <c r="B284" s="17" t="s">
        <v>167</v>
      </c>
      <c r="C284" s="17" t="s">
        <v>42</v>
      </c>
      <c r="D284" s="18">
        <v>6011457.5814933795</v>
      </c>
      <c r="E284" s="14">
        <v>45170</v>
      </c>
      <c r="F284" s="15">
        <f t="shared" si="4"/>
        <v>9.6903851596920401E-2</v>
      </c>
    </row>
    <row r="285" spans="1:6" x14ac:dyDescent="0.3">
      <c r="A285" s="11">
        <v>60</v>
      </c>
      <c r="B285" s="12" t="s">
        <v>167</v>
      </c>
      <c r="C285" s="12" t="s">
        <v>43</v>
      </c>
      <c r="D285" s="13">
        <v>5456259.0190717597</v>
      </c>
      <c r="E285" s="14">
        <v>45139</v>
      </c>
      <c r="F285" s="15">
        <f t="shared" si="4"/>
        <v>-2.2550845431364274E-2</v>
      </c>
    </row>
    <row r="286" spans="1:6" x14ac:dyDescent="0.3">
      <c r="A286" s="16">
        <v>60</v>
      </c>
      <c r="B286" s="17" t="s">
        <v>167</v>
      </c>
      <c r="C286" s="17" t="s">
        <v>44</v>
      </c>
      <c r="D286" s="18">
        <v>5580700.1253523398</v>
      </c>
      <c r="E286" s="14">
        <v>45108</v>
      </c>
      <c r="F286" s="15">
        <f t="shared" si="4"/>
        <v>7.8471559106376237E-2</v>
      </c>
    </row>
    <row r="287" spans="1:6" x14ac:dyDescent="0.3">
      <c r="A287" s="11">
        <v>60</v>
      </c>
      <c r="B287" s="12" t="s">
        <v>167</v>
      </c>
      <c r="C287" s="12" t="s">
        <v>45</v>
      </c>
      <c r="D287" s="13">
        <v>5159515.50089332</v>
      </c>
      <c r="E287" s="14">
        <v>45078</v>
      </c>
      <c r="F287" s="15">
        <f t="shared" si="4"/>
        <v>-0.10052495885437322</v>
      </c>
    </row>
    <row r="288" spans="1:6" x14ac:dyDescent="0.3">
      <c r="A288" s="11">
        <v>60</v>
      </c>
      <c r="B288" s="12" t="s">
        <v>167</v>
      </c>
      <c r="C288" s="12" t="s">
        <v>46</v>
      </c>
      <c r="D288" s="13">
        <v>5705140.6610743599</v>
      </c>
      <c r="E288" s="14">
        <v>45047</v>
      </c>
      <c r="F288" s="15">
        <f t="shared" si="4"/>
        <v>-7.5220274146882947E-3</v>
      </c>
    </row>
    <row r="289" spans="1:6" x14ac:dyDescent="0.3">
      <c r="A289" s="11">
        <v>60</v>
      </c>
      <c r="B289" s="12" t="s">
        <v>167</v>
      </c>
      <c r="C289" s="12" t="s">
        <v>47</v>
      </c>
      <c r="D289" s="13">
        <v>5748216.69196775</v>
      </c>
      <c r="E289" s="14">
        <v>45017</v>
      </c>
      <c r="F289" s="15">
        <f t="shared" si="4"/>
        <v>0.12017966956259057</v>
      </c>
    </row>
    <row r="290" spans="1:6" x14ac:dyDescent="0.3">
      <c r="A290" s="11">
        <v>60</v>
      </c>
      <c r="B290" s="12" t="s">
        <v>167</v>
      </c>
      <c r="C290" s="12" t="s">
        <v>48</v>
      </c>
      <c r="D290" s="13">
        <v>5097294.9477530299</v>
      </c>
      <c r="E290" s="14">
        <v>44986</v>
      </c>
      <c r="F290" s="15">
        <f t="shared" si="4"/>
        <v>-0.12433422090146079</v>
      </c>
    </row>
    <row r="291" spans="1:6" x14ac:dyDescent="0.3">
      <c r="A291" s="11">
        <v>60</v>
      </c>
      <c r="B291" s="12" t="s">
        <v>167</v>
      </c>
      <c r="C291" s="12" t="s">
        <v>49</v>
      </c>
      <c r="D291" s="13">
        <v>5772147.6300556697</v>
      </c>
      <c r="E291" s="14">
        <v>44958</v>
      </c>
      <c r="F291" s="15">
        <f t="shared" si="4"/>
        <v>2.8597441223661174E-2</v>
      </c>
    </row>
    <row r="292" spans="1:6" x14ac:dyDescent="0.3">
      <c r="A292" s="11">
        <v>60</v>
      </c>
      <c r="B292" s="12" t="s">
        <v>167</v>
      </c>
      <c r="C292" s="12" t="s">
        <v>50</v>
      </c>
      <c r="D292" s="13">
        <v>5609416.9087226903</v>
      </c>
      <c r="E292" s="14">
        <v>44927</v>
      </c>
      <c r="F292" s="15">
        <f t="shared" si="4"/>
        <v>0.10100624034169467</v>
      </c>
    </row>
    <row r="293" spans="1:6" x14ac:dyDescent="0.3">
      <c r="A293" s="11">
        <v>60</v>
      </c>
      <c r="B293" s="12" t="s">
        <v>167</v>
      </c>
      <c r="C293" s="12" t="s">
        <v>51</v>
      </c>
      <c r="D293" s="13">
        <v>5070505.5972367302</v>
      </c>
      <c r="E293" s="14">
        <v>44896</v>
      </c>
      <c r="F293" s="15">
        <f t="shared" si="4"/>
        <v>-9.7908854637973719E-2</v>
      </c>
    </row>
    <row r="294" spans="1:6" x14ac:dyDescent="0.3">
      <c r="A294" s="11">
        <v>60</v>
      </c>
      <c r="B294" s="12" t="s">
        <v>167</v>
      </c>
      <c r="C294" s="12" t="s">
        <v>53</v>
      </c>
      <c r="D294" s="13">
        <v>5592069.2610305296</v>
      </c>
      <c r="E294" s="14">
        <v>44866</v>
      </c>
      <c r="F294" s="15">
        <f t="shared" si="4"/>
        <v>8.6348022432093399E-2</v>
      </c>
    </row>
    <row r="295" spans="1:6" x14ac:dyDescent="0.3">
      <c r="A295" s="11">
        <v>60</v>
      </c>
      <c r="B295" s="12" t="s">
        <v>167</v>
      </c>
      <c r="C295" s="12" t="s">
        <v>54</v>
      </c>
      <c r="D295" s="13">
        <v>5129465.0149398604</v>
      </c>
      <c r="E295" s="14">
        <v>44835</v>
      </c>
      <c r="F295" s="15">
        <f t="shared" si="4"/>
        <v>-0.1330891216697922</v>
      </c>
    </row>
    <row r="296" spans="1:6" x14ac:dyDescent="0.3">
      <c r="A296" s="11">
        <v>60</v>
      </c>
      <c r="B296" s="12" t="s">
        <v>167</v>
      </c>
      <c r="C296" s="12" t="s">
        <v>55</v>
      </c>
      <c r="D296" s="13">
        <v>5859653.60359703</v>
      </c>
      <c r="E296" s="14">
        <v>44805</v>
      </c>
      <c r="F296" s="15">
        <f t="shared" si="4"/>
        <v>-2.3710584732511013E-2</v>
      </c>
    </row>
    <row r="297" spans="1:6" x14ac:dyDescent="0.3">
      <c r="A297" s="16">
        <v>60</v>
      </c>
      <c r="B297" s="17" t="s">
        <v>167</v>
      </c>
      <c r="C297" s="17" t="s">
        <v>56</v>
      </c>
      <c r="D297" s="18">
        <v>6000249.6371852905</v>
      </c>
      <c r="E297" s="14">
        <v>44774</v>
      </c>
      <c r="F297" s="15">
        <f t="shared" si="4"/>
        <v>-0.17941988062518013</v>
      </c>
    </row>
    <row r="298" spans="1:6" x14ac:dyDescent="0.3">
      <c r="A298" s="11">
        <v>60</v>
      </c>
      <c r="B298" s="12" t="s">
        <v>167</v>
      </c>
      <c r="C298" s="12" t="s">
        <v>57</v>
      </c>
      <c r="D298" s="13">
        <v>7179436.9099397501</v>
      </c>
      <c r="E298" s="14">
        <v>44743</v>
      </c>
      <c r="F298" s="15">
        <f t="shared" si="4"/>
        <v>0.15773684505284294</v>
      </c>
    </row>
    <row r="299" spans="1:6" x14ac:dyDescent="0.3">
      <c r="A299" s="16">
        <v>60</v>
      </c>
      <c r="B299" s="17" t="s">
        <v>167</v>
      </c>
      <c r="C299" s="17" t="s">
        <v>58</v>
      </c>
      <c r="D299" s="18">
        <v>6131774.0345849097</v>
      </c>
      <c r="E299" s="14">
        <v>44713</v>
      </c>
      <c r="F299" s="15">
        <f t="shared" si="4"/>
        <v>-0.13408597642268327</v>
      </c>
    </row>
    <row r="300" spans="1:6" x14ac:dyDescent="0.3">
      <c r="A300" s="16">
        <v>60</v>
      </c>
      <c r="B300" s="17" t="s">
        <v>167</v>
      </c>
      <c r="C300" s="17" t="s">
        <v>59</v>
      </c>
      <c r="D300" s="18">
        <v>7011629.21171063</v>
      </c>
      <c r="E300" s="14">
        <v>44682</v>
      </c>
      <c r="F300" s="15">
        <f t="shared" si="4"/>
        <v>5.3133294523869015E-2</v>
      </c>
    </row>
    <row r="301" spans="1:6" x14ac:dyDescent="0.3">
      <c r="A301" s="16">
        <v>60</v>
      </c>
      <c r="B301" s="17" t="s">
        <v>167</v>
      </c>
      <c r="C301" s="17" t="s">
        <v>60</v>
      </c>
      <c r="D301" s="18">
        <v>6648802.6912656501</v>
      </c>
      <c r="E301" s="14">
        <v>44652</v>
      </c>
      <c r="F301" s="15">
        <f t="shared" si="4"/>
        <v>4.9643256508245776E-2</v>
      </c>
    </row>
    <row r="302" spans="1:6" x14ac:dyDescent="0.3">
      <c r="A302" s="16">
        <v>60</v>
      </c>
      <c r="B302" s="17" t="s">
        <v>167</v>
      </c>
      <c r="C302" s="17" t="s">
        <v>61</v>
      </c>
      <c r="D302" s="18">
        <v>6326793.3974549202</v>
      </c>
      <c r="E302" s="14">
        <v>44621</v>
      </c>
      <c r="F302" s="15">
        <f t="shared" si="4"/>
        <v>-1.8466450198900846E-2</v>
      </c>
    </row>
    <row r="303" spans="1:6" x14ac:dyDescent="0.3">
      <c r="A303" s="16">
        <v>60</v>
      </c>
      <c r="B303" s="17" t="s">
        <v>167</v>
      </c>
      <c r="C303" s="17" t="s">
        <v>62</v>
      </c>
      <c r="D303" s="18">
        <v>6444712.2328612003</v>
      </c>
      <c r="E303" s="14">
        <v>44593</v>
      </c>
      <c r="F303" s="15">
        <f t="shared" si="4"/>
        <v>-7.0633542625890514E-2</v>
      </c>
    </row>
    <row r="304" spans="1:6" x14ac:dyDescent="0.3">
      <c r="A304" s="16">
        <v>60</v>
      </c>
      <c r="B304" s="17" t="s">
        <v>167</v>
      </c>
      <c r="C304" s="17" t="s">
        <v>63</v>
      </c>
      <c r="D304" s="18">
        <v>6916387.0338321598</v>
      </c>
      <c r="E304" s="14">
        <v>44562</v>
      </c>
      <c r="F304" s="15">
        <f t="shared" si="4"/>
        <v>2.4334379465857432E-2</v>
      </c>
    </row>
    <row r="305" spans="1:6" x14ac:dyDescent="0.3">
      <c r="A305" s="16">
        <v>60</v>
      </c>
      <c r="B305" s="17" t="s">
        <v>167</v>
      </c>
      <c r="C305" s="17" t="s">
        <v>64</v>
      </c>
      <c r="D305" s="18">
        <v>6750112.3479180196</v>
      </c>
      <c r="E305" s="14">
        <v>44531</v>
      </c>
      <c r="F305" s="15">
        <f t="shared" si="4"/>
        <v>6.8886016813015594E-2</v>
      </c>
    </row>
    <row r="306" spans="1:6" x14ac:dyDescent="0.3">
      <c r="A306" s="16">
        <v>60</v>
      </c>
      <c r="B306" s="17" t="s">
        <v>167</v>
      </c>
      <c r="C306" s="17" t="s">
        <v>66</v>
      </c>
      <c r="D306" s="18">
        <v>6300778.0896755196</v>
      </c>
      <c r="E306" s="14">
        <v>44501</v>
      </c>
      <c r="F306" s="15">
        <f t="shared" si="4"/>
        <v>0.12987514208026749</v>
      </c>
    </row>
    <row r="307" spans="1:6" x14ac:dyDescent="0.3">
      <c r="A307" s="16">
        <v>60</v>
      </c>
      <c r="B307" s="17" t="s">
        <v>167</v>
      </c>
      <c r="C307" s="17" t="s">
        <v>67</v>
      </c>
      <c r="D307" s="18">
        <v>5533375.2943873303</v>
      </c>
      <c r="E307" s="14">
        <v>44470</v>
      </c>
      <c r="F307" s="15">
        <f t="shared" si="4"/>
        <v>9.4671678563611861E-2</v>
      </c>
    </row>
    <row r="308" spans="1:6" x14ac:dyDescent="0.3">
      <c r="A308" s="16">
        <v>60</v>
      </c>
      <c r="B308" s="17" t="s">
        <v>167</v>
      </c>
      <c r="C308" s="17" t="s">
        <v>68</v>
      </c>
      <c r="D308" s="18">
        <v>5033554.0814109603</v>
      </c>
      <c r="E308" s="14">
        <v>44440</v>
      </c>
      <c r="F308" s="15">
        <f t="shared" si="4"/>
        <v>7.0103959198505955E-2</v>
      </c>
    </row>
    <row r="309" spans="1:6" x14ac:dyDescent="0.3">
      <c r="A309" s="11">
        <v>60</v>
      </c>
      <c r="B309" s="12" t="s">
        <v>167</v>
      </c>
      <c r="C309" s="12" t="s">
        <v>69</v>
      </c>
      <c r="D309" s="13">
        <v>4692766.8360314397</v>
      </c>
      <c r="E309" s="14">
        <v>44409</v>
      </c>
      <c r="F309" s="15">
        <f t="shared" si="4"/>
        <v>4.0620294765068475E-2</v>
      </c>
    </row>
    <row r="310" spans="1:6" x14ac:dyDescent="0.3">
      <c r="A310" s="16">
        <v>60</v>
      </c>
      <c r="B310" s="17" t="s">
        <v>167</v>
      </c>
      <c r="C310" s="17" t="s">
        <v>70</v>
      </c>
      <c r="D310" s="18">
        <v>4505964.9229605701</v>
      </c>
      <c r="E310" s="14">
        <v>44378</v>
      </c>
      <c r="F310" s="15">
        <f t="shared" si="4"/>
        <v>0.14698683462432086</v>
      </c>
    </row>
    <row r="311" spans="1:6" x14ac:dyDescent="0.3">
      <c r="A311" s="11">
        <v>60</v>
      </c>
      <c r="B311" s="12" t="s">
        <v>167</v>
      </c>
      <c r="C311" s="12" t="s">
        <v>71</v>
      </c>
      <c r="D311" s="13">
        <v>3890023.5937259402</v>
      </c>
      <c r="E311" s="14">
        <v>44348</v>
      </c>
      <c r="F311" s="15">
        <f t="shared" si="4"/>
        <v>-2.1823740645185302E-2</v>
      </c>
    </row>
    <row r="312" spans="1:6" x14ac:dyDescent="0.3">
      <c r="A312" s="11">
        <v>60</v>
      </c>
      <c r="B312" s="12" t="s">
        <v>167</v>
      </c>
      <c r="C312" s="12" t="s">
        <v>72</v>
      </c>
      <c r="D312" s="13">
        <v>3975851.5973290801</v>
      </c>
      <c r="E312" s="14">
        <v>44317</v>
      </c>
      <c r="F312" s="15">
        <f t="shared" si="4"/>
        <v>3.5544980243131338E-2</v>
      </c>
    </row>
    <row r="313" spans="1:6" x14ac:dyDescent="0.3">
      <c r="A313" s="11">
        <v>60</v>
      </c>
      <c r="B313" s="12" t="s">
        <v>167</v>
      </c>
      <c r="C313" s="12" t="s">
        <v>73</v>
      </c>
      <c r="D313" s="13">
        <v>3837012.1708849901</v>
      </c>
      <c r="E313" s="14">
        <v>44287</v>
      </c>
      <c r="F313" s="15">
        <f t="shared" si="4"/>
        <v>-4.2504854419218197E-2</v>
      </c>
    </row>
    <row r="314" spans="1:6" x14ac:dyDescent="0.3">
      <c r="A314" s="11">
        <v>60</v>
      </c>
      <c r="B314" s="12" t="s">
        <v>167</v>
      </c>
      <c r="C314" s="12" t="s">
        <v>74</v>
      </c>
      <c r="D314" s="13">
        <v>4003619.5428030998</v>
      </c>
      <c r="E314" s="14">
        <v>44256</v>
      </c>
      <c r="F314" s="15">
        <f t="shared" si="4"/>
        <v>-5.0313922714572031E-3</v>
      </c>
    </row>
    <row r="315" spans="1:6" x14ac:dyDescent="0.3">
      <c r="A315" s="11">
        <v>60</v>
      </c>
      <c r="B315" s="12" t="s">
        <v>167</v>
      </c>
      <c r="C315" s="12" t="s">
        <v>75</v>
      </c>
      <c r="D315" s="13">
        <v>4023814.0839558602</v>
      </c>
      <c r="E315" s="14">
        <v>44228</v>
      </c>
      <c r="F315" s="15">
        <f t="shared" si="4"/>
        <v>2.512531775542766E-3</v>
      </c>
    </row>
    <row r="316" spans="1:6" x14ac:dyDescent="0.3">
      <c r="A316" s="11">
        <v>60</v>
      </c>
      <c r="B316" s="12" t="s">
        <v>167</v>
      </c>
      <c r="C316" s="12" t="s">
        <v>76</v>
      </c>
      <c r="D316" s="13">
        <v>4013716.81337948</v>
      </c>
      <c r="E316" s="14">
        <v>44197</v>
      </c>
      <c r="F316" s="15">
        <f t="shared" si="4"/>
        <v>5.1342743012939736E-2</v>
      </c>
    </row>
    <row r="317" spans="1:6" x14ac:dyDescent="0.3">
      <c r="A317" s="11">
        <v>60</v>
      </c>
      <c r="B317" s="12" t="s">
        <v>167</v>
      </c>
      <c r="C317" s="12" t="s">
        <v>77</v>
      </c>
      <c r="D317" s="13">
        <v>3812842.42823201</v>
      </c>
      <c r="E317" s="14">
        <v>44166</v>
      </c>
      <c r="F317" s="15">
        <f t="shared" si="4"/>
        <v>-5.6570389726823732E-2</v>
      </c>
    </row>
    <row r="318" spans="1:6" x14ac:dyDescent="0.3">
      <c r="A318" s="11">
        <v>60</v>
      </c>
      <c r="B318" s="12" t="s">
        <v>167</v>
      </c>
      <c r="C318" s="12" t="s">
        <v>79</v>
      </c>
      <c r="D318" s="13">
        <v>4034754.04659166</v>
      </c>
      <c r="E318" s="14">
        <v>44136</v>
      </c>
      <c r="F318" s="15">
        <f t="shared" si="4"/>
        <v>0.2597427449399779</v>
      </c>
    </row>
    <row r="319" spans="1:6" x14ac:dyDescent="0.3">
      <c r="A319" s="11">
        <v>60</v>
      </c>
      <c r="B319" s="12" t="s">
        <v>167</v>
      </c>
      <c r="C319" s="12" t="s">
        <v>80</v>
      </c>
      <c r="D319" s="13">
        <v>3111803.9302977002</v>
      </c>
      <c r="E319" s="14">
        <v>44105</v>
      </c>
      <c r="F319" s="15">
        <f t="shared" si="4"/>
        <v>5.4968029497918722E-2</v>
      </c>
    </row>
    <row r="320" spans="1:6" x14ac:dyDescent="0.3">
      <c r="A320" s="11">
        <v>60</v>
      </c>
      <c r="B320" s="12" t="s">
        <v>167</v>
      </c>
      <c r="C320" s="12" t="s">
        <v>81</v>
      </c>
      <c r="D320" s="13">
        <v>2945370.3668342601</v>
      </c>
      <c r="E320" s="14">
        <v>44075</v>
      </c>
      <c r="F320" s="15">
        <f t="shared" si="4"/>
        <v>2.4264619850942647E-2</v>
      </c>
    </row>
    <row r="321" spans="1:6" x14ac:dyDescent="0.3">
      <c r="A321" s="16">
        <v>60</v>
      </c>
      <c r="B321" s="17" t="s">
        <v>167</v>
      </c>
      <c r="C321" s="17" t="s">
        <v>82</v>
      </c>
      <c r="D321" s="18">
        <v>2874762.1792857498</v>
      </c>
      <c r="E321" s="14">
        <v>44044</v>
      </c>
      <c r="F321" s="15">
        <f t="shared" si="4"/>
        <v>5.7777811162638595E-2</v>
      </c>
    </row>
    <row r="322" spans="1:6" x14ac:dyDescent="0.3">
      <c r="A322" s="11">
        <v>60</v>
      </c>
      <c r="B322" s="12" t="s">
        <v>167</v>
      </c>
      <c r="C322" s="12" t="s">
        <v>83</v>
      </c>
      <c r="D322" s="13">
        <v>2713371.9933730802</v>
      </c>
      <c r="E322" s="14">
        <v>44013</v>
      </c>
      <c r="F322" s="15">
        <f t="shared" si="4"/>
        <v>-0.1498931126187891</v>
      </c>
    </row>
    <row r="323" spans="1:6" x14ac:dyDescent="0.3">
      <c r="A323" s="16">
        <v>60</v>
      </c>
      <c r="B323" s="17" t="s">
        <v>167</v>
      </c>
      <c r="C323" s="17" t="s">
        <v>84</v>
      </c>
      <c r="D323" s="18">
        <v>3152151.5519290101</v>
      </c>
      <c r="E323" s="14">
        <v>43983</v>
      </c>
      <c r="F323" s="15">
        <f t="shared" ref="F323:F386" si="5">IF(B323=B324,LN(D323/D324),NA())</f>
        <v>0.60880602160772612</v>
      </c>
    </row>
    <row r="324" spans="1:6" x14ac:dyDescent="0.3">
      <c r="A324" s="16">
        <v>60</v>
      </c>
      <c r="B324" s="17" t="s">
        <v>167</v>
      </c>
      <c r="C324" s="17" t="s">
        <v>85</v>
      </c>
      <c r="D324" s="18">
        <v>1714770.4622861401</v>
      </c>
      <c r="E324" s="14">
        <v>43952</v>
      </c>
      <c r="F324" s="15">
        <f t="shared" si="5"/>
        <v>-0.16750648539974639</v>
      </c>
    </row>
    <row r="325" spans="1:6" x14ac:dyDescent="0.3">
      <c r="A325" s="16">
        <v>60</v>
      </c>
      <c r="B325" s="17" t="s">
        <v>167</v>
      </c>
      <c r="C325" s="17" t="s">
        <v>86</v>
      </c>
      <c r="D325" s="18">
        <v>2027463.9287036499</v>
      </c>
      <c r="E325" s="14">
        <v>43922</v>
      </c>
      <c r="F325" s="15">
        <f t="shared" si="5"/>
        <v>-2.2627568838849567E-2</v>
      </c>
    </row>
    <row r="326" spans="1:6" x14ac:dyDescent="0.3">
      <c r="A326" s="16">
        <v>60</v>
      </c>
      <c r="B326" s="17" t="s">
        <v>167</v>
      </c>
      <c r="C326" s="17" t="s">
        <v>87</v>
      </c>
      <c r="D326" s="18">
        <v>2073863.4831508501</v>
      </c>
      <c r="E326" s="14">
        <v>43891</v>
      </c>
      <c r="F326" s="15">
        <f t="shared" si="5"/>
        <v>-0.45558226844817068</v>
      </c>
    </row>
    <row r="327" spans="1:6" x14ac:dyDescent="0.3">
      <c r="A327" s="16">
        <v>60</v>
      </c>
      <c r="B327" s="17" t="s">
        <v>167</v>
      </c>
      <c r="C327" s="17" t="s">
        <v>88</v>
      </c>
      <c r="D327" s="18">
        <v>3270672.2771286899</v>
      </c>
      <c r="E327" s="14">
        <v>43862</v>
      </c>
      <c r="F327" s="15">
        <f t="shared" si="5"/>
        <v>-0.11838260945505667</v>
      </c>
    </row>
    <row r="328" spans="1:6" x14ac:dyDescent="0.3">
      <c r="A328" s="16">
        <v>60</v>
      </c>
      <c r="B328" s="17" t="s">
        <v>167</v>
      </c>
      <c r="C328" s="17" t="s">
        <v>89</v>
      </c>
      <c r="D328" s="18">
        <v>3681713.1088491101</v>
      </c>
      <c r="E328" s="14">
        <v>43831</v>
      </c>
      <c r="F328" s="15">
        <f t="shared" si="5"/>
        <v>-6.844730606602098E-2</v>
      </c>
    </row>
    <row r="329" spans="1:6" x14ac:dyDescent="0.3">
      <c r="A329" s="16">
        <v>60</v>
      </c>
      <c r="B329" s="17" t="s">
        <v>167</v>
      </c>
      <c r="C329" s="17" t="s">
        <v>90</v>
      </c>
      <c r="D329" s="18">
        <v>3942541.1156818401</v>
      </c>
      <c r="E329" s="14">
        <v>43800</v>
      </c>
      <c r="F329" s="15">
        <f t="shared" si="5"/>
        <v>1.3854097647845518E-2</v>
      </c>
    </row>
    <row r="330" spans="1:6" x14ac:dyDescent="0.3">
      <c r="A330" s="16">
        <v>60</v>
      </c>
      <c r="B330" s="17" t="s">
        <v>167</v>
      </c>
      <c r="C330" s="17" t="s">
        <v>92</v>
      </c>
      <c r="D330" s="18">
        <v>3888297.38267919</v>
      </c>
      <c r="E330" s="14">
        <v>43770</v>
      </c>
      <c r="F330" s="15">
        <f t="shared" si="5"/>
        <v>0.21650743643790693</v>
      </c>
    </row>
    <row r="331" spans="1:6" x14ac:dyDescent="0.3">
      <c r="A331" s="16">
        <v>60</v>
      </c>
      <c r="B331" s="17" t="s">
        <v>167</v>
      </c>
      <c r="C331" s="17" t="s">
        <v>93</v>
      </c>
      <c r="D331" s="18">
        <v>3131349.1015564799</v>
      </c>
      <c r="E331" s="14">
        <v>43739</v>
      </c>
      <c r="F331" s="15">
        <f t="shared" si="5"/>
        <v>0.22314350438141839</v>
      </c>
    </row>
    <row r="332" spans="1:6" x14ac:dyDescent="0.3">
      <c r="A332" s="16">
        <v>60</v>
      </c>
      <c r="B332" s="17" t="s">
        <v>167</v>
      </c>
      <c r="C332" s="17" t="s">
        <v>94</v>
      </c>
      <c r="D332" s="18">
        <v>2505079.3988155499</v>
      </c>
      <c r="E332" s="14">
        <v>43709</v>
      </c>
      <c r="F332" s="15">
        <f t="shared" si="5"/>
        <v>-0.27679625780163725</v>
      </c>
    </row>
    <row r="333" spans="1:6" x14ac:dyDescent="0.3">
      <c r="A333" s="11">
        <v>60</v>
      </c>
      <c r="B333" s="12" t="s">
        <v>167</v>
      </c>
      <c r="C333" s="12" t="s">
        <v>95</v>
      </c>
      <c r="D333" s="13">
        <v>3303943.2784436699</v>
      </c>
      <c r="E333" s="14">
        <v>43678</v>
      </c>
      <c r="F333" s="15">
        <f t="shared" si="5"/>
        <v>-2.7963548944813229E-2</v>
      </c>
    </row>
    <row r="334" spans="1:6" x14ac:dyDescent="0.3">
      <c r="A334" s="16">
        <v>60</v>
      </c>
      <c r="B334" s="17" t="s">
        <v>167</v>
      </c>
      <c r="C334" s="17" t="s">
        <v>96</v>
      </c>
      <c r="D334" s="18">
        <v>3397637.1594078299</v>
      </c>
      <c r="E334" s="14">
        <v>43647</v>
      </c>
      <c r="F334" s="15">
        <f t="shared" si="5"/>
        <v>1.6093949771159455E-2</v>
      </c>
    </row>
    <row r="335" spans="1:6" x14ac:dyDescent="0.3">
      <c r="A335" s="11">
        <v>60</v>
      </c>
      <c r="B335" s="12" t="s">
        <v>167</v>
      </c>
      <c r="C335" s="12" t="s">
        <v>97</v>
      </c>
      <c r="D335" s="13">
        <v>3343393.4264051798</v>
      </c>
      <c r="E335" s="14">
        <v>43617</v>
      </c>
      <c r="F335" s="15" t="e">
        <f t="shared" si="5"/>
        <v>#N/A</v>
      </c>
    </row>
    <row r="336" spans="1:6" x14ac:dyDescent="0.3">
      <c r="A336" s="11">
        <v>97</v>
      </c>
      <c r="B336" s="12" t="s">
        <v>174</v>
      </c>
      <c r="C336" s="12" t="s">
        <v>12</v>
      </c>
      <c r="D336" s="13">
        <v>6595144.2355797105</v>
      </c>
      <c r="E336" s="14">
        <v>45901</v>
      </c>
      <c r="F336" s="15">
        <f t="shared" si="5"/>
        <v>-6.3131864026372145E-3</v>
      </c>
    </row>
    <row r="337" spans="1:6" x14ac:dyDescent="0.3">
      <c r="A337" s="16">
        <v>97</v>
      </c>
      <c r="B337" s="17" t="s">
        <v>174</v>
      </c>
      <c r="C337" s="17" t="s">
        <v>16</v>
      </c>
      <c r="D337" s="18">
        <v>6636912.3166050501</v>
      </c>
      <c r="E337" s="14">
        <v>45870</v>
      </c>
      <c r="F337" s="15">
        <f t="shared" si="5"/>
        <v>-2.1704542193010809E-2</v>
      </c>
    </row>
    <row r="338" spans="1:6" x14ac:dyDescent="0.3">
      <c r="A338" s="11">
        <v>97</v>
      </c>
      <c r="B338" s="12" t="s">
        <v>174</v>
      </c>
      <c r="C338" s="12" t="s">
        <v>17</v>
      </c>
      <c r="D338" s="13">
        <v>6782538.1138168201</v>
      </c>
      <c r="E338" s="14">
        <v>45839</v>
      </c>
      <c r="F338" s="15">
        <f t="shared" si="5"/>
        <v>4.4130036184087548E-2</v>
      </c>
    </row>
    <row r="339" spans="1:6" x14ac:dyDescent="0.3">
      <c r="A339" s="16">
        <v>97</v>
      </c>
      <c r="B339" s="17" t="s">
        <v>174</v>
      </c>
      <c r="C339" s="17" t="s">
        <v>18</v>
      </c>
      <c r="D339" s="18">
        <v>6489732.7347770501</v>
      </c>
      <c r="E339" s="14">
        <v>45809</v>
      </c>
      <c r="F339" s="15">
        <f t="shared" si="5"/>
        <v>2.3033242162583616E-2</v>
      </c>
    </row>
    <row r="340" spans="1:6" x14ac:dyDescent="0.3">
      <c r="A340" s="11">
        <v>97</v>
      </c>
      <c r="B340" s="12" t="s">
        <v>174</v>
      </c>
      <c r="C340" s="12" t="s">
        <v>19</v>
      </c>
      <c r="D340" s="13">
        <v>6341961.5073933303</v>
      </c>
      <c r="E340" s="14">
        <v>45778</v>
      </c>
      <c r="F340" s="15">
        <f t="shared" si="5"/>
        <v>4.1673196154041359E-2</v>
      </c>
    </row>
    <row r="341" spans="1:6" x14ac:dyDescent="0.3">
      <c r="A341" s="16">
        <v>97</v>
      </c>
      <c r="B341" s="17" t="s">
        <v>174</v>
      </c>
      <c r="C341" s="17" t="s">
        <v>20</v>
      </c>
      <c r="D341" s="18">
        <v>6083102.8956104303</v>
      </c>
      <c r="E341" s="14">
        <v>45748</v>
      </c>
      <c r="F341" s="15">
        <f t="shared" si="5"/>
        <v>-2.0742270585884192E-2</v>
      </c>
    </row>
    <row r="342" spans="1:6" x14ac:dyDescent="0.3">
      <c r="A342" s="11">
        <v>97</v>
      </c>
      <c r="B342" s="12" t="s">
        <v>174</v>
      </c>
      <c r="C342" s="12" t="s">
        <v>21</v>
      </c>
      <c r="D342" s="13">
        <v>6210597.9593186099</v>
      </c>
      <c r="E342" s="14">
        <v>45717</v>
      </c>
      <c r="F342" s="15">
        <f t="shared" si="5"/>
        <v>-8.6823257457514125E-2</v>
      </c>
    </row>
    <row r="343" spans="1:6" x14ac:dyDescent="0.3">
      <c r="A343" s="16">
        <v>97</v>
      </c>
      <c r="B343" s="17" t="s">
        <v>174</v>
      </c>
      <c r="C343" s="17" t="s">
        <v>22</v>
      </c>
      <c r="D343" s="18">
        <v>6773923.3466429999</v>
      </c>
      <c r="E343" s="14">
        <v>45689</v>
      </c>
      <c r="F343" s="15">
        <f t="shared" si="5"/>
        <v>-4.9545688988905566E-2</v>
      </c>
    </row>
    <row r="344" spans="1:6" x14ac:dyDescent="0.3">
      <c r="A344" s="11">
        <v>97</v>
      </c>
      <c r="B344" s="12" t="s">
        <v>174</v>
      </c>
      <c r="C344" s="12" t="s">
        <v>23</v>
      </c>
      <c r="D344" s="13">
        <v>7117995.3050655099</v>
      </c>
      <c r="E344" s="14">
        <v>45658</v>
      </c>
      <c r="F344" s="15">
        <f t="shared" si="5"/>
        <v>0.1307436093319701</v>
      </c>
    </row>
    <row r="345" spans="1:6" x14ac:dyDescent="0.3">
      <c r="A345" s="16">
        <v>97</v>
      </c>
      <c r="B345" s="17" t="s">
        <v>174</v>
      </c>
      <c r="C345" s="17" t="s">
        <v>24</v>
      </c>
      <c r="D345" s="18">
        <v>6245633.1164179798</v>
      </c>
      <c r="E345" s="14">
        <v>45627</v>
      </c>
      <c r="F345" s="15">
        <f t="shared" si="5"/>
        <v>-2.8653064476995345E-2</v>
      </c>
    </row>
    <row r="346" spans="1:6" x14ac:dyDescent="0.3">
      <c r="A346" s="16">
        <v>97</v>
      </c>
      <c r="B346" s="17" t="s">
        <v>174</v>
      </c>
      <c r="C346" s="17" t="s">
        <v>26</v>
      </c>
      <c r="D346" s="18">
        <v>6427178.13485537</v>
      </c>
      <c r="E346" s="14">
        <v>45597</v>
      </c>
      <c r="F346" s="15">
        <f t="shared" si="5"/>
        <v>5.4588214627884594E-2</v>
      </c>
    </row>
    <row r="347" spans="1:6" x14ac:dyDescent="0.3">
      <c r="A347" s="16">
        <v>97</v>
      </c>
      <c r="B347" s="17" t="s">
        <v>174</v>
      </c>
      <c r="C347" s="17" t="s">
        <v>27</v>
      </c>
      <c r="D347" s="18">
        <v>6085734.1482932204</v>
      </c>
      <c r="E347" s="14">
        <v>45566</v>
      </c>
      <c r="F347" s="15">
        <f t="shared" si="5"/>
        <v>0.37205958786670201</v>
      </c>
    </row>
    <row r="348" spans="1:6" x14ac:dyDescent="0.3">
      <c r="A348" s="16">
        <v>97</v>
      </c>
      <c r="B348" s="17" t="s">
        <v>174</v>
      </c>
      <c r="C348" s="17" t="s">
        <v>28</v>
      </c>
      <c r="D348" s="18">
        <v>4194976.6768417004</v>
      </c>
      <c r="E348" s="14">
        <v>45536</v>
      </c>
      <c r="F348" s="15">
        <f t="shared" si="5"/>
        <v>-7.3230182066301337E-3</v>
      </c>
    </row>
    <row r="349" spans="1:6" x14ac:dyDescent="0.3">
      <c r="A349" s="11">
        <v>97</v>
      </c>
      <c r="B349" s="12" t="s">
        <v>174</v>
      </c>
      <c r="C349" s="12" t="s">
        <v>29</v>
      </c>
      <c r="D349" s="13">
        <v>4225809.3236522097</v>
      </c>
      <c r="E349" s="14">
        <v>45505</v>
      </c>
      <c r="F349" s="15">
        <f t="shared" si="5"/>
        <v>-3.7802369026625898E-2</v>
      </c>
    </row>
    <row r="350" spans="1:6" x14ac:dyDescent="0.3">
      <c r="A350" s="16">
        <v>97</v>
      </c>
      <c r="B350" s="17" t="s">
        <v>174</v>
      </c>
      <c r="C350" s="17" t="s">
        <v>30</v>
      </c>
      <c r="D350" s="18">
        <v>4388612.7171527902</v>
      </c>
      <c r="E350" s="14">
        <v>45474</v>
      </c>
      <c r="F350" s="15">
        <f t="shared" si="5"/>
        <v>2.230790371130837E-2</v>
      </c>
    </row>
    <row r="351" spans="1:6" x14ac:dyDescent="0.3">
      <c r="A351" s="11">
        <v>97</v>
      </c>
      <c r="B351" s="12" t="s">
        <v>174</v>
      </c>
      <c r="C351" s="12" t="s">
        <v>31</v>
      </c>
      <c r="D351" s="13">
        <v>4291795.8726368304</v>
      </c>
      <c r="E351" s="14">
        <v>45444</v>
      </c>
      <c r="F351" s="15">
        <f t="shared" si="5"/>
        <v>6.0016683355518436E-4</v>
      </c>
    </row>
    <row r="352" spans="1:6" x14ac:dyDescent="0.3">
      <c r="A352" s="16">
        <v>97</v>
      </c>
      <c r="B352" s="17" t="s">
        <v>174</v>
      </c>
      <c r="C352" s="17" t="s">
        <v>32</v>
      </c>
      <c r="D352" s="18">
        <v>4289220.8518960001</v>
      </c>
      <c r="E352" s="14">
        <v>45413</v>
      </c>
      <c r="F352" s="15">
        <f t="shared" si="5"/>
        <v>-1.9737464261656682E-2</v>
      </c>
    </row>
    <row r="353" spans="1:6" x14ac:dyDescent="0.3">
      <c r="A353" s="11">
        <v>97</v>
      </c>
      <c r="B353" s="12" t="s">
        <v>174</v>
      </c>
      <c r="C353" s="12" t="s">
        <v>34</v>
      </c>
      <c r="D353" s="13">
        <v>4374720.1896029599</v>
      </c>
      <c r="E353" s="14">
        <v>45383</v>
      </c>
      <c r="F353" s="15">
        <f t="shared" si="5"/>
        <v>-1.6273769112925135E-3</v>
      </c>
    </row>
    <row r="354" spans="1:6" x14ac:dyDescent="0.3">
      <c r="A354" s="16">
        <v>97</v>
      </c>
      <c r="B354" s="17" t="s">
        <v>174</v>
      </c>
      <c r="C354" s="17" t="s">
        <v>35</v>
      </c>
      <c r="D354" s="18">
        <v>4381845.3042839598</v>
      </c>
      <c r="E354" s="14">
        <v>45352</v>
      </c>
      <c r="F354" s="15">
        <f t="shared" si="5"/>
        <v>4.1499730249679685E-2</v>
      </c>
    </row>
    <row r="355" spans="1:6" x14ac:dyDescent="0.3">
      <c r="A355" s="11">
        <v>97</v>
      </c>
      <c r="B355" s="12" t="s">
        <v>174</v>
      </c>
      <c r="C355" s="12" t="s">
        <v>36</v>
      </c>
      <c r="D355" s="13">
        <v>4203721.5141890403</v>
      </c>
      <c r="E355" s="14">
        <v>45323</v>
      </c>
      <c r="F355" s="15">
        <f t="shared" si="5"/>
        <v>3.8001164564659934E-2</v>
      </c>
    </row>
    <row r="356" spans="1:6" x14ac:dyDescent="0.3">
      <c r="A356" s="16">
        <v>97</v>
      </c>
      <c r="B356" s="17" t="s">
        <v>174</v>
      </c>
      <c r="C356" s="17" t="s">
        <v>37</v>
      </c>
      <c r="D356" s="18">
        <v>4046972.3886487698</v>
      </c>
      <c r="E356" s="14">
        <v>45292</v>
      </c>
      <c r="F356" s="15">
        <f t="shared" si="5"/>
        <v>6.3215326590596119E-3</v>
      </c>
    </row>
    <row r="357" spans="1:6" x14ac:dyDescent="0.3">
      <c r="A357" s="11">
        <v>97</v>
      </c>
      <c r="B357" s="12" t="s">
        <v>174</v>
      </c>
      <c r="C357" s="12" t="s">
        <v>38</v>
      </c>
      <c r="D357" s="13">
        <v>4021470.0125020901</v>
      </c>
      <c r="E357" s="14">
        <v>45261</v>
      </c>
      <c r="F357" s="15">
        <f t="shared" si="5"/>
        <v>5.9276643317831237E-2</v>
      </c>
    </row>
    <row r="358" spans="1:6" x14ac:dyDescent="0.3">
      <c r="A358" s="11">
        <v>97</v>
      </c>
      <c r="B358" s="12" t="s">
        <v>174</v>
      </c>
      <c r="C358" s="12" t="s">
        <v>40</v>
      </c>
      <c r="D358" s="13">
        <v>3790018.3744489402</v>
      </c>
      <c r="E358" s="14">
        <v>45231</v>
      </c>
      <c r="F358" s="15">
        <f t="shared" si="5"/>
        <v>4.9747171747734374E-2</v>
      </c>
    </row>
    <row r="359" spans="1:6" x14ac:dyDescent="0.3">
      <c r="A359" s="11">
        <v>97</v>
      </c>
      <c r="B359" s="12" t="s">
        <v>174</v>
      </c>
      <c r="C359" s="12" t="s">
        <v>41</v>
      </c>
      <c r="D359" s="13">
        <v>3606088.6030084998</v>
      </c>
      <c r="E359" s="14">
        <v>45200</v>
      </c>
      <c r="F359" s="15">
        <f t="shared" si="5"/>
        <v>-3.9568040613948099E-2</v>
      </c>
    </row>
    <row r="360" spans="1:6" x14ac:dyDescent="0.3">
      <c r="A360" s="11">
        <v>97</v>
      </c>
      <c r="B360" s="12" t="s">
        <v>174</v>
      </c>
      <c r="C360" s="12" t="s">
        <v>42</v>
      </c>
      <c r="D360" s="13">
        <v>3751634.96670957</v>
      </c>
      <c r="E360" s="14">
        <v>45170</v>
      </c>
      <c r="F360" s="15">
        <f t="shared" si="5"/>
        <v>-7.6923385692490177E-3</v>
      </c>
    </row>
    <row r="361" spans="1:6" x14ac:dyDescent="0.3">
      <c r="A361" s="16">
        <v>97</v>
      </c>
      <c r="B361" s="17" t="s">
        <v>174</v>
      </c>
      <c r="C361" s="17" t="s">
        <v>43</v>
      </c>
      <c r="D361" s="18">
        <v>3780605.0942246201</v>
      </c>
      <c r="E361" s="14">
        <v>45139</v>
      </c>
      <c r="F361" s="15">
        <f t="shared" si="5"/>
        <v>-5.7750018630527977E-3</v>
      </c>
    </row>
    <row r="362" spans="1:6" x14ac:dyDescent="0.3">
      <c r="A362" s="11">
        <v>97</v>
      </c>
      <c r="B362" s="12" t="s">
        <v>174</v>
      </c>
      <c r="C362" s="12" t="s">
        <v>44</v>
      </c>
      <c r="D362" s="13">
        <v>3802501.2600321602</v>
      </c>
      <c r="E362" s="14">
        <v>45108</v>
      </c>
      <c r="F362" s="15">
        <f t="shared" si="5"/>
        <v>3.2112566241247538E-2</v>
      </c>
    </row>
    <row r="363" spans="1:6" x14ac:dyDescent="0.3">
      <c r="A363" s="16">
        <v>97</v>
      </c>
      <c r="B363" s="17" t="s">
        <v>174</v>
      </c>
      <c r="C363" s="17" t="s">
        <v>45</v>
      </c>
      <c r="D363" s="18">
        <v>3682332.9689936601</v>
      </c>
      <c r="E363" s="14">
        <v>45078</v>
      </c>
      <c r="F363" s="15">
        <f t="shared" si="5"/>
        <v>1.1156870415042272E-2</v>
      </c>
    </row>
    <row r="364" spans="1:6" x14ac:dyDescent="0.3">
      <c r="A364" s="11">
        <v>97</v>
      </c>
      <c r="B364" s="12" t="s">
        <v>174</v>
      </c>
      <c r="C364" s="12" t="s">
        <v>46</v>
      </c>
      <c r="D364" s="13">
        <v>3641477.9878855902</v>
      </c>
      <c r="E364" s="14">
        <v>45047</v>
      </c>
      <c r="F364" s="15">
        <f t="shared" si="5"/>
        <v>9.372978824846752E-4</v>
      </c>
    </row>
    <row r="365" spans="1:6" x14ac:dyDescent="0.3">
      <c r="A365" s="16">
        <v>97</v>
      </c>
      <c r="B365" s="17" t="s">
        <v>174</v>
      </c>
      <c r="C365" s="17" t="s">
        <v>47</v>
      </c>
      <c r="D365" s="18">
        <v>3638066.4373477399</v>
      </c>
      <c r="E365" s="14">
        <v>45017</v>
      </c>
      <c r="F365" s="15">
        <f t="shared" si="5"/>
        <v>8.0772848178647643E-3</v>
      </c>
    </row>
    <row r="366" spans="1:6" x14ac:dyDescent="0.3">
      <c r="A366" s="11">
        <v>97</v>
      </c>
      <c r="B366" s="12" t="s">
        <v>174</v>
      </c>
      <c r="C366" s="12" t="s">
        <v>48</v>
      </c>
      <c r="D366" s="13">
        <v>3608799.09798767</v>
      </c>
      <c r="E366" s="14">
        <v>44986</v>
      </c>
      <c r="F366" s="15">
        <f t="shared" si="5"/>
        <v>-2.8791966669579099E-2</v>
      </c>
    </row>
    <row r="367" spans="1:6" x14ac:dyDescent="0.3">
      <c r="A367" s="16">
        <v>97</v>
      </c>
      <c r="B367" s="17" t="s">
        <v>174</v>
      </c>
      <c r="C367" s="17" t="s">
        <v>49</v>
      </c>
      <c r="D367" s="18">
        <v>3714213.7873469</v>
      </c>
      <c r="E367" s="14">
        <v>44958</v>
      </c>
      <c r="F367" s="15">
        <f t="shared" si="5"/>
        <v>-1.6853736282191922E-3</v>
      </c>
    </row>
    <row r="368" spans="1:6" x14ac:dyDescent="0.3">
      <c r="A368" s="11">
        <v>97</v>
      </c>
      <c r="B368" s="12" t="s">
        <v>174</v>
      </c>
      <c r="C368" s="12" t="s">
        <v>50</v>
      </c>
      <c r="D368" s="13">
        <v>3720478.90336132</v>
      </c>
      <c r="E368" s="14">
        <v>44927</v>
      </c>
      <c r="F368" s="15">
        <f t="shared" si="5"/>
        <v>0.10571472338020477</v>
      </c>
    </row>
    <row r="369" spans="1:6" x14ac:dyDescent="0.3">
      <c r="A369" s="16">
        <v>97</v>
      </c>
      <c r="B369" s="17" t="s">
        <v>174</v>
      </c>
      <c r="C369" s="17" t="s">
        <v>51</v>
      </c>
      <c r="D369" s="18">
        <v>3347245.1829300099</v>
      </c>
      <c r="E369" s="14">
        <v>44896</v>
      </c>
      <c r="F369" s="15">
        <f t="shared" si="5"/>
        <v>-3.0891155309068045E-2</v>
      </c>
    </row>
    <row r="370" spans="1:6" x14ac:dyDescent="0.3">
      <c r="A370" s="16">
        <v>97</v>
      </c>
      <c r="B370" s="17" t="s">
        <v>174</v>
      </c>
      <c r="C370" s="17" t="s">
        <v>53</v>
      </c>
      <c r="D370" s="18">
        <v>3452259.10362066</v>
      </c>
      <c r="E370" s="14">
        <v>44866</v>
      </c>
      <c r="F370" s="15">
        <f t="shared" si="5"/>
        <v>2.2846197267587284E-2</v>
      </c>
    </row>
    <row r="371" spans="1:6" x14ac:dyDescent="0.3">
      <c r="A371" s="16">
        <v>97</v>
      </c>
      <c r="B371" s="17" t="s">
        <v>174</v>
      </c>
      <c r="C371" s="17" t="s">
        <v>54</v>
      </c>
      <c r="D371" s="18">
        <v>3374282.2401539502</v>
      </c>
      <c r="E371" s="14">
        <v>44835</v>
      </c>
      <c r="F371" s="15">
        <f t="shared" si="5"/>
        <v>3.2500681505501054E-2</v>
      </c>
    </row>
    <row r="372" spans="1:6" x14ac:dyDescent="0.3">
      <c r="A372" s="16">
        <v>97</v>
      </c>
      <c r="B372" s="17" t="s">
        <v>174</v>
      </c>
      <c r="C372" s="17" t="s">
        <v>55</v>
      </c>
      <c r="D372" s="18">
        <v>3266378.7344802599</v>
      </c>
      <c r="E372" s="14">
        <v>44805</v>
      </c>
      <c r="F372" s="15">
        <f t="shared" si="5"/>
        <v>-6.2772949740556222E-2</v>
      </c>
    </row>
    <row r="373" spans="1:6" x14ac:dyDescent="0.3">
      <c r="A373" s="11">
        <v>97</v>
      </c>
      <c r="B373" s="12" t="s">
        <v>174</v>
      </c>
      <c r="C373" s="12" t="s">
        <v>56</v>
      </c>
      <c r="D373" s="13">
        <v>3477991.25084484</v>
      </c>
      <c r="E373" s="14">
        <v>44774</v>
      </c>
      <c r="F373" s="15">
        <f t="shared" si="5"/>
        <v>1.2461438920393593E-2</v>
      </c>
    </row>
    <row r="374" spans="1:6" x14ac:dyDescent="0.3">
      <c r="A374" s="16">
        <v>97</v>
      </c>
      <c r="B374" s="17" t="s">
        <v>174</v>
      </c>
      <c r="C374" s="17" t="s">
        <v>57</v>
      </c>
      <c r="D374" s="18">
        <v>3434919.40129303</v>
      </c>
      <c r="E374" s="14">
        <v>44743</v>
      </c>
      <c r="F374" s="15">
        <f t="shared" si="5"/>
        <v>5.5827843615453808E-2</v>
      </c>
    </row>
    <row r="375" spans="1:6" x14ac:dyDescent="0.3">
      <c r="A375" s="11">
        <v>97</v>
      </c>
      <c r="B375" s="12" t="s">
        <v>174</v>
      </c>
      <c r="C375" s="12" t="s">
        <v>58</v>
      </c>
      <c r="D375" s="13">
        <v>3248409.90892208</v>
      </c>
      <c r="E375" s="14">
        <v>44713</v>
      </c>
      <c r="F375" s="15">
        <f t="shared" si="5"/>
        <v>-6.9444810617377811E-2</v>
      </c>
    </row>
    <row r="376" spans="1:6" x14ac:dyDescent="0.3">
      <c r="A376" s="16">
        <v>97</v>
      </c>
      <c r="B376" s="17" t="s">
        <v>174</v>
      </c>
      <c r="C376" s="17" t="s">
        <v>59</v>
      </c>
      <c r="D376" s="18">
        <v>3482012.4902826101</v>
      </c>
      <c r="E376" s="14">
        <v>44682</v>
      </c>
      <c r="F376" s="15">
        <f t="shared" si="5"/>
        <v>-1.135310729705398E-2</v>
      </c>
    </row>
    <row r="377" spans="1:6" x14ac:dyDescent="0.3">
      <c r="A377" s="11">
        <v>97</v>
      </c>
      <c r="B377" s="12" t="s">
        <v>174</v>
      </c>
      <c r="C377" s="12" t="s">
        <v>60</v>
      </c>
      <c r="D377" s="13">
        <v>3521769.4069331498</v>
      </c>
      <c r="E377" s="14">
        <v>44652</v>
      </c>
      <c r="F377" s="15">
        <f t="shared" si="5"/>
        <v>-2.2891614125379895E-2</v>
      </c>
    </row>
    <row r="378" spans="1:6" x14ac:dyDescent="0.3">
      <c r="A378" s="16">
        <v>97</v>
      </c>
      <c r="B378" s="17" t="s">
        <v>174</v>
      </c>
      <c r="C378" s="17" t="s">
        <v>61</v>
      </c>
      <c r="D378" s="18">
        <v>3603318.2241527298</v>
      </c>
      <c r="E378" s="14">
        <v>44621</v>
      </c>
      <c r="F378" s="15">
        <f t="shared" si="5"/>
        <v>1.3858652015914248E-2</v>
      </c>
    </row>
    <row r="379" spans="1:6" x14ac:dyDescent="0.3">
      <c r="A379" s="11">
        <v>97</v>
      </c>
      <c r="B379" s="12" t="s">
        <v>174</v>
      </c>
      <c r="C379" s="12" t="s">
        <v>62</v>
      </c>
      <c r="D379" s="13">
        <v>3553725.5284753498</v>
      </c>
      <c r="E379" s="14">
        <v>44593</v>
      </c>
      <c r="F379" s="15">
        <f t="shared" si="5"/>
        <v>-2.9356283495151698E-2</v>
      </c>
    </row>
    <row r="380" spans="1:6" x14ac:dyDescent="0.3">
      <c r="A380" s="16">
        <v>97</v>
      </c>
      <c r="B380" s="17" t="s">
        <v>174</v>
      </c>
      <c r="C380" s="17" t="s">
        <v>63</v>
      </c>
      <c r="D380" s="18">
        <v>3659596.0824665702</v>
      </c>
      <c r="E380" s="14">
        <v>44562</v>
      </c>
      <c r="F380" s="15">
        <f t="shared" si="5"/>
        <v>-0.15465946481815165</v>
      </c>
    </row>
    <row r="381" spans="1:6" x14ac:dyDescent="0.3">
      <c r="A381" s="11">
        <v>97</v>
      </c>
      <c r="B381" s="12" t="s">
        <v>174</v>
      </c>
      <c r="C381" s="12" t="s">
        <v>64</v>
      </c>
      <c r="D381" s="13">
        <v>4271701.5877338704</v>
      </c>
      <c r="E381" s="14">
        <v>44531</v>
      </c>
      <c r="F381" s="15">
        <f t="shared" si="5"/>
        <v>8.9682273759232791E-3</v>
      </c>
    </row>
    <row r="382" spans="1:6" x14ac:dyDescent="0.3">
      <c r="A382" s="11">
        <v>97</v>
      </c>
      <c r="B382" s="12" t="s">
        <v>174</v>
      </c>
      <c r="C382" s="12" t="s">
        <v>66</v>
      </c>
      <c r="D382" s="13">
        <v>4233563.26878988</v>
      </c>
      <c r="E382" s="14">
        <v>44501</v>
      </c>
      <c r="F382" s="15">
        <f t="shared" si="5"/>
        <v>-1.2635421892182133E-2</v>
      </c>
    </row>
    <row r="383" spans="1:6" x14ac:dyDescent="0.3">
      <c r="A383" s="11">
        <v>97</v>
      </c>
      <c r="B383" s="12" t="s">
        <v>174</v>
      </c>
      <c r="C383" s="12" t="s">
        <v>67</v>
      </c>
      <c r="D383" s="13">
        <v>4287395.5071109803</v>
      </c>
      <c r="E383" s="14">
        <v>44470</v>
      </c>
      <c r="F383" s="15">
        <f t="shared" si="5"/>
        <v>1.0561464359525843E-2</v>
      </c>
    </row>
    <row r="384" spans="1:6" x14ac:dyDescent="0.3">
      <c r="A384" s="11">
        <v>97</v>
      </c>
      <c r="B384" s="12" t="s">
        <v>174</v>
      </c>
      <c r="C384" s="12" t="s">
        <v>68</v>
      </c>
      <c r="D384" s="13">
        <v>4242352.6104313498</v>
      </c>
      <c r="E384" s="14">
        <v>44440</v>
      </c>
      <c r="F384" s="15">
        <f t="shared" si="5"/>
        <v>-2.8945239073258765E-2</v>
      </c>
    </row>
    <row r="385" spans="1:6" x14ac:dyDescent="0.3">
      <c r="A385" s="16">
        <v>97</v>
      </c>
      <c r="B385" s="17" t="s">
        <v>174</v>
      </c>
      <c r="C385" s="17" t="s">
        <v>69</v>
      </c>
      <c r="D385" s="18">
        <v>4366942.9712218503</v>
      </c>
      <c r="E385" s="14">
        <v>44409</v>
      </c>
      <c r="F385" s="15">
        <f t="shared" si="5"/>
        <v>3.2676512682282617E-2</v>
      </c>
    </row>
    <row r="386" spans="1:6" x14ac:dyDescent="0.3">
      <c r="A386" s="11">
        <v>97</v>
      </c>
      <c r="B386" s="12" t="s">
        <v>174</v>
      </c>
      <c r="C386" s="12" t="s">
        <v>70</v>
      </c>
      <c r="D386" s="13">
        <v>4226552.72727043</v>
      </c>
      <c r="E386" s="14">
        <v>44378</v>
      </c>
      <c r="F386" s="15">
        <f t="shared" si="5"/>
        <v>8.1009171402328783E-3</v>
      </c>
    </row>
    <row r="387" spans="1:6" x14ac:dyDescent="0.3">
      <c r="A387" s="16">
        <v>97</v>
      </c>
      <c r="B387" s="17" t="s">
        <v>174</v>
      </c>
      <c r="C387" s="17" t="s">
        <v>71</v>
      </c>
      <c r="D387" s="18">
        <v>4192452.0835698</v>
      </c>
      <c r="E387" s="14">
        <v>44348</v>
      </c>
      <c r="F387" s="15">
        <f t="shared" ref="F387:F450" si="6">IF(B387=B388,LN(D387/D388),NA())</f>
        <v>1.1254238746736714E-2</v>
      </c>
    </row>
    <row r="388" spans="1:6" x14ac:dyDescent="0.3">
      <c r="A388" s="11">
        <v>97</v>
      </c>
      <c r="B388" s="12" t="s">
        <v>174</v>
      </c>
      <c r="C388" s="12" t="s">
        <v>72</v>
      </c>
      <c r="D388" s="13">
        <v>4145533.7372365198</v>
      </c>
      <c r="E388" s="14">
        <v>44317</v>
      </c>
      <c r="F388" s="15">
        <f t="shared" si="6"/>
        <v>-1.1818989019175346E-2</v>
      </c>
    </row>
    <row r="389" spans="1:6" x14ac:dyDescent="0.3">
      <c r="A389" s="16">
        <v>97</v>
      </c>
      <c r="B389" s="17" t="s">
        <v>174</v>
      </c>
      <c r="C389" s="17" t="s">
        <v>73</v>
      </c>
      <c r="D389" s="18">
        <v>4194820.4407284101</v>
      </c>
      <c r="E389" s="14">
        <v>44287</v>
      </c>
      <c r="F389" s="15">
        <f t="shared" si="6"/>
        <v>5.9231866400717592E-2</v>
      </c>
    </row>
    <row r="390" spans="1:6" x14ac:dyDescent="0.3">
      <c r="A390" s="11">
        <v>97</v>
      </c>
      <c r="B390" s="12" t="s">
        <v>174</v>
      </c>
      <c r="C390" s="12" t="s">
        <v>74</v>
      </c>
      <c r="D390" s="13">
        <v>3953568.81881708</v>
      </c>
      <c r="E390" s="14">
        <v>44256</v>
      </c>
      <c r="F390" s="15">
        <f t="shared" si="6"/>
        <v>5.2684380692379476E-2</v>
      </c>
    </row>
    <row r="391" spans="1:6" x14ac:dyDescent="0.3">
      <c r="A391" s="16">
        <v>97</v>
      </c>
      <c r="B391" s="17" t="s">
        <v>174</v>
      </c>
      <c r="C391" s="17" t="s">
        <v>75</v>
      </c>
      <c r="D391" s="18">
        <v>3750669.24257599</v>
      </c>
      <c r="E391" s="14">
        <v>44228</v>
      </c>
      <c r="F391" s="15">
        <f t="shared" si="6"/>
        <v>2.7316642596768251E-3</v>
      </c>
    </row>
    <row r="392" spans="1:6" x14ac:dyDescent="0.3">
      <c r="A392" s="11">
        <v>97</v>
      </c>
      <c r="B392" s="12" t="s">
        <v>174</v>
      </c>
      <c r="C392" s="12" t="s">
        <v>76</v>
      </c>
      <c r="D392" s="13">
        <v>3740437.6544503099</v>
      </c>
      <c r="E392" s="14">
        <v>44197</v>
      </c>
      <c r="F392" s="15">
        <f t="shared" si="6"/>
        <v>-3.8840186053882793E-2</v>
      </c>
    </row>
    <row r="393" spans="1:6" x14ac:dyDescent="0.3">
      <c r="A393" s="16">
        <v>97</v>
      </c>
      <c r="B393" s="17" t="s">
        <v>174</v>
      </c>
      <c r="C393" s="17" t="s">
        <v>77</v>
      </c>
      <c r="D393" s="18">
        <v>3888575.1708275201</v>
      </c>
      <c r="E393" s="14">
        <v>44166</v>
      </c>
      <c r="F393" s="15">
        <f t="shared" si="6"/>
        <v>2.358335386476005E-2</v>
      </c>
    </row>
    <row r="394" spans="1:6" x14ac:dyDescent="0.3">
      <c r="A394" s="16">
        <v>97</v>
      </c>
      <c r="B394" s="17" t="s">
        <v>174</v>
      </c>
      <c r="C394" s="17" t="s">
        <v>79</v>
      </c>
      <c r="D394" s="18">
        <v>3797942.43903318</v>
      </c>
      <c r="E394" s="14">
        <v>44136</v>
      </c>
      <c r="F394" s="15">
        <f t="shared" si="6"/>
        <v>8.9079628034333364E-2</v>
      </c>
    </row>
    <row r="395" spans="1:6" x14ac:dyDescent="0.3">
      <c r="A395" s="16">
        <v>97</v>
      </c>
      <c r="B395" s="17" t="s">
        <v>174</v>
      </c>
      <c r="C395" s="17" t="s">
        <v>80</v>
      </c>
      <c r="D395" s="18">
        <v>3474254.1699949699</v>
      </c>
      <c r="E395" s="14">
        <v>44105</v>
      </c>
      <c r="F395" s="15">
        <f t="shared" si="6"/>
        <v>-1.2842378369703979E-2</v>
      </c>
    </row>
    <row r="396" spans="1:6" x14ac:dyDescent="0.3">
      <c r="A396" s="16">
        <v>97</v>
      </c>
      <c r="B396" s="17" t="s">
        <v>174</v>
      </c>
      <c r="C396" s="17" t="s">
        <v>81</v>
      </c>
      <c r="D396" s="18">
        <v>3519159.5855941498</v>
      </c>
      <c r="E396" s="14">
        <v>44075</v>
      </c>
      <c r="F396" s="15">
        <f t="shared" si="6"/>
        <v>-1.7050491115009461E-2</v>
      </c>
    </row>
    <row r="397" spans="1:6" x14ac:dyDescent="0.3">
      <c r="A397" s="11">
        <v>97</v>
      </c>
      <c r="B397" s="12" t="s">
        <v>174</v>
      </c>
      <c r="C397" s="12" t="s">
        <v>82</v>
      </c>
      <c r="D397" s="13">
        <v>3579677.4483460099</v>
      </c>
      <c r="E397" s="14">
        <v>44044</v>
      </c>
      <c r="F397" s="15">
        <f t="shared" si="6"/>
        <v>5.3398736443547007E-2</v>
      </c>
    </row>
    <row r="398" spans="1:6" x14ac:dyDescent="0.3">
      <c r="A398" s="16">
        <v>97</v>
      </c>
      <c r="B398" s="17" t="s">
        <v>174</v>
      </c>
      <c r="C398" s="17" t="s">
        <v>83</v>
      </c>
      <c r="D398" s="18">
        <v>3393541.1448111902</v>
      </c>
      <c r="E398" s="14">
        <v>44013</v>
      </c>
      <c r="F398" s="15">
        <f t="shared" si="6"/>
        <v>-1.1839411624932411E-2</v>
      </c>
    </row>
    <row r="399" spans="1:6" x14ac:dyDescent="0.3">
      <c r="A399" s="11">
        <v>97</v>
      </c>
      <c r="B399" s="12" t="s">
        <v>174</v>
      </c>
      <c r="C399" s="12" t="s">
        <v>84</v>
      </c>
      <c r="D399" s="13">
        <v>3433957.4558614902</v>
      </c>
      <c r="E399" s="14">
        <v>43983</v>
      </c>
      <c r="F399" s="15">
        <f t="shared" si="6"/>
        <v>3.0818583570492684E-2</v>
      </c>
    </row>
    <row r="400" spans="1:6" x14ac:dyDescent="0.3">
      <c r="A400" s="16">
        <v>97</v>
      </c>
      <c r="B400" s="17" t="s">
        <v>174</v>
      </c>
      <c r="C400" s="17" t="s">
        <v>85</v>
      </c>
      <c r="D400" s="18">
        <v>3329741.88753364</v>
      </c>
      <c r="E400" s="14">
        <v>43952</v>
      </c>
      <c r="F400" s="15">
        <f t="shared" si="6"/>
        <v>3.2356501234035148E-2</v>
      </c>
    </row>
    <row r="401" spans="1:6" x14ac:dyDescent="0.3">
      <c r="A401" s="11">
        <v>97</v>
      </c>
      <c r="B401" s="12" t="s">
        <v>174</v>
      </c>
      <c r="C401" s="12" t="s">
        <v>86</v>
      </c>
      <c r="D401" s="13">
        <v>3223727.4669998102</v>
      </c>
      <c r="E401" s="14">
        <v>43922</v>
      </c>
      <c r="F401" s="15">
        <f t="shared" si="6"/>
        <v>0.12845624469675013</v>
      </c>
    </row>
    <row r="402" spans="1:6" x14ac:dyDescent="0.3">
      <c r="A402" s="16">
        <v>97</v>
      </c>
      <c r="B402" s="17" t="s">
        <v>174</v>
      </c>
      <c r="C402" s="17" t="s">
        <v>87</v>
      </c>
      <c r="D402" s="18">
        <v>2835113.70456638</v>
      </c>
      <c r="E402" s="14">
        <v>43891</v>
      </c>
      <c r="F402" s="15">
        <f t="shared" si="6"/>
        <v>-0.15415063738514617</v>
      </c>
    </row>
    <row r="403" spans="1:6" x14ac:dyDescent="0.3">
      <c r="A403" s="11">
        <v>97</v>
      </c>
      <c r="B403" s="12" t="s">
        <v>174</v>
      </c>
      <c r="C403" s="12" t="s">
        <v>88</v>
      </c>
      <c r="D403" s="13">
        <v>3307632.5149445301</v>
      </c>
      <c r="E403" s="14">
        <v>43862</v>
      </c>
      <c r="F403" s="15">
        <f t="shared" si="6"/>
        <v>-9.4217192096825012E-2</v>
      </c>
    </row>
    <row r="404" spans="1:6" x14ac:dyDescent="0.3">
      <c r="A404" s="16">
        <v>97</v>
      </c>
      <c r="B404" s="17" t="s">
        <v>174</v>
      </c>
      <c r="C404" s="17" t="s">
        <v>89</v>
      </c>
      <c r="D404" s="18">
        <v>3634421.21705373</v>
      </c>
      <c r="E404" s="14">
        <v>43831</v>
      </c>
      <c r="F404" s="15">
        <f t="shared" si="6"/>
        <v>2.048950254858125E-3</v>
      </c>
    </row>
    <row r="405" spans="1:6" x14ac:dyDescent="0.3">
      <c r="A405" s="11">
        <v>97</v>
      </c>
      <c r="B405" s="12" t="s">
        <v>174</v>
      </c>
      <c r="C405" s="12" t="s">
        <v>90</v>
      </c>
      <c r="D405" s="13">
        <v>3626982.0925753601</v>
      </c>
      <c r="E405" s="14">
        <v>43800</v>
      </c>
      <c r="F405" s="15">
        <f t="shared" si="6"/>
        <v>2.5317813806477553E-2</v>
      </c>
    </row>
    <row r="406" spans="1:6" x14ac:dyDescent="0.3">
      <c r="A406" s="11">
        <v>97</v>
      </c>
      <c r="B406" s="12" t="s">
        <v>174</v>
      </c>
      <c r="C406" s="12" t="s">
        <v>92</v>
      </c>
      <c r="D406" s="13">
        <v>3536307.51967193</v>
      </c>
      <c r="E406" s="14">
        <v>43770</v>
      </c>
      <c r="F406" s="15">
        <f t="shared" si="6"/>
        <v>4.3554425522151045E-2</v>
      </c>
    </row>
    <row r="407" spans="1:6" x14ac:dyDescent="0.3">
      <c r="A407" s="11">
        <v>97</v>
      </c>
      <c r="B407" s="12" t="s">
        <v>174</v>
      </c>
      <c r="C407" s="12" t="s">
        <v>93</v>
      </c>
      <c r="D407" s="13">
        <v>3385591.6730016102</v>
      </c>
      <c r="E407" s="14">
        <v>43739</v>
      </c>
      <c r="F407" s="15">
        <f t="shared" si="6"/>
        <v>-2.1544408666461727E-2</v>
      </c>
    </row>
    <row r="408" spans="1:6" x14ac:dyDescent="0.3">
      <c r="A408" s="11">
        <v>97</v>
      </c>
      <c r="B408" s="12" t="s">
        <v>174</v>
      </c>
      <c r="C408" s="12" t="s">
        <v>94</v>
      </c>
      <c r="D408" s="13">
        <v>3459323.6475379202</v>
      </c>
      <c r="E408" s="14">
        <v>43709</v>
      </c>
      <c r="F408" s="15">
        <f t="shared" si="6"/>
        <v>1.2523172802687001E-3</v>
      </c>
    </row>
    <row r="409" spans="1:6" x14ac:dyDescent="0.3">
      <c r="A409" s="16">
        <v>97</v>
      </c>
      <c r="B409" s="17" t="s">
        <v>174</v>
      </c>
      <c r="C409" s="17" t="s">
        <v>95</v>
      </c>
      <c r="D409" s="18">
        <v>3454994.1882502302</v>
      </c>
      <c r="E409" s="14">
        <v>43678</v>
      </c>
      <c r="F409" s="15">
        <f t="shared" si="6"/>
        <v>-4.3076555329705474E-2</v>
      </c>
    </row>
    <row r="410" spans="1:6" x14ac:dyDescent="0.3">
      <c r="A410" s="11">
        <v>97</v>
      </c>
      <c r="B410" s="12" t="s">
        <v>174</v>
      </c>
      <c r="C410" s="12" t="s">
        <v>96</v>
      </c>
      <c r="D410" s="13">
        <v>3607075.4898866899</v>
      </c>
      <c r="E410" s="14">
        <v>43647</v>
      </c>
      <c r="F410" s="15">
        <f t="shared" si="6"/>
        <v>4.5434442371189161E-2</v>
      </c>
    </row>
    <row r="411" spans="1:6" x14ac:dyDescent="0.3">
      <c r="A411" s="16">
        <v>97</v>
      </c>
      <c r="B411" s="17" t="s">
        <v>174</v>
      </c>
      <c r="C411" s="17" t="s">
        <v>97</v>
      </c>
      <c r="D411" s="18">
        <v>3446857.2989281402</v>
      </c>
      <c r="E411" s="14">
        <v>43617</v>
      </c>
      <c r="F411" s="15">
        <f t="shared" si="6"/>
        <v>5.3019361987823019E-2</v>
      </c>
    </row>
    <row r="412" spans="1:6" x14ac:dyDescent="0.3">
      <c r="A412" s="11">
        <v>97</v>
      </c>
      <c r="B412" s="12" t="s">
        <v>174</v>
      </c>
      <c r="C412" s="12" t="s">
        <v>98</v>
      </c>
      <c r="D412" s="13">
        <v>3268867.27580105</v>
      </c>
      <c r="E412" s="14">
        <v>43586</v>
      </c>
      <c r="F412" s="15">
        <f t="shared" si="6"/>
        <v>-3.578791993370458E-2</v>
      </c>
    </row>
    <row r="413" spans="1:6" x14ac:dyDescent="0.3">
      <c r="A413" s="16">
        <v>97</v>
      </c>
      <c r="B413" s="17" t="s">
        <v>174</v>
      </c>
      <c r="C413" s="17" t="s">
        <v>99</v>
      </c>
      <c r="D413" s="18">
        <v>3387971.7753858799</v>
      </c>
      <c r="E413" s="14">
        <v>43556</v>
      </c>
      <c r="F413" s="15">
        <f t="shared" si="6"/>
        <v>3.8713053413765658E-2</v>
      </c>
    </row>
    <row r="414" spans="1:6" x14ac:dyDescent="0.3">
      <c r="A414" s="11">
        <v>97</v>
      </c>
      <c r="B414" s="12" t="s">
        <v>174</v>
      </c>
      <c r="C414" s="12" t="s">
        <v>100</v>
      </c>
      <c r="D414" s="13">
        <v>3259319.3739423999</v>
      </c>
      <c r="E414" s="14">
        <v>43525</v>
      </c>
      <c r="F414" s="15">
        <f t="shared" si="6"/>
        <v>1.4010946854268073E-2</v>
      </c>
    </row>
    <row r="415" spans="1:6" x14ac:dyDescent="0.3">
      <c r="A415" s="16">
        <v>97</v>
      </c>
      <c r="B415" s="17" t="s">
        <v>174</v>
      </c>
      <c r="C415" s="17" t="s">
        <v>101</v>
      </c>
      <c r="D415" s="18">
        <v>3213971.64754115</v>
      </c>
      <c r="E415" s="14">
        <v>43497</v>
      </c>
      <c r="F415" s="15">
        <f t="shared" si="6"/>
        <v>1.3518193351425066E-2</v>
      </c>
    </row>
    <row r="416" spans="1:6" x14ac:dyDescent="0.3">
      <c r="A416" s="11">
        <v>97</v>
      </c>
      <c r="B416" s="12" t="s">
        <v>174</v>
      </c>
      <c r="C416" s="12" t="s">
        <v>102</v>
      </c>
      <c r="D416" s="13">
        <v>3170816.9016615399</v>
      </c>
      <c r="E416" s="14">
        <v>43466</v>
      </c>
      <c r="F416" s="15">
        <f t="shared" si="6"/>
        <v>8.4443093250294782E-2</v>
      </c>
    </row>
    <row r="417" spans="1:6" x14ac:dyDescent="0.3">
      <c r="A417" s="16">
        <v>97</v>
      </c>
      <c r="B417" s="17" t="s">
        <v>174</v>
      </c>
      <c r="C417" s="17" t="s">
        <v>103</v>
      </c>
      <c r="D417" s="18">
        <v>2914056.6817926401</v>
      </c>
      <c r="E417" s="14">
        <v>43435</v>
      </c>
      <c r="F417" s="15">
        <f t="shared" si="6"/>
        <v>-7.460097492933257E-2</v>
      </c>
    </row>
    <row r="418" spans="1:6" x14ac:dyDescent="0.3">
      <c r="A418" s="16">
        <v>97</v>
      </c>
      <c r="B418" s="17" t="s">
        <v>174</v>
      </c>
      <c r="C418" s="17" t="s">
        <v>105</v>
      </c>
      <c r="D418" s="18">
        <v>3139762.41817164</v>
      </c>
      <c r="E418" s="14">
        <v>43405</v>
      </c>
      <c r="F418" s="15">
        <f t="shared" si="6"/>
        <v>1.5377353746614652E-2</v>
      </c>
    </row>
    <row r="419" spans="1:6" x14ac:dyDescent="0.3">
      <c r="A419" s="16">
        <v>97</v>
      </c>
      <c r="B419" s="17" t="s">
        <v>174</v>
      </c>
      <c r="C419" s="17" t="s">
        <v>106</v>
      </c>
      <c r="D419" s="18">
        <v>3091850.5041251299</v>
      </c>
      <c r="E419" s="14">
        <v>43374</v>
      </c>
      <c r="F419" s="15">
        <f t="shared" si="6"/>
        <v>-6.9977153612619594E-2</v>
      </c>
    </row>
    <row r="420" spans="1:6" x14ac:dyDescent="0.3">
      <c r="A420" s="16">
        <v>97</v>
      </c>
      <c r="B420" s="17" t="s">
        <v>174</v>
      </c>
      <c r="C420" s="17" t="s">
        <v>107</v>
      </c>
      <c r="D420" s="18">
        <v>3315959.2023352999</v>
      </c>
      <c r="E420" s="14">
        <v>43344</v>
      </c>
      <c r="F420" s="15">
        <f t="shared" si="6"/>
        <v>-5.8223978439214449E-3</v>
      </c>
    </row>
    <row r="421" spans="1:6" x14ac:dyDescent="0.3">
      <c r="A421" s="11">
        <v>97</v>
      </c>
      <c r="B421" s="12" t="s">
        <v>174</v>
      </c>
      <c r="C421" s="12" t="s">
        <v>108</v>
      </c>
      <c r="D421" s="13">
        <v>3335322.3513225899</v>
      </c>
      <c r="E421" s="14">
        <v>43313</v>
      </c>
      <c r="F421" s="15">
        <f t="shared" si="6"/>
        <v>6.8978164748611428E-3</v>
      </c>
    </row>
    <row r="422" spans="1:6" x14ac:dyDescent="0.3">
      <c r="A422" s="16">
        <v>97</v>
      </c>
      <c r="B422" s="17" t="s">
        <v>174</v>
      </c>
      <c r="C422" s="17" t="s">
        <v>109</v>
      </c>
      <c r="D422" s="18">
        <v>3312395.0748377298</v>
      </c>
      <c r="E422" s="14">
        <v>43282</v>
      </c>
      <c r="F422" s="15">
        <f t="shared" si="6"/>
        <v>2.5639352579695029E-2</v>
      </c>
    </row>
    <row r="423" spans="1:6" x14ac:dyDescent="0.3">
      <c r="A423" s="11">
        <v>97</v>
      </c>
      <c r="B423" s="12" t="s">
        <v>174</v>
      </c>
      <c r="C423" s="12" t="s">
        <v>110</v>
      </c>
      <c r="D423" s="13">
        <v>3228546.9092379902</v>
      </c>
      <c r="E423" s="14">
        <v>43252</v>
      </c>
      <c r="F423" s="15">
        <f t="shared" si="6"/>
        <v>8.740794883481522E-3</v>
      </c>
    </row>
    <row r="424" spans="1:6" x14ac:dyDescent="0.3">
      <c r="A424" s="16">
        <v>97</v>
      </c>
      <c r="B424" s="17" t="s">
        <v>174</v>
      </c>
      <c r="C424" s="17" t="s">
        <v>111</v>
      </c>
      <c r="D424" s="18">
        <v>3200449.8172795498</v>
      </c>
      <c r="E424" s="14">
        <v>43221</v>
      </c>
      <c r="F424" s="15">
        <f t="shared" si="6"/>
        <v>1.7699527687416668E-2</v>
      </c>
    </row>
    <row r="425" spans="1:6" x14ac:dyDescent="0.3">
      <c r="A425" s="11">
        <v>97</v>
      </c>
      <c r="B425" s="12" t="s">
        <v>174</v>
      </c>
      <c r="C425" s="12" t="s">
        <v>112</v>
      </c>
      <c r="D425" s="13">
        <v>3144301.7302373201</v>
      </c>
      <c r="E425" s="14">
        <v>43191</v>
      </c>
      <c r="F425" s="15">
        <f t="shared" si="6"/>
        <v>3.7806149865974449E-2</v>
      </c>
    </row>
    <row r="426" spans="1:6" x14ac:dyDescent="0.3">
      <c r="A426" s="16">
        <v>97</v>
      </c>
      <c r="B426" s="17" t="s">
        <v>174</v>
      </c>
      <c r="C426" s="17" t="s">
        <v>113</v>
      </c>
      <c r="D426" s="18">
        <v>3027646.8186250399</v>
      </c>
      <c r="E426" s="14">
        <v>43160</v>
      </c>
      <c r="F426" s="15">
        <f t="shared" si="6"/>
        <v>-6.1086526908947114E-2</v>
      </c>
    </row>
    <row r="427" spans="1:6" x14ac:dyDescent="0.3">
      <c r="A427" s="11">
        <v>97</v>
      </c>
      <c r="B427" s="12" t="s">
        <v>174</v>
      </c>
      <c r="C427" s="12" t="s">
        <v>114</v>
      </c>
      <c r="D427" s="13">
        <v>3218360.9788388102</v>
      </c>
      <c r="E427" s="14">
        <v>43132</v>
      </c>
      <c r="F427" s="15">
        <f t="shared" si="6"/>
        <v>-3.0342835832851828E-2</v>
      </c>
    </row>
    <row r="428" spans="1:6" x14ac:dyDescent="0.3">
      <c r="A428" s="16">
        <v>97</v>
      </c>
      <c r="B428" s="17" t="s">
        <v>174</v>
      </c>
      <c r="C428" s="17" t="s">
        <v>115</v>
      </c>
      <c r="D428" s="18">
        <v>3317511.8295326699</v>
      </c>
      <c r="E428" s="14">
        <v>43101</v>
      </c>
      <c r="F428" s="15">
        <f t="shared" si="6"/>
        <v>-5.5241407536172939E-2</v>
      </c>
    </row>
    <row r="429" spans="1:6" x14ac:dyDescent="0.3">
      <c r="A429" s="11">
        <v>97</v>
      </c>
      <c r="B429" s="12" t="s">
        <v>174</v>
      </c>
      <c r="C429" s="12" t="s">
        <v>116</v>
      </c>
      <c r="D429" s="13">
        <v>3505932.2438822198</v>
      </c>
      <c r="E429" s="14">
        <v>43070</v>
      </c>
      <c r="F429" s="15">
        <f t="shared" si="6"/>
        <v>1.5394572419382182E-2</v>
      </c>
    </row>
    <row r="430" spans="1:6" x14ac:dyDescent="0.3">
      <c r="A430" s="11">
        <v>97</v>
      </c>
      <c r="B430" s="12" t="s">
        <v>174</v>
      </c>
      <c r="C430" s="12" t="s">
        <v>118</v>
      </c>
      <c r="D430" s="13">
        <v>3452373.2328477898</v>
      </c>
      <c r="E430" s="14">
        <v>43040</v>
      </c>
      <c r="F430" s="15">
        <f t="shared" si="6"/>
        <v>-5.0951080139056762E-3</v>
      </c>
    </row>
    <row r="431" spans="1:6" x14ac:dyDescent="0.3">
      <c r="A431" s="11">
        <v>97</v>
      </c>
      <c r="B431" s="12" t="s">
        <v>174</v>
      </c>
      <c r="C431" s="12" t="s">
        <v>119</v>
      </c>
      <c r="D431" s="13">
        <v>3470008.3355993698</v>
      </c>
      <c r="E431" s="14">
        <v>43009</v>
      </c>
      <c r="F431" s="15">
        <f t="shared" si="6"/>
        <v>2.5152689822035047E-2</v>
      </c>
    </row>
    <row r="432" spans="1:6" x14ac:dyDescent="0.3">
      <c r="A432" s="11">
        <v>97</v>
      </c>
      <c r="B432" s="12" t="s">
        <v>174</v>
      </c>
      <c r="C432" s="12" t="s">
        <v>120</v>
      </c>
      <c r="D432" s="13">
        <v>3383816.8106969101</v>
      </c>
      <c r="E432" s="14">
        <v>42979</v>
      </c>
      <c r="F432" s="15">
        <f t="shared" si="6"/>
        <v>-1.3711950682780203E-2</v>
      </c>
    </row>
    <row r="433" spans="1:6" x14ac:dyDescent="0.3">
      <c r="A433" s="16">
        <v>97</v>
      </c>
      <c r="B433" s="17" t="s">
        <v>174</v>
      </c>
      <c r="C433" s="17" t="s">
        <v>121</v>
      </c>
      <c r="D433" s="18">
        <v>3430535.10742896</v>
      </c>
      <c r="E433" s="14">
        <v>42948</v>
      </c>
      <c r="F433" s="15">
        <f t="shared" si="6"/>
        <v>1.0927642278944402E-2</v>
      </c>
    </row>
    <row r="434" spans="1:6" x14ac:dyDescent="0.3">
      <c r="A434" s="11">
        <v>97</v>
      </c>
      <c r="B434" s="12" t="s">
        <v>174</v>
      </c>
      <c r="C434" s="12" t="s">
        <v>122</v>
      </c>
      <c r="D434" s="13">
        <v>3393251.5287672598</v>
      </c>
      <c r="E434" s="14">
        <v>42917</v>
      </c>
      <c r="F434" s="15">
        <f t="shared" si="6"/>
        <v>1.6211362567532868E-2</v>
      </c>
    </row>
    <row r="435" spans="1:6" x14ac:dyDescent="0.3">
      <c r="A435" s="16">
        <v>97</v>
      </c>
      <c r="B435" s="17" t="s">
        <v>174</v>
      </c>
      <c r="C435" s="17" t="s">
        <v>123</v>
      </c>
      <c r="D435" s="18">
        <v>3338685.7854977101</v>
      </c>
      <c r="E435" s="14">
        <v>42887</v>
      </c>
      <c r="F435" s="15">
        <f t="shared" si="6"/>
        <v>-8.9550845381914431E-3</v>
      </c>
    </row>
    <row r="436" spans="1:6" x14ac:dyDescent="0.3">
      <c r="A436" s="11">
        <v>97</v>
      </c>
      <c r="B436" s="12" t="s">
        <v>174</v>
      </c>
      <c r="C436" s="12" t="s">
        <v>124</v>
      </c>
      <c r="D436" s="13">
        <v>3368718.2699713102</v>
      </c>
      <c r="E436" s="14">
        <v>42856</v>
      </c>
      <c r="F436" s="15">
        <f t="shared" si="6"/>
        <v>1.4570789522272302E-2</v>
      </c>
    </row>
    <row r="437" spans="1:6" x14ac:dyDescent="0.3">
      <c r="A437" s="16">
        <v>97</v>
      </c>
      <c r="B437" s="17" t="s">
        <v>174</v>
      </c>
      <c r="C437" s="17" t="s">
        <v>125</v>
      </c>
      <c r="D437" s="18">
        <v>3319989.25731972</v>
      </c>
      <c r="E437" s="14">
        <v>42826</v>
      </c>
      <c r="F437" s="15">
        <f t="shared" si="6"/>
        <v>-1.267775677988844E-2</v>
      </c>
    </row>
    <row r="438" spans="1:6" x14ac:dyDescent="0.3">
      <c r="A438" s="11">
        <v>97</v>
      </c>
      <c r="B438" s="12" t="s">
        <v>174</v>
      </c>
      <c r="C438" s="12" t="s">
        <v>126</v>
      </c>
      <c r="D438" s="13">
        <v>3362347.2082032501</v>
      </c>
      <c r="E438" s="14">
        <v>42795</v>
      </c>
      <c r="F438" s="15">
        <f t="shared" si="6"/>
        <v>-0.26060376556415821</v>
      </c>
    </row>
    <row r="439" spans="1:6" x14ac:dyDescent="0.3">
      <c r="A439" s="16">
        <v>97</v>
      </c>
      <c r="B439" s="17" t="s">
        <v>174</v>
      </c>
      <c r="C439" s="17" t="s">
        <v>127</v>
      </c>
      <c r="D439" s="18">
        <v>4363362.9092694595</v>
      </c>
      <c r="E439" s="14">
        <v>42767</v>
      </c>
      <c r="F439" s="15">
        <f t="shared" si="6"/>
        <v>3.1564788440308189E-2</v>
      </c>
    </row>
    <row r="440" spans="1:6" x14ac:dyDescent="0.3">
      <c r="A440" s="11">
        <v>97</v>
      </c>
      <c r="B440" s="12" t="s">
        <v>174</v>
      </c>
      <c r="C440" s="12" t="s">
        <v>129</v>
      </c>
      <c r="D440" s="13">
        <v>4227785.2783203004</v>
      </c>
      <c r="E440" s="14">
        <v>42736</v>
      </c>
      <c r="F440" s="15">
        <f t="shared" si="6"/>
        <v>2.3139645424131005E-2</v>
      </c>
    </row>
    <row r="441" spans="1:6" x14ac:dyDescent="0.3">
      <c r="A441" s="16">
        <v>97</v>
      </c>
      <c r="B441" s="17" t="s">
        <v>174</v>
      </c>
      <c r="C441" s="17" t="s">
        <v>130</v>
      </c>
      <c r="D441" s="18">
        <v>4131079.0153885302</v>
      </c>
      <c r="E441" s="14">
        <v>42705</v>
      </c>
      <c r="F441" s="15">
        <f t="shared" si="6"/>
        <v>0.11800181009864427</v>
      </c>
    </row>
    <row r="442" spans="1:6" x14ac:dyDescent="0.3">
      <c r="A442" s="16">
        <v>97</v>
      </c>
      <c r="B442" s="17" t="s">
        <v>174</v>
      </c>
      <c r="C442" s="17" t="s">
        <v>132</v>
      </c>
      <c r="D442" s="18">
        <v>3671266.9686534898</v>
      </c>
      <c r="E442" s="14">
        <v>42675</v>
      </c>
      <c r="F442" s="15">
        <f t="shared" si="6"/>
        <v>-2.2185229255537311E-2</v>
      </c>
    </row>
    <row r="443" spans="1:6" x14ac:dyDescent="0.3">
      <c r="A443" s="16">
        <v>97</v>
      </c>
      <c r="B443" s="17" t="s">
        <v>174</v>
      </c>
      <c r="C443" s="17" t="s">
        <v>133</v>
      </c>
      <c r="D443" s="18">
        <v>3753625.0566232302</v>
      </c>
      <c r="E443" s="14">
        <v>42644</v>
      </c>
      <c r="F443" s="15">
        <f t="shared" si="6"/>
        <v>2.8243204768501728E-2</v>
      </c>
    </row>
    <row r="444" spans="1:6" x14ac:dyDescent="0.3">
      <c r="A444" s="16">
        <v>97</v>
      </c>
      <c r="B444" s="17" t="s">
        <v>174</v>
      </c>
      <c r="C444" s="17" t="s">
        <v>134</v>
      </c>
      <c r="D444" s="18">
        <v>3649093.7534644799</v>
      </c>
      <c r="E444" s="14">
        <v>42614</v>
      </c>
      <c r="F444" s="15">
        <f t="shared" si="6"/>
        <v>1.1348887402610985E-2</v>
      </c>
    </row>
    <row r="445" spans="1:6" x14ac:dyDescent="0.3">
      <c r="A445" s="11">
        <v>97</v>
      </c>
      <c r="B445" s="12" t="s">
        <v>174</v>
      </c>
      <c r="C445" s="12" t="s">
        <v>135</v>
      </c>
      <c r="D445" s="13">
        <v>3607914.70947961</v>
      </c>
      <c r="E445" s="14">
        <v>42583</v>
      </c>
      <c r="F445" s="15">
        <f t="shared" si="6"/>
        <v>7.9330650040792556E-3</v>
      </c>
    </row>
    <row r="446" spans="1:6" x14ac:dyDescent="0.3">
      <c r="A446" s="16">
        <v>97</v>
      </c>
      <c r="B446" s="17" t="s">
        <v>174</v>
      </c>
      <c r="C446" s="17" t="s">
        <v>136</v>
      </c>
      <c r="D446" s="18">
        <v>3579406.1173295001</v>
      </c>
      <c r="E446" s="14">
        <v>42552</v>
      </c>
      <c r="F446" s="15">
        <f t="shared" si="6"/>
        <v>7.5334107384330218E-2</v>
      </c>
    </row>
    <row r="447" spans="1:6" x14ac:dyDescent="0.3">
      <c r="A447" s="11">
        <v>97</v>
      </c>
      <c r="B447" s="12" t="s">
        <v>174</v>
      </c>
      <c r="C447" s="12" t="s">
        <v>137</v>
      </c>
      <c r="D447" s="13">
        <v>3319661.4015854802</v>
      </c>
      <c r="E447" s="14">
        <v>42522</v>
      </c>
      <c r="F447" s="15">
        <f t="shared" si="6"/>
        <v>5.741591566057646E-3</v>
      </c>
    </row>
    <row r="448" spans="1:6" x14ac:dyDescent="0.3">
      <c r="A448" s="16">
        <v>97</v>
      </c>
      <c r="B448" s="17" t="s">
        <v>174</v>
      </c>
      <c r="C448" s="17" t="s">
        <v>138</v>
      </c>
      <c r="D448" s="18">
        <v>3300655.8748770198</v>
      </c>
      <c r="E448" s="14">
        <v>42491</v>
      </c>
      <c r="F448" s="15">
        <f t="shared" si="6"/>
        <v>2.3922514589549672E-2</v>
      </c>
    </row>
    <row r="449" spans="1:6" x14ac:dyDescent="0.3">
      <c r="A449" s="11">
        <v>97</v>
      </c>
      <c r="B449" s="12" t="s">
        <v>174</v>
      </c>
      <c r="C449" s="12" t="s">
        <v>139</v>
      </c>
      <c r="D449" s="13">
        <v>3222632.8608268001</v>
      </c>
      <c r="E449" s="14">
        <v>42461</v>
      </c>
      <c r="F449" s="15">
        <f t="shared" si="6"/>
        <v>6.4621910493211625E-3</v>
      </c>
    </row>
    <row r="450" spans="1:6" x14ac:dyDescent="0.3">
      <c r="A450" s="16">
        <v>97</v>
      </c>
      <c r="B450" s="17" t="s">
        <v>174</v>
      </c>
      <c r="C450" s="17" t="s">
        <v>140</v>
      </c>
      <c r="D450" s="18">
        <v>3201874.7353228098</v>
      </c>
      <c r="E450" s="14">
        <v>42430</v>
      </c>
      <c r="F450" s="15">
        <f t="shared" si="6"/>
        <v>4.2706667684372828E-3</v>
      </c>
    </row>
    <row r="451" spans="1:6" x14ac:dyDescent="0.3">
      <c r="A451" s="11">
        <v>97</v>
      </c>
      <c r="B451" s="12" t="s">
        <v>174</v>
      </c>
      <c r="C451" s="12" t="s">
        <v>141</v>
      </c>
      <c r="D451" s="13">
        <v>3188229.75261983</v>
      </c>
      <c r="E451" s="14">
        <v>42401</v>
      </c>
      <c r="F451" s="15">
        <f t="shared" ref="F451:F514" si="7">IF(B451=B452,LN(D451/D452),NA())</f>
        <v>9.1949202057723251E-3</v>
      </c>
    </row>
    <row r="452" spans="1:6" x14ac:dyDescent="0.3">
      <c r="A452" s="16">
        <v>97</v>
      </c>
      <c r="B452" s="17" t="s">
        <v>174</v>
      </c>
      <c r="C452" s="17" t="s">
        <v>142</v>
      </c>
      <c r="D452" s="18">
        <v>3159048.59923216</v>
      </c>
      <c r="E452" s="14">
        <v>42370</v>
      </c>
      <c r="F452" s="15">
        <f t="shared" si="7"/>
        <v>-0.24431061959528572</v>
      </c>
    </row>
    <row r="453" spans="1:6" x14ac:dyDescent="0.3">
      <c r="A453" s="11">
        <v>97</v>
      </c>
      <c r="B453" s="12" t="s">
        <v>174</v>
      </c>
      <c r="C453" s="12" t="s">
        <v>143</v>
      </c>
      <c r="D453" s="13">
        <v>4033286.3926028302</v>
      </c>
      <c r="E453" s="14">
        <v>42339</v>
      </c>
      <c r="F453" s="15">
        <f t="shared" si="7"/>
        <v>-3.7775816329748625E-3</v>
      </c>
    </row>
    <row r="454" spans="1:6" x14ac:dyDescent="0.3">
      <c r="A454" s="11">
        <v>97</v>
      </c>
      <c r="B454" s="12" t="s">
        <v>174</v>
      </c>
      <c r="C454" s="12" t="s">
        <v>145</v>
      </c>
      <c r="D454" s="13">
        <v>4048551.2752175098</v>
      </c>
      <c r="E454" s="14">
        <v>42309</v>
      </c>
      <c r="F454" s="15">
        <f t="shared" si="7"/>
        <v>-1.1279314063599577E-2</v>
      </c>
    </row>
    <row r="455" spans="1:6" x14ac:dyDescent="0.3">
      <c r="A455" s="11">
        <v>97</v>
      </c>
      <c r="B455" s="12" t="s">
        <v>174</v>
      </c>
      <c r="C455" s="12" t="s">
        <v>146</v>
      </c>
      <c r="D455" s="13">
        <v>4094474.6618289002</v>
      </c>
      <c r="E455" s="14">
        <v>42278</v>
      </c>
      <c r="F455" s="15">
        <f t="shared" si="7"/>
        <v>8.7779827933936933E-2</v>
      </c>
    </row>
    <row r="456" spans="1:6" x14ac:dyDescent="0.3">
      <c r="A456" s="11">
        <v>97</v>
      </c>
      <c r="B456" s="12" t="s">
        <v>174</v>
      </c>
      <c r="C456" s="12" t="s">
        <v>147</v>
      </c>
      <c r="D456" s="13">
        <v>3750385.3452331899</v>
      </c>
      <c r="E456" s="14">
        <v>42248</v>
      </c>
      <c r="F456" s="15">
        <f t="shared" si="7"/>
        <v>-1.773781659784561E-2</v>
      </c>
    </row>
    <row r="457" spans="1:6" x14ac:dyDescent="0.3">
      <c r="A457" s="16">
        <v>97</v>
      </c>
      <c r="B457" s="17" t="s">
        <v>174</v>
      </c>
      <c r="C457" s="17" t="s">
        <v>148</v>
      </c>
      <c r="D457" s="18">
        <v>3817502.4887017799</v>
      </c>
      <c r="E457" s="14">
        <v>42217</v>
      </c>
      <c r="F457" s="15">
        <f t="shared" si="7"/>
        <v>-6.0120011060012891E-2</v>
      </c>
    </row>
    <row r="458" spans="1:6" x14ac:dyDescent="0.3">
      <c r="A458" s="11">
        <v>97</v>
      </c>
      <c r="B458" s="12" t="s">
        <v>174</v>
      </c>
      <c r="C458" s="12" t="s">
        <v>149</v>
      </c>
      <c r="D458" s="13">
        <v>4054050.1606951701</v>
      </c>
      <c r="E458" s="14">
        <v>42186</v>
      </c>
      <c r="F458" s="15">
        <f t="shared" si="7"/>
        <v>2.1427208473132932E-2</v>
      </c>
    </row>
    <row r="459" spans="1:6" x14ac:dyDescent="0.3">
      <c r="A459" s="16">
        <v>97</v>
      </c>
      <c r="B459" s="17" t="s">
        <v>174</v>
      </c>
      <c r="C459" s="17" t="s">
        <v>150</v>
      </c>
      <c r="D459" s="18">
        <v>3968107.2294824398</v>
      </c>
      <c r="E459" s="14">
        <v>42156</v>
      </c>
      <c r="F459" s="15">
        <f t="shared" si="7"/>
        <v>-4.9693366499227162E-2</v>
      </c>
    </row>
    <row r="460" spans="1:6" x14ac:dyDescent="0.3">
      <c r="A460" s="11">
        <v>97</v>
      </c>
      <c r="B460" s="12" t="s">
        <v>174</v>
      </c>
      <c r="C460" s="12" t="s">
        <v>151</v>
      </c>
      <c r="D460" s="13">
        <v>4170277.4948148602</v>
      </c>
      <c r="E460" s="14">
        <v>42125</v>
      </c>
      <c r="F460" s="15">
        <f t="shared" si="7"/>
        <v>4.9187740340705076E-3</v>
      </c>
    </row>
    <row r="461" spans="1:6" x14ac:dyDescent="0.3">
      <c r="A461" s="16">
        <v>97</v>
      </c>
      <c r="B461" s="17" t="s">
        <v>174</v>
      </c>
      <c r="C461" s="17" t="s">
        <v>152</v>
      </c>
      <c r="D461" s="18">
        <v>4149815.2080967301</v>
      </c>
      <c r="E461" s="14">
        <v>42095</v>
      </c>
      <c r="F461" s="15">
        <f t="shared" si="7"/>
        <v>-4.9187740340704833E-3</v>
      </c>
    </row>
    <row r="462" spans="1:6" x14ac:dyDescent="0.3">
      <c r="A462" s="11">
        <v>97</v>
      </c>
      <c r="B462" s="12" t="s">
        <v>174</v>
      </c>
      <c r="C462" s="12" t="s">
        <v>153</v>
      </c>
      <c r="D462" s="13">
        <v>4170277.4948148602</v>
      </c>
      <c r="E462" s="14">
        <v>42064</v>
      </c>
      <c r="F462" s="15">
        <f t="shared" si="7"/>
        <v>2.934397637231206E-2</v>
      </c>
    </row>
    <row r="463" spans="1:6" x14ac:dyDescent="0.3">
      <c r="A463" s="16">
        <v>97</v>
      </c>
      <c r="B463" s="17" t="s">
        <v>174</v>
      </c>
      <c r="C463" s="17" t="s">
        <v>154</v>
      </c>
      <c r="D463" s="18">
        <v>4049682.9849893101</v>
      </c>
      <c r="E463" s="14">
        <v>42036</v>
      </c>
      <c r="F463" s="15">
        <f t="shared" si="7"/>
        <v>1.0278384011640213E-2</v>
      </c>
    </row>
    <row r="464" spans="1:6" x14ac:dyDescent="0.3">
      <c r="A464" s="11">
        <v>97</v>
      </c>
      <c r="B464" s="12" t="s">
        <v>174</v>
      </c>
      <c r="C464" s="12" t="s">
        <v>1286</v>
      </c>
      <c r="D464" s="13">
        <v>4008271.9718639702</v>
      </c>
      <c r="E464" s="14">
        <v>42005</v>
      </c>
      <c r="F464" s="15" t="e">
        <f t="shared" si="7"/>
        <v>#N/A</v>
      </c>
    </row>
    <row r="465" spans="1:6" x14ac:dyDescent="0.3">
      <c r="A465" s="11">
        <v>18</v>
      </c>
      <c r="B465" s="12" t="s">
        <v>185</v>
      </c>
      <c r="C465" s="12" t="s">
        <v>12</v>
      </c>
      <c r="D465" s="13">
        <v>44074801.580201402</v>
      </c>
      <c r="E465" s="14">
        <v>45901</v>
      </c>
      <c r="F465" s="15">
        <f t="shared" si="7"/>
        <v>0.20094999190908205</v>
      </c>
    </row>
    <row r="466" spans="1:6" x14ac:dyDescent="0.3">
      <c r="A466" s="16">
        <v>18</v>
      </c>
      <c r="B466" s="17" t="s">
        <v>185</v>
      </c>
      <c r="C466" s="17" t="s">
        <v>16</v>
      </c>
      <c r="D466" s="18">
        <v>36051130.933872104</v>
      </c>
      <c r="E466" s="14">
        <v>45870</v>
      </c>
      <c r="F466" s="15">
        <f t="shared" si="7"/>
        <v>5.8760739832000294E-2</v>
      </c>
    </row>
    <row r="467" spans="1:6" x14ac:dyDescent="0.3">
      <c r="A467" s="11">
        <v>18</v>
      </c>
      <c r="B467" s="12" t="s">
        <v>185</v>
      </c>
      <c r="C467" s="12" t="s">
        <v>17</v>
      </c>
      <c r="D467" s="13">
        <v>33993777.551141404</v>
      </c>
      <c r="E467" s="14">
        <v>45839</v>
      </c>
      <c r="F467" s="15">
        <f t="shared" si="7"/>
        <v>-9.3068680410862876E-4</v>
      </c>
    </row>
    <row r="468" spans="1:6" x14ac:dyDescent="0.3">
      <c r="A468" s="16">
        <v>18</v>
      </c>
      <c r="B468" s="17" t="s">
        <v>185</v>
      </c>
      <c r="C468" s="17" t="s">
        <v>18</v>
      </c>
      <c r="D468" s="18">
        <v>34025429.8382283</v>
      </c>
      <c r="E468" s="14">
        <v>45809</v>
      </c>
      <c r="F468" s="15">
        <f t="shared" si="7"/>
        <v>-0.15225901823194929</v>
      </c>
    </row>
    <row r="469" spans="1:6" x14ac:dyDescent="0.3">
      <c r="A469" s="11">
        <v>18</v>
      </c>
      <c r="B469" s="12" t="s">
        <v>185</v>
      </c>
      <c r="C469" s="12" t="s">
        <v>19</v>
      </c>
      <c r="D469" s="13">
        <v>39621313.758822396</v>
      </c>
      <c r="E469" s="14">
        <v>45778</v>
      </c>
      <c r="F469" s="15">
        <f t="shared" si="7"/>
        <v>8.3184353772673233E-2</v>
      </c>
    </row>
    <row r="470" spans="1:6" x14ac:dyDescent="0.3">
      <c r="A470" s="16">
        <v>18</v>
      </c>
      <c r="B470" s="17" t="s">
        <v>185</v>
      </c>
      <c r="C470" s="17" t="s">
        <v>20</v>
      </c>
      <c r="D470" s="18">
        <v>36458799.635452598</v>
      </c>
      <c r="E470" s="14">
        <v>45748</v>
      </c>
      <c r="F470" s="15">
        <f t="shared" si="7"/>
        <v>-5.559641163831848E-2</v>
      </c>
    </row>
    <row r="471" spans="1:6" x14ac:dyDescent="0.3">
      <c r="A471" s="11">
        <v>18</v>
      </c>
      <c r="B471" s="12" t="s">
        <v>185</v>
      </c>
      <c r="C471" s="12" t="s">
        <v>21</v>
      </c>
      <c r="D471" s="13">
        <v>38543183.326611198</v>
      </c>
      <c r="E471" s="14">
        <v>45717</v>
      </c>
      <c r="F471" s="15">
        <f t="shared" si="7"/>
        <v>-8.530051610617162E-2</v>
      </c>
    </row>
    <row r="472" spans="1:6" x14ac:dyDescent="0.3">
      <c r="A472" s="16">
        <v>18</v>
      </c>
      <c r="B472" s="17" t="s">
        <v>185</v>
      </c>
      <c r="C472" s="17" t="s">
        <v>22</v>
      </c>
      <c r="D472" s="18">
        <v>41975233.831193</v>
      </c>
      <c r="E472" s="14">
        <v>45689</v>
      </c>
      <c r="F472" s="15">
        <f t="shared" si="7"/>
        <v>-1.8870487088055266E-2</v>
      </c>
    </row>
    <row r="473" spans="1:6" x14ac:dyDescent="0.3">
      <c r="A473" s="11">
        <v>18</v>
      </c>
      <c r="B473" s="12" t="s">
        <v>185</v>
      </c>
      <c r="C473" s="12" t="s">
        <v>23</v>
      </c>
      <c r="D473" s="13">
        <v>42774847.763325199</v>
      </c>
      <c r="E473" s="14">
        <v>45658</v>
      </c>
      <c r="F473" s="15">
        <f t="shared" si="7"/>
        <v>7.5373645351468815E-2</v>
      </c>
    </row>
    <row r="474" spans="1:6" x14ac:dyDescent="0.3">
      <c r="A474" s="16">
        <v>18</v>
      </c>
      <c r="B474" s="17" t="s">
        <v>185</v>
      </c>
      <c r="C474" s="17" t="s">
        <v>24</v>
      </c>
      <c r="D474" s="18">
        <v>39669261.386532597</v>
      </c>
      <c r="E474" s="14">
        <v>45627</v>
      </c>
      <c r="F474" s="15">
        <f t="shared" si="7"/>
        <v>-6.4102230858146036E-2</v>
      </c>
    </row>
    <row r="475" spans="1:6" x14ac:dyDescent="0.3">
      <c r="A475" s="16">
        <v>18</v>
      </c>
      <c r="B475" s="17" t="s">
        <v>185</v>
      </c>
      <c r="C475" s="17" t="s">
        <v>26</v>
      </c>
      <c r="D475" s="18">
        <v>42295421.704911903</v>
      </c>
      <c r="E475" s="14">
        <v>45597</v>
      </c>
      <c r="F475" s="15">
        <f t="shared" si="7"/>
        <v>4.898850209084249E-2</v>
      </c>
    </row>
    <row r="476" spans="1:6" x14ac:dyDescent="0.3">
      <c r="A476" s="16">
        <v>18</v>
      </c>
      <c r="B476" s="17" t="s">
        <v>185</v>
      </c>
      <c r="C476" s="17" t="s">
        <v>27</v>
      </c>
      <c r="D476" s="18">
        <v>40273365.476893298</v>
      </c>
      <c r="E476" s="14">
        <v>45566</v>
      </c>
      <c r="F476" s="15">
        <f t="shared" si="7"/>
        <v>-1.2010930186358709E-2</v>
      </c>
    </row>
    <row r="477" spans="1:6" x14ac:dyDescent="0.3">
      <c r="A477" s="16">
        <v>18</v>
      </c>
      <c r="B477" s="17" t="s">
        <v>185</v>
      </c>
      <c r="C477" s="17" t="s">
        <v>28</v>
      </c>
      <c r="D477" s="18">
        <v>40760002.690530099</v>
      </c>
      <c r="E477" s="14">
        <v>45536</v>
      </c>
      <c r="F477" s="15">
        <f t="shared" si="7"/>
        <v>9.4939744116230199E-2</v>
      </c>
    </row>
    <row r="478" spans="1:6" x14ac:dyDescent="0.3">
      <c r="A478" s="11">
        <v>18</v>
      </c>
      <c r="B478" s="12" t="s">
        <v>185</v>
      </c>
      <c r="C478" s="12" t="s">
        <v>29</v>
      </c>
      <c r="D478" s="13">
        <v>37068276.770105101</v>
      </c>
      <c r="E478" s="14">
        <v>45505</v>
      </c>
      <c r="F478" s="15">
        <f t="shared" si="7"/>
        <v>-6.1875380904141783E-2</v>
      </c>
    </row>
    <row r="479" spans="1:6" x14ac:dyDescent="0.3">
      <c r="A479" s="16">
        <v>18</v>
      </c>
      <c r="B479" s="17" t="s">
        <v>185</v>
      </c>
      <c r="C479" s="17" t="s">
        <v>30</v>
      </c>
      <c r="D479" s="18">
        <v>39434336.089820698</v>
      </c>
      <c r="E479" s="14">
        <v>45474</v>
      </c>
      <c r="F479" s="15">
        <f t="shared" si="7"/>
        <v>-6.2675105030908895E-2</v>
      </c>
    </row>
    <row r="480" spans="1:6" x14ac:dyDescent="0.3">
      <c r="A480" s="11">
        <v>18</v>
      </c>
      <c r="B480" s="12" t="s">
        <v>185</v>
      </c>
      <c r="C480" s="12" t="s">
        <v>31</v>
      </c>
      <c r="D480" s="13">
        <v>41984983.3969047</v>
      </c>
      <c r="E480" s="14">
        <v>45444</v>
      </c>
      <c r="F480" s="15">
        <f t="shared" si="7"/>
        <v>-4.5857377599322442E-3</v>
      </c>
    </row>
    <row r="481" spans="1:6" x14ac:dyDescent="0.3">
      <c r="A481" s="16">
        <v>18</v>
      </c>
      <c r="B481" s="17" t="s">
        <v>185</v>
      </c>
      <c r="C481" s="17" t="s">
        <v>32</v>
      </c>
      <c r="D481" s="18">
        <v>42177957.647099897</v>
      </c>
      <c r="E481" s="14">
        <v>45413</v>
      </c>
      <c r="F481" s="15">
        <f t="shared" si="7"/>
        <v>-4.6827412834217576E-2</v>
      </c>
    </row>
    <row r="482" spans="1:6" x14ac:dyDescent="0.3">
      <c r="A482" s="11">
        <v>18</v>
      </c>
      <c r="B482" s="12" t="s">
        <v>185</v>
      </c>
      <c r="C482" s="12" t="s">
        <v>34</v>
      </c>
      <c r="D482" s="13">
        <v>44200016.694030203</v>
      </c>
      <c r="E482" s="14">
        <v>45383</v>
      </c>
      <c r="F482" s="15">
        <f t="shared" si="7"/>
        <v>0.29975154793319564</v>
      </c>
    </row>
    <row r="483" spans="1:6" x14ac:dyDescent="0.3">
      <c r="A483" s="16">
        <v>18</v>
      </c>
      <c r="B483" s="17" t="s">
        <v>185</v>
      </c>
      <c r="C483" s="17" t="s">
        <v>35</v>
      </c>
      <c r="D483" s="18">
        <v>32752314.0907114</v>
      </c>
      <c r="E483" s="14">
        <v>45352</v>
      </c>
      <c r="F483" s="15">
        <f t="shared" si="7"/>
        <v>0.1375357499602608</v>
      </c>
    </row>
    <row r="484" spans="1:6" x14ac:dyDescent="0.3">
      <c r="A484" s="11">
        <v>18</v>
      </c>
      <c r="B484" s="12" t="s">
        <v>185</v>
      </c>
      <c r="C484" s="12" t="s">
        <v>36</v>
      </c>
      <c r="D484" s="13">
        <v>28543746.315913901</v>
      </c>
      <c r="E484" s="14">
        <v>45323</v>
      </c>
      <c r="F484" s="15">
        <f t="shared" si="7"/>
        <v>-0.1088464914298735</v>
      </c>
    </row>
    <row r="485" spans="1:6" x14ac:dyDescent="0.3">
      <c r="A485" s="16">
        <v>18</v>
      </c>
      <c r="B485" s="17" t="s">
        <v>185</v>
      </c>
      <c r="C485" s="17" t="s">
        <v>37</v>
      </c>
      <c r="D485" s="18">
        <v>31826025.286562599</v>
      </c>
      <c r="E485" s="14">
        <v>45292</v>
      </c>
      <c r="F485" s="15">
        <f t="shared" si="7"/>
        <v>-5.3306816918900428E-2</v>
      </c>
    </row>
    <row r="486" spans="1:6" x14ac:dyDescent="0.3">
      <c r="A486" s="11">
        <v>18</v>
      </c>
      <c r="B486" s="12" t="s">
        <v>185</v>
      </c>
      <c r="C486" s="12" t="s">
        <v>38</v>
      </c>
      <c r="D486" s="13">
        <v>33568602.383769199</v>
      </c>
      <c r="E486" s="14">
        <v>45261</v>
      </c>
      <c r="F486" s="15">
        <f t="shared" si="7"/>
        <v>-8.3401907620766935E-2</v>
      </c>
    </row>
    <row r="487" spans="1:6" x14ac:dyDescent="0.3">
      <c r="A487" s="11">
        <v>18</v>
      </c>
      <c r="B487" s="12" t="s">
        <v>185</v>
      </c>
      <c r="C487" s="12" t="s">
        <v>40</v>
      </c>
      <c r="D487" s="13">
        <v>36488351.944630899</v>
      </c>
      <c r="E487" s="14">
        <v>45231</v>
      </c>
      <c r="F487" s="15">
        <f t="shared" si="7"/>
        <v>2.1470619588111178E-2</v>
      </c>
    </row>
    <row r="488" spans="1:6" x14ac:dyDescent="0.3">
      <c r="A488" s="11">
        <v>18</v>
      </c>
      <c r="B488" s="12" t="s">
        <v>185</v>
      </c>
      <c r="C488" s="12" t="s">
        <v>41</v>
      </c>
      <c r="D488" s="13">
        <v>35713274.887791201</v>
      </c>
      <c r="E488" s="14">
        <v>45200</v>
      </c>
      <c r="F488" s="15">
        <f t="shared" si="7"/>
        <v>-7.7526181757416879E-2</v>
      </c>
    </row>
    <row r="489" spans="1:6" x14ac:dyDescent="0.3">
      <c r="A489" s="11">
        <v>18</v>
      </c>
      <c r="B489" s="12" t="s">
        <v>185</v>
      </c>
      <c r="C489" s="12" t="s">
        <v>42</v>
      </c>
      <c r="D489" s="13">
        <v>38592140.703494698</v>
      </c>
      <c r="E489" s="14">
        <v>45170</v>
      </c>
      <c r="F489" s="15">
        <f t="shared" si="7"/>
        <v>7.5620170787551358E-2</v>
      </c>
    </row>
    <row r="490" spans="1:6" x14ac:dyDescent="0.3">
      <c r="A490" s="16">
        <v>18</v>
      </c>
      <c r="B490" s="17" t="s">
        <v>185</v>
      </c>
      <c r="C490" s="17" t="s">
        <v>43</v>
      </c>
      <c r="D490" s="18">
        <v>35781409.693713799</v>
      </c>
      <c r="E490" s="14">
        <v>45139</v>
      </c>
      <c r="F490" s="15">
        <f t="shared" si="7"/>
        <v>-0.13079031802598071</v>
      </c>
    </row>
    <row r="491" spans="1:6" x14ac:dyDescent="0.3">
      <c r="A491" s="11">
        <v>18</v>
      </c>
      <c r="B491" s="12" t="s">
        <v>185</v>
      </c>
      <c r="C491" s="12" t="s">
        <v>44</v>
      </c>
      <c r="D491" s="13">
        <v>40781102.262168802</v>
      </c>
      <c r="E491" s="14">
        <v>45108</v>
      </c>
      <c r="F491" s="15">
        <f t="shared" si="7"/>
        <v>6.961967981118701E-2</v>
      </c>
    </row>
    <row r="492" spans="1:6" x14ac:dyDescent="0.3">
      <c r="A492" s="16">
        <v>18</v>
      </c>
      <c r="B492" s="17" t="s">
        <v>185</v>
      </c>
      <c r="C492" s="17" t="s">
        <v>45</v>
      </c>
      <c r="D492" s="18">
        <v>38038511.781519599</v>
      </c>
      <c r="E492" s="14">
        <v>45078</v>
      </c>
      <c r="F492" s="15">
        <f t="shared" si="7"/>
        <v>4.2634339892465081E-3</v>
      </c>
    </row>
    <row r="493" spans="1:6" x14ac:dyDescent="0.3">
      <c r="A493" s="11">
        <v>18</v>
      </c>
      <c r="B493" s="12" t="s">
        <v>185</v>
      </c>
      <c r="C493" s="12" t="s">
        <v>46</v>
      </c>
      <c r="D493" s="13">
        <v>37876682.317238502</v>
      </c>
      <c r="E493" s="14">
        <v>45047</v>
      </c>
      <c r="F493" s="15">
        <f t="shared" si="7"/>
        <v>-9.4962593688621935E-2</v>
      </c>
    </row>
    <row r="494" spans="1:6" x14ac:dyDescent="0.3">
      <c r="A494" s="16">
        <v>18</v>
      </c>
      <c r="B494" s="17" t="s">
        <v>185</v>
      </c>
      <c r="C494" s="17" t="s">
        <v>47</v>
      </c>
      <c r="D494" s="18">
        <v>41649871.115762502</v>
      </c>
      <c r="E494" s="14">
        <v>45017</v>
      </c>
      <c r="F494" s="15">
        <f t="shared" si="7"/>
        <v>-9.1025137606189632E-2</v>
      </c>
    </row>
    <row r="495" spans="1:6" x14ac:dyDescent="0.3">
      <c r="A495" s="11">
        <v>18</v>
      </c>
      <c r="B495" s="12" t="s">
        <v>185</v>
      </c>
      <c r="C495" s="12" t="s">
        <v>48</v>
      </c>
      <c r="D495" s="13">
        <v>45618959.643133603</v>
      </c>
      <c r="E495" s="14">
        <v>44986</v>
      </c>
      <c r="F495" s="15">
        <f t="shared" si="7"/>
        <v>-7.4281257801960765E-2</v>
      </c>
    </row>
    <row r="496" spans="1:6" x14ac:dyDescent="0.3">
      <c r="A496" s="16">
        <v>18</v>
      </c>
      <c r="B496" s="17" t="s">
        <v>185</v>
      </c>
      <c r="C496" s="17" t="s">
        <v>49</v>
      </c>
      <c r="D496" s="18">
        <v>49136624.319017902</v>
      </c>
      <c r="E496" s="14">
        <v>44958</v>
      </c>
      <c r="F496" s="15">
        <f t="shared" si="7"/>
        <v>-0.18379394467110391</v>
      </c>
    </row>
    <row r="497" spans="1:6" x14ac:dyDescent="0.3">
      <c r="A497" s="11">
        <v>18</v>
      </c>
      <c r="B497" s="12" t="s">
        <v>185</v>
      </c>
      <c r="C497" s="12" t="s">
        <v>50</v>
      </c>
      <c r="D497" s="13">
        <v>59050830.932908803</v>
      </c>
      <c r="E497" s="14">
        <v>44927</v>
      </c>
      <c r="F497" s="15">
        <f t="shared" si="7"/>
        <v>0.12248893663533661</v>
      </c>
    </row>
    <row r="498" spans="1:6" x14ac:dyDescent="0.3">
      <c r="A498" s="16">
        <v>18</v>
      </c>
      <c r="B498" s="17" t="s">
        <v>185</v>
      </c>
      <c r="C498" s="17" t="s">
        <v>51</v>
      </c>
      <c r="D498" s="18">
        <v>52243196.800503902</v>
      </c>
      <c r="E498" s="14">
        <v>44896</v>
      </c>
      <c r="F498" s="15">
        <f t="shared" si="7"/>
        <v>-5.1486389042837949E-2</v>
      </c>
    </row>
    <row r="499" spans="1:6" x14ac:dyDescent="0.3">
      <c r="A499" s="16">
        <v>18</v>
      </c>
      <c r="B499" s="17" t="s">
        <v>185</v>
      </c>
      <c r="C499" s="17" t="s">
        <v>53</v>
      </c>
      <c r="D499" s="18">
        <v>55003458.585896797</v>
      </c>
      <c r="E499" s="14">
        <v>44866</v>
      </c>
      <c r="F499" s="15">
        <f t="shared" si="7"/>
        <v>0.2672036135024104</v>
      </c>
    </row>
    <row r="500" spans="1:6" x14ac:dyDescent="0.3">
      <c r="A500" s="16">
        <v>18</v>
      </c>
      <c r="B500" s="17" t="s">
        <v>185</v>
      </c>
      <c r="C500" s="17" t="s">
        <v>54</v>
      </c>
      <c r="D500" s="18">
        <v>42106092.834761098</v>
      </c>
      <c r="E500" s="14">
        <v>44835</v>
      </c>
      <c r="F500" s="15">
        <f t="shared" si="7"/>
        <v>-4.7538870865757789E-2</v>
      </c>
    </row>
    <row r="501" spans="1:6" x14ac:dyDescent="0.3">
      <c r="A501" s="16">
        <v>18</v>
      </c>
      <c r="B501" s="17" t="s">
        <v>185</v>
      </c>
      <c r="C501" s="17" t="s">
        <v>55</v>
      </c>
      <c r="D501" s="18">
        <v>44156110.648123503</v>
      </c>
      <c r="E501" s="14">
        <v>44805</v>
      </c>
      <c r="F501" s="15">
        <f t="shared" si="7"/>
        <v>-1.7215277546408541E-2</v>
      </c>
    </row>
    <row r="502" spans="1:6" x14ac:dyDescent="0.3">
      <c r="A502" s="11">
        <v>18</v>
      </c>
      <c r="B502" s="12" t="s">
        <v>185</v>
      </c>
      <c r="C502" s="12" t="s">
        <v>56</v>
      </c>
      <c r="D502" s="13">
        <v>44922851.238119699</v>
      </c>
      <c r="E502" s="14">
        <v>44774</v>
      </c>
      <c r="F502" s="15">
        <f t="shared" si="7"/>
        <v>-2.18577953964617E-2</v>
      </c>
    </row>
    <row r="503" spans="1:6" x14ac:dyDescent="0.3">
      <c r="A503" s="16">
        <v>18</v>
      </c>
      <c r="B503" s="17" t="s">
        <v>185</v>
      </c>
      <c r="C503" s="17" t="s">
        <v>57</v>
      </c>
      <c r="D503" s="18">
        <v>45915575.588357396</v>
      </c>
      <c r="E503" s="14">
        <v>44743</v>
      </c>
      <c r="F503" s="15">
        <f t="shared" si="7"/>
        <v>-3.2001410448085639E-2</v>
      </c>
    </row>
    <row r="504" spans="1:6" x14ac:dyDescent="0.3">
      <c r="A504" s="11">
        <v>18</v>
      </c>
      <c r="B504" s="12" t="s">
        <v>185</v>
      </c>
      <c r="C504" s="12" t="s">
        <v>58</v>
      </c>
      <c r="D504" s="13">
        <v>47408702.428605802</v>
      </c>
      <c r="E504" s="14">
        <v>44713</v>
      </c>
      <c r="F504" s="15">
        <f t="shared" si="7"/>
        <v>-0.28024897419688255</v>
      </c>
    </row>
    <row r="505" spans="1:6" x14ac:dyDescent="0.3">
      <c r="A505" s="16">
        <v>18</v>
      </c>
      <c r="B505" s="17" t="s">
        <v>185</v>
      </c>
      <c r="C505" s="17" t="s">
        <v>59</v>
      </c>
      <c r="D505" s="18">
        <v>62743487.112320997</v>
      </c>
      <c r="E505" s="14">
        <v>44682</v>
      </c>
      <c r="F505" s="15">
        <f t="shared" si="7"/>
        <v>8.0600240001628978E-2</v>
      </c>
    </row>
    <row r="506" spans="1:6" x14ac:dyDescent="0.3">
      <c r="A506" s="11">
        <v>18</v>
      </c>
      <c r="B506" s="12" t="s">
        <v>185</v>
      </c>
      <c r="C506" s="12" t="s">
        <v>60</v>
      </c>
      <c r="D506" s="13">
        <v>57884783.390521303</v>
      </c>
      <c r="E506" s="14">
        <v>44652</v>
      </c>
      <c r="F506" s="15">
        <f t="shared" si="7"/>
        <v>-0.10235816780773149</v>
      </c>
    </row>
    <row r="507" spans="1:6" x14ac:dyDescent="0.3">
      <c r="A507" s="16">
        <v>18</v>
      </c>
      <c r="B507" s="17" t="s">
        <v>185</v>
      </c>
      <c r="C507" s="17" t="s">
        <v>61</v>
      </c>
      <c r="D507" s="18">
        <v>64123615.293396696</v>
      </c>
      <c r="E507" s="14">
        <v>44621</v>
      </c>
      <c r="F507" s="15">
        <f t="shared" si="7"/>
        <v>3.8360098667366047E-2</v>
      </c>
    </row>
    <row r="508" spans="1:6" x14ac:dyDescent="0.3">
      <c r="A508" s="11">
        <v>18</v>
      </c>
      <c r="B508" s="12" t="s">
        <v>185</v>
      </c>
      <c r="C508" s="12" t="s">
        <v>62</v>
      </c>
      <c r="D508" s="13">
        <v>61710408.422339298</v>
      </c>
      <c r="E508" s="14">
        <v>44593</v>
      </c>
      <c r="F508" s="15">
        <f t="shared" si="7"/>
        <v>0.16782130468634632</v>
      </c>
    </row>
    <row r="509" spans="1:6" x14ac:dyDescent="0.3">
      <c r="A509" s="16">
        <v>18</v>
      </c>
      <c r="B509" s="17" t="s">
        <v>185</v>
      </c>
      <c r="C509" s="17" t="s">
        <v>63</v>
      </c>
      <c r="D509" s="18">
        <v>52176453.254460603</v>
      </c>
      <c r="E509" s="14">
        <v>44562</v>
      </c>
      <c r="F509" s="15">
        <f t="shared" si="7"/>
        <v>-4.2098749422776117E-2</v>
      </c>
    </row>
    <row r="510" spans="1:6" x14ac:dyDescent="0.3">
      <c r="A510" s="11">
        <v>18</v>
      </c>
      <c r="B510" s="12" t="s">
        <v>185</v>
      </c>
      <c r="C510" s="12" t="s">
        <v>64</v>
      </c>
      <c r="D510" s="13">
        <v>54419908.689117096</v>
      </c>
      <c r="E510" s="14">
        <v>44531</v>
      </c>
      <c r="F510" s="15">
        <f t="shared" si="7"/>
        <v>8.2081069468069312E-2</v>
      </c>
    </row>
    <row r="511" spans="1:6" x14ac:dyDescent="0.3">
      <c r="A511" s="11">
        <v>18</v>
      </c>
      <c r="B511" s="12" t="s">
        <v>185</v>
      </c>
      <c r="C511" s="12" t="s">
        <v>66</v>
      </c>
      <c r="D511" s="13">
        <v>50131471.573622398</v>
      </c>
      <c r="E511" s="14">
        <v>44501</v>
      </c>
      <c r="F511" s="15">
        <f t="shared" si="7"/>
        <v>-6.8076788993194498E-3</v>
      </c>
    </row>
    <row r="512" spans="1:6" x14ac:dyDescent="0.3">
      <c r="A512" s="11">
        <v>18</v>
      </c>
      <c r="B512" s="12" t="s">
        <v>185</v>
      </c>
      <c r="C512" s="12" t="s">
        <v>67</v>
      </c>
      <c r="D512" s="13">
        <v>50473914.834196702</v>
      </c>
      <c r="E512" s="14">
        <v>44470</v>
      </c>
      <c r="F512" s="15">
        <f t="shared" si="7"/>
        <v>5.6888300309837811E-2</v>
      </c>
    </row>
    <row r="513" spans="1:6" x14ac:dyDescent="0.3">
      <c r="A513" s="11">
        <v>18</v>
      </c>
      <c r="B513" s="12" t="s">
        <v>185</v>
      </c>
      <c r="C513" s="12" t="s">
        <v>68</v>
      </c>
      <c r="D513" s="13">
        <v>47682686.453943104</v>
      </c>
      <c r="E513" s="14">
        <v>44440</v>
      </c>
      <c r="F513" s="15">
        <f t="shared" si="7"/>
        <v>-0.16223002544724008</v>
      </c>
    </row>
    <row r="514" spans="1:6" x14ac:dyDescent="0.3">
      <c r="A514" s="16">
        <v>18</v>
      </c>
      <c r="B514" s="17" t="s">
        <v>185</v>
      </c>
      <c r="C514" s="17" t="s">
        <v>69</v>
      </c>
      <c r="D514" s="18">
        <v>56081073.7910887</v>
      </c>
      <c r="E514" s="14">
        <v>44409</v>
      </c>
      <c r="F514" s="15">
        <f t="shared" si="7"/>
        <v>-4.0942431866773668E-2</v>
      </c>
    </row>
    <row r="515" spans="1:6" x14ac:dyDescent="0.3">
      <c r="A515" s="11">
        <v>18</v>
      </c>
      <c r="B515" s="12" t="s">
        <v>185</v>
      </c>
      <c r="C515" s="12" t="s">
        <v>70</v>
      </c>
      <c r="D515" s="13">
        <v>58424821.305786103</v>
      </c>
      <c r="E515" s="14">
        <v>44378</v>
      </c>
      <c r="F515" s="15">
        <f t="shared" ref="F515:F578" si="8">IF(B515=B516,LN(D515/D516),NA())</f>
        <v>0.10499495427749056</v>
      </c>
    </row>
    <row r="516" spans="1:6" x14ac:dyDescent="0.3">
      <c r="A516" s="16">
        <v>18</v>
      </c>
      <c r="B516" s="17" t="s">
        <v>185</v>
      </c>
      <c r="C516" s="17" t="s">
        <v>71</v>
      </c>
      <c r="D516" s="18">
        <v>52601564.761549503</v>
      </c>
      <c r="E516" s="14">
        <v>44348</v>
      </c>
      <c r="F516" s="15">
        <f t="shared" si="8"/>
        <v>-8.7446449220192957E-2</v>
      </c>
    </row>
    <row r="517" spans="1:6" x14ac:dyDescent="0.3">
      <c r="A517" s="11">
        <v>18</v>
      </c>
      <c r="B517" s="12" t="s">
        <v>185</v>
      </c>
      <c r="C517" s="12" t="s">
        <v>72</v>
      </c>
      <c r="D517" s="13">
        <v>57408496.604511201</v>
      </c>
      <c r="E517" s="14">
        <v>44317</v>
      </c>
      <c r="F517" s="15">
        <f t="shared" si="8"/>
        <v>2.095153359298332E-2</v>
      </c>
    </row>
    <row r="518" spans="1:6" x14ac:dyDescent="0.3">
      <c r="A518" s="16">
        <v>18</v>
      </c>
      <c r="B518" s="17" t="s">
        <v>185</v>
      </c>
      <c r="C518" s="17" t="s">
        <v>73</v>
      </c>
      <c r="D518" s="18">
        <v>56218213.231335998</v>
      </c>
      <c r="E518" s="14">
        <v>44287</v>
      </c>
      <c r="F518" s="15">
        <f t="shared" si="8"/>
        <v>7.6993724105372432E-2</v>
      </c>
    </row>
    <row r="519" spans="1:6" x14ac:dyDescent="0.3">
      <c r="A519" s="11">
        <v>18</v>
      </c>
      <c r="B519" s="12" t="s">
        <v>185</v>
      </c>
      <c r="C519" s="12" t="s">
        <v>74</v>
      </c>
      <c r="D519" s="13">
        <v>52052199.891877003</v>
      </c>
      <c r="E519" s="14">
        <v>44256</v>
      </c>
      <c r="F519" s="15">
        <f t="shared" si="8"/>
        <v>2.4934403764313995E-2</v>
      </c>
    </row>
    <row r="520" spans="1:6" x14ac:dyDescent="0.3">
      <c r="A520" s="16">
        <v>18</v>
      </c>
      <c r="B520" s="17" t="s">
        <v>185</v>
      </c>
      <c r="C520" s="17" t="s">
        <v>75</v>
      </c>
      <c r="D520" s="18">
        <v>50770356.732487202</v>
      </c>
      <c r="E520" s="14">
        <v>44228</v>
      </c>
      <c r="F520" s="15">
        <f t="shared" si="8"/>
        <v>0.1384643915228832</v>
      </c>
    </row>
    <row r="521" spans="1:6" x14ac:dyDescent="0.3">
      <c r="A521" s="11">
        <v>18</v>
      </c>
      <c r="B521" s="12" t="s">
        <v>185</v>
      </c>
      <c r="C521" s="12" t="s">
        <v>76</v>
      </c>
      <c r="D521" s="13">
        <v>44205457.921811901</v>
      </c>
      <c r="E521" s="14">
        <v>44197</v>
      </c>
      <c r="F521" s="15">
        <f t="shared" si="8"/>
        <v>-3.2983070238140253E-3</v>
      </c>
    </row>
    <row r="522" spans="1:6" x14ac:dyDescent="0.3">
      <c r="A522" s="16">
        <v>18</v>
      </c>
      <c r="B522" s="17" t="s">
        <v>185</v>
      </c>
      <c r="C522" s="17" t="s">
        <v>77</v>
      </c>
      <c r="D522" s="18">
        <v>44351501.810559496</v>
      </c>
      <c r="E522" s="14">
        <v>44166</v>
      </c>
      <c r="F522" s="15">
        <f t="shared" si="8"/>
        <v>9.1050339709204772E-2</v>
      </c>
    </row>
    <row r="523" spans="1:6" x14ac:dyDescent="0.3">
      <c r="A523" s="16">
        <v>18</v>
      </c>
      <c r="B523" s="17" t="s">
        <v>185</v>
      </c>
      <c r="C523" s="17" t="s">
        <v>79</v>
      </c>
      <c r="D523" s="18">
        <v>40491668.267910302</v>
      </c>
      <c r="E523" s="14">
        <v>44136</v>
      </c>
      <c r="F523" s="15">
        <f t="shared" si="8"/>
        <v>0.20062250338239992</v>
      </c>
    </row>
    <row r="524" spans="1:6" x14ac:dyDescent="0.3">
      <c r="A524" s="16">
        <v>18</v>
      </c>
      <c r="B524" s="17" t="s">
        <v>185</v>
      </c>
      <c r="C524" s="17" t="s">
        <v>80</v>
      </c>
      <c r="D524" s="18">
        <v>33131143.384885602</v>
      </c>
      <c r="E524" s="14">
        <v>44105</v>
      </c>
      <c r="F524" s="15">
        <f t="shared" si="8"/>
        <v>-3.5045779098074811E-2</v>
      </c>
    </row>
    <row r="525" spans="1:6" x14ac:dyDescent="0.3">
      <c r="A525" s="16">
        <v>18</v>
      </c>
      <c r="B525" s="17" t="s">
        <v>185</v>
      </c>
      <c r="C525" s="17" t="s">
        <v>81</v>
      </c>
      <c r="D525" s="18">
        <v>34312835.839176297</v>
      </c>
      <c r="E525" s="14">
        <v>44075</v>
      </c>
      <c r="F525" s="15">
        <f t="shared" si="8"/>
        <v>2.3299577495374292E-2</v>
      </c>
    </row>
    <row r="526" spans="1:6" x14ac:dyDescent="0.3">
      <c r="A526" s="11">
        <v>18</v>
      </c>
      <c r="B526" s="12" t="s">
        <v>185</v>
      </c>
      <c r="C526" s="12" t="s">
        <v>82</v>
      </c>
      <c r="D526" s="13">
        <v>33522603.055615</v>
      </c>
      <c r="E526" s="14">
        <v>44044</v>
      </c>
      <c r="F526" s="15">
        <f t="shared" si="8"/>
        <v>-2.0309627875182465E-2</v>
      </c>
    </row>
    <row r="527" spans="1:6" x14ac:dyDescent="0.3">
      <c r="A527" s="16">
        <v>18</v>
      </c>
      <c r="B527" s="17" t="s">
        <v>185</v>
      </c>
      <c r="C527" s="17" t="s">
        <v>83</v>
      </c>
      <c r="D527" s="18">
        <v>34210395.410867497</v>
      </c>
      <c r="E527" s="14">
        <v>44013</v>
      </c>
      <c r="F527" s="15">
        <f t="shared" si="8"/>
        <v>4.278278637615853E-4</v>
      </c>
    </row>
    <row r="528" spans="1:6" x14ac:dyDescent="0.3">
      <c r="A528" s="11">
        <v>18</v>
      </c>
      <c r="B528" s="12" t="s">
        <v>185</v>
      </c>
      <c r="C528" s="12" t="s">
        <v>84</v>
      </c>
      <c r="D528" s="13">
        <v>34195762.380912602</v>
      </c>
      <c r="E528" s="14">
        <v>43983</v>
      </c>
      <c r="F528" s="15">
        <f t="shared" si="8"/>
        <v>9.4638325010588872E-2</v>
      </c>
    </row>
    <row r="529" spans="1:6" x14ac:dyDescent="0.3">
      <c r="A529" s="16">
        <v>18</v>
      </c>
      <c r="B529" s="17" t="s">
        <v>185</v>
      </c>
      <c r="C529" s="17" t="s">
        <v>85</v>
      </c>
      <c r="D529" s="18">
        <v>31107949.7157414</v>
      </c>
      <c r="E529" s="14">
        <v>43952</v>
      </c>
      <c r="F529" s="15">
        <f t="shared" si="8"/>
        <v>0.18371307731337186</v>
      </c>
    </row>
    <row r="530" spans="1:6" x14ac:dyDescent="0.3">
      <c r="A530" s="11">
        <v>18</v>
      </c>
      <c r="B530" s="12" t="s">
        <v>185</v>
      </c>
      <c r="C530" s="12" t="s">
        <v>86</v>
      </c>
      <c r="D530" s="13">
        <v>25887243.724206802</v>
      </c>
      <c r="E530" s="14">
        <v>43922</v>
      </c>
      <c r="F530" s="15">
        <f t="shared" si="8"/>
        <v>-8.4628930444423974E-4</v>
      </c>
    </row>
    <row r="531" spans="1:6" x14ac:dyDescent="0.3">
      <c r="A531" s="16">
        <v>18</v>
      </c>
      <c r="B531" s="17" t="s">
        <v>185</v>
      </c>
      <c r="C531" s="17" t="s">
        <v>87</v>
      </c>
      <c r="D531" s="18">
        <v>25909161.094602101</v>
      </c>
      <c r="E531" s="14">
        <v>43891</v>
      </c>
      <c r="F531" s="15">
        <f t="shared" si="8"/>
        <v>-0.23624514255271115</v>
      </c>
    </row>
    <row r="532" spans="1:6" x14ac:dyDescent="0.3">
      <c r="A532" s="11">
        <v>18</v>
      </c>
      <c r="B532" s="12" t="s">
        <v>185</v>
      </c>
      <c r="C532" s="12" t="s">
        <v>88</v>
      </c>
      <c r="D532" s="13">
        <v>32813557.1892506</v>
      </c>
      <c r="E532" s="14">
        <v>43862</v>
      </c>
      <c r="F532" s="15">
        <f t="shared" si="8"/>
        <v>-0.10502831337602053</v>
      </c>
    </row>
    <row r="533" spans="1:6" x14ac:dyDescent="0.3">
      <c r="A533" s="16">
        <v>18</v>
      </c>
      <c r="B533" s="17" t="s">
        <v>185</v>
      </c>
      <c r="C533" s="17" t="s">
        <v>89</v>
      </c>
      <c r="D533" s="18">
        <v>36447398.067892</v>
      </c>
      <c r="E533" s="14">
        <v>43831</v>
      </c>
      <c r="F533" s="15">
        <f t="shared" si="8"/>
        <v>-7.0219970573018334E-2</v>
      </c>
    </row>
    <row r="534" spans="1:6" x14ac:dyDescent="0.3">
      <c r="A534" s="11">
        <v>18</v>
      </c>
      <c r="B534" s="12" t="s">
        <v>185</v>
      </c>
      <c r="C534" s="12" t="s">
        <v>90</v>
      </c>
      <c r="D534" s="13">
        <v>39098732.237911098</v>
      </c>
      <c r="E534" s="14">
        <v>43800</v>
      </c>
      <c r="F534" s="15">
        <f t="shared" si="8"/>
        <v>6.8493326734098831E-2</v>
      </c>
    </row>
    <row r="535" spans="1:6" x14ac:dyDescent="0.3">
      <c r="A535" s="11">
        <v>18</v>
      </c>
      <c r="B535" s="12" t="s">
        <v>185</v>
      </c>
      <c r="C535" s="12" t="s">
        <v>92</v>
      </c>
      <c r="D535" s="13">
        <v>36510384.104788497</v>
      </c>
      <c r="E535" s="14">
        <v>43770</v>
      </c>
      <c r="F535" s="15">
        <f t="shared" si="8"/>
        <v>2.0403116997369283E-2</v>
      </c>
    </row>
    <row r="536" spans="1:6" x14ac:dyDescent="0.3">
      <c r="A536" s="11">
        <v>18</v>
      </c>
      <c r="B536" s="12" t="s">
        <v>185</v>
      </c>
      <c r="C536" s="12" t="s">
        <v>93</v>
      </c>
      <c r="D536" s="13">
        <v>35773006.447481103</v>
      </c>
      <c r="E536" s="14">
        <v>43739</v>
      </c>
      <c r="F536" s="15">
        <f t="shared" si="8"/>
        <v>5.5707135642458022E-2</v>
      </c>
    </row>
    <row r="537" spans="1:6" x14ac:dyDescent="0.3">
      <c r="A537" s="11">
        <v>18</v>
      </c>
      <c r="B537" s="12" t="s">
        <v>185</v>
      </c>
      <c r="C537" s="12" t="s">
        <v>94</v>
      </c>
      <c r="D537" s="13">
        <v>33834685.1270243</v>
      </c>
      <c r="E537" s="14">
        <v>43709</v>
      </c>
      <c r="F537" s="15">
        <f t="shared" si="8"/>
        <v>5.0414964761078776E-2</v>
      </c>
    </row>
    <row r="538" spans="1:6" x14ac:dyDescent="0.3">
      <c r="A538" s="16">
        <v>18</v>
      </c>
      <c r="B538" s="17" t="s">
        <v>185</v>
      </c>
      <c r="C538" s="17" t="s">
        <v>95</v>
      </c>
      <c r="D538" s="18">
        <v>32171195.378883399</v>
      </c>
      <c r="E538" s="14">
        <v>43678</v>
      </c>
      <c r="F538" s="15">
        <f t="shared" si="8"/>
        <v>-0.15516523931823226</v>
      </c>
    </row>
    <row r="539" spans="1:6" x14ac:dyDescent="0.3">
      <c r="A539" s="11">
        <v>18</v>
      </c>
      <c r="B539" s="12" t="s">
        <v>185</v>
      </c>
      <c r="C539" s="12" t="s">
        <v>96</v>
      </c>
      <c r="D539" s="13">
        <v>37571160.122411601</v>
      </c>
      <c r="E539" s="14">
        <v>43647</v>
      </c>
      <c r="F539" s="15">
        <f t="shared" si="8"/>
        <v>-9.6591738221730006E-2</v>
      </c>
    </row>
    <row r="540" spans="1:6" x14ac:dyDescent="0.3">
      <c r="A540" s="16">
        <v>18</v>
      </c>
      <c r="B540" s="17" t="s">
        <v>185</v>
      </c>
      <c r="C540" s="17" t="s">
        <v>97</v>
      </c>
      <c r="D540" s="18">
        <v>41381274.687927298</v>
      </c>
      <c r="E540" s="14">
        <v>43617</v>
      </c>
      <c r="F540" s="15">
        <f t="shared" si="8"/>
        <v>0.1692639236632146</v>
      </c>
    </row>
    <row r="541" spans="1:6" x14ac:dyDescent="0.3">
      <c r="A541" s="11">
        <v>18</v>
      </c>
      <c r="B541" s="12" t="s">
        <v>185</v>
      </c>
      <c r="C541" s="12" t="s">
        <v>98</v>
      </c>
      <c r="D541" s="13">
        <v>34937632.822469503</v>
      </c>
      <c r="E541" s="14">
        <v>43586</v>
      </c>
      <c r="F541" s="15">
        <f t="shared" si="8"/>
        <v>-4.4584867297117935E-2</v>
      </c>
    </row>
    <row r="542" spans="1:6" x14ac:dyDescent="0.3">
      <c r="A542" s="16">
        <v>18</v>
      </c>
      <c r="B542" s="17" t="s">
        <v>185</v>
      </c>
      <c r="C542" s="17" t="s">
        <v>99</v>
      </c>
      <c r="D542" s="18">
        <v>36530569.109485701</v>
      </c>
      <c r="E542" s="14">
        <v>43556</v>
      </c>
      <c r="F542" s="15">
        <f t="shared" si="8"/>
        <v>-3.5735863871378927E-2</v>
      </c>
    </row>
    <row r="543" spans="1:6" x14ac:dyDescent="0.3">
      <c r="A543" s="11">
        <v>18</v>
      </c>
      <c r="B543" s="12" t="s">
        <v>185</v>
      </c>
      <c r="C543" s="12" t="s">
        <v>100</v>
      </c>
      <c r="D543" s="13">
        <v>37859626.626971297</v>
      </c>
      <c r="E543" s="14">
        <v>43525</v>
      </c>
      <c r="F543" s="15">
        <f t="shared" si="8"/>
        <v>2.4754168024830367E-2</v>
      </c>
    </row>
    <row r="544" spans="1:6" x14ac:dyDescent="0.3">
      <c r="A544" s="16">
        <v>18</v>
      </c>
      <c r="B544" s="17" t="s">
        <v>185</v>
      </c>
      <c r="C544" s="17" t="s">
        <v>101</v>
      </c>
      <c r="D544" s="18">
        <v>36933947.544322699</v>
      </c>
      <c r="E544" s="14">
        <v>43497</v>
      </c>
      <c r="F544" s="15">
        <f t="shared" si="8"/>
        <v>3.0767609015803703E-2</v>
      </c>
    </row>
    <row r="545" spans="1:6" x14ac:dyDescent="0.3">
      <c r="A545" s="11">
        <v>18</v>
      </c>
      <c r="B545" s="12" t="s">
        <v>185</v>
      </c>
      <c r="C545" s="12" t="s">
        <v>102</v>
      </c>
      <c r="D545" s="13">
        <v>35814882.050154001</v>
      </c>
      <c r="E545" s="14">
        <v>43466</v>
      </c>
      <c r="F545" s="15">
        <f t="shared" si="8"/>
        <v>0.13878107579120744</v>
      </c>
    </row>
    <row r="546" spans="1:6" x14ac:dyDescent="0.3">
      <c r="A546" s="16">
        <v>18</v>
      </c>
      <c r="B546" s="17" t="s">
        <v>185</v>
      </c>
      <c r="C546" s="17" t="s">
        <v>103</v>
      </c>
      <c r="D546" s="18">
        <v>31173938.178726301</v>
      </c>
      <c r="E546" s="14">
        <v>43435</v>
      </c>
      <c r="F546" s="15">
        <f t="shared" si="8"/>
        <v>0.10980360967169912</v>
      </c>
    </row>
    <row r="547" spans="1:6" x14ac:dyDescent="0.3">
      <c r="A547" s="16">
        <v>18</v>
      </c>
      <c r="B547" s="17" t="s">
        <v>185</v>
      </c>
      <c r="C547" s="17" t="s">
        <v>105</v>
      </c>
      <c r="D547" s="18">
        <v>27932163.0201676</v>
      </c>
      <c r="E547" s="14">
        <v>43405</v>
      </c>
      <c r="F547" s="15">
        <f t="shared" si="8"/>
        <v>-6.7280262678269462E-2</v>
      </c>
    </row>
    <row r="548" spans="1:6" x14ac:dyDescent="0.3">
      <c r="A548" s="16">
        <v>18</v>
      </c>
      <c r="B548" s="17" t="s">
        <v>185</v>
      </c>
      <c r="C548" s="17" t="s">
        <v>106</v>
      </c>
      <c r="D548" s="18">
        <v>29876107.5978004</v>
      </c>
      <c r="E548" s="14">
        <v>43374</v>
      </c>
      <c r="F548" s="15">
        <f t="shared" si="8"/>
        <v>-2.8131493580069351E-2</v>
      </c>
    </row>
    <row r="549" spans="1:6" x14ac:dyDescent="0.3">
      <c r="A549" s="16">
        <v>18</v>
      </c>
      <c r="B549" s="17" t="s">
        <v>185</v>
      </c>
      <c r="C549" s="17" t="s">
        <v>107</v>
      </c>
      <c r="D549" s="18">
        <v>30728500.455778301</v>
      </c>
      <c r="E549" s="14">
        <v>43344</v>
      </c>
      <c r="F549" s="15">
        <f t="shared" si="8"/>
        <v>0.11124689590472163</v>
      </c>
    </row>
    <row r="550" spans="1:6" x14ac:dyDescent="0.3">
      <c r="A550" s="11">
        <v>18</v>
      </c>
      <c r="B550" s="12" t="s">
        <v>185</v>
      </c>
      <c r="C550" s="12" t="s">
        <v>108</v>
      </c>
      <c r="D550" s="13">
        <v>27493336.924033001</v>
      </c>
      <c r="E550" s="14">
        <v>43313</v>
      </c>
      <c r="F550" s="15">
        <f t="shared" si="8"/>
        <v>-0.11691790740684933</v>
      </c>
    </row>
    <row r="551" spans="1:6" x14ac:dyDescent="0.3">
      <c r="A551" s="16">
        <v>18</v>
      </c>
      <c r="B551" s="17" t="s">
        <v>185</v>
      </c>
      <c r="C551" s="17" t="s">
        <v>109</v>
      </c>
      <c r="D551" s="18">
        <v>30903257.1906798</v>
      </c>
      <c r="E551" s="14">
        <v>43282</v>
      </c>
      <c r="F551" s="15">
        <f t="shared" si="8"/>
        <v>2.2176012148752224E-2</v>
      </c>
    </row>
    <row r="552" spans="1:6" x14ac:dyDescent="0.3">
      <c r="A552" s="11">
        <v>18</v>
      </c>
      <c r="B552" s="12" t="s">
        <v>185</v>
      </c>
      <c r="C552" s="12" t="s">
        <v>110</v>
      </c>
      <c r="D552" s="13">
        <v>30225489.056558199</v>
      </c>
      <c r="E552" s="14">
        <v>43252</v>
      </c>
      <c r="F552" s="15">
        <f t="shared" si="8"/>
        <v>-5.8664299281658346E-2</v>
      </c>
    </row>
    <row r="553" spans="1:6" x14ac:dyDescent="0.3">
      <c r="A553" s="16">
        <v>18</v>
      </c>
      <c r="B553" s="17" t="s">
        <v>185</v>
      </c>
      <c r="C553" s="17" t="s">
        <v>111</v>
      </c>
      <c r="D553" s="18">
        <v>32051688.849254601</v>
      </c>
      <c r="E553" s="14">
        <v>43221</v>
      </c>
      <c r="F553" s="15">
        <f t="shared" si="8"/>
        <v>5.0089224026595033E-2</v>
      </c>
    </row>
    <row r="554" spans="1:6" x14ac:dyDescent="0.3">
      <c r="A554" s="11">
        <v>18</v>
      </c>
      <c r="B554" s="12" t="s">
        <v>185</v>
      </c>
      <c r="C554" s="12" t="s">
        <v>112</v>
      </c>
      <c r="D554" s="13">
        <v>30485789.352121301</v>
      </c>
      <c r="E554" s="14">
        <v>43191</v>
      </c>
      <c r="F554" s="15">
        <f t="shared" si="8"/>
        <v>2.8722592267605537E-2</v>
      </c>
    </row>
    <row r="555" spans="1:6" x14ac:dyDescent="0.3">
      <c r="A555" s="16">
        <v>18</v>
      </c>
      <c r="B555" s="17" t="s">
        <v>185</v>
      </c>
      <c r="C555" s="17" t="s">
        <v>113</v>
      </c>
      <c r="D555" s="18">
        <v>29622614.111420099</v>
      </c>
      <c r="E555" s="14">
        <v>43160</v>
      </c>
      <c r="F555" s="15">
        <f t="shared" si="8"/>
        <v>-6.9423085950761673E-2</v>
      </c>
    </row>
    <row r="556" spans="1:6" x14ac:dyDescent="0.3">
      <c r="A556" s="11">
        <v>18</v>
      </c>
      <c r="B556" s="12" t="s">
        <v>185</v>
      </c>
      <c r="C556" s="12" t="s">
        <v>114</v>
      </c>
      <c r="D556" s="13">
        <v>31752172.425217502</v>
      </c>
      <c r="E556" s="14">
        <v>43132</v>
      </c>
      <c r="F556" s="15">
        <f t="shared" si="8"/>
        <v>4.1276534899455514E-2</v>
      </c>
    </row>
    <row r="557" spans="1:6" x14ac:dyDescent="0.3">
      <c r="A557" s="16">
        <v>18</v>
      </c>
      <c r="B557" s="17" t="s">
        <v>185</v>
      </c>
      <c r="C557" s="17" t="s">
        <v>115</v>
      </c>
      <c r="D557" s="18">
        <v>30468233.337922402</v>
      </c>
      <c r="E557" s="14">
        <v>43101</v>
      </c>
      <c r="F557" s="15">
        <f t="shared" si="8"/>
        <v>3.5448950602217741E-2</v>
      </c>
    </row>
    <row r="558" spans="1:6" x14ac:dyDescent="0.3">
      <c r="A558" s="11">
        <v>18</v>
      </c>
      <c r="B558" s="12" t="s">
        <v>185</v>
      </c>
      <c r="C558" s="12" t="s">
        <v>116</v>
      </c>
      <c r="D558" s="13">
        <v>29407085.841958702</v>
      </c>
      <c r="E558" s="14">
        <v>43070</v>
      </c>
      <c r="F558" s="15">
        <f t="shared" si="8"/>
        <v>0.13118336363401914</v>
      </c>
    </row>
    <row r="559" spans="1:6" x14ac:dyDescent="0.3">
      <c r="A559" s="11">
        <v>18</v>
      </c>
      <c r="B559" s="12" t="s">
        <v>185</v>
      </c>
      <c r="C559" s="12" t="s">
        <v>118</v>
      </c>
      <c r="D559" s="13">
        <v>25791688.702227999</v>
      </c>
      <c r="E559" s="14">
        <v>43040</v>
      </c>
      <c r="F559" s="15">
        <f t="shared" si="8"/>
        <v>-4.3904440440403314E-2</v>
      </c>
    </row>
    <row r="560" spans="1:6" x14ac:dyDescent="0.3">
      <c r="A560" s="11">
        <v>18</v>
      </c>
      <c r="B560" s="12" t="s">
        <v>185</v>
      </c>
      <c r="C560" s="12" t="s">
        <v>119</v>
      </c>
      <c r="D560" s="13">
        <v>26949284.211823799</v>
      </c>
      <c r="E560" s="14">
        <v>43009</v>
      </c>
      <c r="F560" s="15">
        <f t="shared" si="8"/>
        <v>5.8361666353561707E-2</v>
      </c>
    </row>
    <row r="561" spans="1:6" x14ac:dyDescent="0.3">
      <c r="A561" s="11">
        <v>18</v>
      </c>
      <c r="B561" s="12" t="s">
        <v>185</v>
      </c>
      <c r="C561" s="12" t="s">
        <v>120</v>
      </c>
      <c r="D561" s="13">
        <v>25421494.8677973</v>
      </c>
      <c r="E561" s="14">
        <v>42979</v>
      </c>
      <c r="F561" s="15">
        <f t="shared" si="8"/>
        <v>-4.5959226198702276E-2</v>
      </c>
    </row>
    <row r="562" spans="1:6" x14ac:dyDescent="0.3">
      <c r="A562" s="16">
        <v>18</v>
      </c>
      <c r="B562" s="17" t="s">
        <v>185</v>
      </c>
      <c r="C562" s="17" t="s">
        <v>121</v>
      </c>
      <c r="D562" s="18">
        <v>26617111.461403999</v>
      </c>
      <c r="E562" s="14">
        <v>42948</v>
      </c>
      <c r="F562" s="15">
        <f t="shared" si="8"/>
        <v>0.1131148087411815</v>
      </c>
    </row>
    <row r="563" spans="1:6" x14ac:dyDescent="0.3">
      <c r="A563" s="11">
        <v>18</v>
      </c>
      <c r="B563" s="12" t="s">
        <v>185</v>
      </c>
      <c r="C563" s="12" t="s">
        <v>122</v>
      </c>
      <c r="D563" s="13">
        <v>23770361.470191602</v>
      </c>
      <c r="E563" s="14">
        <v>42917</v>
      </c>
      <c r="F563" s="15">
        <f t="shared" si="8"/>
        <v>0.20142503852540794</v>
      </c>
    </row>
    <row r="564" spans="1:6" x14ac:dyDescent="0.3">
      <c r="A564" s="16">
        <v>18</v>
      </c>
      <c r="B564" s="17" t="s">
        <v>185</v>
      </c>
      <c r="C564" s="17" t="s">
        <v>123</v>
      </c>
      <c r="D564" s="18">
        <v>19433812.2744033</v>
      </c>
      <c r="E564" s="14">
        <v>42887</v>
      </c>
      <c r="F564" s="15">
        <f t="shared" si="8"/>
        <v>-7.2974621429166683E-3</v>
      </c>
    </row>
    <row r="565" spans="1:6" x14ac:dyDescent="0.3">
      <c r="A565" s="11">
        <v>18</v>
      </c>
      <c r="B565" s="12" t="s">
        <v>185</v>
      </c>
      <c r="C565" s="12" t="s">
        <v>124</v>
      </c>
      <c r="D565" s="13">
        <v>19576148.4987211</v>
      </c>
      <c r="E565" s="14">
        <v>42856</v>
      </c>
      <c r="F565" s="15">
        <f t="shared" si="8"/>
        <v>-7.0181989780742915E-2</v>
      </c>
    </row>
    <row r="566" spans="1:6" x14ac:dyDescent="0.3">
      <c r="A566" s="16">
        <v>18</v>
      </c>
      <c r="B566" s="17" t="s">
        <v>185</v>
      </c>
      <c r="C566" s="17" t="s">
        <v>125</v>
      </c>
      <c r="D566" s="18">
        <v>20999400.750932299</v>
      </c>
      <c r="E566" s="14">
        <v>42826</v>
      </c>
      <c r="F566" s="15">
        <f t="shared" si="8"/>
        <v>-9.5562011418455078E-2</v>
      </c>
    </row>
    <row r="567" spans="1:6" x14ac:dyDescent="0.3">
      <c r="A567" s="11">
        <v>18</v>
      </c>
      <c r="B567" s="12" t="s">
        <v>185</v>
      </c>
      <c r="C567" s="12" t="s">
        <v>126</v>
      </c>
      <c r="D567" s="13">
        <v>23105158.702842999</v>
      </c>
      <c r="E567" s="14">
        <v>42795</v>
      </c>
      <c r="F567" s="15">
        <f t="shared" si="8"/>
        <v>-4.0969652109179307E-2</v>
      </c>
    </row>
    <row r="568" spans="1:6" x14ac:dyDescent="0.3">
      <c r="A568" s="16">
        <v>18</v>
      </c>
      <c r="B568" s="17" t="s">
        <v>185</v>
      </c>
      <c r="C568" s="17" t="s">
        <v>127</v>
      </c>
      <c r="D568" s="18">
        <v>24071427.715374298</v>
      </c>
      <c r="E568" s="14">
        <v>42767</v>
      </c>
      <c r="F568" s="15">
        <f t="shared" si="8"/>
        <v>-6.6602486104604175E-2</v>
      </c>
    </row>
    <row r="569" spans="1:6" x14ac:dyDescent="0.3">
      <c r="A569" s="11">
        <v>18</v>
      </c>
      <c r="B569" s="12" t="s">
        <v>185</v>
      </c>
      <c r="C569" s="12" t="s">
        <v>129</v>
      </c>
      <c r="D569" s="13">
        <v>25729239.046115901</v>
      </c>
      <c r="E569" s="14">
        <v>42736</v>
      </c>
      <c r="F569" s="15">
        <f t="shared" si="8"/>
        <v>0.25137376039805132</v>
      </c>
    </row>
    <row r="570" spans="1:6" x14ac:dyDescent="0.3">
      <c r="A570" s="16">
        <v>18</v>
      </c>
      <c r="B570" s="17" t="s">
        <v>185</v>
      </c>
      <c r="C570" s="17" t="s">
        <v>130</v>
      </c>
      <c r="D570" s="18">
        <v>20010443.0720267</v>
      </c>
      <c r="E570" s="14">
        <v>42705</v>
      </c>
      <c r="F570" s="15">
        <f t="shared" si="8"/>
        <v>-2.1321498766161254E-2</v>
      </c>
    </row>
    <row r="571" spans="1:6" x14ac:dyDescent="0.3">
      <c r="A571" s="16">
        <v>18</v>
      </c>
      <c r="B571" s="17" t="s">
        <v>185</v>
      </c>
      <c r="C571" s="17" t="s">
        <v>132</v>
      </c>
      <c r="D571" s="18">
        <v>20441676.6456834</v>
      </c>
      <c r="E571" s="14">
        <v>42675</v>
      </c>
      <c r="F571" s="15">
        <f t="shared" si="8"/>
        <v>4.6642080930877461E-2</v>
      </c>
    </row>
    <row r="572" spans="1:6" x14ac:dyDescent="0.3">
      <c r="A572" s="16">
        <v>18</v>
      </c>
      <c r="B572" s="17" t="s">
        <v>185</v>
      </c>
      <c r="C572" s="17" t="s">
        <v>133</v>
      </c>
      <c r="D572" s="18">
        <v>19510127.8705361</v>
      </c>
      <c r="E572" s="14">
        <v>42644</v>
      </c>
      <c r="F572" s="15">
        <f t="shared" si="8"/>
        <v>0.15603874645509813</v>
      </c>
    </row>
    <row r="573" spans="1:6" x14ac:dyDescent="0.3">
      <c r="A573" s="16">
        <v>18</v>
      </c>
      <c r="B573" s="17" t="s">
        <v>185</v>
      </c>
      <c r="C573" s="17" t="s">
        <v>134</v>
      </c>
      <c r="D573" s="18">
        <v>16691422.458970601</v>
      </c>
      <c r="E573" s="14">
        <v>42614</v>
      </c>
      <c r="F573" s="15">
        <f t="shared" si="8"/>
        <v>0.21578124160807516</v>
      </c>
    </row>
    <row r="574" spans="1:6" x14ac:dyDescent="0.3">
      <c r="A574" s="11">
        <v>18</v>
      </c>
      <c r="B574" s="12" t="s">
        <v>185</v>
      </c>
      <c r="C574" s="12" t="s">
        <v>135</v>
      </c>
      <c r="D574" s="13">
        <v>13451810.688304801</v>
      </c>
      <c r="E574" s="14">
        <v>42583</v>
      </c>
      <c r="F574" s="15">
        <f t="shared" si="8"/>
        <v>-6.2989121079531515E-2</v>
      </c>
    </row>
    <row r="575" spans="1:6" x14ac:dyDescent="0.3">
      <c r="A575" s="16">
        <v>18</v>
      </c>
      <c r="B575" s="17" t="s">
        <v>185</v>
      </c>
      <c r="C575" s="17" t="s">
        <v>136</v>
      </c>
      <c r="D575" s="18">
        <v>14326383.562867999</v>
      </c>
      <c r="E575" s="14">
        <v>42552</v>
      </c>
      <c r="F575" s="15">
        <f t="shared" si="8"/>
        <v>0.13323899379369439</v>
      </c>
    </row>
    <row r="576" spans="1:6" x14ac:dyDescent="0.3">
      <c r="A576" s="11">
        <v>18</v>
      </c>
      <c r="B576" s="12" t="s">
        <v>185</v>
      </c>
      <c r="C576" s="12" t="s">
        <v>137</v>
      </c>
      <c r="D576" s="13">
        <v>12539251.544018</v>
      </c>
      <c r="E576" s="14">
        <v>42522</v>
      </c>
      <c r="F576" s="15">
        <f t="shared" si="8"/>
        <v>0.1916940429789645</v>
      </c>
    </row>
    <row r="577" spans="1:6" x14ac:dyDescent="0.3">
      <c r="A577" s="16">
        <v>18</v>
      </c>
      <c r="B577" s="17" t="s">
        <v>185</v>
      </c>
      <c r="C577" s="17" t="s">
        <v>138</v>
      </c>
      <c r="D577" s="18">
        <v>10351897.176175499</v>
      </c>
      <c r="E577" s="14">
        <v>42491</v>
      </c>
      <c r="F577" s="15">
        <f t="shared" si="8"/>
        <v>-0.24068597057611626</v>
      </c>
    </row>
    <row r="578" spans="1:6" x14ac:dyDescent="0.3">
      <c r="A578" s="11">
        <v>18</v>
      </c>
      <c r="B578" s="12" t="s">
        <v>185</v>
      </c>
      <c r="C578" s="12" t="s">
        <v>139</v>
      </c>
      <c r="D578" s="13">
        <v>13168870.849716401</v>
      </c>
      <c r="E578" s="14">
        <v>42461</v>
      </c>
      <c r="F578" s="15">
        <f t="shared" si="8"/>
        <v>0.32405337606649831</v>
      </c>
    </row>
    <row r="579" spans="1:6" x14ac:dyDescent="0.3">
      <c r="A579" s="16">
        <v>18</v>
      </c>
      <c r="B579" s="17" t="s">
        <v>185</v>
      </c>
      <c r="C579" s="17" t="s">
        <v>140</v>
      </c>
      <c r="D579" s="18">
        <v>9523880.6730710696</v>
      </c>
      <c r="E579" s="14">
        <v>42430</v>
      </c>
      <c r="F579" s="15">
        <f t="shared" ref="F579:F642" si="9">IF(B579=B580,LN(D579/D580),NA())</f>
        <v>0.13967532206430341</v>
      </c>
    </row>
    <row r="580" spans="1:6" x14ac:dyDescent="0.3">
      <c r="A580" s="11">
        <v>18</v>
      </c>
      <c r="B580" s="12" t="s">
        <v>185</v>
      </c>
      <c r="C580" s="12" t="s">
        <v>141</v>
      </c>
      <c r="D580" s="13">
        <v>8282352.7567876196</v>
      </c>
      <c r="E580" s="14">
        <v>42401</v>
      </c>
      <c r="F580" s="15">
        <f t="shared" si="9"/>
        <v>0.54867043744153854</v>
      </c>
    </row>
    <row r="581" spans="1:6" x14ac:dyDescent="0.3">
      <c r="A581" s="16">
        <v>18</v>
      </c>
      <c r="B581" s="17" t="s">
        <v>185</v>
      </c>
      <c r="C581" s="17" t="s">
        <v>142</v>
      </c>
      <c r="D581" s="18">
        <v>4784859.3951203404</v>
      </c>
      <c r="E581" s="14">
        <v>42370</v>
      </c>
      <c r="F581" s="15">
        <f t="shared" si="9"/>
        <v>-0.26244641258020929</v>
      </c>
    </row>
    <row r="582" spans="1:6" x14ac:dyDescent="0.3">
      <c r="A582" s="11">
        <v>18</v>
      </c>
      <c r="B582" s="12" t="s">
        <v>185</v>
      </c>
      <c r="C582" s="12" t="s">
        <v>143</v>
      </c>
      <c r="D582" s="13">
        <v>6220828.2219649497</v>
      </c>
      <c r="E582" s="14">
        <v>42339</v>
      </c>
      <c r="F582" s="15">
        <f t="shared" si="9"/>
        <v>-0.31090509316500936</v>
      </c>
    </row>
    <row r="583" spans="1:6" x14ac:dyDescent="0.3">
      <c r="A583" s="11">
        <v>18</v>
      </c>
      <c r="B583" s="12" t="s">
        <v>185</v>
      </c>
      <c r="C583" s="12" t="s">
        <v>145</v>
      </c>
      <c r="D583" s="13">
        <v>8489313.5720719304</v>
      </c>
      <c r="E583" s="14">
        <v>42309</v>
      </c>
      <c r="F583" s="15">
        <f t="shared" si="9"/>
        <v>-0.2908542147467435</v>
      </c>
    </row>
    <row r="584" spans="1:6" x14ac:dyDescent="0.3">
      <c r="A584" s="11">
        <v>18</v>
      </c>
      <c r="B584" s="12" t="s">
        <v>185</v>
      </c>
      <c r="C584" s="12" t="s">
        <v>146</v>
      </c>
      <c r="D584" s="13">
        <v>11355047.519613599</v>
      </c>
      <c r="E584" s="14">
        <v>42278</v>
      </c>
      <c r="F584" s="15">
        <f t="shared" si="9"/>
        <v>-7.834089082842827E-3</v>
      </c>
    </row>
    <row r="585" spans="1:6" x14ac:dyDescent="0.3">
      <c r="A585" s="11">
        <v>18</v>
      </c>
      <c r="B585" s="12" t="s">
        <v>185</v>
      </c>
      <c r="C585" s="12" t="s">
        <v>147</v>
      </c>
      <c r="D585" s="13">
        <v>11444353.3315189</v>
      </c>
      <c r="E585" s="14">
        <v>42248</v>
      </c>
      <c r="F585" s="15">
        <f t="shared" si="9"/>
        <v>-0.29644613461269526</v>
      </c>
    </row>
    <row r="586" spans="1:6" x14ac:dyDescent="0.3">
      <c r="A586" s="16">
        <v>18</v>
      </c>
      <c r="B586" s="17" t="s">
        <v>185</v>
      </c>
      <c r="C586" s="17" t="s">
        <v>148</v>
      </c>
      <c r="D586" s="18">
        <v>15393457.5409877</v>
      </c>
      <c r="E586" s="14">
        <v>42217</v>
      </c>
      <c r="F586" s="15">
        <f t="shared" si="9"/>
        <v>-9.0511068332781941E-2</v>
      </c>
    </row>
    <row r="587" spans="1:6" x14ac:dyDescent="0.3">
      <c r="A587" s="11">
        <v>18</v>
      </c>
      <c r="B587" s="12" t="s">
        <v>185</v>
      </c>
      <c r="C587" s="12" t="s">
        <v>149</v>
      </c>
      <c r="D587" s="13">
        <v>16851735.566672701</v>
      </c>
      <c r="E587" s="14">
        <v>42186</v>
      </c>
      <c r="F587" s="15">
        <f t="shared" si="9"/>
        <v>-0.12422558809380581</v>
      </c>
    </row>
    <row r="588" spans="1:6" x14ac:dyDescent="0.3">
      <c r="A588" s="16">
        <v>18</v>
      </c>
      <c r="B588" s="17" t="s">
        <v>185</v>
      </c>
      <c r="C588" s="17" t="s">
        <v>150</v>
      </c>
      <c r="D588" s="18">
        <v>19080736.016748499</v>
      </c>
      <c r="E588" s="14">
        <v>42156</v>
      </c>
      <c r="F588" s="15">
        <f t="shared" si="9"/>
        <v>-0.1106799074620952</v>
      </c>
    </row>
    <row r="589" spans="1:6" x14ac:dyDescent="0.3">
      <c r="A589" s="11">
        <v>18</v>
      </c>
      <c r="B589" s="12" t="s">
        <v>185</v>
      </c>
      <c r="C589" s="12" t="s">
        <v>151</v>
      </c>
      <c r="D589" s="13">
        <v>21313893.733792201</v>
      </c>
      <c r="E589" s="14">
        <v>42125</v>
      </c>
      <c r="F589" s="15">
        <f t="shared" si="9"/>
        <v>-7.4176408906946378E-2</v>
      </c>
    </row>
    <row r="590" spans="1:6" x14ac:dyDescent="0.3">
      <c r="A590" s="16">
        <v>18</v>
      </c>
      <c r="B590" s="17" t="s">
        <v>185</v>
      </c>
      <c r="C590" s="17" t="s">
        <v>152</v>
      </c>
      <c r="D590" s="18">
        <v>22954994.9325758</v>
      </c>
      <c r="E590" s="14">
        <v>42095</v>
      </c>
      <c r="F590" s="15">
        <f t="shared" si="9"/>
        <v>8.7918148915458086E-2</v>
      </c>
    </row>
    <row r="591" spans="1:6" x14ac:dyDescent="0.3">
      <c r="A591" s="11">
        <v>18</v>
      </c>
      <c r="B591" s="12" t="s">
        <v>185</v>
      </c>
      <c r="C591" s="12" t="s">
        <v>153</v>
      </c>
      <c r="D591" s="13">
        <v>21023006.970135</v>
      </c>
      <c r="E591" s="14">
        <v>42064</v>
      </c>
      <c r="F591" s="15">
        <f t="shared" si="9"/>
        <v>-0.17500910096199554</v>
      </c>
    </row>
    <row r="592" spans="1:6" x14ac:dyDescent="0.3">
      <c r="A592" s="16">
        <v>18</v>
      </c>
      <c r="B592" s="17" t="s">
        <v>185</v>
      </c>
      <c r="C592" s="17" t="s">
        <v>154</v>
      </c>
      <c r="D592" s="18">
        <v>25043805.4366729</v>
      </c>
      <c r="E592" s="14">
        <v>42036</v>
      </c>
      <c r="F592" s="15">
        <f t="shared" si="9"/>
        <v>8.3563038146747523E-2</v>
      </c>
    </row>
    <row r="593" spans="1:6" x14ac:dyDescent="0.3">
      <c r="A593" s="11">
        <v>18</v>
      </c>
      <c r="B593" s="12" t="s">
        <v>185</v>
      </c>
      <c r="C593" s="12" t="s">
        <v>1286</v>
      </c>
      <c r="D593" s="13">
        <v>23036121.197363999</v>
      </c>
      <c r="E593" s="14">
        <v>42005</v>
      </c>
      <c r="F593" s="15" t="e">
        <f t="shared" si="9"/>
        <v>#N/A</v>
      </c>
    </row>
    <row r="594" spans="1:6" x14ac:dyDescent="0.3">
      <c r="A594" s="11">
        <v>51</v>
      </c>
      <c r="B594" s="12" t="s">
        <v>196</v>
      </c>
      <c r="C594" s="12" t="s">
        <v>12</v>
      </c>
      <c r="D594" s="13">
        <v>36433904.916290499</v>
      </c>
      <c r="E594" s="14">
        <v>45901</v>
      </c>
      <c r="F594" s="15">
        <f t="shared" si="9"/>
        <v>0.24882490231413487</v>
      </c>
    </row>
    <row r="595" spans="1:6" x14ac:dyDescent="0.3">
      <c r="A595" s="16">
        <v>51</v>
      </c>
      <c r="B595" s="17" t="s">
        <v>196</v>
      </c>
      <c r="C595" s="17" t="s">
        <v>16</v>
      </c>
      <c r="D595" s="18">
        <v>28408116.384921599</v>
      </c>
      <c r="E595" s="14">
        <v>45870</v>
      </c>
      <c r="F595" s="15">
        <f t="shared" si="9"/>
        <v>0.13346480595583407</v>
      </c>
    </row>
    <row r="596" spans="1:6" x14ac:dyDescent="0.3">
      <c r="A596" s="11">
        <v>51</v>
      </c>
      <c r="B596" s="12" t="s">
        <v>196</v>
      </c>
      <c r="C596" s="12" t="s">
        <v>17</v>
      </c>
      <c r="D596" s="13">
        <v>24858757.043517701</v>
      </c>
      <c r="E596" s="14">
        <v>45839</v>
      </c>
      <c r="F596" s="15">
        <f t="shared" si="9"/>
        <v>3.6624255917461865E-2</v>
      </c>
    </row>
    <row r="597" spans="1:6" x14ac:dyDescent="0.3">
      <c r="A597" s="16">
        <v>51</v>
      </c>
      <c r="B597" s="17" t="s">
        <v>196</v>
      </c>
      <c r="C597" s="17" t="s">
        <v>18</v>
      </c>
      <c r="D597" s="18">
        <v>23964793.855252299</v>
      </c>
      <c r="E597" s="14">
        <v>45809</v>
      </c>
      <c r="F597" s="15">
        <f t="shared" si="9"/>
        <v>2.1788537814311126E-2</v>
      </c>
    </row>
    <row r="598" spans="1:6" x14ac:dyDescent="0.3">
      <c r="A598" s="11">
        <v>51</v>
      </c>
      <c r="B598" s="12" t="s">
        <v>196</v>
      </c>
      <c r="C598" s="12" t="s">
        <v>19</v>
      </c>
      <c r="D598" s="13">
        <v>23448283.474967301</v>
      </c>
      <c r="E598" s="14">
        <v>45778</v>
      </c>
      <c r="F598" s="15">
        <f t="shared" si="9"/>
        <v>8.084317894432802E-2</v>
      </c>
    </row>
    <row r="599" spans="1:6" x14ac:dyDescent="0.3">
      <c r="A599" s="16">
        <v>51</v>
      </c>
      <c r="B599" s="17" t="s">
        <v>196</v>
      </c>
      <c r="C599" s="17" t="s">
        <v>20</v>
      </c>
      <c r="D599" s="18">
        <v>21627250.438140798</v>
      </c>
      <c r="E599" s="14">
        <v>45748</v>
      </c>
      <c r="F599" s="15">
        <f t="shared" si="9"/>
        <v>-2.1506177884723216E-2</v>
      </c>
    </row>
    <row r="600" spans="1:6" x14ac:dyDescent="0.3">
      <c r="A600" s="11">
        <v>51</v>
      </c>
      <c r="B600" s="12" t="s">
        <v>196</v>
      </c>
      <c r="C600" s="12" t="s">
        <v>21</v>
      </c>
      <c r="D600" s="13">
        <v>22097407.4523012</v>
      </c>
      <c r="E600" s="14">
        <v>45717</v>
      </c>
      <c r="F600" s="15">
        <f t="shared" si="9"/>
        <v>-3.8217446128090873E-2</v>
      </c>
    </row>
    <row r="601" spans="1:6" x14ac:dyDescent="0.3">
      <c r="A601" s="16">
        <v>51</v>
      </c>
      <c r="B601" s="17" t="s">
        <v>196</v>
      </c>
      <c r="C601" s="17" t="s">
        <v>22</v>
      </c>
      <c r="D601" s="18">
        <v>22958258.928132702</v>
      </c>
      <c r="E601" s="14">
        <v>45689</v>
      </c>
      <c r="F601" s="15">
        <f t="shared" si="9"/>
        <v>4.9153828458079188E-3</v>
      </c>
    </row>
    <row r="602" spans="1:6" x14ac:dyDescent="0.3">
      <c r="A602" s="11">
        <v>51</v>
      </c>
      <c r="B602" s="12" t="s">
        <v>196</v>
      </c>
      <c r="C602" s="12" t="s">
        <v>23</v>
      </c>
      <c r="D602" s="13">
        <v>22845687.189278401</v>
      </c>
      <c r="E602" s="14">
        <v>45658</v>
      </c>
      <c r="F602" s="15">
        <f t="shared" si="9"/>
        <v>0.14991118793303346</v>
      </c>
    </row>
    <row r="603" spans="1:6" x14ac:dyDescent="0.3">
      <c r="A603" s="16">
        <v>51</v>
      </c>
      <c r="B603" s="17" t="s">
        <v>196</v>
      </c>
      <c r="C603" s="17" t="s">
        <v>24</v>
      </c>
      <c r="D603" s="18">
        <v>19665211.621261898</v>
      </c>
      <c r="E603" s="14">
        <v>45627</v>
      </c>
      <c r="F603" s="15">
        <f t="shared" si="9"/>
        <v>-6.8363744394751375E-2</v>
      </c>
    </row>
    <row r="604" spans="1:6" x14ac:dyDescent="0.3">
      <c r="A604" s="16">
        <v>51</v>
      </c>
      <c r="B604" s="17" t="s">
        <v>196</v>
      </c>
      <c r="C604" s="17" t="s">
        <v>26</v>
      </c>
      <c r="D604" s="18">
        <v>21056618.137280699</v>
      </c>
      <c r="E604" s="14">
        <v>45597</v>
      </c>
      <c r="F604" s="15">
        <f t="shared" si="9"/>
        <v>-1.7179055885308315E-2</v>
      </c>
    </row>
    <row r="605" spans="1:6" x14ac:dyDescent="0.3">
      <c r="A605" s="16">
        <v>51</v>
      </c>
      <c r="B605" s="17" t="s">
        <v>196</v>
      </c>
      <c r="C605" s="17" t="s">
        <v>27</v>
      </c>
      <c r="D605" s="18">
        <v>21421475.940286402</v>
      </c>
      <c r="E605" s="14">
        <v>45566</v>
      </c>
      <c r="F605" s="15">
        <f t="shared" si="9"/>
        <v>-0.15034931244657737</v>
      </c>
    </row>
    <row r="606" spans="1:6" x14ac:dyDescent="0.3">
      <c r="A606" s="16">
        <v>51</v>
      </c>
      <c r="B606" s="17" t="s">
        <v>196</v>
      </c>
      <c r="C606" s="17" t="s">
        <v>28</v>
      </c>
      <c r="D606" s="18">
        <v>24896899.555327799</v>
      </c>
      <c r="E606" s="14">
        <v>45536</v>
      </c>
      <c r="F606" s="15">
        <f t="shared" si="9"/>
        <v>8.2820120607864756E-2</v>
      </c>
    </row>
    <row r="607" spans="1:6" x14ac:dyDescent="0.3">
      <c r="A607" s="11">
        <v>51</v>
      </c>
      <c r="B607" s="12" t="s">
        <v>196</v>
      </c>
      <c r="C607" s="12" t="s">
        <v>29</v>
      </c>
      <c r="D607" s="13">
        <v>22918012.175317001</v>
      </c>
      <c r="E607" s="14">
        <v>45505</v>
      </c>
      <c r="F607" s="15">
        <f t="shared" si="9"/>
        <v>-8.6291564823286954E-2</v>
      </c>
    </row>
    <row r="608" spans="1:6" x14ac:dyDescent="0.3">
      <c r="A608" s="16">
        <v>51</v>
      </c>
      <c r="B608" s="17" t="s">
        <v>196</v>
      </c>
      <c r="C608" s="17" t="s">
        <v>30</v>
      </c>
      <c r="D608" s="18">
        <v>24983477.942345701</v>
      </c>
      <c r="E608" s="14">
        <v>45474</v>
      </c>
      <c r="F608" s="15">
        <f t="shared" si="9"/>
        <v>-4.3590416384717036E-2</v>
      </c>
    </row>
    <row r="609" spans="1:6" x14ac:dyDescent="0.3">
      <c r="A609" s="11">
        <v>51</v>
      </c>
      <c r="B609" s="12" t="s">
        <v>196</v>
      </c>
      <c r="C609" s="12" t="s">
        <v>31</v>
      </c>
      <c r="D609" s="13">
        <v>26096602.683356799</v>
      </c>
      <c r="E609" s="14">
        <v>45444</v>
      </c>
      <c r="F609" s="15">
        <f t="shared" si="9"/>
        <v>-4.3132133421752421E-2</v>
      </c>
    </row>
    <row r="610" spans="1:6" x14ac:dyDescent="0.3">
      <c r="A610" s="16">
        <v>51</v>
      </c>
      <c r="B610" s="17" t="s">
        <v>196</v>
      </c>
      <c r="C610" s="17" t="s">
        <v>32</v>
      </c>
      <c r="D610" s="18">
        <v>27246832.447375499</v>
      </c>
      <c r="E610" s="14">
        <v>45413</v>
      </c>
      <c r="F610" s="15">
        <f t="shared" si="9"/>
        <v>-3.1724338018727502E-3</v>
      </c>
    </row>
    <row r="611" spans="1:6" x14ac:dyDescent="0.3">
      <c r="A611" s="11">
        <v>51</v>
      </c>
      <c r="B611" s="12" t="s">
        <v>196</v>
      </c>
      <c r="C611" s="12" t="s">
        <v>34</v>
      </c>
      <c r="D611" s="13">
        <v>27333408.475373499</v>
      </c>
      <c r="E611" s="14">
        <v>45383</v>
      </c>
      <c r="F611" s="15">
        <f t="shared" si="9"/>
        <v>8.0533071132288414E-2</v>
      </c>
    </row>
    <row r="612" spans="1:6" x14ac:dyDescent="0.3">
      <c r="A612" s="16">
        <v>51</v>
      </c>
      <c r="B612" s="17" t="s">
        <v>196</v>
      </c>
      <c r="C612" s="17" t="s">
        <v>35</v>
      </c>
      <c r="D612" s="18">
        <v>25218469.344334502</v>
      </c>
      <c r="E612" s="14">
        <v>45352</v>
      </c>
      <c r="F612" s="15">
        <f t="shared" si="9"/>
        <v>0.11499757321032425</v>
      </c>
    </row>
    <row r="613" spans="1:6" x14ac:dyDescent="0.3">
      <c r="A613" s="11">
        <v>51</v>
      </c>
      <c r="B613" s="12" t="s">
        <v>196</v>
      </c>
      <c r="C613" s="12" t="s">
        <v>36</v>
      </c>
      <c r="D613" s="13">
        <v>22478944.326295901</v>
      </c>
      <c r="E613" s="14">
        <v>45323</v>
      </c>
      <c r="F613" s="15">
        <f t="shared" si="9"/>
        <v>4.64544530625709E-2</v>
      </c>
    </row>
    <row r="614" spans="1:6" x14ac:dyDescent="0.3">
      <c r="A614" s="16">
        <v>51</v>
      </c>
      <c r="B614" s="17" t="s">
        <v>196</v>
      </c>
      <c r="C614" s="17" t="s">
        <v>37</v>
      </c>
      <c r="D614" s="18">
        <v>21458580.9632941</v>
      </c>
      <c r="E614" s="14">
        <v>45292</v>
      </c>
      <c r="F614" s="15">
        <f t="shared" si="9"/>
        <v>1.7479728891797046E-2</v>
      </c>
    </row>
    <row r="615" spans="1:6" x14ac:dyDescent="0.3">
      <c r="A615" s="11">
        <v>51</v>
      </c>
      <c r="B615" s="12" t="s">
        <v>196</v>
      </c>
      <c r="C615" s="12" t="s">
        <v>38</v>
      </c>
      <c r="D615" s="13">
        <v>21086750.005239502</v>
      </c>
      <c r="E615" s="14">
        <v>45261</v>
      </c>
      <c r="F615" s="15">
        <f t="shared" si="9"/>
        <v>0.17597082357023633</v>
      </c>
    </row>
    <row r="616" spans="1:6" x14ac:dyDescent="0.3">
      <c r="A616" s="11">
        <v>51</v>
      </c>
      <c r="B616" s="12" t="s">
        <v>196</v>
      </c>
      <c r="C616" s="12" t="s">
        <v>40</v>
      </c>
      <c r="D616" s="13">
        <v>17684243.720094901</v>
      </c>
      <c r="E616" s="14">
        <v>45231</v>
      </c>
      <c r="F616" s="15">
        <f t="shared" si="9"/>
        <v>4.6131312169860536E-2</v>
      </c>
    </row>
    <row r="617" spans="1:6" x14ac:dyDescent="0.3">
      <c r="A617" s="11">
        <v>51</v>
      </c>
      <c r="B617" s="12" t="s">
        <v>196</v>
      </c>
      <c r="C617" s="12" t="s">
        <v>41</v>
      </c>
      <c r="D617" s="13">
        <v>16886977.211081799</v>
      </c>
      <c r="E617" s="14">
        <v>45200</v>
      </c>
      <c r="F617" s="15">
        <f t="shared" si="9"/>
        <v>-6.0580897405471103E-2</v>
      </c>
    </row>
    <row r="618" spans="1:6" x14ac:dyDescent="0.3">
      <c r="A618" s="11">
        <v>51</v>
      </c>
      <c r="B618" s="12" t="s">
        <v>196</v>
      </c>
      <c r="C618" s="12" t="s">
        <v>42</v>
      </c>
      <c r="D618" s="13">
        <v>17941628.7824733</v>
      </c>
      <c r="E618" s="14">
        <v>45170</v>
      </c>
      <c r="F618" s="15">
        <f t="shared" si="9"/>
        <v>-1.3208366071767052E-2</v>
      </c>
    </row>
    <row r="619" spans="1:6" x14ac:dyDescent="0.3">
      <c r="A619" s="16">
        <v>51</v>
      </c>
      <c r="B619" s="17" t="s">
        <v>196</v>
      </c>
      <c r="C619" s="17" t="s">
        <v>43</v>
      </c>
      <c r="D619" s="18">
        <v>18180180.353443399</v>
      </c>
      <c r="E619" s="14">
        <v>45139</v>
      </c>
      <c r="F619" s="15">
        <f t="shared" si="9"/>
        <v>-0.14712130477331684</v>
      </c>
    </row>
    <row r="620" spans="1:6" x14ac:dyDescent="0.3">
      <c r="A620" s="11">
        <v>51</v>
      </c>
      <c r="B620" s="12" t="s">
        <v>196</v>
      </c>
      <c r="C620" s="12" t="s">
        <v>44</v>
      </c>
      <c r="D620" s="13">
        <v>21061638.683361702</v>
      </c>
      <c r="E620" s="14">
        <v>45108</v>
      </c>
      <c r="F620" s="15">
        <f t="shared" si="9"/>
        <v>0.13818345785392611</v>
      </c>
    </row>
    <row r="621" spans="1:6" x14ac:dyDescent="0.3">
      <c r="A621" s="16">
        <v>51</v>
      </c>
      <c r="B621" s="17" t="s">
        <v>196</v>
      </c>
      <c r="C621" s="17" t="s">
        <v>45</v>
      </c>
      <c r="D621" s="18">
        <v>18343400.353527699</v>
      </c>
      <c r="E621" s="14">
        <v>45078</v>
      </c>
      <c r="F621" s="15">
        <f t="shared" si="9"/>
        <v>8.8318909481378438E-2</v>
      </c>
    </row>
    <row r="622" spans="1:6" x14ac:dyDescent="0.3">
      <c r="A622" s="11">
        <v>51</v>
      </c>
      <c r="B622" s="12" t="s">
        <v>196</v>
      </c>
      <c r="C622" s="12" t="s">
        <v>46</v>
      </c>
      <c r="D622" s="13">
        <v>16792812.148787599</v>
      </c>
      <c r="E622" s="14">
        <v>45047</v>
      </c>
      <c r="F622" s="15">
        <f t="shared" si="9"/>
        <v>-8.7976611714690733E-2</v>
      </c>
    </row>
    <row r="623" spans="1:6" x14ac:dyDescent="0.3">
      <c r="A623" s="16">
        <v>51</v>
      </c>
      <c r="B623" s="17" t="s">
        <v>196</v>
      </c>
      <c r="C623" s="17" t="s">
        <v>47</v>
      </c>
      <c r="D623" s="18">
        <v>18337122.523058198</v>
      </c>
      <c r="E623" s="14">
        <v>45017</v>
      </c>
      <c r="F623" s="15">
        <f t="shared" si="9"/>
        <v>-7.9278773265836322E-2</v>
      </c>
    </row>
    <row r="624" spans="1:6" x14ac:dyDescent="0.3">
      <c r="A624" s="11">
        <v>51</v>
      </c>
      <c r="B624" s="12" t="s">
        <v>196</v>
      </c>
      <c r="C624" s="12" t="s">
        <v>48</v>
      </c>
      <c r="D624" s="13">
        <v>19850046.139729001</v>
      </c>
      <c r="E624" s="14">
        <v>44986</v>
      </c>
      <c r="F624" s="15">
        <f t="shared" si="9"/>
        <v>6.9819775570489932E-3</v>
      </c>
    </row>
    <row r="625" spans="1:6" x14ac:dyDescent="0.3">
      <c r="A625" s="16">
        <v>51</v>
      </c>
      <c r="B625" s="17" t="s">
        <v>196</v>
      </c>
      <c r="C625" s="17" t="s">
        <v>49</v>
      </c>
      <c r="D625" s="18">
        <v>19711936.264148898</v>
      </c>
      <c r="E625" s="14">
        <v>44958</v>
      </c>
      <c r="F625" s="15">
        <f t="shared" si="9"/>
        <v>-9.8489888907329348E-2</v>
      </c>
    </row>
    <row r="626" spans="1:6" x14ac:dyDescent="0.3">
      <c r="A626" s="11">
        <v>51</v>
      </c>
      <c r="B626" s="12" t="s">
        <v>196</v>
      </c>
      <c r="C626" s="12" t="s">
        <v>50</v>
      </c>
      <c r="D626" s="13">
        <v>21752185.666515499</v>
      </c>
      <c r="E626" s="14">
        <v>44927</v>
      </c>
      <c r="F626" s="15">
        <f t="shared" si="9"/>
        <v>0.16805402826918717</v>
      </c>
    </row>
    <row r="627" spans="1:6" x14ac:dyDescent="0.3">
      <c r="A627" s="16">
        <v>51</v>
      </c>
      <c r="B627" s="17" t="s">
        <v>196</v>
      </c>
      <c r="C627" s="17" t="s">
        <v>51</v>
      </c>
      <c r="D627" s="18">
        <v>18387300.1051246</v>
      </c>
      <c r="E627" s="14">
        <v>44896</v>
      </c>
      <c r="F627" s="15">
        <f t="shared" si="9"/>
        <v>9.2822166610877874E-2</v>
      </c>
    </row>
    <row r="628" spans="1:6" x14ac:dyDescent="0.3">
      <c r="A628" s="16">
        <v>51</v>
      </c>
      <c r="B628" s="17" t="s">
        <v>196</v>
      </c>
      <c r="C628" s="17" t="s">
        <v>53</v>
      </c>
      <c r="D628" s="18">
        <v>16757368.098387999</v>
      </c>
      <c r="E628" s="14">
        <v>44866</v>
      </c>
      <c r="F628" s="15">
        <f t="shared" si="9"/>
        <v>0.1808317123091385</v>
      </c>
    </row>
    <row r="629" spans="1:6" x14ac:dyDescent="0.3">
      <c r="A629" s="16">
        <v>51</v>
      </c>
      <c r="B629" s="17" t="s">
        <v>196</v>
      </c>
      <c r="C629" s="17" t="s">
        <v>54</v>
      </c>
      <c r="D629" s="18">
        <v>13985293.814751999</v>
      </c>
      <c r="E629" s="14">
        <v>44835</v>
      </c>
      <c r="F629" s="15">
        <f t="shared" si="9"/>
        <v>5.2390887781079164E-2</v>
      </c>
    </row>
    <row r="630" spans="1:6" x14ac:dyDescent="0.3">
      <c r="A630" s="16">
        <v>51</v>
      </c>
      <c r="B630" s="17" t="s">
        <v>196</v>
      </c>
      <c r="C630" s="17" t="s">
        <v>55</v>
      </c>
      <c r="D630" s="18">
        <v>13271454.466208899</v>
      </c>
      <c r="E630" s="14">
        <v>44805</v>
      </c>
      <c r="F630" s="15">
        <f t="shared" si="9"/>
        <v>1.3083832423333179E-2</v>
      </c>
    </row>
    <row r="631" spans="1:6" x14ac:dyDescent="0.3">
      <c r="A631" s="11">
        <v>51</v>
      </c>
      <c r="B631" s="12" t="s">
        <v>196</v>
      </c>
      <c r="C631" s="12" t="s">
        <v>56</v>
      </c>
      <c r="D631" s="13">
        <v>13098943.989991</v>
      </c>
      <c r="E631" s="14">
        <v>44774</v>
      </c>
      <c r="F631" s="15">
        <f t="shared" si="9"/>
        <v>-1.3083832423333131E-2</v>
      </c>
    </row>
    <row r="632" spans="1:6" x14ac:dyDescent="0.3">
      <c r="A632" s="16">
        <v>51</v>
      </c>
      <c r="B632" s="17" t="s">
        <v>196</v>
      </c>
      <c r="C632" s="17" t="s">
        <v>57</v>
      </c>
      <c r="D632" s="18">
        <v>13271454.466208899</v>
      </c>
      <c r="E632" s="14">
        <v>44743</v>
      </c>
      <c r="F632" s="15">
        <f t="shared" si="9"/>
        <v>-3.4797649535180393E-2</v>
      </c>
    </row>
    <row r="633" spans="1:6" x14ac:dyDescent="0.3">
      <c r="A633" s="11">
        <v>51</v>
      </c>
      <c r="B633" s="12" t="s">
        <v>196</v>
      </c>
      <c r="C633" s="12" t="s">
        <v>58</v>
      </c>
      <c r="D633" s="13">
        <v>13741398.9498333</v>
      </c>
      <c r="E633" s="14">
        <v>44713</v>
      </c>
      <c r="F633" s="15">
        <f t="shared" si="9"/>
        <v>-0.24625108399192189</v>
      </c>
    </row>
    <row r="634" spans="1:6" x14ac:dyDescent="0.3">
      <c r="A634" s="16">
        <v>51</v>
      </c>
      <c r="B634" s="17" t="s">
        <v>196</v>
      </c>
      <c r="C634" s="17" t="s">
        <v>59</v>
      </c>
      <c r="D634" s="18">
        <v>17578282.328057799</v>
      </c>
      <c r="E634" s="14">
        <v>44682</v>
      </c>
      <c r="F634" s="15">
        <f t="shared" si="9"/>
        <v>-4.8548454471932657E-2</v>
      </c>
    </row>
    <row r="635" spans="1:6" x14ac:dyDescent="0.3">
      <c r="A635" s="11">
        <v>51</v>
      </c>
      <c r="B635" s="12" t="s">
        <v>196</v>
      </c>
      <c r="C635" s="12" t="s">
        <v>60</v>
      </c>
      <c r="D635" s="13">
        <v>18452735.700215701</v>
      </c>
      <c r="E635" s="14">
        <v>44652</v>
      </c>
      <c r="F635" s="15">
        <f t="shared" si="9"/>
        <v>-7.5718495691390678E-2</v>
      </c>
    </row>
    <row r="636" spans="1:6" x14ac:dyDescent="0.3">
      <c r="A636" s="16">
        <v>51</v>
      </c>
      <c r="B636" s="17" t="s">
        <v>196</v>
      </c>
      <c r="C636" s="17" t="s">
        <v>61</v>
      </c>
      <c r="D636" s="18">
        <v>19904207.302508399</v>
      </c>
      <c r="E636" s="14">
        <v>44621</v>
      </c>
      <c r="F636" s="15">
        <f t="shared" si="9"/>
        <v>9.5250378857667586E-2</v>
      </c>
    </row>
    <row r="637" spans="1:6" x14ac:dyDescent="0.3">
      <c r="A637" s="11">
        <v>51</v>
      </c>
      <c r="B637" s="12" t="s">
        <v>196</v>
      </c>
      <c r="C637" s="12" t="s">
        <v>62</v>
      </c>
      <c r="D637" s="13">
        <v>18095816.025944099</v>
      </c>
      <c r="E637" s="14">
        <v>44593</v>
      </c>
      <c r="F637" s="15">
        <f t="shared" si="9"/>
        <v>0.13231115304136792</v>
      </c>
    </row>
    <row r="638" spans="1:6" x14ac:dyDescent="0.3">
      <c r="A638" s="16">
        <v>51</v>
      </c>
      <c r="B638" s="17" t="s">
        <v>196</v>
      </c>
      <c r="C638" s="17" t="s">
        <v>63</v>
      </c>
      <c r="D638" s="18">
        <v>15853171.892797699</v>
      </c>
      <c r="E638" s="14">
        <v>44562</v>
      </c>
      <c r="F638" s="15">
        <f t="shared" si="9"/>
        <v>-0.1117244459012238</v>
      </c>
    </row>
    <row r="639" spans="1:6" x14ac:dyDescent="0.3">
      <c r="A639" s="11">
        <v>51</v>
      </c>
      <c r="B639" s="12" t="s">
        <v>196</v>
      </c>
      <c r="C639" s="12" t="s">
        <v>64</v>
      </c>
      <c r="D639" s="13">
        <v>17727091.1984003</v>
      </c>
      <c r="E639" s="14">
        <v>44531</v>
      </c>
      <c r="F639" s="15">
        <f t="shared" si="9"/>
        <v>-3.0533911912332814E-2</v>
      </c>
    </row>
    <row r="640" spans="1:6" x14ac:dyDescent="0.3">
      <c r="A640" s="11">
        <v>51</v>
      </c>
      <c r="B640" s="12" t="s">
        <v>196</v>
      </c>
      <c r="C640" s="12" t="s">
        <v>66</v>
      </c>
      <c r="D640" s="13">
        <v>18276717.051616699</v>
      </c>
      <c r="E640" s="14">
        <v>44501</v>
      </c>
      <c r="F640" s="15">
        <f t="shared" si="9"/>
        <v>-3.2439124408231879E-2</v>
      </c>
    </row>
    <row r="641" spans="1:6" x14ac:dyDescent="0.3">
      <c r="A641" s="11">
        <v>51</v>
      </c>
      <c r="B641" s="12" t="s">
        <v>196</v>
      </c>
      <c r="C641" s="12" t="s">
        <v>67</v>
      </c>
      <c r="D641" s="13">
        <v>18879318.845033001</v>
      </c>
      <c r="E641" s="14">
        <v>44470</v>
      </c>
      <c r="F641" s="15">
        <f t="shared" si="9"/>
        <v>4.5568438073805027E-2</v>
      </c>
    </row>
    <row r="642" spans="1:6" x14ac:dyDescent="0.3">
      <c r="A642" s="11">
        <v>51</v>
      </c>
      <c r="B642" s="12" t="s">
        <v>196</v>
      </c>
      <c r="C642" s="12" t="s">
        <v>68</v>
      </c>
      <c r="D642" s="13">
        <v>18038324.689194102</v>
      </c>
      <c r="E642" s="14">
        <v>44440</v>
      </c>
      <c r="F642" s="15">
        <f t="shared" si="9"/>
        <v>-6.6738779269414836E-2</v>
      </c>
    </row>
    <row r="643" spans="1:6" x14ac:dyDescent="0.3">
      <c r="A643" s="16">
        <v>51</v>
      </c>
      <c r="B643" s="17" t="s">
        <v>196</v>
      </c>
      <c r="C643" s="17" t="s">
        <v>69</v>
      </c>
      <c r="D643" s="18">
        <v>19283261.178461201</v>
      </c>
      <c r="E643" s="14">
        <v>44409</v>
      </c>
      <c r="F643" s="15">
        <f t="shared" ref="F643:F706" si="10">IF(B643=B644,LN(D643/D644),NA())</f>
        <v>-2.6098703727610195E-2</v>
      </c>
    </row>
    <row r="644" spans="1:6" x14ac:dyDescent="0.3">
      <c r="A644" s="11">
        <v>51</v>
      </c>
      <c r="B644" s="12" t="s">
        <v>196</v>
      </c>
      <c r="C644" s="12" t="s">
        <v>70</v>
      </c>
      <c r="D644" s="13">
        <v>19793154.129243199</v>
      </c>
      <c r="E644" s="14">
        <v>44378</v>
      </c>
      <c r="F644" s="15">
        <f t="shared" si="10"/>
        <v>4.0278493631748451E-2</v>
      </c>
    </row>
    <row r="645" spans="1:6" x14ac:dyDescent="0.3">
      <c r="A645" s="16">
        <v>51</v>
      </c>
      <c r="B645" s="17" t="s">
        <v>196</v>
      </c>
      <c r="C645" s="17" t="s">
        <v>71</v>
      </c>
      <c r="D645" s="18">
        <v>19011758.064009801</v>
      </c>
      <c r="E645" s="14">
        <v>44348</v>
      </c>
      <c r="F645" s="15">
        <f t="shared" si="10"/>
        <v>-7.3187024927444708E-2</v>
      </c>
    </row>
    <row r="646" spans="1:6" x14ac:dyDescent="0.3">
      <c r="A646" s="11">
        <v>51</v>
      </c>
      <c r="B646" s="12" t="s">
        <v>196</v>
      </c>
      <c r="C646" s="12" t="s">
        <v>72</v>
      </c>
      <c r="D646" s="13">
        <v>20455354.0132652</v>
      </c>
      <c r="E646" s="14">
        <v>44317</v>
      </c>
      <c r="F646" s="15">
        <f t="shared" si="10"/>
        <v>-0.18882893686903343</v>
      </c>
    </row>
    <row r="647" spans="1:6" x14ac:dyDescent="0.3">
      <c r="A647" s="16">
        <v>51</v>
      </c>
      <c r="B647" s="17" t="s">
        <v>196</v>
      </c>
      <c r="C647" s="17" t="s">
        <v>73</v>
      </c>
      <c r="D647" s="18">
        <v>24706678.582254399</v>
      </c>
      <c r="E647" s="14">
        <v>44287</v>
      </c>
      <c r="F647" s="15">
        <f t="shared" si="10"/>
        <v>9.8800644123854656E-2</v>
      </c>
    </row>
    <row r="648" spans="1:6" x14ac:dyDescent="0.3">
      <c r="A648" s="11">
        <v>51</v>
      </c>
      <c r="B648" s="12" t="s">
        <v>196</v>
      </c>
      <c r="C648" s="12" t="s">
        <v>74</v>
      </c>
      <c r="D648" s="13">
        <v>22382355.574725501</v>
      </c>
      <c r="E648" s="14">
        <v>44256</v>
      </c>
      <c r="F648" s="15">
        <f t="shared" si="10"/>
        <v>-5.3288409745162253E-2</v>
      </c>
    </row>
    <row r="649" spans="1:6" x14ac:dyDescent="0.3">
      <c r="A649" s="16">
        <v>51</v>
      </c>
      <c r="B649" s="17" t="s">
        <v>196</v>
      </c>
      <c r="C649" s="17" t="s">
        <v>75</v>
      </c>
      <c r="D649" s="18">
        <v>23607426.875821602</v>
      </c>
      <c r="E649" s="14">
        <v>44228</v>
      </c>
      <c r="F649" s="15">
        <f t="shared" si="10"/>
        <v>0.2203424584980517</v>
      </c>
    </row>
    <row r="650" spans="1:6" x14ac:dyDescent="0.3">
      <c r="A650" s="11">
        <v>51</v>
      </c>
      <c r="B650" s="12" t="s">
        <v>196</v>
      </c>
      <c r="C650" s="12" t="s">
        <v>76</v>
      </c>
      <c r="D650" s="13">
        <v>18938916.9356387</v>
      </c>
      <c r="E650" s="14">
        <v>44197</v>
      </c>
      <c r="F650" s="15">
        <f t="shared" si="10"/>
        <v>-6.2738391872558929E-3</v>
      </c>
    </row>
    <row r="651" spans="1:6" x14ac:dyDescent="0.3">
      <c r="A651" s="16">
        <v>51</v>
      </c>
      <c r="B651" s="17" t="s">
        <v>196</v>
      </c>
      <c r="C651" s="17" t="s">
        <v>77</v>
      </c>
      <c r="D651" s="18">
        <v>19058110.1634815</v>
      </c>
      <c r="E651" s="14">
        <v>44166</v>
      </c>
      <c r="F651" s="15">
        <f t="shared" si="10"/>
        <v>0.13905063056195158</v>
      </c>
    </row>
    <row r="652" spans="1:6" x14ac:dyDescent="0.3">
      <c r="A652" s="16">
        <v>51</v>
      </c>
      <c r="B652" s="17" t="s">
        <v>196</v>
      </c>
      <c r="C652" s="17" t="s">
        <v>79</v>
      </c>
      <c r="D652" s="18">
        <v>16584061.952074001</v>
      </c>
      <c r="E652" s="14">
        <v>44136</v>
      </c>
      <c r="F652" s="15">
        <f t="shared" si="10"/>
        <v>0.19686637154678421</v>
      </c>
    </row>
    <row r="653" spans="1:6" x14ac:dyDescent="0.3">
      <c r="A653" s="16">
        <v>51</v>
      </c>
      <c r="B653" s="17" t="s">
        <v>196</v>
      </c>
      <c r="C653" s="17" t="s">
        <v>80</v>
      </c>
      <c r="D653" s="18">
        <v>13620496.3015706</v>
      </c>
      <c r="E653" s="14">
        <v>44105</v>
      </c>
      <c r="F653" s="15">
        <f t="shared" si="10"/>
        <v>5.8451623212637241E-3</v>
      </c>
    </row>
    <row r="654" spans="1:6" x14ac:dyDescent="0.3">
      <c r="A654" s="16">
        <v>51</v>
      </c>
      <c r="B654" s="17" t="s">
        <v>196</v>
      </c>
      <c r="C654" s="17" t="s">
        <v>81</v>
      </c>
      <c r="D654" s="18">
        <v>13541114.5155167</v>
      </c>
      <c r="E654" s="14">
        <v>44075</v>
      </c>
      <c r="F654" s="15">
        <f t="shared" si="10"/>
        <v>-4.8161882200294971E-2</v>
      </c>
    </row>
    <row r="655" spans="1:6" x14ac:dyDescent="0.3">
      <c r="A655" s="11">
        <v>51</v>
      </c>
      <c r="B655" s="12" t="s">
        <v>196</v>
      </c>
      <c r="C655" s="12" t="s">
        <v>82</v>
      </c>
      <c r="D655" s="13">
        <v>14209240.0269359</v>
      </c>
      <c r="E655" s="14">
        <v>44044</v>
      </c>
      <c r="F655" s="15">
        <f t="shared" si="10"/>
        <v>4.4261344513269171E-2</v>
      </c>
    </row>
    <row r="656" spans="1:6" x14ac:dyDescent="0.3">
      <c r="A656" s="16">
        <v>51</v>
      </c>
      <c r="B656" s="17" t="s">
        <v>196</v>
      </c>
      <c r="C656" s="17" t="s">
        <v>83</v>
      </c>
      <c r="D656" s="18">
        <v>13594035.2856424</v>
      </c>
      <c r="E656" s="14">
        <v>44013</v>
      </c>
      <c r="F656" s="15">
        <f t="shared" si="10"/>
        <v>9.1560549009135461E-2</v>
      </c>
    </row>
    <row r="657" spans="1:6" x14ac:dyDescent="0.3">
      <c r="A657" s="11">
        <v>51</v>
      </c>
      <c r="B657" s="12" t="s">
        <v>196</v>
      </c>
      <c r="C657" s="12" t="s">
        <v>84</v>
      </c>
      <c r="D657" s="13">
        <v>12404639.6207057</v>
      </c>
      <c r="E657" s="14">
        <v>43983</v>
      </c>
      <c r="F657" s="15">
        <f t="shared" si="10"/>
        <v>6.7500759478234709E-2</v>
      </c>
    </row>
    <row r="658" spans="1:6" x14ac:dyDescent="0.3">
      <c r="A658" s="16">
        <v>51</v>
      </c>
      <c r="B658" s="17" t="s">
        <v>196</v>
      </c>
      <c r="C658" s="17" t="s">
        <v>85</v>
      </c>
      <c r="D658" s="18">
        <v>11594951.7116087</v>
      </c>
      <c r="E658" s="14">
        <v>43952</v>
      </c>
      <c r="F658" s="15">
        <f t="shared" si="10"/>
        <v>7.5091477132829376E-2</v>
      </c>
    </row>
    <row r="659" spans="1:6" x14ac:dyDescent="0.3">
      <c r="A659" s="11">
        <v>51</v>
      </c>
      <c r="B659" s="12" t="s">
        <v>196</v>
      </c>
      <c r="C659" s="12" t="s">
        <v>86</v>
      </c>
      <c r="D659" s="13">
        <v>10756156.9373367</v>
      </c>
      <c r="E659" s="14">
        <v>43922</v>
      </c>
      <c r="F659" s="15">
        <f t="shared" si="10"/>
        <v>5.0452072569296222E-2</v>
      </c>
    </row>
    <row r="660" spans="1:6" x14ac:dyDescent="0.3">
      <c r="A660" s="16">
        <v>51</v>
      </c>
      <c r="B660" s="17" t="s">
        <v>196</v>
      </c>
      <c r="C660" s="17" t="s">
        <v>87</v>
      </c>
      <c r="D660" s="18">
        <v>10226948.605213899</v>
      </c>
      <c r="E660" s="14">
        <v>43891</v>
      </c>
      <c r="F660" s="15">
        <f t="shared" si="10"/>
        <v>2.7542729641412887E-2</v>
      </c>
    </row>
    <row r="661" spans="1:6" x14ac:dyDescent="0.3">
      <c r="A661" s="11">
        <v>51</v>
      </c>
      <c r="B661" s="12" t="s">
        <v>196</v>
      </c>
      <c r="C661" s="12" t="s">
        <v>88</v>
      </c>
      <c r="D661" s="13">
        <v>9949114.2466210406</v>
      </c>
      <c r="E661" s="14">
        <v>43862</v>
      </c>
      <c r="F661" s="15">
        <f t="shared" si="10"/>
        <v>-8.9247367897094074E-2</v>
      </c>
    </row>
    <row r="662" spans="1:6" x14ac:dyDescent="0.3">
      <c r="A662" s="16">
        <v>51</v>
      </c>
      <c r="B662" s="17" t="s">
        <v>196</v>
      </c>
      <c r="C662" s="17" t="s">
        <v>89</v>
      </c>
      <c r="D662" s="18">
        <v>10877874.834798999</v>
      </c>
      <c r="E662" s="14">
        <v>43831</v>
      </c>
      <c r="F662" s="15">
        <f t="shared" si="10"/>
        <v>-8.641102915959685E-2</v>
      </c>
    </row>
    <row r="663" spans="1:6" x14ac:dyDescent="0.3">
      <c r="A663" s="11">
        <v>51</v>
      </c>
      <c r="B663" s="12" t="s">
        <v>196</v>
      </c>
      <c r="C663" s="12" t="s">
        <v>90</v>
      </c>
      <c r="D663" s="13">
        <v>11859650.493973801</v>
      </c>
      <c r="E663" s="14">
        <v>43800</v>
      </c>
      <c r="F663" s="15">
        <f t="shared" si="10"/>
        <v>5.4697620274741281E-2</v>
      </c>
    </row>
    <row r="664" spans="1:6" x14ac:dyDescent="0.3">
      <c r="A664" s="11">
        <v>51</v>
      </c>
      <c r="B664" s="12" t="s">
        <v>196</v>
      </c>
      <c r="C664" s="12" t="s">
        <v>92</v>
      </c>
      <c r="D664" s="13">
        <v>11228377.7729783</v>
      </c>
      <c r="E664" s="14">
        <v>43770</v>
      </c>
      <c r="F664" s="15">
        <f t="shared" si="10"/>
        <v>9.2212705142825598E-4</v>
      </c>
    </row>
    <row r="665" spans="1:6" x14ac:dyDescent="0.3">
      <c r="A665" s="11">
        <v>51</v>
      </c>
      <c r="B665" s="12" t="s">
        <v>196</v>
      </c>
      <c r="C665" s="12" t="s">
        <v>93</v>
      </c>
      <c r="D665" s="13">
        <v>11218028.554470699</v>
      </c>
      <c r="E665" s="14">
        <v>43739</v>
      </c>
      <c r="F665" s="15">
        <f t="shared" si="10"/>
        <v>-3.6013386244598287E-2</v>
      </c>
    </row>
    <row r="666" spans="1:6" x14ac:dyDescent="0.3">
      <c r="A666" s="11">
        <v>51</v>
      </c>
      <c r="B666" s="12" t="s">
        <v>196</v>
      </c>
      <c r="C666" s="12" t="s">
        <v>94</v>
      </c>
      <c r="D666" s="13">
        <v>11629390.5599188</v>
      </c>
      <c r="E666" s="14">
        <v>43709</v>
      </c>
      <c r="F666" s="15">
        <f t="shared" si="10"/>
        <v>3.7398118069430594E-2</v>
      </c>
    </row>
    <row r="667" spans="1:6" x14ac:dyDescent="0.3">
      <c r="A667" s="16">
        <v>51</v>
      </c>
      <c r="B667" s="17" t="s">
        <v>196</v>
      </c>
      <c r="C667" s="17" t="s">
        <v>95</v>
      </c>
      <c r="D667" s="18">
        <v>11202505.343542</v>
      </c>
      <c r="E667" s="14">
        <v>43678</v>
      </c>
      <c r="F667" s="15">
        <f t="shared" si="10"/>
        <v>-8.1143579251802378E-2</v>
      </c>
    </row>
    <row r="668" spans="1:6" x14ac:dyDescent="0.3">
      <c r="A668" s="11">
        <v>51</v>
      </c>
      <c r="B668" s="12" t="s">
        <v>196</v>
      </c>
      <c r="C668" s="12" t="s">
        <v>96</v>
      </c>
      <c r="D668" s="13">
        <v>12149415.041867999</v>
      </c>
      <c r="E668" s="14">
        <v>43647</v>
      </c>
      <c r="F668" s="15">
        <f t="shared" si="10"/>
        <v>1.0274134981261273E-2</v>
      </c>
    </row>
    <row r="669" spans="1:6" x14ac:dyDescent="0.3">
      <c r="A669" s="16">
        <v>51</v>
      </c>
      <c r="B669" s="17" t="s">
        <v>196</v>
      </c>
      <c r="C669" s="17" t="s">
        <v>97</v>
      </c>
      <c r="D669" s="18">
        <v>12025229.3544381</v>
      </c>
      <c r="E669" s="14">
        <v>43617</v>
      </c>
      <c r="F669" s="15">
        <f t="shared" si="10"/>
        <v>0.17187709091955286</v>
      </c>
    </row>
    <row r="670" spans="1:6" x14ac:dyDescent="0.3">
      <c r="A670" s="11">
        <v>51</v>
      </c>
      <c r="B670" s="12" t="s">
        <v>196</v>
      </c>
      <c r="C670" s="12" t="s">
        <v>98</v>
      </c>
      <c r="D670" s="13">
        <v>10126237.199030301</v>
      </c>
      <c r="E670" s="14">
        <v>43586</v>
      </c>
      <c r="F670" s="15">
        <f t="shared" si="10"/>
        <v>-0.14836712590530032</v>
      </c>
    </row>
    <row r="671" spans="1:6" x14ac:dyDescent="0.3">
      <c r="A671" s="16">
        <v>51</v>
      </c>
      <c r="B671" s="17" t="s">
        <v>196</v>
      </c>
      <c r="C671" s="17" t="s">
        <v>99</v>
      </c>
      <c r="D671" s="18">
        <v>11745814.025051599</v>
      </c>
      <c r="E671" s="14">
        <v>43556</v>
      </c>
      <c r="F671" s="15">
        <f t="shared" si="10"/>
        <v>-6.1919448217791127E-2</v>
      </c>
    </row>
    <row r="672" spans="1:6" x14ac:dyDescent="0.3">
      <c r="A672" s="11">
        <v>51</v>
      </c>
      <c r="B672" s="12" t="s">
        <v>196</v>
      </c>
      <c r="C672" s="12" t="s">
        <v>100</v>
      </c>
      <c r="D672" s="13">
        <v>12496097.2073905</v>
      </c>
      <c r="E672" s="14">
        <v>43525</v>
      </c>
      <c r="F672" s="15">
        <f t="shared" si="10"/>
        <v>3.0694002875519138E-2</v>
      </c>
    </row>
    <row r="673" spans="1:6" x14ac:dyDescent="0.3">
      <c r="A673" s="16">
        <v>51</v>
      </c>
      <c r="B673" s="17" t="s">
        <v>196</v>
      </c>
      <c r="C673" s="17" t="s">
        <v>101</v>
      </c>
      <c r="D673" s="18">
        <v>12118368.620010501</v>
      </c>
      <c r="E673" s="14">
        <v>43497</v>
      </c>
      <c r="F673" s="15">
        <f t="shared" si="10"/>
        <v>7.4206520640475504E-2</v>
      </c>
    </row>
    <row r="674" spans="1:6" x14ac:dyDescent="0.3">
      <c r="A674" s="11">
        <v>51</v>
      </c>
      <c r="B674" s="12" t="s">
        <v>196</v>
      </c>
      <c r="C674" s="12" t="s">
        <v>102</v>
      </c>
      <c r="D674" s="13">
        <v>11251661.9725387</v>
      </c>
      <c r="E674" s="14">
        <v>43466</v>
      </c>
      <c r="F674" s="15">
        <f t="shared" si="10"/>
        <v>0.13788008098521173</v>
      </c>
    </row>
    <row r="675" spans="1:6" x14ac:dyDescent="0.3">
      <c r="A675" s="16">
        <v>51</v>
      </c>
      <c r="B675" s="17" t="s">
        <v>196</v>
      </c>
      <c r="C675" s="17" t="s">
        <v>103</v>
      </c>
      <c r="D675" s="18">
        <v>9802483.4579233304</v>
      </c>
      <c r="E675" s="14">
        <v>43435</v>
      </c>
      <c r="F675" s="15">
        <f t="shared" si="10"/>
        <v>-2.1723561788089076E-2</v>
      </c>
    </row>
    <row r="676" spans="1:6" x14ac:dyDescent="0.3">
      <c r="A676" s="16">
        <v>51</v>
      </c>
      <c r="B676" s="17" t="s">
        <v>196</v>
      </c>
      <c r="C676" s="17" t="s">
        <v>105</v>
      </c>
      <c r="D676" s="18">
        <v>10017758.113291999</v>
      </c>
      <c r="E676" s="14">
        <v>43405</v>
      </c>
      <c r="F676" s="15">
        <f t="shared" si="10"/>
        <v>1.968277106768334E-2</v>
      </c>
    </row>
    <row r="677" spans="1:6" x14ac:dyDescent="0.3">
      <c r="A677" s="16">
        <v>51</v>
      </c>
      <c r="B677" s="17" t="s">
        <v>196</v>
      </c>
      <c r="C677" s="17" t="s">
        <v>106</v>
      </c>
      <c r="D677" s="18">
        <v>9822508.70191711</v>
      </c>
      <c r="E677" s="14">
        <v>43374</v>
      </c>
      <c r="F677" s="15">
        <f t="shared" si="10"/>
        <v>-8.5672576674832246E-2</v>
      </c>
    </row>
    <row r="678" spans="1:6" x14ac:dyDescent="0.3">
      <c r="A678" s="16">
        <v>51</v>
      </c>
      <c r="B678" s="17" t="s">
        <v>196</v>
      </c>
      <c r="C678" s="17" t="s">
        <v>107</v>
      </c>
      <c r="D678" s="18">
        <v>10701127.7706684</v>
      </c>
      <c r="E678" s="14">
        <v>43344</v>
      </c>
      <c r="F678" s="15">
        <f t="shared" si="10"/>
        <v>5.9514180146017358E-2</v>
      </c>
    </row>
    <row r="679" spans="1:6" x14ac:dyDescent="0.3">
      <c r="A679" s="11">
        <v>51</v>
      </c>
      <c r="B679" s="12" t="s">
        <v>196</v>
      </c>
      <c r="C679" s="12" t="s">
        <v>108</v>
      </c>
      <c r="D679" s="13">
        <v>10082839.8578685</v>
      </c>
      <c r="E679" s="14">
        <v>43313</v>
      </c>
      <c r="F679" s="15">
        <f t="shared" si="10"/>
        <v>-0.21916345024000947</v>
      </c>
    </row>
    <row r="680" spans="1:6" x14ac:dyDescent="0.3">
      <c r="A680" s="16">
        <v>51</v>
      </c>
      <c r="B680" s="17" t="s">
        <v>196</v>
      </c>
      <c r="C680" s="17" t="s">
        <v>109</v>
      </c>
      <c r="D680" s="18">
        <v>12553486.115544699</v>
      </c>
      <c r="E680" s="14">
        <v>43282</v>
      </c>
      <c r="F680" s="15">
        <f t="shared" si="10"/>
        <v>1.3045856742578929E-2</v>
      </c>
    </row>
    <row r="681" spans="1:6" x14ac:dyDescent="0.3">
      <c r="A681" s="11">
        <v>51</v>
      </c>
      <c r="B681" s="12" t="s">
        <v>196</v>
      </c>
      <c r="C681" s="12" t="s">
        <v>110</v>
      </c>
      <c r="D681" s="13">
        <v>12390778.7700711</v>
      </c>
      <c r="E681" s="14">
        <v>43252</v>
      </c>
      <c r="F681" s="15">
        <f t="shared" si="10"/>
        <v>-6.3117102557569596E-2</v>
      </c>
    </row>
    <row r="682" spans="1:6" x14ac:dyDescent="0.3">
      <c r="A682" s="16">
        <v>51</v>
      </c>
      <c r="B682" s="17" t="s">
        <v>196</v>
      </c>
      <c r="C682" s="17" t="s">
        <v>111</v>
      </c>
      <c r="D682" s="18">
        <v>13198057.3848889</v>
      </c>
      <c r="E682" s="14">
        <v>43221</v>
      </c>
      <c r="F682" s="15">
        <f t="shared" si="10"/>
        <v>8.1054767065724551E-2</v>
      </c>
    </row>
    <row r="683" spans="1:6" x14ac:dyDescent="0.3">
      <c r="A683" s="11">
        <v>51</v>
      </c>
      <c r="B683" s="12" t="s">
        <v>196</v>
      </c>
      <c r="C683" s="12" t="s">
        <v>112</v>
      </c>
      <c r="D683" s="13">
        <v>12170498.698913701</v>
      </c>
      <c r="E683" s="14">
        <v>43191</v>
      </c>
      <c r="F683" s="15">
        <f t="shared" si="10"/>
        <v>5.4307199690969941E-2</v>
      </c>
    </row>
    <row r="684" spans="1:6" x14ac:dyDescent="0.3">
      <c r="A684" s="16">
        <v>51</v>
      </c>
      <c r="B684" s="17" t="s">
        <v>196</v>
      </c>
      <c r="C684" s="17" t="s">
        <v>113</v>
      </c>
      <c r="D684" s="18">
        <v>11527179.529524799</v>
      </c>
      <c r="E684" s="14">
        <v>43160</v>
      </c>
      <c r="F684" s="15">
        <f t="shared" si="10"/>
        <v>5.6966850672133404E-2</v>
      </c>
    </row>
    <row r="685" spans="1:6" x14ac:dyDescent="0.3">
      <c r="A685" s="11">
        <v>51</v>
      </c>
      <c r="B685" s="12" t="s">
        <v>196</v>
      </c>
      <c r="C685" s="12" t="s">
        <v>114</v>
      </c>
      <c r="D685" s="13">
        <v>10888866.372731101</v>
      </c>
      <c r="E685" s="14">
        <v>43132</v>
      </c>
      <c r="F685" s="15">
        <f t="shared" si="10"/>
        <v>-6.776613262359428E-2</v>
      </c>
    </row>
    <row r="686" spans="1:6" x14ac:dyDescent="0.3">
      <c r="A686" s="16">
        <v>51</v>
      </c>
      <c r="B686" s="17" t="s">
        <v>196</v>
      </c>
      <c r="C686" s="17" t="s">
        <v>115</v>
      </c>
      <c r="D686" s="18">
        <v>11652339.3933085</v>
      </c>
      <c r="E686" s="14">
        <v>43101</v>
      </c>
      <c r="F686" s="15">
        <f t="shared" si="10"/>
        <v>-0.1387778737726513</v>
      </c>
    </row>
    <row r="687" spans="1:6" x14ac:dyDescent="0.3">
      <c r="A687" s="11">
        <v>51</v>
      </c>
      <c r="B687" s="12" t="s">
        <v>196</v>
      </c>
      <c r="C687" s="12" t="s">
        <v>116</v>
      </c>
      <c r="D687" s="13">
        <v>13387010.081944801</v>
      </c>
      <c r="E687" s="14">
        <v>43070</v>
      </c>
      <c r="F687" s="15">
        <f t="shared" si="10"/>
        <v>9.9847812153635571E-2</v>
      </c>
    </row>
    <row r="688" spans="1:6" x14ac:dyDescent="0.3">
      <c r="A688" s="11">
        <v>51</v>
      </c>
      <c r="B688" s="12" t="s">
        <v>196</v>
      </c>
      <c r="C688" s="12" t="s">
        <v>118</v>
      </c>
      <c r="D688" s="13">
        <v>12114911.2397283</v>
      </c>
      <c r="E688" s="14">
        <v>43040</v>
      </c>
      <c r="F688" s="15">
        <f t="shared" si="10"/>
        <v>-4.8292623840749019E-2</v>
      </c>
    </row>
    <row r="689" spans="1:6" x14ac:dyDescent="0.3">
      <c r="A689" s="11">
        <v>51</v>
      </c>
      <c r="B689" s="12" t="s">
        <v>196</v>
      </c>
      <c r="C689" s="12" t="s">
        <v>119</v>
      </c>
      <c r="D689" s="13">
        <v>12714329.3361637</v>
      </c>
      <c r="E689" s="14">
        <v>43009</v>
      </c>
      <c r="F689" s="15">
        <f t="shared" si="10"/>
        <v>5.7788766671651275E-3</v>
      </c>
    </row>
    <row r="690" spans="1:6" x14ac:dyDescent="0.3">
      <c r="A690" s="11">
        <v>51</v>
      </c>
      <c r="B690" s="12" t="s">
        <v>196</v>
      </c>
      <c r="C690" s="12" t="s">
        <v>120</v>
      </c>
      <c r="D690" s="13">
        <v>12641066.686818</v>
      </c>
      <c r="E690" s="14">
        <v>42979</v>
      </c>
      <c r="F690" s="15">
        <f t="shared" si="10"/>
        <v>-8.6747968064735281E-2</v>
      </c>
    </row>
    <row r="691" spans="1:6" x14ac:dyDescent="0.3">
      <c r="A691" s="16">
        <v>51</v>
      </c>
      <c r="B691" s="17" t="s">
        <v>196</v>
      </c>
      <c r="C691" s="17" t="s">
        <v>121</v>
      </c>
      <c r="D691" s="18">
        <v>13786622.569679501</v>
      </c>
      <c r="E691" s="14">
        <v>42948</v>
      </c>
      <c r="F691" s="15">
        <f t="shared" si="10"/>
        <v>8.9914169472119429E-2</v>
      </c>
    </row>
    <row r="692" spans="1:6" x14ac:dyDescent="0.3">
      <c r="A692" s="11">
        <v>51</v>
      </c>
      <c r="B692" s="12" t="s">
        <v>196</v>
      </c>
      <c r="C692" s="12" t="s">
        <v>122</v>
      </c>
      <c r="D692" s="13">
        <v>12601105.8191445</v>
      </c>
      <c r="E692" s="14">
        <v>42917</v>
      </c>
      <c r="F692" s="15">
        <f t="shared" si="10"/>
        <v>0.16825605512438346</v>
      </c>
    </row>
    <row r="693" spans="1:6" x14ac:dyDescent="0.3">
      <c r="A693" s="16">
        <v>51</v>
      </c>
      <c r="B693" s="17" t="s">
        <v>196</v>
      </c>
      <c r="C693" s="17" t="s">
        <v>123</v>
      </c>
      <c r="D693" s="18">
        <v>10649665.8748124</v>
      </c>
      <c r="E693" s="14">
        <v>42887</v>
      </c>
      <c r="F693" s="15">
        <f t="shared" si="10"/>
        <v>-1.8744576829216172E-3</v>
      </c>
    </row>
    <row r="694" spans="1:6" x14ac:dyDescent="0.3">
      <c r="A694" s="11">
        <v>51</v>
      </c>
      <c r="B694" s="12" t="s">
        <v>196</v>
      </c>
      <c r="C694" s="12" t="s">
        <v>124</v>
      </c>
      <c r="D694" s="13">
        <v>10669646.943815701</v>
      </c>
      <c r="E694" s="14">
        <v>42856</v>
      </c>
      <c r="F694" s="15">
        <f t="shared" si="10"/>
        <v>-4.5157138495649417E-2</v>
      </c>
    </row>
    <row r="695" spans="1:6" x14ac:dyDescent="0.3">
      <c r="A695" s="16">
        <v>51</v>
      </c>
      <c r="B695" s="17" t="s">
        <v>196</v>
      </c>
      <c r="C695" s="17" t="s">
        <v>125</v>
      </c>
      <c r="D695" s="18">
        <v>11162501.879566301</v>
      </c>
      <c r="E695" s="14">
        <v>42826</v>
      </c>
      <c r="F695" s="15">
        <f t="shared" si="10"/>
        <v>4.1853390379712526E-3</v>
      </c>
    </row>
    <row r="696" spans="1:6" x14ac:dyDescent="0.3">
      <c r="A696" s="11">
        <v>51</v>
      </c>
      <c r="B696" s="12" t="s">
        <v>196</v>
      </c>
      <c r="C696" s="12" t="s">
        <v>126</v>
      </c>
      <c r="D696" s="13">
        <v>11115880.655558299</v>
      </c>
      <c r="E696" s="14">
        <v>42795</v>
      </c>
      <c r="F696" s="15">
        <f t="shared" si="10"/>
        <v>2.7332449032575923E-2</v>
      </c>
    </row>
    <row r="697" spans="1:6" x14ac:dyDescent="0.3">
      <c r="A697" s="16">
        <v>51</v>
      </c>
      <c r="B697" s="17" t="s">
        <v>196</v>
      </c>
      <c r="C697" s="17" t="s">
        <v>127</v>
      </c>
      <c r="D697" s="18">
        <v>10816170.972174101</v>
      </c>
      <c r="E697" s="14">
        <v>42767</v>
      </c>
      <c r="F697" s="15">
        <f t="shared" si="10"/>
        <v>-2.7931444467885147E-2</v>
      </c>
    </row>
    <row r="698" spans="1:6" x14ac:dyDescent="0.3">
      <c r="A698" s="11">
        <v>51</v>
      </c>
      <c r="B698" s="12" t="s">
        <v>196</v>
      </c>
      <c r="C698" s="12" t="s">
        <v>129</v>
      </c>
      <c r="D698" s="13">
        <v>11122541.011892799</v>
      </c>
      <c r="E698" s="14">
        <v>42736</v>
      </c>
      <c r="F698" s="15">
        <f t="shared" si="10"/>
        <v>0.30649883742488132</v>
      </c>
    </row>
    <row r="699" spans="1:6" x14ac:dyDescent="0.3">
      <c r="A699" s="16">
        <v>51</v>
      </c>
      <c r="B699" s="17" t="s">
        <v>196</v>
      </c>
      <c r="C699" s="17" t="s">
        <v>130</v>
      </c>
      <c r="D699" s="18">
        <v>8186405.6712685097</v>
      </c>
      <c r="E699" s="14">
        <v>42705</v>
      </c>
      <c r="F699" s="15">
        <f t="shared" si="10"/>
        <v>-2.0528560763131084E-2</v>
      </c>
    </row>
    <row r="700" spans="1:6" x14ac:dyDescent="0.3">
      <c r="A700" s="16">
        <v>51</v>
      </c>
      <c r="B700" s="17" t="s">
        <v>196</v>
      </c>
      <c r="C700" s="17" t="s">
        <v>132</v>
      </c>
      <c r="D700" s="18">
        <v>8356197.6269684397</v>
      </c>
      <c r="E700" s="14">
        <v>42675</v>
      </c>
      <c r="F700" s="15">
        <f t="shared" si="10"/>
        <v>0.23813196331523975</v>
      </c>
    </row>
    <row r="701" spans="1:6" x14ac:dyDescent="0.3">
      <c r="A701" s="16">
        <v>51</v>
      </c>
      <c r="B701" s="17" t="s">
        <v>196</v>
      </c>
      <c r="C701" s="17" t="s">
        <v>133</v>
      </c>
      <c r="D701" s="18">
        <v>6585508.3540293798</v>
      </c>
      <c r="E701" s="14">
        <v>42644</v>
      </c>
      <c r="F701" s="15">
        <f t="shared" si="10"/>
        <v>3.5617647679119062E-2</v>
      </c>
    </row>
    <row r="702" spans="1:6" x14ac:dyDescent="0.3">
      <c r="A702" s="16">
        <v>51</v>
      </c>
      <c r="B702" s="17" t="s">
        <v>196</v>
      </c>
      <c r="C702" s="17" t="s">
        <v>134</v>
      </c>
      <c r="D702" s="18">
        <v>6355076.1249966603</v>
      </c>
      <c r="E702" s="14">
        <v>42614</v>
      </c>
      <c r="F702" s="15">
        <f t="shared" si="10"/>
        <v>5.7540117009846993E-2</v>
      </c>
    </row>
    <row r="703" spans="1:6" x14ac:dyDescent="0.3">
      <c r="A703" s="11">
        <v>51</v>
      </c>
      <c r="B703" s="12" t="s">
        <v>196</v>
      </c>
      <c r="C703" s="12" t="s">
        <v>135</v>
      </c>
      <c r="D703" s="13">
        <v>5999725.7887949497</v>
      </c>
      <c r="E703" s="14">
        <v>42583</v>
      </c>
      <c r="F703" s="15">
        <f t="shared" si="10"/>
        <v>-1.1656097989140125E-2</v>
      </c>
    </row>
    <row r="704" spans="1:6" x14ac:dyDescent="0.3">
      <c r="A704" s="16">
        <v>51</v>
      </c>
      <c r="B704" s="17" t="s">
        <v>196</v>
      </c>
      <c r="C704" s="17" t="s">
        <v>136</v>
      </c>
      <c r="D704" s="18">
        <v>6070068.34393463</v>
      </c>
      <c r="E704" s="14">
        <v>42552</v>
      </c>
      <c r="F704" s="15">
        <f t="shared" si="10"/>
        <v>7.2280695708285686E-2</v>
      </c>
    </row>
    <row r="705" spans="1:6" x14ac:dyDescent="0.3">
      <c r="A705" s="11">
        <v>51</v>
      </c>
      <c r="B705" s="12" t="s">
        <v>196</v>
      </c>
      <c r="C705" s="12" t="s">
        <v>137</v>
      </c>
      <c r="D705" s="13">
        <v>5646800.8784678401</v>
      </c>
      <c r="E705" s="14">
        <v>42522</v>
      </c>
      <c r="F705" s="15">
        <f t="shared" si="10"/>
        <v>8.1870015876360697E-2</v>
      </c>
    </row>
    <row r="706" spans="1:6" x14ac:dyDescent="0.3">
      <c r="A706" s="16">
        <v>51</v>
      </c>
      <c r="B706" s="17" t="s">
        <v>196</v>
      </c>
      <c r="C706" s="17" t="s">
        <v>138</v>
      </c>
      <c r="D706" s="18">
        <v>5202915.5581415296</v>
      </c>
      <c r="E706" s="14">
        <v>42491</v>
      </c>
      <c r="F706" s="15">
        <f t="shared" si="10"/>
        <v>-0.11897378947884209</v>
      </c>
    </row>
    <row r="707" spans="1:6" x14ac:dyDescent="0.3">
      <c r="A707" s="11">
        <v>51</v>
      </c>
      <c r="B707" s="12" t="s">
        <v>196</v>
      </c>
      <c r="C707" s="12" t="s">
        <v>139</v>
      </c>
      <c r="D707" s="13">
        <v>5860253.96976142</v>
      </c>
      <c r="E707" s="14">
        <v>42461</v>
      </c>
      <c r="F707" s="15">
        <f t="shared" ref="F707:F770" si="11">IF(B707=B708,LN(D707/D708),NA())</f>
        <v>2.8975465671054943E-2</v>
      </c>
    </row>
    <row r="708" spans="1:6" x14ac:dyDescent="0.3">
      <c r="A708" s="16">
        <v>51</v>
      </c>
      <c r="B708" s="17" t="s">
        <v>196</v>
      </c>
      <c r="C708" s="17" t="s">
        <v>140</v>
      </c>
      <c r="D708" s="18">
        <v>5692886.8616275797</v>
      </c>
      <c r="E708" s="14">
        <v>42430</v>
      </c>
      <c r="F708" s="15">
        <f t="shared" si="11"/>
        <v>-5.108029492727479E-2</v>
      </c>
    </row>
    <row r="709" spans="1:6" x14ac:dyDescent="0.3">
      <c r="A709" s="11">
        <v>51</v>
      </c>
      <c r="B709" s="12" t="s">
        <v>196</v>
      </c>
      <c r="C709" s="12" t="s">
        <v>141</v>
      </c>
      <c r="D709" s="13">
        <v>5991236.2199253803</v>
      </c>
      <c r="E709" s="14">
        <v>42401</v>
      </c>
      <c r="F709" s="15">
        <f t="shared" si="11"/>
        <v>0.26183808667660596</v>
      </c>
    </row>
    <row r="710" spans="1:6" x14ac:dyDescent="0.3">
      <c r="A710" s="16">
        <v>51</v>
      </c>
      <c r="B710" s="17" t="s">
        <v>196</v>
      </c>
      <c r="C710" s="17" t="s">
        <v>142</v>
      </c>
      <c r="D710" s="18">
        <v>4611068.84991212</v>
      </c>
      <c r="E710" s="14">
        <v>42370</v>
      </c>
      <c r="F710" s="15">
        <f t="shared" si="11"/>
        <v>-0.3966930757059921</v>
      </c>
    </row>
    <row r="711" spans="1:6" x14ac:dyDescent="0.3">
      <c r="A711" s="11">
        <v>51</v>
      </c>
      <c r="B711" s="12" t="s">
        <v>196</v>
      </c>
      <c r="C711" s="12" t="s">
        <v>143</v>
      </c>
      <c r="D711" s="13">
        <v>6856195.9417241402</v>
      </c>
      <c r="E711" s="14">
        <v>42339</v>
      </c>
      <c r="F711" s="15">
        <f t="shared" si="11"/>
        <v>-7.8254484671976071E-2</v>
      </c>
    </row>
    <row r="712" spans="1:6" x14ac:dyDescent="0.3">
      <c r="A712" s="11">
        <v>51</v>
      </c>
      <c r="B712" s="12" t="s">
        <v>196</v>
      </c>
      <c r="C712" s="12" t="s">
        <v>145</v>
      </c>
      <c r="D712" s="13">
        <v>7414275.3642509002</v>
      </c>
      <c r="E712" s="14">
        <v>42309</v>
      </c>
      <c r="F712" s="15">
        <f t="shared" si="11"/>
        <v>-3.6754632882450393E-2</v>
      </c>
    </row>
    <row r="713" spans="1:6" x14ac:dyDescent="0.3">
      <c r="A713" s="11">
        <v>51</v>
      </c>
      <c r="B713" s="12" t="s">
        <v>196</v>
      </c>
      <c r="C713" s="12" t="s">
        <v>146</v>
      </c>
      <c r="D713" s="13">
        <v>7691854.2403888004</v>
      </c>
      <c r="E713" s="14">
        <v>42278</v>
      </c>
      <c r="F713" s="15">
        <f t="shared" si="11"/>
        <v>5.2243344351354665E-2</v>
      </c>
    </row>
    <row r="714" spans="1:6" x14ac:dyDescent="0.3">
      <c r="A714" s="11">
        <v>51</v>
      </c>
      <c r="B714" s="12" t="s">
        <v>196</v>
      </c>
      <c r="C714" s="12" t="s">
        <v>147</v>
      </c>
      <c r="D714" s="13">
        <v>7300322.56152335</v>
      </c>
      <c r="E714" s="14">
        <v>42248</v>
      </c>
      <c r="F714" s="15">
        <f t="shared" si="11"/>
        <v>-0.19781033090156536</v>
      </c>
    </row>
    <row r="715" spans="1:6" x14ac:dyDescent="0.3">
      <c r="A715" s="16">
        <v>51</v>
      </c>
      <c r="B715" s="17" t="s">
        <v>196</v>
      </c>
      <c r="C715" s="17" t="s">
        <v>148</v>
      </c>
      <c r="D715" s="18">
        <v>8897130.9944058396</v>
      </c>
      <c r="E715" s="14">
        <v>42217</v>
      </c>
      <c r="F715" s="15">
        <f t="shared" si="11"/>
        <v>7.1458975581904685E-2</v>
      </c>
    </row>
    <row r="716" spans="1:6" x14ac:dyDescent="0.3">
      <c r="A716" s="11">
        <v>51</v>
      </c>
      <c r="B716" s="12" t="s">
        <v>196</v>
      </c>
      <c r="C716" s="12" t="s">
        <v>149</v>
      </c>
      <c r="D716" s="13">
        <v>8283535.6573253097</v>
      </c>
      <c r="E716" s="14">
        <v>42186</v>
      </c>
      <c r="F716" s="15">
        <f t="shared" si="11"/>
        <v>-0.19560737728360786</v>
      </c>
    </row>
    <row r="717" spans="1:6" x14ac:dyDescent="0.3">
      <c r="A717" s="16">
        <v>51</v>
      </c>
      <c r="B717" s="17" t="s">
        <v>196</v>
      </c>
      <c r="C717" s="17" t="s">
        <v>150</v>
      </c>
      <c r="D717" s="18">
        <v>10073188.2593896</v>
      </c>
      <c r="E717" s="14">
        <v>42156</v>
      </c>
      <c r="F717" s="15">
        <f t="shared" si="11"/>
        <v>-7.8758910850217981E-2</v>
      </c>
    </row>
    <row r="718" spans="1:6" x14ac:dyDescent="0.3">
      <c r="A718" s="11">
        <v>51</v>
      </c>
      <c r="B718" s="12" t="s">
        <v>196</v>
      </c>
      <c r="C718" s="12" t="s">
        <v>151</v>
      </c>
      <c r="D718" s="13">
        <v>10898620.015544999</v>
      </c>
      <c r="E718" s="14">
        <v>42125</v>
      </c>
      <c r="F718" s="15">
        <f t="shared" si="11"/>
        <v>-4.6489551866108821E-2</v>
      </c>
    </row>
    <row r="719" spans="1:6" x14ac:dyDescent="0.3">
      <c r="A719" s="16">
        <v>51</v>
      </c>
      <c r="B719" s="17" t="s">
        <v>196</v>
      </c>
      <c r="C719" s="17" t="s">
        <v>152</v>
      </c>
      <c r="D719" s="18">
        <v>11417254.1031601</v>
      </c>
      <c r="E719" s="14">
        <v>42095</v>
      </c>
      <c r="F719" s="15">
        <f t="shared" si="11"/>
        <v>6.4751842331076018E-2</v>
      </c>
    </row>
    <row r="720" spans="1:6" x14ac:dyDescent="0.3">
      <c r="A720" s="11">
        <v>51</v>
      </c>
      <c r="B720" s="12" t="s">
        <v>196</v>
      </c>
      <c r="C720" s="12" t="s">
        <v>153</v>
      </c>
      <c r="D720" s="13">
        <v>10701392.6443558</v>
      </c>
      <c r="E720" s="14">
        <v>42064</v>
      </c>
      <c r="F720" s="15">
        <f t="shared" si="11"/>
        <v>-4.6023496461980562E-2</v>
      </c>
    </row>
    <row r="721" spans="1:6" x14ac:dyDescent="0.3">
      <c r="A721" s="16">
        <v>51</v>
      </c>
      <c r="B721" s="17" t="s">
        <v>196</v>
      </c>
      <c r="C721" s="17" t="s">
        <v>154</v>
      </c>
      <c r="D721" s="18">
        <v>11205417.6840852</v>
      </c>
      <c r="E721" s="14">
        <v>42036</v>
      </c>
      <c r="F721" s="15">
        <f t="shared" si="11"/>
        <v>0.16551444842463059</v>
      </c>
    </row>
    <row r="722" spans="1:6" x14ac:dyDescent="0.3">
      <c r="A722" s="11">
        <v>51</v>
      </c>
      <c r="B722" s="12" t="s">
        <v>196</v>
      </c>
      <c r="C722" s="12" t="s">
        <v>1286</v>
      </c>
      <c r="D722" s="13">
        <v>9496116.5869697202</v>
      </c>
      <c r="E722" s="14">
        <v>42005</v>
      </c>
      <c r="F722" s="15" t="e">
        <f t="shared" si="11"/>
        <v>#N/A</v>
      </c>
    </row>
    <row r="723" spans="1:6" x14ac:dyDescent="0.3">
      <c r="A723" s="11">
        <v>44</v>
      </c>
      <c r="B723" s="12" t="s">
        <v>207</v>
      </c>
      <c r="C723" s="12" t="s">
        <v>12</v>
      </c>
      <c r="D723" s="13">
        <v>28171096.4109727</v>
      </c>
      <c r="E723" s="14">
        <v>45901</v>
      </c>
      <c r="F723" s="15">
        <f t="shared" si="11"/>
        <v>-9.6758475750067519E-2</v>
      </c>
    </row>
    <row r="724" spans="1:6" x14ac:dyDescent="0.3">
      <c r="A724" s="16">
        <v>44</v>
      </c>
      <c r="B724" s="17" t="s">
        <v>207</v>
      </c>
      <c r="C724" s="17" t="s">
        <v>16</v>
      </c>
      <c r="D724" s="18">
        <v>31033118.660785001</v>
      </c>
      <c r="E724" s="14">
        <v>45870</v>
      </c>
      <c r="F724" s="15">
        <f t="shared" si="11"/>
        <v>6.6102565102520106E-2</v>
      </c>
    </row>
    <row r="725" spans="1:6" x14ac:dyDescent="0.3">
      <c r="A725" s="11">
        <v>44</v>
      </c>
      <c r="B725" s="12" t="s">
        <v>207</v>
      </c>
      <c r="C725" s="12" t="s">
        <v>17</v>
      </c>
      <c r="D725" s="13">
        <v>29048080.721415501</v>
      </c>
      <c r="E725" s="14">
        <v>45839</v>
      </c>
      <c r="F725" s="15">
        <f t="shared" si="11"/>
        <v>7.9392288987390314E-2</v>
      </c>
    </row>
    <row r="726" spans="1:6" x14ac:dyDescent="0.3">
      <c r="A726" s="16">
        <v>44</v>
      </c>
      <c r="B726" s="17" t="s">
        <v>207</v>
      </c>
      <c r="C726" s="17" t="s">
        <v>18</v>
      </c>
      <c r="D726" s="18">
        <v>26831058.721440598</v>
      </c>
      <c r="E726" s="14">
        <v>45809</v>
      </c>
      <c r="F726" s="15">
        <f t="shared" si="11"/>
        <v>6.9744598266100813E-2</v>
      </c>
    </row>
    <row r="727" spans="1:6" x14ac:dyDescent="0.3">
      <c r="A727" s="11">
        <v>44</v>
      </c>
      <c r="B727" s="12" t="s">
        <v>207</v>
      </c>
      <c r="C727" s="12" t="s">
        <v>19</v>
      </c>
      <c r="D727" s="13">
        <v>25023503.563530501</v>
      </c>
      <c r="E727" s="14">
        <v>45778</v>
      </c>
      <c r="F727" s="15">
        <f t="shared" si="11"/>
        <v>7.9328507511526286E-2</v>
      </c>
    </row>
    <row r="728" spans="1:6" x14ac:dyDescent="0.3">
      <c r="A728" s="16">
        <v>44</v>
      </c>
      <c r="B728" s="17" t="s">
        <v>207</v>
      </c>
      <c r="C728" s="17" t="s">
        <v>20</v>
      </c>
      <c r="D728" s="18">
        <v>23115121.603723399</v>
      </c>
      <c r="E728" s="14">
        <v>45748</v>
      </c>
      <c r="F728" s="15">
        <f t="shared" si="11"/>
        <v>-4.2688148225649744E-2</v>
      </c>
    </row>
    <row r="729" spans="1:6" x14ac:dyDescent="0.3">
      <c r="A729" s="11">
        <v>44</v>
      </c>
      <c r="B729" s="12" t="s">
        <v>207</v>
      </c>
      <c r="C729" s="12" t="s">
        <v>21</v>
      </c>
      <c r="D729" s="13">
        <v>24123227.341825001</v>
      </c>
      <c r="E729" s="14">
        <v>45717</v>
      </c>
      <c r="F729" s="15">
        <f t="shared" si="11"/>
        <v>-0.15147944615109729</v>
      </c>
    </row>
    <row r="730" spans="1:6" x14ac:dyDescent="0.3">
      <c r="A730" s="16">
        <v>44</v>
      </c>
      <c r="B730" s="17" t="s">
        <v>207</v>
      </c>
      <c r="C730" s="17" t="s">
        <v>22</v>
      </c>
      <c r="D730" s="18">
        <v>28068686.979089402</v>
      </c>
      <c r="E730" s="14">
        <v>45689</v>
      </c>
      <c r="F730" s="15">
        <f t="shared" si="11"/>
        <v>-0.10147737708692268</v>
      </c>
    </row>
    <row r="731" spans="1:6" x14ac:dyDescent="0.3">
      <c r="A731" s="11">
        <v>44</v>
      </c>
      <c r="B731" s="12" t="s">
        <v>207</v>
      </c>
      <c r="C731" s="12" t="s">
        <v>23</v>
      </c>
      <c r="D731" s="13">
        <v>31066559.694404799</v>
      </c>
      <c r="E731" s="14">
        <v>45658</v>
      </c>
      <c r="F731" s="15">
        <f t="shared" si="11"/>
        <v>0.13263916349815513</v>
      </c>
    </row>
    <row r="732" spans="1:6" x14ac:dyDescent="0.3">
      <c r="A732" s="16">
        <v>44</v>
      </c>
      <c r="B732" s="17" t="s">
        <v>207</v>
      </c>
      <c r="C732" s="17" t="s">
        <v>24</v>
      </c>
      <c r="D732" s="18">
        <v>27207504.233980399</v>
      </c>
      <c r="E732" s="14">
        <v>45627</v>
      </c>
      <c r="F732" s="15">
        <f t="shared" si="11"/>
        <v>-0.2376911696932901</v>
      </c>
    </row>
    <row r="733" spans="1:6" x14ac:dyDescent="0.3">
      <c r="A733" s="16">
        <v>44</v>
      </c>
      <c r="B733" s="17" t="s">
        <v>207</v>
      </c>
      <c r="C733" s="17" t="s">
        <v>26</v>
      </c>
      <c r="D733" s="18">
        <v>34507752.050046302</v>
      </c>
      <c r="E733" s="14">
        <v>45597</v>
      </c>
      <c r="F733" s="15">
        <f t="shared" si="11"/>
        <v>8.3174267747957151E-2</v>
      </c>
    </row>
    <row r="734" spans="1:6" x14ac:dyDescent="0.3">
      <c r="A734" s="16">
        <v>44</v>
      </c>
      <c r="B734" s="17" t="s">
        <v>207</v>
      </c>
      <c r="C734" s="17" t="s">
        <v>27</v>
      </c>
      <c r="D734" s="18">
        <v>31753715.056639299</v>
      </c>
      <c r="E734" s="14">
        <v>45566</v>
      </c>
      <c r="F734" s="15">
        <f t="shared" si="11"/>
        <v>3.4561012048935991E-4</v>
      </c>
    </row>
    <row r="735" spans="1:6" x14ac:dyDescent="0.3">
      <c r="A735" s="16">
        <v>44</v>
      </c>
      <c r="B735" s="17" t="s">
        <v>207</v>
      </c>
      <c r="C735" s="17" t="s">
        <v>28</v>
      </c>
      <c r="D735" s="18">
        <v>31742742.547566898</v>
      </c>
      <c r="E735" s="14">
        <v>45536</v>
      </c>
      <c r="F735" s="15">
        <f t="shared" si="11"/>
        <v>6.9412710987139789E-2</v>
      </c>
    </row>
    <row r="736" spans="1:6" x14ac:dyDescent="0.3">
      <c r="A736" s="11">
        <v>44</v>
      </c>
      <c r="B736" s="12" t="s">
        <v>207</v>
      </c>
      <c r="C736" s="12" t="s">
        <v>29</v>
      </c>
      <c r="D736" s="13">
        <v>29614123.9217415</v>
      </c>
      <c r="E736" s="14">
        <v>45505</v>
      </c>
      <c r="F736" s="15">
        <f t="shared" si="11"/>
        <v>-3.7095178893781569E-2</v>
      </c>
    </row>
    <row r="737" spans="1:6" x14ac:dyDescent="0.3">
      <c r="A737" s="16">
        <v>44</v>
      </c>
      <c r="B737" s="17" t="s">
        <v>207</v>
      </c>
      <c r="C737" s="17" t="s">
        <v>30</v>
      </c>
      <c r="D737" s="18">
        <v>30733294.7336201</v>
      </c>
      <c r="E737" s="14">
        <v>45474</v>
      </c>
      <c r="F737" s="15">
        <f t="shared" si="11"/>
        <v>5.8818876912062432E-2</v>
      </c>
    </row>
    <row r="738" spans="1:6" x14ac:dyDescent="0.3">
      <c r="A738" s="11">
        <v>44</v>
      </c>
      <c r="B738" s="12" t="s">
        <v>207</v>
      </c>
      <c r="C738" s="12" t="s">
        <v>31</v>
      </c>
      <c r="D738" s="13">
        <v>28977733.045087598</v>
      </c>
      <c r="E738" s="14">
        <v>45444</v>
      </c>
      <c r="F738" s="15">
        <f t="shared" si="11"/>
        <v>-7.4053903182049727E-2</v>
      </c>
    </row>
    <row r="739" spans="1:6" x14ac:dyDescent="0.3">
      <c r="A739" s="16">
        <v>44</v>
      </c>
      <c r="B739" s="17" t="s">
        <v>207</v>
      </c>
      <c r="C739" s="17" t="s">
        <v>32</v>
      </c>
      <c r="D739" s="18">
        <v>31205102.1597724</v>
      </c>
      <c r="E739" s="14">
        <v>45413</v>
      </c>
      <c r="F739" s="15">
        <f t="shared" si="11"/>
        <v>-2.6714461343271108E-2</v>
      </c>
    </row>
    <row r="740" spans="1:6" x14ac:dyDescent="0.3">
      <c r="A740" s="11">
        <v>44</v>
      </c>
      <c r="B740" s="12" t="s">
        <v>207</v>
      </c>
      <c r="C740" s="12" t="s">
        <v>34</v>
      </c>
      <c r="D740" s="13">
        <v>32049964.430425499</v>
      </c>
      <c r="E740" s="14">
        <v>45383</v>
      </c>
      <c r="F740" s="15">
        <f t="shared" si="11"/>
        <v>3.5033765832929678E-2</v>
      </c>
    </row>
    <row r="741" spans="1:6" x14ac:dyDescent="0.3">
      <c r="A741" s="16">
        <v>44</v>
      </c>
      <c r="B741" s="17" t="s">
        <v>207</v>
      </c>
      <c r="C741" s="17" t="s">
        <v>35</v>
      </c>
      <c r="D741" s="18">
        <v>30946574.290382199</v>
      </c>
      <c r="E741" s="14">
        <v>45352</v>
      </c>
      <c r="F741" s="15">
        <f t="shared" si="11"/>
        <v>-7.2619236775665662E-3</v>
      </c>
    </row>
    <row r="742" spans="1:6" x14ac:dyDescent="0.3">
      <c r="A742" s="11">
        <v>44</v>
      </c>
      <c r="B742" s="12" t="s">
        <v>207</v>
      </c>
      <c r="C742" s="12" t="s">
        <v>36</v>
      </c>
      <c r="D742" s="13">
        <v>31172123.921859901</v>
      </c>
      <c r="E742" s="14">
        <v>45323</v>
      </c>
      <c r="F742" s="15">
        <f t="shared" si="11"/>
        <v>8.7677290461562266E-2</v>
      </c>
    </row>
    <row r="743" spans="1:6" x14ac:dyDescent="0.3">
      <c r="A743" s="16">
        <v>44</v>
      </c>
      <c r="B743" s="17" t="s">
        <v>207</v>
      </c>
      <c r="C743" s="17" t="s">
        <v>37</v>
      </c>
      <c r="D743" s="18">
        <v>28555425.153340001</v>
      </c>
      <c r="E743" s="14">
        <v>45292</v>
      </c>
      <c r="F743" s="15">
        <f t="shared" si="11"/>
        <v>-6.4054898656033837E-2</v>
      </c>
    </row>
    <row r="744" spans="1:6" x14ac:dyDescent="0.3">
      <c r="A744" s="11">
        <v>44</v>
      </c>
      <c r="B744" s="12" t="s">
        <v>207</v>
      </c>
      <c r="C744" s="12" t="s">
        <v>38</v>
      </c>
      <c r="D744" s="13">
        <v>30444393.009762101</v>
      </c>
      <c r="E744" s="14">
        <v>45261</v>
      </c>
      <c r="F744" s="15">
        <f t="shared" si="11"/>
        <v>0.13682041817059201</v>
      </c>
    </row>
    <row r="745" spans="1:6" x14ac:dyDescent="0.3">
      <c r="A745" s="11">
        <v>44</v>
      </c>
      <c r="B745" s="12" t="s">
        <v>207</v>
      </c>
      <c r="C745" s="12" t="s">
        <v>40</v>
      </c>
      <c r="D745" s="13">
        <v>26551371.9730189</v>
      </c>
      <c r="E745" s="14">
        <v>45231</v>
      </c>
      <c r="F745" s="15">
        <f t="shared" si="11"/>
        <v>1.2182104853734544E-2</v>
      </c>
    </row>
    <row r="746" spans="1:6" x14ac:dyDescent="0.3">
      <c r="A746" s="11">
        <v>44</v>
      </c>
      <c r="B746" s="12" t="s">
        <v>207</v>
      </c>
      <c r="C746" s="12" t="s">
        <v>41</v>
      </c>
      <c r="D746" s="13">
        <v>26229882.5603415</v>
      </c>
      <c r="E746" s="14">
        <v>45200</v>
      </c>
      <c r="F746" s="15">
        <f t="shared" si="11"/>
        <v>-6.1716914579637926E-2</v>
      </c>
    </row>
    <row r="747" spans="1:6" x14ac:dyDescent="0.3">
      <c r="A747" s="11">
        <v>44</v>
      </c>
      <c r="B747" s="12" t="s">
        <v>207</v>
      </c>
      <c r="C747" s="12" t="s">
        <v>42</v>
      </c>
      <c r="D747" s="13">
        <v>27899708.232199099</v>
      </c>
      <c r="E747" s="14">
        <v>45170</v>
      </c>
      <c r="F747" s="15">
        <f t="shared" si="11"/>
        <v>-9.9499572614645704E-2</v>
      </c>
    </row>
    <row r="748" spans="1:6" x14ac:dyDescent="0.3">
      <c r="A748" s="16">
        <v>44</v>
      </c>
      <c r="B748" s="17" t="s">
        <v>207</v>
      </c>
      <c r="C748" s="17" t="s">
        <v>43</v>
      </c>
      <c r="D748" s="18">
        <v>30818519.8701558</v>
      </c>
      <c r="E748" s="14">
        <v>45139</v>
      </c>
      <c r="F748" s="15">
        <f t="shared" si="11"/>
        <v>-4.2399189634418244E-2</v>
      </c>
    </row>
    <row r="749" spans="1:6" x14ac:dyDescent="0.3">
      <c r="A749" s="11">
        <v>44</v>
      </c>
      <c r="B749" s="12" t="s">
        <v>207</v>
      </c>
      <c r="C749" s="12" t="s">
        <v>44</v>
      </c>
      <c r="D749" s="13">
        <v>32153296.9171868</v>
      </c>
      <c r="E749" s="14">
        <v>45108</v>
      </c>
      <c r="F749" s="15">
        <f t="shared" si="11"/>
        <v>5.6547345002659212E-2</v>
      </c>
    </row>
    <row r="750" spans="1:6" x14ac:dyDescent="0.3">
      <c r="A750" s="16">
        <v>44</v>
      </c>
      <c r="B750" s="17" t="s">
        <v>207</v>
      </c>
      <c r="C750" s="17" t="s">
        <v>45</v>
      </c>
      <c r="D750" s="18">
        <v>30385564.643759601</v>
      </c>
      <c r="E750" s="14">
        <v>45078</v>
      </c>
      <c r="F750" s="15">
        <f t="shared" si="11"/>
        <v>0.10502355548224386</v>
      </c>
    </row>
    <row r="751" spans="1:6" x14ac:dyDescent="0.3">
      <c r="A751" s="11">
        <v>44</v>
      </c>
      <c r="B751" s="12" t="s">
        <v>207</v>
      </c>
      <c r="C751" s="12" t="s">
        <v>46</v>
      </c>
      <c r="D751" s="13">
        <v>27356224.584755</v>
      </c>
      <c r="E751" s="14">
        <v>45047</v>
      </c>
      <c r="F751" s="15">
        <f t="shared" si="11"/>
        <v>6.7904285741336792E-2</v>
      </c>
    </row>
    <row r="752" spans="1:6" x14ac:dyDescent="0.3">
      <c r="A752" s="16">
        <v>44</v>
      </c>
      <c r="B752" s="17" t="s">
        <v>207</v>
      </c>
      <c r="C752" s="17" t="s">
        <v>47</v>
      </c>
      <c r="D752" s="18">
        <v>25560285.702557102</v>
      </c>
      <c r="E752" s="14">
        <v>45017</v>
      </c>
      <c r="F752" s="15">
        <f t="shared" si="11"/>
        <v>-8.0204963104686139E-2</v>
      </c>
    </row>
    <row r="753" spans="1:6" x14ac:dyDescent="0.3">
      <c r="A753" s="11">
        <v>44</v>
      </c>
      <c r="B753" s="12" t="s">
        <v>207</v>
      </c>
      <c r="C753" s="12" t="s">
        <v>48</v>
      </c>
      <c r="D753" s="13">
        <v>27694802.778730601</v>
      </c>
      <c r="E753" s="14">
        <v>44986</v>
      </c>
      <c r="F753" s="15">
        <f t="shared" si="11"/>
        <v>-0.10583132267476843</v>
      </c>
    </row>
    <row r="754" spans="1:6" x14ac:dyDescent="0.3">
      <c r="A754" s="16">
        <v>44</v>
      </c>
      <c r="B754" s="17" t="s">
        <v>207</v>
      </c>
      <c r="C754" s="17" t="s">
        <v>49</v>
      </c>
      <c r="D754" s="18">
        <v>30786494.1734422</v>
      </c>
      <c r="E754" s="14">
        <v>44958</v>
      </c>
      <c r="F754" s="15">
        <f t="shared" si="11"/>
        <v>3.5980458608655501E-2</v>
      </c>
    </row>
    <row r="755" spans="1:6" x14ac:dyDescent="0.3">
      <c r="A755" s="11">
        <v>44</v>
      </c>
      <c r="B755" s="12" t="s">
        <v>207</v>
      </c>
      <c r="C755" s="12" t="s">
        <v>50</v>
      </c>
      <c r="D755" s="13">
        <v>29698473.118600901</v>
      </c>
      <c r="E755" s="14">
        <v>44927</v>
      </c>
      <c r="F755" s="15">
        <f t="shared" si="11"/>
        <v>0.17205521053311279</v>
      </c>
    </row>
    <row r="756" spans="1:6" x14ac:dyDescent="0.3">
      <c r="A756" s="16">
        <v>44</v>
      </c>
      <c r="B756" s="17" t="s">
        <v>207</v>
      </c>
      <c r="C756" s="17" t="s">
        <v>51</v>
      </c>
      <c r="D756" s="18">
        <v>25004115.312120602</v>
      </c>
      <c r="E756" s="14">
        <v>44896</v>
      </c>
      <c r="F756" s="15">
        <f t="shared" si="11"/>
        <v>-5.2907626120521321E-2</v>
      </c>
    </row>
    <row r="757" spans="1:6" x14ac:dyDescent="0.3">
      <c r="A757" s="16">
        <v>44</v>
      </c>
      <c r="B757" s="17" t="s">
        <v>207</v>
      </c>
      <c r="C757" s="17" t="s">
        <v>53</v>
      </c>
      <c r="D757" s="18">
        <v>26362645.1028025</v>
      </c>
      <c r="E757" s="14">
        <v>44866</v>
      </c>
      <c r="F757" s="15">
        <f t="shared" si="11"/>
        <v>8.8613145993370002E-2</v>
      </c>
    </row>
    <row r="758" spans="1:6" x14ac:dyDescent="0.3">
      <c r="A758" s="16">
        <v>44</v>
      </c>
      <c r="B758" s="17" t="s">
        <v>207</v>
      </c>
      <c r="C758" s="17" t="s">
        <v>54</v>
      </c>
      <c r="D758" s="18">
        <v>24127081.032830201</v>
      </c>
      <c r="E758" s="14">
        <v>44835</v>
      </c>
      <c r="F758" s="15">
        <f t="shared" si="11"/>
        <v>0.10621126272545466</v>
      </c>
    </row>
    <row r="759" spans="1:6" x14ac:dyDescent="0.3">
      <c r="A759" s="16">
        <v>44</v>
      </c>
      <c r="B759" s="17" t="s">
        <v>207</v>
      </c>
      <c r="C759" s="17" t="s">
        <v>55</v>
      </c>
      <c r="D759" s="18">
        <v>21695907.3463361</v>
      </c>
      <c r="E759" s="14">
        <v>44805</v>
      </c>
      <c r="F759" s="15">
        <f t="shared" si="11"/>
        <v>-4.0821969787349588E-2</v>
      </c>
    </row>
    <row r="760" spans="1:6" x14ac:dyDescent="0.3">
      <c r="A760" s="11">
        <v>44</v>
      </c>
      <c r="B760" s="12" t="s">
        <v>207</v>
      </c>
      <c r="C760" s="12" t="s">
        <v>56</v>
      </c>
      <c r="D760" s="13">
        <v>22599902.9268055</v>
      </c>
      <c r="E760" s="14">
        <v>44774</v>
      </c>
      <c r="F760" s="15">
        <f t="shared" si="11"/>
        <v>-3.527587762851124E-2</v>
      </c>
    </row>
    <row r="761" spans="1:6" x14ac:dyDescent="0.3">
      <c r="A761" s="16">
        <v>44</v>
      </c>
      <c r="B761" s="17" t="s">
        <v>207</v>
      </c>
      <c r="C761" s="17" t="s">
        <v>57</v>
      </c>
      <c r="D761" s="18">
        <v>23411362.668351699</v>
      </c>
      <c r="E761" s="14">
        <v>44743</v>
      </c>
      <c r="F761" s="15">
        <f t="shared" si="11"/>
        <v>0.24411278107875439</v>
      </c>
    </row>
    <row r="762" spans="1:6" x14ac:dyDescent="0.3">
      <c r="A762" s="11">
        <v>44</v>
      </c>
      <c r="B762" s="12" t="s">
        <v>207</v>
      </c>
      <c r="C762" s="12" t="s">
        <v>58</v>
      </c>
      <c r="D762" s="13">
        <v>18340444.580126502</v>
      </c>
      <c r="E762" s="14">
        <v>44713</v>
      </c>
      <c r="F762" s="15">
        <f t="shared" si="11"/>
        <v>-0.19070115904754018</v>
      </c>
    </row>
    <row r="763" spans="1:6" x14ac:dyDescent="0.3">
      <c r="A763" s="16">
        <v>44</v>
      </c>
      <c r="B763" s="17" t="s">
        <v>207</v>
      </c>
      <c r="C763" s="17" t="s">
        <v>59</v>
      </c>
      <c r="D763" s="18">
        <v>22193731.110529199</v>
      </c>
      <c r="E763" s="14">
        <v>44682</v>
      </c>
      <c r="F763" s="15">
        <f t="shared" si="11"/>
        <v>-8.1514281518079608E-3</v>
      </c>
    </row>
    <row r="764" spans="1:6" x14ac:dyDescent="0.3">
      <c r="A764" s="11">
        <v>44</v>
      </c>
      <c r="B764" s="12" t="s">
        <v>207</v>
      </c>
      <c r="C764" s="12" t="s">
        <v>60</v>
      </c>
      <c r="D764" s="13">
        <v>22375381.062541898</v>
      </c>
      <c r="E764" s="14">
        <v>44652</v>
      </c>
      <c r="F764" s="15">
        <f t="shared" si="11"/>
        <v>-0.14687362034748888</v>
      </c>
    </row>
    <row r="765" spans="1:6" x14ac:dyDescent="0.3">
      <c r="A765" s="16">
        <v>44</v>
      </c>
      <c r="B765" s="17" t="s">
        <v>207</v>
      </c>
      <c r="C765" s="17" t="s">
        <v>61</v>
      </c>
      <c r="D765" s="18">
        <v>25915335.9499803</v>
      </c>
      <c r="E765" s="14">
        <v>44621</v>
      </c>
      <c r="F765" s="15">
        <f t="shared" si="11"/>
        <v>-9.9508491139647381E-3</v>
      </c>
    </row>
    <row r="766" spans="1:6" x14ac:dyDescent="0.3">
      <c r="A766" s="11">
        <v>44</v>
      </c>
      <c r="B766" s="12" t="s">
        <v>207</v>
      </c>
      <c r="C766" s="12" t="s">
        <v>62</v>
      </c>
      <c r="D766" s="13">
        <v>26174502.874695301</v>
      </c>
      <c r="E766" s="14">
        <v>44593</v>
      </c>
      <c r="F766" s="15">
        <f t="shared" si="11"/>
        <v>-7.4215611738729037E-2</v>
      </c>
    </row>
    <row r="767" spans="1:6" x14ac:dyDescent="0.3">
      <c r="A767" s="16">
        <v>44</v>
      </c>
      <c r="B767" s="17" t="s">
        <v>207</v>
      </c>
      <c r="C767" s="17" t="s">
        <v>63</v>
      </c>
      <c r="D767" s="18">
        <v>28190960.472726699</v>
      </c>
      <c r="E767" s="14">
        <v>44562</v>
      </c>
      <c r="F767" s="15">
        <f t="shared" si="11"/>
        <v>-0.23305371942466838</v>
      </c>
    </row>
    <row r="768" spans="1:6" x14ac:dyDescent="0.3">
      <c r="A768" s="11">
        <v>44</v>
      </c>
      <c r="B768" s="12" t="s">
        <v>207</v>
      </c>
      <c r="C768" s="12" t="s">
        <v>64</v>
      </c>
      <c r="D768" s="13">
        <v>35589658.189828202</v>
      </c>
      <c r="E768" s="14">
        <v>44531</v>
      </c>
      <c r="F768" s="15">
        <f t="shared" si="11"/>
        <v>-1.7650532956873407E-2</v>
      </c>
    </row>
    <row r="769" spans="1:6" x14ac:dyDescent="0.3">
      <c r="A769" s="11">
        <v>44</v>
      </c>
      <c r="B769" s="12" t="s">
        <v>207</v>
      </c>
      <c r="C769" s="12" t="s">
        <v>66</v>
      </c>
      <c r="D769" s="13">
        <v>36223411.210653298</v>
      </c>
      <c r="E769" s="14">
        <v>44501</v>
      </c>
      <c r="F769" s="15">
        <f t="shared" si="11"/>
        <v>-1.4108389289821454E-2</v>
      </c>
    </row>
    <row r="770" spans="1:6" x14ac:dyDescent="0.3">
      <c r="A770" s="11">
        <v>44</v>
      </c>
      <c r="B770" s="12" t="s">
        <v>207</v>
      </c>
      <c r="C770" s="12" t="s">
        <v>67</v>
      </c>
      <c r="D770" s="13">
        <v>36738087.285613</v>
      </c>
      <c r="E770" s="14">
        <v>44470</v>
      </c>
      <c r="F770" s="15">
        <f t="shared" si="11"/>
        <v>8.0312774996280881E-2</v>
      </c>
    </row>
    <row r="771" spans="1:6" x14ac:dyDescent="0.3">
      <c r="A771" s="11">
        <v>44</v>
      </c>
      <c r="B771" s="12" t="s">
        <v>207</v>
      </c>
      <c r="C771" s="12" t="s">
        <v>68</v>
      </c>
      <c r="D771" s="13">
        <v>33902923.263126999</v>
      </c>
      <c r="E771" s="14">
        <v>44440</v>
      </c>
      <c r="F771" s="15">
        <f t="shared" ref="F771:F834" si="12">IF(B771=B772,LN(D771/D772),NA())</f>
        <v>-8.7543621214299198E-3</v>
      </c>
    </row>
    <row r="772" spans="1:6" x14ac:dyDescent="0.3">
      <c r="A772" s="16">
        <v>44</v>
      </c>
      <c r="B772" s="17" t="s">
        <v>207</v>
      </c>
      <c r="C772" s="17" t="s">
        <v>69</v>
      </c>
      <c r="D772" s="18">
        <v>34201024.670337804</v>
      </c>
      <c r="E772" s="14">
        <v>44409</v>
      </c>
      <c r="F772" s="15">
        <f t="shared" si="12"/>
        <v>5.3914079462048306E-2</v>
      </c>
    </row>
    <row r="773" spans="1:6" x14ac:dyDescent="0.3">
      <c r="A773" s="11">
        <v>44</v>
      </c>
      <c r="B773" s="12" t="s">
        <v>207</v>
      </c>
      <c r="C773" s="12" t="s">
        <v>70</v>
      </c>
      <c r="D773" s="13">
        <v>32405933.063527402</v>
      </c>
      <c r="E773" s="14">
        <v>44378</v>
      </c>
      <c r="F773" s="15">
        <f t="shared" si="12"/>
        <v>3.1450381923078387E-3</v>
      </c>
    </row>
    <row r="774" spans="1:6" x14ac:dyDescent="0.3">
      <c r="A774" s="16">
        <v>44</v>
      </c>
      <c r="B774" s="17" t="s">
        <v>207</v>
      </c>
      <c r="C774" s="17" t="s">
        <v>71</v>
      </c>
      <c r="D774" s="18">
        <v>32304175.266340598</v>
      </c>
      <c r="E774" s="14">
        <v>44348</v>
      </c>
      <c r="F774" s="15">
        <f t="shared" si="12"/>
        <v>3.9939649564357207E-2</v>
      </c>
    </row>
    <row r="775" spans="1:6" x14ac:dyDescent="0.3">
      <c r="A775" s="11">
        <v>44</v>
      </c>
      <c r="B775" s="12" t="s">
        <v>207</v>
      </c>
      <c r="C775" s="12" t="s">
        <v>72</v>
      </c>
      <c r="D775" s="13">
        <v>31039383.620225001</v>
      </c>
      <c r="E775" s="14">
        <v>44317</v>
      </c>
      <c r="F775" s="15">
        <f t="shared" si="12"/>
        <v>0.10042848211566215</v>
      </c>
    </row>
    <row r="776" spans="1:6" x14ac:dyDescent="0.3">
      <c r="A776" s="16">
        <v>44</v>
      </c>
      <c r="B776" s="17" t="s">
        <v>207</v>
      </c>
      <c r="C776" s="17" t="s">
        <v>73</v>
      </c>
      <c r="D776" s="18">
        <v>28073564.134719301</v>
      </c>
      <c r="E776" s="14">
        <v>44287</v>
      </c>
      <c r="F776" s="15">
        <f t="shared" si="12"/>
        <v>7.2207742331676081E-2</v>
      </c>
    </row>
    <row r="777" spans="1:6" x14ac:dyDescent="0.3">
      <c r="A777" s="11">
        <v>44</v>
      </c>
      <c r="B777" s="12" t="s">
        <v>207</v>
      </c>
      <c r="C777" s="12" t="s">
        <v>74</v>
      </c>
      <c r="D777" s="13">
        <v>26117892.4274</v>
      </c>
      <c r="E777" s="14">
        <v>44256</v>
      </c>
      <c r="F777" s="15">
        <f t="shared" si="12"/>
        <v>0.10903933785019265</v>
      </c>
    </row>
    <row r="778" spans="1:6" x14ac:dyDescent="0.3">
      <c r="A778" s="16">
        <v>44</v>
      </c>
      <c r="B778" s="17" t="s">
        <v>207</v>
      </c>
      <c r="C778" s="17" t="s">
        <v>75</v>
      </c>
      <c r="D778" s="18">
        <v>23419787.278391998</v>
      </c>
      <c r="E778" s="14">
        <v>44228</v>
      </c>
      <c r="F778" s="15">
        <f t="shared" si="12"/>
        <v>4.9395989837735972E-2</v>
      </c>
    </row>
    <row r="779" spans="1:6" x14ac:dyDescent="0.3">
      <c r="A779" s="11">
        <v>44</v>
      </c>
      <c r="B779" s="12" t="s">
        <v>207</v>
      </c>
      <c r="C779" s="12" t="s">
        <v>76</v>
      </c>
      <c r="D779" s="13">
        <v>22291050.730538499</v>
      </c>
      <c r="E779" s="14">
        <v>44197</v>
      </c>
      <c r="F779" s="15">
        <f t="shared" si="12"/>
        <v>7.2591166313519792E-2</v>
      </c>
    </row>
    <row r="780" spans="1:6" x14ac:dyDescent="0.3">
      <c r="A780" s="16">
        <v>44</v>
      </c>
      <c r="B780" s="17" t="s">
        <v>207</v>
      </c>
      <c r="C780" s="17" t="s">
        <v>77</v>
      </c>
      <c r="D780" s="18">
        <v>20730252.754668199</v>
      </c>
      <c r="E780" s="14">
        <v>44166</v>
      </c>
      <c r="F780" s="15">
        <f t="shared" si="12"/>
        <v>7.3153243478675259E-2</v>
      </c>
    </row>
    <row r="781" spans="1:6" x14ac:dyDescent="0.3">
      <c r="A781" s="16">
        <v>44</v>
      </c>
      <c r="B781" s="17" t="s">
        <v>207</v>
      </c>
      <c r="C781" s="17" t="s">
        <v>79</v>
      </c>
      <c r="D781" s="18">
        <v>19267907.259997599</v>
      </c>
      <c r="E781" s="14">
        <v>44136</v>
      </c>
      <c r="F781" s="15">
        <f t="shared" si="12"/>
        <v>0.12757617879686631</v>
      </c>
    </row>
    <row r="782" spans="1:6" x14ac:dyDescent="0.3">
      <c r="A782" s="16">
        <v>44</v>
      </c>
      <c r="B782" s="17" t="s">
        <v>207</v>
      </c>
      <c r="C782" s="17" t="s">
        <v>80</v>
      </c>
      <c r="D782" s="18">
        <v>16960119.847142801</v>
      </c>
      <c r="E782" s="14">
        <v>44105</v>
      </c>
      <c r="F782" s="15">
        <f t="shared" si="12"/>
        <v>4.5410985718815772E-3</v>
      </c>
    </row>
    <row r="783" spans="1:6" x14ac:dyDescent="0.3">
      <c r="A783" s="16">
        <v>44</v>
      </c>
      <c r="B783" s="17" t="s">
        <v>207</v>
      </c>
      <c r="C783" s="17" t="s">
        <v>81</v>
      </c>
      <c r="D783" s="18">
        <v>16883276.8789245</v>
      </c>
      <c r="E783" s="14">
        <v>44075</v>
      </c>
      <c r="F783" s="15">
        <f t="shared" si="12"/>
        <v>7.2186771263329563E-2</v>
      </c>
    </row>
    <row r="784" spans="1:6" x14ac:dyDescent="0.3">
      <c r="A784" s="11">
        <v>44</v>
      </c>
      <c r="B784" s="12" t="s">
        <v>207</v>
      </c>
      <c r="C784" s="12" t="s">
        <v>82</v>
      </c>
      <c r="D784" s="13">
        <v>15707476.7791095</v>
      </c>
      <c r="E784" s="14">
        <v>44044</v>
      </c>
      <c r="F784" s="15">
        <f t="shared" si="12"/>
        <v>6.7485873717170131E-2</v>
      </c>
    </row>
    <row r="785" spans="1:6" x14ac:dyDescent="0.3">
      <c r="A785" s="16">
        <v>44</v>
      </c>
      <c r="B785" s="17" t="s">
        <v>207</v>
      </c>
      <c r="C785" s="17" t="s">
        <v>83</v>
      </c>
      <c r="D785" s="18">
        <v>14682421.372938201</v>
      </c>
      <c r="E785" s="14">
        <v>44013</v>
      </c>
      <c r="F785" s="15">
        <f t="shared" si="12"/>
        <v>-0.11031741309136528</v>
      </c>
    </row>
    <row r="786" spans="1:6" x14ac:dyDescent="0.3">
      <c r="A786" s="11">
        <v>44</v>
      </c>
      <c r="B786" s="12" t="s">
        <v>207</v>
      </c>
      <c r="C786" s="12" t="s">
        <v>84</v>
      </c>
      <c r="D786" s="13">
        <v>16394868.1198071</v>
      </c>
      <c r="E786" s="14">
        <v>43983</v>
      </c>
      <c r="F786" s="15">
        <f t="shared" si="12"/>
        <v>0.12771636361293334</v>
      </c>
    </row>
    <row r="787" spans="1:6" x14ac:dyDescent="0.3">
      <c r="A787" s="16">
        <v>44</v>
      </c>
      <c r="B787" s="17" t="s">
        <v>207</v>
      </c>
      <c r="C787" s="17" t="s">
        <v>85</v>
      </c>
      <c r="D787" s="18">
        <v>14429172.173751101</v>
      </c>
      <c r="E787" s="14">
        <v>43952</v>
      </c>
      <c r="F787" s="15">
        <f t="shared" si="12"/>
        <v>9.5519157138439392E-2</v>
      </c>
    </row>
    <row r="788" spans="1:6" x14ac:dyDescent="0.3">
      <c r="A788" s="11">
        <v>44</v>
      </c>
      <c r="B788" s="12" t="s">
        <v>207</v>
      </c>
      <c r="C788" s="12" t="s">
        <v>86</v>
      </c>
      <c r="D788" s="13">
        <v>13114688.289878899</v>
      </c>
      <c r="E788" s="14">
        <v>43922</v>
      </c>
      <c r="F788" s="15">
        <f t="shared" si="12"/>
        <v>0.20859468926193278</v>
      </c>
    </row>
    <row r="789" spans="1:6" x14ac:dyDescent="0.3">
      <c r="A789" s="16">
        <v>44</v>
      </c>
      <c r="B789" s="17" t="s">
        <v>207</v>
      </c>
      <c r="C789" s="17" t="s">
        <v>87</v>
      </c>
      <c r="D789" s="18">
        <v>10645509.4603657</v>
      </c>
      <c r="E789" s="14">
        <v>43891</v>
      </c>
      <c r="F789" s="15">
        <f t="shared" si="12"/>
        <v>-0.30561847261382374</v>
      </c>
    </row>
    <row r="790" spans="1:6" x14ac:dyDescent="0.3">
      <c r="A790" s="11">
        <v>44</v>
      </c>
      <c r="B790" s="12" t="s">
        <v>207</v>
      </c>
      <c r="C790" s="12" t="s">
        <v>88</v>
      </c>
      <c r="D790" s="13">
        <v>14450899.025738699</v>
      </c>
      <c r="E790" s="14">
        <v>43862</v>
      </c>
      <c r="F790" s="15">
        <f t="shared" si="12"/>
        <v>-3.0728997528722334E-2</v>
      </c>
    </row>
    <row r="791" spans="1:6" x14ac:dyDescent="0.3">
      <c r="A791" s="16">
        <v>44</v>
      </c>
      <c r="B791" s="17" t="s">
        <v>207</v>
      </c>
      <c r="C791" s="17" t="s">
        <v>89</v>
      </c>
      <c r="D791" s="18">
        <v>14901853.876687201</v>
      </c>
      <c r="E791" s="14">
        <v>43831</v>
      </c>
      <c r="F791" s="15">
        <f t="shared" si="12"/>
        <v>3.5177447083545081E-2</v>
      </c>
    </row>
    <row r="792" spans="1:6" x14ac:dyDescent="0.3">
      <c r="A792" s="11">
        <v>44</v>
      </c>
      <c r="B792" s="12" t="s">
        <v>207</v>
      </c>
      <c r="C792" s="12" t="s">
        <v>90</v>
      </c>
      <c r="D792" s="13">
        <v>14386757.700897601</v>
      </c>
      <c r="E792" s="14">
        <v>43800</v>
      </c>
      <c r="F792" s="15">
        <f t="shared" si="12"/>
        <v>2.3956765880723863E-2</v>
      </c>
    </row>
    <row r="793" spans="1:6" x14ac:dyDescent="0.3">
      <c r="A793" s="11">
        <v>44</v>
      </c>
      <c r="B793" s="12" t="s">
        <v>207</v>
      </c>
      <c r="C793" s="12" t="s">
        <v>92</v>
      </c>
      <c r="D793" s="13">
        <v>14046193.214801401</v>
      </c>
      <c r="E793" s="14">
        <v>43770</v>
      </c>
      <c r="F793" s="15">
        <f t="shared" si="12"/>
        <v>-3.4994716429557642E-3</v>
      </c>
    </row>
    <row r="794" spans="1:6" x14ac:dyDescent="0.3">
      <c r="A794" s="11">
        <v>44</v>
      </c>
      <c r="B794" s="12" t="s">
        <v>207</v>
      </c>
      <c r="C794" s="12" t="s">
        <v>93</v>
      </c>
      <c r="D794" s="13">
        <v>14095433.5770227</v>
      </c>
      <c r="E794" s="14">
        <v>43739</v>
      </c>
      <c r="F794" s="15">
        <f t="shared" si="12"/>
        <v>3.2254179169580004E-2</v>
      </c>
    </row>
    <row r="795" spans="1:6" x14ac:dyDescent="0.3">
      <c r="A795" s="11">
        <v>44</v>
      </c>
      <c r="B795" s="12" t="s">
        <v>207</v>
      </c>
      <c r="C795" s="12" t="s">
        <v>94</v>
      </c>
      <c r="D795" s="13">
        <v>13648050.7054944</v>
      </c>
      <c r="E795" s="14">
        <v>43709</v>
      </c>
      <c r="F795" s="15">
        <f t="shared" si="12"/>
        <v>-7.0185625023461038E-3</v>
      </c>
    </row>
    <row r="796" spans="1:6" x14ac:dyDescent="0.3">
      <c r="A796" s="16">
        <v>44</v>
      </c>
      <c r="B796" s="17" t="s">
        <v>207</v>
      </c>
      <c r="C796" s="17" t="s">
        <v>95</v>
      </c>
      <c r="D796" s="18">
        <v>13744177.343212301</v>
      </c>
      <c r="E796" s="14">
        <v>43678</v>
      </c>
      <c r="F796" s="15">
        <f t="shared" si="12"/>
        <v>-5.1848808783409956E-3</v>
      </c>
    </row>
    <row r="797" spans="1:6" x14ac:dyDescent="0.3">
      <c r="A797" s="11">
        <v>44</v>
      </c>
      <c r="B797" s="12" t="s">
        <v>207</v>
      </c>
      <c r="C797" s="12" t="s">
        <v>96</v>
      </c>
      <c r="D797" s="13">
        <v>13815624.327500001</v>
      </c>
      <c r="E797" s="14">
        <v>43647</v>
      </c>
      <c r="F797" s="15">
        <f t="shared" si="12"/>
        <v>3.0405229482159879E-3</v>
      </c>
    </row>
    <row r="798" spans="1:6" x14ac:dyDescent="0.3">
      <c r="A798" s="16">
        <v>44</v>
      </c>
      <c r="B798" s="17" t="s">
        <v>207</v>
      </c>
      <c r="C798" s="17" t="s">
        <v>97</v>
      </c>
      <c r="D798" s="18">
        <v>13773681.401216</v>
      </c>
      <c r="E798" s="14">
        <v>43617</v>
      </c>
      <c r="F798" s="15">
        <f t="shared" si="12"/>
        <v>0.18643874912347633</v>
      </c>
    </row>
    <row r="799" spans="1:6" x14ac:dyDescent="0.3">
      <c r="A799" s="11">
        <v>44</v>
      </c>
      <c r="B799" s="12" t="s">
        <v>207</v>
      </c>
      <c r="C799" s="12" t="s">
        <v>98</v>
      </c>
      <c r="D799" s="13">
        <v>11430907.572055301</v>
      </c>
      <c r="E799" s="14">
        <v>43586</v>
      </c>
      <c r="F799" s="15">
        <f t="shared" si="12"/>
        <v>-0.13307504529048023</v>
      </c>
    </row>
    <row r="800" spans="1:6" x14ac:dyDescent="0.3">
      <c r="A800" s="16">
        <v>44</v>
      </c>
      <c r="B800" s="17" t="s">
        <v>207</v>
      </c>
      <c r="C800" s="17" t="s">
        <v>99</v>
      </c>
      <c r="D800" s="18">
        <v>13057934.054786099</v>
      </c>
      <c r="E800" s="14">
        <v>43556</v>
      </c>
      <c r="F800" s="15">
        <f t="shared" si="12"/>
        <v>0.13213851687110501</v>
      </c>
    </row>
    <row r="801" spans="1:6" x14ac:dyDescent="0.3">
      <c r="A801" s="11">
        <v>44</v>
      </c>
      <c r="B801" s="12" t="s">
        <v>207</v>
      </c>
      <c r="C801" s="12" t="s">
        <v>100</v>
      </c>
      <c r="D801" s="13">
        <v>11441617.9563626</v>
      </c>
      <c r="E801" s="14">
        <v>43525</v>
      </c>
      <c r="F801" s="15">
        <f t="shared" si="12"/>
        <v>-8.2315875604985933E-2</v>
      </c>
    </row>
    <row r="802" spans="1:6" x14ac:dyDescent="0.3">
      <c r="A802" s="16">
        <v>44</v>
      </c>
      <c r="B802" s="17" t="s">
        <v>207</v>
      </c>
      <c r="C802" s="17" t="s">
        <v>101</v>
      </c>
      <c r="D802" s="18">
        <v>12423294.2804639</v>
      </c>
      <c r="E802" s="14">
        <v>43497</v>
      </c>
      <c r="F802" s="15">
        <f t="shared" si="12"/>
        <v>3.1994371783907502E-2</v>
      </c>
    </row>
    <row r="803" spans="1:6" x14ac:dyDescent="0.3">
      <c r="A803" s="11">
        <v>44</v>
      </c>
      <c r="B803" s="12" t="s">
        <v>207</v>
      </c>
      <c r="C803" s="12" t="s">
        <v>102</v>
      </c>
      <c r="D803" s="13">
        <v>12032110.0008607</v>
      </c>
      <c r="E803" s="14">
        <v>43466</v>
      </c>
      <c r="F803" s="15">
        <f t="shared" si="12"/>
        <v>0.19198923776132001</v>
      </c>
    </row>
    <row r="804" spans="1:6" x14ac:dyDescent="0.3">
      <c r="A804" s="16">
        <v>44</v>
      </c>
      <c r="B804" s="17" t="s">
        <v>207</v>
      </c>
      <c r="C804" s="17" t="s">
        <v>103</v>
      </c>
      <c r="D804" s="18">
        <v>9930289.8977327496</v>
      </c>
      <c r="E804" s="14">
        <v>43435</v>
      </c>
      <c r="F804" s="15">
        <f t="shared" si="12"/>
        <v>-7.5807130816080273E-2</v>
      </c>
    </row>
    <row r="805" spans="1:6" x14ac:dyDescent="0.3">
      <c r="A805" s="16">
        <v>44</v>
      </c>
      <c r="B805" s="17" t="s">
        <v>207</v>
      </c>
      <c r="C805" s="17" t="s">
        <v>105</v>
      </c>
      <c r="D805" s="18">
        <v>10712344.869718401</v>
      </c>
      <c r="E805" s="14">
        <v>43405</v>
      </c>
      <c r="F805" s="15">
        <f t="shared" si="12"/>
        <v>-0.10061865251271652</v>
      </c>
    </row>
    <row r="806" spans="1:6" x14ac:dyDescent="0.3">
      <c r="A806" s="16">
        <v>44</v>
      </c>
      <c r="B806" s="17" t="s">
        <v>207</v>
      </c>
      <c r="C806" s="17" t="s">
        <v>106</v>
      </c>
      <c r="D806" s="18">
        <v>11846298.490232</v>
      </c>
      <c r="E806" s="14">
        <v>43374</v>
      </c>
      <c r="F806" s="15">
        <f t="shared" si="12"/>
        <v>-0.23467634000766649</v>
      </c>
    </row>
    <row r="807" spans="1:6" x14ac:dyDescent="0.3">
      <c r="A807" s="16">
        <v>44</v>
      </c>
      <c r="B807" s="17" t="s">
        <v>207</v>
      </c>
      <c r="C807" s="17" t="s">
        <v>107</v>
      </c>
      <c r="D807" s="18">
        <v>14979637.743198</v>
      </c>
      <c r="E807" s="14">
        <v>43344</v>
      </c>
      <c r="F807" s="15">
        <f t="shared" si="12"/>
        <v>2.8070522043325104E-2</v>
      </c>
    </row>
    <row r="808" spans="1:6" x14ac:dyDescent="0.3">
      <c r="A808" s="11">
        <v>44</v>
      </c>
      <c r="B808" s="12" t="s">
        <v>207</v>
      </c>
      <c r="C808" s="12" t="s">
        <v>108</v>
      </c>
      <c r="D808" s="13">
        <v>14564998.2907228</v>
      </c>
      <c r="E808" s="14">
        <v>43313</v>
      </c>
      <c r="F808" s="15">
        <f t="shared" si="12"/>
        <v>5.732162397869495E-3</v>
      </c>
    </row>
    <row r="809" spans="1:6" x14ac:dyDescent="0.3">
      <c r="A809" s="16">
        <v>44</v>
      </c>
      <c r="B809" s="17" t="s">
        <v>207</v>
      </c>
      <c r="C809" s="17" t="s">
        <v>109</v>
      </c>
      <c r="D809" s="18">
        <v>14481748.1847097</v>
      </c>
      <c r="E809" s="14">
        <v>43282</v>
      </c>
      <c r="F809" s="15">
        <f t="shared" si="12"/>
        <v>2.606035156038013E-2</v>
      </c>
    </row>
    <row r="810" spans="1:6" x14ac:dyDescent="0.3">
      <c r="A810" s="11">
        <v>44</v>
      </c>
      <c r="B810" s="12" t="s">
        <v>207</v>
      </c>
      <c r="C810" s="12" t="s">
        <v>110</v>
      </c>
      <c r="D810" s="13">
        <v>14109223.875868199</v>
      </c>
      <c r="E810" s="14">
        <v>43252</v>
      </c>
      <c r="F810" s="15">
        <f t="shared" si="12"/>
        <v>-2.7596250905093198E-2</v>
      </c>
    </row>
    <row r="811" spans="1:6" x14ac:dyDescent="0.3">
      <c r="A811" s="16">
        <v>44</v>
      </c>
      <c r="B811" s="17" t="s">
        <v>207</v>
      </c>
      <c r="C811" s="17" t="s">
        <v>111</v>
      </c>
      <c r="D811" s="18">
        <v>14504007.782131599</v>
      </c>
      <c r="E811" s="14">
        <v>43221</v>
      </c>
      <c r="F811" s="15">
        <f t="shared" si="12"/>
        <v>0.13428377663085775</v>
      </c>
    </row>
    <row r="812" spans="1:6" x14ac:dyDescent="0.3">
      <c r="A812" s="11">
        <v>44</v>
      </c>
      <c r="B812" s="12" t="s">
        <v>207</v>
      </c>
      <c r="C812" s="12" t="s">
        <v>112</v>
      </c>
      <c r="D812" s="13">
        <v>12681461.889990101</v>
      </c>
      <c r="E812" s="14">
        <v>43191</v>
      </c>
      <c r="F812" s="15">
        <f t="shared" si="12"/>
        <v>4.3543039419161385E-2</v>
      </c>
    </row>
    <row r="813" spans="1:6" x14ac:dyDescent="0.3">
      <c r="A813" s="16">
        <v>44</v>
      </c>
      <c r="B813" s="17" t="s">
        <v>207</v>
      </c>
      <c r="C813" s="17" t="s">
        <v>113</v>
      </c>
      <c r="D813" s="18">
        <v>12141121.8888612</v>
      </c>
      <c r="E813" s="14">
        <v>43160</v>
      </c>
      <c r="F813" s="15">
        <f t="shared" si="12"/>
        <v>-8.9347680369637722E-2</v>
      </c>
    </row>
    <row r="814" spans="1:6" x14ac:dyDescent="0.3">
      <c r="A814" s="11">
        <v>44</v>
      </c>
      <c r="B814" s="12" t="s">
        <v>207</v>
      </c>
      <c r="C814" s="12" t="s">
        <v>114</v>
      </c>
      <c r="D814" s="13">
        <v>13275840.429612501</v>
      </c>
      <c r="E814" s="14">
        <v>43132</v>
      </c>
      <c r="F814" s="15">
        <f t="shared" si="12"/>
        <v>-1.1559838477354522E-7</v>
      </c>
    </row>
    <row r="815" spans="1:6" x14ac:dyDescent="0.3">
      <c r="A815" s="16">
        <v>44</v>
      </c>
      <c r="B815" s="17" t="s">
        <v>207</v>
      </c>
      <c r="C815" s="17" t="s">
        <v>115</v>
      </c>
      <c r="D815" s="18">
        <v>13275841.964278299</v>
      </c>
      <c r="E815" s="14">
        <v>43101</v>
      </c>
      <c r="F815" s="15">
        <f t="shared" si="12"/>
        <v>-1.0935456955759008E-2</v>
      </c>
    </row>
    <row r="816" spans="1:6" x14ac:dyDescent="0.3">
      <c r="A816" s="11">
        <v>44</v>
      </c>
      <c r="B816" s="12" t="s">
        <v>207</v>
      </c>
      <c r="C816" s="12" t="s">
        <v>116</v>
      </c>
      <c r="D816" s="13">
        <v>13421816.0546408</v>
      </c>
      <c r="E816" s="14">
        <v>43070</v>
      </c>
      <c r="F816" s="15">
        <f t="shared" si="12"/>
        <v>4.67094298152042E-2</v>
      </c>
    </row>
    <row r="817" spans="1:6" x14ac:dyDescent="0.3">
      <c r="A817" s="11">
        <v>44</v>
      </c>
      <c r="B817" s="12" t="s">
        <v>207</v>
      </c>
      <c r="C817" s="12" t="s">
        <v>118</v>
      </c>
      <c r="D817" s="13">
        <v>12809307.0125155</v>
      </c>
      <c r="E817" s="14">
        <v>43040</v>
      </c>
      <c r="F817" s="15">
        <f t="shared" si="12"/>
        <v>-2.1360533634454375E-2</v>
      </c>
    </row>
    <row r="818" spans="1:6" x14ac:dyDescent="0.3">
      <c r="A818" s="11">
        <v>44</v>
      </c>
      <c r="B818" s="12" t="s">
        <v>207</v>
      </c>
      <c r="C818" s="12" t="s">
        <v>119</v>
      </c>
      <c r="D818" s="13">
        <v>13085863.831045499</v>
      </c>
      <c r="E818" s="14">
        <v>43009</v>
      </c>
      <c r="F818" s="15">
        <f t="shared" si="12"/>
        <v>7.5457011166178492E-2</v>
      </c>
    </row>
    <row r="819" spans="1:6" x14ac:dyDescent="0.3">
      <c r="A819" s="11">
        <v>44</v>
      </c>
      <c r="B819" s="12" t="s">
        <v>207</v>
      </c>
      <c r="C819" s="12" t="s">
        <v>120</v>
      </c>
      <c r="D819" s="13">
        <v>12134777.935796</v>
      </c>
      <c r="E819" s="14">
        <v>42979</v>
      </c>
      <c r="F819" s="15">
        <f t="shared" si="12"/>
        <v>7.8607792499901755E-2</v>
      </c>
    </row>
    <row r="820" spans="1:6" x14ac:dyDescent="0.3">
      <c r="A820" s="16">
        <v>44</v>
      </c>
      <c r="B820" s="17" t="s">
        <v>207</v>
      </c>
      <c r="C820" s="17" t="s">
        <v>121</v>
      </c>
      <c r="D820" s="18">
        <v>11217417.9797577</v>
      </c>
      <c r="E820" s="14">
        <v>42948</v>
      </c>
      <c r="F820" s="15">
        <f t="shared" si="12"/>
        <v>2.0656763924056222E-2</v>
      </c>
    </row>
    <row r="821" spans="1:6" x14ac:dyDescent="0.3">
      <c r="A821" s="11">
        <v>44</v>
      </c>
      <c r="B821" s="12" t="s">
        <v>207</v>
      </c>
      <c r="C821" s="12" t="s">
        <v>122</v>
      </c>
      <c r="D821" s="13">
        <v>10988079.2773102</v>
      </c>
      <c r="E821" s="14">
        <v>42917</v>
      </c>
      <c r="F821" s="15">
        <f t="shared" si="12"/>
        <v>2.4861476660911846E-2</v>
      </c>
    </row>
    <row r="822" spans="1:6" x14ac:dyDescent="0.3">
      <c r="A822" s="16">
        <v>44</v>
      </c>
      <c r="B822" s="17" t="s">
        <v>207</v>
      </c>
      <c r="C822" s="17" t="s">
        <v>123</v>
      </c>
      <c r="D822" s="18">
        <v>10718267.260653799</v>
      </c>
      <c r="E822" s="14">
        <v>42887</v>
      </c>
      <c r="F822" s="15">
        <f t="shared" si="12"/>
        <v>1.458032133598759E-2</v>
      </c>
    </row>
    <row r="823" spans="1:6" x14ac:dyDescent="0.3">
      <c r="A823" s="11">
        <v>44</v>
      </c>
      <c r="B823" s="12" t="s">
        <v>207</v>
      </c>
      <c r="C823" s="12" t="s">
        <v>124</v>
      </c>
      <c r="D823" s="13">
        <v>10563125.2385021</v>
      </c>
      <c r="E823" s="14">
        <v>42856</v>
      </c>
      <c r="F823" s="15">
        <f t="shared" si="12"/>
        <v>-4.0668703069886736E-2</v>
      </c>
    </row>
    <row r="824" spans="1:6" x14ac:dyDescent="0.3">
      <c r="A824" s="16">
        <v>44</v>
      </c>
      <c r="B824" s="17" t="s">
        <v>207</v>
      </c>
      <c r="C824" s="17" t="s">
        <v>125</v>
      </c>
      <c r="D824" s="18">
        <v>11001568.8810574</v>
      </c>
      <c r="E824" s="14">
        <v>42826</v>
      </c>
      <c r="F824" s="15">
        <f t="shared" si="12"/>
        <v>-1.3398569483542296E-2</v>
      </c>
    </row>
    <row r="825" spans="1:6" x14ac:dyDescent="0.3">
      <c r="A825" s="11">
        <v>44</v>
      </c>
      <c r="B825" s="12" t="s">
        <v>207</v>
      </c>
      <c r="C825" s="12" t="s">
        <v>126</v>
      </c>
      <c r="D825" s="13">
        <v>11149966.101335401</v>
      </c>
      <c r="E825" s="14">
        <v>42795</v>
      </c>
      <c r="F825" s="15">
        <f t="shared" si="12"/>
        <v>-1.8131633349689942E-3</v>
      </c>
    </row>
    <row r="826" spans="1:6" x14ac:dyDescent="0.3">
      <c r="A826" s="16">
        <v>44</v>
      </c>
      <c r="B826" s="17" t="s">
        <v>207</v>
      </c>
      <c r="C826" s="17" t="s">
        <v>127</v>
      </c>
      <c r="D826" s="18">
        <v>11170201.150237201</v>
      </c>
      <c r="E826" s="14">
        <v>42767</v>
      </c>
      <c r="F826" s="15">
        <f t="shared" si="12"/>
        <v>3.0658441442537425E-2</v>
      </c>
    </row>
    <row r="827" spans="1:6" x14ac:dyDescent="0.3">
      <c r="A827" s="11">
        <v>44</v>
      </c>
      <c r="B827" s="12" t="s">
        <v>207</v>
      </c>
      <c r="C827" s="12" t="s">
        <v>129</v>
      </c>
      <c r="D827" s="13">
        <v>10832936.611877499</v>
      </c>
      <c r="E827" s="14">
        <v>42736</v>
      </c>
      <c r="F827" s="15">
        <f t="shared" si="12"/>
        <v>0.11010148092152383</v>
      </c>
    </row>
    <row r="828" spans="1:6" x14ac:dyDescent="0.3">
      <c r="A828" s="16">
        <v>44</v>
      </c>
      <c r="B828" s="17" t="s">
        <v>207</v>
      </c>
      <c r="C828" s="17" t="s">
        <v>130</v>
      </c>
      <c r="D828" s="18">
        <v>9703529.6293275692</v>
      </c>
      <c r="E828" s="14">
        <v>42705</v>
      </c>
      <c r="F828" s="15">
        <f t="shared" si="12"/>
        <v>8.2618908680278276E-3</v>
      </c>
    </row>
    <row r="829" spans="1:6" x14ac:dyDescent="0.3">
      <c r="A829" s="16">
        <v>44</v>
      </c>
      <c r="B829" s="17" t="s">
        <v>207</v>
      </c>
      <c r="C829" s="17" t="s">
        <v>132</v>
      </c>
      <c r="D829" s="18">
        <v>9623690.3921715394</v>
      </c>
      <c r="E829" s="14">
        <v>42675</v>
      </c>
      <c r="F829" s="15">
        <f t="shared" si="12"/>
        <v>0.20386663318160467</v>
      </c>
    </row>
    <row r="830" spans="1:6" x14ac:dyDescent="0.3">
      <c r="A830" s="16">
        <v>44</v>
      </c>
      <c r="B830" s="17" t="s">
        <v>207</v>
      </c>
      <c r="C830" s="17" t="s">
        <v>133</v>
      </c>
      <c r="D830" s="18">
        <v>7848804.08700277</v>
      </c>
      <c r="E830" s="14">
        <v>42644</v>
      </c>
      <c r="F830" s="15">
        <f t="shared" si="12"/>
        <v>4.4025433437682787E-3</v>
      </c>
    </row>
    <row r="831" spans="1:6" x14ac:dyDescent="0.3">
      <c r="A831" s="16">
        <v>44</v>
      </c>
      <c r="B831" s="17" t="s">
        <v>207</v>
      </c>
      <c r="C831" s="17" t="s">
        <v>134</v>
      </c>
      <c r="D831" s="18">
        <v>7814325.33959297</v>
      </c>
      <c r="E831" s="14">
        <v>42614</v>
      </c>
      <c r="F831" s="15">
        <f t="shared" si="12"/>
        <v>1.6319352477584368E-3</v>
      </c>
    </row>
    <row r="832" spans="1:6" x14ac:dyDescent="0.3">
      <c r="A832" s="11">
        <v>44</v>
      </c>
      <c r="B832" s="12" t="s">
        <v>207</v>
      </c>
      <c r="C832" s="12" t="s">
        <v>135</v>
      </c>
      <c r="D832" s="13">
        <v>7801583.26658078</v>
      </c>
      <c r="E832" s="14">
        <v>42583</v>
      </c>
      <c r="F832" s="15">
        <f t="shared" si="12"/>
        <v>5.5304102577025248E-2</v>
      </c>
    </row>
    <row r="833" spans="1:6" x14ac:dyDescent="0.3">
      <c r="A833" s="16">
        <v>44</v>
      </c>
      <c r="B833" s="17" t="s">
        <v>207</v>
      </c>
      <c r="C833" s="17" t="s">
        <v>136</v>
      </c>
      <c r="D833" s="18">
        <v>7381837.5151648102</v>
      </c>
      <c r="E833" s="14">
        <v>42552</v>
      </c>
      <c r="F833" s="15">
        <f t="shared" si="12"/>
        <v>0.11581690317782395</v>
      </c>
    </row>
    <row r="834" spans="1:6" x14ac:dyDescent="0.3">
      <c r="A834" s="11">
        <v>44</v>
      </c>
      <c r="B834" s="12" t="s">
        <v>207</v>
      </c>
      <c r="C834" s="12" t="s">
        <v>137</v>
      </c>
      <c r="D834" s="13">
        <v>6574547.0781420004</v>
      </c>
      <c r="E834" s="14">
        <v>42522</v>
      </c>
      <c r="F834" s="15">
        <f t="shared" si="12"/>
        <v>8.4218084497594742E-2</v>
      </c>
    </row>
    <row r="835" spans="1:6" x14ac:dyDescent="0.3">
      <c r="A835" s="16">
        <v>44</v>
      </c>
      <c r="B835" s="17" t="s">
        <v>207</v>
      </c>
      <c r="C835" s="17" t="s">
        <v>138</v>
      </c>
      <c r="D835" s="18">
        <v>6043525.9352672799</v>
      </c>
      <c r="E835" s="14">
        <v>42491</v>
      </c>
      <c r="F835" s="15">
        <f t="shared" ref="F835:F898" si="13">IF(B835=B836,LN(D835/D836),NA())</f>
        <v>7.2769064742710901E-2</v>
      </c>
    </row>
    <row r="836" spans="1:6" x14ac:dyDescent="0.3">
      <c r="A836" s="11">
        <v>44</v>
      </c>
      <c r="B836" s="12" t="s">
        <v>207</v>
      </c>
      <c r="C836" s="12" t="s">
        <v>139</v>
      </c>
      <c r="D836" s="13">
        <v>5619364.2852119897</v>
      </c>
      <c r="E836" s="14">
        <v>42461</v>
      </c>
      <c r="F836" s="15">
        <f t="shared" si="13"/>
        <v>4.9120736580905856E-2</v>
      </c>
    </row>
    <row r="837" spans="1:6" x14ac:dyDescent="0.3">
      <c r="A837" s="16">
        <v>44</v>
      </c>
      <c r="B837" s="17" t="s">
        <v>207</v>
      </c>
      <c r="C837" s="17" t="s">
        <v>140</v>
      </c>
      <c r="D837" s="18">
        <v>5350006.6527735498</v>
      </c>
      <c r="E837" s="14">
        <v>42430</v>
      </c>
      <c r="F837" s="15">
        <f t="shared" si="13"/>
        <v>-6.7139238330439513E-2</v>
      </c>
    </row>
    <row r="838" spans="1:6" x14ac:dyDescent="0.3">
      <c r="A838" s="11">
        <v>44</v>
      </c>
      <c r="B838" s="12" t="s">
        <v>207</v>
      </c>
      <c r="C838" s="12" t="s">
        <v>141</v>
      </c>
      <c r="D838" s="13">
        <v>5721534.5234693699</v>
      </c>
      <c r="E838" s="14">
        <v>42401</v>
      </c>
      <c r="F838" s="15">
        <f t="shared" si="13"/>
        <v>2.7429037858907709E-2</v>
      </c>
    </row>
    <row r="839" spans="1:6" x14ac:dyDescent="0.3">
      <c r="A839" s="16">
        <v>44</v>
      </c>
      <c r="B839" s="17" t="s">
        <v>207</v>
      </c>
      <c r="C839" s="17" t="s">
        <v>142</v>
      </c>
      <c r="D839" s="18">
        <v>5566731.0963807199</v>
      </c>
      <c r="E839" s="14">
        <v>42370</v>
      </c>
      <c r="F839" s="15">
        <f t="shared" si="13"/>
        <v>-0.40505599094030509</v>
      </c>
    </row>
    <row r="840" spans="1:6" x14ac:dyDescent="0.3">
      <c r="A840" s="11">
        <v>44</v>
      </c>
      <c r="B840" s="12" t="s">
        <v>207</v>
      </c>
      <c r="C840" s="12" t="s">
        <v>143</v>
      </c>
      <c r="D840" s="13">
        <v>8346681.1753916796</v>
      </c>
      <c r="E840" s="14">
        <v>42339</v>
      </c>
      <c r="F840" s="15">
        <f t="shared" si="13"/>
        <v>2.1681045980774218E-2</v>
      </c>
    </row>
    <row r="841" spans="1:6" x14ac:dyDescent="0.3">
      <c r="A841" s="11">
        <v>44</v>
      </c>
      <c r="B841" s="12" t="s">
        <v>207</v>
      </c>
      <c r="C841" s="12" t="s">
        <v>145</v>
      </c>
      <c r="D841" s="13">
        <v>8167664.0487778401</v>
      </c>
      <c r="E841" s="14">
        <v>42309</v>
      </c>
      <c r="F841" s="15">
        <f t="shared" si="13"/>
        <v>9.0754345849755377E-2</v>
      </c>
    </row>
    <row r="842" spans="1:6" x14ac:dyDescent="0.3">
      <c r="A842" s="11">
        <v>44</v>
      </c>
      <c r="B842" s="12" t="s">
        <v>207</v>
      </c>
      <c r="C842" s="12" t="s">
        <v>146</v>
      </c>
      <c r="D842" s="13">
        <v>7459054.0557516003</v>
      </c>
      <c r="E842" s="14">
        <v>42278</v>
      </c>
      <c r="F842" s="15">
        <f t="shared" si="13"/>
        <v>7.2570672325709656E-2</v>
      </c>
    </row>
    <row r="843" spans="1:6" x14ac:dyDescent="0.3">
      <c r="A843" s="11">
        <v>44</v>
      </c>
      <c r="B843" s="12" t="s">
        <v>207</v>
      </c>
      <c r="C843" s="12" t="s">
        <v>147</v>
      </c>
      <c r="D843" s="13">
        <v>6936920.4141191598</v>
      </c>
      <c r="E843" s="14">
        <v>42248</v>
      </c>
      <c r="F843" s="15">
        <f t="shared" si="13"/>
        <v>-1.6529273372920487E-2</v>
      </c>
    </row>
    <row r="844" spans="1:6" x14ac:dyDescent="0.3">
      <c r="A844" s="16">
        <v>44</v>
      </c>
      <c r="B844" s="17" t="s">
        <v>207</v>
      </c>
      <c r="C844" s="17" t="s">
        <v>148</v>
      </c>
      <c r="D844" s="18">
        <v>7052535.5528050698</v>
      </c>
      <c r="E844" s="14">
        <v>42217</v>
      </c>
      <c r="F844" s="15">
        <f t="shared" si="13"/>
        <v>-3.7368090934575188E-2</v>
      </c>
    </row>
    <row r="845" spans="1:6" x14ac:dyDescent="0.3">
      <c r="A845" s="11">
        <v>44</v>
      </c>
      <c r="B845" s="12" t="s">
        <v>207</v>
      </c>
      <c r="C845" s="12" t="s">
        <v>149</v>
      </c>
      <c r="D845" s="13">
        <v>7321061.2427258398</v>
      </c>
      <c r="E845" s="14">
        <v>42186</v>
      </c>
      <c r="F845" s="15">
        <f t="shared" si="13"/>
        <v>-0.11307396261332661</v>
      </c>
    </row>
    <row r="846" spans="1:6" x14ac:dyDescent="0.3">
      <c r="A846" s="16">
        <v>44</v>
      </c>
      <c r="B846" s="17" t="s">
        <v>207</v>
      </c>
      <c r="C846" s="17" t="s">
        <v>150</v>
      </c>
      <c r="D846" s="18">
        <v>8197500.23654682</v>
      </c>
      <c r="E846" s="14">
        <v>42156</v>
      </c>
      <c r="F846" s="15">
        <f t="shared" si="13"/>
        <v>-1.8928013681992314E-2</v>
      </c>
    </row>
    <row r="847" spans="1:6" x14ac:dyDescent="0.3">
      <c r="A847" s="11">
        <v>44</v>
      </c>
      <c r="B847" s="12" t="s">
        <v>207</v>
      </c>
      <c r="C847" s="12" t="s">
        <v>151</v>
      </c>
      <c r="D847" s="13">
        <v>8354140.4001716301</v>
      </c>
      <c r="E847" s="14">
        <v>42125</v>
      </c>
      <c r="F847" s="15">
        <f t="shared" si="13"/>
        <v>-5.342881767378304E-3</v>
      </c>
    </row>
    <row r="848" spans="1:6" x14ac:dyDescent="0.3">
      <c r="A848" s="16">
        <v>44</v>
      </c>
      <c r="B848" s="17" t="s">
        <v>207</v>
      </c>
      <c r="C848" s="17" t="s">
        <v>152</v>
      </c>
      <c r="D848" s="18">
        <v>8398895.03750051</v>
      </c>
      <c r="E848" s="14">
        <v>42095</v>
      </c>
      <c r="F848" s="15">
        <f t="shared" si="13"/>
        <v>3.8013632950654824E-2</v>
      </c>
    </row>
    <row r="849" spans="1:6" x14ac:dyDescent="0.3">
      <c r="A849" s="11">
        <v>44</v>
      </c>
      <c r="B849" s="12" t="s">
        <v>207</v>
      </c>
      <c r="C849" s="12" t="s">
        <v>153</v>
      </c>
      <c r="D849" s="13">
        <v>8085614.7102508703</v>
      </c>
      <c r="E849" s="14">
        <v>42064</v>
      </c>
      <c r="F849" s="15">
        <f t="shared" si="13"/>
        <v>-9.3295357973329149E-2</v>
      </c>
    </row>
    <row r="850" spans="1:6" x14ac:dyDescent="0.3">
      <c r="A850" s="16">
        <v>44</v>
      </c>
      <c r="B850" s="17" t="s">
        <v>207</v>
      </c>
      <c r="C850" s="17" t="s">
        <v>154</v>
      </c>
      <c r="D850" s="18">
        <v>8876274.0418040697</v>
      </c>
      <c r="E850" s="14">
        <v>42036</v>
      </c>
      <c r="F850" s="15">
        <f t="shared" si="13"/>
        <v>8.9612116114938745E-2</v>
      </c>
    </row>
    <row r="851" spans="1:6" x14ac:dyDescent="0.3">
      <c r="A851" s="11">
        <v>44</v>
      </c>
      <c r="B851" s="12" t="s">
        <v>207</v>
      </c>
      <c r="C851" s="12" t="s">
        <v>1286</v>
      </c>
      <c r="D851" s="13">
        <v>8115450.8980198503</v>
      </c>
      <c r="E851" s="14">
        <v>42005</v>
      </c>
      <c r="F851" s="15" t="e">
        <f t="shared" si="13"/>
        <v>#N/A</v>
      </c>
    </row>
    <row r="852" spans="1:6" x14ac:dyDescent="0.3">
      <c r="A852" s="16">
        <v>7</v>
      </c>
      <c r="B852" s="17" t="s">
        <v>219</v>
      </c>
      <c r="C852" s="17" t="s">
        <v>12</v>
      </c>
      <c r="D852" s="18">
        <v>232942726.73003799</v>
      </c>
      <c r="E852" s="14">
        <v>45901</v>
      </c>
      <c r="F852" s="15">
        <f t="shared" si="13"/>
        <v>-5.294059538376733E-2</v>
      </c>
    </row>
    <row r="853" spans="1:6" x14ac:dyDescent="0.3">
      <c r="A853" s="11">
        <v>7</v>
      </c>
      <c r="B853" s="12" t="s">
        <v>219</v>
      </c>
      <c r="C853" s="12" t="s">
        <v>16</v>
      </c>
      <c r="D853" s="13">
        <v>245607126.04865101</v>
      </c>
      <c r="E853" s="14">
        <v>45870</v>
      </c>
      <c r="F853" s="15">
        <f t="shared" si="13"/>
        <v>4.0334074845020079E-2</v>
      </c>
    </row>
    <row r="854" spans="1:6" x14ac:dyDescent="0.3">
      <c r="A854" s="16">
        <v>7</v>
      </c>
      <c r="B854" s="17" t="s">
        <v>219</v>
      </c>
      <c r="C854" s="17" t="s">
        <v>17</v>
      </c>
      <c r="D854" s="18">
        <v>235897912.16437301</v>
      </c>
      <c r="E854" s="14">
        <v>45839</v>
      </c>
      <c r="F854" s="15">
        <f t="shared" si="13"/>
        <v>0.1124183964893555</v>
      </c>
    </row>
    <row r="855" spans="1:6" x14ac:dyDescent="0.3">
      <c r="A855" s="11">
        <v>7</v>
      </c>
      <c r="B855" s="12" t="s">
        <v>219</v>
      </c>
      <c r="C855" s="12" t="s">
        <v>18</v>
      </c>
      <c r="D855" s="13">
        <v>210814951.03671899</v>
      </c>
      <c r="E855" s="14">
        <v>45809</v>
      </c>
      <c r="F855" s="15">
        <f t="shared" si="13"/>
        <v>-5.758929956362898E-2</v>
      </c>
    </row>
    <row r="856" spans="1:6" x14ac:dyDescent="0.3">
      <c r="A856" s="16">
        <v>7</v>
      </c>
      <c r="B856" s="17" t="s">
        <v>219</v>
      </c>
      <c r="C856" s="17" t="s">
        <v>19</v>
      </c>
      <c r="D856" s="18">
        <v>223312031.74851501</v>
      </c>
      <c r="E856" s="14">
        <v>45778</v>
      </c>
      <c r="F856" s="15">
        <f t="shared" si="13"/>
        <v>-7.3342559087420775E-4</v>
      </c>
    </row>
    <row r="857" spans="1:6" x14ac:dyDescent="0.3">
      <c r="A857" s="11">
        <v>7</v>
      </c>
      <c r="B857" s="12" t="s">
        <v>219</v>
      </c>
      <c r="C857" s="12" t="s">
        <v>20</v>
      </c>
      <c r="D857" s="13">
        <v>223475874.583269</v>
      </c>
      <c r="E857" s="14">
        <v>45748</v>
      </c>
      <c r="F857" s="15">
        <f t="shared" si="13"/>
        <v>-4.7856843635453644E-2</v>
      </c>
    </row>
    <row r="858" spans="1:6" x14ac:dyDescent="0.3">
      <c r="A858" s="16">
        <v>7</v>
      </c>
      <c r="B858" s="17" t="s">
        <v>219</v>
      </c>
      <c r="C858" s="17" t="s">
        <v>21</v>
      </c>
      <c r="D858" s="18">
        <v>234430767.12708101</v>
      </c>
      <c r="E858" s="14">
        <v>45717</v>
      </c>
      <c r="F858" s="15">
        <f t="shared" si="13"/>
        <v>-6.1502274941063605E-2</v>
      </c>
    </row>
    <row r="859" spans="1:6" x14ac:dyDescent="0.3">
      <c r="A859" s="11">
        <v>7</v>
      </c>
      <c r="B859" s="12" t="s">
        <v>219</v>
      </c>
      <c r="C859" s="12" t="s">
        <v>22</v>
      </c>
      <c r="D859" s="13">
        <v>249301394.23291299</v>
      </c>
      <c r="E859" s="14">
        <v>45689</v>
      </c>
      <c r="F859" s="15">
        <f t="shared" si="13"/>
        <v>5.3564226678236668E-2</v>
      </c>
    </row>
    <row r="860" spans="1:6" x14ac:dyDescent="0.3">
      <c r="A860" s="16">
        <v>7</v>
      </c>
      <c r="B860" s="17" t="s">
        <v>219</v>
      </c>
      <c r="C860" s="17" t="s">
        <v>23</v>
      </c>
      <c r="D860" s="18">
        <v>236299095.50055</v>
      </c>
      <c r="E860" s="14">
        <v>45658</v>
      </c>
      <c r="F860" s="15">
        <f t="shared" si="13"/>
        <v>0.1488066381371177</v>
      </c>
    </row>
    <row r="861" spans="1:6" x14ac:dyDescent="0.3">
      <c r="A861" s="11">
        <v>7</v>
      </c>
      <c r="B861" s="12" t="s">
        <v>219</v>
      </c>
      <c r="C861" s="12" t="s">
        <v>24</v>
      </c>
      <c r="D861" s="13">
        <v>203627372.523471</v>
      </c>
      <c r="E861" s="14">
        <v>45627</v>
      </c>
      <c r="F861" s="15">
        <f t="shared" si="13"/>
        <v>-1.3514741527671834E-2</v>
      </c>
    </row>
    <row r="862" spans="1:6" x14ac:dyDescent="0.3">
      <c r="A862" s="11">
        <v>7</v>
      </c>
      <c r="B862" s="12" t="s">
        <v>219</v>
      </c>
      <c r="C862" s="12" t="s">
        <v>26</v>
      </c>
      <c r="D862" s="13">
        <v>206398023.979139</v>
      </c>
      <c r="E862" s="14">
        <v>45597</v>
      </c>
      <c r="F862" s="15">
        <f t="shared" si="13"/>
        <v>-3.9712124905416001E-2</v>
      </c>
    </row>
    <row r="863" spans="1:6" x14ac:dyDescent="0.3">
      <c r="A863" s="11">
        <v>7</v>
      </c>
      <c r="B863" s="12" t="s">
        <v>219</v>
      </c>
      <c r="C863" s="12" t="s">
        <v>27</v>
      </c>
      <c r="D863" s="13">
        <v>214759454.331644</v>
      </c>
      <c r="E863" s="14">
        <v>45566</v>
      </c>
      <c r="F863" s="15">
        <f t="shared" si="13"/>
        <v>-4.8257935881796568E-2</v>
      </c>
    </row>
    <row r="864" spans="1:6" x14ac:dyDescent="0.3">
      <c r="A864" s="11">
        <v>7</v>
      </c>
      <c r="B864" s="12" t="s">
        <v>219</v>
      </c>
      <c r="C864" s="12" t="s">
        <v>28</v>
      </c>
      <c r="D864" s="13">
        <v>225377442.87108099</v>
      </c>
      <c r="E864" s="14">
        <v>45536</v>
      </c>
      <c r="F864" s="15">
        <f t="shared" si="13"/>
        <v>-0.13583204603292817</v>
      </c>
    </row>
    <row r="865" spans="1:6" x14ac:dyDescent="0.3">
      <c r="A865" s="16">
        <v>7</v>
      </c>
      <c r="B865" s="17" t="s">
        <v>219</v>
      </c>
      <c r="C865" s="17" t="s">
        <v>29</v>
      </c>
      <c r="D865" s="18">
        <v>258167491.62625301</v>
      </c>
      <c r="E865" s="14">
        <v>45505</v>
      </c>
      <c r="F865" s="15">
        <f t="shared" si="13"/>
        <v>7.0700997438161384E-2</v>
      </c>
    </row>
    <row r="866" spans="1:6" x14ac:dyDescent="0.3">
      <c r="A866" s="11">
        <v>7</v>
      </c>
      <c r="B866" s="12" t="s">
        <v>219</v>
      </c>
      <c r="C866" s="12" t="s">
        <v>30</v>
      </c>
      <c r="D866" s="13">
        <v>240545093.08349499</v>
      </c>
      <c r="E866" s="14">
        <v>45474</v>
      </c>
      <c r="F866" s="15">
        <f t="shared" si="13"/>
        <v>9.7649671235962114E-4</v>
      </c>
    </row>
    <row r="867" spans="1:6" x14ac:dyDescent="0.3">
      <c r="A867" s="16">
        <v>7</v>
      </c>
      <c r="B867" s="17" t="s">
        <v>219</v>
      </c>
      <c r="C867" s="17" t="s">
        <v>31</v>
      </c>
      <c r="D867" s="18">
        <v>240310316.238989</v>
      </c>
      <c r="E867" s="14">
        <v>45444</v>
      </c>
      <c r="F867" s="15">
        <f t="shared" si="13"/>
        <v>1.353339348610795E-2</v>
      </c>
    </row>
    <row r="868" spans="1:6" x14ac:dyDescent="0.3">
      <c r="A868" s="11">
        <v>7</v>
      </c>
      <c r="B868" s="12" t="s">
        <v>219</v>
      </c>
      <c r="C868" s="12" t="s">
        <v>32</v>
      </c>
      <c r="D868" s="13">
        <v>237080009.97655699</v>
      </c>
      <c r="E868" s="14">
        <v>45413</v>
      </c>
      <c r="F868" s="15">
        <f t="shared" si="13"/>
        <v>1.0569643132783236E-2</v>
      </c>
    </row>
    <row r="869" spans="1:6" x14ac:dyDescent="0.3">
      <c r="A869" s="16">
        <v>7</v>
      </c>
      <c r="B869" s="17" t="s">
        <v>219</v>
      </c>
      <c r="C869" s="17" t="s">
        <v>34</v>
      </c>
      <c r="D869" s="18">
        <v>234587355.318306</v>
      </c>
      <c r="E869" s="14">
        <v>45383</v>
      </c>
      <c r="F869" s="15">
        <f t="shared" si="13"/>
        <v>0.12188336042957108</v>
      </c>
    </row>
    <row r="870" spans="1:6" x14ac:dyDescent="0.3">
      <c r="A870" s="11">
        <v>7</v>
      </c>
      <c r="B870" s="12" t="s">
        <v>219</v>
      </c>
      <c r="C870" s="12" t="s">
        <v>35</v>
      </c>
      <c r="D870" s="13">
        <v>207668835.82255599</v>
      </c>
      <c r="E870" s="14">
        <v>45352</v>
      </c>
      <c r="F870" s="15">
        <f t="shared" si="13"/>
        <v>6.7312046742999454E-2</v>
      </c>
    </row>
    <row r="871" spans="1:6" x14ac:dyDescent="0.3">
      <c r="A871" s="16">
        <v>7</v>
      </c>
      <c r="B871" s="17" t="s">
        <v>219</v>
      </c>
      <c r="C871" s="17" t="s">
        <v>36</v>
      </c>
      <c r="D871" s="18">
        <v>194150305.304528</v>
      </c>
      <c r="E871" s="14">
        <v>45323</v>
      </c>
      <c r="F871" s="15">
        <f t="shared" si="13"/>
        <v>-5.0481155087226753E-2</v>
      </c>
    </row>
    <row r="872" spans="1:6" x14ac:dyDescent="0.3">
      <c r="A872" s="11">
        <v>7</v>
      </c>
      <c r="B872" s="12" t="s">
        <v>219</v>
      </c>
      <c r="C872" s="12" t="s">
        <v>37</v>
      </c>
      <c r="D872" s="13">
        <v>204202833.91786599</v>
      </c>
      <c r="E872" s="14">
        <v>45292</v>
      </c>
      <c r="F872" s="15">
        <f t="shared" si="13"/>
        <v>-2.4493084243458297E-2</v>
      </c>
    </row>
    <row r="873" spans="1:6" x14ac:dyDescent="0.3">
      <c r="A873" s="16">
        <v>7</v>
      </c>
      <c r="B873" s="17" t="s">
        <v>219</v>
      </c>
      <c r="C873" s="17" t="s">
        <v>38</v>
      </c>
      <c r="D873" s="18">
        <v>209266146.07173899</v>
      </c>
      <c r="E873" s="14">
        <v>45261</v>
      </c>
      <c r="F873" s="15">
        <f t="shared" si="13"/>
        <v>4.5900127909737076E-2</v>
      </c>
    </row>
    <row r="874" spans="1:6" x14ac:dyDescent="0.3">
      <c r="A874" s="16">
        <v>7</v>
      </c>
      <c r="B874" s="17" t="s">
        <v>219</v>
      </c>
      <c r="C874" s="17" t="s">
        <v>40</v>
      </c>
      <c r="D874" s="18">
        <v>199877911.99250901</v>
      </c>
      <c r="E874" s="14">
        <v>45231</v>
      </c>
      <c r="F874" s="15">
        <f t="shared" si="13"/>
        <v>-1.2158335399612417E-2</v>
      </c>
    </row>
    <row r="875" spans="1:6" x14ac:dyDescent="0.3">
      <c r="A875" s="16">
        <v>7</v>
      </c>
      <c r="B875" s="17" t="s">
        <v>219</v>
      </c>
      <c r="C875" s="17" t="s">
        <v>41</v>
      </c>
      <c r="D875" s="18">
        <v>202322928.229729</v>
      </c>
      <c r="E875" s="14">
        <v>45200</v>
      </c>
      <c r="F875" s="15">
        <f t="shared" si="13"/>
        <v>-7.9847536446351106E-2</v>
      </c>
    </row>
    <row r="876" spans="1:6" x14ac:dyDescent="0.3">
      <c r="A876" s="16">
        <v>7</v>
      </c>
      <c r="B876" s="17" t="s">
        <v>219</v>
      </c>
      <c r="C876" s="17" t="s">
        <v>42</v>
      </c>
      <c r="D876" s="18">
        <v>219140398.17443699</v>
      </c>
      <c r="E876" s="14">
        <v>45170</v>
      </c>
      <c r="F876" s="15">
        <f t="shared" si="13"/>
        <v>4.0444834356102959E-2</v>
      </c>
    </row>
    <row r="877" spans="1:6" x14ac:dyDescent="0.3">
      <c r="A877" s="11">
        <v>7</v>
      </c>
      <c r="B877" s="12" t="s">
        <v>219</v>
      </c>
      <c r="C877" s="12" t="s">
        <v>43</v>
      </c>
      <c r="D877" s="13">
        <v>210454142.19963101</v>
      </c>
      <c r="E877" s="14">
        <v>45139</v>
      </c>
      <c r="F877" s="15">
        <f t="shared" si="13"/>
        <v>-4.7969684928647262E-2</v>
      </c>
    </row>
    <row r="878" spans="1:6" x14ac:dyDescent="0.3">
      <c r="A878" s="16">
        <v>7</v>
      </c>
      <c r="B878" s="17" t="s">
        <v>219</v>
      </c>
      <c r="C878" s="17" t="s">
        <v>44</v>
      </c>
      <c r="D878" s="18">
        <v>220795616.751003</v>
      </c>
      <c r="E878" s="14">
        <v>45108</v>
      </c>
      <c r="F878" s="15">
        <f t="shared" si="13"/>
        <v>-8.0087396501985209E-3</v>
      </c>
    </row>
    <row r="879" spans="1:6" x14ac:dyDescent="0.3">
      <c r="A879" s="11">
        <v>7</v>
      </c>
      <c r="B879" s="12" t="s">
        <v>219</v>
      </c>
      <c r="C879" s="12" t="s">
        <v>45</v>
      </c>
      <c r="D879" s="13">
        <v>222571011.20799801</v>
      </c>
      <c r="E879" s="14">
        <v>45078</v>
      </c>
      <c r="F879" s="15">
        <f t="shared" si="13"/>
        <v>-3.3482019704557019E-2</v>
      </c>
    </row>
    <row r="880" spans="1:6" x14ac:dyDescent="0.3">
      <c r="A880" s="16">
        <v>7</v>
      </c>
      <c r="B880" s="17" t="s">
        <v>219</v>
      </c>
      <c r="C880" s="17" t="s">
        <v>46</v>
      </c>
      <c r="D880" s="18">
        <v>230149298.41784301</v>
      </c>
      <c r="E880" s="14">
        <v>45047</v>
      </c>
      <c r="F880" s="15">
        <f t="shared" si="13"/>
        <v>-7.3339427154335722E-3</v>
      </c>
    </row>
    <row r="881" spans="1:6" x14ac:dyDescent="0.3">
      <c r="A881" s="11">
        <v>7</v>
      </c>
      <c r="B881" s="12" t="s">
        <v>219</v>
      </c>
      <c r="C881" s="12" t="s">
        <v>47</v>
      </c>
      <c r="D881" s="13">
        <v>231843404.83478299</v>
      </c>
      <c r="E881" s="14">
        <v>45017</v>
      </c>
      <c r="F881" s="15">
        <f t="shared" si="13"/>
        <v>4.4754801139535103E-2</v>
      </c>
    </row>
    <row r="882" spans="1:6" x14ac:dyDescent="0.3">
      <c r="A882" s="16">
        <v>7</v>
      </c>
      <c r="B882" s="17" t="s">
        <v>219</v>
      </c>
      <c r="C882" s="17" t="s">
        <v>48</v>
      </c>
      <c r="D882" s="18">
        <v>221696064.160052</v>
      </c>
      <c r="E882" s="14">
        <v>44986</v>
      </c>
      <c r="F882" s="15">
        <f t="shared" si="13"/>
        <v>3.184057508939462E-2</v>
      </c>
    </row>
    <row r="883" spans="1:6" x14ac:dyDescent="0.3">
      <c r="A883" s="11">
        <v>7</v>
      </c>
      <c r="B883" s="12" t="s">
        <v>219</v>
      </c>
      <c r="C883" s="12" t="s">
        <v>49</v>
      </c>
      <c r="D883" s="13">
        <v>214748330.864604</v>
      </c>
      <c r="E883" s="14">
        <v>44958</v>
      </c>
      <c r="F883" s="15">
        <f t="shared" si="13"/>
        <v>2.7025815901373602E-2</v>
      </c>
    </row>
    <row r="884" spans="1:6" x14ac:dyDescent="0.3">
      <c r="A884" s="16">
        <v>7</v>
      </c>
      <c r="B884" s="17" t="s">
        <v>219</v>
      </c>
      <c r="C884" s="17" t="s">
        <v>50</v>
      </c>
      <c r="D884" s="18">
        <v>209022305.776766</v>
      </c>
      <c r="E884" s="14">
        <v>44927</v>
      </c>
      <c r="F884" s="15">
        <f t="shared" si="13"/>
        <v>-3.7615827136253414E-3</v>
      </c>
    </row>
    <row r="885" spans="1:6" x14ac:dyDescent="0.3">
      <c r="A885" s="11">
        <v>7</v>
      </c>
      <c r="B885" s="12" t="s">
        <v>219</v>
      </c>
      <c r="C885" s="12" t="s">
        <v>51</v>
      </c>
      <c r="D885" s="13">
        <v>209810041.10589799</v>
      </c>
      <c r="E885" s="14">
        <v>44896</v>
      </c>
      <c r="F885" s="15">
        <f t="shared" si="13"/>
        <v>4.8215592283082694E-3</v>
      </c>
    </row>
    <row r="886" spans="1:6" x14ac:dyDescent="0.3">
      <c r="A886" s="11">
        <v>7</v>
      </c>
      <c r="B886" s="12" t="s">
        <v>219</v>
      </c>
      <c r="C886" s="12" t="s">
        <v>53</v>
      </c>
      <c r="D886" s="13">
        <v>208800864.423648</v>
      </c>
      <c r="E886" s="14">
        <v>44866</v>
      </c>
      <c r="F886" s="15">
        <f t="shared" si="13"/>
        <v>8.5213031298393901E-2</v>
      </c>
    </row>
    <row r="887" spans="1:6" x14ac:dyDescent="0.3">
      <c r="A887" s="11">
        <v>7</v>
      </c>
      <c r="B887" s="12" t="s">
        <v>219</v>
      </c>
      <c r="C887" s="12" t="s">
        <v>54</v>
      </c>
      <c r="D887" s="13">
        <v>191745306.863848</v>
      </c>
      <c r="E887" s="14">
        <v>44835</v>
      </c>
      <c r="F887" s="15">
        <f t="shared" si="13"/>
        <v>3.0703503811359601E-2</v>
      </c>
    </row>
    <row r="888" spans="1:6" x14ac:dyDescent="0.3">
      <c r="A888" s="11">
        <v>7</v>
      </c>
      <c r="B888" s="12" t="s">
        <v>219</v>
      </c>
      <c r="C888" s="12" t="s">
        <v>55</v>
      </c>
      <c r="D888" s="13">
        <v>185947515.81367901</v>
      </c>
      <c r="E888" s="14">
        <v>44805</v>
      </c>
      <c r="F888" s="15">
        <f t="shared" si="13"/>
        <v>-6.8018204145421382E-2</v>
      </c>
    </row>
    <row r="889" spans="1:6" x14ac:dyDescent="0.3">
      <c r="A889" s="16">
        <v>7</v>
      </c>
      <c r="B889" s="17" t="s">
        <v>219</v>
      </c>
      <c r="C889" s="17" t="s">
        <v>56</v>
      </c>
      <c r="D889" s="18">
        <v>199035393.361036</v>
      </c>
      <c r="E889" s="14">
        <v>44774</v>
      </c>
      <c r="F889" s="15">
        <f t="shared" si="13"/>
        <v>-2.100119529109333E-2</v>
      </c>
    </row>
    <row r="890" spans="1:6" x14ac:dyDescent="0.3">
      <c r="A890" s="11">
        <v>7</v>
      </c>
      <c r="B890" s="12" t="s">
        <v>219</v>
      </c>
      <c r="C890" s="12" t="s">
        <v>57</v>
      </c>
      <c r="D890" s="13">
        <v>203259575.71085501</v>
      </c>
      <c r="E890" s="14">
        <v>44743</v>
      </c>
      <c r="F890" s="15">
        <f t="shared" si="13"/>
        <v>6.4605389278979937E-3</v>
      </c>
    </row>
    <row r="891" spans="1:6" x14ac:dyDescent="0.3">
      <c r="A891" s="16">
        <v>7</v>
      </c>
      <c r="B891" s="17" t="s">
        <v>219</v>
      </c>
      <c r="C891" s="17" t="s">
        <v>58</v>
      </c>
      <c r="D891" s="18">
        <v>201950642.07062301</v>
      </c>
      <c r="E891" s="14">
        <v>44713</v>
      </c>
      <c r="F891" s="15">
        <f t="shared" si="13"/>
        <v>3.2568288686049315E-2</v>
      </c>
    </row>
    <row r="892" spans="1:6" x14ac:dyDescent="0.3">
      <c r="A892" s="11">
        <v>7</v>
      </c>
      <c r="B892" s="12" t="s">
        <v>219</v>
      </c>
      <c r="C892" s="12" t="s">
        <v>59</v>
      </c>
      <c r="D892" s="13">
        <v>195479405.79463401</v>
      </c>
      <c r="E892" s="14">
        <v>44682</v>
      </c>
      <c r="F892" s="15">
        <f t="shared" si="13"/>
        <v>-2.2132643165069313E-2</v>
      </c>
    </row>
    <row r="893" spans="1:6" x14ac:dyDescent="0.3">
      <c r="A893" s="16">
        <v>7</v>
      </c>
      <c r="B893" s="17" t="s">
        <v>219</v>
      </c>
      <c r="C893" s="17" t="s">
        <v>60</v>
      </c>
      <c r="D893" s="18">
        <v>199854115.08985701</v>
      </c>
      <c r="E893" s="14">
        <v>44652</v>
      </c>
      <c r="F893" s="15">
        <f t="shared" si="13"/>
        <v>5.3429430068299082E-2</v>
      </c>
    </row>
    <row r="894" spans="1:6" x14ac:dyDescent="0.3">
      <c r="A894" s="11">
        <v>7</v>
      </c>
      <c r="B894" s="12" t="s">
        <v>219</v>
      </c>
      <c r="C894" s="12" t="s">
        <v>61</v>
      </c>
      <c r="D894" s="13">
        <v>189456272.47219601</v>
      </c>
      <c r="E894" s="14">
        <v>44621</v>
      </c>
      <c r="F894" s="15">
        <f t="shared" si="13"/>
        <v>0.11195032099578497</v>
      </c>
    </row>
    <row r="895" spans="1:6" x14ac:dyDescent="0.3">
      <c r="A895" s="16">
        <v>7</v>
      </c>
      <c r="B895" s="17" t="s">
        <v>219</v>
      </c>
      <c r="C895" s="17" t="s">
        <v>62</v>
      </c>
      <c r="D895" s="18">
        <v>169390707.40383199</v>
      </c>
      <c r="E895" s="14">
        <v>44593</v>
      </c>
      <c r="F895" s="15">
        <f t="shared" si="13"/>
        <v>5.0033175859695161E-2</v>
      </c>
    </row>
    <row r="896" spans="1:6" x14ac:dyDescent="0.3">
      <c r="A896" s="11">
        <v>7</v>
      </c>
      <c r="B896" s="12" t="s">
        <v>219</v>
      </c>
      <c r="C896" s="12" t="s">
        <v>63</v>
      </c>
      <c r="D896" s="13">
        <v>161124079.60098699</v>
      </c>
      <c r="E896" s="14">
        <v>44562</v>
      </c>
      <c r="F896" s="15">
        <f t="shared" si="13"/>
        <v>-0.1142732320529717</v>
      </c>
    </row>
    <row r="897" spans="1:6" x14ac:dyDescent="0.3">
      <c r="A897" s="16">
        <v>7</v>
      </c>
      <c r="B897" s="17" t="s">
        <v>219</v>
      </c>
      <c r="C897" s="17" t="s">
        <v>64</v>
      </c>
      <c r="D897" s="18">
        <v>180629501.61046001</v>
      </c>
      <c r="E897" s="14">
        <v>44531</v>
      </c>
      <c r="F897" s="15">
        <f t="shared" si="13"/>
        <v>4.7587296230399402E-2</v>
      </c>
    </row>
    <row r="898" spans="1:6" x14ac:dyDescent="0.3">
      <c r="A898" s="16">
        <v>7</v>
      </c>
      <c r="B898" s="17" t="s">
        <v>219</v>
      </c>
      <c r="C898" s="17" t="s">
        <v>66</v>
      </c>
      <c r="D898" s="18">
        <v>172235148.356978</v>
      </c>
      <c r="E898" s="14">
        <v>44501</v>
      </c>
      <c r="F898" s="15">
        <f t="shared" si="13"/>
        <v>-9.4247273568460674E-2</v>
      </c>
    </row>
    <row r="899" spans="1:6" x14ac:dyDescent="0.3">
      <c r="A899" s="16">
        <v>7</v>
      </c>
      <c r="B899" s="17" t="s">
        <v>219</v>
      </c>
      <c r="C899" s="17" t="s">
        <v>67</v>
      </c>
      <c r="D899" s="18">
        <v>189257393.38254699</v>
      </c>
      <c r="E899" s="14">
        <v>44470</v>
      </c>
      <c r="F899" s="15">
        <f t="shared" ref="F899:F962" si="14">IF(B899=B900,LN(D899/D900),NA())</f>
        <v>1.5074943100847617E-2</v>
      </c>
    </row>
    <row r="900" spans="1:6" x14ac:dyDescent="0.3">
      <c r="A900" s="16">
        <v>7</v>
      </c>
      <c r="B900" s="17" t="s">
        <v>219</v>
      </c>
      <c r="C900" s="17" t="s">
        <v>68</v>
      </c>
      <c r="D900" s="18">
        <v>186425746.03227499</v>
      </c>
      <c r="E900" s="14">
        <v>44440</v>
      </c>
      <c r="F900" s="15">
        <f t="shared" si="14"/>
        <v>5.0840197267659523E-2</v>
      </c>
    </row>
    <row r="901" spans="1:6" x14ac:dyDescent="0.3">
      <c r="A901" s="11">
        <v>7</v>
      </c>
      <c r="B901" s="12" t="s">
        <v>219</v>
      </c>
      <c r="C901" s="12" t="s">
        <v>69</v>
      </c>
      <c r="D901" s="13">
        <v>177184722.43308499</v>
      </c>
      <c r="E901" s="14">
        <v>44409</v>
      </c>
      <c r="F901" s="15">
        <f t="shared" si="14"/>
        <v>2.9326782237998193E-2</v>
      </c>
    </row>
    <row r="902" spans="1:6" x14ac:dyDescent="0.3">
      <c r="A902" s="16">
        <v>7</v>
      </c>
      <c r="B902" s="17" t="s">
        <v>219</v>
      </c>
      <c r="C902" s="17" t="s">
        <v>70</v>
      </c>
      <c r="D902" s="18">
        <v>172063920.00252301</v>
      </c>
      <c r="E902" s="14">
        <v>44378</v>
      </c>
      <c r="F902" s="15">
        <f t="shared" si="14"/>
        <v>0.11655718333048232</v>
      </c>
    </row>
    <row r="903" spans="1:6" x14ac:dyDescent="0.3">
      <c r="A903" s="11">
        <v>7</v>
      </c>
      <c r="B903" s="12" t="s">
        <v>219</v>
      </c>
      <c r="C903" s="12" t="s">
        <v>71</v>
      </c>
      <c r="D903" s="13">
        <v>153133310.482959</v>
      </c>
      <c r="E903" s="14">
        <v>44348</v>
      </c>
      <c r="F903" s="15">
        <f t="shared" si="14"/>
        <v>7.6217780324107254E-2</v>
      </c>
    </row>
    <row r="904" spans="1:6" x14ac:dyDescent="0.3">
      <c r="A904" s="16">
        <v>7</v>
      </c>
      <c r="B904" s="17" t="s">
        <v>219</v>
      </c>
      <c r="C904" s="17" t="s">
        <v>72</v>
      </c>
      <c r="D904" s="18">
        <v>141895528.50033599</v>
      </c>
      <c r="E904" s="14">
        <v>44317</v>
      </c>
      <c r="F904" s="15">
        <f t="shared" si="14"/>
        <v>4.2008556555725197E-2</v>
      </c>
    </row>
    <row r="905" spans="1:6" x14ac:dyDescent="0.3">
      <c r="A905" s="11">
        <v>7</v>
      </c>
      <c r="B905" s="12" t="s">
        <v>219</v>
      </c>
      <c r="C905" s="12" t="s">
        <v>73</v>
      </c>
      <c r="D905" s="13">
        <v>136058170.08303899</v>
      </c>
      <c r="E905" s="14">
        <v>44287</v>
      </c>
      <c r="F905" s="15">
        <f t="shared" si="14"/>
        <v>6.2621195328093515E-2</v>
      </c>
    </row>
    <row r="906" spans="1:6" x14ac:dyDescent="0.3">
      <c r="A906" s="16">
        <v>7</v>
      </c>
      <c r="B906" s="17" t="s">
        <v>219</v>
      </c>
      <c r="C906" s="17" t="s">
        <v>74</v>
      </c>
      <c r="D906" s="18">
        <v>127799332.657837</v>
      </c>
      <c r="E906" s="14">
        <v>44256</v>
      </c>
      <c r="F906" s="15">
        <f t="shared" si="14"/>
        <v>4.256567470688976E-2</v>
      </c>
    </row>
    <row r="907" spans="1:6" x14ac:dyDescent="0.3">
      <c r="A907" s="11">
        <v>7</v>
      </c>
      <c r="B907" s="12" t="s">
        <v>219</v>
      </c>
      <c r="C907" s="12" t="s">
        <v>75</v>
      </c>
      <c r="D907" s="13">
        <v>122473618.236101</v>
      </c>
      <c r="E907" s="14">
        <v>44228</v>
      </c>
      <c r="F907" s="15">
        <f t="shared" si="14"/>
        <v>-7.5680416588027197E-2</v>
      </c>
    </row>
    <row r="908" spans="1:6" x14ac:dyDescent="0.3">
      <c r="A908" s="16">
        <v>7</v>
      </c>
      <c r="B908" s="17" t="s">
        <v>219</v>
      </c>
      <c r="C908" s="17" t="s">
        <v>76</v>
      </c>
      <c r="D908" s="18">
        <v>132102225.97152101</v>
      </c>
      <c r="E908" s="14">
        <v>44197</v>
      </c>
      <c r="F908" s="15">
        <f t="shared" si="14"/>
        <v>2.3610446520458205E-2</v>
      </c>
    </row>
    <row r="909" spans="1:6" x14ac:dyDescent="0.3">
      <c r="A909" s="11">
        <v>7</v>
      </c>
      <c r="B909" s="12" t="s">
        <v>219</v>
      </c>
      <c r="C909" s="12" t="s">
        <v>77</v>
      </c>
      <c r="D909" s="13">
        <v>129019765.753658</v>
      </c>
      <c r="E909" s="14">
        <v>44166</v>
      </c>
      <c r="F909" s="15">
        <f t="shared" si="14"/>
        <v>-6.3338857039836466E-2</v>
      </c>
    </row>
    <row r="910" spans="1:6" x14ac:dyDescent="0.3">
      <c r="A910" s="11">
        <v>7</v>
      </c>
      <c r="B910" s="12" t="s">
        <v>219</v>
      </c>
      <c r="C910" s="12" t="s">
        <v>79</v>
      </c>
      <c r="D910" s="13">
        <v>137456083.389763</v>
      </c>
      <c r="E910" s="14">
        <v>44136</v>
      </c>
      <c r="F910" s="15">
        <f t="shared" si="14"/>
        <v>5.0154259563175126E-3</v>
      </c>
    </row>
    <row r="911" spans="1:6" x14ac:dyDescent="0.3">
      <c r="A911" s="11">
        <v>7</v>
      </c>
      <c r="B911" s="12" t="s">
        <v>219</v>
      </c>
      <c r="C911" s="12" t="s">
        <v>80</v>
      </c>
      <c r="D911" s="13">
        <v>136768408.51399601</v>
      </c>
      <c r="E911" s="14">
        <v>44105</v>
      </c>
      <c r="F911" s="15">
        <f t="shared" si="14"/>
        <v>-8.5230695534993073E-2</v>
      </c>
    </row>
    <row r="912" spans="1:6" x14ac:dyDescent="0.3">
      <c r="A912" s="11">
        <v>7</v>
      </c>
      <c r="B912" s="12" t="s">
        <v>219</v>
      </c>
      <c r="C912" s="12" t="s">
        <v>81</v>
      </c>
      <c r="D912" s="13">
        <v>148936455.54673201</v>
      </c>
      <c r="E912" s="14">
        <v>44075</v>
      </c>
      <c r="F912" s="15">
        <f t="shared" si="14"/>
        <v>1.393775117221311E-2</v>
      </c>
    </row>
    <row r="913" spans="1:6" x14ac:dyDescent="0.3">
      <c r="A913" s="16">
        <v>7</v>
      </c>
      <c r="B913" s="17" t="s">
        <v>219</v>
      </c>
      <c r="C913" s="17" t="s">
        <v>82</v>
      </c>
      <c r="D913" s="18">
        <v>146875015.57883999</v>
      </c>
      <c r="E913" s="14">
        <v>44044</v>
      </c>
      <c r="F913" s="15">
        <f t="shared" si="14"/>
        <v>-2.2519474271796725E-2</v>
      </c>
    </row>
    <row r="914" spans="1:6" x14ac:dyDescent="0.3">
      <c r="A914" s="11">
        <v>7</v>
      </c>
      <c r="B914" s="12" t="s">
        <v>219</v>
      </c>
      <c r="C914" s="12" t="s">
        <v>83</v>
      </c>
      <c r="D914" s="13">
        <v>150220086.974558</v>
      </c>
      <c r="E914" s="14">
        <v>44013</v>
      </c>
      <c r="F914" s="15">
        <f t="shared" si="14"/>
        <v>1.2866845232076228E-2</v>
      </c>
    </row>
    <row r="915" spans="1:6" x14ac:dyDescent="0.3">
      <c r="A915" s="16">
        <v>7</v>
      </c>
      <c r="B915" s="17" t="s">
        <v>219</v>
      </c>
      <c r="C915" s="17" t="s">
        <v>84</v>
      </c>
      <c r="D915" s="18">
        <v>148299610.09948799</v>
      </c>
      <c r="E915" s="14">
        <v>43983</v>
      </c>
      <c r="F915" s="15">
        <f t="shared" si="14"/>
        <v>-1.8697995816278269E-2</v>
      </c>
    </row>
    <row r="916" spans="1:6" x14ac:dyDescent="0.3">
      <c r="A916" s="11">
        <v>7</v>
      </c>
      <c r="B916" s="12" t="s">
        <v>219</v>
      </c>
      <c r="C916" s="12" t="s">
        <v>85</v>
      </c>
      <c r="D916" s="13">
        <v>151098601.809331</v>
      </c>
      <c r="E916" s="14">
        <v>43952</v>
      </c>
      <c r="F916" s="15">
        <f t="shared" si="14"/>
        <v>3.0546166266403121E-2</v>
      </c>
    </row>
    <row r="917" spans="1:6" x14ac:dyDescent="0.3">
      <c r="A917" s="16">
        <v>7</v>
      </c>
      <c r="B917" s="17" t="s">
        <v>219</v>
      </c>
      <c r="C917" s="17" t="s">
        <v>86</v>
      </c>
      <c r="D917" s="18">
        <v>146552899.139368</v>
      </c>
      <c r="E917" s="14">
        <v>43922</v>
      </c>
      <c r="F917" s="15">
        <f t="shared" si="14"/>
        <v>0.142614500584375</v>
      </c>
    </row>
    <row r="918" spans="1:6" x14ac:dyDescent="0.3">
      <c r="A918" s="11">
        <v>7</v>
      </c>
      <c r="B918" s="12" t="s">
        <v>219</v>
      </c>
      <c r="C918" s="12" t="s">
        <v>87</v>
      </c>
      <c r="D918" s="13">
        <v>127074299.26455501</v>
      </c>
      <c r="E918" s="14">
        <v>43891</v>
      </c>
      <c r="F918" s="15">
        <f t="shared" si="14"/>
        <v>6.0275382014900805E-2</v>
      </c>
    </row>
    <row r="919" spans="1:6" x14ac:dyDescent="0.3">
      <c r="A919" s="16">
        <v>7</v>
      </c>
      <c r="B919" s="17" t="s">
        <v>219</v>
      </c>
      <c r="C919" s="17" t="s">
        <v>88</v>
      </c>
      <c r="D919" s="18">
        <v>119641116.62874299</v>
      </c>
      <c r="E919" s="14">
        <v>43862</v>
      </c>
      <c r="F919" s="15">
        <f t="shared" si="14"/>
        <v>-8.8663710293068895E-2</v>
      </c>
    </row>
    <row r="920" spans="1:6" x14ac:dyDescent="0.3">
      <c r="A920" s="11">
        <v>7</v>
      </c>
      <c r="B920" s="12" t="s">
        <v>219</v>
      </c>
      <c r="C920" s="12" t="s">
        <v>89</v>
      </c>
      <c r="D920" s="13">
        <v>130733418.59193701</v>
      </c>
      <c r="E920" s="14">
        <v>43831</v>
      </c>
      <c r="F920" s="15">
        <f t="shared" si="14"/>
        <v>-1.8185517915444132E-3</v>
      </c>
    </row>
    <row r="921" spans="1:6" x14ac:dyDescent="0.3">
      <c r="A921" s="16">
        <v>7</v>
      </c>
      <c r="B921" s="17" t="s">
        <v>219</v>
      </c>
      <c r="C921" s="17" t="s">
        <v>90</v>
      </c>
      <c r="D921" s="18">
        <v>130971380.39188001</v>
      </c>
      <c r="E921" s="14">
        <v>43800</v>
      </c>
      <c r="F921" s="15">
        <f t="shared" si="14"/>
        <v>1.9952833692406975E-2</v>
      </c>
    </row>
    <row r="922" spans="1:6" x14ac:dyDescent="0.3">
      <c r="A922" s="16">
        <v>7</v>
      </c>
      <c r="B922" s="17" t="s">
        <v>219</v>
      </c>
      <c r="C922" s="17" t="s">
        <v>92</v>
      </c>
      <c r="D922" s="18">
        <v>128384028.559053</v>
      </c>
      <c r="E922" s="14">
        <v>43770</v>
      </c>
      <c r="F922" s="15">
        <f t="shared" si="14"/>
        <v>-5.7424599926750803E-3</v>
      </c>
    </row>
    <row r="923" spans="1:6" x14ac:dyDescent="0.3">
      <c r="A923" s="16">
        <v>7</v>
      </c>
      <c r="B923" s="17" t="s">
        <v>219</v>
      </c>
      <c r="C923" s="17" t="s">
        <v>93</v>
      </c>
      <c r="D923" s="18">
        <v>129123389.550455</v>
      </c>
      <c r="E923" s="14">
        <v>43739</v>
      </c>
      <c r="F923" s="15">
        <f t="shared" si="14"/>
        <v>3.2526550682846128E-2</v>
      </c>
    </row>
    <row r="924" spans="1:6" x14ac:dyDescent="0.3">
      <c r="A924" s="16">
        <v>7</v>
      </c>
      <c r="B924" s="17" t="s">
        <v>219</v>
      </c>
      <c r="C924" s="17" t="s">
        <v>94</v>
      </c>
      <c r="D924" s="18">
        <v>124991021.242134</v>
      </c>
      <c r="E924" s="14">
        <v>43709</v>
      </c>
      <c r="F924" s="15">
        <f t="shared" si="14"/>
        <v>-7.8106734700282296E-3</v>
      </c>
    </row>
    <row r="925" spans="1:6" x14ac:dyDescent="0.3">
      <c r="A925" s="11">
        <v>7</v>
      </c>
      <c r="B925" s="12" t="s">
        <v>219</v>
      </c>
      <c r="C925" s="12" t="s">
        <v>95</v>
      </c>
      <c r="D925" s="13">
        <v>125971107.881455</v>
      </c>
      <c r="E925" s="14">
        <v>43678</v>
      </c>
      <c r="F925" s="15">
        <f t="shared" si="14"/>
        <v>3.5755347557327948E-2</v>
      </c>
    </row>
    <row r="926" spans="1:6" x14ac:dyDescent="0.3">
      <c r="A926" s="16">
        <v>7</v>
      </c>
      <c r="B926" s="17" t="s">
        <v>219</v>
      </c>
      <c r="C926" s="17" t="s">
        <v>96</v>
      </c>
      <c r="D926" s="18">
        <v>121546539.49767099</v>
      </c>
      <c r="E926" s="14">
        <v>43647</v>
      </c>
      <c r="F926" s="15">
        <f t="shared" si="14"/>
        <v>9.2439851818218136E-2</v>
      </c>
    </row>
    <row r="927" spans="1:6" x14ac:dyDescent="0.3">
      <c r="A927" s="11">
        <v>7</v>
      </c>
      <c r="B927" s="12" t="s">
        <v>219</v>
      </c>
      <c r="C927" s="12" t="s">
        <v>97</v>
      </c>
      <c r="D927" s="13">
        <v>110814471.91706499</v>
      </c>
      <c r="E927" s="14">
        <v>43617</v>
      </c>
      <c r="F927" s="15">
        <f t="shared" si="14"/>
        <v>9.8691163372991872E-2</v>
      </c>
    </row>
    <row r="928" spans="1:6" x14ac:dyDescent="0.3">
      <c r="A928" s="16">
        <v>7</v>
      </c>
      <c r="B928" s="17" t="s">
        <v>219</v>
      </c>
      <c r="C928" s="17" t="s">
        <v>98</v>
      </c>
      <c r="D928" s="18">
        <v>100400402.416389</v>
      </c>
      <c r="E928" s="14">
        <v>43586</v>
      </c>
      <c r="F928" s="15">
        <f t="shared" si="14"/>
        <v>1.8527799613135804E-2</v>
      </c>
    </row>
    <row r="929" spans="1:6" x14ac:dyDescent="0.3">
      <c r="A929" s="11">
        <v>7</v>
      </c>
      <c r="B929" s="12" t="s">
        <v>219</v>
      </c>
      <c r="C929" s="12" t="s">
        <v>99</v>
      </c>
      <c r="D929" s="13">
        <v>98557330.635395303</v>
      </c>
      <c r="E929" s="14">
        <v>43556</v>
      </c>
      <c r="F929" s="15">
        <f t="shared" si="14"/>
        <v>-3.456675228091817E-2</v>
      </c>
    </row>
    <row r="930" spans="1:6" x14ac:dyDescent="0.3">
      <c r="A930" s="16">
        <v>7</v>
      </c>
      <c r="B930" s="17" t="s">
        <v>219</v>
      </c>
      <c r="C930" s="17" t="s">
        <v>100</v>
      </c>
      <c r="D930" s="18">
        <v>102023702.939615</v>
      </c>
      <c r="E930" s="14">
        <v>43525</v>
      </c>
      <c r="F930" s="15">
        <f t="shared" si="14"/>
        <v>-5.8770611009640954E-4</v>
      </c>
    </row>
    <row r="931" spans="1:6" x14ac:dyDescent="0.3">
      <c r="A931" s="11">
        <v>7</v>
      </c>
      <c r="B931" s="12" t="s">
        <v>219</v>
      </c>
      <c r="C931" s="12" t="s">
        <v>101</v>
      </c>
      <c r="D931" s="13">
        <v>102083680.516075</v>
      </c>
      <c r="E931" s="14">
        <v>43497</v>
      </c>
      <c r="F931" s="15">
        <f t="shared" si="14"/>
        <v>0.10425939087183474</v>
      </c>
    </row>
    <row r="932" spans="1:6" x14ac:dyDescent="0.3">
      <c r="A932" s="16">
        <v>7</v>
      </c>
      <c r="B932" s="17" t="s">
        <v>219</v>
      </c>
      <c r="C932" s="17" t="s">
        <v>102</v>
      </c>
      <c r="D932" s="18">
        <v>91976534.366988301</v>
      </c>
      <c r="E932" s="14">
        <v>43466</v>
      </c>
      <c r="F932" s="15">
        <f t="shared" si="14"/>
        <v>-2.6762309284706302E-2</v>
      </c>
    </row>
    <row r="933" spans="1:6" x14ac:dyDescent="0.3">
      <c r="A933" s="11">
        <v>7</v>
      </c>
      <c r="B933" s="12" t="s">
        <v>219</v>
      </c>
      <c r="C933" s="12" t="s">
        <v>103</v>
      </c>
      <c r="D933" s="13">
        <v>94471272.405223295</v>
      </c>
      <c r="E933" s="14">
        <v>43435</v>
      </c>
      <c r="F933" s="15">
        <f t="shared" si="14"/>
        <v>-4.0526429110403148E-2</v>
      </c>
    </row>
    <row r="934" spans="1:6" x14ac:dyDescent="0.3">
      <c r="A934" s="11">
        <v>7</v>
      </c>
      <c r="B934" s="12" t="s">
        <v>219</v>
      </c>
      <c r="C934" s="12" t="s">
        <v>105</v>
      </c>
      <c r="D934" s="13">
        <v>98378493.844711304</v>
      </c>
      <c r="E934" s="14">
        <v>43405</v>
      </c>
      <c r="F934" s="15">
        <f t="shared" si="14"/>
        <v>2.0991027082333455E-2</v>
      </c>
    </row>
    <row r="935" spans="1:6" x14ac:dyDescent="0.3">
      <c r="A935" s="11">
        <v>7</v>
      </c>
      <c r="B935" s="12" t="s">
        <v>219</v>
      </c>
      <c r="C935" s="12" t="s">
        <v>106</v>
      </c>
      <c r="D935" s="13">
        <v>96334951.2802293</v>
      </c>
      <c r="E935" s="14">
        <v>43374</v>
      </c>
      <c r="F935" s="15">
        <f t="shared" si="14"/>
        <v>4.5281477294432616E-3</v>
      </c>
    </row>
    <row r="936" spans="1:6" x14ac:dyDescent="0.3">
      <c r="A936" s="11">
        <v>7</v>
      </c>
      <c r="B936" s="12" t="s">
        <v>219</v>
      </c>
      <c r="C936" s="12" t="s">
        <v>107</v>
      </c>
      <c r="D936" s="13">
        <v>95899718.532085702</v>
      </c>
      <c r="E936" s="14">
        <v>43344</v>
      </c>
      <c r="F936" s="15">
        <f t="shared" si="14"/>
        <v>2.8582517442687458E-2</v>
      </c>
    </row>
    <row r="937" spans="1:6" x14ac:dyDescent="0.3">
      <c r="A937" s="16">
        <v>7</v>
      </c>
      <c r="B937" s="17" t="s">
        <v>219</v>
      </c>
      <c r="C937" s="17" t="s">
        <v>108</v>
      </c>
      <c r="D937" s="18">
        <v>93197465.715461597</v>
      </c>
      <c r="E937" s="14">
        <v>43313</v>
      </c>
      <c r="F937" s="15">
        <f t="shared" si="14"/>
        <v>-1.2004522857757924E-2</v>
      </c>
    </row>
    <row r="938" spans="1:6" x14ac:dyDescent="0.3">
      <c r="A938" s="11">
        <v>7</v>
      </c>
      <c r="B938" s="12" t="s">
        <v>219</v>
      </c>
      <c r="C938" s="12" t="s">
        <v>109</v>
      </c>
      <c r="D938" s="13">
        <v>94322999.051708296</v>
      </c>
      <c r="E938" s="14">
        <v>43282</v>
      </c>
      <c r="F938" s="15">
        <f t="shared" si="14"/>
        <v>0.11029199117015152</v>
      </c>
    </row>
    <row r="939" spans="1:6" x14ac:dyDescent="0.3">
      <c r="A939" s="16">
        <v>7</v>
      </c>
      <c r="B939" s="17" t="s">
        <v>219</v>
      </c>
      <c r="C939" s="17" t="s">
        <v>110</v>
      </c>
      <c r="D939" s="18">
        <v>84473093.295315102</v>
      </c>
      <c r="E939" s="14">
        <v>43252</v>
      </c>
      <c r="F939" s="15">
        <f t="shared" si="14"/>
        <v>-3.9734797972896696E-2</v>
      </c>
    </row>
    <row r="940" spans="1:6" x14ac:dyDescent="0.3">
      <c r="A940" s="11">
        <v>7</v>
      </c>
      <c r="B940" s="12" t="s">
        <v>219</v>
      </c>
      <c r="C940" s="12" t="s">
        <v>111</v>
      </c>
      <c r="D940" s="13">
        <v>87897192.026349694</v>
      </c>
      <c r="E940" s="14">
        <v>43221</v>
      </c>
      <c r="F940" s="15">
        <f t="shared" si="14"/>
        <v>6.8764112234272076E-2</v>
      </c>
    </row>
    <row r="941" spans="1:6" x14ac:dyDescent="0.3">
      <c r="A941" s="16">
        <v>7</v>
      </c>
      <c r="B941" s="17" t="s">
        <v>219</v>
      </c>
      <c r="C941" s="17" t="s">
        <v>112</v>
      </c>
      <c r="D941" s="18">
        <v>82056148.180860594</v>
      </c>
      <c r="E941" s="14">
        <v>43191</v>
      </c>
      <c r="F941" s="15">
        <f t="shared" si="14"/>
        <v>4.1512124945750475E-2</v>
      </c>
    </row>
    <row r="942" spans="1:6" x14ac:dyDescent="0.3">
      <c r="A942" s="11">
        <v>7</v>
      </c>
      <c r="B942" s="12" t="s">
        <v>219</v>
      </c>
      <c r="C942" s="12" t="s">
        <v>113</v>
      </c>
      <c r="D942" s="13">
        <v>78719556.741848499</v>
      </c>
      <c r="E942" s="14">
        <v>43160</v>
      </c>
      <c r="F942" s="15">
        <f t="shared" si="14"/>
        <v>2.5033665118038437E-2</v>
      </c>
    </row>
    <row r="943" spans="1:6" x14ac:dyDescent="0.3">
      <c r="A943" s="16">
        <v>7</v>
      </c>
      <c r="B943" s="17" t="s">
        <v>219</v>
      </c>
      <c r="C943" s="17" t="s">
        <v>114</v>
      </c>
      <c r="D943" s="18">
        <v>76773379.332418501</v>
      </c>
      <c r="E943" s="14">
        <v>43132</v>
      </c>
      <c r="F943" s="15">
        <f t="shared" si="14"/>
        <v>-2.3040543410337112E-2</v>
      </c>
    </row>
    <row r="944" spans="1:6" x14ac:dyDescent="0.3">
      <c r="A944" s="11">
        <v>7</v>
      </c>
      <c r="B944" s="12" t="s">
        <v>219</v>
      </c>
      <c r="C944" s="12" t="s">
        <v>115</v>
      </c>
      <c r="D944" s="13">
        <v>78562815.338720605</v>
      </c>
      <c r="E944" s="14">
        <v>43101</v>
      </c>
      <c r="F944" s="15">
        <f t="shared" si="14"/>
        <v>-0.10903012037702983</v>
      </c>
    </row>
    <row r="945" spans="1:6" x14ac:dyDescent="0.3">
      <c r="A945" s="16">
        <v>7</v>
      </c>
      <c r="B945" s="17" t="s">
        <v>219</v>
      </c>
      <c r="C945" s="17" t="s">
        <v>116</v>
      </c>
      <c r="D945" s="18">
        <v>87612932.697391897</v>
      </c>
      <c r="E945" s="14">
        <v>43070</v>
      </c>
      <c r="F945" s="15">
        <f t="shared" si="14"/>
        <v>6.9726589681357934E-2</v>
      </c>
    </row>
    <row r="946" spans="1:6" x14ac:dyDescent="0.3">
      <c r="A946" s="16">
        <v>7</v>
      </c>
      <c r="B946" s="17" t="s">
        <v>219</v>
      </c>
      <c r="C946" s="17" t="s">
        <v>118</v>
      </c>
      <c r="D946" s="18">
        <v>81712094.866936401</v>
      </c>
      <c r="E946" s="14">
        <v>43040</v>
      </c>
      <c r="F946" s="15">
        <f t="shared" si="14"/>
        <v>-5.1978931349381592E-2</v>
      </c>
    </row>
    <row r="947" spans="1:6" x14ac:dyDescent="0.3">
      <c r="A947" s="16">
        <v>7</v>
      </c>
      <c r="B947" s="17" t="s">
        <v>219</v>
      </c>
      <c r="C947" s="17" t="s">
        <v>119</v>
      </c>
      <c r="D947" s="18">
        <v>86071725.168572694</v>
      </c>
      <c r="E947" s="14">
        <v>43009</v>
      </c>
      <c r="F947" s="15">
        <f t="shared" si="14"/>
        <v>1.5447989619676047E-2</v>
      </c>
    </row>
    <row r="948" spans="1:6" x14ac:dyDescent="0.3">
      <c r="A948" s="16">
        <v>7</v>
      </c>
      <c r="B948" s="17" t="s">
        <v>219</v>
      </c>
      <c r="C948" s="17" t="s">
        <v>120</v>
      </c>
      <c r="D948" s="18">
        <v>84752307.465866506</v>
      </c>
      <c r="E948" s="14">
        <v>42979</v>
      </c>
      <c r="F948" s="15">
        <f t="shared" si="14"/>
        <v>8.7343793572848688E-2</v>
      </c>
    </row>
    <row r="949" spans="1:6" x14ac:dyDescent="0.3">
      <c r="A949" s="11">
        <v>7</v>
      </c>
      <c r="B949" s="12" t="s">
        <v>219</v>
      </c>
      <c r="C949" s="12" t="s">
        <v>121</v>
      </c>
      <c r="D949" s="13">
        <v>77663794.1525217</v>
      </c>
      <c r="E949" s="14">
        <v>42948</v>
      </c>
      <c r="F949" s="15">
        <f t="shared" si="14"/>
        <v>-6.1470837688377671E-3</v>
      </c>
    </row>
    <row r="950" spans="1:6" x14ac:dyDescent="0.3">
      <c r="A950" s="16">
        <v>7</v>
      </c>
      <c r="B950" s="17" t="s">
        <v>219</v>
      </c>
      <c r="C950" s="17" t="s">
        <v>122</v>
      </c>
      <c r="D950" s="18">
        <v>78142670.339074001</v>
      </c>
      <c r="E950" s="14">
        <v>42917</v>
      </c>
      <c r="F950" s="15">
        <f t="shared" si="14"/>
        <v>-0.11676976915241143</v>
      </c>
    </row>
    <row r="951" spans="1:6" x14ac:dyDescent="0.3">
      <c r="A951" s="11">
        <v>7</v>
      </c>
      <c r="B951" s="12" t="s">
        <v>219</v>
      </c>
      <c r="C951" s="12" t="s">
        <v>123</v>
      </c>
      <c r="D951" s="13">
        <v>87821472.476289004</v>
      </c>
      <c r="E951" s="14">
        <v>42887</v>
      </c>
      <c r="F951" s="15">
        <f t="shared" si="14"/>
        <v>-1.8989757943706838E-2</v>
      </c>
    </row>
    <row r="952" spans="1:6" x14ac:dyDescent="0.3">
      <c r="A952" s="16">
        <v>7</v>
      </c>
      <c r="B952" s="17" t="s">
        <v>219</v>
      </c>
      <c r="C952" s="17" t="s">
        <v>124</v>
      </c>
      <c r="D952" s="18">
        <v>89505116.381257504</v>
      </c>
      <c r="E952" s="14">
        <v>42856</v>
      </c>
      <c r="F952" s="15">
        <f t="shared" si="14"/>
        <v>0.12100037908972094</v>
      </c>
    </row>
    <row r="953" spans="1:6" x14ac:dyDescent="0.3">
      <c r="A953" s="11">
        <v>7</v>
      </c>
      <c r="B953" s="12" t="s">
        <v>219</v>
      </c>
      <c r="C953" s="12" t="s">
        <v>125</v>
      </c>
      <c r="D953" s="13">
        <v>79304542.607564107</v>
      </c>
      <c r="E953" s="14">
        <v>42826</v>
      </c>
      <c r="F953" s="15">
        <f t="shared" si="14"/>
        <v>-5.740659288785481E-2</v>
      </c>
    </row>
    <row r="954" spans="1:6" x14ac:dyDescent="0.3">
      <c r="A954" s="16">
        <v>7</v>
      </c>
      <c r="B954" s="17" t="s">
        <v>219</v>
      </c>
      <c r="C954" s="17" t="s">
        <v>126</v>
      </c>
      <c r="D954" s="18">
        <v>83990357.762761205</v>
      </c>
      <c r="E954" s="14">
        <v>42795</v>
      </c>
      <c r="F954" s="15">
        <f t="shared" si="14"/>
        <v>5.620694293103224E-2</v>
      </c>
    </row>
    <row r="955" spans="1:6" x14ac:dyDescent="0.3">
      <c r="A955" s="11">
        <v>7</v>
      </c>
      <c r="B955" s="12" t="s">
        <v>219</v>
      </c>
      <c r="C955" s="12" t="s">
        <v>127</v>
      </c>
      <c r="D955" s="13">
        <v>79399737.387469202</v>
      </c>
      <c r="E955" s="14">
        <v>42767</v>
      </c>
      <c r="F955" s="15">
        <f t="shared" si="14"/>
        <v>0.1020065128907755</v>
      </c>
    </row>
    <row r="956" spans="1:6" x14ac:dyDescent="0.3">
      <c r="A956" s="16">
        <v>7</v>
      </c>
      <c r="B956" s="17" t="s">
        <v>219</v>
      </c>
      <c r="C956" s="17" t="s">
        <v>129</v>
      </c>
      <c r="D956" s="18">
        <v>71699842.280870795</v>
      </c>
      <c r="E956" s="14">
        <v>42736</v>
      </c>
      <c r="F956" s="15">
        <f t="shared" si="14"/>
        <v>3.7382128145819003E-2</v>
      </c>
    </row>
    <row r="957" spans="1:6" x14ac:dyDescent="0.3">
      <c r="A957" s="11">
        <v>7</v>
      </c>
      <c r="B957" s="12" t="s">
        <v>219</v>
      </c>
      <c r="C957" s="12" t="s">
        <v>130</v>
      </c>
      <c r="D957" s="13">
        <v>69069028.651075795</v>
      </c>
      <c r="E957" s="14">
        <v>42705</v>
      </c>
      <c r="F957" s="15">
        <f t="shared" si="14"/>
        <v>6.724406215921723E-2</v>
      </c>
    </row>
    <row r="958" spans="1:6" x14ac:dyDescent="0.3">
      <c r="A958" s="11">
        <v>7</v>
      </c>
      <c r="B958" s="12" t="s">
        <v>219</v>
      </c>
      <c r="C958" s="12" t="s">
        <v>132</v>
      </c>
      <c r="D958" s="13">
        <v>64577261.366161101</v>
      </c>
      <c r="E958" s="14">
        <v>42675</v>
      </c>
      <c r="F958" s="15">
        <f t="shared" si="14"/>
        <v>-0.10044747707273884</v>
      </c>
    </row>
    <row r="959" spans="1:6" x14ac:dyDescent="0.3">
      <c r="A959" s="11">
        <v>7</v>
      </c>
      <c r="B959" s="12" t="s">
        <v>219</v>
      </c>
      <c r="C959" s="12" t="s">
        <v>133</v>
      </c>
      <c r="D959" s="13">
        <v>71400854.328702405</v>
      </c>
      <c r="E959" s="14">
        <v>42644</v>
      </c>
      <c r="F959" s="15">
        <f t="shared" si="14"/>
        <v>-8.6779032973536771E-2</v>
      </c>
    </row>
    <row r="960" spans="1:6" x14ac:dyDescent="0.3">
      <c r="A960" s="11">
        <v>7</v>
      </c>
      <c r="B960" s="12" t="s">
        <v>219</v>
      </c>
      <c r="C960" s="12" t="s">
        <v>134</v>
      </c>
      <c r="D960" s="13">
        <v>77873745.484962106</v>
      </c>
      <c r="E960" s="14">
        <v>42614</v>
      </c>
      <c r="F960" s="15">
        <f t="shared" si="14"/>
        <v>1.9197499683628511E-2</v>
      </c>
    </row>
    <row r="961" spans="1:6" x14ac:dyDescent="0.3">
      <c r="A961" s="16">
        <v>7</v>
      </c>
      <c r="B961" s="17" t="s">
        <v>219</v>
      </c>
      <c r="C961" s="17" t="s">
        <v>135</v>
      </c>
      <c r="D961" s="18">
        <v>76393022.842554897</v>
      </c>
      <c r="E961" s="14">
        <v>42583</v>
      </c>
      <c r="F961" s="15">
        <f t="shared" si="14"/>
        <v>-2.7774157440512273E-2</v>
      </c>
    </row>
    <row r="962" spans="1:6" x14ac:dyDescent="0.3">
      <c r="A962" s="11">
        <v>7</v>
      </c>
      <c r="B962" s="12" t="s">
        <v>219</v>
      </c>
      <c r="C962" s="12" t="s">
        <v>136</v>
      </c>
      <c r="D962" s="13">
        <v>78544514.313817605</v>
      </c>
      <c r="E962" s="14">
        <v>42552</v>
      </c>
      <c r="F962" s="15">
        <f t="shared" si="14"/>
        <v>0.12241822625948025</v>
      </c>
    </row>
    <row r="963" spans="1:6" x14ac:dyDescent="0.3">
      <c r="A963" s="16">
        <v>7</v>
      </c>
      <c r="B963" s="17" t="s">
        <v>219</v>
      </c>
      <c r="C963" s="17" t="s">
        <v>137</v>
      </c>
      <c r="D963" s="18">
        <v>69494478.205434203</v>
      </c>
      <c r="E963" s="14">
        <v>42522</v>
      </c>
      <c r="F963" s="15">
        <f t="shared" ref="F963:F1026" si="15">IF(B963=B964,LN(D963/D964),NA())</f>
        <v>0.10348106061441406</v>
      </c>
    </row>
    <row r="964" spans="1:6" x14ac:dyDescent="0.3">
      <c r="A964" s="11">
        <v>7</v>
      </c>
      <c r="B964" s="12" t="s">
        <v>219</v>
      </c>
      <c r="C964" s="12" t="s">
        <v>138</v>
      </c>
      <c r="D964" s="13">
        <v>62662691.492434002</v>
      </c>
      <c r="E964" s="14">
        <v>42491</v>
      </c>
      <c r="F964" s="15">
        <f t="shared" si="15"/>
        <v>2.5159931341187294E-2</v>
      </c>
    </row>
    <row r="965" spans="1:6" x14ac:dyDescent="0.3">
      <c r="A965" s="16">
        <v>7</v>
      </c>
      <c r="B965" s="17" t="s">
        <v>219</v>
      </c>
      <c r="C965" s="17" t="s">
        <v>139</v>
      </c>
      <c r="D965" s="18">
        <v>61105770.617570803</v>
      </c>
      <c r="E965" s="14">
        <v>42461</v>
      </c>
      <c r="F965" s="15">
        <f t="shared" si="15"/>
        <v>6.5487746015675079E-3</v>
      </c>
    </row>
    <row r="966" spans="1:6" x14ac:dyDescent="0.3">
      <c r="A966" s="11">
        <v>7</v>
      </c>
      <c r="B966" s="12" t="s">
        <v>219</v>
      </c>
      <c r="C966" s="12" t="s">
        <v>140</v>
      </c>
      <c r="D966" s="13">
        <v>60706910.148072101</v>
      </c>
      <c r="E966" s="14">
        <v>42430</v>
      </c>
      <c r="F966" s="15">
        <f t="shared" si="15"/>
        <v>-5.0862813089004345E-2</v>
      </c>
    </row>
    <row r="967" spans="1:6" x14ac:dyDescent="0.3">
      <c r="A967" s="16">
        <v>7</v>
      </c>
      <c r="B967" s="17" t="s">
        <v>219</v>
      </c>
      <c r="C967" s="17" t="s">
        <v>141</v>
      </c>
      <c r="D967" s="18">
        <v>63874507.981766798</v>
      </c>
      <c r="E967" s="14">
        <v>42401</v>
      </c>
      <c r="F967" s="15">
        <f t="shared" si="15"/>
        <v>-8.8547241952580916E-2</v>
      </c>
    </row>
    <row r="968" spans="1:6" x14ac:dyDescent="0.3">
      <c r="A968" s="11">
        <v>7</v>
      </c>
      <c r="B968" s="12" t="s">
        <v>219</v>
      </c>
      <c r="C968" s="12" t="s">
        <v>142</v>
      </c>
      <c r="D968" s="13">
        <v>69788384.7004067</v>
      </c>
      <c r="E968" s="14">
        <v>42370</v>
      </c>
      <c r="F968" s="15">
        <f t="shared" si="15"/>
        <v>-0.21445774001668427</v>
      </c>
    </row>
    <row r="969" spans="1:6" x14ac:dyDescent="0.3">
      <c r="A969" s="16">
        <v>7</v>
      </c>
      <c r="B969" s="17" t="s">
        <v>219</v>
      </c>
      <c r="C969" s="17" t="s">
        <v>143</v>
      </c>
      <c r="D969" s="18">
        <v>86481051.110513896</v>
      </c>
      <c r="E969" s="14">
        <v>42339</v>
      </c>
      <c r="F969" s="15">
        <f t="shared" si="15"/>
        <v>2.5193027249769649E-2</v>
      </c>
    </row>
    <row r="970" spans="1:6" x14ac:dyDescent="0.3">
      <c r="A970" s="16">
        <v>7</v>
      </c>
      <c r="B970" s="17" t="s">
        <v>219</v>
      </c>
      <c r="C970" s="17" t="s">
        <v>145</v>
      </c>
      <c r="D970" s="18">
        <v>84329546.879064396</v>
      </c>
      <c r="E970" s="14">
        <v>42309</v>
      </c>
      <c r="F970" s="15">
        <f t="shared" si="15"/>
        <v>8.1440536938532093E-2</v>
      </c>
    </row>
    <row r="971" spans="1:6" x14ac:dyDescent="0.3">
      <c r="A971" s="16">
        <v>7</v>
      </c>
      <c r="B971" s="17" t="s">
        <v>219</v>
      </c>
      <c r="C971" s="17" t="s">
        <v>146</v>
      </c>
      <c r="D971" s="18">
        <v>77733923.925261706</v>
      </c>
      <c r="E971" s="14">
        <v>42278</v>
      </c>
      <c r="F971" s="15">
        <f t="shared" si="15"/>
        <v>-7.4240912253524987E-3</v>
      </c>
    </row>
    <row r="972" spans="1:6" x14ac:dyDescent="0.3">
      <c r="A972" s="16">
        <v>7</v>
      </c>
      <c r="B972" s="17" t="s">
        <v>219</v>
      </c>
      <c r="C972" s="17" t="s">
        <v>147</v>
      </c>
      <c r="D972" s="18">
        <v>78313175.214440793</v>
      </c>
      <c r="E972" s="14">
        <v>42248</v>
      </c>
      <c r="F972" s="15">
        <f t="shared" si="15"/>
        <v>1.4839504639332233E-2</v>
      </c>
    </row>
    <row r="973" spans="1:6" x14ac:dyDescent="0.3">
      <c r="A973" s="11">
        <v>7</v>
      </c>
      <c r="B973" s="12" t="s">
        <v>219</v>
      </c>
      <c r="C973" s="12" t="s">
        <v>148</v>
      </c>
      <c r="D973" s="13">
        <v>77159626.700373501</v>
      </c>
      <c r="E973" s="14">
        <v>42217</v>
      </c>
      <c r="F973" s="15">
        <f t="shared" si="15"/>
        <v>-4.7305659373033396E-2</v>
      </c>
    </row>
    <row r="974" spans="1:6" x14ac:dyDescent="0.3">
      <c r="A974" s="16">
        <v>7</v>
      </c>
      <c r="B974" s="17" t="s">
        <v>219</v>
      </c>
      <c r="C974" s="17" t="s">
        <v>149</v>
      </c>
      <c r="D974" s="18">
        <v>80897426.234971404</v>
      </c>
      <c r="E974" s="14">
        <v>42186</v>
      </c>
      <c r="F974" s="15">
        <f t="shared" si="15"/>
        <v>7.2267825591006446E-2</v>
      </c>
    </row>
    <row r="975" spans="1:6" x14ac:dyDescent="0.3">
      <c r="A975" s="11">
        <v>7</v>
      </c>
      <c r="B975" s="12" t="s">
        <v>219</v>
      </c>
      <c r="C975" s="12" t="s">
        <v>150</v>
      </c>
      <c r="D975" s="13">
        <v>75257395.947333604</v>
      </c>
      <c r="E975" s="14">
        <v>42156</v>
      </c>
      <c r="F975" s="15">
        <f t="shared" si="15"/>
        <v>-8.4301811716350969E-2</v>
      </c>
    </row>
    <row r="976" spans="1:6" x14ac:dyDescent="0.3">
      <c r="A976" s="16">
        <v>7</v>
      </c>
      <c r="B976" s="17" t="s">
        <v>219</v>
      </c>
      <c r="C976" s="17" t="s">
        <v>151</v>
      </c>
      <c r="D976" s="18">
        <v>81876825.961786494</v>
      </c>
      <c r="E976" s="14">
        <v>42125</v>
      </c>
      <c r="F976" s="15">
        <f t="shared" si="15"/>
        <v>-2.7941356037120935E-2</v>
      </c>
    </row>
    <row r="977" spans="1:6" x14ac:dyDescent="0.3">
      <c r="A977" s="11">
        <v>7</v>
      </c>
      <c r="B977" s="12" t="s">
        <v>219</v>
      </c>
      <c r="C977" s="12" t="s">
        <v>152</v>
      </c>
      <c r="D977" s="13">
        <v>84196836.692275703</v>
      </c>
      <c r="E977" s="14">
        <v>42095</v>
      </c>
      <c r="F977" s="15">
        <f t="shared" si="15"/>
        <v>-2.8440374606203092E-2</v>
      </c>
    </row>
    <row r="978" spans="1:6" x14ac:dyDescent="0.3">
      <c r="A978" s="16">
        <v>7</v>
      </c>
      <c r="B978" s="17" t="s">
        <v>219</v>
      </c>
      <c r="C978" s="17" t="s">
        <v>153</v>
      </c>
      <c r="D978" s="18">
        <v>86625802.901682496</v>
      </c>
      <c r="E978" s="14">
        <v>42064</v>
      </c>
      <c r="F978" s="15">
        <f t="shared" si="15"/>
        <v>3.469295247495173E-2</v>
      </c>
    </row>
    <row r="979" spans="1:6" x14ac:dyDescent="0.3">
      <c r="A979" s="11">
        <v>7</v>
      </c>
      <c r="B979" s="12" t="s">
        <v>219</v>
      </c>
      <c r="C979" s="12" t="s">
        <v>154</v>
      </c>
      <c r="D979" s="13">
        <v>83672031.815990001</v>
      </c>
      <c r="E979" s="14">
        <v>42036</v>
      </c>
      <c r="F979" s="15">
        <f t="shared" si="15"/>
        <v>-5.9338031959010891E-2</v>
      </c>
    </row>
    <row r="980" spans="1:6" x14ac:dyDescent="0.3">
      <c r="A980" s="16">
        <v>7</v>
      </c>
      <c r="B980" s="17" t="s">
        <v>219</v>
      </c>
      <c r="C980" s="17" t="s">
        <v>1286</v>
      </c>
      <c r="D980" s="18">
        <v>88787227.541194305</v>
      </c>
      <c r="E980" s="14">
        <v>42005</v>
      </c>
      <c r="F980" s="15" t="e">
        <f t="shared" si="15"/>
        <v>#N/A</v>
      </c>
    </row>
    <row r="981" spans="1:6" x14ac:dyDescent="0.3">
      <c r="A981" s="11">
        <v>91</v>
      </c>
      <c r="B981" s="12" t="s">
        <v>230</v>
      </c>
      <c r="C981" s="12" t="s">
        <v>12</v>
      </c>
      <c r="D981" s="13">
        <v>9192872.5789640192</v>
      </c>
      <c r="E981" s="14">
        <v>45901</v>
      </c>
      <c r="F981" s="15">
        <f t="shared" si="15"/>
        <v>-2.4290045652236442E-2</v>
      </c>
    </row>
    <row r="982" spans="1:6" x14ac:dyDescent="0.3">
      <c r="A982" s="16">
        <v>91</v>
      </c>
      <c r="B982" s="17" t="s">
        <v>230</v>
      </c>
      <c r="C982" s="17" t="s">
        <v>16</v>
      </c>
      <c r="D982" s="18">
        <v>9418901.8916263096</v>
      </c>
      <c r="E982" s="14">
        <v>45870</v>
      </c>
      <c r="F982" s="15">
        <f t="shared" si="15"/>
        <v>-4.1684903363611366E-2</v>
      </c>
    </row>
    <row r="983" spans="1:6" x14ac:dyDescent="0.3">
      <c r="A983" s="11">
        <v>91</v>
      </c>
      <c r="B983" s="12" t="s">
        <v>230</v>
      </c>
      <c r="C983" s="12" t="s">
        <v>17</v>
      </c>
      <c r="D983" s="13">
        <v>9819826.0969628301</v>
      </c>
      <c r="E983" s="14">
        <v>45839</v>
      </c>
      <c r="F983" s="15">
        <f t="shared" si="15"/>
        <v>1.529869370778047E-2</v>
      </c>
    </row>
    <row r="984" spans="1:6" x14ac:dyDescent="0.3">
      <c r="A984" s="16">
        <v>91</v>
      </c>
      <c r="B984" s="17" t="s">
        <v>230</v>
      </c>
      <c r="C984" s="17" t="s">
        <v>18</v>
      </c>
      <c r="D984" s="18">
        <v>9670738.9126364198</v>
      </c>
      <c r="E984" s="14">
        <v>45809</v>
      </c>
      <c r="F984" s="15">
        <f t="shared" si="15"/>
        <v>3.2850814508336185E-2</v>
      </c>
    </row>
    <row r="985" spans="1:6" x14ac:dyDescent="0.3">
      <c r="A985" s="11">
        <v>91</v>
      </c>
      <c r="B985" s="12" t="s">
        <v>230</v>
      </c>
      <c r="C985" s="12" t="s">
        <v>19</v>
      </c>
      <c r="D985" s="13">
        <v>9358208.8025407195</v>
      </c>
      <c r="E985" s="14">
        <v>45778</v>
      </c>
      <c r="F985" s="15">
        <f t="shared" si="15"/>
        <v>-5.6103570909516357E-2</v>
      </c>
    </row>
    <row r="986" spans="1:6" x14ac:dyDescent="0.3">
      <c r="A986" s="16">
        <v>91</v>
      </c>
      <c r="B986" s="17" t="s">
        <v>230</v>
      </c>
      <c r="C986" s="17" t="s">
        <v>20</v>
      </c>
      <c r="D986" s="18">
        <v>9898245.0706481393</v>
      </c>
      <c r="E986" s="14">
        <v>45748</v>
      </c>
      <c r="F986" s="15">
        <f t="shared" si="15"/>
        <v>0.11774364817456882</v>
      </c>
    </row>
    <row r="987" spans="1:6" x14ac:dyDescent="0.3">
      <c r="A987" s="11">
        <v>91</v>
      </c>
      <c r="B987" s="12" t="s">
        <v>230</v>
      </c>
      <c r="C987" s="12" t="s">
        <v>21</v>
      </c>
      <c r="D987" s="13">
        <v>8798786.6180212405</v>
      </c>
      <c r="E987" s="14">
        <v>45717</v>
      </c>
      <c r="F987" s="15">
        <f t="shared" si="15"/>
        <v>-4.2345148863739926E-2</v>
      </c>
    </row>
    <row r="988" spans="1:6" x14ac:dyDescent="0.3">
      <c r="A988" s="11">
        <v>91</v>
      </c>
      <c r="B988" s="12" t="s">
        <v>230</v>
      </c>
      <c r="C988" s="12" t="s">
        <v>22</v>
      </c>
      <c r="D988" s="13">
        <v>9179373.6873423699</v>
      </c>
      <c r="E988" s="14">
        <v>45689</v>
      </c>
      <c r="F988" s="15">
        <f t="shared" si="15"/>
        <v>-2.4261039581436921E-2</v>
      </c>
    </row>
    <row r="989" spans="1:6" x14ac:dyDescent="0.3">
      <c r="A989" s="11">
        <v>91</v>
      </c>
      <c r="B989" s="12" t="s">
        <v>230</v>
      </c>
      <c r="C989" s="12" t="s">
        <v>23</v>
      </c>
      <c r="D989" s="13">
        <v>9404798.2964541093</v>
      </c>
      <c r="E989" s="14">
        <v>45658</v>
      </c>
      <c r="F989" s="15">
        <f t="shared" si="15"/>
        <v>6.1072225532702737E-2</v>
      </c>
    </row>
    <row r="990" spans="1:6" x14ac:dyDescent="0.3">
      <c r="A990" s="16">
        <v>91</v>
      </c>
      <c r="B990" s="17" t="s">
        <v>230</v>
      </c>
      <c r="C990" s="17" t="s">
        <v>24</v>
      </c>
      <c r="D990" s="18">
        <v>8847613.7560157105</v>
      </c>
      <c r="E990" s="14">
        <v>45627</v>
      </c>
      <c r="F990" s="15">
        <f t="shared" si="15"/>
        <v>-5.8825679450257864E-2</v>
      </c>
    </row>
    <row r="991" spans="1:6" x14ac:dyDescent="0.3">
      <c r="A991" s="16">
        <v>91</v>
      </c>
      <c r="B991" s="17" t="s">
        <v>230</v>
      </c>
      <c r="C991" s="17" t="s">
        <v>26</v>
      </c>
      <c r="D991" s="18">
        <v>9383693.6987868194</v>
      </c>
      <c r="E991" s="14">
        <v>45597</v>
      </c>
      <c r="F991" s="15">
        <f t="shared" si="15"/>
        <v>-4.2494983587285503E-3</v>
      </c>
    </row>
    <row r="992" spans="1:6" x14ac:dyDescent="0.3">
      <c r="A992" s="16">
        <v>91</v>
      </c>
      <c r="B992" s="17" t="s">
        <v>230</v>
      </c>
      <c r="C992" s="17" t="s">
        <v>27</v>
      </c>
      <c r="D992" s="18">
        <v>9423654.5363803394</v>
      </c>
      <c r="E992" s="14">
        <v>45566</v>
      </c>
      <c r="F992" s="15">
        <f t="shared" si="15"/>
        <v>-3.3222569489358346E-2</v>
      </c>
    </row>
    <row r="993" spans="1:6" x14ac:dyDescent="0.3">
      <c r="A993" s="16">
        <v>91</v>
      </c>
      <c r="B993" s="17" t="s">
        <v>230</v>
      </c>
      <c r="C993" s="17" t="s">
        <v>28</v>
      </c>
      <c r="D993" s="18">
        <v>9741991.2564414795</v>
      </c>
      <c r="E993" s="14">
        <v>45536</v>
      </c>
      <c r="F993" s="15">
        <f t="shared" si="15"/>
        <v>1.9549059870345963E-2</v>
      </c>
    </row>
    <row r="994" spans="1:6" x14ac:dyDescent="0.3">
      <c r="A994" s="11">
        <v>91</v>
      </c>
      <c r="B994" s="12" t="s">
        <v>230</v>
      </c>
      <c r="C994" s="12" t="s">
        <v>29</v>
      </c>
      <c r="D994" s="13">
        <v>9553393.94245198</v>
      </c>
      <c r="E994" s="14">
        <v>45505</v>
      </c>
      <c r="F994" s="15">
        <f t="shared" si="15"/>
        <v>4.3070138653666871E-2</v>
      </c>
    </row>
    <row r="995" spans="1:6" x14ac:dyDescent="0.3">
      <c r="A995" s="16">
        <v>91</v>
      </c>
      <c r="B995" s="17" t="s">
        <v>230</v>
      </c>
      <c r="C995" s="17" t="s">
        <v>30</v>
      </c>
      <c r="D995" s="18">
        <v>9150663.0335782394</v>
      </c>
      <c r="E995" s="14">
        <v>45474</v>
      </c>
      <c r="F995" s="15">
        <f t="shared" si="15"/>
        <v>1.5234380702085056E-2</v>
      </c>
    </row>
    <row r="996" spans="1:6" x14ac:dyDescent="0.3">
      <c r="A996" s="11">
        <v>91</v>
      </c>
      <c r="B996" s="12" t="s">
        <v>230</v>
      </c>
      <c r="C996" s="12" t="s">
        <v>31</v>
      </c>
      <c r="D996" s="13">
        <v>9012314.8494184799</v>
      </c>
      <c r="E996" s="14">
        <v>45444</v>
      </c>
      <c r="F996" s="15">
        <f t="shared" si="15"/>
        <v>-2.0266394235579566E-2</v>
      </c>
    </row>
    <row r="997" spans="1:6" x14ac:dyDescent="0.3">
      <c r="A997" s="16">
        <v>91</v>
      </c>
      <c r="B997" s="17" t="s">
        <v>230</v>
      </c>
      <c r="C997" s="17" t="s">
        <v>32</v>
      </c>
      <c r="D997" s="18">
        <v>9196825.3410747908</v>
      </c>
      <c r="E997" s="14">
        <v>45413</v>
      </c>
      <c r="F997" s="15">
        <f t="shared" si="15"/>
        <v>0.15368251344488126</v>
      </c>
    </row>
    <row r="998" spans="1:6" x14ac:dyDescent="0.3">
      <c r="A998" s="11">
        <v>91</v>
      </c>
      <c r="B998" s="12" t="s">
        <v>230</v>
      </c>
      <c r="C998" s="12" t="s">
        <v>34</v>
      </c>
      <c r="D998" s="13">
        <v>7886684.5659088902</v>
      </c>
      <c r="E998" s="14">
        <v>45383</v>
      </c>
      <c r="F998" s="15">
        <f t="shared" si="15"/>
        <v>-5.0038025928259454E-3</v>
      </c>
    </row>
    <row r="999" spans="1:6" x14ac:dyDescent="0.3">
      <c r="A999" s="16">
        <v>91</v>
      </c>
      <c r="B999" s="17" t="s">
        <v>230</v>
      </c>
      <c r="C999" s="17" t="s">
        <v>35</v>
      </c>
      <c r="D999" s="18">
        <v>7926246.8770392304</v>
      </c>
      <c r="E999" s="14">
        <v>45352</v>
      </c>
      <c r="F999" s="15">
        <f t="shared" si="15"/>
        <v>-5.7727475954161354E-2</v>
      </c>
    </row>
    <row r="1000" spans="1:6" x14ac:dyDescent="0.3">
      <c r="A1000" s="16">
        <v>91</v>
      </c>
      <c r="B1000" s="17" t="s">
        <v>230</v>
      </c>
      <c r="C1000" s="17" t="s">
        <v>36</v>
      </c>
      <c r="D1000" s="18">
        <v>8397273.9043834805</v>
      </c>
      <c r="E1000" s="14">
        <v>45323</v>
      </c>
      <c r="F1000" s="15">
        <f t="shared" si="15"/>
        <v>1.3739053839103985E-2</v>
      </c>
    </row>
    <row r="1001" spans="1:6" x14ac:dyDescent="0.3">
      <c r="A1001" s="16">
        <v>91</v>
      </c>
      <c r="B1001" s="17" t="s">
        <v>230</v>
      </c>
      <c r="C1001" s="17" t="s">
        <v>37</v>
      </c>
      <c r="D1001" s="18">
        <v>8282692.2303828299</v>
      </c>
      <c r="E1001" s="14">
        <v>45292</v>
      </c>
      <c r="F1001" s="15">
        <f t="shared" si="15"/>
        <v>-8.3475726009511215E-3</v>
      </c>
    </row>
    <row r="1002" spans="1:6" x14ac:dyDescent="0.3">
      <c r="A1002" s="11">
        <v>91</v>
      </c>
      <c r="B1002" s="12" t="s">
        <v>230</v>
      </c>
      <c r="C1002" s="12" t="s">
        <v>38</v>
      </c>
      <c r="D1002" s="13">
        <v>8352121.9869075399</v>
      </c>
      <c r="E1002" s="14">
        <v>45261</v>
      </c>
      <c r="F1002" s="15">
        <f t="shared" si="15"/>
        <v>-6.3017199590611689E-3</v>
      </c>
    </row>
    <row r="1003" spans="1:6" x14ac:dyDescent="0.3">
      <c r="A1003" s="11">
        <v>91</v>
      </c>
      <c r="B1003" s="12" t="s">
        <v>230</v>
      </c>
      <c r="C1003" s="12" t="s">
        <v>40</v>
      </c>
      <c r="D1003" s="13">
        <v>8404920.9080127403</v>
      </c>
      <c r="E1003" s="14">
        <v>45231</v>
      </c>
      <c r="F1003" s="15">
        <f t="shared" si="15"/>
        <v>0.15081825044014838</v>
      </c>
    </row>
    <row r="1004" spans="1:6" x14ac:dyDescent="0.3">
      <c r="A1004" s="11">
        <v>91</v>
      </c>
      <c r="B1004" s="12" t="s">
        <v>230</v>
      </c>
      <c r="C1004" s="12" t="s">
        <v>41</v>
      </c>
      <c r="D1004" s="13">
        <v>7228265.5148651497</v>
      </c>
      <c r="E1004" s="14">
        <v>45200</v>
      </c>
      <c r="F1004" s="15">
        <f t="shared" si="15"/>
        <v>2.6753573187801548E-3</v>
      </c>
    </row>
    <row r="1005" spans="1:6" x14ac:dyDescent="0.3">
      <c r="A1005" s="11">
        <v>91</v>
      </c>
      <c r="B1005" s="12" t="s">
        <v>230</v>
      </c>
      <c r="C1005" s="12" t="s">
        <v>42</v>
      </c>
      <c r="D1005" s="13">
        <v>7208953.1670524701</v>
      </c>
      <c r="E1005" s="14">
        <v>45170</v>
      </c>
      <c r="F1005" s="15">
        <f t="shared" si="15"/>
        <v>1.830108493344508E-2</v>
      </c>
    </row>
    <row r="1006" spans="1:6" x14ac:dyDescent="0.3">
      <c r="A1006" s="16">
        <v>91</v>
      </c>
      <c r="B1006" s="17" t="s">
        <v>230</v>
      </c>
      <c r="C1006" s="17" t="s">
        <v>43</v>
      </c>
      <c r="D1006" s="18">
        <v>7078221.4180901702</v>
      </c>
      <c r="E1006" s="14">
        <v>45139</v>
      </c>
      <c r="F1006" s="15">
        <f t="shared" si="15"/>
        <v>-6.8044792179178082E-2</v>
      </c>
    </row>
    <row r="1007" spans="1:6" x14ac:dyDescent="0.3">
      <c r="A1007" s="11">
        <v>91</v>
      </c>
      <c r="B1007" s="12" t="s">
        <v>230</v>
      </c>
      <c r="C1007" s="12" t="s">
        <v>44</v>
      </c>
      <c r="D1007" s="13">
        <v>7576622.0174655998</v>
      </c>
      <c r="E1007" s="14">
        <v>45108</v>
      </c>
      <c r="F1007" s="15">
        <f t="shared" si="15"/>
        <v>5.7468417881178367E-2</v>
      </c>
    </row>
    <row r="1008" spans="1:6" x14ac:dyDescent="0.3">
      <c r="A1008" s="16">
        <v>91</v>
      </c>
      <c r="B1008" s="17" t="s">
        <v>230</v>
      </c>
      <c r="C1008" s="17" t="s">
        <v>45</v>
      </c>
      <c r="D1008" s="18">
        <v>7153480.6203804398</v>
      </c>
      <c r="E1008" s="14">
        <v>45078</v>
      </c>
      <c r="F1008" s="15">
        <f t="shared" si="15"/>
        <v>-2.5721830502016541E-2</v>
      </c>
    </row>
    <row r="1009" spans="1:6" x14ac:dyDescent="0.3">
      <c r="A1009" s="11">
        <v>91</v>
      </c>
      <c r="B1009" s="12" t="s">
        <v>230</v>
      </c>
      <c r="C1009" s="12" t="s">
        <v>46</v>
      </c>
      <c r="D1009" s="13">
        <v>7339868.07339093</v>
      </c>
      <c r="E1009" s="14">
        <v>45047</v>
      </c>
      <c r="F1009" s="15">
        <f t="shared" si="15"/>
        <v>-1.1423706165554855E-2</v>
      </c>
    </row>
    <row r="1010" spans="1:6" x14ac:dyDescent="0.3">
      <c r="A1010" s="16">
        <v>91</v>
      </c>
      <c r="B1010" s="17" t="s">
        <v>230</v>
      </c>
      <c r="C1010" s="17" t="s">
        <v>47</v>
      </c>
      <c r="D1010" s="18">
        <v>7424197.3287865603</v>
      </c>
      <c r="E1010" s="14">
        <v>45017</v>
      </c>
      <c r="F1010" s="15">
        <f t="shared" si="15"/>
        <v>2.9327437996461495E-2</v>
      </c>
    </row>
    <row r="1011" spans="1:6" x14ac:dyDescent="0.3">
      <c r="A1011" s="11">
        <v>91</v>
      </c>
      <c r="B1011" s="12" t="s">
        <v>230</v>
      </c>
      <c r="C1011" s="12" t="s">
        <v>48</v>
      </c>
      <c r="D1011" s="13">
        <v>7209626.4284647303</v>
      </c>
      <c r="E1011" s="14">
        <v>44986</v>
      </c>
      <c r="F1011" s="15">
        <f t="shared" si="15"/>
        <v>3.1579549472245755E-2</v>
      </c>
    </row>
    <row r="1012" spans="1:6" x14ac:dyDescent="0.3">
      <c r="A1012" s="11">
        <v>91</v>
      </c>
      <c r="B1012" s="12" t="s">
        <v>230</v>
      </c>
      <c r="C1012" s="12" t="s">
        <v>49</v>
      </c>
      <c r="D1012" s="13">
        <v>6985507.0930864299</v>
      </c>
      <c r="E1012" s="14">
        <v>44958</v>
      </c>
      <c r="F1012" s="15">
        <f t="shared" si="15"/>
        <v>-5.5653488389041182E-2</v>
      </c>
    </row>
    <row r="1013" spans="1:6" x14ac:dyDescent="0.3">
      <c r="A1013" s="11">
        <v>91</v>
      </c>
      <c r="B1013" s="12" t="s">
        <v>230</v>
      </c>
      <c r="C1013" s="12" t="s">
        <v>50</v>
      </c>
      <c r="D1013" s="13">
        <v>7385296.5869275397</v>
      </c>
      <c r="E1013" s="14">
        <v>44927</v>
      </c>
      <c r="F1013" s="15">
        <f t="shared" si="15"/>
        <v>0.24512786550472634</v>
      </c>
    </row>
    <row r="1014" spans="1:6" x14ac:dyDescent="0.3">
      <c r="A1014" s="16">
        <v>91</v>
      </c>
      <c r="B1014" s="17" t="s">
        <v>230</v>
      </c>
      <c r="C1014" s="17" t="s">
        <v>51</v>
      </c>
      <c r="D1014" s="18">
        <v>5779766.0748935901</v>
      </c>
      <c r="E1014" s="14">
        <v>44896</v>
      </c>
      <c r="F1014" s="15">
        <f t="shared" si="15"/>
        <v>-9.6279871907626921E-2</v>
      </c>
    </row>
    <row r="1015" spans="1:6" x14ac:dyDescent="0.3">
      <c r="A1015" s="16">
        <v>91</v>
      </c>
      <c r="B1015" s="17" t="s">
        <v>230</v>
      </c>
      <c r="C1015" s="17" t="s">
        <v>53</v>
      </c>
      <c r="D1015" s="18">
        <v>6363910.72532483</v>
      </c>
      <c r="E1015" s="14">
        <v>44866</v>
      </c>
      <c r="F1015" s="15">
        <f t="shared" si="15"/>
        <v>7.7023262984124874E-2</v>
      </c>
    </row>
    <row r="1016" spans="1:6" x14ac:dyDescent="0.3">
      <c r="A1016" s="16">
        <v>91</v>
      </c>
      <c r="B1016" s="17" t="s">
        <v>230</v>
      </c>
      <c r="C1016" s="17" t="s">
        <v>54</v>
      </c>
      <c r="D1016" s="18">
        <v>5892143.29940545</v>
      </c>
      <c r="E1016" s="14">
        <v>44835</v>
      </c>
      <c r="F1016" s="15">
        <f t="shared" si="15"/>
        <v>9.8414810188866882E-3</v>
      </c>
    </row>
    <row r="1017" spans="1:6" x14ac:dyDescent="0.3">
      <c r="A1017" s="16">
        <v>91</v>
      </c>
      <c r="B1017" s="17" t="s">
        <v>230</v>
      </c>
      <c r="C1017" s="17" t="s">
        <v>55</v>
      </c>
      <c r="D1017" s="18">
        <v>5834440.2902319999</v>
      </c>
      <c r="E1017" s="14">
        <v>44805</v>
      </c>
      <c r="F1017" s="15">
        <f t="shared" si="15"/>
        <v>-0.23876084087664551</v>
      </c>
    </row>
    <row r="1018" spans="1:6" x14ac:dyDescent="0.3">
      <c r="A1018" s="11">
        <v>91</v>
      </c>
      <c r="B1018" s="12" t="s">
        <v>230</v>
      </c>
      <c r="C1018" s="12" t="s">
        <v>56</v>
      </c>
      <c r="D1018" s="13">
        <v>7407842.0766872196</v>
      </c>
      <c r="E1018" s="14">
        <v>44774</v>
      </c>
      <c r="F1018" s="15">
        <f t="shared" si="15"/>
        <v>4.5728672121024716E-2</v>
      </c>
    </row>
    <row r="1019" spans="1:6" x14ac:dyDescent="0.3">
      <c r="A1019" s="16">
        <v>91</v>
      </c>
      <c r="B1019" s="17" t="s">
        <v>230</v>
      </c>
      <c r="C1019" s="17" t="s">
        <v>57</v>
      </c>
      <c r="D1019" s="18">
        <v>7076719.8834480597</v>
      </c>
      <c r="E1019" s="14">
        <v>44743</v>
      </c>
      <c r="F1019" s="15">
        <f t="shared" si="15"/>
        <v>0.11352856751626154</v>
      </c>
    </row>
    <row r="1020" spans="1:6" x14ac:dyDescent="0.3">
      <c r="A1020" s="11">
        <v>91</v>
      </c>
      <c r="B1020" s="12" t="s">
        <v>230</v>
      </c>
      <c r="C1020" s="12" t="s">
        <v>58</v>
      </c>
      <c r="D1020" s="13">
        <v>6317237.0664301496</v>
      </c>
      <c r="E1020" s="14">
        <v>44713</v>
      </c>
      <c r="F1020" s="15">
        <f t="shared" si="15"/>
        <v>-6.0406122058116907E-2</v>
      </c>
    </row>
    <row r="1021" spans="1:6" x14ac:dyDescent="0.3">
      <c r="A1021" s="16">
        <v>91</v>
      </c>
      <c r="B1021" s="17" t="s">
        <v>230</v>
      </c>
      <c r="C1021" s="17" t="s">
        <v>59</v>
      </c>
      <c r="D1021" s="18">
        <v>6710597.9588490203</v>
      </c>
      <c r="E1021" s="14">
        <v>44682</v>
      </c>
      <c r="F1021" s="15">
        <f t="shared" si="15"/>
        <v>-7.3843249625001467E-2</v>
      </c>
    </row>
    <row r="1022" spans="1:6" x14ac:dyDescent="0.3">
      <c r="A1022" s="11">
        <v>91</v>
      </c>
      <c r="B1022" s="12" t="s">
        <v>230</v>
      </c>
      <c r="C1022" s="12" t="s">
        <v>60</v>
      </c>
      <c r="D1022" s="13">
        <v>7224884.9588462403</v>
      </c>
      <c r="E1022" s="14">
        <v>44652</v>
      </c>
      <c r="F1022" s="15">
        <f t="shared" si="15"/>
        <v>3.1941097263184378E-3</v>
      </c>
    </row>
    <row r="1023" spans="1:6" x14ac:dyDescent="0.3">
      <c r="A1023" s="16">
        <v>91</v>
      </c>
      <c r="B1023" s="17" t="s">
        <v>230</v>
      </c>
      <c r="C1023" s="17" t="s">
        <v>61</v>
      </c>
      <c r="D1023" s="18">
        <v>7201844.6996743204</v>
      </c>
      <c r="E1023" s="14">
        <v>44621</v>
      </c>
      <c r="F1023" s="15">
        <f t="shared" si="15"/>
        <v>-4.8668271814316044E-2</v>
      </c>
    </row>
    <row r="1024" spans="1:6" x14ac:dyDescent="0.3">
      <c r="A1024" s="16">
        <v>91</v>
      </c>
      <c r="B1024" s="17" t="s">
        <v>230</v>
      </c>
      <c r="C1024" s="17" t="s">
        <v>62</v>
      </c>
      <c r="D1024" s="18">
        <v>7561015.2485302202</v>
      </c>
      <c r="E1024" s="14">
        <v>44593</v>
      </c>
      <c r="F1024" s="15">
        <f t="shared" si="15"/>
        <v>-8.4047273809080524E-3</v>
      </c>
    </row>
    <row r="1025" spans="1:6" x14ac:dyDescent="0.3">
      <c r="A1025" s="16">
        <v>91</v>
      </c>
      <c r="B1025" s="17" t="s">
        <v>230</v>
      </c>
      <c r="C1025" s="17" t="s">
        <v>63</v>
      </c>
      <c r="D1025" s="18">
        <v>7624831.3231111402</v>
      </c>
      <c r="E1025" s="14">
        <v>44562</v>
      </c>
      <c r="F1025" s="15">
        <f t="shared" si="15"/>
        <v>-0.21190831319357892</v>
      </c>
    </row>
    <row r="1026" spans="1:6" x14ac:dyDescent="0.3">
      <c r="A1026" s="11">
        <v>91</v>
      </c>
      <c r="B1026" s="12" t="s">
        <v>230</v>
      </c>
      <c r="C1026" s="12" t="s">
        <v>64</v>
      </c>
      <c r="D1026" s="13">
        <v>9424554.96718245</v>
      </c>
      <c r="E1026" s="14">
        <v>44531</v>
      </c>
      <c r="F1026" s="15">
        <f t="shared" si="15"/>
        <v>7.4154195515743759E-3</v>
      </c>
    </row>
    <row r="1027" spans="1:6" x14ac:dyDescent="0.3">
      <c r="A1027" s="11">
        <v>91</v>
      </c>
      <c r="B1027" s="12" t="s">
        <v>230</v>
      </c>
      <c r="C1027" s="12" t="s">
        <v>66</v>
      </c>
      <c r="D1027" s="13">
        <v>9354926.4195242599</v>
      </c>
      <c r="E1027" s="14">
        <v>44501</v>
      </c>
      <c r="F1027" s="15">
        <f t="shared" ref="F1027:F1090" si="16">IF(B1027=B1028,LN(D1027/D1028),NA())</f>
        <v>0.188980946981126</v>
      </c>
    </row>
    <row r="1028" spans="1:6" x14ac:dyDescent="0.3">
      <c r="A1028" s="11">
        <v>91</v>
      </c>
      <c r="B1028" s="12" t="s">
        <v>230</v>
      </c>
      <c r="C1028" s="12" t="s">
        <v>67</v>
      </c>
      <c r="D1028" s="13">
        <v>7744029.4069371102</v>
      </c>
      <c r="E1028" s="14">
        <v>44470</v>
      </c>
      <c r="F1028" s="15">
        <f t="shared" si="16"/>
        <v>2.8138207679694771E-2</v>
      </c>
    </row>
    <row r="1029" spans="1:6" x14ac:dyDescent="0.3">
      <c r="A1029" s="11">
        <v>91</v>
      </c>
      <c r="B1029" s="12" t="s">
        <v>230</v>
      </c>
      <c r="C1029" s="12" t="s">
        <v>68</v>
      </c>
      <c r="D1029" s="13">
        <v>7529163.4473503502</v>
      </c>
      <c r="E1029" s="14">
        <v>44440</v>
      </c>
      <c r="F1029" s="15">
        <f t="shared" si="16"/>
        <v>-7.2911817913262317E-2</v>
      </c>
    </row>
    <row r="1030" spans="1:6" x14ac:dyDescent="0.3">
      <c r="A1030" s="16">
        <v>91</v>
      </c>
      <c r="B1030" s="17" t="s">
        <v>230</v>
      </c>
      <c r="C1030" s="17" t="s">
        <v>69</v>
      </c>
      <c r="D1030" s="18">
        <v>8098636.8515507001</v>
      </c>
      <c r="E1030" s="14">
        <v>44409</v>
      </c>
      <c r="F1030" s="15">
        <f t="shared" si="16"/>
        <v>-4.1369263843251215E-2</v>
      </c>
    </row>
    <row r="1031" spans="1:6" x14ac:dyDescent="0.3">
      <c r="A1031" s="11">
        <v>91</v>
      </c>
      <c r="B1031" s="12" t="s">
        <v>230</v>
      </c>
      <c r="C1031" s="12" t="s">
        <v>70</v>
      </c>
      <c r="D1031" s="13">
        <v>8440698.1250675097</v>
      </c>
      <c r="E1031" s="14">
        <v>44378</v>
      </c>
      <c r="F1031" s="15">
        <f t="shared" si="16"/>
        <v>2.5633938616826935E-2</v>
      </c>
    </row>
    <row r="1032" spans="1:6" x14ac:dyDescent="0.3">
      <c r="A1032" s="16">
        <v>91</v>
      </c>
      <c r="B1032" s="17" t="s">
        <v>230</v>
      </c>
      <c r="C1032" s="17" t="s">
        <v>71</v>
      </c>
      <c r="D1032" s="18">
        <v>8227079.4289723802</v>
      </c>
      <c r="E1032" s="14">
        <v>44348</v>
      </c>
      <c r="F1032" s="15">
        <f t="shared" si="16"/>
        <v>0.12052820810993045</v>
      </c>
    </row>
    <row r="1033" spans="1:6" x14ac:dyDescent="0.3">
      <c r="A1033" s="11">
        <v>91</v>
      </c>
      <c r="B1033" s="12" t="s">
        <v>230</v>
      </c>
      <c r="C1033" s="12" t="s">
        <v>72</v>
      </c>
      <c r="D1033" s="13">
        <v>7292911.6873984197</v>
      </c>
      <c r="E1033" s="14">
        <v>44317</v>
      </c>
      <c r="F1033" s="15">
        <f t="shared" si="16"/>
        <v>-1.5182269368536878E-2</v>
      </c>
    </row>
    <row r="1034" spans="1:6" x14ac:dyDescent="0.3">
      <c r="A1034" s="16">
        <v>91</v>
      </c>
      <c r="B1034" s="17" t="s">
        <v>230</v>
      </c>
      <c r="C1034" s="17" t="s">
        <v>73</v>
      </c>
      <c r="D1034" s="18">
        <v>7404479.4197661998</v>
      </c>
      <c r="E1034" s="14">
        <v>44287</v>
      </c>
      <c r="F1034" s="15">
        <f t="shared" si="16"/>
        <v>2.8191659604225299E-2</v>
      </c>
    </row>
    <row r="1035" spans="1:6" x14ac:dyDescent="0.3">
      <c r="A1035" s="11">
        <v>91</v>
      </c>
      <c r="B1035" s="12" t="s">
        <v>230</v>
      </c>
      <c r="C1035" s="12" t="s">
        <v>74</v>
      </c>
      <c r="D1035" s="13">
        <v>7198649.8273991197</v>
      </c>
      <c r="E1035" s="14">
        <v>44256</v>
      </c>
      <c r="F1035" s="15">
        <f t="shared" si="16"/>
        <v>7.6045659005716101E-3</v>
      </c>
    </row>
    <row r="1036" spans="1:6" x14ac:dyDescent="0.3">
      <c r="A1036" s="11">
        <v>91</v>
      </c>
      <c r="B1036" s="12" t="s">
        <v>230</v>
      </c>
      <c r="C1036" s="12" t="s">
        <v>75</v>
      </c>
      <c r="D1036" s="13">
        <v>7144114.8406521399</v>
      </c>
      <c r="E1036" s="14">
        <v>44228</v>
      </c>
      <c r="F1036" s="15">
        <f t="shared" si="16"/>
        <v>-2.4375590798908938E-2</v>
      </c>
    </row>
    <row r="1037" spans="1:6" x14ac:dyDescent="0.3">
      <c r="A1037" s="11">
        <v>91</v>
      </c>
      <c r="B1037" s="12" t="s">
        <v>230</v>
      </c>
      <c r="C1037" s="12" t="s">
        <v>76</v>
      </c>
      <c r="D1037" s="13">
        <v>7320396.6185191097</v>
      </c>
      <c r="E1037" s="14">
        <v>44197</v>
      </c>
      <c r="F1037" s="15">
        <f t="shared" si="16"/>
        <v>-5.4121474547702712E-2</v>
      </c>
    </row>
    <row r="1038" spans="1:6" x14ac:dyDescent="0.3">
      <c r="A1038" s="16">
        <v>91</v>
      </c>
      <c r="B1038" s="17" t="s">
        <v>230</v>
      </c>
      <c r="C1038" s="17" t="s">
        <v>77</v>
      </c>
      <c r="D1038" s="18">
        <v>7727504.5506237196</v>
      </c>
      <c r="E1038" s="14">
        <v>44166</v>
      </c>
      <c r="F1038" s="15">
        <f t="shared" si="16"/>
        <v>6.1247931443585188E-2</v>
      </c>
    </row>
    <row r="1039" spans="1:6" x14ac:dyDescent="0.3">
      <c r="A1039" s="16">
        <v>91</v>
      </c>
      <c r="B1039" s="17" t="s">
        <v>230</v>
      </c>
      <c r="C1039" s="17" t="s">
        <v>79</v>
      </c>
      <c r="D1039" s="18">
        <v>7268413.5750182802</v>
      </c>
      <c r="E1039" s="14">
        <v>44136</v>
      </c>
      <c r="F1039" s="15">
        <f t="shared" si="16"/>
        <v>-3.225487414356866E-2</v>
      </c>
    </row>
    <row r="1040" spans="1:6" x14ac:dyDescent="0.3">
      <c r="A1040" s="16">
        <v>91</v>
      </c>
      <c r="B1040" s="17" t="s">
        <v>230</v>
      </c>
      <c r="C1040" s="17" t="s">
        <v>80</v>
      </c>
      <c r="D1040" s="18">
        <v>7506677.2661437104</v>
      </c>
      <c r="E1040" s="14">
        <v>44105</v>
      </c>
      <c r="F1040" s="15">
        <f t="shared" si="16"/>
        <v>2.8032260632398557E-2</v>
      </c>
    </row>
    <row r="1041" spans="1:6" x14ac:dyDescent="0.3">
      <c r="A1041" s="16">
        <v>91</v>
      </c>
      <c r="B1041" s="17" t="s">
        <v>230</v>
      </c>
      <c r="C1041" s="17" t="s">
        <v>81</v>
      </c>
      <c r="D1041" s="18">
        <v>7299170.16728561</v>
      </c>
      <c r="E1041" s="14">
        <v>44075</v>
      </c>
      <c r="F1041" s="15">
        <f t="shared" si="16"/>
        <v>-2.3614212753670101E-4</v>
      </c>
    </row>
    <row r="1042" spans="1:6" x14ac:dyDescent="0.3">
      <c r="A1042" s="11">
        <v>91</v>
      </c>
      <c r="B1042" s="12" t="s">
        <v>230</v>
      </c>
      <c r="C1042" s="12" t="s">
        <v>82</v>
      </c>
      <c r="D1042" s="13">
        <v>7300894.0123863798</v>
      </c>
      <c r="E1042" s="14">
        <v>44044</v>
      </c>
      <c r="F1042" s="15">
        <f t="shared" si="16"/>
        <v>4.846327078829471E-2</v>
      </c>
    </row>
    <row r="1043" spans="1:6" x14ac:dyDescent="0.3">
      <c r="A1043" s="16">
        <v>91</v>
      </c>
      <c r="B1043" s="17" t="s">
        <v>230</v>
      </c>
      <c r="C1043" s="17" t="s">
        <v>83</v>
      </c>
      <c r="D1043" s="18">
        <v>6955505.7299448298</v>
      </c>
      <c r="E1043" s="14">
        <v>44013</v>
      </c>
      <c r="F1043" s="15">
        <f t="shared" si="16"/>
        <v>1.9481291360114061E-2</v>
      </c>
    </row>
    <row r="1044" spans="1:6" x14ac:dyDescent="0.3">
      <c r="A1044" s="11">
        <v>91</v>
      </c>
      <c r="B1044" s="12" t="s">
        <v>230</v>
      </c>
      <c r="C1044" s="12" t="s">
        <v>84</v>
      </c>
      <c r="D1044" s="13">
        <v>6821314.8461072696</v>
      </c>
      <c r="E1044" s="14">
        <v>43983</v>
      </c>
      <c r="F1044" s="15">
        <f t="shared" si="16"/>
        <v>-5.7944215566933695E-2</v>
      </c>
    </row>
    <row r="1045" spans="1:6" x14ac:dyDescent="0.3">
      <c r="A1045" s="16">
        <v>91</v>
      </c>
      <c r="B1045" s="17" t="s">
        <v>230</v>
      </c>
      <c r="C1045" s="17" t="s">
        <v>85</v>
      </c>
      <c r="D1045" s="18">
        <v>7228246.3980067</v>
      </c>
      <c r="E1045" s="14">
        <v>43952</v>
      </c>
      <c r="F1045" s="15">
        <f t="shared" si="16"/>
        <v>0.19632098857210184</v>
      </c>
    </row>
    <row r="1046" spans="1:6" x14ac:dyDescent="0.3">
      <c r="A1046" s="11">
        <v>91</v>
      </c>
      <c r="B1046" s="12" t="s">
        <v>230</v>
      </c>
      <c r="C1046" s="12" t="s">
        <v>86</v>
      </c>
      <c r="D1046" s="13">
        <v>5939800.0604576403</v>
      </c>
      <c r="E1046" s="14">
        <v>43922</v>
      </c>
      <c r="F1046" s="15">
        <f t="shared" si="16"/>
        <v>9.3025134389007669E-2</v>
      </c>
    </row>
    <row r="1047" spans="1:6" x14ac:dyDescent="0.3">
      <c r="A1047" s="16">
        <v>91</v>
      </c>
      <c r="B1047" s="17" t="s">
        <v>230</v>
      </c>
      <c r="C1047" s="17" t="s">
        <v>87</v>
      </c>
      <c r="D1047" s="18">
        <v>5412171.1748223901</v>
      </c>
      <c r="E1047" s="14">
        <v>43891</v>
      </c>
      <c r="F1047" s="15">
        <f t="shared" si="16"/>
        <v>-0.16959928496535831</v>
      </c>
    </row>
    <row r="1048" spans="1:6" x14ac:dyDescent="0.3">
      <c r="A1048" s="16">
        <v>91</v>
      </c>
      <c r="B1048" s="17" t="s">
        <v>230</v>
      </c>
      <c r="C1048" s="17" t="s">
        <v>88</v>
      </c>
      <c r="D1048" s="18">
        <v>6412502.6485675704</v>
      </c>
      <c r="E1048" s="14">
        <v>43862</v>
      </c>
      <c r="F1048" s="15">
        <f t="shared" si="16"/>
        <v>-7.9970085873629512E-2</v>
      </c>
    </row>
    <row r="1049" spans="1:6" x14ac:dyDescent="0.3">
      <c r="A1049" s="16">
        <v>91</v>
      </c>
      <c r="B1049" s="17" t="s">
        <v>230</v>
      </c>
      <c r="C1049" s="17" t="s">
        <v>89</v>
      </c>
      <c r="D1049" s="18">
        <v>6946373.3928251499</v>
      </c>
      <c r="E1049" s="14">
        <v>43831</v>
      </c>
      <c r="F1049" s="15">
        <f t="shared" si="16"/>
        <v>-3.556383754046271E-2</v>
      </c>
    </row>
    <row r="1050" spans="1:6" x14ac:dyDescent="0.3">
      <c r="A1050" s="11">
        <v>91</v>
      </c>
      <c r="B1050" s="12" t="s">
        <v>230</v>
      </c>
      <c r="C1050" s="12" t="s">
        <v>90</v>
      </c>
      <c r="D1050" s="13">
        <v>7197858.4691763297</v>
      </c>
      <c r="E1050" s="14">
        <v>43800</v>
      </c>
      <c r="F1050" s="15">
        <f t="shared" si="16"/>
        <v>5.5833374172672909E-2</v>
      </c>
    </row>
    <row r="1051" spans="1:6" x14ac:dyDescent="0.3">
      <c r="A1051" s="11">
        <v>91</v>
      </c>
      <c r="B1051" s="12" t="s">
        <v>230</v>
      </c>
      <c r="C1051" s="12" t="s">
        <v>92</v>
      </c>
      <c r="D1051" s="13">
        <v>6806991.00322391</v>
      </c>
      <c r="E1051" s="14">
        <v>43770</v>
      </c>
      <c r="F1051" s="15">
        <f t="shared" si="16"/>
        <v>-1.8859990501417646E-3</v>
      </c>
    </row>
    <row r="1052" spans="1:6" x14ac:dyDescent="0.3">
      <c r="A1052" s="11">
        <v>91</v>
      </c>
      <c r="B1052" s="12" t="s">
        <v>230</v>
      </c>
      <c r="C1052" s="12" t="s">
        <v>93</v>
      </c>
      <c r="D1052" s="13">
        <v>6819841.0956123602</v>
      </c>
      <c r="E1052" s="14">
        <v>43739</v>
      </c>
      <c r="F1052" s="15">
        <f t="shared" si="16"/>
        <v>9.7446990129781794E-2</v>
      </c>
    </row>
    <row r="1053" spans="1:6" x14ac:dyDescent="0.3">
      <c r="A1053" s="11">
        <v>91</v>
      </c>
      <c r="B1053" s="12" t="s">
        <v>230</v>
      </c>
      <c r="C1053" s="12" t="s">
        <v>94</v>
      </c>
      <c r="D1053" s="13">
        <v>6186621.7701933896</v>
      </c>
      <c r="E1053" s="14">
        <v>43709</v>
      </c>
      <c r="F1053" s="15">
        <f t="shared" si="16"/>
        <v>-4.3529890099511602E-2</v>
      </c>
    </row>
    <row r="1054" spans="1:6" x14ac:dyDescent="0.3">
      <c r="A1054" s="16">
        <v>91</v>
      </c>
      <c r="B1054" s="17" t="s">
        <v>230</v>
      </c>
      <c r="C1054" s="17" t="s">
        <v>95</v>
      </c>
      <c r="D1054" s="18">
        <v>6461872.0820198599</v>
      </c>
      <c r="E1054" s="14">
        <v>43678</v>
      </c>
      <c r="F1054" s="15">
        <f t="shared" si="16"/>
        <v>-2.0166814505599335E-2</v>
      </c>
    </row>
    <row r="1055" spans="1:6" x14ac:dyDescent="0.3">
      <c r="A1055" s="11">
        <v>91</v>
      </c>
      <c r="B1055" s="12" t="s">
        <v>230</v>
      </c>
      <c r="C1055" s="12" t="s">
        <v>96</v>
      </c>
      <c r="D1055" s="13">
        <v>6593510.3585948097</v>
      </c>
      <c r="E1055" s="14">
        <v>43647</v>
      </c>
      <c r="F1055" s="15">
        <f t="shared" si="16"/>
        <v>-1.3084584376861037E-2</v>
      </c>
    </row>
    <row r="1056" spans="1:6" x14ac:dyDescent="0.3">
      <c r="A1056" s="16">
        <v>91</v>
      </c>
      <c r="B1056" s="17" t="s">
        <v>230</v>
      </c>
      <c r="C1056" s="17" t="s">
        <v>97</v>
      </c>
      <c r="D1056" s="18">
        <v>6680350.5964682996</v>
      </c>
      <c r="E1056" s="14">
        <v>43617</v>
      </c>
      <c r="F1056" s="15">
        <f t="shared" si="16"/>
        <v>-8.9854087118712608E-2</v>
      </c>
    </row>
    <row r="1057" spans="1:6" x14ac:dyDescent="0.3">
      <c r="A1057" s="11">
        <v>91</v>
      </c>
      <c r="B1057" s="12" t="s">
        <v>230</v>
      </c>
      <c r="C1057" s="12" t="s">
        <v>98</v>
      </c>
      <c r="D1057" s="13">
        <v>7308401.3610863797</v>
      </c>
      <c r="E1057" s="14">
        <v>43586</v>
      </c>
      <c r="F1057" s="15">
        <f t="shared" si="16"/>
        <v>5.8423874293886277E-2</v>
      </c>
    </row>
    <row r="1058" spans="1:6" x14ac:dyDescent="0.3">
      <c r="A1058" s="16">
        <v>91</v>
      </c>
      <c r="B1058" s="17" t="s">
        <v>230</v>
      </c>
      <c r="C1058" s="17" t="s">
        <v>99</v>
      </c>
      <c r="D1058" s="18">
        <v>6893649.8998760404</v>
      </c>
      <c r="E1058" s="14">
        <v>43556</v>
      </c>
      <c r="F1058" s="15">
        <f t="shared" si="16"/>
        <v>8.0632560634023465E-2</v>
      </c>
    </row>
    <row r="1059" spans="1:6" x14ac:dyDescent="0.3">
      <c r="A1059" s="11">
        <v>91</v>
      </c>
      <c r="B1059" s="12" t="s">
        <v>230</v>
      </c>
      <c r="C1059" s="12" t="s">
        <v>100</v>
      </c>
      <c r="D1059" s="13">
        <v>6359616.7929969896</v>
      </c>
      <c r="E1059" s="14">
        <v>43525</v>
      </c>
      <c r="F1059" s="15">
        <f t="shared" si="16"/>
        <v>8.6532581229895406E-2</v>
      </c>
    </row>
    <row r="1060" spans="1:6" x14ac:dyDescent="0.3">
      <c r="A1060" s="11">
        <v>91</v>
      </c>
      <c r="B1060" s="12" t="s">
        <v>230</v>
      </c>
      <c r="C1060" s="12" t="s">
        <v>101</v>
      </c>
      <c r="D1060" s="13">
        <v>5832440.6063217698</v>
      </c>
      <c r="E1060" s="14">
        <v>43497</v>
      </c>
      <c r="F1060" s="15">
        <f t="shared" si="16"/>
        <v>3.7779980527991489E-2</v>
      </c>
    </row>
    <row r="1061" spans="1:6" x14ac:dyDescent="0.3">
      <c r="A1061" s="11">
        <v>91</v>
      </c>
      <c r="B1061" s="12" t="s">
        <v>230</v>
      </c>
      <c r="C1061" s="12" t="s">
        <v>102</v>
      </c>
      <c r="D1061" s="13">
        <v>5616201.58646686</v>
      </c>
      <c r="E1061" s="14">
        <v>43466</v>
      </c>
      <c r="F1061" s="15">
        <f t="shared" si="16"/>
        <v>3.5978549756938066E-2</v>
      </c>
    </row>
    <row r="1062" spans="1:6" x14ac:dyDescent="0.3">
      <c r="A1062" s="16">
        <v>91</v>
      </c>
      <c r="B1062" s="17" t="s">
        <v>230</v>
      </c>
      <c r="C1062" s="17" t="s">
        <v>103</v>
      </c>
      <c r="D1062" s="18">
        <v>5417730.5570206903</v>
      </c>
      <c r="E1062" s="14">
        <v>43435</v>
      </c>
      <c r="F1062" s="15">
        <f t="shared" si="16"/>
        <v>3.6075096006678291E-2</v>
      </c>
    </row>
    <row r="1063" spans="1:6" x14ac:dyDescent="0.3">
      <c r="A1063" s="16">
        <v>91</v>
      </c>
      <c r="B1063" s="17" t="s">
        <v>230</v>
      </c>
      <c r="C1063" s="17" t="s">
        <v>105</v>
      </c>
      <c r="D1063" s="18">
        <v>5225768.7454368202</v>
      </c>
      <c r="E1063" s="14">
        <v>43405</v>
      </c>
      <c r="F1063" s="15">
        <f t="shared" si="16"/>
        <v>6.7958406792579293E-2</v>
      </c>
    </row>
    <row r="1064" spans="1:6" x14ac:dyDescent="0.3">
      <c r="A1064" s="16">
        <v>91</v>
      </c>
      <c r="B1064" s="17" t="s">
        <v>230</v>
      </c>
      <c r="C1064" s="17" t="s">
        <v>106</v>
      </c>
      <c r="D1064" s="18">
        <v>4882432.2547110599</v>
      </c>
      <c r="E1064" s="14">
        <v>43374</v>
      </c>
      <c r="F1064" s="15">
        <f t="shared" si="16"/>
        <v>-8.64822361207577E-2</v>
      </c>
    </row>
    <row r="1065" spans="1:6" x14ac:dyDescent="0.3">
      <c r="A1065" s="16">
        <v>91</v>
      </c>
      <c r="B1065" s="17" t="s">
        <v>230</v>
      </c>
      <c r="C1065" s="17" t="s">
        <v>107</v>
      </c>
      <c r="D1065" s="18">
        <v>5323472.1203577798</v>
      </c>
      <c r="E1065" s="14">
        <v>43344</v>
      </c>
      <c r="F1065" s="15">
        <f t="shared" si="16"/>
        <v>-1.5630845845800687E-2</v>
      </c>
    </row>
    <row r="1066" spans="1:6" x14ac:dyDescent="0.3">
      <c r="A1066" s="11">
        <v>91</v>
      </c>
      <c r="B1066" s="12" t="s">
        <v>230</v>
      </c>
      <c r="C1066" s="12" t="s">
        <v>108</v>
      </c>
      <c r="D1066" s="13">
        <v>5407336.2183398502</v>
      </c>
      <c r="E1066" s="14">
        <v>43313</v>
      </c>
      <c r="F1066" s="15">
        <f t="shared" si="16"/>
        <v>5.4711291542863569E-2</v>
      </c>
    </row>
    <row r="1067" spans="1:6" x14ac:dyDescent="0.3">
      <c r="A1067" s="16">
        <v>91</v>
      </c>
      <c r="B1067" s="17" t="s">
        <v>230</v>
      </c>
      <c r="C1067" s="17" t="s">
        <v>109</v>
      </c>
      <c r="D1067" s="18">
        <v>5119441.2332907198</v>
      </c>
      <c r="E1067" s="14">
        <v>43282</v>
      </c>
      <c r="F1067" s="15">
        <f t="shared" si="16"/>
        <v>-1.2781386867332485E-3</v>
      </c>
    </row>
    <row r="1068" spans="1:6" x14ac:dyDescent="0.3">
      <c r="A1068" s="11">
        <v>91</v>
      </c>
      <c r="B1068" s="12" t="s">
        <v>230</v>
      </c>
      <c r="C1068" s="12" t="s">
        <v>110</v>
      </c>
      <c r="D1068" s="13">
        <v>5125988.7726257499</v>
      </c>
      <c r="E1068" s="14">
        <v>43252</v>
      </c>
      <c r="F1068" s="15">
        <f t="shared" si="16"/>
        <v>0.18889644032342837</v>
      </c>
    </row>
    <row r="1069" spans="1:6" x14ac:dyDescent="0.3">
      <c r="A1069" s="16">
        <v>91</v>
      </c>
      <c r="B1069" s="17" t="s">
        <v>230</v>
      </c>
      <c r="C1069" s="17" t="s">
        <v>111</v>
      </c>
      <c r="D1069" s="18">
        <v>4243663.7891427502</v>
      </c>
      <c r="E1069" s="14">
        <v>43221</v>
      </c>
      <c r="F1069" s="15">
        <f t="shared" si="16"/>
        <v>-1.1282681475218218E-3</v>
      </c>
    </row>
    <row r="1070" spans="1:6" x14ac:dyDescent="0.3">
      <c r="A1070" s="11">
        <v>91</v>
      </c>
      <c r="B1070" s="12" t="s">
        <v>230</v>
      </c>
      <c r="C1070" s="12" t="s">
        <v>112</v>
      </c>
      <c r="D1070" s="13">
        <v>4248454.4819096504</v>
      </c>
      <c r="E1070" s="14">
        <v>43191</v>
      </c>
      <c r="F1070" s="15">
        <f t="shared" si="16"/>
        <v>6.8535249067264827E-3</v>
      </c>
    </row>
    <row r="1071" spans="1:6" x14ac:dyDescent="0.3">
      <c r="A1071" s="16">
        <v>91</v>
      </c>
      <c r="B1071" s="17" t="s">
        <v>230</v>
      </c>
      <c r="C1071" s="17" t="s">
        <v>113</v>
      </c>
      <c r="D1071" s="18">
        <v>4219437.1424128301</v>
      </c>
      <c r="E1071" s="14">
        <v>43160</v>
      </c>
      <c r="F1071" s="15">
        <f t="shared" si="16"/>
        <v>-4.5150650387491748E-2</v>
      </c>
    </row>
    <row r="1072" spans="1:6" x14ac:dyDescent="0.3">
      <c r="A1072" s="16">
        <v>91</v>
      </c>
      <c r="B1072" s="17" t="s">
        <v>230</v>
      </c>
      <c r="C1072" s="17" t="s">
        <v>114</v>
      </c>
      <c r="D1072" s="18">
        <v>4414313.7720876196</v>
      </c>
      <c r="E1072" s="14">
        <v>43132</v>
      </c>
      <c r="F1072" s="15">
        <f t="shared" si="16"/>
        <v>8.8321409428334871E-3</v>
      </c>
    </row>
    <row r="1073" spans="1:6" x14ac:dyDescent="0.3">
      <c r="A1073" s="16">
        <v>91</v>
      </c>
      <c r="B1073" s="17" t="s">
        <v>230</v>
      </c>
      <c r="C1073" s="17" t="s">
        <v>115</v>
      </c>
      <c r="D1073" s="18">
        <v>4375497.5979734901</v>
      </c>
      <c r="E1073" s="14">
        <v>43101</v>
      </c>
      <c r="F1073" s="15">
        <f t="shared" si="16"/>
        <v>-4.2336134134605276E-2</v>
      </c>
    </row>
    <row r="1074" spans="1:6" x14ac:dyDescent="0.3">
      <c r="A1074" s="11">
        <v>91</v>
      </c>
      <c r="B1074" s="12" t="s">
        <v>230</v>
      </c>
      <c r="C1074" s="12" t="s">
        <v>116</v>
      </c>
      <c r="D1074" s="13">
        <v>4564716.3858598704</v>
      </c>
      <c r="E1074" s="14">
        <v>43070</v>
      </c>
      <c r="F1074" s="15">
        <f t="shared" si="16"/>
        <v>4.3906066394007078E-2</v>
      </c>
    </row>
    <row r="1075" spans="1:6" x14ac:dyDescent="0.3">
      <c r="A1075" s="11">
        <v>91</v>
      </c>
      <c r="B1075" s="12" t="s">
        <v>230</v>
      </c>
      <c r="C1075" s="12" t="s">
        <v>118</v>
      </c>
      <c r="D1075" s="13">
        <v>4368633.7524395296</v>
      </c>
      <c r="E1075" s="14">
        <v>43040</v>
      </c>
      <c r="F1075" s="15">
        <f t="shared" si="16"/>
        <v>-2.1870388450615393E-2</v>
      </c>
    </row>
    <row r="1076" spans="1:6" x14ac:dyDescent="0.3">
      <c r="A1076" s="11">
        <v>91</v>
      </c>
      <c r="B1076" s="12" t="s">
        <v>230</v>
      </c>
      <c r="C1076" s="12" t="s">
        <v>119</v>
      </c>
      <c r="D1076" s="13">
        <v>4465229.9171834895</v>
      </c>
      <c r="E1076" s="14">
        <v>43009</v>
      </c>
      <c r="F1076" s="15">
        <f t="shared" si="16"/>
        <v>-0.13626488129371869</v>
      </c>
    </row>
    <row r="1077" spans="1:6" x14ac:dyDescent="0.3">
      <c r="A1077" s="11">
        <v>91</v>
      </c>
      <c r="B1077" s="12" t="s">
        <v>230</v>
      </c>
      <c r="C1077" s="12" t="s">
        <v>120</v>
      </c>
      <c r="D1077" s="13">
        <v>5117088.3083294099</v>
      </c>
      <c r="E1077" s="14">
        <v>42979</v>
      </c>
      <c r="F1077" s="15">
        <f t="shared" si="16"/>
        <v>9.9942358110928733E-2</v>
      </c>
    </row>
    <row r="1078" spans="1:6" x14ac:dyDescent="0.3">
      <c r="A1078" s="16">
        <v>91</v>
      </c>
      <c r="B1078" s="17" t="s">
        <v>230</v>
      </c>
      <c r="C1078" s="17" t="s">
        <v>121</v>
      </c>
      <c r="D1078" s="18">
        <v>4630399.8700741399</v>
      </c>
      <c r="E1078" s="14">
        <v>42948</v>
      </c>
      <c r="F1078" s="15">
        <f t="shared" si="16"/>
        <v>-8.2760340309366784E-2</v>
      </c>
    </row>
    <row r="1079" spans="1:6" x14ac:dyDescent="0.3">
      <c r="A1079" s="11">
        <v>91</v>
      </c>
      <c r="B1079" s="12" t="s">
        <v>230</v>
      </c>
      <c r="C1079" s="12" t="s">
        <v>122</v>
      </c>
      <c r="D1079" s="13">
        <v>5029917.4362125704</v>
      </c>
      <c r="E1079" s="14">
        <v>42917</v>
      </c>
      <c r="F1079" s="15">
        <f t="shared" si="16"/>
        <v>5.0006134723103801E-3</v>
      </c>
    </row>
    <row r="1080" spans="1:6" x14ac:dyDescent="0.3">
      <c r="A1080" s="16">
        <v>91</v>
      </c>
      <c r="B1080" s="17" t="s">
        <v>230</v>
      </c>
      <c r="C1080" s="17" t="s">
        <v>123</v>
      </c>
      <c r="D1080" s="18">
        <v>5004827.5480163097</v>
      </c>
      <c r="E1080" s="14">
        <v>42887</v>
      </c>
      <c r="F1080" s="15">
        <f t="shared" si="16"/>
        <v>-9.0754436323903939E-2</v>
      </c>
    </row>
    <row r="1081" spans="1:6" x14ac:dyDescent="0.3">
      <c r="A1081" s="11">
        <v>91</v>
      </c>
      <c r="B1081" s="12" t="s">
        <v>230</v>
      </c>
      <c r="C1081" s="12" t="s">
        <v>124</v>
      </c>
      <c r="D1081" s="13">
        <v>5480286.56544259</v>
      </c>
      <c r="E1081" s="14">
        <v>42856</v>
      </c>
      <c r="F1081" s="15">
        <f t="shared" si="16"/>
        <v>3.6716225049511747E-2</v>
      </c>
    </row>
    <row r="1082" spans="1:6" x14ac:dyDescent="0.3">
      <c r="A1082" s="16">
        <v>91</v>
      </c>
      <c r="B1082" s="17" t="s">
        <v>230</v>
      </c>
      <c r="C1082" s="17" t="s">
        <v>125</v>
      </c>
      <c r="D1082" s="18">
        <v>5282720.2689899104</v>
      </c>
      <c r="E1082" s="14">
        <v>42826</v>
      </c>
      <c r="F1082" s="15">
        <f t="shared" si="16"/>
        <v>2.2183994532452202E-2</v>
      </c>
    </row>
    <row r="1083" spans="1:6" x14ac:dyDescent="0.3">
      <c r="A1083" s="11">
        <v>91</v>
      </c>
      <c r="B1083" s="12" t="s">
        <v>230</v>
      </c>
      <c r="C1083" s="12" t="s">
        <v>126</v>
      </c>
      <c r="D1083" s="13">
        <v>5166818.7637796998</v>
      </c>
      <c r="E1083" s="14">
        <v>42795</v>
      </c>
      <c r="F1083" s="15">
        <f t="shared" si="16"/>
        <v>-1.1496904805620505E-2</v>
      </c>
    </row>
    <row r="1084" spans="1:6" x14ac:dyDescent="0.3">
      <c r="A1084" s="11">
        <v>91</v>
      </c>
      <c r="B1084" s="12" t="s">
        <v>230</v>
      </c>
      <c r="C1084" s="12" t="s">
        <v>127</v>
      </c>
      <c r="D1084" s="13">
        <v>5226563.9716523802</v>
      </c>
      <c r="E1084" s="14">
        <v>42767</v>
      </c>
      <c r="F1084" s="15">
        <f t="shared" si="16"/>
        <v>-1.5783353581640059E-2</v>
      </c>
    </row>
    <row r="1085" spans="1:6" x14ac:dyDescent="0.3">
      <c r="A1085" s="11">
        <v>91</v>
      </c>
      <c r="B1085" s="12" t="s">
        <v>230</v>
      </c>
      <c r="C1085" s="12" t="s">
        <v>129</v>
      </c>
      <c r="D1085" s="13">
        <v>5309711.1231922004</v>
      </c>
      <c r="E1085" s="14">
        <v>42736</v>
      </c>
      <c r="F1085" s="15">
        <f t="shared" si="16"/>
        <v>7.0979103415925282E-2</v>
      </c>
    </row>
    <row r="1086" spans="1:6" x14ac:dyDescent="0.3">
      <c r="A1086" s="16">
        <v>91</v>
      </c>
      <c r="B1086" s="17" t="s">
        <v>230</v>
      </c>
      <c r="C1086" s="17" t="s">
        <v>130</v>
      </c>
      <c r="D1086" s="18">
        <v>4945896.9207305098</v>
      </c>
      <c r="E1086" s="14">
        <v>42705</v>
      </c>
      <c r="F1086" s="15">
        <f t="shared" si="16"/>
        <v>2.0496861906344421E-2</v>
      </c>
    </row>
    <row r="1087" spans="1:6" x14ac:dyDescent="0.3">
      <c r="A1087" s="16">
        <v>91</v>
      </c>
      <c r="B1087" s="17" t="s">
        <v>230</v>
      </c>
      <c r="C1087" s="17" t="s">
        <v>132</v>
      </c>
      <c r="D1087" s="18">
        <v>4845553.4308828404</v>
      </c>
      <c r="E1087" s="14">
        <v>42675</v>
      </c>
      <c r="F1087" s="15">
        <f t="shared" si="16"/>
        <v>6.1722194820628781E-2</v>
      </c>
    </row>
    <row r="1088" spans="1:6" x14ac:dyDescent="0.3">
      <c r="A1088" s="16">
        <v>91</v>
      </c>
      <c r="B1088" s="17" t="s">
        <v>230</v>
      </c>
      <c r="C1088" s="17" t="s">
        <v>133</v>
      </c>
      <c r="D1088" s="18">
        <v>4555518.1174749704</v>
      </c>
      <c r="E1088" s="14">
        <v>42644</v>
      </c>
      <c r="F1088" s="15">
        <f t="shared" si="16"/>
        <v>-7.8994722347460827E-2</v>
      </c>
    </row>
    <row r="1089" spans="1:6" x14ac:dyDescent="0.3">
      <c r="A1089" s="16">
        <v>91</v>
      </c>
      <c r="B1089" s="17" t="s">
        <v>230</v>
      </c>
      <c r="C1089" s="17" t="s">
        <v>134</v>
      </c>
      <c r="D1089" s="18">
        <v>4929975.3772353102</v>
      </c>
      <c r="E1089" s="14">
        <v>42614</v>
      </c>
      <c r="F1089" s="15">
        <f t="shared" si="16"/>
        <v>7.9645565729417334E-2</v>
      </c>
    </row>
    <row r="1090" spans="1:6" x14ac:dyDescent="0.3">
      <c r="A1090" s="11">
        <v>91</v>
      </c>
      <c r="B1090" s="12" t="s">
        <v>230</v>
      </c>
      <c r="C1090" s="12" t="s">
        <v>135</v>
      </c>
      <c r="D1090" s="13">
        <v>4552554.1532996902</v>
      </c>
      <c r="E1090" s="14">
        <v>42583</v>
      </c>
      <c r="F1090" s="15">
        <f t="shared" si="16"/>
        <v>2.8505004383950791E-3</v>
      </c>
    </row>
    <row r="1091" spans="1:6" x14ac:dyDescent="0.3">
      <c r="A1091" s="16">
        <v>91</v>
      </c>
      <c r="B1091" s="17" t="s">
        <v>230</v>
      </c>
      <c r="C1091" s="17" t="s">
        <v>136</v>
      </c>
      <c r="D1091" s="18">
        <v>4539595.5736827496</v>
      </c>
      <c r="E1091" s="14">
        <v>42552</v>
      </c>
      <c r="F1091" s="15">
        <f t="shared" ref="F1091:F1154" si="17">IF(B1091=B1092,LN(D1091/D1092),NA())</f>
        <v>4.4922560895202052E-2</v>
      </c>
    </row>
    <row r="1092" spans="1:6" x14ac:dyDescent="0.3">
      <c r="A1092" s="11">
        <v>91</v>
      </c>
      <c r="B1092" s="12" t="s">
        <v>230</v>
      </c>
      <c r="C1092" s="12" t="s">
        <v>137</v>
      </c>
      <c r="D1092" s="13">
        <v>4340178.0234689098</v>
      </c>
      <c r="E1092" s="14">
        <v>42522</v>
      </c>
      <c r="F1092" s="15">
        <f t="shared" si="17"/>
        <v>-0.1089519260880331</v>
      </c>
    </row>
    <row r="1093" spans="1:6" x14ac:dyDescent="0.3">
      <c r="A1093" s="16">
        <v>91</v>
      </c>
      <c r="B1093" s="17" t="s">
        <v>230</v>
      </c>
      <c r="C1093" s="17" t="s">
        <v>138</v>
      </c>
      <c r="D1093" s="18">
        <v>4839770.4532604897</v>
      </c>
      <c r="E1093" s="14">
        <v>42491</v>
      </c>
      <c r="F1093" s="15">
        <f t="shared" si="17"/>
        <v>4.6883602885416202E-2</v>
      </c>
    </row>
    <row r="1094" spans="1:6" x14ac:dyDescent="0.3">
      <c r="A1094" s="11">
        <v>91</v>
      </c>
      <c r="B1094" s="12" t="s">
        <v>230</v>
      </c>
      <c r="C1094" s="12" t="s">
        <v>139</v>
      </c>
      <c r="D1094" s="13">
        <v>4618101.4990929496</v>
      </c>
      <c r="E1094" s="14">
        <v>42461</v>
      </c>
      <c r="F1094" s="15">
        <f t="shared" si="17"/>
        <v>-3.9220737606470296E-2</v>
      </c>
    </row>
    <row r="1095" spans="1:6" x14ac:dyDescent="0.3">
      <c r="A1095" s="16">
        <v>91</v>
      </c>
      <c r="B1095" s="17" t="s">
        <v>230</v>
      </c>
      <c r="C1095" s="17" t="s">
        <v>140</v>
      </c>
      <c r="D1095" s="18">
        <v>4802825.6765010701</v>
      </c>
      <c r="E1095" s="14">
        <v>42430</v>
      </c>
      <c r="F1095" s="15">
        <f t="shared" si="17"/>
        <v>7.1743897785608982E-2</v>
      </c>
    </row>
    <row r="1096" spans="1:6" x14ac:dyDescent="0.3">
      <c r="A1096" s="16">
        <v>91</v>
      </c>
      <c r="B1096" s="17" t="s">
        <v>230</v>
      </c>
      <c r="C1096" s="17" t="s">
        <v>141</v>
      </c>
      <c r="D1096" s="18">
        <v>4470322.3920552405</v>
      </c>
      <c r="E1096" s="14">
        <v>42401</v>
      </c>
      <c r="F1096" s="15">
        <f t="shared" si="17"/>
        <v>-7.5582639895788298E-2</v>
      </c>
    </row>
    <row r="1097" spans="1:6" x14ac:dyDescent="0.3">
      <c r="A1097" s="16">
        <v>91</v>
      </c>
      <c r="B1097" s="17" t="s">
        <v>230</v>
      </c>
      <c r="C1097" s="17" t="s">
        <v>142</v>
      </c>
      <c r="D1097" s="18">
        <v>4821297.9180752896</v>
      </c>
      <c r="E1097" s="14">
        <v>42370</v>
      </c>
      <c r="F1097" s="15">
        <f t="shared" si="17"/>
        <v>-0.3119873987723098</v>
      </c>
    </row>
    <row r="1098" spans="1:6" x14ac:dyDescent="0.3">
      <c r="A1098" s="11">
        <v>91</v>
      </c>
      <c r="B1098" s="12" t="s">
        <v>230</v>
      </c>
      <c r="C1098" s="12" t="s">
        <v>143</v>
      </c>
      <c r="D1098" s="13">
        <v>6586555.7780598197</v>
      </c>
      <c r="E1098" s="14">
        <v>42339</v>
      </c>
      <c r="F1098" s="15">
        <f t="shared" si="17"/>
        <v>8.873283992589015E-2</v>
      </c>
    </row>
    <row r="1099" spans="1:6" x14ac:dyDescent="0.3">
      <c r="A1099" s="11">
        <v>91</v>
      </c>
      <c r="B1099" s="12" t="s">
        <v>230</v>
      </c>
      <c r="C1099" s="12" t="s">
        <v>145</v>
      </c>
      <c r="D1099" s="13">
        <v>6027291.4352074498</v>
      </c>
      <c r="E1099" s="14">
        <v>42309</v>
      </c>
      <c r="F1099" s="15">
        <f t="shared" si="17"/>
        <v>4.3512364807726273E-2</v>
      </c>
    </row>
    <row r="1100" spans="1:6" x14ac:dyDescent="0.3">
      <c r="A1100" s="11">
        <v>91</v>
      </c>
      <c r="B1100" s="12" t="s">
        <v>230</v>
      </c>
      <c r="C1100" s="12" t="s">
        <v>146</v>
      </c>
      <c r="D1100" s="13">
        <v>5770653.6795969401</v>
      </c>
      <c r="E1100" s="14">
        <v>42278</v>
      </c>
      <c r="F1100" s="15">
        <f t="shared" si="17"/>
        <v>0.13728431189245113</v>
      </c>
    </row>
    <row r="1101" spans="1:6" x14ac:dyDescent="0.3">
      <c r="A1101" s="11">
        <v>91</v>
      </c>
      <c r="B1101" s="12" t="s">
        <v>230</v>
      </c>
      <c r="C1101" s="12" t="s">
        <v>147</v>
      </c>
      <c r="D1101" s="13">
        <v>5030407.7858394599</v>
      </c>
      <c r="E1101" s="14">
        <v>42248</v>
      </c>
      <c r="F1101" s="15">
        <f t="shared" si="17"/>
        <v>-7.3454406307085496E-3</v>
      </c>
    </row>
    <row r="1102" spans="1:6" x14ac:dyDescent="0.3">
      <c r="A1102" s="16">
        <v>91</v>
      </c>
      <c r="B1102" s="17" t="s">
        <v>230</v>
      </c>
      <c r="C1102" s="17" t="s">
        <v>148</v>
      </c>
      <c r="D1102" s="18">
        <v>5067494.3895494398</v>
      </c>
      <c r="E1102" s="14">
        <v>42217</v>
      </c>
      <c r="F1102" s="15">
        <f t="shared" si="17"/>
        <v>6.7558607005636347E-3</v>
      </c>
    </row>
    <row r="1103" spans="1:6" x14ac:dyDescent="0.3">
      <c r="A1103" s="11">
        <v>91</v>
      </c>
      <c r="B1103" s="12" t="s">
        <v>230</v>
      </c>
      <c r="C1103" s="12" t="s">
        <v>149</v>
      </c>
      <c r="D1103" s="13">
        <v>5033374.4877784597</v>
      </c>
      <c r="E1103" s="14">
        <v>42186</v>
      </c>
      <c r="F1103" s="15">
        <f t="shared" si="17"/>
        <v>0.1069007764972343</v>
      </c>
    </row>
    <row r="1104" spans="1:6" x14ac:dyDescent="0.3">
      <c r="A1104" s="16">
        <v>91</v>
      </c>
      <c r="B1104" s="17" t="s">
        <v>230</v>
      </c>
      <c r="C1104" s="17" t="s">
        <v>150</v>
      </c>
      <c r="D1104" s="18">
        <v>4523064.9711283101</v>
      </c>
      <c r="E1104" s="14">
        <v>42156</v>
      </c>
      <c r="F1104" s="15">
        <f t="shared" si="17"/>
        <v>7.0129739561078125E-2</v>
      </c>
    </row>
    <row r="1105" spans="1:6" x14ac:dyDescent="0.3">
      <c r="A1105" s="11">
        <v>91</v>
      </c>
      <c r="B1105" s="12" t="s">
        <v>230</v>
      </c>
      <c r="C1105" s="12" t="s">
        <v>151</v>
      </c>
      <c r="D1105" s="13">
        <v>4216730.7138308296</v>
      </c>
      <c r="E1105" s="14">
        <v>42125</v>
      </c>
      <c r="F1105" s="15">
        <f t="shared" si="17"/>
        <v>4.4052045751015408E-2</v>
      </c>
    </row>
    <row r="1106" spans="1:6" x14ac:dyDescent="0.3">
      <c r="A1106" s="16">
        <v>91</v>
      </c>
      <c r="B1106" s="17" t="s">
        <v>230</v>
      </c>
      <c r="C1106" s="17" t="s">
        <v>152</v>
      </c>
      <c r="D1106" s="18">
        <v>4035007.1337569002</v>
      </c>
      <c r="E1106" s="14">
        <v>42095</v>
      </c>
      <c r="F1106" s="15">
        <f t="shared" si="17"/>
        <v>7.8416721873286369E-2</v>
      </c>
    </row>
    <row r="1107" spans="1:6" x14ac:dyDescent="0.3">
      <c r="A1107" s="11">
        <v>91</v>
      </c>
      <c r="B1107" s="12" t="s">
        <v>230</v>
      </c>
      <c r="C1107" s="12" t="s">
        <v>153</v>
      </c>
      <c r="D1107" s="13">
        <v>3730683.0783586502</v>
      </c>
      <c r="E1107" s="14">
        <v>42064</v>
      </c>
      <c r="F1107" s="15" t="e">
        <f t="shared" si="17"/>
        <v>#N/A</v>
      </c>
    </row>
    <row r="1108" spans="1:6" x14ac:dyDescent="0.3">
      <c r="A1108" s="16">
        <v>19</v>
      </c>
      <c r="B1108" s="17" t="s">
        <v>242</v>
      </c>
      <c r="C1108" s="17" t="s">
        <v>12</v>
      </c>
      <c r="D1108" s="18">
        <v>28164485.945326898</v>
      </c>
      <c r="E1108" s="14">
        <v>45901</v>
      </c>
      <c r="F1108" s="15">
        <f t="shared" si="17"/>
        <v>5.1155165989937523E-2</v>
      </c>
    </row>
    <row r="1109" spans="1:6" x14ac:dyDescent="0.3">
      <c r="A1109" s="11">
        <v>19</v>
      </c>
      <c r="B1109" s="12" t="s">
        <v>242</v>
      </c>
      <c r="C1109" s="12" t="s">
        <v>16</v>
      </c>
      <c r="D1109" s="13">
        <v>26759957.702867299</v>
      </c>
      <c r="E1109" s="14">
        <v>45870</v>
      </c>
      <c r="F1109" s="15">
        <f t="shared" si="17"/>
        <v>4.6147153487783787E-3</v>
      </c>
    </row>
    <row r="1110" spans="1:6" x14ac:dyDescent="0.3">
      <c r="A1110" s="16">
        <v>19</v>
      </c>
      <c r="B1110" s="17" t="s">
        <v>242</v>
      </c>
      <c r="C1110" s="17" t="s">
        <v>17</v>
      </c>
      <c r="D1110" s="18">
        <v>26636752.612178501</v>
      </c>
      <c r="E1110" s="14">
        <v>45839</v>
      </c>
      <c r="F1110" s="15">
        <f t="shared" si="17"/>
        <v>0.17844921170478759</v>
      </c>
    </row>
    <row r="1111" spans="1:6" x14ac:dyDescent="0.3">
      <c r="A1111" s="11">
        <v>19</v>
      </c>
      <c r="B1111" s="12" t="s">
        <v>242</v>
      </c>
      <c r="C1111" s="12" t="s">
        <v>18</v>
      </c>
      <c r="D1111" s="13">
        <v>22283416.065153498</v>
      </c>
      <c r="E1111" s="14">
        <v>45809</v>
      </c>
      <c r="F1111" s="15">
        <f t="shared" si="17"/>
        <v>1.3994209387440103E-2</v>
      </c>
    </row>
    <row r="1112" spans="1:6" x14ac:dyDescent="0.3">
      <c r="A1112" s="16">
        <v>19</v>
      </c>
      <c r="B1112" s="17" t="s">
        <v>242</v>
      </c>
      <c r="C1112" s="17" t="s">
        <v>19</v>
      </c>
      <c r="D1112" s="18">
        <v>21973749.100734599</v>
      </c>
      <c r="E1112" s="14">
        <v>45778</v>
      </c>
      <c r="F1112" s="15">
        <f t="shared" si="17"/>
        <v>8.6831117396625593E-2</v>
      </c>
    </row>
    <row r="1113" spans="1:6" x14ac:dyDescent="0.3">
      <c r="A1113" s="11">
        <v>19</v>
      </c>
      <c r="B1113" s="12" t="s">
        <v>242</v>
      </c>
      <c r="C1113" s="12" t="s">
        <v>20</v>
      </c>
      <c r="D1113" s="13">
        <v>20146234.567092299</v>
      </c>
      <c r="E1113" s="14">
        <v>45748</v>
      </c>
      <c r="F1113" s="15">
        <f t="shared" si="17"/>
        <v>8.6083492616786991E-3</v>
      </c>
    </row>
    <row r="1114" spans="1:6" x14ac:dyDescent="0.3">
      <c r="A1114" s="16">
        <v>19</v>
      </c>
      <c r="B1114" s="17" t="s">
        <v>242</v>
      </c>
      <c r="C1114" s="17" t="s">
        <v>21</v>
      </c>
      <c r="D1114" s="18">
        <v>19973553.061347201</v>
      </c>
      <c r="E1114" s="14">
        <v>45717</v>
      </c>
      <c r="F1114" s="15">
        <f t="shared" si="17"/>
        <v>1.9760878741255827E-2</v>
      </c>
    </row>
    <row r="1115" spans="1:6" x14ac:dyDescent="0.3">
      <c r="A1115" s="11">
        <v>19</v>
      </c>
      <c r="B1115" s="12" t="s">
        <v>242</v>
      </c>
      <c r="C1115" s="12" t="s">
        <v>22</v>
      </c>
      <c r="D1115" s="13">
        <v>19582732.299736101</v>
      </c>
      <c r="E1115" s="14">
        <v>45689</v>
      </c>
      <c r="F1115" s="15">
        <f t="shared" si="17"/>
        <v>5.7461279680236385E-2</v>
      </c>
    </row>
    <row r="1116" spans="1:6" x14ac:dyDescent="0.3">
      <c r="A1116" s="16">
        <v>19</v>
      </c>
      <c r="B1116" s="17" t="s">
        <v>242</v>
      </c>
      <c r="C1116" s="17" t="s">
        <v>23</v>
      </c>
      <c r="D1116" s="18">
        <v>18489202.1317169</v>
      </c>
      <c r="E1116" s="14">
        <v>45658</v>
      </c>
      <c r="F1116" s="15">
        <f t="shared" si="17"/>
        <v>0.16046518949433786</v>
      </c>
    </row>
    <row r="1117" spans="1:6" x14ac:dyDescent="0.3">
      <c r="A1117" s="11">
        <v>19</v>
      </c>
      <c r="B1117" s="12" t="s">
        <v>242</v>
      </c>
      <c r="C1117" s="12" t="s">
        <v>24</v>
      </c>
      <c r="D1117" s="13">
        <v>15748131.190076301</v>
      </c>
      <c r="E1117" s="14">
        <v>45627</v>
      </c>
      <c r="F1117" s="15">
        <f t="shared" si="17"/>
        <v>-3.1083784486940994E-2</v>
      </c>
    </row>
    <row r="1118" spans="1:6" x14ac:dyDescent="0.3">
      <c r="A1118" s="11">
        <v>19</v>
      </c>
      <c r="B1118" s="12" t="s">
        <v>242</v>
      </c>
      <c r="C1118" s="12" t="s">
        <v>26</v>
      </c>
      <c r="D1118" s="13">
        <v>16245330.085495099</v>
      </c>
      <c r="E1118" s="14">
        <v>45597</v>
      </c>
      <c r="F1118" s="15">
        <f t="shared" si="17"/>
        <v>6.5351975764876766E-2</v>
      </c>
    </row>
    <row r="1119" spans="1:6" x14ac:dyDescent="0.3">
      <c r="A1119" s="11">
        <v>19</v>
      </c>
      <c r="B1119" s="12" t="s">
        <v>242</v>
      </c>
      <c r="C1119" s="12" t="s">
        <v>27</v>
      </c>
      <c r="D1119" s="13">
        <v>15217613.081197301</v>
      </c>
      <c r="E1119" s="14">
        <v>45566</v>
      </c>
      <c r="F1119" s="15">
        <f t="shared" si="17"/>
        <v>-6.5140898098739269E-2</v>
      </c>
    </row>
    <row r="1120" spans="1:6" x14ac:dyDescent="0.3">
      <c r="A1120" s="11">
        <v>19</v>
      </c>
      <c r="B1120" s="12" t="s">
        <v>242</v>
      </c>
      <c r="C1120" s="12" t="s">
        <v>28</v>
      </c>
      <c r="D1120" s="13">
        <v>16241901.421004999</v>
      </c>
      <c r="E1120" s="14">
        <v>45536</v>
      </c>
      <c r="F1120" s="15">
        <f t="shared" si="17"/>
        <v>-4.2494944721636695E-2</v>
      </c>
    </row>
    <row r="1121" spans="1:6" x14ac:dyDescent="0.3">
      <c r="A1121" s="16">
        <v>19</v>
      </c>
      <c r="B1121" s="17" t="s">
        <v>242</v>
      </c>
      <c r="C1121" s="17" t="s">
        <v>29</v>
      </c>
      <c r="D1121" s="18">
        <v>16946975.056822199</v>
      </c>
      <c r="E1121" s="14">
        <v>45505</v>
      </c>
      <c r="F1121" s="15">
        <f t="shared" si="17"/>
        <v>8.757952170236824E-3</v>
      </c>
    </row>
    <row r="1122" spans="1:6" x14ac:dyDescent="0.3">
      <c r="A1122" s="11">
        <v>19</v>
      </c>
      <c r="B1122" s="12" t="s">
        <v>242</v>
      </c>
      <c r="C1122" s="12" t="s">
        <v>30</v>
      </c>
      <c r="D1122" s="13">
        <v>16799202.297756601</v>
      </c>
      <c r="E1122" s="14">
        <v>45474</v>
      </c>
      <c r="F1122" s="15">
        <f t="shared" si="17"/>
        <v>4.8330895117775316E-2</v>
      </c>
    </row>
    <row r="1123" spans="1:6" x14ac:dyDescent="0.3">
      <c r="A1123" s="16">
        <v>19</v>
      </c>
      <c r="B1123" s="17" t="s">
        <v>242</v>
      </c>
      <c r="C1123" s="17" t="s">
        <v>31</v>
      </c>
      <c r="D1123" s="18">
        <v>16006589.927092699</v>
      </c>
      <c r="E1123" s="14">
        <v>45444</v>
      </c>
      <c r="F1123" s="15">
        <f t="shared" si="17"/>
        <v>-1.2380130147607759E-2</v>
      </c>
    </row>
    <row r="1124" spans="1:6" x14ac:dyDescent="0.3">
      <c r="A1124" s="11">
        <v>19</v>
      </c>
      <c r="B1124" s="12" t="s">
        <v>242</v>
      </c>
      <c r="C1124" s="12" t="s">
        <v>32</v>
      </c>
      <c r="D1124" s="13">
        <v>16205985.317318801</v>
      </c>
      <c r="E1124" s="14">
        <v>45413</v>
      </c>
      <c r="F1124" s="15">
        <f t="shared" si="17"/>
        <v>2.615241056101951E-2</v>
      </c>
    </row>
    <row r="1125" spans="1:6" x14ac:dyDescent="0.3">
      <c r="A1125" s="16">
        <v>19</v>
      </c>
      <c r="B1125" s="17" t="s">
        <v>242</v>
      </c>
      <c r="C1125" s="17" t="s">
        <v>34</v>
      </c>
      <c r="D1125" s="18">
        <v>15787653.767805099</v>
      </c>
      <c r="E1125" s="14">
        <v>45383</v>
      </c>
      <c r="F1125" s="15">
        <f t="shared" si="17"/>
        <v>-7.2421309985413643E-2</v>
      </c>
    </row>
    <row r="1126" spans="1:6" x14ac:dyDescent="0.3">
      <c r="A1126" s="11">
        <v>19</v>
      </c>
      <c r="B1126" s="12" t="s">
        <v>242</v>
      </c>
      <c r="C1126" s="12" t="s">
        <v>35</v>
      </c>
      <c r="D1126" s="13">
        <v>16973436.063702598</v>
      </c>
      <c r="E1126" s="14">
        <v>45352</v>
      </c>
      <c r="F1126" s="15">
        <f t="shared" si="17"/>
        <v>0.10128130768170947</v>
      </c>
    </row>
    <row r="1127" spans="1:6" x14ac:dyDescent="0.3">
      <c r="A1127" s="16">
        <v>19</v>
      </c>
      <c r="B1127" s="17" t="s">
        <v>242</v>
      </c>
      <c r="C1127" s="17" t="s">
        <v>36</v>
      </c>
      <c r="D1127" s="18">
        <v>15338534.085135899</v>
      </c>
      <c r="E1127" s="14">
        <v>45323</v>
      </c>
      <c r="F1127" s="15">
        <f t="shared" si="17"/>
        <v>3.1871550377961272E-2</v>
      </c>
    </row>
    <row r="1128" spans="1:6" x14ac:dyDescent="0.3">
      <c r="A1128" s="11">
        <v>19</v>
      </c>
      <c r="B1128" s="12" t="s">
        <v>242</v>
      </c>
      <c r="C1128" s="12" t="s">
        <v>37</v>
      </c>
      <c r="D1128" s="13">
        <v>14857379.5231215</v>
      </c>
      <c r="E1128" s="14">
        <v>45292</v>
      </c>
      <c r="F1128" s="15">
        <f t="shared" si="17"/>
        <v>-2.0567956872586224E-2</v>
      </c>
    </row>
    <row r="1129" spans="1:6" x14ac:dyDescent="0.3">
      <c r="A1129" s="16">
        <v>19</v>
      </c>
      <c r="B1129" s="17" t="s">
        <v>242</v>
      </c>
      <c r="C1129" s="17" t="s">
        <v>38</v>
      </c>
      <c r="D1129" s="18">
        <v>15166129.760758599</v>
      </c>
      <c r="E1129" s="14">
        <v>45261</v>
      </c>
      <c r="F1129" s="15">
        <f t="shared" si="17"/>
        <v>4.0640357046626212E-2</v>
      </c>
    </row>
    <row r="1130" spans="1:6" x14ac:dyDescent="0.3">
      <c r="A1130" s="16">
        <v>19</v>
      </c>
      <c r="B1130" s="17" t="s">
        <v>242</v>
      </c>
      <c r="C1130" s="17" t="s">
        <v>40</v>
      </c>
      <c r="D1130" s="18">
        <v>14562129.358511999</v>
      </c>
      <c r="E1130" s="14">
        <v>45231</v>
      </c>
      <c r="F1130" s="15">
        <f t="shared" si="17"/>
        <v>4.8896665638811364E-2</v>
      </c>
    </row>
    <row r="1131" spans="1:6" x14ac:dyDescent="0.3">
      <c r="A1131" s="16">
        <v>19</v>
      </c>
      <c r="B1131" s="17" t="s">
        <v>242</v>
      </c>
      <c r="C1131" s="17" t="s">
        <v>41</v>
      </c>
      <c r="D1131" s="18">
        <v>13867217.669448599</v>
      </c>
      <c r="E1131" s="14">
        <v>45200</v>
      </c>
      <c r="F1131" s="15">
        <f t="shared" si="17"/>
        <v>1.9855368152395157E-2</v>
      </c>
    </row>
    <row r="1132" spans="1:6" x14ac:dyDescent="0.3">
      <c r="A1132" s="16">
        <v>19</v>
      </c>
      <c r="B1132" s="17" t="s">
        <v>242</v>
      </c>
      <c r="C1132" s="17" t="s">
        <v>42</v>
      </c>
      <c r="D1132" s="18">
        <v>13594594.431178</v>
      </c>
      <c r="E1132" s="14">
        <v>45170</v>
      </c>
      <c r="F1132" s="15">
        <f t="shared" si="17"/>
        <v>3.821039478409817E-2</v>
      </c>
    </row>
    <row r="1133" spans="1:6" x14ac:dyDescent="0.3">
      <c r="A1133" s="11">
        <v>19</v>
      </c>
      <c r="B1133" s="12" t="s">
        <v>242</v>
      </c>
      <c r="C1133" s="12" t="s">
        <v>43</v>
      </c>
      <c r="D1133" s="13">
        <v>13084938.6925823</v>
      </c>
      <c r="E1133" s="14">
        <v>45139</v>
      </c>
      <c r="F1133" s="15">
        <f t="shared" si="17"/>
        <v>-3.4557001345885678E-2</v>
      </c>
    </row>
    <row r="1134" spans="1:6" x14ac:dyDescent="0.3">
      <c r="A1134" s="16">
        <v>19</v>
      </c>
      <c r="B1134" s="17" t="s">
        <v>242</v>
      </c>
      <c r="C1134" s="17" t="s">
        <v>44</v>
      </c>
      <c r="D1134" s="18">
        <v>13545018.6441573</v>
      </c>
      <c r="E1134" s="14">
        <v>45108</v>
      </c>
      <c r="F1134" s="15">
        <f t="shared" si="17"/>
        <v>-1.7337528600676614E-2</v>
      </c>
    </row>
    <row r="1135" spans="1:6" x14ac:dyDescent="0.3">
      <c r="A1135" s="11">
        <v>19</v>
      </c>
      <c r="B1135" s="12" t="s">
        <v>242</v>
      </c>
      <c r="C1135" s="12" t="s">
        <v>45</v>
      </c>
      <c r="D1135" s="13">
        <v>13781903.356300101</v>
      </c>
      <c r="E1135" s="14">
        <v>45078</v>
      </c>
      <c r="F1135" s="15">
        <f t="shared" si="17"/>
        <v>2.8488618157606563E-3</v>
      </c>
    </row>
    <row r="1136" spans="1:6" x14ac:dyDescent="0.3">
      <c r="A1136" s="16">
        <v>19</v>
      </c>
      <c r="B1136" s="17" t="s">
        <v>242</v>
      </c>
      <c r="C1136" s="17" t="s">
        <v>46</v>
      </c>
      <c r="D1136" s="18">
        <v>13742696.492066</v>
      </c>
      <c r="E1136" s="14">
        <v>45047</v>
      </c>
      <c r="F1136" s="15">
        <f t="shared" si="17"/>
        <v>-8.1860692028637716E-2</v>
      </c>
    </row>
    <row r="1137" spans="1:6" x14ac:dyDescent="0.3">
      <c r="A1137" s="11">
        <v>19</v>
      </c>
      <c r="B1137" s="12" t="s">
        <v>242</v>
      </c>
      <c r="C1137" s="12" t="s">
        <v>47</v>
      </c>
      <c r="D1137" s="13">
        <v>14915011.825264599</v>
      </c>
      <c r="E1137" s="14">
        <v>45017</v>
      </c>
      <c r="F1137" s="15">
        <f t="shared" si="17"/>
        <v>3.8535730195056538E-2</v>
      </c>
    </row>
    <row r="1138" spans="1:6" x14ac:dyDescent="0.3">
      <c r="A1138" s="16">
        <v>19</v>
      </c>
      <c r="B1138" s="17" t="s">
        <v>242</v>
      </c>
      <c r="C1138" s="17" t="s">
        <v>48</v>
      </c>
      <c r="D1138" s="18">
        <v>14351184.475057499</v>
      </c>
      <c r="E1138" s="14">
        <v>44986</v>
      </c>
      <c r="F1138" s="15">
        <f t="shared" si="17"/>
        <v>-0.10676757821860769</v>
      </c>
    </row>
    <row r="1139" spans="1:6" x14ac:dyDescent="0.3">
      <c r="A1139" s="11">
        <v>19</v>
      </c>
      <c r="B1139" s="12" t="s">
        <v>242</v>
      </c>
      <c r="C1139" s="12" t="s">
        <v>49</v>
      </c>
      <c r="D1139" s="13">
        <v>15968213.0027977</v>
      </c>
      <c r="E1139" s="14">
        <v>44958</v>
      </c>
      <c r="F1139" s="15">
        <f t="shared" si="17"/>
        <v>-2.0563527504672031E-2</v>
      </c>
    </row>
    <row r="1140" spans="1:6" x14ac:dyDescent="0.3">
      <c r="A1140" s="16">
        <v>19</v>
      </c>
      <c r="B1140" s="17" t="s">
        <v>242</v>
      </c>
      <c r="C1140" s="17" t="s">
        <v>50</v>
      </c>
      <c r="D1140" s="18">
        <v>16299975.1999871</v>
      </c>
      <c r="E1140" s="14">
        <v>44927</v>
      </c>
      <c r="F1140" s="15">
        <f t="shared" si="17"/>
        <v>8.2799994316716183E-2</v>
      </c>
    </row>
    <row r="1141" spans="1:6" x14ac:dyDescent="0.3">
      <c r="A1141" s="11">
        <v>19</v>
      </c>
      <c r="B1141" s="12" t="s">
        <v>242</v>
      </c>
      <c r="C1141" s="12" t="s">
        <v>51</v>
      </c>
      <c r="D1141" s="13">
        <v>15004701.6004727</v>
      </c>
      <c r="E1141" s="14">
        <v>44896</v>
      </c>
      <c r="F1141" s="15">
        <f t="shared" si="17"/>
        <v>-1.7052011249939123E-3</v>
      </c>
    </row>
    <row r="1142" spans="1:6" x14ac:dyDescent="0.3">
      <c r="A1142" s="11">
        <v>19</v>
      </c>
      <c r="B1142" s="12" t="s">
        <v>242</v>
      </c>
      <c r="C1142" s="12" t="s">
        <v>53</v>
      </c>
      <c r="D1142" s="13">
        <v>15030309.461593799</v>
      </c>
      <c r="E1142" s="14">
        <v>44866</v>
      </c>
      <c r="F1142" s="15">
        <f t="shared" si="17"/>
        <v>6.0824639162702379E-2</v>
      </c>
    </row>
    <row r="1143" spans="1:6" x14ac:dyDescent="0.3">
      <c r="A1143" s="11">
        <v>19</v>
      </c>
      <c r="B1143" s="12" t="s">
        <v>242</v>
      </c>
      <c r="C1143" s="12" t="s">
        <v>54</v>
      </c>
      <c r="D1143" s="13">
        <v>14143344.413760001</v>
      </c>
      <c r="E1143" s="14">
        <v>44835</v>
      </c>
      <c r="F1143" s="15">
        <f t="shared" si="17"/>
        <v>7.4239103761719882E-2</v>
      </c>
    </row>
    <row r="1144" spans="1:6" x14ac:dyDescent="0.3">
      <c r="A1144" s="11">
        <v>19</v>
      </c>
      <c r="B1144" s="12" t="s">
        <v>242</v>
      </c>
      <c r="C1144" s="12" t="s">
        <v>55</v>
      </c>
      <c r="D1144" s="13">
        <v>13131383.474727301</v>
      </c>
      <c r="E1144" s="14">
        <v>44805</v>
      </c>
      <c r="F1144" s="15">
        <f t="shared" si="17"/>
        <v>-7.5606737618740802E-2</v>
      </c>
    </row>
    <row r="1145" spans="1:6" x14ac:dyDescent="0.3">
      <c r="A1145" s="16">
        <v>19</v>
      </c>
      <c r="B1145" s="17" t="s">
        <v>242</v>
      </c>
      <c r="C1145" s="17" t="s">
        <v>56</v>
      </c>
      <c r="D1145" s="18">
        <v>14162700.5634776</v>
      </c>
      <c r="E1145" s="14">
        <v>44774</v>
      </c>
      <c r="F1145" s="15">
        <f t="shared" si="17"/>
        <v>6.0599071910992154E-2</v>
      </c>
    </row>
    <row r="1146" spans="1:6" x14ac:dyDescent="0.3">
      <c r="A1146" s="11">
        <v>19</v>
      </c>
      <c r="B1146" s="12" t="s">
        <v>242</v>
      </c>
      <c r="C1146" s="12" t="s">
        <v>57</v>
      </c>
      <c r="D1146" s="13">
        <v>13329941.1047158</v>
      </c>
      <c r="E1146" s="14">
        <v>44743</v>
      </c>
      <c r="F1146" s="15">
        <f t="shared" si="17"/>
        <v>-1.8082634456263534E-2</v>
      </c>
    </row>
    <row r="1147" spans="1:6" x14ac:dyDescent="0.3">
      <c r="A1147" s="16">
        <v>19</v>
      </c>
      <c r="B1147" s="17" t="s">
        <v>242</v>
      </c>
      <c r="C1147" s="17" t="s">
        <v>58</v>
      </c>
      <c r="D1147" s="18">
        <v>13573174.075797001</v>
      </c>
      <c r="E1147" s="14">
        <v>44713</v>
      </c>
      <c r="F1147" s="15">
        <f t="shared" si="17"/>
        <v>-6.901517654776991E-2</v>
      </c>
    </row>
    <row r="1148" spans="1:6" x14ac:dyDescent="0.3">
      <c r="A1148" s="11">
        <v>19</v>
      </c>
      <c r="B1148" s="12" t="s">
        <v>242</v>
      </c>
      <c r="C1148" s="12" t="s">
        <v>59</v>
      </c>
      <c r="D1148" s="13">
        <v>14543010.8889072</v>
      </c>
      <c r="E1148" s="14">
        <v>44682</v>
      </c>
      <c r="F1148" s="15">
        <f t="shared" si="17"/>
        <v>-0.28202225514898643</v>
      </c>
    </row>
    <row r="1149" spans="1:6" x14ac:dyDescent="0.3">
      <c r="A1149" s="16">
        <v>19</v>
      </c>
      <c r="B1149" s="17" t="s">
        <v>242</v>
      </c>
      <c r="C1149" s="17" t="s">
        <v>60</v>
      </c>
      <c r="D1149" s="18">
        <v>19281243.463220399</v>
      </c>
      <c r="E1149" s="14">
        <v>44652</v>
      </c>
      <c r="F1149" s="15">
        <f t="shared" si="17"/>
        <v>-4.2473134187921792E-2</v>
      </c>
    </row>
    <row r="1150" spans="1:6" x14ac:dyDescent="0.3">
      <c r="A1150" s="11">
        <v>19</v>
      </c>
      <c r="B1150" s="12" t="s">
        <v>242</v>
      </c>
      <c r="C1150" s="12" t="s">
        <v>61</v>
      </c>
      <c r="D1150" s="13">
        <v>20117818.5275819</v>
      </c>
      <c r="E1150" s="14">
        <v>44621</v>
      </c>
      <c r="F1150" s="15">
        <f t="shared" si="17"/>
        <v>6.4578586374702249E-2</v>
      </c>
    </row>
    <row r="1151" spans="1:6" x14ac:dyDescent="0.3">
      <c r="A1151" s="16">
        <v>19</v>
      </c>
      <c r="B1151" s="17" t="s">
        <v>242</v>
      </c>
      <c r="C1151" s="17" t="s">
        <v>62</v>
      </c>
      <c r="D1151" s="18">
        <v>18859699.2361487</v>
      </c>
      <c r="E1151" s="14">
        <v>44593</v>
      </c>
      <c r="F1151" s="15">
        <f t="shared" si="17"/>
        <v>-4.1748029437987499E-2</v>
      </c>
    </row>
    <row r="1152" spans="1:6" x14ac:dyDescent="0.3">
      <c r="A1152" s="11">
        <v>19</v>
      </c>
      <c r="B1152" s="12" t="s">
        <v>242</v>
      </c>
      <c r="C1152" s="12" t="s">
        <v>63</v>
      </c>
      <c r="D1152" s="13">
        <v>19663720.901203699</v>
      </c>
      <c r="E1152" s="14">
        <v>44562</v>
      </c>
      <c r="F1152" s="15">
        <f t="shared" si="17"/>
        <v>-5.4384017845158797E-2</v>
      </c>
    </row>
    <row r="1153" spans="1:6" x14ac:dyDescent="0.3">
      <c r="A1153" s="16">
        <v>19</v>
      </c>
      <c r="B1153" s="17" t="s">
        <v>242</v>
      </c>
      <c r="C1153" s="17" t="s">
        <v>64</v>
      </c>
      <c r="D1153" s="18">
        <v>20762726.3589909</v>
      </c>
      <c r="E1153" s="14">
        <v>44531</v>
      </c>
      <c r="F1153" s="15">
        <f t="shared" si="17"/>
        <v>5.7472935494005228E-2</v>
      </c>
    </row>
    <row r="1154" spans="1:6" x14ac:dyDescent="0.3">
      <c r="A1154" s="16">
        <v>19</v>
      </c>
      <c r="B1154" s="17" t="s">
        <v>242</v>
      </c>
      <c r="C1154" s="17" t="s">
        <v>66</v>
      </c>
      <c r="D1154" s="18">
        <v>19603074.9999879</v>
      </c>
      <c r="E1154" s="14">
        <v>44501</v>
      </c>
      <c r="F1154" s="15">
        <f t="shared" si="17"/>
        <v>-3.5898106631450759E-2</v>
      </c>
    </row>
    <row r="1155" spans="1:6" x14ac:dyDescent="0.3">
      <c r="A1155" s="16">
        <v>19</v>
      </c>
      <c r="B1155" s="17" t="s">
        <v>242</v>
      </c>
      <c r="C1155" s="17" t="s">
        <v>67</v>
      </c>
      <c r="D1155" s="18">
        <v>20319571.772837002</v>
      </c>
      <c r="E1155" s="14">
        <v>44470</v>
      </c>
      <c r="F1155" s="15">
        <f t="shared" ref="F1155:F1218" si="18">IF(B1155=B1156,LN(D1155/D1156),NA())</f>
        <v>-1.3394020388397822E-2</v>
      </c>
    </row>
    <row r="1156" spans="1:6" x14ac:dyDescent="0.3">
      <c r="A1156" s="16">
        <v>19</v>
      </c>
      <c r="B1156" s="17" t="s">
        <v>242</v>
      </c>
      <c r="C1156" s="17" t="s">
        <v>68</v>
      </c>
      <c r="D1156" s="18">
        <v>20593563.359739501</v>
      </c>
      <c r="E1156" s="14">
        <v>44440</v>
      </c>
      <c r="F1156" s="15">
        <f t="shared" si="18"/>
        <v>-3.0207076272036865E-2</v>
      </c>
    </row>
    <row r="1157" spans="1:6" x14ac:dyDescent="0.3">
      <c r="A1157" s="11">
        <v>19</v>
      </c>
      <c r="B1157" s="12" t="s">
        <v>242</v>
      </c>
      <c r="C1157" s="12" t="s">
        <v>69</v>
      </c>
      <c r="D1157" s="13">
        <v>21225125.499123</v>
      </c>
      <c r="E1157" s="14">
        <v>44409</v>
      </c>
      <c r="F1157" s="15">
        <f t="shared" si="18"/>
        <v>3.7420617356315043E-2</v>
      </c>
    </row>
    <row r="1158" spans="1:6" x14ac:dyDescent="0.3">
      <c r="A1158" s="16">
        <v>19</v>
      </c>
      <c r="B1158" s="17" t="s">
        <v>242</v>
      </c>
      <c r="C1158" s="17" t="s">
        <v>70</v>
      </c>
      <c r="D1158" s="18">
        <v>20445545.353202701</v>
      </c>
      <c r="E1158" s="14">
        <v>44378</v>
      </c>
      <c r="F1158" s="15">
        <f t="shared" si="18"/>
        <v>-4.6905543731515863E-2</v>
      </c>
    </row>
    <row r="1159" spans="1:6" x14ac:dyDescent="0.3">
      <c r="A1159" s="11">
        <v>19</v>
      </c>
      <c r="B1159" s="12" t="s">
        <v>242</v>
      </c>
      <c r="C1159" s="12" t="s">
        <v>71</v>
      </c>
      <c r="D1159" s="13">
        <v>21427402.024298999</v>
      </c>
      <c r="E1159" s="14">
        <v>44348</v>
      </c>
      <c r="F1159" s="15">
        <f t="shared" si="18"/>
        <v>-1.287186022081528E-2</v>
      </c>
    </row>
    <row r="1160" spans="1:6" x14ac:dyDescent="0.3">
      <c r="A1160" s="16">
        <v>19</v>
      </c>
      <c r="B1160" s="17" t="s">
        <v>242</v>
      </c>
      <c r="C1160" s="17" t="s">
        <v>72</v>
      </c>
      <c r="D1160" s="18">
        <v>21704995.286145601</v>
      </c>
      <c r="E1160" s="14">
        <v>44317</v>
      </c>
      <c r="F1160" s="15">
        <f t="shared" si="18"/>
        <v>2.6865471215542017E-2</v>
      </c>
    </row>
    <row r="1161" spans="1:6" x14ac:dyDescent="0.3">
      <c r="A1161" s="11">
        <v>19</v>
      </c>
      <c r="B1161" s="12" t="s">
        <v>242</v>
      </c>
      <c r="C1161" s="12" t="s">
        <v>73</v>
      </c>
      <c r="D1161" s="13">
        <v>21129643.513066899</v>
      </c>
      <c r="E1161" s="14">
        <v>44287</v>
      </c>
      <c r="F1161" s="15">
        <f t="shared" si="18"/>
        <v>-1.9512033514635773E-2</v>
      </c>
    </row>
    <row r="1162" spans="1:6" x14ac:dyDescent="0.3">
      <c r="A1162" s="16">
        <v>19</v>
      </c>
      <c r="B1162" s="17" t="s">
        <v>242</v>
      </c>
      <c r="C1162" s="17" t="s">
        <v>74</v>
      </c>
      <c r="D1162" s="18">
        <v>21545974.347355299</v>
      </c>
      <c r="E1162" s="14">
        <v>44256</v>
      </c>
      <c r="F1162" s="15">
        <f t="shared" si="18"/>
        <v>0.12048444172205906</v>
      </c>
    </row>
    <row r="1163" spans="1:6" x14ac:dyDescent="0.3">
      <c r="A1163" s="11">
        <v>19</v>
      </c>
      <c r="B1163" s="12" t="s">
        <v>242</v>
      </c>
      <c r="C1163" s="12" t="s">
        <v>75</v>
      </c>
      <c r="D1163" s="13">
        <v>19100309.749077901</v>
      </c>
      <c r="E1163" s="14">
        <v>44228</v>
      </c>
      <c r="F1163" s="15">
        <f t="shared" si="18"/>
        <v>7.6642485438395885E-2</v>
      </c>
    </row>
    <row r="1164" spans="1:6" x14ac:dyDescent="0.3">
      <c r="A1164" s="16">
        <v>19</v>
      </c>
      <c r="B1164" s="17" t="s">
        <v>242</v>
      </c>
      <c r="C1164" s="17" t="s">
        <v>76</v>
      </c>
      <c r="D1164" s="18">
        <v>17691106.695192501</v>
      </c>
      <c r="E1164" s="14">
        <v>44197</v>
      </c>
      <c r="F1164" s="15">
        <f t="shared" si="18"/>
        <v>3.1375155074210577E-2</v>
      </c>
    </row>
    <row r="1165" spans="1:6" x14ac:dyDescent="0.3">
      <c r="A1165" s="11">
        <v>19</v>
      </c>
      <c r="B1165" s="12" t="s">
        <v>242</v>
      </c>
      <c r="C1165" s="12" t="s">
        <v>77</v>
      </c>
      <c r="D1165" s="13">
        <v>17144662.687835701</v>
      </c>
      <c r="E1165" s="14">
        <v>44166</v>
      </c>
      <c r="F1165" s="15">
        <f t="shared" si="18"/>
        <v>1.2560079703942177E-2</v>
      </c>
    </row>
    <row r="1166" spans="1:6" x14ac:dyDescent="0.3">
      <c r="A1166" s="11">
        <v>19</v>
      </c>
      <c r="B1166" s="12" t="s">
        <v>242</v>
      </c>
      <c r="C1166" s="12" t="s">
        <v>79</v>
      </c>
      <c r="D1166" s="13">
        <v>16930671.047201399</v>
      </c>
      <c r="E1166" s="14">
        <v>44136</v>
      </c>
      <c r="F1166" s="15">
        <f t="shared" si="18"/>
        <v>0.22104769873266811</v>
      </c>
    </row>
    <row r="1167" spans="1:6" x14ac:dyDescent="0.3">
      <c r="A1167" s="11">
        <v>19</v>
      </c>
      <c r="B1167" s="12" t="s">
        <v>242</v>
      </c>
      <c r="C1167" s="12" t="s">
        <v>80</v>
      </c>
      <c r="D1167" s="13">
        <v>13572953.9589046</v>
      </c>
      <c r="E1167" s="14">
        <v>44105</v>
      </c>
      <c r="F1167" s="15">
        <f t="shared" si="18"/>
        <v>-0.1039198863422738</v>
      </c>
    </row>
    <row r="1168" spans="1:6" x14ac:dyDescent="0.3">
      <c r="A1168" s="11">
        <v>19</v>
      </c>
      <c r="B1168" s="12" t="s">
        <v>242</v>
      </c>
      <c r="C1168" s="12" t="s">
        <v>81</v>
      </c>
      <c r="D1168" s="13">
        <v>15059349.3794588</v>
      </c>
      <c r="E1168" s="14">
        <v>44075</v>
      </c>
      <c r="F1168" s="15">
        <f t="shared" si="18"/>
        <v>1.0558272366930105E-2</v>
      </c>
    </row>
    <row r="1169" spans="1:6" x14ac:dyDescent="0.3">
      <c r="A1169" s="16">
        <v>19</v>
      </c>
      <c r="B1169" s="17" t="s">
        <v>242</v>
      </c>
      <c r="C1169" s="17" t="s">
        <v>82</v>
      </c>
      <c r="D1169" s="18">
        <v>14901185.107080299</v>
      </c>
      <c r="E1169" s="14">
        <v>44044</v>
      </c>
      <c r="F1169" s="15">
        <f t="shared" si="18"/>
        <v>6.9589879465209226E-2</v>
      </c>
    </row>
    <row r="1170" spans="1:6" x14ac:dyDescent="0.3">
      <c r="A1170" s="11">
        <v>19</v>
      </c>
      <c r="B1170" s="12" t="s">
        <v>242</v>
      </c>
      <c r="C1170" s="12" t="s">
        <v>83</v>
      </c>
      <c r="D1170" s="13">
        <v>13899472.193307601</v>
      </c>
      <c r="E1170" s="14">
        <v>44013</v>
      </c>
      <c r="F1170" s="15">
        <f t="shared" si="18"/>
        <v>-3.6854433556301101E-2</v>
      </c>
    </row>
    <row r="1171" spans="1:6" x14ac:dyDescent="0.3">
      <c r="A1171" s="16">
        <v>19</v>
      </c>
      <c r="B1171" s="17" t="s">
        <v>242</v>
      </c>
      <c r="C1171" s="17" t="s">
        <v>84</v>
      </c>
      <c r="D1171" s="18">
        <v>14421285.8802322</v>
      </c>
      <c r="E1171" s="14">
        <v>43983</v>
      </c>
      <c r="F1171" s="15">
        <f t="shared" si="18"/>
        <v>9.9449413579226237E-2</v>
      </c>
    </row>
    <row r="1172" spans="1:6" x14ac:dyDescent="0.3">
      <c r="A1172" s="11">
        <v>19</v>
      </c>
      <c r="B1172" s="12" t="s">
        <v>242</v>
      </c>
      <c r="C1172" s="12" t="s">
        <v>85</v>
      </c>
      <c r="D1172" s="13">
        <v>13056105.6165023</v>
      </c>
      <c r="E1172" s="14">
        <v>43952</v>
      </c>
      <c r="F1172" s="15">
        <f t="shared" si="18"/>
        <v>2.4107726864162557E-2</v>
      </c>
    </row>
    <row r="1173" spans="1:6" x14ac:dyDescent="0.3">
      <c r="A1173" s="16">
        <v>19</v>
      </c>
      <c r="B1173" s="17" t="s">
        <v>242</v>
      </c>
      <c r="C1173" s="17" t="s">
        <v>86</v>
      </c>
      <c r="D1173" s="18">
        <v>12745116.273115</v>
      </c>
      <c r="E1173" s="14">
        <v>43922</v>
      </c>
      <c r="F1173" s="15">
        <f t="shared" si="18"/>
        <v>-0.10340450446311326</v>
      </c>
    </row>
    <row r="1174" spans="1:6" x14ac:dyDescent="0.3">
      <c r="A1174" s="11">
        <v>19</v>
      </c>
      <c r="B1174" s="12" t="s">
        <v>242</v>
      </c>
      <c r="C1174" s="12" t="s">
        <v>87</v>
      </c>
      <c r="D1174" s="13">
        <v>14133567.8315518</v>
      </c>
      <c r="E1174" s="14">
        <v>43891</v>
      </c>
      <c r="F1174" s="15">
        <f t="shared" si="18"/>
        <v>-0.26729078838312653</v>
      </c>
    </row>
    <row r="1175" spans="1:6" x14ac:dyDescent="0.3">
      <c r="A1175" s="16">
        <v>19</v>
      </c>
      <c r="B1175" s="17" t="s">
        <v>242</v>
      </c>
      <c r="C1175" s="17" t="s">
        <v>88</v>
      </c>
      <c r="D1175" s="18">
        <v>18464379.685499899</v>
      </c>
      <c r="E1175" s="14">
        <v>43862</v>
      </c>
      <c r="F1175" s="15">
        <f t="shared" si="18"/>
        <v>-0.12713752924172042</v>
      </c>
    </row>
    <row r="1176" spans="1:6" x14ac:dyDescent="0.3">
      <c r="A1176" s="11">
        <v>19</v>
      </c>
      <c r="B1176" s="12" t="s">
        <v>242</v>
      </c>
      <c r="C1176" s="12" t="s">
        <v>89</v>
      </c>
      <c r="D1176" s="13">
        <v>20967654.385018501</v>
      </c>
      <c r="E1176" s="14">
        <v>43831</v>
      </c>
      <c r="F1176" s="15">
        <f t="shared" si="18"/>
        <v>-2.7040336165014302E-2</v>
      </c>
    </row>
    <row r="1177" spans="1:6" x14ac:dyDescent="0.3">
      <c r="A1177" s="16">
        <v>19</v>
      </c>
      <c r="B1177" s="17" t="s">
        <v>242</v>
      </c>
      <c r="C1177" s="17" t="s">
        <v>90</v>
      </c>
      <c r="D1177" s="18">
        <v>21542361.9333819</v>
      </c>
      <c r="E1177" s="14">
        <v>43800</v>
      </c>
      <c r="F1177" s="15">
        <f t="shared" si="18"/>
        <v>3.7229515363917831E-2</v>
      </c>
    </row>
    <row r="1178" spans="1:6" x14ac:dyDescent="0.3">
      <c r="A1178" s="16">
        <v>19</v>
      </c>
      <c r="B1178" s="17" t="s">
        <v>242</v>
      </c>
      <c r="C1178" s="17" t="s">
        <v>92</v>
      </c>
      <c r="D1178" s="18">
        <v>20755095.934152499</v>
      </c>
      <c r="E1178" s="14">
        <v>43770</v>
      </c>
      <c r="F1178" s="15">
        <f t="shared" si="18"/>
        <v>-2.7801884363224377E-2</v>
      </c>
    </row>
    <row r="1179" spans="1:6" x14ac:dyDescent="0.3">
      <c r="A1179" s="16">
        <v>19</v>
      </c>
      <c r="B1179" s="17" t="s">
        <v>242</v>
      </c>
      <c r="C1179" s="17" t="s">
        <v>93</v>
      </c>
      <c r="D1179" s="18">
        <v>21340222.8377712</v>
      </c>
      <c r="E1179" s="14">
        <v>43739</v>
      </c>
      <c r="F1179" s="15">
        <f t="shared" si="18"/>
        <v>3.9069765492240782E-2</v>
      </c>
    </row>
    <row r="1180" spans="1:6" x14ac:dyDescent="0.3">
      <c r="A1180" s="16">
        <v>19</v>
      </c>
      <c r="B1180" s="17" t="s">
        <v>242</v>
      </c>
      <c r="C1180" s="17" t="s">
        <v>94</v>
      </c>
      <c r="D1180" s="18">
        <v>20522542.632334098</v>
      </c>
      <c r="E1180" s="14">
        <v>43709</v>
      </c>
      <c r="F1180" s="15">
        <f t="shared" si="18"/>
        <v>0.12014308780690076</v>
      </c>
    </row>
    <row r="1181" spans="1:6" x14ac:dyDescent="0.3">
      <c r="A1181" s="11">
        <v>19</v>
      </c>
      <c r="B1181" s="12" t="s">
        <v>242</v>
      </c>
      <c r="C1181" s="12" t="s">
        <v>95</v>
      </c>
      <c r="D1181" s="13">
        <v>18199258.195758</v>
      </c>
      <c r="E1181" s="14">
        <v>43678</v>
      </c>
      <c r="F1181" s="15">
        <f t="shared" si="18"/>
        <v>-0.13701475113480863</v>
      </c>
    </row>
    <row r="1182" spans="1:6" x14ac:dyDescent="0.3">
      <c r="A1182" s="16">
        <v>19</v>
      </c>
      <c r="B1182" s="17" t="s">
        <v>242</v>
      </c>
      <c r="C1182" s="17" t="s">
        <v>96</v>
      </c>
      <c r="D1182" s="18">
        <v>20871729.460510001</v>
      </c>
      <c r="E1182" s="14">
        <v>43647</v>
      </c>
      <c r="F1182" s="15">
        <f t="shared" si="18"/>
        <v>-2.5272971883607338E-2</v>
      </c>
    </row>
    <row r="1183" spans="1:6" x14ac:dyDescent="0.3">
      <c r="A1183" s="11">
        <v>19</v>
      </c>
      <c r="B1183" s="12" t="s">
        <v>242</v>
      </c>
      <c r="C1183" s="12" t="s">
        <v>97</v>
      </c>
      <c r="D1183" s="13">
        <v>21405942.230282199</v>
      </c>
      <c r="E1183" s="14">
        <v>43617</v>
      </c>
      <c r="F1183" s="15">
        <f t="shared" si="18"/>
        <v>2.9038812474835172E-2</v>
      </c>
    </row>
    <row r="1184" spans="1:6" x14ac:dyDescent="0.3">
      <c r="A1184" s="16">
        <v>19</v>
      </c>
      <c r="B1184" s="17" t="s">
        <v>242</v>
      </c>
      <c r="C1184" s="17" t="s">
        <v>98</v>
      </c>
      <c r="D1184" s="18">
        <v>20793277.6656892</v>
      </c>
      <c r="E1184" s="14">
        <v>43586</v>
      </c>
      <c r="F1184" s="15">
        <f t="shared" si="18"/>
        <v>-5.9533531795642324E-2</v>
      </c>
    </row>
    <row r="1185" spans="1:6" x14ac:dyDescent="0.3">
      <c r="A1185" s="11">
        <v>19</v>
      </c>
      <c r="B1185" s="12" t="s">
        <v>242</v>
      </c>
      <c r="C1185" s="12" t="s">
        <v>99</v>
      </c>
      <c r="D1185" s="13">
        <v>22068765.369166799</v>
      </c>
      <c r="E1185" s="14">
        <v>43556</v>
      </c>
      <c r="F1185" s="15">
        <f t="shared" si="18"/>
        <v>4.0805611645630735E-2</v>
      </c>
    </row>
    <row r="1186" spans="1:6" x14ac:dyDescent="0.3">
      <c r="A1186" s="16">
        <v>19</v>
      </c>
      <c r="B1186" s="17" t="s">
        <v>242</v>
      </c>
      <c r="C1186" s="17" t="s">
        <v>100</v>
      </c>
      <c r="D1186" s="18">
        <v>21186361.845066801</v>
      </c>
      <c r="E1186" s="14">
        <v>43525</v>
      </c>
      <c r="F1186" s="15">
        <f t="shared" si="18"/>
        <v>-2.2815123053532272E-2</v>
      </c>
    </row>
    <row r="1187" spans="1:6" x14ac:dyDescent="0.3">
      <c r="A1187" s="11">
        <v>19</v>
      </c>
      <c r="B1187" s="12" t="s">
        <v>242</v>
      </c>
      <c r="C1187" s="12" t="s">
        <v>101</v>
      </c>
      <c r="D1187" s="13">
        <v>21675287.539374702</v>
      </c>
      <c r="E1187" s="14">
        <v>43497</v>
      </c>
      <c r="F1187" s="15">
        <f t="shared" si="18"/>
        <v>2.1869597301213524E-2</v>
      </c>
    </row>
    <row r="1188" spans="1:6" x14ac:dyDescent="0.3">
      <c r="A1188" s="16">
        <v>19</v>
      </c>
      <c r="B1188" s="17" t="s">
        <v>242</v>
      </c>
      <c r="C1188" s="17" t="s">
        <v>102</v>
      </c>
      <c r="D1188" s="18">
        <v>21206403.569279298</v>
      </c>
      <c r="E1188" s="14">
        <v>43466</v>
      </c>
      <c r="F1188" s="15">
        <f t="shared" si="18"/>
        <v>0.13097441126069045</v>
      </c>
    </row>
    <row r="1189" spans="1:6" x14ac:dyDescent="0.3">
      <c r="A1189" s="11">
        <v>19</v>
      </c>
      <c r="B1189" s="12" t="s">
        <v>242</v>
      </c>
      <c r="C1189" s="12" t="s">
        <v>103</v>
      </c>
      <c r="D1189" s="13">
        <v>18603110.165927399</v>
      </c>
      <c r="E1189" s="14">
        <v>43435</v>
      </c>
      <c r="F1189" s="15">
        <f t="shared" si="18"/>
        <v>-8.0335568590716194E-2</v>
      </c>
    </row>
    <row r="1190" spans="1:6" x14ac:dyDescent="0.3">
      <c r="A1190" s="11">
        <v>19</v>
      </c>
      <c r="B1190" s="12" t="s">
        <v>242</v>
      </c>
      <c r="C1190" s="12" t="s">
        <v>105</v>
      </c>
      <c r="D1190" s="13">
        <v>20159272.344989002</v>
      </c>
      <c r="E1190" s="14">
        <v>43405</v>
      </c>
      <c r="F1190" s="15">
        <f t="shared" si="18"/>
        <v>-5.1467199940575206E-2</v>
      </c>
    </row>
    <row r="1191" spans="1:6" x14ac:dyDescent="0.3">
      <c r="A1191" s="11">
        <v>19</v>
      </c>
      <c r="B1191" s="12" t="s">
        <v>242</v>
      </c>
      <c r="C1191" s="12" t="s">
        <v>106</v>
      </c>
      <c r="D1191" s="13">
        <v>21223977.3255287</v>
      </c>
      <c r="E1191" s="14">
        <v>43374</v>
      </c>
      <c r="F1191" s="15">
        <f t="shared" si="18"/>
        <v>-0.13307667697942249</v>
      </c>
    </row>
    <row r="1192" spans="1:6" x14ac:dyDescent="0.3">
      <c r="A1192" s="11">
        <v>19</v>
      </c>
      <c r="B1192" s="12" t="s">
        <v>242</v>
      </c>
      <c r="C1192" s="12" t="s">
        <v>107</v>
      </c>
      <c r="D1192" s="13">
        <v>24244947.0226935</v>
      </c>
      <c r="E1192" s="14">
        <v>43344</v>
      </c>
      <c r="F1192" s="15">
        <f t="shared" si="18"/>
        <v>5.1566772133377209E-3</v>
      </c>
    </row>
    <row r="1193" spans="1:6" x14ac:dyDescent="0.3">
      <c r="A1193" s="16">
        <v>19</v>
      </c>
      <c r="B1193" s="17" t="s">
        <v>242</v>
      </c>
      <c r="C1193" s="17" t="s">
        <v>108</v>
      </c>
      <c r="D1193" s="18">
        <v>24120245.456038099</v>
      </c>
      <c r="E1193" s="14">
        <v>43313</v>
      </c>
      <c r="F1193" s="15">
        <f t="shared" si="18"/>
        <v>-3.8044897219349963E-2</v>
      </c>
    </row>
    <row r="1194" spans="1:6" x14ac:dyDescent="0.3">
      <c r="A1194" s="11">
        <v>19</v>
      </c>
      <c r="B1194" s="12" t="s">
        <v>242</v>
      </c>
      <c r="C1194" s="12" t="s">
        <v>109</v>
      </c>
      <c r="D1194" s="13">
        <v>25055577.2003753</v>
      </c>
      <c r="E1194" s="14">
        <v>43282</v>
      </c>
      <c r="F1194" s="15">
        <f t="shared" si="18"/>
        <v>-1.5463546299270414E-2</v>
      </c>
    </row>
    <row r="1195" spans="1:6" x14ac:dyDescent="0.3">
      <c r="A1195" s="16">
        <v>19</v>
      </c>
      <c r="B1195" s="17" t="s">
        <v>242</v>
      </c>
      <c r="C1195" s="17" t="s">
        <v>110</v>
      </c>
      <c r="D1195" s="18">
        <v>25446036.440173302</v>
      </c>
      <c r="E1195" s="14">
        <v>43252</v>
      </c>
      <c r="F1195" s="15">
        <f t="shared" si="18"/>
        <v>-1.9679582016394713E-2</v>
      </c>
    </row>
    <row r="1196" spans="1:6" x14ac:dyDescent="0.3">
      <c r="A1196" s="11">
        <v>19</v>
      </c>
      <c r="B1196" s="12" t="s">
        <v>242</v>
      </c>
      <c r="C1196" s="12" t="s">
        <v>111</v>
      </c>
      <c r="D1196" s="13">
        <v>25951763.730482899</v>
      </c>
      <c r="E1196" s="14">
        <v>43221</v>
      </c>
      <c r="F1196" s="15">
        <f t="shared" si="18"/>
        <v>-3.9641142302803675E-2</v>
      </c>
    </row>
    <row r="1197" spans="1:6" x14ac:dyDescent="0.3">
      <c r="A1197" s="16">
        <v>19</v>
      </c>
      <c r="B1197" s="17" t="s">
        <v>242</v>
      </c>
      <c r="C1197" s="17" t="s">
        <v>112</v>
      </c>
      <c r="D1197" s="18">
        <v>27001183.978479099</v>
      </c>
      <c r="E1197" s="14">
        <v>43191</v>
      </c>
      <c r="F1197" s="15">
        <f t="shared" si="18"/>
        <v>6.4651893519885262E-2</v>
      </c>
    </row>
    <row r="1198" spans="1:6" x14ac:dyDescent="0.3">
      <c r="A1198" s="11">
        <v>19</v>
      </c>
      <c r="B1198" s="12" t="s">
        <v>242</v>
      </c>
      <c r="C1198" s="12" t="s">
        <v>113</v>
      </c>
      <c r="D1198" s="13">
        <v>25310740.2782313</v>
      </c>
      <c r="E1198" s="14">
        <v>43160</v>
      </c>
      <c r="F1198" s="15">
        <f t="shared" si="18"/>
        <v>-1.7608316225309718E-2</v>
      </c>
    </row>
    <row r="1199" spans="1:6" x14ac:dyDescent="0.3">
      <c r="A1199" s="16">
        <v>19</v>
      </c>
      <c r="B1199" s="17" t="s">
        <v>242</v>
      </c>
      <c r="C1199" s="17" t="s">
        <v>114</v>
      </c>
      <c r="D1199" s="18">
        <v>25760366.762335598</v>
      </c>
      <c r="E1199" s="14">
        <v>43132</v>
      </c>
      <c r="F1199" s="15">
        <f t="shared" si="18"/>
        <v>-1.4885378895745588E-2</v>
      </c>
    </row>
    <row r="1200" spans="1:6" x14ac:dyDescent="0.3">
      <c r="A1200" s="11">
        <v>19</v>
      </c>
      <c r="B1200" s="12" t="s">
        <v>242</v>
      </c>
      <c r="C1200" s="12" t="s">
        <v>115</v>
      </c>
      <c r="D1200" s="13">
        <v>26146687.715756699</v>
      </c>
      <c r="E1200" s="14">
        <v>43101</v>
      </c>
      <c r="F1200" s="15">
        <f t="shared" si="18"/>
        <v>-4.9046794382696747E-2</v>
      </c>
    </row>
    <row r="1201" spans="1:6" x14ac:dyDescent="0.3">
      <c r="A1201" s="16">
        <v>19</v>
      </c>
      <c r="B1201" s="17" t="s">
        <v>242</v>
      </c>
      <c r="C1201" s="17" t="s">
        <v>116</v>
      </c>
      <c r="D1201" s="18">
        <v>27461068.537216902</v>
      </c>
      <c r="E1201" s="14">
        <v>43070</v>
      </c>
      <c r="F1201" s="15">
        <f t="shared" si="18"/>
        <v>-8.4957963742248645E-3</v>
      </c>
    </row>
    <row r="1202" spans="1:6" x14ac:dyDescent="0.3">
      <c r="A1202" s="16">
        <v>19</v>
      </c>
      <c r="B1202" s="17" t="s">
        <v>242</v>
      </c>
      <c r="C1202" s="17" t="s">
        <v>118</v>
      </c>
      <c r="D1202" s="18">
        <v>27695366.046422701</v>
      </c>
      <c r="E1202" s="14">
        <v>43040</v>
      </c>
      <c r="F1202" s="15">
        <f t="shared" si="18"/>
        <v>1.1828133358478684E-2</v>
      </c>
    </row>
    <row r="1203" spans="1:6" x14ac:dyDescent="0.3">
      <c r="A1203" s="16">
        <v>19</v>
      </c>
      <c r="B1203" s="17" t="s">
        <v>242</v>
      </c>
      <c r="C1203" s="17" t="s">
        <v>119</v>
      </c>
      <c r="D1203" s="18">
        <v>27369711.303986199</v>
      </c>
      <c r="E1203" s="14">
        <v>43009</v>
      </c>
      <c r="F1203" s="15">
        <f t="shared" si="18"/>
        <v>-1.8627490443125071E-2</v>
      </c>
    </row>
    <row r="1204" spans="1:6" x14ac:dyDescent="0.3">
      <c r="A1204" s="16">
        <v>19</v>
      </c>
      <c r="B1204" s="17" t="s">
        <v>242</v>
      </c>
      <c r="C1204" s="17" t="s">
        <v>120</v>
      </c>
      <c r="D1204" s="18">
        <v>27884318.3789948</v>
      </c>
      <c r="E1204" s="14">
        <v>42979</v>
      </c>
      <c r="F1204" s="15">
        <f t="shared" si="18"/>
        <v>-2.0487934242152697E-2</v>
      </c>
    </row>
    <row r="1205" spans="1:6" x14ac:dyDescent="0.3">
      <c r="A1205" s="11">
        <v>19</v>
      </c>
      <c r="B1205" s="12" t="s">
        <v>242</v>
      </c>
      <c r="C1205" s="12" t="s">
        <v>121</v>
      </c>
      <c r="D1205" s="13">
        <v>28461502.930342201</v>
      </c>
      <c r="E1205" s="14">
        <v>42948</v>
      </c>
      <c r="F1205" s="15">
        <f t="shared" si="18"/>
        <v>-3.420013713599665E-2</v>
      </c>
    </row>
    <row r="1206" spans="1:6" x14ac:dyDescent="0.3">
      <c r="A1206" s="16">
        <v>19</v>
      </c>
      <c r="B1206" s="17" t="s">
        <v>242</v>
      </c>
      <c r="C1206" s="17" t="s">
        <v>122</v>
      </c>
      <c r="D1206" s="18">
        <v>29451726.610490002</v>
      </c>
      <c r="E1206" s="14">
        <v>42917</v>
      </c>
      <c r="F1206" s="15">
        <f t="shared" si="18"/>
        <v>2.1694164315662134E-2</v>
      </c>
    </row>
    <row r="1207" spans="1:6" x14ac:dyDescent="0.3">
      <c r="A1207" s="11">
        <v>19</v>
      </c>
      <c r="B1207" s="12" t="s">
        <v>242</v>
      </c>
      <c r="C1207" s="12" t="s">
        <v>123</v>
      </c>
      <c r="D1207" s="13">
        <v>28819676.699962098</v>
      </c>
      <c r="E1207" s="14">
        <v>42887</v>
      </c>
      <c r="F1207" s="15">
        <f t="shared" si="18"/>
        <v>-9.2660435237945508E-4</v>
      </c>
    </row>
    <row r="1208" spans="1:6" x14ac:dyDescent="0.3">
      <c r="A1208" s="16">
        <v>19</v>
      </c>
      <c r="B1208" s="17" t="s">
        <v>242</v>
      </c>
      <c r="C1208" s="17" t="s">
        <v>124</v>
      </c>
      <c r="D1208" s="18">
        <v>28846393.513872899</v>
      </c>
      <c r="E1208" s="14">
        <v>42856</v>
      </c>
      <c r="F1208" s="15">
        <f t="shared" si="18"/>
        <v>4.7938723273171206E-4</v>
      </c>
    </row>
    <row r="1209" spans="1:6" x14ac:dyDescent="0.3">
      <c r="A1209" s="11">
        <v>19</v>
      </c>
      <c r="B1209" s="12" t="s">
        <v>242</v>
      </c>
      <c r="C1209" s="12" t="s">
        <v>125</v>
      </c>
      <c r="D1209" s="13">
        <v>28832568.2352078</v>
      </c>
      <c r="E1209" s="14">
        <v>42826</v>
      </c>
      <c r="F1209" s="15">
        <f t="shared" si="18"/>
        <v>-1.4173989714237188E-2</v>
      </c>
    </row>
    <row r="1210" spans="1:6" x14ac:dyDescent="0.3">
      <c r="A1210" s="16">
        <v>19</v>
      </c>
      <c r="B1210" s="17" t="s">
        <v>242</v>
      </c>
      <c r="C1210" s="17" t="s">
        <v>126</v>
      </c>
      <c r="D1210" s="18">
        <v>29244150.753375899</v>
      </c>
      <c r="E1210" s="14">
        <v>42795</v>
      </c>
      <c r="F1210" s="15">
        <f t="shared" si="18"/>
        <v>6.7553531817707874E-2</v>
      </c>
    </row>
    <row r="1211" spans="1:6" x14ac:dyDescent="0.3">
      <c r="A1211" s="11">
        <v>19</v>
      </c>
      <c r="B1211" s="12" t="s">
        <v>242</v>
      </c>
      <c r="C1211" s="12" t="s">
        <v>127</v>
      </c>
      <c r="D1211" s="13">
        <v>27333855.1049404</v>
      </c>
      <c r="E1211" s="14">
        <v>42767</v>
      </c>
      <c r="F1211" s="15">
        <f t="shared" si="18"/>
        <v>4.3375519864244878E-2</v>
      </c>
    </row>
    <row r="1212" spans="1:6" x14ac:dyDescent="0.3">
      <c r="A1212" s="16">
        <v>19</v>
      </c>
      <c r="B1212" s="17" t="s">
        <v>242</v>
      </c>
      <c r="C1212" s="17" t="s">
        <v>129</v>
      </c>
      <c r="D1212" s="18">
        <v>26173580.594365701</v>
      </c>
      <c r="E1212" s="14">
        <v>42736</v>
      </c>
      <c r="F1212" s="15">
        <f t="shared" si="18"/>
        <v>7.415841689954579E-2</v>
      </c>
    </row>
    <row r="1213" spans="1:6" x14ac:dyDescent="0.3">
      <c r="A1213" s="11">
        <v>19</v>
      </c>
      <c r="B1213" s="12" t="s">
        <v>242</v>
      </c>
      <c r="C1213" s="12" t="s">
        <v>130</v>
      </c>
      <c r="D1213" s="13">
        <v>24302813.143185899</v>
      </c>
      <c r="E1213" s="14">
        <v>42705</v>
      </c>
      <c r="F1213" s="15">
        <f t="shared" si="18"/>
        <v>8.5218616897046739E-2</v>
      </c>
    </row>
    <row r="1214" spans="1:6" x14ac:dyDescent="0.3">
      <c r="A1214" s="11">
        <v>19</v>
      </c>
      <c r="B1214" s="12" t="s">
        <v>242</v>
      </c>
      <c r="C1214" s="12" t="s">
        <v>132</v>
      </c>
      <c r="D1214" s="13">
        <v>22317552.890012801</v>
      </c>
      <c r="E1214" s="14">
        <v>42675</v>
      </c>
      <c r="F1214" s="15">
        <f t="shared" si="18"/>
        <v>9.4901599093546573E-3</v>
      </c>
    </row>
    <row r="1215" spans="1:6" x14ac:dyDescent="0.3">
      <c r="A1215" s="11">
        <v>19</v>
      </c>
      <c r="B1215" s="12" t="s">
        <v>242</v>
      </c>
      <c r="C1215" s="12" t="s">
        <v>133</v>
      </c>
      <c r="D1215" s="13">
        <v>22106757.5670343</v>
      </c>
      <c r="E1215" s="14">
        <v>42644</v>
      </c>
      <c r="F1215" s="15">
        <f t="shared" si="18"/>
        <v>5.2174101136051119E-3</v>
      </c>
    </row>
    <row r="1216" spans="1:6" x14ac:dyDescent="0.3">
      <c r="A1216" s="11">
        <v>19</v>
      </c>
      <c r="B1216" s="12" t="s">
        <v>242</v>
      </c>
      <c r="C1216" s="12" t="s">
        <v>134</v>
      </c>
      <c r="D1216" s="13">
        <v>21991717.912016101</v>
      </c>
      <c r="E1216" s="14">
        <v>42614</v>
      </c>
      <c r="F1216" s="15">
        <f t="shared" si="18"/>
        <v>2.7861835597959968E-2</v>
      </c>
    </row>
    <row r="1217" spans="1:6" x14ac:dyDescent="0.3">
      <c r="A1217" s="16">
        <v>19</v>
      </c>
      <c r="B1217" s="17" t="s">
        <v>242</v>
      </c>
      <c r="C1217" s="17" t="s">
        <v>135</v>
      </c>
      <c r="D1217" s="18">
        <v>21387445.443102501</v>
      </c>
      <c r="E1217" s="14">
        <v>42583</v>
      </c>
      <c r="F1217" s="15">
        <f t="shared" si="18"/>
        <v>9.1098179881529323E-2</v>
      </c>
    </row>
    <row r="1218" spans="1:6" x14ac:dyDescent="0.3">
      <c r="A1218" s="11">
        <v>19</v>
      </c>
      <c r="B1218" s="12" t="s">
        <v>242</v>
      </c>
      <c r="C1218" s="12" t="s">
        <v>136</v>
      </c>
      <c r="D1218" s="13">
        <v>19525199.404572401</v>
      </c>
      <c r="E1218" s="14">
        <v>42552</v>
      </c>
      <c r="F1218" s="15">
        <f t="shared" si="18"/>
        <v>-7.1286484979037855E-3</v>
      </c>
    </row>
    <row r="1219" spans="1:6" x14ac:dyDescent="0.3">
      <c r="A1219" s="16">
        <v>19</v>
      </c>
      <c r="B1219" s="17" t="s">
        <v>242</v>
      </c>
      <c r="C1219" s="17" t="s">
        <v>137</v>
      </c>
      <c r="D1219" s="18">
        <v>19664884.981126498</v>
      </c>
      <c r="E1219" s="14">
        <v>42522</v>
      </c>
      <c r="F1219" s="15">
        <f t="shared" ref="F1219:F1282" si="19">IF(B1219=B1220,LN(D1219/D1220),NA())</f>
        <v>-0.13267983808291889</v>
      </c>
    </row>
    <row r="1220" spans="1:6" x14ac:dyDescent="0.3">
      <c r="A1220" s="11">
        <v>19</v>
      </c>
      <c r="B1220" s="12" t="s">
        <v>242</v>
      </c>
      <c r="C1220" s="12" t="s">
        <v>138</v>
      </c>
      <c r="D1220" s="13">
        <v>22455024.442211598</v>
      </c>
      <c r="E1220" s="14">
        <v>42491</v>
      </c>
      <c r="F1220" s="15">
        <f t="shared" si="19"/>
        <v>3.9514184336345522E-2</v>
      </c>
    </row>
    <row r="1221" spans="1:6" x14ac:dyDescent="0.3">
      <c r="A1221" s="16">
        <v>19</v>
      </c>
      <c r="B1221" s="17" t="s">
        <v>242</v>
      </c>
      <c r="C1221" s="17" t="s">
        <v>139</v>
      </c>
      <c r="D1221" s="18">
        <v>21585034.140866801</v>
      </c>
      <c r="E1221" s="14">
        <v>42461</v>
      </c>
      <c r="F1221" s="15">
        <f t="shared" si="19"/>
        <v>-5.1214089431329941E-2</v>
      </c>
    </row>
    <row r="1222" spans="1:6" x14ac:dyDescent="0.3">
      <c r="A1222" s="11">
        <v>19</v>
      </c>
      <c r="B1222" s="12" t="s">
        <v>242</v>
      </c>
      <c r="C1222" s="12" t="s">
        <v>140</v>
      </c>
      <c r="D1222" s="13">
        <v>22719289.017775699</v>
      </c>
      <c r="E1222" s="14">
        <v>42430</v>
      </c>
      <c r="F1222" s="15">
        <f t="shared" si="19"/>
        <v>4.0122464739219946E-2</v>
      </c>
    </row>
    <row r="1223" spans="1:6" x14ac:dyDescent="0.3">
      <c r="A1223" s="16">
        <v>19</v>
      </c>
      <c r="B1223" s="17" t="s">
        <v>242</v>
      </c>
      <c r="C1223" s="17" t="s">
        <v>141</v>
      </c>
      <c r="D1223" s="18">
        <v>21825779.901210401</v>
      </c>
      <c r="E1223" s="14">
        <v>42401</v>
      </c>
      <c r="F1223" s="15">
        <f t="shared" si="19"/>
        <v>-9.2745710294826228E-2</v>
      </c>
    </row>
    <row r="1224" spans="1:6" x14ac:dyDescent="0.3">
      <c r="A1224" s="11">
        <v>19</v>
      </c>
      <c r="B1224" s="12" t="s">
        <v>242</v>
      </c>
      <c r="C1224" s="12" t="s">
        <v>142</v>
      </c>
      <c r="D1224" s="13">
        <v>23946868.067634001</v>
      </c>
      <c r="E1224" s="14">
        <v>42370</v>
      </c>
      <c r="F1224" s="15">
        <f t="shared" si="19"/>
        <v>-0.2567593790074772</v>
      </c>
    </row>
    <row r="1225" spans="1:6" x14ac:dyDescent="0.3">
      <c r="A1225" s="16">
        <v>19</v>
      </c>
      <c r="B1225" s="17" t="s">
        <v>242</v>
      </c>
      <c r="C1225" s="17" t="s">
        <v>143</v>
      </c>
      <c r="D1225" s="18">
        <v>30956931.272223901</v>
      </c>
      <c r="E1225" s="14">
        <v>42339</v>
      </c>
      <c r="F1225" s="15">
        <f t="shared" si="19"/>
        <v>9.382547515834368E-3</v>
      </c>
    </row>
    <row r="1226" spans="1:6" x14ac:dyDescent="0.3">
      <c r="A1226" s="16">
        <v>19</v>
      </c>
      <c r="B1226" s="17" t="s">
        <v>242</v>
      </c>
      <c r="C1226" s="17" t="s">
        <v>145</v>
      </c>
      <c r="D1226" s="18">
        <v>30667834.745381501</v>
      </c>
      <c r="E1226" s="14">
        <v>42309</v>
      </c>
      <c r="F1226" s="15">
        <f t="shared" si="19"/>
        <v>5.1163560397254254E-2</v>
      </c>
    </row>
    <row r="1227" spans="1:6" x14ac:dyDescent="0.3">
      <c r="A1227" s="16">
        <v>19</v>
      </c>
      <c r="B1227" s="17" t="s">
        <v>242</v>
      </c>
      <c r="C1227" s="17" t="s">
        <v>146</v>
      </c>
      <c r="D1227" s="18">
        <v>29138222.980849098</v>
      </c>
      <c r="E1227" s="14">
        <v>42278</v>
      </c>
      <c r="F1227" s="15">
        <f t="shared" si="19"/>
        <v>7.2531561735191138E-2</v>
      </c>
    </row>
    <row r="1228" spans="1:6" x14ac:dyDescent="0.3">
      <c r="A1228" s="16">
        <v>19</v>
      </c>
      <c r="B1228" s="17" t="s">
        <v>242</v>
      </c>
      <c r="C1228" s="17" t="s">
        <v>147</v>
      </c>
      <c r="D1228" s="18">
        <v>27099607.788894601</v>
      </c>
      <c r="E1228" s="14">
        <v>42248</v>
      </c>
      <c r="F1228" s="15">
        <f t="shared" si="19"/>
        <v>-6.7987097796457549E-2</v>
      </c>
    </row>
    <row r="1229" spans="1:6" x14ac:dyDescent="0.3">
      <c r="A1229" s="11">
        <v>19</v>
      </c>
      <c r="B1229" s="12" t="s">
        <v>242</v>
      </c>
      <c r="C1229" s="12" t="s">
        <v>148</v>
      </c>
      <c r="D1229" s="13">
        <v>29006105.805518601</v>
      </c>
      <c r="E1229" s="14">
        <v>42217</v>
      </c>
      <c r="F1229" s="15">
        <f t="shared" si="19"/>
        <v>-7.2152002186239059E-2</v>
      </c>
    </row>
    <row r="1230" spans="1:6" x14ac:dyDescent="0.3">
      <c r="A1230" s="16">
        <v>19</v>
      </c>
      <c r="B1230" s="17" t="s">
        <v>242</v>
      </c>
      <c r="C1230" s="17" t="s">
        <v>149</v>
      </c>
      <c r="D1230" s="18">
        <v>31176305.120777398</v>
      </c>
      <c r="E1230" s="14">
        <v>42186</v>
      </c>
      <c r="F1230" s="15">
        <f t="shared" si="19"/>
        <v>5.4342163637673774E-2</v>
      </c>
    </row>
    <row r="1231" spans="1:6" x14ac:dyDescent="0.3">
      <c r="A1231" s="11">
        <v>19</v>
      </c>
      <c r="B1231" s="12" t="s">
        <v>242</v>
      </c>
      <c r="C1231" s="12" t="s">
        <v>150</v>
      </c>
      <c r="D1231" s="13">
        <v>29527327.527056299</v>
      </c>
      <c r="E1231" s="14">
        <v>42156</v>
      </c>
      <c r="F1231" s="15">
        <f t="shared" si="19"/>
        <v>-6.1029290611739943E-2</v>
      </c>
    </row>
    <row r="1232" spans="1:6" x14ac:dyDescent="0.3">
      <c r="A1232" s="16">
        <v>19</v>
      </c>
      <c r="B1232" s="17" t="s">
        <v>242</v>
      </c>
      <c r="C1232" s="17" t="s">
        <v>151</v>
      </c>
      <c r="D1232" s="18">
        <v>31385483.653910499</v>
      </c>
      <c r="E1232" s="14">
        <v>42125</v>
      </c>
      <c r="F1232" s="15">
        <f t="shared" si="19"/>
        <v>-6.609469612023587E-3</v>
      </c>
    </row>
    <row r="1233" spans="1:6" x14ac:dyDescent="0.3">
      <c r="A1233" s="11">
        <v>19</v>
      </c>
      <c r="B1233" s="12" t="s">
        <v>242</v>
      </c>
      <c r="C1233" s="12" t="s">
        <v>152</v>
      </c>
      <c r="D1233" s="13">
        <v>31593612.1060443</v>
      </c>
      <c r="E1233" s="14">
        <v>42095</v>
      </c>
      <c r="F1233" s="15">
        <f t="shared" si="19"/>
        <v>0.29060071526009634</v>
      </c>
    </row>
    <row r="1234" spans="1:6" x14ac:dyDescent="0.3">
      <c r="A1234" s="16">
        <v>19</v>
      </c>
      <c r="B1234" s="17" t="s">
        <v>242</v>
      </c>
      <c r="C1234" s="17" t="s">
        <v>153</v>
      </c>
      <c r="D1234" s="18">
        <v>23626152.0533798</v>
      </c>
      <c r="E1234" s="14">
        <v>42064</v>
      </c>
      <c r="F1234" s="15">
        <f t="shared" si="19"/>
        <v>1.9623707495065768E-3</v>
      </c>
    </row>
    <row r="1235" spans="1:6" x14ac:dyDescent="0.3">
      <c r="A1235" s="11">
        <v>19</v>
      </c>
      <c r="B1235" s="12" t="s">
        <v>242</v>
      </c>
      <c r="C1235" s="12" t="s">
        <v>154</v>
      </c>
      <c r="D1235" s="13">
        <v>23579834.244886901</v>
      </c>
      <c r="E1235" s="14">
        <v>42036</v>
      </c>
      <c r="F1235" s="15">
        <f t="shared" si="19"/>
        <v>2.0736123389527766E-2</v>
      </c>
    </row>
    <row r="1236" spans="1:6" x14ac:dyDescent="0.3">
      <c r="A1236" s="16">
        <v>19</v>
      </c>
      <c r="B1236" s="17" t="s">
        <v>242</v>
      </c>
      <c r="C1236" s="17" t="s">
        <v>1286</v>
      </c>
      <c r="D1236" s="18">
        <v>23095914.5416191</v>
      </c>
      <c r="E1236" s="14">
        <v>42005</v>
      </c>
      <c r="F1236" s="15" t="e">
        <f t="shared" si="19"/>
        <v>#N/A</v>
      </c>
    </row>
    <row r="1237" spans="1:6" x14ac:dyDescent="0.3">
      <c r="A1237" s="16">
        <v>55</v>
      </c>
      <c r="B1237" s="17" t="s">
        <v>253</v>
      </c>
      <c r="C1237" s="17" t="s">
        <v>12</v>
      </c>
      <c r="D1237" s="18">
        <v>8975029.6645771693</v>
      </c>
      <c r="E1237" s="14">
        <v>45901</v>
      </c>
      <c r="F1237" s="15">
        <f t="shared" si="19"/>
        <v>0.26653525741225326</v>
      </c>
    </row>
    <row r="1238" spans="1:6" x14ac:dyDescent="0.3">
      <c r="A1238" s="11">
        <v>55</v>
      </c>
      <c r="B1238" s="12" t="s">
        <v>253</v>
      </c>
      <c r="C1238" s="12" t="s">
        <v>16</v>
      </c>
      <c r="D1238" s="13">
        <v>6875132.9544999199</v>
      </c>
      <c r="E1238" s="14">
        <v>45870</v>
      </c>
      <c r="F1238" s="15">
        <f t="shared" si="19"/>
        <v>-2.4504076886826983E-2</v>
      </c>
    </row>
    <row r="1239" spans="1:6" x14ac:dyDescent="0.3">
      <c r="A1239" s="16">
        <v>55</v>
      </c>
      <c r="B1239" s="17" t="s">
        <v>253</v>
      </c>
      <c r="C1239" s="17" t="s">
        <v>17</v>
      </c>
      <c r="D1239" s="18">
        <v>7045682.7903708098</v>
      </c>
      <c r="E1239" s="14">
        <v>45839</v>
      </c>
      <c r="F1239" s="15">
        <f t="shared" si="19"/>
        <v>-0.10136961143408306</v>
      </c>
    </row>
    <row r="1240" spans="1:6" x14ac:dyDescent="0.3">
      <c r="A1240" s="11">
        <v>55</v>
      </c>
      <c r="B1240" s="12" t="s">
        <v>253</v>
      </c>
      <c r="C1240" s="12" t="s">
        <v>18</v>
      </c>
      <c r="D1240" s="13">
        <v>7797355.7555616796</v>
      </c>
      <c r="E1240" s="14">
        <v>45809</v>
      </c>
      <c r="F1240" s="15">
        <f t="shared" si="19"/>
        <v>0.20416109720681855</v>
      </c>
    </row>
    <row r="1241" spans="1:6" x14ac:dyDescent="0.3">
      <c r="A1241" s="16">
        <v>55</v>
      </c>
      <c r="B1241" s="17" t="s">
        <v>253</v>
      </c>
      <c r="C1241" s="17" t="s">
        <v>19</v>
      </c>
      <c r="D1241" s="18">
        <v>6357425.9673559396</v>
      </c>
      <c r="E1241" s="14">
        <v>45778</v>
      </c>
      <c r="F1241" s="15">
        <f t="shared" si="19"/>
        <v>0.15201617536349146</v>
      </c>
    </row>
    <row r="1242" spans="1:6" x14ac:dyDescent="0.3">
      <c r="A1242" s="11">
        <v>55</v>
      </c>
      <c r="B1242" s="12" t="s">
        <v>253</v>
      </c>
      <c r="C1242" s="12" t="s">
        <v>20</v>
      </c>
      <c r="D1242" s="13">
        <v>5460866.0694300001</v>
      </c>
      <c r="E1242" s="14">
        <v>45748</v>
      </c>
      <c r="F1242" s="15">
        <f t="shared" si="19"/>
        <v>0.10480790366211468</v>
      </c>
    </row>
    <row r="1243" spans="1:6" x14ac:dyDescent="0.3">
      <c r="A1243" s="16">
        <v>55</v>
      </c>
      <c r="B1243" s="17" t="s">
        <v>253</v>
      </c>
      <c r="C1243" s="17" t="s">
        <v>21</v>
      </c>
      <c r="D1243" s="18">
        <v>4917496.17915022</v>
      </c>
      <c r="E1243" s="14">
        <v>45717</v>
      </c>
      <c r="F1243" s="15">
        <f t="shared" si="19"/>
        <v>7.6767669429134849E-2</v>
      </c>
    </row>
    <row r="1244" spans="1:6" x14ac:dyDescent="0.3">
      <c r="A1244" s="11">
        <v>55</v>
      </c>
      <c r="B1244" s="12" t="s">
        <v>253</v>
      </c>
      <c r="C1244" s="12" t="s">
        <v>22</v>
      </c>
      <c r="D1244" s="13">
        <v>4554117.75530136</v>
      </c>
      <c r="E1244" s="14">
        <v>45689</v>
      </c>
      <c r="F1244" s="15">
        <f t="shared" si="19"/>
        <v>0.22016510990973709</v>
      </c>
    </row>
    <row r="1245" spans="1:6" x14ac:dyDescent="0.3">
      <c r="A1245" s="16">
        <v>55</v>
      </c>
      <c r="B1245" s="17" t="s">
        <v>253</v>
      </c>
      <c r="C1245" s="17" t="s">
        <v>23</v>
      </c>
      <c r="D1245" s="18">
        <v>3654161.7186411899</v>
      </c>
      <c r="E1245" s="14">
        <v>45658</v>
      </c>
      <c r="F1245" s="15">
        <f t="shared" si="19"/>
        <v>0.14066908950278059</v>
      </c>
    </row>
    <row r="1246" spans="1:6" x14ac:dyDescent="0.3">
      <c r="A1246" s="11">
        <v>55</v>
      </c>
      <c r="B1246" s="12" t="s">
        <v>253</v>
      </c>
      <c r="C1246" s="12" t="s">
        <v>24</v>
      </c>
      <c r="D1246" s="13">
        <v>3174650.7473161998</v>
      </c>
      <c r="E1246" s="14">
        <v>45627</v>
      </c>
      <c r="F1246" s="15">
        <f t="shared" si="19"/>
        <v>-2.5642452320917324E-2</v>
      </c>
    </row>
    <row r="1247" spans="1:6" x14ac:dyDescent="0.3">
      <c r="A1247" s="11">
        <v>55</v>
      </c>
      <c r="B1247" s="12" t="s">
        <v>253</v>
      </c>
      <c r="C1247" s="12" t="s">
        <v>26</v>
      </c>
      <c r="D1247" s="13">
        <v>3257109.27898941</v>
      </c>
      <c r="E1247" s="14">
        <v>45597</v>
      </c>
      <c r="F1247" s="15">
        <f t="shared" si="19"/>
        <v>8.4271132806879659E-2</v>
      </c>
    </row>
    <row r="1248" spans="1:6" x14ac:dyDescent="0.3">
      <c r="A1248" s="11">
        <v>55</v>
      </c>
      <c r="B1248" s="12" t="s">
        <v>253</v>
      </c>
      <c r="C1248" s="12" t="s">
        <v>27</v>
      </c>
      <c r="D1248" s="13">
        <v>2993876.22750095</v>
      </c>
      <c r="E1248" s="14">
        <v>45566</v>
      </c>
      <c r="F1248" s="15">
        <f t="shared" si="19"/>
        <v>-1.2703881025870976E-3</v>
      </c>
    </row>
    <row r="1249" spans="1:6" x14ac:dyDescent="0.3">
      <c r="A1249" s="11">
        <v>55</v>
      </c>
      <c r="B1249" s="12" t="s">
        <v>253</v>
      </c>
      <c r="C1249" s="12" t="s">
        <v>28</v>
      </c>
      <c r="D1249" s="13">
        <v>2997682.0291517102</v>
      </c>
      <c r="E1249" s="14">
        <v>45536</v>
      </c>
      <c r="F1249" s="15">
        <f t="shared" si="19"/>
        <v>-0.10324231140408219</v>
      </c>
    </row>
    <row r="1250" spans="1:6" x14ac:dyDescent="0.3">
      <c r="A1250" s="16">
        <v>55</v>
      </c>
      <c r="B1250" s="17" t="s">
        <v>253</v>
      </c>
      <c r="C1250" s="17" t="s">
        <v>29</v>
      </c>
      <c r="D1250" s="18">
        <v>3323710.0517379702</v>
      </c>
      <c r="E1250" s="14">
        <v>45505</v>
      </c>
      <c r="F1250" s="15">
        <f t="shared" si="19"/>
        <v>-1.3270369824657704E-2</v>
      </c>
    </row>
    <row r="1251" spans="1:6" x14ac:dyDescent="0.3">
      <c r="A1251" s="11">
        <v>55</v>
      </c>
      <c r="B1251" s="12" t="s">
        <v>253</v>
      </c>
      <c r="C1251" s="12" t="s">
        <v>30</v>
      </c>
      <c r="D1251" s="13">
        <v>3368110.86935951</v>
      </c>
      <c r="E1251" s="14">
        <v>45474</v>
      </c>
      <c r="F1251" s="15">
        <f t="shared" si="19"/>
        <v>1.7094462776491175E-2</v>
      </c>
    </row>
    <row r="1252" spans="1:6" x14ac:dyDescent="0.3">
      <c r="A1252" s="16">
        <v>55</v>
      </c>
      <c r="B1252" s="17" t="s">
        <v>253</v>
      </c>
      <c r="C1252" s="17" t="s">
        <v>31</v>
      </c>
      <c r="D1252" s="18">
        <v>3311024.1470540799</v>
      </c>
      <c r="E1252" s="14">
        <v>45444</v>
      </c>
      <c r="F1252" s="15">
        <f t="shared" si="19"/>
        <v>-8.0042784968095998E-2</v>
      </c>
    </row>
    <row r="1253" spans="1:6" x14ac:dyDescent="0.3">
      <c r="A1253" s="11">
        <v>55</v>
      </c>
      <c r="B1253" s="12" t="s">
        <v>253</v>
      </c>
      <c r="C1253" s="12" t="s">
        <v>32</v>
      </c>
      <c r="D1253" s="13">
        <v>3586943.1032264298</v>
      </c>
      <c r="E1253" s="14">
        <v>45413</v>
      </c>
      <c r="F1253" s="15">
        <f t="shared" si="19"/>
        <v>0.10821365932484478</v>
      </c>
    </row>
    <row r="1254" spans="1:6" x14ac:dyDescent="0.3">
      <c r="A1254" s="16">
        <v>55</v>
      </c>
      <c r="B1254" s="17" t="s">
        <v>253</v>
      </c>
      <c r="C1254" s="17" t="s">
        <v>34</v>
      </c>
      <c r="D1254" s="18">
        <v>3219051.2624819102</v>
      </c>
      <c r="E1254" s="14">
        <v>45383</v>
      </c>
      <c r="F1254" s="15">
        <f t="shared" si="19"/>
        <v>-2.4332101562973059E-2</v>
      </c>
    </row>
    <row r="1255" spans="1:6" x14ac:dyDescent="0.3">
      <c r="A1255" s="11">
        <v>55</v>
      </c>
      <c r="B1255" s="12" t="s">
        <v>253</v>
      </c>
      <c r="C1255" s="12" t="s">
        <v>35</v>
      </c>
      <c r="D1255" s="13">
        <v>3298338.2423701901</v>
      </c>
      <c r="E1255" s="14">
        <v>45352</v>
      </c>
      <c r="F1255" s="15">
        <f t="shared" si="19"/>
        <v>5.9831678664929278E-2</v>
      </c>
    </row>
    <row r="1256" spans="1:6" x14ac:dyDescent="0.3">
      <c r="A1256" s="16">
        <v>55</v>
      </c>
      <c r="B1256" s="17" t="s">
        <v>253</v>
      </c>
      <c r="C1256" s="17" t="s">
        <v>36</v>
      </c>
      <c r="D1256" s="18">
        <v>3106780.8699243502</v>
      </c>
      <c r="E1256" s="14">
        <v>45323</v>
      </c>
      <c r="F1256" s="15">
        <f t="shared" si="19"/>
        <v>7.8988357974278278E-2</v>
      </c>
    </row>
    <row r="1257" spans="1:6" x14ac:dyDescent="0.3">
      <c r="A1257" s="11">
        <v>55</v>
      </c>
      <c r="B1257" s="12" t="s">
        <v>253</v>
      </c>
      <c r="C1257" s="12" t="s">
        <v>37</v>
      </c>
      <c r="D1257" s="13">
        <v>2870822.9823127901</v>
      </c>
      <c r="E1257" s="14">
        <v>45292</v>
      </c>
      <c r="F1257" s="15">
        <f t="shared" si="19"/>
        <v>0.12109138940265118</v>
      </c>
    </row>
    <row r="1258" spans="1:6" x14ac:dyDescent="0.3">
      <c r="A1258" s="16">
        <v>55</v>
      </c>
      <c r="B1258" s="17" t="s">
        <v>253</v>
      </c>
      <c r="C1258" s="17" t="s">
        <v>38</v>
      </c>
      <c r="D1258" s="18">
        <v>2543414.2025825102</v>
      </c>
      <c r="E1258" s="14">
        <v>45261</v>
      </c>
      <c r="F1258" s="15">
        <f t="shared" si="19"/>
        <v>5.0648100844125088E-4</v>
      </c>
    </row>
    <row r="1259" spans="1:6" x14ac:dyDescent="0.3">
      <c r="A1259" s="16">
        <v>55</v>
      </c>
      <c r="B1259" s="17" t="s">
        <v>253</v>
      </c>
      <c r="C1259" s="17" t="s">
        <v>40</v>
      </c>
      <c r="D1259" s="18">
        <v>2542126.33775937</v>
      </c>
      <c r="E1259" s="14">
        <v>45231</v>
      </c>
      <c r="F1259" s="15">
        <f t="shared" si="19"/>
        <v>1.0183377748132029E-2</v>
      </c>
    </row>
    <row r="1260" spans="1:6" x14ac:dyDescent="0.3">
      <c r="A1260" s="16">
        <v>55</v>
      </c>
      <c r="B1260" s="17" t="s">
        <v>253</v>
      </c>
      <c r="C1260" s="17" t="s">
        <v>41</v>
      </c>
      <c r="D1260" s="18">
        <v>2516370.2694424898</v>
      </c>
      <c r="E1260" s="14">
        <v>45200</v>
      </c>
      <c r="F1260" s="15">
        <f t="shared" si="19"/>
        <v>-5.6219686584249702E-2</v>
      </c>
    </row>
    <row r="1261" spans="1:6" x14ac:dyDescent="0.3">
      <c r="A1261" s="16">
        <v>55</v>
      </c>
      <c r="B1261" s="17" t="s">
        <v>253</v>
      </c>
      <c r="C1261" s="17" t="s">
        <v>42</v>
      </c>
      <c r="D1261" s="18">
        <v>2661892.0861364198</v>
      </c>
      <c r="E1261" s="14">
        <v>45170</v>
      </c>
      <c r="F1261" s="15">
        <f t="shared" si="19"/>
        <v>6.754254293912533E-2</v>
      </c>
    </row>
    <row r="1262" spans="1:6" x14ac:dyDescent="0.3">
      <c r="A1262" s="11">
        <v>55</v>
      </c>
      <c r="B1262" s="12" t="s">
        <v>253</v>
      </c>
      <c r="C1262" s="12" t="s">
        <v>43</v>
      </c>
      <c r="D1262" s="13">
        <v>2488038.47147932</v>
      </c>
      <c r="E1262" s="14">
        <v>45139</v>
      </c>
      <c r="F1262" s="15">
        <f t="shared" si="19"/>
        <v>3.15483284657741E-2</v>
      </c>
    </row>
    <row r="1263" spans="1:6" x14ac:dyDescent="0.3">
      <c r="A1263" s="16">
        <v>55</v>
      </c>
      <c r="B1263" s="17" t="s">
        <v>253</v>
      </c>
      <c r="C1263" s="17" t="s">
        <v>44</v>
      </c>
      <c r="D1263" s="18">
        <v>2410770.2665287401</v>
      </c>
      <c r="E1263" s="14">
        <v>45108</v>
      </c>
      <c r="F1263" s="15">
        <f t="shared" si="19"/>
        <v>0.28129227191937295</v>
      </c>
    </row>
    <row r="1264" spans="1:6" x14ac:dyDescent="0.3">
      <c r="A1264" s="11">
        <v>55</v>
      </c>
      <c r="B1264" s="12" t="s">
        <v>253</v>
      </c>
      <c r="C1264" s="12" t="s">
        <v>45</v>
      </c>
      <c r="D1264" s="13">
        <v>1819667.9459909699</v>
      </c>
      <c r="E1264" s="14">
        <v>45078</v>
      </c>
      <c r="F1264" s="15">
        <f t="shared" si="19"/>
        <v>-8.6716466979468637E-2</v>
      </c>
    </row>
    <row r="1265" spans="1:6" x14ac:dyDescent="0.3">
      <c r="A1265" s="16">
        <v>55</v>
      </c>
      <c r="B1265" s="17" t="s">
        <v>253</v>
      </c>
      <c r="C1265" s="17" t="s">
        <v>46</v>
      </c>
      <c r="D1265" s="18">
        <v>1984506.9674408201</v>
      </c>
      <c r="E1265" s="14">
        <v>45047</v>
      </c>
      <c r="F1265" s="15">
        <f t="shared" si="19"/>
        <v>-2.9413887448569317E-2</v>
      </c>
    </row>
    <row r="1266" spans="1:6" x14ac:dyDescent="0.3">
      <c r="A1266" s="11">
        <v>55</v>
      </c>
      <c r="B1266" s="12" t="s">
        <v>253</v>
      </c>
      <c r="C1266" s="12" t="s">
        <v>47</v>
      </c>
      <c r="D1266" s="13">
        <v>2043745.98597692</v>
      </c>
      <c r="E1266" s="14">
        <v>45017</v>
      </c>
      <c r="F1266" s="15">
        <f t="shared" si="19"/>
        <v>6.038839073251815E-2</v>
      </c>
    </row>
    <row r="1267" spans="1:6" x14ac:dyDescent="0.3">
      <c r="A1267" s="16">
        <v>55</v>
      </c>
      <c r="B1267" s="17" t="s">
        <v>253</v>
      </c>
      <c r="C1267" s="17" t="s">
        <v>48</v>
      </c>
      <c r="D1267" s="18">
        <v>1923980.0840815799</v>
      </c>
      <c r="E1267" s="14">
        <v>44986</v>
      </c>
      <c r="F1267" s="15">
        <f t="shared" si="19"/>
        <v>-9.3848773243365297E-2</v>
      </c>
    </row>
    <row r="1268" spans="1:6" x14ac:dyDescent="0.3">
      <c r="A1268" s="11">
        <v>55</v>
      </c>
      <c r="B1268" s="12" t="s">
        <v>253</v>
      </c>
      <c r="C1268" s="12" t="s">
        <v>49</v>
      </c>
      <c r="D1268" s="13">
        <v>2113287.4625434</v>
      </c>
      <c r="E1268" s="14">
        <v>44958</v>
      </c>
      <c r="F1268" s="15">
        <f t="shared" si="19"/>
        <v>7.2000838106844503E-2</v>
      </c>
    </row>
    <row r="1269" spans="1:6" x14ac:dyDescent="0.3">
      <c r="A1269" s="16">
        <v>55</v>
      </c>
      <c r="B1269" s="17" t="s">
        <v>253</v>
      </c>
      <c r="C1269" s="17" t="s">
        <v>50</v>
      </c>
      <c r="D1269" s="18">
        <v>1966477.6275080501</v>
      </c>
      <c r="E1269" s="14">
        <v>44927</v>
      </c>
      <c r="F1269" s="15">
        <f t="shared" si="19"/>
        <v>0.13284232123114559</v>
      </c>
    </row>
    <row r="1270" spans="1:6" x14ac:dyDescent="0.3">
      <c r="A1270" s="11">
        <v>55</v>
      </c>
      <c r="B1270" s="12" t="s">
        <v>253</v>
      </c>
      <c r="C1270" s="12" t="s">
        <v>51</v>
      </c>
      <c r="D1270" s="13">
        <v>1721853.9957106099</v>
      </c>
      <c r="E1270" s="14">
        <v>44896</v>
      </c>
      <c r="F1270" s="15">
        <f t="shared" si="19"/>
        <v>-5.6536526697871081E-3</v>
      </c>
    </row>
    <row r="1271" spans="1:6" x14ac:dyDescent="0.3">
      <c r="A1271" s="11">
        <v>55</v>
      </c>
      <c r="B1271" s="12" t="s">
        <v>253</v>
      </c>
      <c r="C1271" s="12" t="s">
        <v>53</v>
      </c>
      <c r="D1271" s="13">
        <v>1731616.3305722999</v>
      </c>
      <c r="E1271" s="14">
        <v>44866</v>
      </c>
      <c r="F1271" s="15">
        <f t="shared" si="19"/>
        <v>2.9319147185828041E-2</v>
      </c>
    </row>
    <row r="1272" spans="1:6" x14ac:dyDescent="0.3">
      <c r="A1272" s="11">
        <v>55</v>
      </c>
      <c r="B1272" s="12" t="s">
        <v>253</v>
      </c>
      <c r="C1272" s="12" t="s">
        <v>54</v>
      </c>
      <c r="D1272" s="13">
        <v>1681583.85525413</v>
      </c>
      <c r="E1272" s="14">
        <v>44835</v>
      </c>
      <c r="F1272" s="15">
        <f t="shared" si="19"/>
        <v>-1.0826511772966075E-2</v>
      </c>
    </row>
    <row r="1273" spans="1:6" x14ac:dyDescent="0.3">
      <c r="A1273" s="11">
        <v>55</v>
      </c>
      <c r="B1273" s="12" t="s">
        <v>253</v>
      </c>
      <c r="C1273" s="12" t="s">
        <v>55</v>
      </c>
      <c r="D1273" s="13">
        <v>1699888.4513278001</v>
      </c>
      <c r="E1273" s="14">
        <v>44805</v>
      </c>
      <c r="F1273" s="15">
        <f t="shared" si="19"/>
        <v>-0.16628067303250846</v>
      </c>
    </row>
    <row r="1274" spans="1:6" x14ac:dyDescent="0.3">
      <c r="A1274" s="16">
        <v>55</v>
      </c>
      <c r="B1274" s="17" t="s">
        <v>253</v>
      </c>
      <c r="C1274" s="17" t="s">
        <v>56</v>
      </c>
      <c r="D1274" s="18">
        <v>2007405.92721504</v>
      </c>
      <c r="E1274" s="14">
        <v>44774</v>
      </c>
      <c r="F1274" s="15">
        <f t="shared" si="19"/>
        <v>-5.0381046912314743E-2</v>
      </c>
    </row>
    <row r="1275" spans="1:6" x14ac:dyDescent="0.3">
      <c r="A1275" s="11">
        <v>55</v>
      </c>
      <c r="B1275" s="12" t="s">
        <v>253</v>
      </c>
      <c r="C1275" s="12" t="s">
        <v>57</v>
      </c>
      <c r="D1275" s="13">
        <v>2111132.1171045001</v>
      </c>
      <c r="E1275" s="14">
        <v>44743</v>
      </c>
      <c r="F1275" s="15">
        <f t="shared" si="19"/>
        <v>0.11374502599272182</v>
      </c>
    </row>
    <row r="1276" spans="1:6" x14ac:dyDescent="0.3">
      <c r="A1276" s="16">
        <v>55</v>
      </c>
      <c r="B1276" s="17" t="s">
        <v>253</v>
      </c>
      <c r="C1276" s="17" t="s">
        <v>58</v>
      </c>
      <c r="D1276" s="18">
        <v>1884154.77665821</v>
      </c>
      <c r="E1276" s="14">
        <v>44713</v>
      </c>
      <c r="F1276" s="15">
        <f t="shared" si="19"/>
        <v>-8.9168051784304536E-2</v>
      </c>
    </row>
    <row r="1277" spans="1:6" x14ac:dyDescent="0.3">
      <c r="A1277" s="11">
        <v>55</v>
      </c>
      <c r="B1277" s="12" t="s">
        <v>253</v>
      </c>
      <c r="C1277" s="12" t="s">
        <v>59</v>
      </c>
      <c r="D1277" s="13">
        <v>2059879.2771926201</v>
      </c>
      <c r="E1277" s="14">
        <v>44682</v>
      </c>
      <c r="F1277" s="15">
        <f t="shared" si="19"/>
        <v>9.6970409490668125E-2</v>
      </c>
    </row>
    <row r="1278" spans="1:6" x14ac:dyDescent="0.3">
      <c r="A1278" s="16">
        <v>55</v>
      </c>
      <c r="B1278" s="17" t="s">
        <v>253</v>
      </c>
      <c r="C1278" s="17" t="s">
        <v>60</v>
      </c>
      <c r="D1278" s="18">
        <v>1869511.1288936699</v>
      </c>
      <c r="E1278" s="14">
        <v>44652</v>
      </c>
      <c r="F1278" s="15">
        <f t="shared" si="19"/>
        <v>-5.7394098493522082E-2</v>
      </c>
    </row>
    <row r="1279" spans="1:6" x14ac:dyDescent="0.3">
      <c r="A1279" s="11">
        <v>55</v>
      </c>
      <c r="B1279" s="12" t="s">
        <v>253</v>
      </c>
      <c r="C1279" s="12" t="s">
        <v>61</v>
      </c>
      <c r="D1279" s="13">
        <v>1979948.9603685399</v>
      </c>
      <c r="E1279" s="14">
        <v>44621</v>
      </c>
      <c r="F1279" s="15">
        <f t="shared" si="19"/>
        <v>-1.9832857212614931E-2</v>
      </c>
    </row>
    <row r="1280" spans="1:6" x14ac:dyDescent="0.3">
      <c r="A1280" s="16">
        <v>55</v>
      </c>
      <c r="B1280" s="17" t="s">
        <v>253</v>
      </c>
      <c r="C1280" s="17" t="s">
        <v>62</v>
      </c>
      <c r="D1280" s="18">
        <v>2019608.99126415</v>
      </c>
      <c r="E1280" s="14">
        <v>44593</v>
      </c>
      <c r="F1280" s="15">
        <f t="shared" si="19"/>
        <v>9.2022503687237273E-2</v>
      </c>
    </row>
    <row r="1281" spans="1:6" x14ac:dyDescent="0.3">
      <c r="A1281" s="11">
        <v>55</v>
      </c>
      <c r="B1281" s="12" t="s">
        <v>253</v>
      </c>
      <c r="C1281" s="12" t="s">
        <v>63</v>
      </c>
      <c r="D1281" s="13">
        <v>1842054.30751916</v>
      </c>
      <c r="E1281" s="14">
        <v>44562</v>
      </c>
      <c r="F1281" s="15">
        <f t="shared" si="19"/>
        <v>-0.16107228476409216</v>
      </c>
    </row>
    <row r="1282" spans="1:6" x14ac:dyDescent="0.3">
      <c r="A1282" s="16">
        <v>55</v>
      </c>
      <c r="B1282" s="17" t="s">
        <v>253</v>
      </c>
      <c r="C1282" s="17" t="s">
        <v>64</v>
      </c>
      <c r="D1282" s="18">
        <v>2163989.92462942</v>
      </c>
      <c r="E1282" s="14">
        <v>44531</v>
      </c>
      <c r="F1282" s="15">
        <f t="shared" si="19"/>
        <v>7.3576964388334859E-2</v>
      </c>
    </row>
    <row r="1283" spans="1:6" x14ac:dyDescent="0.3">
      <c r="A1283" s="16">
        <v>55</v>
      </c>
      <c r="B1283" s="17" t="s">
        <v>253</v>
      </c>
      <c r="C1283" s="17" t="s">
        <v>66</v>
      </c>
      <c r="D1283" s="18">
        <v>2010486.5162821501</v>
      </c>
      <c r="E1283" s="14">
        <v>44501</v>
      </c>
      <c r="F1283" s="15">
        <f t="shared" ref="F1283:F1346" si="20">IF(B1283=B1284,LN(D1283/D1284),NA())</f>
        <v>-7.5771582331523049E-2</v>
      </c>
    </row>
    <row r="1284" spans="1:6" x14ac:dyDescent="0.3">
      <c r="A1284" s="16">
        <v>55</v>
      </c>
      <c r="B1284" s="17" t="s">
        <v>253</v>
      </c>
      <c r="C1284" s="17" t="s">
        <v>67</v>
      </c>
      <c r="D1284" s="18">
        <v>2168744.2708254098</v>
      </c>
      <c r="E1284" s="14">
        <v>44470</v>
      </c>
      <c r="F1284" s="15">
        <f t="shared" si="20"/>
        <v>-0.15222500830213315</v>
      </c>
    </row>
    <row r="1285" spans="1:6" x14ac:dyDescent="0.3">
      <c r="A1285" s="16">
        <v>55</v>
      </c>
      <c r="B1285" s="17" t="s">
        <v>253</v>
      </c>
      <c r="C1285" s="17" t="s">
        <v>68</v>
      </c>
      <c r="D1285" s="18">
        <v>2525334.00027818</v>
      </c>
      <c r="E1285" s="14">
        <v>44440</v>
      </c>
      <c r="F1285" s="15">
        <f t="shared" si="20"/>
        <v>2.3677767868410339E-2</v>
      </c>
    </row>
    <row r="1286" spans="1:6" x14ac:dyDescent="0.3">
      <c r="A1286" s="11">
        <v>55</v>
      </c>
      <c r="B1286" s="12" t="s">
        <v>253</v>
      </c>
      <c r="C1286" s="12" t="s">
        <v>69</v>
      </c>
      <c r="D1286" s="13">
        <v>2466242.0712514198</v>
      </c>
      <c r="E1286" s="14">
        <v>44409</v>
      </c>
      <c r="F1286" s="15">
        <f t="shared" si="20"/>
        <v>0.34989154084825885</v>
      </c>
    </row>
    <row r="1287" spans="1:6" x14ac:dyDescent="0.3">
      <c r="A1287" s="16">
        <v>55</v>
      </c>
      <c r="B1287" s="17" t="s">
        <v>253</v>
      </c>
      <c r="C1287" s="17" t="s">
        <v>70</v>
      </c>
      <c r="D1287" s="18">
        <v>1738119.91876338</v>
      </c>
      <c r="E1287" s="14">
        <v>44378</v>
      </c>
      <c r="F1287" s="15">
        <f t="shared" si="20"/>
        <v>-0.12509420673730184</v>
      </c>
    </row>
    <row r="1288" spans="1:6" x14ac:dyDescent="0.3">
      <c r="A1288" s="11">
        <v>55</v>
      </c>
      <c r="B1288" s="12" t="s">
        <v>253</v>
      </c>
      <c r="C1288" s="12" t="s">
        <v>71</v>
      </c>
      <c r="D1288" s="13">
        <v>1969733.4506127699</v>
      </c>
      <c r="E1288" s="14">
        <v>44348</v>
      </c>
      <c r="F1288" s="15">
        <f t="shared" si="20"/>
        <v>-3.0897068438090883E-2</v>
      </c>
    </row>
    <row r="1289" spans="1:6" x14ac:dyDescent="0.3">
      <c r="A1289" s="16">
        <v>55</v>
      </c>
      <c r="B1289" s="17" t="s">
        <v>253</v>
      </c>
      <c r="C1289" s="17" t="s">
        <v>72</v>
      </c>
      <c r="D1289" s="18">
        <v>2031542.3802348</v>
      </c>
      <c r="E1289" s="14">
        <v>44317</v>
      </c>
      <c r="F1289" s="15">
        <f t="shared" si="20"/>
        <v>3.7470367648478359E-2</v>
      </c>
    </row>
    <row r="1290" spans="1:6" x14ac:dyDescent="0.3">
      <c r="A1290" s="11">
        <v>55</v>
      </c>
      <c r="B1290" s="12" t="s">
        <v>253</v>
      </c>
      <c r="C1290" s="12" t="s">
        <v>73</v>
      </c>
      <c r="D1290" s="13">
        <v>1956828.26456932</v>
      </c>
      <c r="E1290" s="14">
        <v>44287</v>
      </c>
      <c r="F1290" s="15">
        <f t="shared" si="20"/>
        <v>0.23133389945422156</v>
      </c>
    </row>
    <row r="1291" spans="1:6" x14ac:dyDescent="0.3">
      <c r="A1291" s="16">
        <v>55</v>
      </c>
      <c r="B1291" s="17" t="s">
        <v>253</v>
      </c>
      <c r="C1291" s="17" t="s">
        <v>74</v>
      </c>
      <c r="D1291" s="18">
        <v>1552693.29183558</v>
      </c>
      <c r="E1291" s="14">
        <v>44256</v>
      </c>
      <c r="F1291" s="15">
        <f t="shared" si="20"/>
        <v>-0.12755340847182636</v>
      </c>
    </row>
    <row r="1292" spans="1:6" x14ac:dyDescent="0.3">
      <c r="A1292" s="11">
        <v>55</v>
      </c>
      <c r="B1292" s="12" t="s">
        <v>253</v>
      </c>
      <c r="C1292" s="12" t="s">
        <v>75</v>
      </c>
      <c r="D1292" s="13">
        <v>1763930.2908502901</v>
      </c>
      <c r="E1292" s="14">
        <v>44228</v>
      </c>
      <c r="F1292" s="15">
        <f t="shared" si="20"/>
        <v>0.108488744851538</v>
      </c>
    </row>
    <row r="1293" spans="1:6" x14ac:dyDescent="0.3">
      <c r="A1293" s="16">
        <v>55</v>
      </c>
      <c r="B1293" s="17" t="s">
        <v>253</v>
      </c>
      <c r="C1293" s="17" t="s">
        <v>76</v>
      </c>
      <c r="D1293" s="18">
        <v>1582578.84093881</v>
      </c>
      <c r="E1293" s="14">
        <v>44197</v>
      </c>
      <c r="F1293" s="15">
        <f t="shared" si="20"/>
        <v>-0.18235202435055917</v>
      </c>
    </row>
    <row r="1294" spans="1:6" x14ac:dyDescent="0.3">
      <c r="A1294" s="11">
        <v>55</v>
      </c>
      <c r="B1294" s="12" t="s">
        <v>253</v>
      </c>
      <c r="C1294" s="12" t="s">
        <v>77</v>
      </c>
      <c r="D1294" s="13">
        <v>1899152.47078052</v>
      </c>
      <c r="E1294" s="14">
        <v>44166</v>
      </c>
      <c r="F1294" s="15">
        <f t="shared" si="20"/>
        <v>-0.1883175730994002</v>
      </c>
    </row>
    <row r="1295" spans="1:6" x14ac:dyDescent="0.3">
      <c r="A1295" s="11">
        <v>55</v>
      </c>
      <c r="B1295" s="12" t="s">
        <v>253</v>
      </c>
      <c r="C1295" s="12" t="s">
        <v>79</v>
      </c>
      <c r="D1295" s="13">
        <v>2292688.8331960002</v>
      </c>
      <c r="E1295" s="14">
        <v>44136</v>
      </c>
      <c r="F1295" s="15">
        <f t="shared" si="20"/>
        <v>0.44193142203324892</v>
      </c>
    </row>
    <row r="1296" spans="1:6" x14ac:dyDescent="0.3">
      <c r="A1296" s="11">
        <v>55</v>
      </c>
      <c r="B1296" s="12" t="s">
        <v>253</v>
      </c>
      <c r="C1296" s="12" t="s">
        <v>80</v>
      </c>
      <c r="D1296" s="13">
        <v>1473725.9734151601</v>
      </c>
      <c r="E1296" s="14">
        <v>44105</v>
      </c>
      <c r="F1296" s="15">
        <f t="shared" si="20"/>
        <v>-0.14224106221321287</v>
      </c>
    </row>
    <row r="1297" spans="1:6" x14ac:dyDescent="0.3">
      <c r="A1297" s="11">
        <v>55</v>
      </c>
      <c r="B1297" s="12" t="s">
        <v>253</v>
      </c>
      <c r="C1297" s="12" t="s">
        <v>81</v>
      </c>
      <c r="D1297" s="13">
        <v>1698991.6566286799</v>
      </c>
      <c r="E1297" s="14">
        <v>44075</v>
      </c>
      <c r="F1297" s="15">
        <f t="shared" si="20"/>
        <v>-8.3110011007326429E-2</v>
      </c>
    </row>
    <row r="1298" spans="1:6" x14ac:dyDescent="0.3">
      <c r="A1298" s="16">
        <v>55</v>
      </c>
      <c r="B1298" s="17" t="s">
        <v>253</v>
      </c>
      <c r="C1298" s="17" t="s">
        <v>82</v>
      </c>
      <c r="D1298" s="18">
        <v>1846228.5615940001</v>
      </c>
      <c r="E1298" s="14">
        <v>44044</v>
      </c>
      <c r="F1298" s="15">
        <f t="shared" si="20"/>
        <v>-5.8178714899293445E-2</v>
      </c>
    </row>
    <row r="1299" spans="1:6" x14ac:dyDescent="0.3">
      <c r="A1299" s="11">
        <v>55</v>
      </c>
      <c r="B1299" s="12" t="s">
        <v>253</v>
      </c>
      <c r="C1299" s="12" t="s">
        <v>83</v>
      </c>
      <c r="D1299" s="13">
        <v>1956825.7749034101</v>
      </c>
      <c r="E1299" s="14">
        <v>44013</v>
      </c>
      <c r="F1299" s="15">
        <f t="shared" si="20"/>
        <v>-7.2868982421084166E-2</v>
      </c>
    </row>
    <row r="1300" spans="1:6" x14ac:dyDescent="0.3">
      <c r="A1300" s="16">
        <v>55</v>
      </c>
      <c r="B1300" s="17" t="s">
        <v>253</v>
      </c>
      <c r="C1300" s="17" t="s">
        <v>84</v>
      </c>
      <c r="D1300" s="18">
        <v>2104741.4652889799</v>
      </c>
      <c r="E1300" s="14">
        <v>43983</v>
      </c>
      <c r="F1300" s="15">
        <f t="shared" si="20"/>
        <v>-0.21029528824625165</v>
      </c>
    </row>
    <row r="1301" spans="1:6" x14ac:dyDescent="0.3">
      <c r="A1301" s="11">
        <v>55</v>
      </c>
      <c r="B1301" s="12" t="s">
        <v>253</v>
      </c>
      <c r="C1301" s="12" t="s">
        <v>85</v>
      </c>
      <c r="D1301" s="13">
        <v>2597340.2184196501</v>
      </c>
      <c r="E1301" s="14">
        <v>43952</v>
      </c>
      <c r="F1301" s="15">
        <f t="shared" si="20"/>
        <v>-9.6307198409627856E-2</v>
      </c>
    </row>
    <row r="1302" spans="1:6" x14ac:dyDescent="0.3">
      <c r="A1302" s="16">
        <v>55</v>
      </c>
      <c r="B1302" s="17" t="s">
        <v>253</v>
      </c>
      <c r="C1302" s="17" t="s">
        <v>86</v>
      </c>
      <c r="D1302" s="18">
        <v>2859924.2169396901</v>
      </c>
      <c r="E1302" s="14">
        <v>43922</v>
      </c>
      <c r="F1302" s="15">
        <f t="shared" si="20"/>
        <v>9.5262763066684575E-2</v>
      </c>
    </row>
    <row r="1303" spans="1:6" x14ac:dyDescent="0.3">
      <c r="A1303" s="11">
        <v>55</v>
      </c>
      <c r="B1303" s="12" t="s">
        <v>253</v>
      </c>
      <c r="C1303" s="12" t="s">
        <v>87</v>
      </c>
      <c r="D1303" s="13">
        <v>2600054.3894827799</v>
      </c>
      <c r="E1303" s="14">
        <v>43891</v>
      </c>
      <c r="F1303" s="15">
        <f t="shared" si="20"/>
        <v>-0.14614073827122859</v>
      </c>
    </row>
    <row r="1304" spans="1:6" x14ac:dyDescent="0.3">
      <c r="A1304" s="16">
        <v>55</v>
      </c>
      <c r="B1304" s="17" t="s">
        <v>253</v>
      </c>
      <c r="C1304" s="17" t="s">
        <v>88</v>
      </c>
      <c r="D1304" s="18">
        <v>3009196.5075479001</v>
      </c>
      <c r="E1304" s="14">
        <v>43862</v>
      </c>
      <c r="F1304" s="15">
        <f t="shared" si="20"/>
        <v>-0.28338878051068095</v>
      </c>
    </row>
    <row r="1305" spans="1:6" x14ac:dyDescent="0.3">
      <c r="A1305" s="11">
        <v>55</v>
      </c>
      <c r="B1305" s="12" t="s">
        <v>253</v>
      </c>
      <c r="C1305" s="12" t="s">
        <v>89</v>
      </c>
      <c r="D1305" s="13">
        <v>3995073.1227687602</v>
      </c>
      <c r="E1305" s="14">
        <v>43831</v>
      </c>
      <c r="F1305" s="15">
        <f t="shared" si="20"/>
        <v>-4.4185787285887089E-2</v>
      </c>
    </row>
    <row r="1306" spans="1:6" x14ac:dyDescent="0.3">
      <c r="A1306" s="16">
        <v>55</v>
      </c>
      <c r="B1306" s="17" t="s">
        <v>253</v>
      </c>
      <c r="C1306" s="17" t="s">
        <v>90</v>
      </c>
      <c r="D1306" s="18">
        <v>4175556.6130534299</v>
      </c>
      <c r="E1306" s="14">
        <v>43800</v>
      </c>
      <c r="F1306" s="15">
        <f t="shared" si="20"/>
        <v>6.3966687168407546E-2</v>
      </c>
    </row>
    <row r="1307" spans="1:6" x14ac:dyDescent="0.3">
      <c r="A1307" s="16">
        <v>55</v>
      </c>
      <c r="B1307" s="17" t="s">
        <v>253</v>
      </c>
      <c r="C1307" s="17" t="s">
        <v>92</v>
      </c>
      <c r="D1307" s="18">
        <v>3916823.4571746099</v>
      </c>
      <c r="E1307" s="14">
        <v>43770</v>
      </c>
      <c r="F1307" s="15">
        <f t="shared" si="20"/>
        <v>6.3635641237653764E-2</v>
      </c>
    </row>
    <row r="1308" spans="1:6" x14ac:dyDescent="0.3">
      <c r="A1308" s="16">
        <v>55</v>
      </c>
      <c r="B1308" s="17" t="s">
        <v>253</v>
      </c>
      <c r="C1308" s="17" t="s">
        <v>93</v>
      </c>
      <c r="D1308" s="18">
        <v>3675338.88310125</v>
      </c>
      <c r="E1308" s="14">
        <v>43739</v>
      </c>
      <c r="F1308" s="15">
        <f t="shared" si="20"/>
        <v>-7.1942688470118012E-3</v>
      </c>
    </row>
    <row r="1309" spans="1:6" x14ac:dyDescent="0.3">
      <c r="A1309" s="16">
        <v>55</v>
      </c>
      <c r="B1309" s="17" t="s">
        <v>253</v>
      </c>
      <c r="C1309" s="17" t="s">
        <v>94</v>
      </c>
      <c r="D1309" s="18">
        <v>3701875.6008148398</v>
      </c>
      <c r="E1309" s="14">
        <v>43709</v>
      </c>
      <c r="F1309" s="15">
        <f t="shared" si="20"/>
        <v>0.10655590539393923</v>
      </c>
    </row>
    <row r="1310" spans="1:6" x14ac:dyDescent="0.3">
      <c r="A1310" s="11">
        <v>55</v>
      </c>
      <c r="B1310" s="12" t="s">
        <v>253</v>
      </c>
      <c r="C1310" s="12" t="s">
        <v>95</v>
      </c>
      <c r="D1310" s="13">
        <v>3327707.7545161499</v>
      </c>
      <c r="E1310" s="14">
        <v>43678</v>
      </c>
      <c r="F1310" s="15">
        <f t="shared" si="20"/>
        <v>5.1545218645222407E-2</v>
      </c>
    </row>
    <row r="1311" spans="1:6" x14ac:dyDescent="0.3">
      <c r="A1311" s="16">
        <v>55</v>
      </c>
      <c r="B1311" s="17" t="s">
        <v>253</v>
      </c>
      <c r="C1311" s="17" t="s">
        <v>96</v>
      </c>
      <c r="D1311" s="18">
        <v>3160526.0533093801</v>
      </c>
      <c r="E1311" s="14">
        <v>43647</v>
      </c>
      <c r="F1311" s="15">
        <f t="shared" si="20"/>
        <v>3.8951998869840673E-2</v>
      </c>
    </row>
    <row r="1312" spans="1:6" x14ac:dyDescent="0.3">
      <c r="A1312" s="11">
        <v>55</v>
      </c>
      <c r="B1312" s="12" t="s">
        <v>253</v>
      </c>
      <c r="C1312" s="12" t="s">
        <v>97</v>
      </c>
      <c r="D1312" s="13">
        <v>3039784.0826153299</v>
      </c>
      <c r="E1312" s="14">
        <v>43617</v>
      </c>
      <c r="F1312" s="15">
        <f t="shared" si="20"/>
        <v>2.2959191488673262E-2</v>
      </c>
    </row>
    <row r="1313" spans="1:6" x14ac:dyDescent="0.3">
      <c r="A1313" s="16">
        <v>55</v>
      </c>
      <c r="B1313" s="17" t="s">
        <v>253</v>
      </c>
      <c r="C1313" s="17" t="s">
        <v>98</v>
      </c>
      <c r="D1313" s="18">
        <v>2970788.1736803199</v>
      </c>
      <c r="E1313" s="14">
        <v>43586</v>
      </c>
      <c r="F1313" s="15">
        <f t="shared" si="20"/>
        <v>-0.15905162828073821</v>
      </c>
    </row>
    <row r="1314" spans="1:6" x14ac:dyDescent="0.3">
      <c r="A1314" s="11">
        <v>55</v>
      </c>
      <c r="B1314" s="12" t="s">
        <v>253</v>
      </c>
      <c r="C1314" s="12" t="s">
        <v>99</v>
      </c>
      <c r="D1314" s="13">
        <v>3482947.5215063998</v>
      </c>
      <c r="E1314" s="14">
        <v>43556</v>
      </c>
      <c r="F1314" s="15">
        <f t="shared" si="20"/>
        <v>6.1875415312912165E-2</v>
      </c>
    </row>
    <row r="1315" spans="1:6" x14ac:dyDescent="0.3">
      <c r="A1315" s="16">
        <v>55</v>
      </c>
      <c r="B1315" s="17" t="s">
        <v>253</v>
      </c>
      <c r="C1315" s="17" t="s">
        <v>100</v>
      </c>
      <c r="D1315" s="18">
        <v>3273970.6322548999</v>
      </c>
      <c r="E1315" s="14">
        <v>43525</v>
      </c>
      <c r="F1315" s="15">
        <f t="shared" si="20"/>
        <v>-9.1896403362982895E-2</v>
      </c>
    </row>
    <row r="1316" spans="1:6" x14ac:dyDescent="0.3">
      <c r="A1316" s="11">
        <v>55</v>
      </c>
      <c r="B1316" s="12" t="s">
        <v>253</v>
      </c>
      <c r="C1316" s="12" t="s">
        <v>101</v>
      </c>
      <c r="D1316" s="13">
        <v>3589094.3923607599</v>
      </c>
      <c r="E1316" s="14">
        <v>43497</v>
      </c>
      <c r="F1316" s="15">
        <f t="shared" si="20"/>
        <v>1.9033931654246973E-2</v>
      </c>
    </row>
    <row r="1317" spans="1:6" x14ac:dyDescent="0.3">
      <c r="A1317" s="16">
        <v>55</v>
      </c>
      <c r="B1317" s="17" t="s">
        <v>253</v>
      </c>
      <c r="C1317" s="17" t="s">
        <v>102</v>
      </c>
      <c r="D1317" s="18">
        <v>3521425.8570938902</v>
      </c>
      <c r="E1317" s="14">
        <v>43466</v>
      </c>
      <c r="F1317" s="15">
        <f t="shared" si="20"/>
        <v>0.11441450235195269</v>
      </c>
    </row>
    <row r="1318" spans="1:6" x14ac:dyDescent="0.3">
      <c r="A1318" s="11">
        <v>55</v>
      </c>
      <c r="B1318" s="12" t="s">
        <v>253</v>
      </c>
      <c r="C1318" s="12" t="s">
        <v>103</v>
      </c>
      <c r="D1318" s="13">
        <v>3140718.1321453298</v>
      </c>
      <c r="E1318" s="14">
        <v>43435</v>
      </c>
      <c r="F1318" s="15">
        <f t="shared" si="20"/>
        <v>-0.14914566192935438</v>
      </c>
    </row>
    <row r="1319" spans="1:6" x14ac:dyDescent="0.3">
      <c r="A1319" s="11">
        <v>55</v>
      </c>
      <c r="B1319" s="12" t="s">
        <v>253</v>
      </c>
      <c r="C1319" s="12" t="s">
        <v>105</v>
      </c>
      <c r="D1319" s="13">
        <v>3645877.7296084398</v>
      </c>
      <c r="E1319" s="14">
        <v>43405</v>
      </c>
      <c r="F1319" s="15">
        <f t="shared" si="20"/>
        <v>-7.3302847480838332E-2</v>
      </c>
    </row>
    <row r="1320" spans="1:6" x14ac:dyDescent="0.3">
      <c r="A1320" s="11">
        <v>55</v>
      </c>
      <c r="B1320" s="12" t="s">
        <v>253</v>
      </c>
      <c r="C1320" s="12" t="s">
        <v>106</v>
      </c>
      <c r="D1320" s="13">
        <v>3923169.9498415198</v>
      </c>
      <c r="E1320" s="14">
        <v>43374</v>
      </c>
      <c r="F1320" s="15">
        <f t="shared" si="20"/>
        <v>-0.16798498881695298</v>
      </c>
    </row>
    <row r="1321" spans="1:6" x14ac:dyDescent="0.3">
      <c r="A1321" s="11">
        <v>55</v>
      </c>
      <c r="B1321" s="12" t="s">
        <v>253</v>
      </c>
      <c r="C1321" s="12" t="s">
        <v>107</v>
      </c>
      <c r="D1321" s="13">
        <v>4640791.6991643198</v>
      </c>
      <c r="E1321" s="14">
        <v>43344</v>
      </c>
      <c r="F1321" s="15">
        <f t="shared" si="20"/>
        <v>1.3366909629144283E-2</v>
      </c>
    </row>
    <row r="1322" spans="1:6" x14ac:dyDescent="0.3">
      <c r="A1322" s="16">
        <v>55</v>
      </c>
      <c r="B1322" s="17" t="s">
        <v>253</v>
      </c>
      <c r="C1322" s="17" t="s">
        <v>108</v>
      </c>
      <c r="D1322" s="18">
        <v>4579171.4098273199</v>
      </c>
      <c r="E1322" s="14">
        <v>43313</v>
      </c>
      <c r="F1322" s="15">
        <f t="shared" si="20"/>
        <v>-1.6806176098396301E-3</v>
      </c>
    </row>
    <row r="1323" spans="1:6" x14ac:dyDescent="0.3">
      <c r="A1323" s="11">
        <v>55</v>
      </c>
      <c r="B1323" s="12" t="s">
        <v>253</v>
      </c>
      <c r="C1323" s="12" t="s">
        <v>109</v>
      </c>
      <c r="D1323" s="13">
        <v>4586873.7164403005</v>
      </c>
      <c r="E1323" s="14">
        <v>43282</v>
      </c>
      <c r="F1323" s="15">
        <f t="shared" si="20"/>
        <v>-0.13489481358045965</v>
      </c>
    </row>
    <row r="1324" spans="1:6" x14ac:dyDescent="0.3">
      <c r="A1324" s="16">
        <v>55</v>
      </c>
      <c r="B1324" s="17" t="s">
        <v>253</v>
      </c>
      <c r="C1324" s="17" t="s">
        <v>110</v>
      </c>
      <c r="D1324" s="18">
        <v>5249293.5102100996</v>
      </c>
      <c r="E1324" s="14">
        <v>43252</v>
      </c>
      <c r="F1324" s="15">
        <f t="shared" si="20"/>
        <v>-1.8415886649881412E-2</v>
      </c>
    </row>
    <row r="1325" spans="1:6" x14ac:dyDescent="0.3">
      <c r="A1325" s="11">
        <v>55</v>
      </c>
      <c r="B1325" s="12" t="s">
        <v>253</v>
      </c>
      <c r="C1325" s="12" t="s">
        <v>111</v>
      </c>
      <c r="D1325" s="13">
        <v>5346859.5294593601</v>
      </c>
      <c r="E1325" s="14">
        <v>43221</v>
      </c>
      <c r="F1325" s="15">
        <f t="shared" si="20"/>
        <v>0.12407531729622005</v>
      </c>
    </row>
    <row r="1326" spans="1:6" x14ac:dyDescent="0.3">
      <c r="A1326" s="16">
        <v>55</v>
      </c>
      <c r="B1326" s="17" t="s">
        <v>253</v>
      </c>
      <c r="C1326" s="17" t="s">
        <v>112</v>
      </c>
      <c r="D1326" s="18">
        <v>4722952.18697106</v>
      </c>
      <c r="E1326" s="14">
        <v>43191</v>
      </c>
      <c r="F1326" s="15">
        <f t="shared" si="20"/>
        <v>9.5473295008507528E-2</v>
      </c>
    </row>
    <row r="1327" spans="1:6" x14ac:dyDescent="0.3">
      <c r="A1327" s="11">
        <v>55</v>
      </c>
      <c r="B1327" s="12" t="s">
        <v>253</v>
      </c>
      <c r="C1327" s="12" t="s">
        <v>113</v>
      </c>
      <c r="D1327" s="13">
        <v>4292892.6040800903</v>
      </c>
      <c r="E1327" s="14">
        <v>43160</v>
      </c>
      <c r="F1327" s="15">
        <f t="shared" si="20"/>
        <v>2.5747308143250897E-2</v>
      </c>
    </row>
    <row r="1328" spans="1:6" x14ac:dyDescent="0.3">
      <c r="A1328" s="16">
        <v>55</v>
      </c>
      <c r="B1328" s="17" t="s">
        <v>253</v>
      </c>
      <c r="C1328" s="17" t="s">
        <v>114</v>
      </c>
      <c r="D1328" s="18">
        <v>4183772.9718752499</v>
      </c>
      <c r="E1328" s="14">
        <v>43132</v>
      </c>
      <c r="F1328" s="15">
        <f t="shared" si="20"/>
        <v>-5.1139934628700499E-2</v>
      </c>
    </row>
    <row r="1329" spans="1:6" x14ac:dyDescent="0.3">
      <c r="A1329" s="11">
        <v>55</v>
      </c>
      <c r="B1329" s="12" t="s">
        <v>253</v>
      </c>
      <c r="C1329" s="12" t="s">
        <v>115</v>
      </c>
      <c r="D1329" s="13">
        <v>4403296.2091139099</v>
      </c>
      <c r="E1329" s="14">
        <v>43101</v>
      </c>
      <c r="F1329" s="15">
        <f t="shared" si="20"/>
        <v>-9.0323456421930529E-2</v>
      </c>
    </row>
    <row r="1330" spans="1:6" x14ac:dyDescent="0.3">
      <c r="A1330" s="16">
        <v>55</v>
      </c>
      <c r="B1330" s="17" t="s">
        <v>253</v>
      </c>
      <c r="C1330" s="17" t="s">
        <v>116</v>
      </c>
      <c r="D1330" s="18">
        <v>4819532.1320755798</v>
      </c>
      <c r="E1330" s="14">
        <v>43070</v>
      </c>
      <c r="F1330" s="15">
        <f t="shared" si="20"/>
        <v>1.2121366302099663E-2</v>
      </c>
    </row>
    <row r="1331" spans="1:6" x14ac:dyDescent="0.3">
      <c r="A1331" s="16">
        <v>55</v>
      </c>
      <c r="B1331" s="17" t="s">
        <v>253</v>
      </c>
      <c r="C1331" s="17" t="s">
        <v>118</v>
      </c>
      <c r="D1331" s="18">
        <v>4761465.4524094099</v>
      </c>
      <c r="E1331" s="14">
        <v>43040</v>
      </c>
      <c r="F1331" s="15">
        <f t="shared" si="20"/>
        <v>-0.15271494540907388</v>
      </c>
    </row>
    <row r="1332" spans="1:6" x14ac:dyDescent="0.3">
      <c r="A1332" s="16">
        <v>55</v>
      </c>
      <c r="B1332" s="17" t="s">
        <v>253</v>
      </c>
      <c r="C1332" s="17" t="s">
        <v>119</v>
      </c>
      <c r="D1332" s="18">
        <v>5547073.1840000302</v>
      </c>
      <c r="E1332" s="14">
        <v>43009</v>
      </c>
      <c r="F1332" s="15">
        <f t="shared" si="20"/>
        <v>-1.8908735084186692E-2</v>
      </c>
    </row>
    <row r="1333" spans="1:6" x14ac:dyDescent="0.3">
      <c r="A1333" s="16">
        <v>55</v>
      </c>
      <c r="B1333" s="17" t="s">
        <v>253</v>
      </c>
      <c r="C1333" s="17" t="s">
        <v>120</v>
      </c>
      <c r="D1333" s="18">
        <v>5652959.2522770399</v>
      </c>
      <c r="E1333" s="14">
        <v>42979</v>
      </c>
      <c r="F1333" s="15">
        <f t="shared" si="20"/>
        <v>1.8293146948261802E-2</v>
      </c>
    </row>
    <row r="1334" spans="1:6" x14ac:dyDescent="0.3">
      <c r="A1334" s="11">
        <v>55</v>
      </c>
      <c r="B1334" s="12" t="s">
        <v>253</v>
      </c>
      <c r="C1334" s="12" t="s">
        <v>121</v>
      </c>
      <c r="D1334" s="13">
        <v>5550488.9476851402</v>
      </c>
      <c r="E1334" s="14">
        <v>42948</v>
      </c>
      <c r="F1334" s="15">
        <f t="shared" si="20"/>
        <v>-3.8628785907100199E-2</v>
      </c>
    </row>
    <row r="1335" spans="1:6" x14ac:dyDescent="0.3">
      <c r="A1335" s="16">
        <v>55</v>
      </c>
      <c r="B1335" s="17" t="s">
        <v>253</v>
      </c>
      <c r="C1335" s="17" t="s">
        <v>122</v>
      </c>
      <c r="D1335" s="18">
        <v>5769092.6116093704</v>
      </c>
      <c r="E1335" s="14">
        <v>42917</v>
      </c>
      <c r="F1335" s="15">
        <f t="shared" si="20"/>
        <v>-4.1745262484641332E-2</v>
      </c>
    </row>
    <row r="1336" spans="1:6" x14ac:dyDescent="0.3">
      <c r="A1336" s="11">
        <v>55</v>
      </c>
      <c r="B1336" s="12" t="s">
        <v>253</v>
      </c>
      <c r="C1336" s="12" t="s">
        <v>123</v>
      </c>
      <c r="D1336" s="13">
        <v>6015022.3850144604</v>
      </c>
      <c r="E1336" s="14">
        <v>42887</v>
      </c>
      <c r="F1336" s="15">
        <f t="shared" si="20"/>
        <v>-5.7915230074436358E-2</v>
      </c>
    </row>
    <row r="1337" spans="1:6" x14ac:dyDescent="0.3">
      <c r="A1337" s="16">
        <v>55</v>
      </c>
      <c r="B1337" s="17" t="s">
        <v>253</v>
      </c>
      <c r="C1337" s="17" t="s">
        <v>124</v>
      </c>
      <c r="D1337" s="18">
        <v>6373669.1025764402</v>
      </c>
      <c r="E1337" s="14">
        <v>42856</v>
      </c>
      <c r="F1337" s="15">
        <f t="shared" si="20"/>
        <v>3.7122183658056092E-2</v>
      </c>
    </row>
    <row r="1338" spans="1:6" x14ac:dyDescent="0.3">
      <c r="A1338" s="11">
        <v>55</v>
      </c>
      <c r="B1338" s="12" t="s">
        <v>253</v>
      </c>
      <c r="C1338" s="12" t="s">
        <v>125</v>
      </c>
      <c r="D1338" s="13">
        <v>6141402.3839117801</v>
      </c>
      <c r="E1338" s="14">
        <v>42826</v>
      </c>
      <c r="F1338" s="15">
        <f t="shared" si="20"/>
        <v>1.9090987605654659E-2</v>
      </c>
    </row>
    <row r="1339" spans="1:6" x14ac:dyDescent="0.3">
      <c r="A1339" s="16">
        <v>55</v>
      </c>
      <c r="B1339" s="17" t="s">
        <v>253</v>
      </c>
      <c r="C1339" s="17" t="s">
        <v>126</v>
      </c>
      <c r="D1339" s="18">
        <v>6025269.0245794496</v>
      </c>
      <c r="E1339" s="14">
        <v>42795</v>
      </c>
      <c r="F1339" s="15">
        <f t="shared" si="20"/>
        <v>-7.2162432561353712E-2</v>
      </c>
    </row>
    <row r="1340" spans="1:6" x14ac:dyDescent="0.3">
      <c r="A1340" s="11">
        <v>55</v>
      </c>
      <c r="B1340" s="12" t="s">
        <v>253</v>
      </c>
      <c r="C1340" s="12" t="s">
        <v>127</v>
      </c>
      <c r="D1340" s="13">
        <v>6476139.4071683604</v>
      </c>
      <c r="E1340" s="14">
        <v>42767</v>
      </c>
      <c r="F1340" s="15">
        <f t="shared" si="20"/>
        <v>5.9767838916995525E-2</v>
      </c>
    </row>
    <row r="1341" spans="1:6" x14ac:dyDescent="0.3">
      <c r="A1341" s="16">
        <v>55</v>
      </c>
      <c r="B1341" s="17" t="s">
        <v>253</v>
      </c>
      <c r="C1341" s="17" t="s">
        <v>129</v>
      </c>
      <c r="D1341" s="18">
        <v>6100414.52267115</v>
      </c>
      <c r="E1341" s="14">
        <v>42736</v>
      </c>
      <c r="F1341" s="15">
        <f t="shared" si="20"/>
        <v>2.875149717788383E-2</v>
      </c>
    </row>
    <row r="1342" spans="1:6" x14ac:dyDescent="0.3">
      <c r="A1342" s="11">
        <v>55</v>
      </c>
      <c r="B1342" s="12" t="s">
        <v>253</v>
      </c>
      <c r="C1342" s="12" t="s">
        <v>130</v>
      </c>
      <c r="D1342" s="13">
        <v>5927515.9288226701</v>
      </c>
      <c r="E1342" s="14">
        <v>42705</v>
      </c>
      <c r="F1342" s="15">
        <f t="shared" si="20"/>
        <v>-2.0964848185778626E-3</v>
      </c>
    </row>
    <row r="1343" spans="1:6" x14ac:dyDescent="0.3">
      <c r="A1343" s="11">
        <v>55</v>
      </c>
      <c r="B1343" s="12" t="s">
        <v>253</v>
      </c>
      <c r="C1343" s="12" t="s">
        <v>132</v>
      </c>
      <c r="D1343" s="13">
        <v>5939955.9115403797</v>
      </c>
      <c r="E1343" s="14">
        <v>42675</v>
      </c>
      <c r="F1343" s="15">
        <f t="shared" si="20"/>
        <v>-3.4983005883875436E-2</v>
      </c>
    </row>
    <row r="1344" spans="1:6" x14ac:dyDescent="0.3">
      <c r="A1344" s="11">
        <v>55</v>
      </c>
      <c r="B1344" s="12" t="s">
        <v>253</v>
      </c>
      <c r="C1344" s="12" t="s">
        <v>133</v>
      </c>
      <c r="D1344" s="13">
        <v>6151430.8723732</v>
      </c>
      <c r="E1344" s="14">
        <v>42644</v>
      </c>
      <c r="F1344" s="15">
        <f t="shared" si="20"/>
        <v>-4.5462376219605395E-2</v>
      </c>
    </row>
    <row r="1345" spans="1:6" x14ac:dyDescent="0.3">
      <c r="A1345" s="11">
        <v>55</v>
      </c>
      <c r="B1345" s="12" t="s">
        <v>253</v>
      </c>
      <c r="C1345" s="12" t="s">
        <v>134</v>
      </c>
      <c r="D1345" s="13">
        <v>6437543.9499991899</v>
      </c>
      <c r="E1345" s="14">
        <v>42614</v>
      </c>
      <c r="F1345" s="15">
        <f t="shared" si="20"/>
        <v>-1.057190571535852E-2</v>
      </c>
    </row>
    <row r="1346" spans="1:6" x14ac:dyDescent="0.3">
      <c r="A1346" s="16">
        <v>55</v>
      </c>
      <c r="B1346" s="17" t="s">
        <v>253</v>
      </c>
      <c r="C1346" s="17" t="s">
        <v>135</v>
      </c>
      <c r="D1346" s="18">
        <v>6505962.0754335001</v>
      </c>
      <c r="E1346" s="14">
        <v>42583</v>
      </c>
      <c r="F1346" s="15">
        <f t="shared" si="20"/>
        <v>7.5432596437766605E-2</v>
      </c>
    </row>
    <row r="1347" spans="1:6" x14ac:dyDescent="0.3">
      <c r="A1347" s="11">
        <v>55</v>
      </c>
      <c r="B1347" s="12" t="s">
        <v>253</v>
      </c>
      <c r="C1347" s="12" t="s">
        <v>136</v>
      </c>
      <c r="D1347" s="13">
        <v>6033253.4092390798</v>
      </c>
      <c r="E1347" s="14">
        <v>42552</v>
      </c>
      <c r="F1347" s="15">
        <f t="shared" ref="F1347:F1410" si="21">IF(B1347=B1348,LN(D1347/D1348),NA())</f>
        <v>6.9913738563760888E-2</v>
      </c>
    </row>
    <row r="1348" spans="1:6" x14ac:dyDescent="0.3">
      <c r="A1348" s="16">
        <v>55</v>
      </c>
      <c r="B1348" s="17" t="s">
        <v>253</v>
      </c>
      <c r="C1348" s="17" t="s">
        <v>137</v>
      </c>
      <c r="D1348" s="18">
        <v>5625853.4659705702</v>
      </c>
      <c r="E1348" s="14">
        <v>42522</v>
      </c>
      <c r="F1348" s="15">
        <f t="shared" si="21"/>
        <v>-0.13393203715578214</v>
      </c>
    </row>
    <row r="1349" spans="1:6" x14ac:dyDescent="0.3">
      <c r="A1349" s="11">
        <v>55</v>
      </c>
      <c r="B1349" s="12" t="s">
        <v>253</v>
      </c>
      <c r="C1349" s="12" t="s">
        <v>138</v>
      </c>
      <c r="D1349" s="13">
        <v>6432123.2971149096</v>
      </c>
      <c r="E1349" s="14">
        <v>42491</v>
      </c>
      <c r="F1349" s="15">
        <f t="shared" si="21"/>
        <v>9.0260219976520742E-2</v>
      </c>
    </row>
    <row r="1350" spans="1:6" x14ac:dyDescent="0.3">
      <c r="A1350" s="16">
        <v>55</v>
      </c>
      <c r="B1350" s="17" t="s">
        <v>253</v>
      </c>
      <c r="C1350" s="17" t="s">
        <v>139</v>
      </c>
      <c r="D1350" s="18">
        <v>5876988.5599220898</v>
      </c>
      <c r="E1350" s="14">
        <v>42461</v>
      </c>
      <c r="F1350" s="15">
        <f t="shared" si="21"/>
        <v>-2.1085409823478726E-3</v>
      </c>
    </row>
    <row r="1351" spans="1:6" x14ac:dyDescent="0.3">
      <c r="A1351" s="11">
        <v>55</v>
      </c>
      <c r="B1351" s="12" t="s">
        <v>253</v>
      </c>
      <c r="C1351" s="12" t="s">
        <v>140</v>
      </c>
      <c r="D1351" s="13">
        <v>5889393.5047247503</v>
      </c>
      <c r="E1351" s="14">
        <v>42430</v>
      </c>
      <c r="F1351" s="15">
        <f t="shared" si="21"/>
        <v>3.7011494614745837E-2</v>
      </c>
    </row>
    <row r="1352" spans="1:6" x14ac:dyDescent="0.3">
      <c r="A1352" s="16">
        <v>55</v>
      </c>
      <c r="B1352" s="17" t="s">
        <v>253</v>
      </c>
      <c r="C1352" s="17" t="s">
        <v>141</v>
      </c>
      <c r="D1352" s="18">
        <v>5675402.7352400599</v>
      </c>
      <c r="E1352" s="14">
        <v>42401</v>
      </c>
      <c r="F1352" s="15">
        <f t="shared" si="21"/>
        <v>0</v>
      </c>
    </row>
    <row r="1353" spans="1:6" x14ac:dyDescent="0.3">
      <c r="A1353" s="11">
        <v>55</v>
      </c>
      <c r="B1353" s="12" t="s">
        <v>253</v>
      </c>
      <c r="C1353" s="12" t="s">
        <v>142</v>
      </c>
      <c r="D1353" s="13">
        <v>5675402.7352400599</v>
      </c>
      <c r="E1353" s="14">
        <v>42370</v>
      </c>
      <c r="F1353" s="15">
        <f t="shared" si="21"/>
        <v>-0.29085291867474727</v>
      </c>
    </row>
    <row r="1354" spans="1:6" x14ac:dyDescent="0.3">
      <c r="A1354" s="16">
        <v>55</v>
      </c>
      <c r="B1354" s="17" t="s">
        <v>253</v>
      </c>
      <c r="C1354" s="17" t="s">
        <v>143</v>
      </c>
      <c r="D1354" s="18">
        <v>7591236.1676671496</v>
      </c>
      <c r="E1354" s="14">
        <v>42339</v>
      </c>
      <c r="F1354" s="15">
        <f t="shared" si="21"/>
        <v>-5.2719460889624543E-2</v>
      </c>
    </row>
    <row r="1355" spans="1:6" x14ac:dyDescent="0.3">
      <c r="A1355" s="16">
        <v>55</v>
      </c>
      <c r="B1355" s="17" t="s">
        <v>253</v>
      </c>
      <c r="C1355" s="17" t="s">
        <v>145</v>
      </c>
      <c r="D1355" s="18">
        <v>8002179.2191273198</v>
      </c>
      <c r="E1355" s="14">
        <v>42309</v>
      </c>
      <c r="F1355" s="15">
        <f t="shared" si="21"/>
        <v>0.10525674378461967</v>
      </c>
    </row>
    <row r="1356" spans="1:6" x14ac:dyDescent="0.3">
      <c r="A1356" s="16">
        <v>55</v>
      </c>
      <c r="B1356" s="17" t="s">
        <v>253</v>
      </c>
      <c r="C1356" s="17" t="s">
        <v>146</v>
      </c>
      <c r="D1356" s="18">
        <v>7202708.6970080296</v>
      </c>
      <c r="E1356" s="14">
        <v>42278</v>
      </c>
      <c r="F1356" s="15">
        <f t="shared" si="21"/>
        <v>5.4903244768290449E-2</v>
      </c>
    </row>
    <row r="1357" spans="1:6" x14ac:dyDescent="0.3">
      <c r="A1357" s="16">
        <v>55</v>
      </c>
      <c r="B1357" s="17" t="s">
        <v>253</v>
      </c>
      <c r="C1357" s="17" t="s">
        <v>147</v>
      </c>
      <c r="D1357" s="18">
        <v>6817916.4439266101</v>
      </c>
      <c r="E1357" s="14">
        <v>42248</v>
      </c>
      <c r="F1357" s="15">
        <f t="shared" si="21"/>
        <v>-6.0076483130021716E-2</v>
      </c>
    </row>
    <row r="1358" spans="1:6" x14ac:dyDescent="0.3">
      <c r="A1358" s="11">
        <v>55</v>
      </c>
      <c r="B1358" s="12" t="s">
        <v>253</v>
      </c>
      <c r="C1358" s="12" t="s">
        <v>148</v>
      </c>
      <c r="D1358" s="13">
        <v>7240066.5732314801</v>
      </c>
      <c r="E1358" s="14">
        <v>42217</v>
      </c>
      <c r="F1358" s="15">
        <f t="shared" si="21"/>
        <v>-2.2954375525782725E-2</v>
      </c>
    </row>
    <row r="1359" spans="1:6" x14ac:dyDescent="0.3">
      <c r="A1359" s="16">
        <v>55</v>
      </c>
      <c r="B1359" s="17" t="s">
        <v>253</v>
      </c>
      <c r="C1359" s="17" t="s">
        <v>149</v>
      </c>
      <c r="D1359" s="18">
        <v>7408179.86646022</v>
      </c>
      <c r="E1359" s="14">
        <v>42186</v>
      </c>
      <c r="F1359" s="15">
        <f t="shared" si="21"/>
        <v>-8.5497393666449317E-2</v>
      </c>
    </row>
    <row r="1360" spans="1:6" x14ac:dyDescent="0.3">
      <c r="A1360" s="11">
        <v>55</v>
      </c>
      <c r="B1360" s="12" t="s">
        <v>253</v>
      </c>
      <c r="C1360" s="12" t="s">
        <v>150</v>
      </c>
      <c r="D1360" s="13">
        <v>8069424.5364188198</v>
      </c>
      <c r="E1360" s="14">
        <v>42156</v>
      </c>
      <c r="F1360" s="15">
        <f t="shared" si="21"/>
        <v>-3.6847381950146869E-2</v>
      </c>
    </row>
    <row r="1361" spans="1:6" x14ac:dyDescent="0.3">
      <c r="A1361" s="16">
        <v>55</v>
      </c>
      <c r="B1361" s="17" t="s">
        <v>253</v>
      </c>
      <c r="C1361" s="17" t="s">
        <v>151</v>
      </c>
      <c r="D1361" s="18">
        <v>8372307.6608440401</v>
      </c>
      <c r="E1361" s="14">
        <v>42125</v>
      </c>
      <c r="F1361" s="15">
        <f t="shared" si="21"/>
        <v>0.10882327916222595</v>
      </c>
    </row>
    <row r="1362" spans="1:6" x14ac:dyDescent="0.3">
      <c r="A1362" s="11">
        <v>55</v>
      </c>
      <c r="B1362" s="12" t="s">
        <v>253</v>
      </c>
      <c r="C1362" s="12" t="s">
        <v>152</v>
      </c>
      <c r="D1362" s="13">
        <v>7509029.8289270401</v>
      </c>
      <c r="E1362" s="14">
        <v>42095</v>
      </c>
      <c r="F1362" s="15">
        <f t="shared" si="21"/>
        <v>2.4581110273821989E-2</v>
      </c>
    </row>
    <row r="1363" spans="1:6" x14ac:dyDescent="0.3">
      <c r="A1363" s="16">
        <v>55</v>
      </c>
      <c r="B1363" s="17" t="s">
        <v>253</v>
      </c>
      <c r="C1363" s="17" t="s">
        <v>153</v>
      </c>
      <c r="D1363" s="18">
        <v>7326699.6583695104</v>
      </c>
      <c r="E1363" s="14">
        <v>42064</v>
      </c>
      <c r="F1363" s="15">
        <f t="shared" si="21"/>
        <v>-2.5571722402112584E-2</v>
      </c>
    </row>
    <row r="1364" spans="1:6" x14ac:dyDescent="0.3">
      <c r="A1364" s="11">
        <v>55</v>
      </c>
      <c r="B1364" s="12" t="s">
        <v>253</v>
      </c>
      <c r="C1364" s="12" t="s">
        <v>154</v>
      </c>
      <c r="D1364" s="13">
        <v>7516472.0505161602</v>
      </c>
      <c r="E1364" s="14">
        <v>42036</v>
      </c>
      <c r="F1364" s="15">
        <f t="shared" si="21"/>
        <v>3.9682552334987901E-3</v>
      </c>
    </row>
    <row r="1365" spans="1:6" x14ac:dyDescent="0.3">
      <c r="A1365" s="16">
        <v>55</v>
      </c>
      <c r="B1365" s="17" t="s">
        <v>253</v>
      </c>
      <c r="C1365" s="17" t="s">
        <v>1286</v>
      </c>
      <c r="D1365" s="18">
        <v>7486703.8738890002</v>
      </c>
      <c r="E1365" s="14">
        <v>42005</v>
      </c>
      <c r="F1365" s="15" t="e">
        <f t="shared" si="21"/>
        <v>#N/A</v>
      </c>
    </row>
    <row r="1366" spans="1:6" x14ac:dyDescent="0.3">
      <c r="A1366" s="16">
        <v>15</v>
      </c>
      <c r="B1366" s="17" t="s">
        <v>265</v>
      </c>
      <c r="C1366" s="17" t="s">
        <v>12</v>
      </c>
      <c r="D1366" s="18">
        <v>83140535.457137898</v>
      </c>
      <c r="E1366" s="14">
        <v>45901</v>
      </c>
      <c r="F1366" s="15">
        <f t="shared" si="21"/>
        <v>0.15792273629095274</v>
      </c>
    </row>
    <row r="1367" spans="1:6" x14ac:dyDescent="0.3">
      <c r="A1367" s="11">
        <v>15</v>
      </c>
      <c r="B1367" s="12" t="s">
        <v>265</v>
      </c>
      <c r="C1367" s="12" t="s">
        <v>16</v>
      </c>
      <c r="D1367" s="13">
        <v>70995013.198960304</v>
      </c>
      <c r="E1367" s="14">
        <v>45870</v>
      </c>
      <c r="F1367" s="15">
        <f t="shared" si="21"/>
        <v>-2.7475080691727979E-2</v>
      </c>
    </row>
    <row r="1368" spans="1:6" x14ac:dyDescent="0.3">
      <c r="A1368" s="16">
        <v>15</v>
      </c>
      <c r="B1368" s="17" t="s">
        <v>265</v>
      </c>
      <c r="C1368" s="17" t="s">
        <v>17</v>
      </c>
      <c r="D1368" s="18">
        <v>72972650.380880594</v>
      </c>
      <c r="E1368" s="14">
        <v>45839</v>
      </c>
      <c r="F1368" s="15">
        <f t="shared" si="21"/>
        <v>-4.562418234408392E-2</v>
      </c>
    </row>
    <row r="1369" spans="1:6" x14ac:dyDescent="0.3">
      <c r="A1369" s="11">
        <v>15</v>
      </c>
      <c r="B1369" s="12" t="s">
        <v>265</v>
      </c>
      <c r="C1369" s="12" t="s">
        <v>18</v>
      </c>
      <c r="D1369" s="13">
        <v>76379084.910349905</v>
      </c>
      <c r="E1369" s="14">
        <v>45809</v>
      </c>
      <c r="F1369" s="15">
        <f t="shared" si="21"/>
        <v>-9.1543628851509622E-3</v>
      </c>
    </row>
    <row r="1370" spans="1:6" x14ac:dyDescent="0.3">
      <c r="A1370" s="16">
        <v>15</v>
      </c>
      <c r="B1370" s="17" t="s">
        <v>265</v>
      </c>
      <c r="C1370" s="17" t="s">
        <v>19</v>
      </c>
      <c r="D1370" s="18">
        <v>77081496.932418898</v>
      </c>
      <c r="E1370" s="14">
        <v>45778</v>
      </c>
      <c r="F1370" s="15">
        <f t="shared" si="21"/>
        <v>9.1419175700799618E-2</v>
      </c>
    </row>
    <row r="1371" spans="1:6" x14ac:dyDescent="0.3">
      <c r="A1371" s="11">
        <v>15</v>
      </c>
      <c r="B1371" s="12" t="s">
        <v>265</v>
      </c>
      <c r="C1371" s="12" t="s">
        <v>20</v>
      </c>
      <c r="D1371" s="13">
        <v>70347277.831278801</v>
      </c>
      <c r="E1371" s="14">
        <v>45748</v>
      </c>
      <c r="F1371" s="15">
        <f t="shared" si="21"/>
        <v>0.10822942985058993</v>
      </c>
    </row>
    <row r="1372" spans="1:6" x14ac:dyDescent="0.3">
      <c r="A1372" s="16">
        <v>15</v>
      </c>
      <c r="B1372" s="17" t="s">
        <v>265</v>
      </c>
      <c r="C1372" s="17" t="s">
        <v>21</v>
      </c>
      <c r="D1372" s="18">
        <v>63131172.078059196</v>
      </c>
      <c r="E1372" s="14">
        <v>45717</v>
      </c>
      <c r="F1372" s="15">
        <f t="shared" si="21"/>
        <v>0.10544660654509121</v>
      </c>
    </row>
    <row r="1373" spans="1:6" x14ac:dyDescent="0.3">
      <c r="A1373" s="11">
        <v>15</v>
      </c>
      <c r="B1373" s="12" t="s">
        <v>265</v>
      </c>
      <c r="C1373" s="12" t="s">
        <v>22</v>
      </c>
      <c r="D1373" s="13">
        <v>56813163.564048298</v>
      </c>
      <c r="E1373" s="14">
        <v>45689</v>
      </c>
      <c r="F1373" s="15">
        <f t="shared" si="21"/>
        <v>0.13830846857968013</v>
      </c>
    </row>
    <row r="1374" spans="1:6" x14ac:dyDescent="0.3">
      <c r="A1374" s="16">
        <v>15</v>
      </c>
      <c r="B1374" s="17" t="s">
        <v>265</v>
      </c>
      <c r="C1374" s="17" t="s">
        <v>23</v>
      </c>
      <c r="D1374" s="18">
        <v>49474608.738227397</v>
      </c>
      <c r="E1374" s="14">
        <v>45658</v>
      </c>
      <c r="F1374" s="15">
        <f t="shared" si="21"/>
        <v>0.13122563746018837</v>
      </c>
    </row>
    <row r="1375" spans="1:6" x14ac:dyDescent="0.3">
      <c r="A1375" s="11">
        <v>15</v>
      </c>
      <c r="B1375" s="12" t="s">
        <v>265</v>
      </c>
      <c r="C1375" s="12" t="s">
        <v>24</v>
      </c>
      <c r="D1375" s="13">
        <v>43390214.603765197</v>
      </c>
      <c r="E1375" s="14">
        <v>45627</v>
      </c>
      <c r="F1375" s="15">
        <f t="shared" si="21"/>
        <v>-6.8576479660868619E-2</v>
      </c>
    </row>
    <row r="1376" spans="1:6" x14ac:dyDescent="0.3">
      <c r="A1376" s="11">
        <v>15</v>
      </c>
      <c r="B1376" s="12" t="s">
        <v>265</v>
      </c>
      <c r="C1376" s="12" t="s">
        <v>26</v>
      </c>
      <c r="D1376" s="13">
        <v>46470161.822244197</v>
      </c>
      <c r="E1376" s="14">
        <v>45597</v>
      </c>
      <c r="F1376" s="15">
        <f t="shared" si="21"/>
        <v>-1.9444052763506803E-2</v>
      </c>
    </row>
    <row r="1377" spans="1:6" x14ac:dyDescent="0.3">
      <c r="A1377" s="11">
        <v>15</v>
      </c>
      <c r="B1377" s="12" t="s">
        <v>265</v>
      </c>
      <c r="C1377" s="12" t="s">
        <v>27</v>
      </c>
      <c r="D1377" s="13">
        <v>47382571.8286511</v>
      </c>
      <c r="E1377" s="14">
        <v>45566</v>
      </c>
      <c r="F1377" s="15">
        <f t="shared" si="21"/>
        <v>9.2895192701483026E-3</v>
      </c>
    </row>
    <row r="1378" spans="1:6" x14ac:dyDescent="0.3">
      <c r="A1378" s="11">
        <v>15</v>
      </c>
      <c r="B1378" s="12" t="s">
        <v>265</v>
      </c>
      <c r="C1378" s="12" t="s">
        <v>28</v>
      </c>
      <c r="D1378" s="13">
        <v>46944448.642126597</v>
      </c>
      <c r="E1378" s="14">
        <v>45536</v>
      </c>
      <c r="F1378" s="15">
        <f t="shared" si="21"/>
        <v>-9.7404130986746468E-2</v>
      </c>
    </row>
    <row r="1379" spans="1:6" x14ac:dyDescent="0.3">
      <c r="A1379" s="16">
        <v>15</v>
      </c>
      <c r="B1379" s="17" t="s">
        <v>265</v>
      </c>
      <c r="C1379" s="17" t="s">
        <v>29</v>
      </c>
      <c r="D1379" s="18">
        <v>51747136.116276003</v>
      </c>
      <c r="E1379" s="14">
        <v>45505</v>
      </c>
      <c r="F1379" s="15">
        <f t="shared" si="21"/>
        <v>4.8844473160446475E-2</v>
      </c>
    </row>
    <row r="1380" spans="1:6" x14ac:dyDescent="0.3">
      <c r="A1380" s="11">
        <v>15</v>
      </c>
      <c r="B1380" s="12" t="s">
        <v>265</v>
      </c>
      <c r="C1380" s="12" t="s">
        <v>30</v>
      </c>
      <c r="D1380" s="13">
        <v>49280310.340797603</v>
      </c>
      <c r="E1380" s="14">
        <v>45474</v>
      </c>
      <c r="F1380" s="15">
        <f t="shared" si="21"/>
        <v>-1.8705977856297649E-2</v>
      </c>
    </row>
    <row r="1381" spans="1:6" x14ac:dyDescent="0.3">
      <c r="A1381" s="16">
        <v>15</v>
      </c>
      <c r="B1381" s="17" t="s">
        <v>265</v>
      </c>
      <c r="C1381" s="17" t="s">
        <v>31</v>
      </c>
      <c r="D1381" s="18">
        <v>50210822.673241198</v>
      </c>
      <c r="E1381" s="14">
        <v>45444</v>
      </c>
      <c r="F1381" s="15">
        <f t="shared" si="21"/>
        <v>-5.3692363073915256E-2</v>
      </c>
    </row>
    <row r="1382" spans="1:6" x14ac:dyDescent="0.3">
      <c r="A1382" s="11">
        <v>15</v>
      </c>
      <c r="B1382" s="12" t="s">
        <v>265</v>
      </c>
      <c r="C1382" s="12" t="s">
        <v>32</v>
      </c>
      <c r="D1382" s="13">
        <v>52980448.943385102</v>
      </c>
      <c r="E1382" s="14">
        <v>45413</v>
      </c>
      <c r="F1382" s="15">
        <f t="shared" si="21"/>
        <v>4.248768564591892E-2</v>
      </c>
    </row>
    <row r="1383" spans="1:6" x14ac:dyDescent="0.3">
      <c r="A1383" s="16">
        <v>15</v>
      </c>
      <c r="B1383" s="17" t="s">
        <v>265</v>
      </c>
      <c r="C1383" s="17" t="s">
        <v>34</v>
      </c>
      <c r="D1383" s="18">
        <v>50776582.403324403</v>
      </c>
      <c r="E1383" s="14">
        <v>45383</v>
      </c>
      <c r="F1383" s="15">
        <f t="shared" si="21"/>
        <v>-9.5154747691316207E-3</v>
      </c>
    </row>
    <row r="1384" spans="1:6" x14ac:dyDescent="0.3">
      <c r="A1384" s="11">
        <v>15</v>
      </c>
      <c r="B1384" s="12" t="s">
        <v>265</v>
      </c>
      <c r="C1384" s="12" t="s">
        <v>35</v>
      </c>
      <c r="D1384" s="13">
        <v>51262051.764742702</v>
      </c>
      <c r="E1384" s="14">
        <v>45352</v>
      </c>
      <c r="F1384" s="15">
        <f t="shared" si="21"/>
        <v>8.3001391718514034E-2</v>
      </c>
    </row>
    <row r="1385" spans="1:6" x14ac:dyDescent="0.3">
      <c r="A1385" s="16">
        <v>15</v>
      </c>
      <c r="B1385" s="17" t="s">
        <v>265</v>
      </c>
      <c r="C1385" s="17" t="s">
        <v>36</v>
      </c>
      <c r="D1385" s="18">
        <v>47179022.4905736</v>
      </c>
      <c r="E1385" s="14">
        <v>45323</v>
      </c>
      <c r="F1385" s="15">
        <f t="shared" si="21"/>
        <v>5.3589758639077258E-2</v>
      </c>
    </row>
    <row r="1386" spans="1:6" x14ac:dyDescent="0.3">
      <c r="A1386" s="11">
        <v>15</v>
      </c>
      <c r="B1386" s="12" t="s">
        <v>265</v>
      </c>
      <c r="C1386" s="12" t="s">
        <v>37</v>
      </c>
      <c r="D1386" s="13">
        <v>44717261.768866897</v>
      </c>
      <c r="E1386" s="14">
        <v>45292</v>
      </c>
      <c r="F1386" s="15">
        <f t="shared" si="21"/>
        <v>4.1887728671816477E-2</v>
      </c>
    </row>
    <row r="1387" spans="1:6" x14ac:dyDescent="0.3">
      <c r="A1387" s="16">
        <v>15</v>
      </c>
      <c r="B1387" s="17" t="s">
        <v>265</v>
      </c>
      <c r="C1387" s="17" t="s">
        <v>38</v>
      </c>
      <c r="D1387" s="18">
        <v>42882845.223849498</v>
      </c>
      <c r="E1387" s="14">
        <v>45261</v>
      </c>
      <c r="F1387" s="15">
        <f t="shared" si="21"/>
        <v>5.5045533524288655E-2</v>
      </c>
    </row>
    <row r="1388" spans="1:6" x14ac:dyDescent="0.3">
      <c r="A1388" s="16">
        <v>15</v>
      </c>
      <c r="B1388" s="17" t="s">
        <v>265</v>
      </c>
      <c r="C1388" s="17" t="s">
        <v>40</v>
      </c>
      <c r="D1388" s="18">
        <v>40586128.034840599</v>
      </c>
      <c r="E1388" s="14">
        <v>45231</v>
      </c>
      <c r="F1388" s="15">
        <f t="shared" si="21"/>
        <v>-5.1174794182429151E-2</v>
      </c>
    </row>
    <row r="1389" spans="1:6" x14ac:dyDescent="0.3">
      <c r="A1389" s="16">
        <v>15</v>
      </c>
      <c r="B1389" s="17" t="s">
        <v>265</v>
      </c>
      <c r="C1389" s="17" t="s">
        <v>41</v>
      </c>
      <c r="D1389" s="18">
        <v>42717177.742414102</v>
      </c>
      <c r="E1389" s="14">
        <v>45200</v>
      </c>
      <c r="F1389" s="15">
        <f t="shared" si="21"/>
        <v>0.1001737308428572</v>
      </c>
    </row>
    <row r="1390" spans="1:6" x14ac:dyDescent="0.3">
      <c r="A1390" s="16">
        <v>15</v>
      </c>
      <c r="B1390" s="17" t="s">
        <v>265</v>
      </c>
      <c r="C1390" s="17" t="s">
        <v>42</v>
      </c>
      <c r="D1390" s="18">
        <v>38645386.335449398</v>
      </c>
      <c r="E1390" s="14">
        <v>45170</v>
      </c>
      <c r="F1390" s="15">
        <f t="shared" si="21"/>
        <v>-1.0662408669320866E-2</v>
      </c>
    </row>
    <row r="1391" spans="1:6" x14ac:dyDescent="0.3">
      <c r="A1391" s="11">
        <v>15</v>
      </c>
      <c r="B1391" s="12" t="s">
        <v>265</v>
      </c>
      <c r="C1391" s="12" t="s">
        <v>43</v>
      </c>
      <c r="D1391" s="13">
        <v>39059643.804323599</v>
      </c>
      <c r="E1391" s="14">
        <v>45139</v>
      </c>
      <c r="F1391" s="15">
        <f t="shared" si="21"/>
        <v>7.7568506934568585E-2</v>
      </c>
    </row>
    <row r="1392" spans="1:6" x14ac:dyDescent="0.3">
      <c r="A1392" s="16">
        <v>15</v>
      </c>
      <c r="B1392" s="17" t="s">
        <v>265</v>
      </c>
      <c r="C1392" s="17" t="s">
        <v>44</v>
      </c>
      <c r="D1392" s="18">
        <v>36144373.714764297</v>
      </c>
      <c r="E1392" s="14">
        <v>45108</v>
      </c>
      <c r="F1392" s="15">
        <f t="shared" si="21"/>
        <v>3.9738293983437685E-3</v>
      </c>
    </row>
    <row r="1393" spans="1:6" x14ac:dyDescent="0.3">
      <c r="A1393" s="11">
        <v>15</v>
      </c>
      <c r="B1393" s="12" t="s">
        <v>265</v>
      </c>
      <c r="C1393" s="12" t="s">
        <v>45</v>
      </c>
      <c r="D1393" s="13">
        <v>36001027.145952404</v>
      </c>
      <c r="E1393" s="14">
        <v>45078</v>
      </c>
      <c r="F1393" s="15">
        <f t="shared" si="21"/>
        <v>-2.2941889535920208E-3</v>
      </c>
    </row>
    <row r="1394" spans="1:6" x14ac:dyDescent="0.3">
      <c r="A1394" s="16">
        <v>15</v>
      </c>
      <c r="B1394" s="17" t="s">
        <v>265</v>
      </c>
      <c r="C1394" s="17" t="s">
        <v>46</v>
      </c>
      <c r="D1394" s="18">
        <v>36083715.119398601</v>
      </c>
      <c r="E1394" s="14">
        <v>45047</v>
      </c>
      <c r="F1394" s="15">
        <f t="shared" si="21"/>
        <v>-8.9727151021575066E-2</v>
      </c>
    </row>
    <row r="1395" spans="1:6" x14ac:dyDescent="0.3">
      <c r="A1395" s="11">
        <v>15</v>
      </c>
      <c r="B1395" s="12" t="s">
        <v>265</v>
      </c>
      <c r="C1395" s="12" t="s">
        <v>47</v>
      </c>
      <c r="D1395" s="13">
        <v>39471102.024948403</v>
      </c>
      <c r="E1395" s="14">
        <v>45017</v>
      </c>
      <c r="F1395" s="15">
        <f t="shared" si="21"/>
        <v>3.1216226924599532E-2</v>
      </c>
    </row>
    <row r="1396" spans="1:6" x14ac:dyDescent="0.3">
      <c r="A1396" s="16">
        <v>15</v>
      </c>
      <c r="B1396" s="17" t="s">
        <v>265</v>
      </c>
      <c r="C1396" s="17" t="s">
        <v>48</v>
      </c>
      <c r="D1396" s="18">
        <v>38257995.952349797</v>
      </c>
      <c r="E1396" s="14">
        <v>44986</v>
      </c>
      <c r="F1396" s="15">
        <f t="shared" si="21"/>
        <v>9.0204693996383423E-2</v>
      </c>
    </row>
    <row r="1397" spans="1:6" x14ac:dyDescent="0.3">
      <c r="A1397" s="11">
        <v>15</v>
      </c>
      <c r="B1397" s="12" t="s">
        <v>265</v>
      </c>
      <c r="C1397" s="12" t="s">
        <v>49</v>
      </c>
      <c r="D1397" s="13">
        <v>34958019.157771803</v>
      </c>
      <c r="E1397" s="14">
        <v>44958</v>
      </c>
      <c r="F1397" s="15">
        <f t="shared" si="21"/>
        <v>4.428737068162919E-2</v>
      </c>
    </row>
    <row r="1398" spans="1:6" x14ac:dyDescent="0.3">
      <c r="A1398" s="16">
        <v>15</v>
      </c>
      <c r="B1398" s="17" t="s">
        <v>265</v>
      </c>
      <c r="C1398" s="17" t="s">
        <v>50</v>
      </c>
      <c r="D1398" s="18">
        <v>33443602.686497599</v>
      </c>
      <c r="E1398" s="14">
        <v>44927</v>
      </c>
      <c r="F1398" s="15">
        <f t="shared" si="21"/>
        <v>5.0680770647221395E-2</v>
      </c>
    </row>
    <row r="1399" spans="1:6" x14ac:dyDescent="0.3">
      <c r="A1399" s="11">
        <v>15</v>
      </c>
      <c r="B1399" s="12" t="s">
        <v>265</v>
      </c>
      <c r="C1399" s="12" t="s">
        <v>51</v>
      </c>
      <c r="D1399" s="13">
        <v>31790889.264052901</v>
      </c>
      <c r="E1399" s="14">
        <v>44896</v>
      </c>
      <c r="F1399" s="15">
        <f t="shared" si="21"/>
        <v>3.5990948712634238E-2</v>
      </c>
    </row>
    <row r="1400" spans="1:6" x14ac:dyDescent="0.3">
      <c r="A1400" s="11">
        <v>15</v>
      </c>
      <c r="B1400" s="12" t="s">
        <v>265</v>
      </c>
      <c r="C1400" s="12" t="s">
        <v>53</v>
      </c>
      <c r="D1400" s="13">
        <v>30667050.3247944</v>
      </c>
      <c r="E1400" s="14">
        <v>44866</v>
      </c>
      <c r="F1400" s="15">
        <f t="shared" si="21"/>
        <v>6.4387161825290333E-3</v>
      </c>
    </row>
    <row r="1401" spans="1:6" x14ac:dyDescent="0.3">
      <c r="A1401" s="11">
        <v>15</v>
      </c>
      <c r="B1401" s="12" t="s">
        <v>265</v>
      </c>
      <c r="C1401" s="12" t="s">
        <v>54</v>
      </c>
      <c r="D1401" s="13">
        <v>30470228.212429501</v>
      </c>
      <c r="E1401" s="14">
        <v>44835</v>
      </c>
      <c r="F1401" s="15">
        <f t="shared" si="21"/>
        <v>2.9678479168951496E-2</v>
      </c>
    </row>
    <row r="1402" spans="1:6" x14ac:dyDescent="0.3">
      <c r="A1402" s="11">
        <v>15</v>
      </c>
      <c r="B1402" s="12" t="s">
        <v>265</v>
      </c>
      <c r="C1402" s="12" t="s">
        <v>55</v>
      </c>
      <c r="D1402" s="13">
        <v>29579205.6770261</v>
      </c>
      <c r="E1402" s="14">
        <v>44805</v>
      </c>
      <c r="F1402" s="15">
        <f t="shared" si="21"/>
        <v>9.4958354924371911E-3</v>
      </c>
    </row>
    <row r="1403" spans="1:6" x14ac:dyDescent="0.3">
      <c r="A1403" s="16">
        <v>15</v>
      </c>
      <c r="B1403" s="17" t="s">
        <v>265</v>
      </c>
      <c r="C1403" s="17" t="s">
        <v>56</v>
      </c>
      <c r="D1403" s="18">
        <v>29299655.786408801</v>
      </c>
      <c r="E1403" s="14">
        <v>44774</v>
      </c>
      <c r="F1403" s="15">
        <f t="shared" si="21"/>
        <v>-1.2414591530971309E-2</v>
      </c>
    </row>
    <row r="1404" spans="1:6" x14ac:dyDescent="0.3">
      <c r="A1404" s="11">
        <v>15</v>
      </c>
      <c r="B1404" s="12" t="s">
        <v>265</v>
      </c>
      <c r="C1404" s="12" t="s">
        <v>57</v>
      </c>
      <c r="D1404" s="13">
        <v>29665666.279532999</v>
      </c>
      <c r="E1404" s="14">
        <v>44743</v>
      </c>
      <c r="F1404" s="15">
        <f t="shared" si="21"/>
        <v>-6.4123576416291309E-2</v>
      </c>
    </row>
    <row r="1405" spans="1:6" x14ac:dyDescent="0.3">
      <c r="A1405" s="16">
        <v>15</v>
      </c>
      <c r="B1405" s="17" t="s">
        <v>265</v>
      </c>
      <c r="C1405" s="17" t="s">
        <v>58</v>
      </c>
      <c r="D1405" s="18">
        <v>31630249.8362219</v>
      </c>
      <c r="E1405" s="14">
        <v>44713</v>
      </c>
      <c r="F1405" s="15">
        <f t="shared" si="21"/>
        <v>9.3959329382224344E-2</v>
      </c>
    </row>
    <row r="1406" spans="1:6" x14ac:dyDescent="0.3">
      <c r="A1406" s="11">
        <v>15</v>
      </c>
      <c r="B1406" s="12" t="s">
        <v>265</v>
      </c>
      <c r="C1406" s="12" t="s">
        <v>59</v>
      </c>
      <c r="D1406" s="13">
        <v>28793642.2226854</v>
      </c>
      <c r="E1406" s="14">
        <v>44682</v>
      </c>
      <c r="F1406" s="15">
        <f t="shared" si="21"/>
        <v>2.1391169524981244E-2</v>
      </c>
    </row>
    <row r="1407" spans="1:6" x14ac:dyDescent="0.3">
      <c r="A1407" s="16">
        <v>15</v>
      </c>
      <c r="B1407" s="17" t="s">
        <v>265</v>
      </c>
      <c r="C1407" s="17" t="s">
        <v>60</v>
      </c>
      <c r="D1407" s="18">
        <v>28184253.545841798</v>
      </c>
      <c r="E1407" s="14">
        <v>44652</v>
      </c>
      <c r="F1407" s="15">
        <f t="shared" si="21"/>
        <v>3.2407179436797814E-2</v>
      </c>
    </row>
    <row r="1408" spans="1:6" x14ac:dyDescent="0.3">
      <c r="A1408" s="11">
        <v>15</v>
      </c>
      <c r="B1408" s="12" t="s">
        <v>265</v>
      </c>
      <c r="C1408" s="12" t="s">
        <v>61</v>
      </c>
      <c r="D1408" s="13">
        <v>27285522.704159401</v>
      </c>
      <c r="E1408" s="14">
        <v>44621</v>
      </c>
      <c r="F1408" s="15">
        <f t="shared" si="21"/>
        <v>-5.9032070602408281E-4</v>
      </c>
    </row>
    <row r="1409" spans="1:6" x14ac:dyDescent="0.3">
      <c r="A1409" s="16">
        <v>15</v>
      </c>
      <c r="B1409" s="17" t="s">
        <v>265</v>
      </c>
      <c r="C1409" s="17" t="s">
        <v>62</v>
      </c>
      <c r="D1409" s="18">
        <v>27301634.6683315</v>
      </c>
      <c r="E1409" s="14">
        <v>44593</v>
      </c>
      <c r="F1409" s="15">
        <f t="shared" si="21"/>
        <v>0.21914652626239661</v>
      </c>
    </row>
    <row r="1410" spans="1:6" x14ac:dyDescent="0.3">
      <c r="A1410" s="11">
        <v>15</v>
      </c>
      <c r="B1410" s="12" t="s">
        <v>265</v>
      </c>
      <c r="C1410" s="12" t="s">
        <v>63</v>
      </c>
      <c r="D1410" s="13">
        <v>21928782.692183498</v>
      </c>
      <c r="E1410" s="14">
        <v>44562</v>
      </c>
      <c r="F1410" s="15">
        <f t="shared" si="21"/>
        <v>-6.4614501284235709E-2</v>
      </c>
    </row>
    <row r="1411" spans="1:6" x14ac:dyDescent="0.3">
      <c r="A1411" s="16">
        <v>15</v>
      </c>
      <c r="B1411" s="17" t="s">
        <v>265</v>
      </c>
      <c r="C1411" s="17" t="s">
        <v>64</v>
      </c>
      <c r="D1411" s="18">
        <v>23392478.8347813</v>
      </c>
      <c r="E1411" s="14">
        <v>44531</v>
      </c>
      <c r="F1411" s="15">
        <f t="shared" ref="F1411:F1474" si="22">IF(B1411=B1412,LN(D1411/D1412),NA())</f>
        <v>2.4487455035881196E-3</v>
      </c>
    </row>
    <row r="1412" spans="1:6" x14ac:dyDescent="0.3">
      <c r="A1412" s="16">
        <v>15</v>
      </c>
      <c r="B1412" s="17" t="s">
        <v>265</v>
      </c>
      <c r="C1412" s="17" t="s">
        <v>66</v>
      </c>
      <c r="D1412" s="18">
        <v>23335266.6850028</v>
      </c>
      <c r="E1412" s="14">
        <v>44501</v>
      </c>
      <c r="F1412" s="15">
        <f t="shared" si="22"/>
        <v>-1.1440597531007337E-2</v>
      </c>
    </row>
    <row r="1413" spans="1:6" x14ac:dyDescent="0.3">
      <c r="A1413" s="16">
        <v>15</v>
      </c>
      <c r="B1413" s="17" t="s">
        <v>265</v>
      </c>
      <c r="C1413" s="17" t="s">
        <v>67</v>
      </c>
      <c r="D1413" s="18">
        <v>23603769.064633101</v>
      </c>
      <c r="E1413" s="14">
        <v>44470</v>
      </c>
      <c r="F1413" s="15">
        <f t="shared" si="22"/>
        <v>-2.8559316185565696E-2</v>
      </c>
    </row>
    <row r="1414" spans="1:6" x14ac:dyDescent="0.3">
      <c r="A1414" s="16">
        <v>15</v>
      </c>
      <c r="B1414" s="17" t="s">
        <v>265</v>
      </c>
      <c r="C1414" s="17" t="s">
        <v>68</v>
      </c>
      <c r="D1414" s="18">
        <v>24287594.888786599</v>
      </c>
      <c r="E1414" s="14">
        <v>44440</v>
      </c>
      <c r="F1414" s="15">
        <f t="shared" si="22"/>
        <v>-1.1197797098056255E-2</v>
      </c>
    </row>
    <row r="1415" spans="1:6" x14ac:dyDescent="0.3">
      <c r="A1415" s="11">
        <v>15</v>
      </c>
      <c r="B1415" s="12" t="s">
        <v>265</v>
      </c>
      <c r="C1415" s="12" t="s">
        <v>69</v>
      </c>
      <c r="D1415" s="13">
        <v>24561090.866771199</v>
      </c>
      <c r="E1415" s="14">
        <v>44409</v>
      </c>
      <c r="F1415" s="15">
        <f t="shared" si="22"/>
        <v>-1.6797767412546995E-2</v>
      </c>
    </row>
    <row r="1416" spans="1:6" x14ac:dyDescent="0.3">
      <c r="A1416" s="16">
        <v>15</v>
      </c>
      <c r="B1416" s="17" t="s">
        <v>265</v>
      </c>
      <c r="C1416" s="17" t="s">
        <v>70</v>
      </c>
      <c r="D1416" s="18">
        <v>24977146.982487701</v>
      </c>
      <c r="E1416" s="14">
        <v>44378</v>
      </c>
      <c r="F1416" s="15">
        <f t="shared" si="22"/>
        <v>9.8314707930779829E-2</v>
      </c>
    </row>
    <row r="1417" spans="1:6" x14ac:dyDescent="0.3">
      <c r="A1417" s="11">
        <v>15</v>
      </c>
      <c r="B1417" s="12" t="s">
        <v>265</v>
      </c>
      <c r="C1417" s="12" t="s">
        <v>71</v>
      </c>
      <c r="D1417" s="13">
        <v>22638377.332504202</v>
      </c>
      <c r="E1417" s="14">
        <v>44348</v>
      </c>
      <c r="F1417" s="15">
        <f t="shared" si="22"/>
        <v>-8.6144067396728904E-3</v>
      </c>
    </row>
    <row r="1418" spans="1:6" x14ac:dyDescent="0.3">
      <c r="A1418" s="16">
        <v>15</v>
      </c>
      <c r="B1418" s="17" t="s">
        <v>265</v>
      </c>
      <c r="C1418" s="17" t="s">
        <v>72</v>
      </c>
      <c r="D1418" s="18">
        <v>22834235.914328199</v>
      </c>
      <c r="E1418" s="14">
        <v>44317</v>
      </c>
      <c r="F1418" s="15">
        <f t="shared" si="22"/>
        <v>3.9632591181175993E-2</v>
      </c>
    </row>
    <row r="1419" spans="1:6" x14ac:dyDescent="0.3">
      <c r="A1419" s="11">
        <v>15</v>
      </c>
      <c r="B1419" s="12" t="s">
        <v>265</v>
      </c>
      <c r="C1419" s="12" t="s">
        <v>73</v>
      </c>
      <c r="D1419" s="13">
        <v>21946954.7411975</v>
      </c>
      <c r="E1419" s="14">
        <v>44287</v>
      </c>
      <c r="F1419" s="15">
        <f t="shared" si="22"/>
        <v>3.8404243581757341E-3</v>
      </c>
    </row>
    <row r="1420" spans="1:6" x14ac:dyDescent="0.3">
      <c r="A1420" s="16">
        <v>15</v>
      </c>
      <c r="B1420" s="17" t="s">
        <v>265</v>
      </c>
      <c r="C1420" s="17" t="s">
        <v>74</v>
      </c>
      <c r="D1420" s="18">
        <v>21862830.760907501</v>
      </c>
      <c r="E1420" s="14">
        <v>44256</v>
      </c>
      <c r="F1420" s="15">
        <f t="shared" si="22"/>
        <v>4.3532976459915926E-2</v>
      </c>
    </row>
    <row r="1421" spans="1:6" x14ac:dyDescent="0.3">
      <c r="A1421" s="11">
        <v>15</v>
      </c>
      <c r="B1421" s="12" t="s">
        <v>265</v>
      </c>
      <c r="C1421" s="12" t="s">
        <v>75</v>
      </c>
      <c r="D1421" s="13">
        <v>20931495.637066301</v>
      </c>
      <c r="E1421" s="14">
        <v>44228</v>
      </c>
      <c r="F1421" s="15">
        <f t="shared" si="22"/>
        <v>4.6259853806760599E-2</v>
      </c>
    </row>
    <row r="1422" spans="1:6" x14ac:dyDescent="0.3">
      <c r="A1422" s="16">
        <v>15</v>
      </c>
      <c r="B1422" s="17" t="s">
        <v>265</v>
      </c>
      <c r="C1422" s="17" t="s">
        <v>76</v>
      </c>
      <c r="D1422" s="18">
        <v>19985262.7434063</v>
      </c>
      <c r="E1422" s="14">
        <v>44197</v>
      </c>
      <c r="F1422" s="15">
        <f t="shared" si="22"/>
        <v>-5.4847917895031711E-2</v>
      </c>
    </row>
    <row r="1423" spans="1:6" x14ac:dyDescent="0.3">
      <c r="A1423" s="11">
        <v>15</v>
      </c>
      <c r="B1423" s="12" t="s">
        <v>265</v>
      </c>
      <c r="C1423" s="12" t="s">
        <v>77</v>
      </c>
      <c r="D1423" s="13">
        <v>21112030.777126901</v>
      </c>
      <c r="E1423" s="14">
        <v>44166</v>
      </c>
      <c r="F1423" s="15">
        <f t="shared" si="22"/>
        <v>-3.0520405197638871E-2</v>
      </c>
    </row>
    <row r="1424" spans="1:6" x14ac:dyDescent="0.3">
      <c r="A1424" s="11">
        <v>15</v>
      </c>
      <c r="B1424" s="12" t="s">
        <v>265</v>
      </c>
      <c r="C1424" s="12" t="s">
        <v>79</v>
      </c>
      <c r="D1424" s="13">
        <v>21766312.1903717</v>
      </c>
      <c r="E1424" s="14">
        <v>44136</v>
      </c>
      <c r="F1424" s="15">
        <f t="shared" si="22"/>
        <v>0.23876839734272381</v>
      </c>
    </row>
    <row r="1425" spans="1:6" x14ac:dyDescent="0.3">
      <c r="A1425" s="11">
        <v>15</v>
      </c>
      <c r="B1425" s="12" t="s">
        <v>265</v>
      </c>
      <c r="C1425" s="12" t="s">
        <v>80</v>
      </c>
      <c r="D1425" s="13">
        <v>17143088.078081202</v>
      </c>
      <c r="E1425" s="14">
        <v>44105</v>
      </c>
      <c r="F1425" s="15">
        <f t="shared" si="22"/>
        <v>-0.19370169328882916</v>
      </c>
    </row>
    <row r="1426" spans="1:6" x14ac:dyDescent="0.3">
      <c r="A1426" s="11">
        <v>15</v>
      </c>
      <c r="B1426" s="12" t="s">
        <v>265</v>
      </c>
      <c r="C1426" s="12" t="s">
        <v>81</v>
      </c>
      <c r="D1426" s="13">
        <v>20807151.675130699</v>
      </c>
      <c r="E1426" s="14">
        <v>44075</v>
      </c>
      <c r="F1426" s="15">
        <f t="shared" si="22"/>
        <v>-7.5115062449569059E-2</v>
      </c>
    </row>
    <row r="1427" spans="1:6" x14ac:dyDescent="0.3">
      <c r="A1427" s="16">
        <v>15</v>
      </c>
      <c r="B1427" s="17" t="s">
        <v>265</v>
      </c>
      <c r="C1427" s="17" t="s">
        <v>82</v>
      </c>
      <c r="D1427" s="18">
        <v>22430279.7501329</v>
      </c>
      <c r="E1427" s="14">
        <v>44044</v>
      </c>
      <c r="F1427" s="15">
        <f t="shared" si="22"/>
        <v>5.8398355337285705E-2</v>
      </c>
    </row>
    <row r="1428" spans="1:6" x14ac:dyDescent="0.3">
      <c r="A1428" s="11">
        <v>15</v>
      </c>
      <c r="B1428" s="12" t="s">
        <v>265</v>
      </c>
      <c r="C1428" s="12" t="s">
        <v>83</v>
      </c>
      <c r="D1428" s="13">
        <v>21157902.264947899</v>
      </c>
      <c r="E1428" s="14">
        <v>44013</v>
      </c>
      <c r="F1428" s="15">
        <f t="shared" si="22"/>
        <v>1.4112181781949767E-2</v>
      </c>
    </row>
    <row r="1429" spans="1:6" x14ac:dyDescent="0.3">
      <c r="A1429" s="16">
        <v>15</v>
      </c>
      <c r="B1429" s="17" t="s">
        <v>265</v>
      </c>
      <c r="C1429" s="17" t="s">
        <v>84</v>
      </c>
      <c r="D1429" s="18">
        <v>20861415.063230202</v>
      </c>
      <c r="E1429" s="14">
        <v>43983</v>
      </c>
      <c r="F1429" s="15">
        <f t="shared" si="22"/>
        <v>-2.6003522698925721E-2</v>
      </c>
    </row>
    <row r="1430" spans="1:6" x14ac:dyDescent="0.3">
      <c r="A1430" s="11">
        <v>15</v>
      </c>
      <c r="B1430" s="12" t="s">
        <v>265</v>
      </c>
      <c r="C1430" s="12" t="s">
        <v>85</v>
      </c>
      <c r="D1430" s="13">
        <v>21410999.9468675</v>
      </c>
      <c r="E1430" s="14">
        <v>43952</v>
      </c>
      <c r="F1430" s="15">
        <f t="shared" si="22"/>
        <v>-2.4170732229912298E-2</v>
      </c>
    </row>
    <row r="1431" spans="1:6" x14ac:dyDescent="0.3">
      <c r="A1431" s="16">
        <v>15</v>
      </c>
      <c r="B1431" s="17" t="s">
        <v>265</v>
      </c>
      <c r="C1431" s="17" t="s">
        <v>86</v>
      </c>
      <c r="D1431" s="18">
        <v>21934824.603774</v>
      </c>
      <c r="E1431" s="14">
        <v>43922</v>
      </c>
      <c r="F1431" s="15">
        <f t="shared" si="22"/>
        <v>-2.4197579816235264E-2</v>
      </c>
    </row>
    <row r="1432" spans="1:6" x14ac:dyDescent="0.3">
      <c r="A1432" s="11">
        <v>15</v>
      </c>
      <c r="B1432" s="12" t="s">
        <v>265</v>
      </c>
      <c r="C1432" s="12" t="s">
        <v>87</v>
      </c>
      <c r="D1432" s="13">
        <v>22472068.054750402</v>
      </c>
      <c r="E1432" s="14">
        <v>43891</v>
      </c>
      <c r="F1432" s="15">
        <f t="shared" si="22"/>
        <v>-0.15270831445841129</v>
      </c>
    </row>
    <row r="1433" spans="1:6" x14ac:dyDescent="0.3">
      <c r="A1433" s="16">
        <v>15</v>
      </c>
      <c r="B1433" s="17" t="s">
        <v>265</v>
      </c>
      <c r="C1433" s="17" t="s">
        <v>88</v>
      </c>
      <c r="D1433" s="18">
        <v>26179624.900838502</v>
      </c>
      <c r="E1433" s="14">
        <v>43862</v>
      </c>
      <c r="F1433" s="15">
        <f t="shared" si="22"/>
        <v>-3.6965190392059824E-2</v>
      </c>
    </row>
    <row r="1434" spans="1:6" x14ac:dyDescent="0.3">
      <c r="A1434" s="11">
        <v>15</v>
      </c>
      <c r="B1434" s="12" t="s">
        <v>265</v>
      </c>
      <c r="C1434" s="12" t="s">
        <v>89</v>
      </c>
      <c r="D1434" s="13">
        <v>27165468.411997501</v>
      </c>
      <c r="E1434" s="14">
        <v>43831</v>
      </c>
      <c r="F1434" s="15">
        <f t="shared" si="22"/>
        <v>0.13409687209475843</v>
      </c>
    </row>
    <row r="1435" spans="1:6" x14ac:dyDescent="0.3">
      <c r="A1435" s="16">
        <v>15</v>
      </c>
      <c r="B1435" s="17" t="s">
        <v>265</v>
      </c>
      <c r="C1435" s="17" t="s">
        <v>90</v>
      </c>
      <c r="D1435" s="18">
        <v>23756347.334827799</v>
      </c>
      <c r="E1435" s="14">
        <v>43800</v>
      </c>
      <c r="F1435" s="15">
        <f t="shared" si="22"/>
        <v>-1.5015896490323082E-2</v>
      </c>
    </row>
    <row r="1436" spans="1:6" x14ac:dyDescent="0.3">
      <c r="A1436" s="16">
        <v>15</v>
      </c>
      <c r="B1436" s="17" t="s">
        <v>265</v>
      </c>
      <c r="C1436" s="17" t="s">
        <v>92</v>
      </c>
      <c r="D1436" s="18">
        <v>24115761.900061201</v>
      </c>
      <c r="E1436" s="14">
        <v>43770</v>
      </c>
      <c r="F1436" s="15">
        <f t="shared" si="22"/>
        <v>-4.7670263199258919E-3</v>
      </c>
    </row>
    <row r="1437" spans="1:6" x14ac:dyDescent="0.3">
      <c r="A1437" s="16">
        <v>15</v>
      </c>
      <c r="B1437" s="17" t="s">
        <v>265</v>
      </c>
      <c r="C1437" s="17" t="s">
        <v>93</v>
      </c>
      <c r="D1437" s="18">
        <v>24230996.817484401</v>
      </c>
      <c r="E1437" s="14">
        <v>43739</v>
      </c>
      <c r="F1437" s="15">
        <f t="shared" si="22"/>
        <v>1.0937574303604208E-2</v>
      </c>
    </row>
    <row r="1438" spans="1:6" x14ac:dyDescent="0.3">
      <c r="A1438" s="16">
        <v>15</v>
      </c>
      <c r="B1438" s="17" t="s">
        <v>265</v>
      </c>
      <c r="C1438" s="17" t="s">
        <v>94</v>
      </c>
      <c r="D1438" s="18">
        <v>23967412.603029601</v>
      </c>
      <c r="E1438" s="14">
        <v>43709</v>
      </c>
      <c r="F1438" s="15">
        <f t="shared" si="22"/>
        <v>4.3958752623161415E-2</v>
      </c>
    </row>
    <row r="1439" spans="1:6" x14ac:dyDescent="0.3">
      <c r="A1439" s="11">
        <v>15</v>
      </c>
      <c r="B1439" s="12" t="s">
        <v>265</v>
      </c>
      <c r="C1439" s="12" t="s">
        <v>95</v>
      </c>
      <c r="D1439" s="13">
        <v>22936656.398257099</v>
      </c>
      <c r="E1439" s="14">
        <v>43678</v>
      </c>
      <c r="F1439" s="15">
        <f t="shared" si="22"/>
        <v>-5.355310335532543E-3</v>
      </c>
    </row>
    <row r="1440" spans="1:6" x14ac:dyDescent="0.3">
      <c r="A1440" s="16">
        <v>15</v>
      </c>
      <c r="B1440" s="17" t="s">
        <v>265</v>
      </c>
      <c r="C1440" s="17" t="s">
        <v>96</v>
      </c>
      <c r="D1440" s="18">
        <v>23059818.803428601</v>
      </c>
      <c r="E1440" s="14">
        <v>43647</v>
      </c>
      <c r="F1440" s="15">
        <f t="shared" si="22"/>
        <v>0.10213339692872535</v>
      </c>
    </row>
    <row r="1441" spans="1:6" x14ac:dyDescent="0.3">
      <c r="A1441" s="11">
        <v>15</v>
      </c>
      <c r="B1441" s="12" t="s">
        <v>265</v>
      </c>
      <c r="C1441" s="12" t="s">
        <v>97</v>
      </c>
      <c r="D1441" s="13">
        <v>20820920.203557599</v>
      </c>
      <c r="E1441" s="14">
        <v>43617</v>
      </c>
      <c r="F1441" s="15">
        <f t="shared" si="22"/>
        <v>9.0924896115384443E-2</v>
      </c>
    </row>
    <row r="1442" spans="1:6" x14ac:dyDescent="0.3">
      <c r="A1442" s="16">
        <v>15</v>
      </c>
      <c r="B1442" s="17" t="s">
        <v>265</v>
      </c>
      <c r="C1442" s="17" t="s">
        <v>98</v>
      </c>
      <c r="D1442" s="18">
        <v>19011296.6716839</v>
      </c>
      <c r="E1442" s="14">
        <v>43586</v>
      </c>
      <c r="F1442" s="15">
        <f t="shared" si="22"/>
        <v>-8.7846707147607742E-2</v>
      </c>
    </row>
    <row r="1443" spans="1:6" x14ac:dyDescent="0.3">
      <c r="A1443" s="11">
        <v>15</v>
      </c>
      <c r="B1443" s="12" t="s">
        <v>265</v>
      </c>
      <c r="C1443" s="12" t="s">
        <v>99</v>
      </c>
      <c r="D1443" s="13">
        <v>20756928.017237499</v>
      </c>
      <c r="E1443" s="14">
        <v>43556</v>
      </c>
      <c r="F1443" s="15">
        <f t="shared" si="22"/>
        <v>2.4087309930834609E-2</v>
      </c>
    </row>
    <row r="1444" spans="1:6" x14ac:dyDescent="0.3">
      <c r="A1444" s="16">
        <v>15</v>
      </c>
      <c r="B1444" s="17" t="s">
        <v>265</v>
      </c>
      <c r="C1444" s="17" t="s">
        <v>100</v>
      </c>
      <c r="D1444" s="18">
        <v>20262922.970064901</v>
      </c>
      <c r="E1444" s="14">
        <v>43525</v>
      </c>
      <c r="F1444" s="15">
        <f t="shared" si="22"/>
        <v>3.6024192062344515E-2</v>
      </c>
    </row>
    <row r="1445" spans="1:6" x14ac:dyDescent="0.3">
      <c r="A1445" s="11">
        <v>15</v>
      </c>
      <c r="B1445" s="12" t="s">
        <v>265</v>
      </c>
      <c r="C1445" s="12" t="s">
        <v>101</v>
      </c>
      <c r="D1445" s="13">
        <v>19545959.097888499</v>
      </c>
      <c r="E1445" s="14">
        <v>43497</v>
      </c>
      <c r="F1445" s="15">
        <f t="shared" si="22"/>
        <v>-9.3599323974668483E-2</v>
      </c>
    </row>
    <row r="1446" spans="1:6" x14ac:dyDescent="0.3">
      <c r="A1446" s="16">
        <v>15</v>
      </c>
      <c r="B1446" s="17" t="s">
        <v>265</v>
      </c>
      <c r="C1446" s="17" t="s">
        <v>102</v>
      </c>
      <c r="D1446" s="18">
        <v>21463802.106224202</v>
      </c>
      <c r="E1446" s="14">
        <v>43466</v>
      </c>
      <c r="F1446" s="15">
        <f t="shared" si="22"/>
        <v>0.14155583860836668</v>
      </c>
    </row>
    <row r="1447" spans="1:6" x14ac:dyDescent="0.3">
      <c r="A1447" s="11">
        <v>15</v>
      </c>
      <c r="B1447" s="12" t="s">
        <v>265</v>
      </c>
      <c r="C1447" s="12" t="s">
        <v>103</v>
      </c>
      <c r="D1447" s="13">
        <v>18630724.163282301</v>
      </c>
      <c r="E1447" s="14">
        <v>43435</v>
      </c>
      <c r="F1447" s="15">
        <f t="shared" si="22"/>
        <v>-6.7460889138154775E-2</v>
      </c>
    </row>
    <row r="1448" spans="1:6" x14ac:dyDescent="0.3">
      <c r="A1448" s="11">
        <v>15</v>
      </c>
      <c r="B1448" s="12" t="s">
        <v>265</v>
      </c>
      <c r="C1448" s="12" t="s">
        <v>105</v>
      </c>
      <c r="D1448" s="13">
        <v>19930932.936892699</v>
      </c>
      <c r="E1448" s="14">
        <v>43405</v>
      </c>
      <c r="F1448" s="15">
        <f t="shared" si="22"/>
        <v>-6.7776074515617221E-2</v>
      </c>
    </row>
    <row r="1449" spans="1:6" x14ac:dyDescent="0.3">
      <c r="A1449" s="11">
        <v>15</v>
      </c>
      <c r="B1449" s="12" t="s">
        <v>265</v>
      </c>
      <c r="C1449" s="12" t="s">
        <v>106</v>
      </c>
      <c r="D1449" s="13">
        <v>21328602.628816102</v>
      </c>
      <c r="E1449" s="14">
        <v>43374</v>
      </c>
      <c r="F1449" s="15">
        <f t="shared" si="22"/>
        <v>-0.18037641917343861</v>
      </c>
    </row>
    <row r="1450" spans="1:6" x14ac:dyDescent="0.3">
      <c r="A1450" s="11">
        <v>15</v>
      </c>
      <c r="B1450" s="12" t="s">
        <v>265</v>
      </c>
      <c r="C1450" s="12" t="s">
        <v>107</v>
      </c>
      <c r="D1450" s="13">
        <v>25544587.061194502</v>
      </c>
      <c r="E1450" s="14">
        <v>43344</v>
      </c>
      <c r="F1450" s="15">
        <f t="shared" si="22"/>
        <v>3.879478355947933E-2</v>
      </c>
    </row>
    <row r="1451" spans="1:6" x14ac:dyDescent="0.3">
      <c r="A1451" s="16">
        <v>15</v>
      </c>
      <c r="B1451" s="17" t="s">
        <v>265</v>
      </c>
      <c r="C1451" s="17" t="s">
        <v>108</v>
      </c>
      <c r="D1451" s="18">
        <v>24572566.898281701</v>
      </c>
      <c r="E1451" s="14">
        <v>43313</v>
      </c>
      <c r="F1451" s="15">
        <f t="shared" si="22"/>
        <v>-7.4918629333473957E-2</v>
      </c>
    </row>
    <row r="1452" spans="1:6" x14ac:dyDescent="0.3">
      <c r="A1452" s="11">
        <v>15</v>
      </c>
      <c r="B1452" s="12" t="s">
        <v>265</v>
      </c>
      <c r="C1452" s="12" t="s">
        <v>109</v>
      </c>
      <c r="D1452" s="13">
        <v>26484225.279465899</v>
      </c>
      <c r="E1452" s="14">
        <v>43282</v>
      </c>
      <c r="F1452" s="15">
        <f t="shared" si="22"/>
        <v>9.9673560771508449E-3</v>
      </c>
    </row>
    <row r="1453" spans="1:6" x14ac:dyDescent="0.3">
      <c r="A1453" s="16">
        <v>15</v>
      </c>
      <c r="B1453" s="17" t="s">
        <v>265</v>
      </c>
      <c r="C1453" s="17" t="s">
        <v>110</v>
      </c>
      <c r="D1453" s="18">
        <v>26221558.795481998</v>
      </c>
      <c r="E1453" s="14">
        <v>43252</v>
      </c>
      <c r="F1453" s="15">
        <f t="shared" si="22"/>
        <v>1.1587346141866484E-2</v>
      </c>
    </row>
    <row r="1454" spans="1:6" x14ac:dyDescent="0.3">
      <c r="A1454" s="11">
        <v>15</v>
      </c>
      <c r="B1454" s="12" t="s">
        <v>265</v>
      </c>
      <c r="C1454" s="12" t="s">
        <v>111</v>
      </c>
      <c r="D1454" s="13">
        <v>25919474.077418499</v>
      </c>
      <c r="E1454" s="14">
        <v>43221</v>
      </c>
      <c r="F1454" s="15">
        <f t="shared" si="22"/>
        <v>4.5544584560775134E-2</v>
      </c>
    </row>
    <row r="1455" spans="1:6" x14ac:dyDescent="0.3">
      <c r="A1455" s="16">
        <v>15</v>
      </c>
      <c r="B1455" s="17" t="s">
        <v>265</v>
      </c>
      <c r="C1455" s="17" t="s">
        <v>112</v>
      </c>
      <c r="D1455" s="18">
        <v>24765461.387496099</v>
      </c>
      <c r="E1455" s="14">
        <v>43191</v>
      </c>
      <c r="F1455" s="15">
        <f t="shared" si="22"/>
        <v>5.095291905073894E-2</v>
      </c>
    </row>
    <row r="1456" spans="1:6" x14ac:dyDescent="0.3">
      <c r="A1456" s="11">
        <v>15</v>
      </c>
      <c r="B1456" s="12" t="s">
        <v>265</v>
      </c>
      <c r="C1456" s="12" t="s">
        <v>113</v>
      </c>
      <c r="D1456" s="13">
        <v>23535197.755799498</v>
      </c>
      <c r="E1456" s="14">
        <v>43160</v>
      </c>
      <c r="F1456" s="15">
        <f t="shared" si="22"/>
        <v>3.9927407328061307E-3</v>
      </c>
    </row>
    <row r="1457" spans="1:6" x14ac:dyDescent="0.3">
      <c r="A1457" s="16">
        <v>15</v>
      </c>
      <c r="B1457" s="17" t="s">
        <v>265</v>
      </c>
      <c r="C1457" s="17" t="s">
        <v>114</v>
      </c>
      <c r="D1457" s="18">
        <v>23441415.1624455</v>
      </c>
      <c r="E1457" s="14">
        <v>43132</v>
      </c>
      <c r="F1457" s="15">
        <f t="shared" si="22"/>
        <v>-2.4791664313868634E-2</v>
      </c>
    </row>
    <row r="1458" spans="1:6" x14ac:dyDescent="0.3">
      <c r="A1458" s="11">
        <v>15</v>
      </c>
      <c r="B1458" s="12" t="s">
        <v>265</v>
      </c>
      <c r="C1458" s="12" t="s">
        <v>115</v>
      </c>
      <c r="D1458" s="13">
        <v>24029830.619767498</v>
      </c>
      <c r="E1458" s="14">
        <v>43101</v>
      </c>
      <c r="F1458" s="15">
        <f t="shared" si="22"/>
        <v>-2.6207271017747721E-2</v>
      </c>
    </row>
    <row r="1459" spans="1:6" x14ac:dyDescent="0.3">
      <c r="A1459" s="16">
        <v>15</v>
      </c>
      <c r="B1459" s="17" t="s">
        <v>265</v>
      </c>
      <c r="C1459" s="17" t="s">
        <v>116</v>
      </c>
      <c r="D1459" s="18">
        <v>24667911.563237902</v>
      </c>
      <c r="E1459" s="14">
        <v>43070</v>
      </c>
      <c r="F1459" s="15">
        <f t="shared" si="22"/>
        <v>3.7422681581140121E-2</v>
      </c>
    </row>
    <row r="1460" spans="1:6" x14ac:dyDescent="0.3">
      <c r="A1460" s="16">
        <v>15</v>
      </c>
      <c r="B1460" s="17" t="s">
        <v>265</v>
      </c>
      <c r="C1460" s="17" t="s">
        <v>118</v>
      </c>
      <c r="D1460" s="18">
        <v>23761831.8707872</v>
      </c>
      <c r="E1460" s="14">
        <v>43040</v>
      </c>
      <c r="F1460" s="15">
        <f t="shared" si="22"/>
        <v>-7.2395465749953467E-2</v>
      </c>
    </row>
    <row r="1461" spans="1:6" x14ac:dyDescent="0.3">
      <c r="A1461" s="16">
        <v>15</v>
      </c>
      <c r="B1461" s="17" t="s">
        <v>265</v>
      </c>
      <c r="C1461" s="17" t="s">
        <v>119</v>
      </c>
      <c r="D1461" s="18">
        <v>25545880.1279932</v>
      </c>
      <c r="E1461" s="14">
        <v>43009</v>
      </c>
      <c r="F1461" s="15">
        <f t="shared" si="22"/>
        <v>-6.1983355496165987E-2</v>
      </c>
    </row>
    <row r="1462" spans="1:6" x14ac:dyDescent="0.3">
      <c r="A1462" s="16">
        <v>15</v>
      </c>
      <c r="B1462" s="17" t="s">
        <v>265</v>
      </c>
      <c r="C1462" s="17" t="s">
        <v>120</v>
      </c>
      <c r="D1462" s="18">
        <v>27179402.127693102</v>
      </c>
      <c r="E1462" s="14">
        <v>42979</v>
      </c>
      <c r="F1462" s="15">
        <f t="shared" si="22"/>
        <v>3.8840974748172843E-2</v>
      </c>
    </row>
    <row r="1463" spans="1:6" x14ac:dyDescent="0.3">
      <c r="A1463" s="11">
        <v>15</v>
      </c>
      <c r="B1463" s="12" t="s">
        <v>265</v>
      </c>
      <c r="C1463" s="12" t="s">
        <v>121</v>
      </c>
      <c r="D1463" s="13">
        <v>26143966.490777802</v>
      </c>
      <c r="E1463" s="14">
        <v>42948</v>
      </c>
      <c r="F1463" s="15">
        <f t="shared" si="22"/>
        <v>1.0011886559495675E-2</v>
      </c>
    </row>
    <row r="1464" spans="1:6" x14ac:dyDescent="0.3">
      <c r="A1464" s="16">
        <v>15</v>
      </c>
      <c r="B1464" s="17" t="s">
        <v>265</v>
      </c>
      <c r="C1464" s="17" t="s">
        <v>122</v>
      </c>
      <c r="D1464" s="18">
        <v>25883522.009885501</v>
      </c>
      <c r="E1464" s="14">
        <v>42917</v>
      </c>
      <c r="F1464" s="15">
        <f t="shared" si="22"/>
        <v>-5.1732650181863502E-2</v>
      </c>
    </row>
    <row r="1465" spans="1:6" x14ac:dyDescent="0.3">
      <c r="A1465" s="11">
        <v>15</v>
      </c>
      <c r="B1465" s="12" t="s">
        <v>265</v>
      </c>
      <c r="C1465" s="12" t="s">
        <v>123</v>
      </c>
      <c r="D1465" s="13">
        <v>27257785.8777024</v>
      </c>
      <c r="E1465" s="14">
        <v>42887</v>
      </c>
      <c r="F1465" s="15">
        <f t="shared" si="22"/>
        <v>-4.9119232687345298E-2</v>
      </c>
    </row>
    <row r="1466" spans="1:6" x14ac:dyDescent="0.3">
      <c r="A1466" s="16">
        <v>15</v>
      </c>
      <c r="B1466" s="17" t="s">
        <v>265</v>
      </c>
      <c r="C1466" s="17" t="s">
        <v>124</v>
      </c>
      <c r="D1466" s="18">
        <v>28630094.884528399</v>
      </c>
      <c r="E1466" s="14">
        <v>42856</v>
      </c>
      <c r="F1466" s="15">
        <f t="shared" si="22"/>
        <v>5.9763682794485927E-2</v>
      </c>
    </row>
    <row r="1467" spans="1:6" x14ac:dyDescent="0.3">
      <c r="A1467" s="11">
        <v>15</v>
      </c>
      <c r="B1467" s="12" t="s">
        <v>265</v>
      </c>
      <c r="C1467" s="12" t="s">
        <v>125</v>
      </c>
      <c r="D1467" s="13">
        <v>26969180.483768899</v>
      </c>
      <c r="E1467" s="14">
        <v>42826</v>
      </c>
      <c r="F1467" s="15">
        <f t="shared" si="22"/>
        <v>-2.2771685634732856E-2</v>
      </c>
    </row>
    <row r="1468" spans="1:6" x14ac:dyDescent="0.3">
      <c r="A1468" s="16">
        <v>15</v>
      </c>
      <c r="B1468" s="17" t="s">
        <v>265</v>
      </c>
      <c r="C1468" s="17" t="s">
        <v>126</v>
      </c>
      <c r="D1468" s="18">
        <v>27590359.993358899</v>
      </c>
      <c r="E1468" s="14">
        <v>42795</v>
      </c>
      <c r="F1468" s="15">
        <f t="shared" si="22"/>
        <v>1.998594725763848E-2</v>
      </c>
    </row>
    <row r="1469" spans="1:6" x14ac:dyDescent="0.3">
      <c r="A1469" s="11">
        <v>15</v>
      </c>
      <c r="B1469" s="12" t="s">
        <v>265</v>
      </c>
      <c r="C1469" s="12" t="s">
        <v>127</v>
      </c>
      <c r="D1469" s="13">
        <v>27044414.307062399</v>
      </c>
      <c r="E1469" s="14">
        <v>42767</v>
      </c>
      <c r="F1469" s="15">
        <f t="shared" si="22"/>
        <v>7.9476213499694207E-2</v>
      </c>
    </row>
    <row r="1470" spans="1:6" x14ac:dyDescent="0.3">
      <c r="A1470" s="16">
        <v>15</v>
      </c>
      <c r="B1470" s="17" t="s">
        <v>265</v>
      </c>
      <c r="C1470" s="17" t="s">
        <v>129</v>
      </c>
      <c r="D1470" s="18">
        <v>24978220.754316699</v>
      </c>
      <c r="E1470" s="14">
        <v>42736</v>
      </c>
      <c r="F1470" s="15">
        <f t="shared" si="22"/>
        <v>7.7716471182626687E-2</v>
      </c>
    </row>
    <row r="1471" spans="1:6" x14ac:dyDescent="0.3">
      <c r="A1471" s="11">
        <v>15</v>
      </c>
      <c r="B1471" s="12" t="s">
        <v>265</v>
      </c>
      <c r="C1471" s="12" t="s">
        <v>130</v>
      </c>
      <c r="D1471" s="13">
        <v>23110517.2048833</v>
      </c>
      <c r="E1471" s="14">
        <v>42705</v>
      </c>
      <c r="F1471" s="15">
        <f t="shared" si="22"/>
        <v>-1.5018896245369397E-2</v>
      </c>
    </row>
    <row r="1472" spans="1:6" x14ac:dyDescent="0.3">
      <c r="A1472" s="11">
        <v>15</v>
      </c>
      <c r="B1472" s="12" t="s">
        <v>265</v>
      </c>
      <c r="C1472" s="12" t="s">
        <v>132</v>
      </c>
      <c r="D1472" s="13">
        <v>23460231.250801101</v>
      </c>
      <c r="E1472" s="14">
        <v>42675</v>
      </c>
      <c r="F1472" s="15">
        <f t="shared" si="22"/>
        <v>0.10171709975338507</v>
      </c>
    </row>
    <row r="1473" spans="1:6" x14ac:dyDescent="0.3">
      <c r="A1473" s="11">
        <v>15</v>
      </c>
      <c r="B1473" s="12" t="s">
        <v>265</v>
      </c>
      <c r="C1473" s="12" t="s">
        <v>133</v>
      </c>
      <c r="D1473" s="13">
        <v>21191276.277828202</v>
      </c>
      <c r="E1473" s="14">
        <v>42644</v>
      </c>
      <c r="F1473" s="15">
        <f t="shared" si="22"/>
        <v>3.4790675827011883E-2</v>
      </c>
    </row>
    <row r="1474" spans="1:6" x14ac:dyDescent="0.3">
      <c r="A1474" s="11">
        <v>15</v>
      </c>
      <c r="B1474" s="12" t="s">
        <v>265</v>
      </c>
      <c r="C1474" s="12" t="s">
        <v>134</v>
      </c>
      <c r="D1474" s="13">
        <v>20466694.876901001</v>
      </c>
      <c r="E1474" s="14">
        <v>42614</v>
      </c>
      <c r="F1474" s="15">
        <f t="shared" si="22"/>
        <v>-2.7142949019651464E-2</v>
      </c>
    </row>
    <row r="1475" spans="1:6" x14ac:dyDescent="0.3">
      <c r="A1475" s="16">
        <v>15</v>
      </c>
      <c r="B1475" s="17" t="s">
        <v>265</v>
      </c>
      <c r="C1475" s="17" t="s">
        <v>135</v>
      </c>
      <c r="D1475" s="18">
        <v>21029829.324141901</v>
      </c>
      <c r="E1475" s="14">
        <v>42583</v>
      </c>
      <c r="F1475" s="15">
        <f t="shared" ref="F1475:F1538" si="23">IF(B1475=B1476,LN(D1475/D1476),NA())</f>
        <v>8.514792046402226E-3</v>
      </c>
    </row>
    <row r="1476" spans="1:6" x14ac:dyDescent="0.3">
      <c r="A1476" s="11">
        <v>15</v>
      </c>
      <c r="B1476" s="12" t="s">
        <v>265</v>
      </c>
      <c r="C1476" s="12" t="s">
        <v>136</v>
      </c>
      <c r="D1476" s="13">
        <v>20851524.890541699</v>
      </c>
      <c r="E1476" s="14">
        <v>42552</v>
      </c>
      <c r="F1476" s="15">
        <f t="shared" si="23"/>
        <v>1.9105121535646308E-2</v>
      </c>
    </row>
    <row r="1477" spans="1:6" x14ac:dyDescent="0.3">
      <c r="A1477" s="16">
        <v>15</v>
      </c>
      <c r="B1477" s="17" t="s">
        <v>265</v>
      </c>
      <c r="C1477" s="17" t="s">
        <v>137</v>
      </c>
      <c r="D1477" s="18">
        <v>20456935.316402599</v>
      </c>
      <c r="E1477" s="14">
        <v>42522</v>
      </c>
      <c r="F1477" s="15">
        <f t="shared" si="23"/>
        <v>8.0364382584666952E-2</v>
      </c>
    </row>
    <row r="1478" spans="1:6" x14ac:dyDescent="0.3">
      <c r="A1478" s="11">
        <v>15</v>
      </c>
      <c r="B1478" s="12" t="s">
        <v>265</v>
      </c>
      <c r="C1478" s="12" t="s">
        <v>138</v>
      </c>
      <c r="D1478" s="13">
        <v>18877251.592456002</v>
      </c>
      <c r="E1478" s="14">
        <v>42491</v>
      </c>
      <c r="F1478" s="15">
        <f t="shared" si="23"/>
        <v>1.3232463752709069E-2</v>
      </c>
    </row>
    <row r="1479" spans="1:6" x14ac:dyDescent="0.3">
      <c r="A1479" s="16">
        <v>15</v>
      </c>
      <c r="B1479" s="17" t="s">
        <v>265</v>
      </c>
      <c r="C1479" s="17" t="s">
        <v>139</v>
      </c>
      <c r="D1479" s="18">
        <v>18629104.464774501</v>
      </c>
      <c r="E1479" s="14">
        <v>42461</v>
      </c>
      <c r="F1479" s="15">
        <f t="shared" si="23"/>
        <v>-6.3032169575322719E-2</v>
      </c>
    </row>
    <row r="1480" spans="1:6" x14ac:dyDescent="0.3">
      <c r="A1480" s="11">
        <v>15</v>
      </c>
      <c r="B1480" s="12" t="s">
        <v>265</v>
      </c>
      <c r="C1480" s="12" t="s">
        <v>140</v>
      </c>
      <c r="D1480" s="13">
        <v>19841134.516433399</v>
      </c>
      <c r="E1480" s="14">
        <v>42430</v>
      </c>
      <c r="F1480" s="15">
        <f t="shared" si="23"/>
        <v>-7.214295665352817E-3</v>
      </c>
    </row>
    <row r="1481" spans="1:6" x14ac:dyDescent="0.3">
      <c r="A1481" s="16">
        <v>15</v>
      </c>
      <c r="B1481" s="17" t="s">
        <v>265</v>
      </c>
      <c r="C1481" s="17" t="s">
        <v>141</v>
      </c>
      <c r="D1481" s="18">
        <v>19984791.897515599</v>
      </c>
      <c r="E1481" s="14">
        <v>42401</v>
      </c>
      <c r="F1481" s="15">
        <f t="shared" si="23"/>
        <v>-5.6003733644954682E-3</v>
      </c>
    </row>
    <row r="1482" spans="1:6" x14ac:dyDescent="0.3">
      <c r="A1482" s="11">
        <v>15</v>
      </c>
      <c r="B1482" s="12" t="s">
        <v>265</v>
      </c>
      <c r="C1482" s="12" t="s">
        <v>142</v>
      </c>
      <c r="D1482" s="13">
        <v>20097028.182955399</v>
      </c>
      <c r="E1482" s="14">
        <v>42370</v>
      </c>
      <c r="F1482" s="15">
        <f t="shared" si="23"/>
        <v>-0.15374343133342172</v>
      </c>
    </row>
    <row r="1483" spans="1:6" x14ac:dyDescent="0.3">
      <c r="A1483" s="16">
        <v>15</v>
      </c>
      <c r="B1483" s="17" t="s">
        <v>265</v>
      </c>
      <c r="C1483" s="17" t="s">
        <v>143</v>
      </c>
      <c r="D1483" s="18">
        <v>23436986.258969001</v>
      </c>
      <c r="E1483" s="14">
        <v>42339</v>
      </c>
      <c r="F1483" s="15">
        <f t="shared" si="23"/>
        <v>-3.3121864309600145E-2</v>
      </c>
    </row>
    <row r="1484" spans="1:6" x14ac:dyDescent="0.3">
      <c r="A1484" s="16">
        <v>15</v>
      </c>
      <c r="B1484" s="17" t="s">
        <v>265</v>
      </c>
      <c r="C1484" s="17" t="s">
        <v>145</v>
      </c>
      <c r="D1484" s="18">
        <v>24226261.9229482</v>
      </c>
      <c r="E1484" s="14">
        <v>42309</v>
      </c>
      <c r="F1484" s="15">
        <f t="shared" si="23"/>
        <v>0.15977060954342687</v>
      </c>
    </row>
    <row r="1485" spans="1:6" x14ac:dyDescent="0.3">
      <c r="A1485" s="16">
        <v>15</v>
      </c>
      <c r="B1485" s="17" t="s">
        <v>265</v>
      </c>
      <c r="C1485" s="17" t="s">
        <v>146</v>
      </c>
      <c r="D1485" s="18">
        <v>20648994.766612899</v>
      </c>
      <c r="E1485" s="14">
        <v>42278</v>
      </c>
      <c r="F1485" s="15">
        <f t="shared" si="23"/>
        <v>-1.6542217949446394E-2</v>
      </c>
    </row>
    <row r="1486" spans="1:6" x14ac:dyDescent="0.3">
      <c r="A1486" s="16">
        <v>15</v>
      </c>
      <c r="B1486" s="17" t="s">
        <v>265</v>
      </c>
      <c r="C1486" s="17" t="s">
        <v>147</v>
      </c>
      <c r="D1486" s="18">
        <v>20993415.828560501</v>
      </c>
      <c r="E1486" s="14">
        <v>42248</v>
      </c>
      <c r="F1486" s="15">
        <f t="shared" si="23"/>
        <v>-9.9123044351104236E-3</v>
      </c>
    </row>
    <row r="1487" spans="1:6" x14ac:dyDescent="0.3">
      <c r="A1487" s="11">
        <v>15</v>
      </c>
      <c r="B1487" s="12" t="s">
        <v>265</v>
      </c>
      <c r="C1487" s="12" t="s">
        <v>148</v>
      </c>
      <c r="D1487" s="13">
        <v>21202543.7147252</v>
      </c>
      <c r="E1487" s="14">
        <v>42217</v>
      </c>
      <c r="F1487" s="15">
        <f t="shared" si="23"/>
        <v>-6.0073256158468806E-2</v>
      </c>
    </row>
    <row r="1488" spans="1:6" x14ac:dyDescent="0.3">
      <c r="A1488" s="16">
        <v>15</v>
      </c>
      <c r="B1488" s="17" t="s">
        <v>265</v>
      </c>
      <c r="C1488" s="17" t="s">
        <v>149</v>
      </c>
      <c r="D1488" s="18">
        <v>22515285.118903201</v>
      </c>
      <c r="E1488" s="14">
        <v>42186</v>
      </c>
      <c r="F1488" s="15">
        <f t="shared" si="23"/>
        <v>6.2380025203817177E-2</v>
      </c>
    </row>
    <row r="1489" spans="1:6" x14ac:dyDescent="0.3">
      <c r="A1489" s="11">
        <v>15</v>
      </c>
      <c r="B1489" s="12" t="s">
        <v>265</v>
      </c>
      <c r="C1489" s="12" t="s">
        <v>150</v>
      </c>
      <c r="D1489" s="13">
        <v>21153690.711162601</v>
      </c>
      <c r="E1489" s="14">
        <v>42156</v>
      </c>
      <c r="F1489" s="15">
        <f t="shared" si="23"/>
        <v>-0.13240123586135771</v>
      </c>
    </row>
    <row r="1490" spans="1:6" x14ac:dyDescent="0.3">
      <c r="A1490" s="16">
        <v>15</v>
      </c>
      <c r="B1490" s="17" t="s">
        <v>265</v>
      </c>
      <c r="C1490" s="17" t="s">
        <v>151</v>
      </c>
      <c r="D1490" s="18">
        <v>24148339.690026298</v>
      </c>
      <c r="E1490" s="14">
        <v>42125</v>
      </c>
      <c r="F1490" s="15">
        <f t="shared" si="23"/>
        <v>1.3807267459608653E-2</v>
      </c>
    </row>
    <row r="1491" spans="1:6" x14ac:dyDescent="0.3">
      <c r="A1491" s="11">
        <v>15</v>
      </c>
      <c r="B1491" s="12" t="s">
        <v>265</v>
      </c>
      <c r="C1491" s="12" t="s">
        <v>152</v>
      </c>
      <c r="D1491" s="13">
        <v>23817208.375108901</v>
      </c>
      <c r="E1491" s="14">
        <v>42095</v>
      </c>
      <c r="F1491" s="15">
        <f t="shared" si="23"/>
        <v>-2.8527464470309644E-2</v>
      </c>
    </row>
    <row r="1492" spans="1:6" x14ac:dyDescent="0.3">
      <c r="A1492" s="16">
        <v>15</v>
      </c>
      <c r="B1492" s="17" t="s">
        <v>265</v>
      </c>
      <c r="C1492" s="17" t="s">
        <v>153</v>
      </c>
      <c r="D1492" s="18">
        <v>24506437.174355101</v>
      </c>
      <c r="E1492" s="14">
        <v>42064</v>
      </c>
      <c r="F1492" s="15">
        <f t="shared" si="23"/>
        <v>-1.4648434282708839E-2</v>
      </c>
    </row>
    <row r="1493" spans="1:6" x14ac:dyDescent="0.3">
      <c r="A1493" s="11">
        <v>15</v>
      </c>
      <c r="B1493" s="12" t="s">
        <v>265</v>
      </c>
      <c r="C1493" s="12" t="s">
        <v>154</v>
      </c>
      <c r="D1493" s="13">
        <v>24868060.2484263</v>
      </c>
      <c r="E1493" s="14">
        <v>42036</v>
      </c>
      <c r="F1493" s="15">
        <f t="shared" si="23"/>
        <v>4.7440688203958449E-2</v>
      </c>
    </row>
    <row r="1494" spans="1:6" x14ac:dyDescent="0.3">
      <c r="A1494" s="16">
        <v>15</v>
      </c>
      <c r="B1494" s="17" t="s">
        <v>265</v>
      </c>
      <c r="C1494" s="17" t="s">
        <v>1286</v>
      </c>
      <c r="D1494" s="18">
        <v>23715849.287294298</v>
      </c>
      <c r="E1494" s="14">
        <v>42005</v>
      </c>
      <c r="F1494" s="15" t="e">
        <f t="shared" si="23"/>
        <v>#N/A</v>
      </c>
    </row>
    <row r="1495" spans="1:6" x14ac:dyDescent="0.3">
      <c r="A1495" s="11">
        <v>14</v>
      </c>
      <c r="B1495" s="12" t="s">
        <v>276</v>
      </c>
      <c r="C1495" s="12" t="s">
        <v>12</v>
      </c>
      <c r="D1495" s="13">
        <v>71339082.971744001</v>
      </c>
      <c r="E1495" s="14">
        <v>45901</v>
      </c>
      <c r="F1495" s="15">
        <f t="shared" si="23"/>
        <v>4.7251213985925154E-2</v>
      </c>
    </row>
    <row r="1496" spans="1:6" x14ac:dyDescent="0.3">
      <c r="A1496" s="16">
        <v>14</v>
      </c>
      <c r="B1496" s="17" t="s">
        <v>276</v>
      </c>
      <c r="C1496" s="17" t="s">
        <v>16</v>
      </c>
      <c r="D1496" s="18">
        <v>68046623.608110607</v>
      </c>
      <c r="E1496" s="14">
        <v>45870</v>
      </c>
      <c r="F1496" s="15">
        <f t="shared" si="23"/>
        <v>-3.4608259091384833E-2</v>
      </c>
    </row>
    <row r="1497" spans="1:6" x14ac:dyDescent="0.3">
      <c r="A1497" s="11">
        <v>14</v>
      </c>
      <c r="B1497" s="12" t="s">
        <v>276</v>
      </c>
      <c r="C1497" s="12" t="s">
        <v>17</v>
      </c>
      <c r="D1497" s="13">
        <v>70442823.784217596</v>
      </c>
      <c r="E1497" s="14">
        <v>45839</v>
      </c>
      <c r="F1497" s="15">
        <f t="shared" si="23"/>
        <v>9.2265979302943973E-2</v>
      </c>
    </row>
    <row r="1498" spans="1:6" x14ac:dyDescent="0.3">
      <c r="A1498" s="16">
        <v>14</v>
      </c>
      <c r="B1498" s="17" t="s">
        <v>276</v>
      </c>
      <c r="C1498" s="17" t="s">
        <v>18</v>
      </c>
      <c r="D1498" s="18">
        <v>64234175.0886425</v>
      </c>
      <c r="E1498" s="14">
        <v>45809</v>
      </c>
      <c r="F1498" s="15">
        <f t="shared" si="23"/>
        <v>2.5707745577056493E-2</v>
      </c>
    </row>
    <row r="1499" spans="1:6" x14ac:dyDescent="0.3">
      <c r="A1499" s="11">
        <v>14</v>
      </c>
      <c r="B1499" s="12" t="s">
        <v>276</v>
      </c>
      <c r="C1499" s="12" t="s">
        <v>19</v>
      </c>
      <c r="D1499" s="13">
        <v>62603904.335550003</v>
      </c>
      <c r="E1499" s="14">
        <v>45778</v>
      </c>
      <c r="F1499" s="15">
        <f t="shared" si="23"/>
        <v>9.4858334442989176E-2</v>
      </c>
    </row>
    <row r="1500" spans="1:6" x14ac:dyDescent="0.3">
      <c r="A1500" s="16">
        <v>14</v>
      </c>
      <c r="B1500" s="17" t="s">
        <v>276</v>
      </c>
      <c r="C1500" s="17" t="s">
        <v>20</v>
      </c>
      <c r="D1500" s="18">
        <v>56938361.828206502</v>
      </c>
      <c r="E1500" s="14">
        <v>45748</v>
      </c>
      <c r="F1500" s="15">
        <f t="shared" si="23"/>
        <v>2.7455413165897342E-2</v>
      </c>
    </row>
    <row r="1501" spans="1:6" x14ac:dyDescent="0.3">
      <c r="A1501" s="11">
        <v>14</v>
      </c>
      <c r="B1501" s="12" t="s">
        <v>276</v>
      </c>
      <c r="C1501" s="12" t="s">
        <v>21</v>
      </c>
      <c r="D1501" s="13">
        <v>55396360.582006499</v>
      </c>
      <c r="E1501" s="14">
        <v>45717</v>
      </c>
      <c r="F1501" s="15">
        <f t="shared" si="23"/>
        <v>-8.2262531619946316E-2</v>
      </c>
    </row>
    <row r="1502" spans="1:6" x14ac:dyDescent="0.3">
      <c r="A1502" s="16">
        <v>14</v>
      </c>
      <c r="B1502" s="17" t="s">
        <v>276</v>
      </c>
      <c r="C1502" s="17" t="s">
        <v>22</v>
      </c>
      <c r="D1502" s="18">
        <v>60146089.614952996</v>
      </c>
      <c r="E1502" s="14">
        <v>45689</v>
      </c>
      <c r="F1502" s="15">
        <f t="shared" si="23"/>
        <v>4.4298617030667099E-2</v>
      </c>
    </row>
    <row r="1503" spans="1:6" x14ac:dyDescent="0.3">
      <c r="A1503" s="11">
        <v>14</v>
      </c>
      <c r="B1503" s="12" t="s">
        <v>276</v>
      </c>
      <c r="C1503" s="12" t="s">
        <v>23</v>
      </c>
      <c r="D1503" s="13">
        <v>57539853.537618302</v>
      </c>
      <c r="E1503" s="14">
        <v>45658</v>
      </c>
      <c r="F1503" s="15">
        <f t="shared" si="23"/>
        <v>0.17073677026745721</v>
      </c>
    </row>
    <row r="1504" spans="1:6" x14ac:dyDescent="0.3">
      <c r="A1504" s="16">
        <v>14</v>
      </c>
      <c r="B1504" s="17" t="s">
        <v>276</v>
      </c>
      <c r="C1504" s="17" t="s">
        <v>24</v>
      </c>
      <c r="D1504" s="18">
        <v>48508597.120517798</v>
      </c>
      <c r="E1504" s="14">
        <v>45627</v>
      </c>
      <c r="F1504" s="15">
        <f t="shared" si="23"/>
        <v>1.5476064539667465E-2</v>
      </c>
    </row>
    <row r="1505" spans="1:6" x14ac:dyDescent="0.3">
      <c r="A1505" s="16">
        <v>14</v>
      </c>
      <c r="B1505" s="17" t="s">
        <v>276</v>
      </c>
      <c r="C1505" s="17" t="s">
        <v>26</v>
      </c>
      <c r="D1505" s="18">
        <v>47763654.201391302</v>
      </c>
      <c r="E1505" s="14">
        <v>45597</v>
      </c>
      <c r="F1505" s="15">
        <f t="shared" si="23"/>
        <v>0.10134502658269863</v>
      </c>
    </row>
    <row r="1506" spans="1:6" x14ac:dyDescent="0.3">
      <c r="A1506" s="16">
        <v>14</v>
      </c>
      <c r="B1506" s="17" t="s">
        <v>276</v>
      </c>
      <c r="C1506" s="17" t="s">
        <v>27</v>
      </c>
      <c r="D1506" s="18">
        <v>43160250.800867297</v>
      </c>
      <c r="E1506" s="14">
        <v>45566</v>
      </c>
      <c r="F1506" s="15">
        <f t="shared" si="23"/>
        <v>5.086397757417712E-2</v>
      </c>
    </row>
    <row r="1507" spans="1:6" x14ac:dyDescent="0.3">
      <c r="A1507" s="16">
        <v>14</v>
      </c>
      <c r="B1507" s="17" t="s">
        <v>276</v>
      </c>
      <c r="C1507" s="17" t="s">
        <v>28</v>
      </c>
      <c r="D1507" s="18">
        <v>41019844.9902573</v>
      </c>
      <c r="E1507" s="14">
        <v>45536</v>
      </c>
      <c r="F1507" s="15">
        <f t="shared" si="23"/>
        <v>-2.2670160653615684E-2</v>
      </c>
    </row>
    <row r="1508" spans="1:6" x14ac:dyDescent="0.3">
      <c r="A1508" s="11">
        <v>14</v>
      </c>
      <c r="B1508" s="12" t="s">
        <v>276</v>
      </c>
      <c r="C1508" s="12" t="s">
        <v>29</v>
      </c>
      <c r="D1508" s="13">
        <v>41960392.364781901</v>
      </c>
      <c r="E1508" s="14">
        <v>45505</v>
      </c>
      <c r="F1508" s="15">
        <f t="shared" si="23"/>
        <v>-2.8526113279727386E-2</v>
      </c>
    </row>
    <row r="1509" spans="1:6" x14ac:dyDescent="0.3">
      <c r="A1509" s="16">
        <v>14</v>
      </c>
      <c r="B1509" s="17" t="s">
        <v>276</v>
      </c>
      <c r="C1509" s="17" t="s">
        <v>30</v>
      </c>
      <c r="D1509" s="18">
        <v>43174595.178229302</v>
      </c>
      <c r="E1509" s="14">
        <v>45474</v>
      </c>
      <c r="F1509" s="15">
        <f t="shared" si="23"/>
        <v>0.10607900691372799</v>
      </c>
    </row>
    <row r="1510" spans="1:6" x14ac:dyDescent="0.3">
      <c r="A1510" s="11">
        <v>14</v>
      </c>
      <c r="B1510" s="12" t="s">
        <v>276</v>
      </c>
      <c r="C1510" s="12" t="s">
        <v>31</v>
      </c>
      <c r="D1510" s="13">
        <v>38829227.175406799</v>
      </c>
      <c r="E1510" s="14">
        <v>45444</v>
      </c>
      <c r="F1510" s="15">
        <f t="shared" si="23"/>
        <v>-5.8013935086035869E-2</v>
      </c>
    </row>
    <row r="1511" spans="1:6" x14ac:dyDescent="0.3">
      <c r="A1511" s="16">
        <v>14</v>
      </c>
      <c r="B1511" s="17" t="s">
        <v>276</v>
      </c>
      <c r="C1511" s="17" t="s">
        <v>32</v>
      </c>
      <c r="D1511" s="18">
        <v>41148487.713341303</v>
      </c>
      <c r="E1511" s="14">
        <v>45413</v>
      </c>
      <c r="F1511" s="15">
        <f t="shared" si="23"/>
        <v>7.5792883807608777E-2</v>
      </c>
    </row>
    <row r="1512" spans="1:6" x14ac:dyDescent="0.3">
      <c r="A1512" s="11">
        <v>14</v>
      </c>
      <c r="B1512" s="12" t="s">
        <v>276</v>
      </c>
      <c r="C1512" s="12" t="s">
        <v>34</v>
      </c>
      <c r="D1512" s="13">
        <v>38144984.9140701</v>
      </c>
      <c r="E1512" s="14">
        <v>45383</v>
      </c>
      <c r="F1512" s="15">
        <f t="shared" si="23"/>
        <v>9.5826139454573328E-2</v>
      </c>
    </row>
    <row r="1513" spans="1:6" x14ac:dyDescent="0.3">
      <c r="A1513" s="16">
        <v>14</v>
      </c>
      <c r="B1513" s="17" t="s">
        <v>276</v>
      </c>
      <c r="C1513" s="17" t="s">
        <v>35</v>
      </c>
      <c r="D1513" s="18">
        <v>34659371.561357602</v>
      </c>
      <c r="E1513" s="14">
        <v>45352</v>
      </c>
      <c r="F1513" s="15">
        <f t="shared" si="23"/>
        <v>0.1022743512127068</v>
      </c>
    </row>
    <row r="1514" spans="1:6" x14ac:dyDescent="0.3">
      <c r="A1514" s="11">
        <v>14</v>
      </c>
      <c r="B1514" s="12" t="s">
        <v>276</v>
      </c>
      <c r="C1514" s="12" t="s">
        <v>36</v>
      </c>
      <c r="D1514" s="13">
        <v>31289851.175883099</v>
      </c>
      <c r="E1514" s="14">
        <v>45323</v>
      </c>
      <c r="F1514" s="15">
        <f t="shared" si="23"/>
        <v>0.10246712512347478</v>
      </c>
    </row>
    <row r="1515" spans="1:6" x14ac:dyDescent="0.3">
      <c r="A1515" s="16">
        <v>14</v>
      </c>
      <c r="B1515" s="17" t="s">
        <v>276</v>
      </c>
      <c r="C1515" s="17" t="s">
        <v>37</v>
      </c>
      <c r="D1515" s="18">
        <v>28242464.432642501</v>
      </c>
      <c r="E1515" s="14">
        <v>45292</v>
      </c>
      <c r="F1515" s="15">
        <f t="shared" si="23"/>
        <v>-4.9635127042107437E-2</v>
      </c>
    </row>
    <row r="1516" spans="1:6" x14ac:dyDescent="0.3">
      <c r="A1516" s="11">
        <v>14</v>
      </c>
      <c r="B1516" s="12" t="s">
        <v>276</v>
      </c>
      <c r="C1516" s="12" t="s">
        <v>38</v>
      </c>
      <c r="D1516" s="13">
        <v>29679655.268957399</v>
      </c>
      <c r="E1516" s="14">
        <v>45261</v>
      </c>
      <c r="F1516" s="15">
        <f t="shared" si="23"/>
        <v>8.7795395028329601E-2</v>
      </c>
    </row>
    <row r="1517" spans="1:6" x14ac:dyDescent="0.3">
      <c r="A1517" s="11">
        <v>14</v>
      </c>
      <c r="B1517" s="12" t="s">
        <v>276</v>
      </c>
      <c r="C1517" s="12" t="s">
        <v>40</v>
      </c>
      <c r="D1517" s="13">
        <v>27185028.7529971</v>
      </c>
      <c r="E1517" s="14">
        <v>45231</v>
      </c>
      <c r="F1517" s="15">
        <f t="shared" si="23"/>
        <v>7.3297456451954388E-2</v>
      </c>
    </row>
    <row r="1518" spans="1:6" x14ac:dyDescent="0.3">
      <c r="A1518" s="11">
        <v>14</v>
      </c>
      <c r="B1518" s="12" t="s">
        <v>276</v>
      </c>
      <c r="C1518" s="12" t="s">
        <v>41</v>
      </c>
      <c r="D1518" s="13">
        <v>25263709.321941402</v>
      </c>
      <c r="E1518" s="14">
        <v>45200</v>
      </c>
      <c r="F1518" s="15">
        <f t="shared" si="23"/>
        <v>-0.19841750338203934</v>
      </c>
    </row>
    <row r="1519" spans="1:6" x14ac:dyDescent="0.3">
      <c r="A1519" s="11">
        <v>14</v>
      </c>
      <c r="B1519" s="12" t="s">
        <v>276</v>
      </c>
      <c r="C1519" s="12" t="s">
        <v>42</v>
      </c>
      <c r="D1519" s="13">
        <v>30808371.506471202</v>
      </c>
      <c r="E1519" s="14">
        <v>45170</v>
      </c>
      <c r="F1519" s="15">
        <f t="shared" si="23"/>
        <v>6.5484316411897045E-2</v>
      </c>
    </row>
    <row r="1520" spans="1:6" x14ac:dyDescent="0.3">
      <c r="A1520" s="16">
        <v>14</v>
      </c>
      <c r="B1520" s="17" t="s">
        <v>276</v>
      </c>
      <c r="C1520" s="17" t="s">
        <v>43</v>
      </c>
      <c r="D1520" s="18">
        <v>28855543.940094199</v>
      </c>
      <c r="E1520" s="14">
        <v>45139</v>
      </c>
      <c r="F1520" s="15">
        <f t="shared" si="23"/>
        <v>-6.1192067622086059E-2</v>
      </c>
    </row>
    <row r="1521" spans="1:6" x14ac:dyDescent="0.3">
      <c r="A1521" s="11">
        <v>14</v>
      </c>
      <c r="B1521" s="12" t="s">
        <v>276</v>
      </c>
      <c r="C1521" s="12" t="s">
        <v>44</v>
      </c>
      <c r="D1521" s="13">
        <v>30676417.7030195</v>
      </c>
      <c r="E1521" s="14">
        <v>45108</v>
      </c>
      <c r="F1521" s="15">
        <f t="shared" si="23"/>
        <v>9.5064073828564181E-3</v>
      </c>
    </row>
    <row r="1522" spans="1:6" x14ac:dyDescent="0.3">
      <c r="A1522" s="16">
        <v>14</v>
      </c>
      <c r="B1522" s="17" t="s">
        <v>276</v>
      </c>
      <c r="C1522" s="17" t="s">
        <v>45</v>
      </c>
      <c r="D1522" s="18">
        <v>30386176.938555598</v>
      </c>
      <c r="E1522" s="14">
        <v>45078</v>
      </c>
      <c r="F1522" s="15">
        <f t="shared" si="23"/>
        <v>1.3558398367862065E-2</v>
      </c>
    </row>
    <row r="1523" spans="1:6" x14ac:dyDescent="0.3">
      <c r="A1523" s="11">
        <v>14</v>
      </c>
      <c r="B1523" s="12" t="s">
        <v>276</v>
      </c>
      <c r="C1523" s="12" t="s">
        <v>46</v>
      </c>
      <c r="D1523" s="13">
        <v>29976969.4147624</v>
      </c>
      <c r="E1523" s="14">
        <v>45047</v>
      </c>
      <c r="F1523" s="15">
        <f t="shared" si="23"/>
        <v>-5.467239622245515E-2</v>
      </c>
    </row>
    <row r="1524" spans="1:6" x14ac:dyDescent="0.3">
      <c r="A1524" s="16">
        <v>14</v>
      </c>
      <c r="B1524" s="17" t="s">
        <v>276</v>
      </c>
      <c r="C1524" s="17" t="s">
        <v>47</v>
      </c>
      <c r="D1524" s="18">
        <v>31661511.561581898</v>
      </c>
      <c r="E1524" s="14">
        <v>45017</v>
      </c>
      <c r="F1524" s="15">
        <f t="shared" si="23"/>
        <v>8.3330306968180487E-2</v>
      </c>
    </row>
    <row r="1525" spans="1:6" x14ac:dyDescent="0.3">
      <c r="A1525" s="11">
        <v>14</v>
      </c>
      <c r="B1525" s="12" t="s">
        <v>276</v>
      </c>
      <c r="C1525" s="12" t="s">
        <v>48</v>
      </c>
      <c r="D1525" s="13">
        <v>29130085.029096</v>
      </c>
      <c r="E1525" s="14">
        <v>44986</v>
      </c>
      <c r="F1525" s="15">
        <f t="shared" si="23"/>
        <v>-0.19260769326240151</v>
      </c>
    </row>
    <row r="1526" spans="1:6" x14ac:dyDescent="0.3">
      <c r="A1526" s="16">
        <v>14</v>
      </c>
      <c r="B1526" s="17" t="s">
        <v>276</v>
      </c>
      <c r="C1526" s="17" t="s">
        <v>49</v>
      </c>
      <c r="D1526" s="18">
        <v>35317520.8860211</v>
      </c>
      <c r="E1526" s="14">
        <v>44958</v>
      </c>
      <c r="F1526" s="15">
        <f t="shared" si="23"/>
        <v>-6.1990642996668344E-2</v>
      </c>
    </row>
    <row r="1527" spans="1:6" x14ac:dyDescent="0.3">
      <c r="A1527" s="11">
        <v>14</v>
      </c>
      <c r="B1527" s="12" t="s">
        <v>276</v>
      </c>
      <c r="C1527" s="12" t="s">
        <v>50</v>
      </c>
      <c r="D1527" s="13">
        <v>37576160.729966201</v>
      </c>
      <c r="E1527" s="14">
        <v>44927</v>
      </c>
      <c r="F1527" s="15">
        <f t="shared" si="23"/>
        <v>0.21317440465310702</v>
      </c>
    </row>
    <row r="1528" spans="1:6" x14ac:dyDescent="0.3">
      <c r="A1528" s="16">
        <v>14</v>
      </c>
      <c r="B1528" s="17" t="s">
        <v>276</v>
      </c>
      <c r="C1528" s="17" t="s">
        <v>51</v>
      </c>
      <c r="D1528" s="18">
        <v>30362109.152052399</v>
      </c>
      <c r="E1528" s="14">
        <v>44896</v>
      </c>
      <c r="F1528" s="15">
        <f t="shared" si="23"/>
        <v>-1.6791947764583932E-2</v>
      </c>
    </row>
    <row r="1529" spans="1:6" x14ac:dyDescent="0.3">
      <c r="A1529" s="16">
        <v>14</v>
      </c>
      <c r="B1529" s="17" t="s">
        <v>276</v>
      </c>
      <c r="C1529" s="17" t="s">
        <v>53</v>
      </c>
      <c r="D1529" s="18">
        <v>30876252.758233901</v>
      </c>
      <c r="E1529" s="14">
        <v>44866</v>
      </c>
      <c r="F1529" s="15">
        <f t="shared" si="23"/>
        <v>8.8104353967518811E-2</v>
      </c>
    </row>
    <row r="1530" spans="1:6" x14ac:dyDescent="0.3">
      <c r="A1530" s="16">
        <v>14</v>
      </c>
      <c r="B1530" s="17" t="s">
        <v>276</v>
      </c>
      <c r="C1530" s="17" t="s">
        <v>54</v>
      </c>
      <c r="D1530" s="18">
        <v>28272313.813749298</v>
      </c>
      <c r="E1530" s="14">
        <v>44835</v>
      </c>
      <c r="F1530" s="15">
        <f t="shared" si="23"/>
        <v>2.3072650762930025E-2</v>
      </c>
    </row>
    <row r="1531" spans="1:6" x14ac:dyDescent="0.3">
      <c r="A1531" s="16">
        <v>14</v>
      </c>
      <c r="B1531" s="17" t="s">
        <v>276</v>
      </c>
      <c r="C1531" s="17" t="s">
        <v>55</v>
      </c>
      <c r="D1531" s="18">
        <v>27627464.390363902</v>
      </c>
      <c r="E1531" s="14">
        <v>44805</v>
      </c>
      <c r="F1531" s="15">
        <f t="shared" si="23"/>
        <v>-0.14356302945079838</v>
      </c>
    </row>
    <row r="1532" spans="1:6" x14ac:dyDescent="0.3">
      <c r="A1532" s="11">
        <v>14</v>
      </c>
      <c r="B1532" s="12" t="s">
        <v>276</v>
      </c>
      <c r="C1532" s="12" t="s">
        <v>56</v>
      </c>
      <c r="D1532" s="13">
        <v>31892580.419607598</v>
      </c>
      <c r="E1532" s="14">
        <v>44774</v>
      </c>
      <c r="F1532" s="15">
        <f t="shared" si="23"/>
        <v>7.5554757312514681E-2</v>
      </c>
    </row>
    <row r="1533" spans="1:6" x14ac:dyDescent="0.3">
      <c r="A1533" s="16">
        <v>14</v>
      </c>
      <c r="B1533" s="17" t="s">
        <v>276</v>
      </c>
      <c r="C1533" s="17" t="s">
        <v>57</v>
      </c>
      <c r="D1533" s="18">
        <v>29571724.065057199</v>
      </c>
      <c r="E1533" s="14">
        <v>44743</v>
      </c>
      <c r="F1533" s="15">
        <f t="shared" si="23"/>
        <v>-3.1090610718070684E-2</v>
      </c>
    </row>
    <row r="1534" spans="1:6" x14ac:dyDescent="0.3">
      <c r="A1534" s="11">
        <v>14</v>
      </c>
      <c r="B1534" s="12" t="s">
        <v>276</v>
      </c>
      <c r="C1534" s="12" t="s">
        <v>58</v>
      </c>
      <c r="D1534" s="13">
        <v>30505568.704298001</v>
      </c>
      <c r="E1534" s="14">
        <v>44713</v>
      </c>
      <c r="F1534" s="15">
        <f t="shared" si="23"/>
        <v>-0.1125035367093693</v>
      </c>
    </row>
    <row r="1535" spans="1:6" x14ac:dyDescent="0.3">
      <c r="A1535" s="16">
        <v>14</v>
      </c>
      <c r="B1535" s="17" t="s">
        <v>276</v>
      </c>
      <c r="C1535" s="17" t="s">
        <v>59</v>
      </c>
      <c r="D1535" s="18">
        <v>34138056.354496904</v>
      </c>
      <c r="E1535" s="14">
        <v>44682</v>
      </c>
      <c r="F1535" s="15">
        <f t="shared" si="23"/>
        <v>0.12949804918797383</v>
      </c>
    </row>
    <row r="1536" spans="1:6" x14ac:dyDescent="0.3">
      <c r="A1536" s="11">
        <v>14</v>
      </c>
      <c r="B1536" s="12" t="s">
        <v>276</v>
      </c>
      <c r="C1536" s="12" t="s">
        <v>60</v>
      </c>
      <c r="D1536" s="13">
        <v>29991521.796492901</v>
      </c>
      <c r="E1536" s="14">
        <v>44652</v>
      </c>
      <c r="F1536" s="15">
        <f t="shared" si="23"/>
        <v>-2.3909735665223882E-4</v>
      </c>
    </row>
    <row r="1537" spans="1:6" x14ac:dyDescent="0.3">
      <c r="A1537" s="16">
        <v>14</v>
      </c>
      <c r="B1537" s="17" t="s">
        <v>276</v>
      </c>
      <c r="C1537" s="17" t="s">
        <v>61</v>
      </c>
      <c r="D1537" s="18">
        <v>29998693.547415599</v>
      </c>
      <c r="E1537" s="14">
        <v>44621</v>
      </c>
      <c r="F1537" s="15">
        <f t="shared" si="23"/>
        <v>-0.20938598008136461</v>
      </c>
    </row>
    <row r="1538" spans="1:6" x14ac:dyDescent="0.3">
      <c r="A1538" s="11">
        <v>14</v>
      </c>
      <c r="B1538" s="12" t="s">
        <v>276</v>
      </c>
      <c r="C1538" s="12" t="s">
        <v>62</v>
      </c>
      <c r="D1538" s="13">
        <v>36986012.9344908</v>
      </c>
      <c r="E1538" s="14">
        <v>44593</v>
      </c>
      <c r="F1538" s="15">
        <f t="shared" si="23"/>
        <v>-7.5370578642035529E-2</v>
      </c>
    </row>
    <row r="1539" spans="1:6" x14ac:dyDescent="0.3">
      <c r="A1539" s="16">
        <v>14</v>
      </c>
      <c r="B1539" s="17" t="s">
        <v>276</v>
      </c>
      <c r="C1539" s="17" t="s">
        <v>63</v>
      </c>
      <c r="D1539" s="18">
        <v>39881413.608509399</v>
      </c>
      <c r="E1539" s="14">
        <v>44562</v>
      </c>
      <c r="F1539" s="15">
        <f t="shared" ref="F1539:F1602" si="24">IF(B1539=B1540,LN(D1539/D1540),NA())</f>
        <v>-5.3668871593622054E-2</v>
      </c>
    </row>
    <row r="1540" spans="1:6" x14ac:dyDescent="0.3">
      <c r="A1540" s="11">
        <v>14</v>
      </c>
      <c r="B1540" s="12" t="s">
        <v>276</v>
      </c>
      <c r="C1540" s="12" t="s">
        <v>64</v>
      </c>
      <c r="D1540" s="13">
        <v>42080281.692120701</v>
      </c>
      <c r="E1540" s="14">
        <v>44531</v>
      </c>
      <c r="F1540" s="15">
        <f t="shared" si="24"/>
        <v>1.4977901687628281E-2</v>
      </c>
    </row>
    <row r="1541" spans="1:6" x14ac:dyDescent="0.3">
      <c r="A1541" s="11">
        <v>14</v>
      </c>
      <c r="B1541" s="12" t="s">
        <v>276</v>
      </c>
      <c r="C1541" s="12" t="s">
        <v>66</v>
      </c>
      <c r="D1541" s="13">
        <v>41454703.9856444</v>
      </c>
      <c r="E1541" s="14">
        <v>44501</v>
      </c>
      <c r="F1541" s="15">
        <f t="shared" si="24"/>
        <v>-9.7088528619153291E-2</v>
      </c>
    </row>
    <row r="1542" spans="1:6" x14ac:dyDescent="0.3">
      <c r="A1542" s="11">
        <v>14</v>
      </c>
      <c r="B1542" s="12" t="s">
        <v>276</v>
      </c>
      <c r="C1542" s="12" t="s">
        <v>67</v>
      </c>
      <c r="D1542" s="13">
        <v>45681339.548877597</v>
      </c>
      <c r="E1542" s="14">
        <v>44470</v>
      </c>
      <c r="F1542" s="15">
        <f t="shared" si="24"/>
        <v>6.2354054924149131E-2</v>
      </c>
    </row>
    <row r="1543" spans="1:6" x14ac:dyDescent="0.3">
      <c r="A1543" s="11">
        <v>14</v>
      </c>
      <c r="B1543" s="12" t="s">
        <v>276</v>
      </c>
      <c r="C1543" s="12" t="s">
        <v>68</v>
      </c>
      <c r="D1543" s="13">
        <v>42919910.591566198</v>
      </c>
      <c r="E1543" s="14">
        <v>44440</v>
      </c>
      <c r="F1543" s="15">
        <f t="shared" si="24"/>
        <v>2.0921388331363273E-2</v>
      </c>
    </row>
    <row r="1544" spans="1:6" x14ac:dyDescent="0.3">
      <c r="A1544" s="16">
        <v>14</v>
      </c>
      <c r="B1544" s="17" t="s">
        <v>276</v>
      </c>
      <c r="C1544" s="17" t="s">
        <v>69</v>
      </c>
      <c r="D1544" s="18">
        <v>42031294.429208301</v>
      </c>
      <c r="E1544" s="14">
        <v>44409</v>
      </c>
      <c r="F1544" s="15">
        <f t="shared" si="24"/>
        <v>5.325938190680532E-2</v>
      </c>
    </row>
    <row r="1545" spans="1:6" x14ac:dyDescent="0.3">
      <c r="A1545" s="11">
        <v>14</v>
      </c>
      <c r="B1545" s="12" t="s">
        <v>276</v>
      </c>
      <c r="C1545" s="12" t="s">
        <v>70</v>
      </c>
      <c r="D1545" s="13">
        <v>39851301.488157801</v>
      </c>
      <c r="E1545" s="14">
        <v>44378</v>
      </c>
      <c r="F1545" s="15">
        <f t="shared" si="24"/>
        <v>1.9668372612987563E-2</v>
      </c>
    </row>
    <row r="1546" spans="1:6" x14ac:dyDescent="0.3">
      <c r="A1546" s="16">
        <v>14</v>
      </c>
      <c r="B1546" s="17" t="s">
        <v>276</v>
      </c>
      <c r="C1546" s="17" t="s">
        <v>71</v>
      </c>
      <c r="D1546" s="18">
        <v>39075149.089388497</v>
      </c>
      <c r="E1546" s="14">
        <v>44348</v>
      </c>
      <c r="F1546" s="15">
        <f t="shared" si="24"/>
        <v>-6.7535068327615563E-2</v>
      </c>
    </row>
    <row r="1547" spans="1:6" x14ac:dyDescent="0.3">
      <c r="A1547" s="11">
        <v>14</v>
      </c>
      <c r="B1547" s="12" t="s">
        <v>276</v>
      </c>
      <c r="C1547" s="12" t="s">
        <v>72</v>
      </c>
      <c r="D1547" s="13">
        <v>41805242.908376098</v>
      </c>
      <c r="E1547" s="14">
        <v>44317</v>
      </c>
      <c r="F1547" s="15">
        <f t="shared" si="24"/>
        <v>4.2522538486537649E-2</v>
      </c>
    </row>
    <row r="1548" spans="1:6" x14ac:dyDescent="0.3">
      <c r="A1548" s="16">
        <v>14</v>
      </c>
      <c r="B1548" s="17" t="s">
        <v>276</v>
      </c>
      <c r="C1548" s="17" t="s">
        <v>73</v>
      </c>
      <c r="D1548" s="18">
        <v>40064843.201069497</v>
      </c>
      <c r="E1548" s="14">
        <v>44287</v>
      </c>
      <c r="F1548" s="15">
        <f t="shared" si="24"/>
        <v>-7.1109177088793371E-2</v>
      </c>
    </row>
    <row r="1549" spans="1:6" x14ac:dyDescent="0.3">
      <c r="A1549" s="11">
        <v>14</v>
      </c>
      <c r="B1549" s="12" t="s">
        <v>276</v>
      </c>
      <c r="C1549" s="12" t="s">
        <v>74</v>
      </c>
      <c r="D1549" s="13">
        <v>43017559.753601097</v>
      </c>
      <c r="E1549" s="14">
        <v>44256</v>
      </c>
      <c r="F1549" s="15">
        <f t="shared" si="24"/>
        <v>0.14459397244978059</v>
      </c>
    </row>
    <row r="1550" spans="1:6" x14ac:dyDescent="0.3">
      <c r="A1550" s="16">
        <v>14</v>
      </c>
      <c r="B1550" s="17" t="s">
        <v>276</v>
      </c>
      <c r="C1550" s="17" t="s">
        <v>75</v>
      </c>
      <c r="D1550" s="18">
        <v>37226260.001125403</v>
      </c>
      <c r="E1550" s="14">
        <v>44228</v>
      </c>
      <c r="F1550" s="15">
        <f t="shared" si="24"/>
        <v>0.17836438761989887</v>
      </c>
    </row>
    <row r="1551" spans="1:6" x14ac:dyDescent="0.3">
      <c r="A1551" s="11">
        <v>14</v>
      </c>
      <c r="B1551" s="12" t="s">
        <v>276</v>
      </c>
      <c r="C1551" s="12" t="s">
        <v>76</v>
      </c>
      <c r="D1551" s="13">
        <v>31144885.384173501</v>
      </c>
      <c r="E1551" s="14">
        <v>44197</v>
      </c>
      <c r="F1551" s="15">
        <f t="shared" si="24"/>
        <v>-9.2722924461857134E-2</v>
      </c>
    </row>
    <row r="1552" spans="1:6" x14ac:dyDescent="0.3">
      <c r="A1552" s="16">
        <v>14</v>
      </c>
      <c r="B1552" s="17" t="s">
        <v>276</v>
      </c>
      <c r="C1552" s="17" t="s">
        <v>77</v>
      </c>
      <c r="D1552" s="18">
        <v>34170850.739799201</v>
      </c>
      <c r="E1552" s="14">
        <v>44166</v>
      </c>
      <c r="F1552" s="15">
        <f t="shared" si="24"/>
        <v>8.6331501924530166E-2</v>
      </c>
    </row>
    <row r="1553" spans="1:6" x14ac:dyDescent="0.3">
      <c r="A1553" s="16">
        <v>14</v>
      </c>
      <c r="B1553" s="17" t="s">
        <v>276</v>
      </c>
      <c r="C1553" s="17" t="s">
        <v>79</v>
      </c>
      <c r="D1553" s="18">
        <v>31344583.002661899</v>
      </c>
      <c r="E1553" s="14">
        <v>44136</v>
      </c>
      <c r="F1553" s="15">
        <f t="shared" si="24"/>
        <v>0.23342071479415688</v>
      </c>
    </row>
    <row r="1554" spans="1:6" x14ac:dyDescent="0.3">
      <c r="A1554" s="16">
        <v>14</v>
      </c>
      <c r="B1554" s="17" t="s">
        <v>276</v>
      </c>
      <c r="C1554" s="17" t="s">
        <v>80</v>
      </c>
      <c r="D1554" s="18">
        <v>24819279.401337702</v>
      </c>
      <c r="E1554" s="14">
        <v>44105</v>
      </c>
      <c r="F1554" s="15">
        <f t="shared" si="24"/>
        <v>8.8007989611732382E-2</v>
      </c>
    </row>
    <row r="1555" spans="1:6" x14ac:dyDescent="0.3">
      <c r="A1555" s="16">
        <v>14</v>
      </c>
      <c r="B1555" s="17" t="s">
        <v>276</v>
      </c>
      <c r="C1555" s="17" t="s">
        <v>81</v>
      </c>
      <c r="D1555" s="18">
        <v>22728343.4728451</v>
      </c>
      <c r="E1555" s="14">
        <v>44075</v>
      </c>
      <c r="F1555" s="15">
        <f t="shared" si="24"/>
        <v>-0.13716163419812841</v>
      </c>
    </row>
    <row r="1556" spans="1:6" x14ac:dyDescent="0.3">
      <c r="A1556" s="11">
        <v>14</v>
      </c>
      <c r="B1556" s="12" t="s">
        <v>276</v>
      </c>
      <c r="C1556" s="12" t="s">
        <v>82</v>
      </c>
      <c r="D1556" s="13">
        <v>26069717.481253799</v>
      </c>
      <c r="E1556" s="14">
        <v>44044</v>
      </c>
      <c r="F1556" s="15">
        <f t="shared" si="24"/>
        <v>0.10758518078414286</v>
      </c>
    </row>
    <row r="1557" spans="1:6" x14ac:dyDescent="0.3">
      <c r="A1557" s="16">
        <v>14</v>
      </c>
      <c r="B1557" s="17" t="s">
        <v>276</v>
      </c>
      <c r="C1557" s="17" t="s">
        <v>83</v>
      </c>
      <c r="D1557" s="18">
        <v>23410606.998044599</v>
      </c>
      <c r="E1557" s="14">
        <v>44013</v>
      </c>
      <c r="F1557" s="15">
        <f t="shared" si="24"/>
        <v>-0.12896660901309534</v>
      </c>
    </row>
    <row r="1558" spans="1:6" x14ac:dyDescent="0.3">
      <c r="A1558" s="11">
        <v>14</v>
      </c>
      <c r="B1558" s="12" t="s">
        <v>276</v>
      </c>
      <c r="C1558" s="12" t="s">
        <v>84</v>
      </c>
      <c r="D1558" s="13">
        <v>26633127.061156001</v>
      </c>
      <c r="E1558" s="14">
        <v>43983</v>
      </c>
      <c r="F1558" s="15">
        <f t="shared" si="24"/>
        <v>-6.963067643946102E-3</v>
      </c>
    </row>
    <row r="1559" spans="1:6" x14ac:dyDescent="0.3">
      <c r="A1559" s="16">
        <v>14</v>
      </c>
      <c r="B1559" s="17" t="s">
        <v>276</v>
      </c>
      <c r="C1559" s="17" t="s">
        <v>85</v>
      </c>
      <c r="D1559" s="18">
        <v>26819222.472027998</v>
      </c>
      <c r="E1559" s="14">
        <v>43952</v>
      </c>
      <c r="F1559" s="15">
        <f t="shared" si="24"/>
        <v>8.4753703471611569E-2</v>
      </c>
    </row>
    <row r="1560" spans="1:6" x14ac:dyDescent="0.3">
      <c r="A1560" s="11">
        <v>14</v>
      </c>
      <c r="B1560" s="12" t="s">
        <v>276</v>
      </c>
      <c r="C1560" s="12" t="s">
        <v>86</v>
      </c>
      <c r="D1560" s="13">
        <v>24639853.261681899</v>
      </c>
      <c r="E1560" s="14">
        <v>43922</v>
      </c>
      <c r="F1560" s="15">
        <f t="shared" si="24"/>
        <v>0.1185201751456552</v>
      </c>
    </row>
    <row r="1561" spans="1:6" x14ac:dyDescent="0.3">
      <c r="A1561" s="16">
        <v>14</v>
      </c>
      <c r="B1561" s="17" t="s">
        <v>276</v>
      </c>
      <c r="C1561" s="17" t="s">
        <v>87</v>
      </c>
      <c r="D1561" s="18">
        <v>21885952.840465602</v>
      </c>
      <c r="E1561" s="14">
        <v>43891</v>
      </c>
      <c r="F1561" s="15">
        <f t="shared" si="24"/>
        <v>-0.45773553991706728</v>
      </c>
    </row>
    <row r="1562" spans="1:6" x14ac:dyDescent="0.3">
      <c r="A1562" s="11">
        <v>14</v>
      </c>
      <c r="B1562" s="12" t="s">
        <v>276</v>
      </c>
      <c r="C1562" s="12" t="s">
        <v>88</v>
      </c>
      <c r="D1562" s="13">
        <v>34590550.856398299</v>
      </c>
      <c r="E1562" s="14">
        <v>43862</v>
      </c>
      <c r="F1562" s="15">
        <f t="shared" si="24"/>
        <v>-0.12154394841487767</v>
      </c>
    </row>
    <row r="1563" spans="1:6" x14ac:dyDescent="0.3">
      <c r="A1563" s="16">
        <v>14</v>
      </c>
      <c r="B1563" s="17" t="s">
        <v>276</v>
      </c>
      <c r="C1563" s="17" t="s">
        <v>89</v>
      </c>
      <c r="D1563" s="18">
        <v>39060998.819798097</v>
      </c>
      <c r="E1563" s="14">
        <v>43831</v>
      </c>
      <c r="F1563" s="15">
        <f t="shared" si="24"/>
        <v>-4.4307861595859588E-2</v>
      </c>
    </row>
    <row r="1564" spans="1:6" x14ac:dyDescent="0.3">
      <c r="A1564" s="11">
        <v>14</v>
      </c>
      <c r="B1564" s="12" t="s">
        <v>276</v>
      </c>
      <c r="C1564" s="12" t="s">
        <v>90</v>
      </c>
      <c r="D1564" s="13">
        <v>40830622.776955999</v>
      </c>
      <c r="E1564" s="14">
        <v>43800</v>
      </c>
      <c r="F1564" s="15">
        <f t="shared" si="24"/>
        <v>4.6579842702446229E-2</v>
      </c>
    </row>
    <row r="1565" spans="1:6" x14ac:dyDescent="0.3">
      <c r="A1565" s="11">
        <v>14</v>
      </c>
      <c r="B1565" s="12" t="s">
        <v>276</v>
      </c>
      <c r="C1565" s="12" t="s">
        <v>92</v>
      </c>
      <c r="D1565" s="13">
        <v>38972353.706617698</v>
      </c>
      <c r="E1565" s="14">
        <v>43770</v>
      </c>
      <c r="F1565" s="15">
        <f t="shared" si="24"/>
        <v>2.452566851867485E-2</v>
      </c>
    </row>
    <row r="1566" spans="1:6" x14ac:dyDescent="0.3">
      <c r="A1566" s="11">
        <v>14</v>
      </c>
      <c r="B1566" s="12" t="s">
        <v>276</v>
      </c>
      <c r="C1566" s="12" t="s">
        <v>93</v>
      </c>
      <c r="D1566" s="13">
        <v>38028156.539654002</v>
      </c>
      <c r="E1566" s="14">
        <v>43739</v>
      </c>
      <c r="F1566" s="15">
        <f t="shared" si="24"/>
        <v>0.10963870924642664</v>
      </c>
    </row>
    <row r="1567" spans="1:6" x14ac:dyDescent="0.3">
      <c r="A1567" s="11">
        <v>14</v>
      </c>
      <c r="B1567" s="12" t="s">
        <v>276</v>
      </c>
      <c r="C1567" s="12" t="s">
        <v>94</v>
      </c>
      <c r="D1567" s="13">
        <v>34079231.017747201</v>
      </c>
      <c r="E1567" s="14">
        <v>43709</v>
      </c>
      <c r="F1567" s="15">
        <f t="shared" si="24"/>
        <v>9.7365307817820823E-2</v>
      </c>
    </row>
    <row r="1568" spans="1:6" x14ac:dyDescent="0.3">
      <c r="A1568" s="16">
        <v>14</v>
      </c>
      <c r="B1568" s="17" t="s">
        <v>276</v>
      </c>
      <c r="C1568" s="17" t="s">
        <v>95</v>
      </c>
      <c r="D1568" s="18">
        <v>30917514.321651202</v>
      </c>
      <c r="E1568" s="14">
        <v>43678</v>
      </c>
      <c r="F1568" s="15">
        <f t="shared" si="24"/>
        <v>-0.12029454163159982</v>
      </c>
    </row>
    <row r="1569" spans="1:6" x14ac:dyDescent="0.3">
      <c r="A1569" s="11">
        <v>14</v>
      </c>
      <c r="B1569" s="12" t="s">
        <v>276</v>
      </c>
      <c r="C1569" s="12" t="s">
        <v>96</v>
      </c>
      <c r="D1569" s="13">
        <v>34869669.1131493</v>
      </c>
      <c r="E1569" s="14">
        <v>43647</v>
      </c>
      <c r="F1569" s="15">
        <f t="shared" si="24"/>
        <v>2.8286471544606038E-2</v>
      </c>
    </row>
    <row r="1570" spans="1:6" x14ac:dyDescent="0.3">
      <c r="A1570" s="16">
        <v>14</v>
      </c>
      <c r="B1570" s="17" t="s">
        <v>276</v>
      </c>
      <c r="C1570" s="17" t="s">
        <v>97</v>
      </c>
      <c r="D1570" s="18">
        <v>33897148.640272804</v>
      </c>
      <c r="E1570" s="14">
        <v>43617</v>
      </c>
      <c r="F1570" s="15">
        <f t="shared" si="24"/>
        <v>3.1996639632639601E-3</v>
      </c>
    </row>
    <row r="1571" spans="1:6" x14ac:dyDescent="0.3">
      <c r="A1571" s="11">
        <v>14</v>
      </c>
      <c r="B1571" s="12" t="s">
        <v>276</v>
      </c>
      <c r="C1571" s="12" t="s">
        <v>98</v>
      </c>
      <c r="D1571" s="13">
        <v>33788862.4873465</v>
      </c>
      <c r="E1571" s="14">
        <v>43586</v>
      </c>
      <c r="F1571" s="15">
        <f t="shared" si="24"/>
        <v>-9.522559122119896E-2</v>
      </c>
    </row>
    <row r="1572" spans="1:6" x14ac:dyDescent="0.3">
      <c r="A1572" s="16">
        <v>14</v>
      </c>
      <c r="B1572" s="17" t="s">
        <v>276</v>
      </c>
      <c r="C1572" s="17" t="s">
        <v>99</v>
      </c>
      <c r="D1572" s="18">
        <v>37164604.901845701</v>
      </c>
      <c r="E1572" s="14">
        <v>43556</v>
      </c>
      <c r="F1572" s="15">
        <f t="shared" si="24"/>
        <v>6.615900471023449E-2</v>
      </c>
    </row>
    <row r="1573" spans="1:6" x14ac:dyDescent="0.3">
      <c r="A1573" s="11">
        <v>14</v>
      </c>
      <c r="B1573" s="12" t="s">
        <v>276</v>
      </c>
      <c r="C1573" s="12" t="s">
        <v>100</v>
      </c>
      <c r="D1573" s="13">
        <v>34785402.225265898</v>
      </c>
      <c r="E1573" s="14">
        <v>43525</v>
      </c>
      <c r="F1573" s="15">
        <f t="shared" si="24"/>
        <v>-5.9324937097154251E-2</v>
      </c>
    </row>
    <row r="1574" spans="1:6" x14ac:dyDescent="0.3">
      <c r="A1574" s="16">
        <v>14</v>
      </c>
      <c r="B1574" s="17" t="s">
        <v>276</v>
      </c>
      <c r="C1574" s="17" t="s">
        <v>101</v>
      </c>
      <c r="D1574" s="18">
        <v>36911485.3822392</v>
      </c>
      <c r="E1574" s="14">
        <v>43497</v>
      </c>
      <c r="F1574" s="15">
        <f t="shared" si="24"/>
        <v>3.7200811617302224E-2</v>
      </c>
    </row>
    <row r="1575" spans="1:6" x14ac:dyDescent="0.3">
      <c r="A1575" s="11">
        <v>14</v>
      </c>
      <c r="B1575" s="12" t="s">
        <v>276</v>
      </c>
      <c r="C1575" s="12" t="s">
        <v>102</v>
      </c>
      <c r="D1575" s="13">
        <v>35563575.286974899</v>
      </c>
      <c r="E1575" s="14">
        <v>43466</v>
      </c>
      <c r="F1575" s="15">
        <f t="shared" si="24"/>
        <v>8.273892318263612E-2</v>
      </c>
    </row>
    <row r="1576" spans="1:6" x14ac:dyDescent="0.3">
      <c r="A1576" s="16">
        <v>14</v>
      </c>
      <c r="B1576" s="17" t="s">
        <v>276</v>
      </c>
      <c r="C1576" s="17" t="s">
        <v>103</v>
      </c>
      <c r="D1576" s="18">
        <v>32739523.729589999</v>
      </c>
      <c r="E1576" s="14">
        <v>43435</v>
      </c>
      <c r="F1576" s="15">
        <f t="shared" si="24"/>
        <v>-7.8827454982183645E-2</v>
      </c>
    </row>
    <row r="1577" spans="1:6" x14ac:dyDescent="0.3">
      <c r="A1577" s="16">
        <v>14</v>
      </c>
      <c r="B1577" s="17" t="s">
        <v>276</v>
      </c>
      <c r="C1577" s="17" t="s">
        <v>105</v>
      </c>
      <c r="D1577" s="18">
        <v>35424741.1927265</v>
      </c>
      <c r="E1577" s="14">
        <v>43405</v>
      </c>
      <c r="F1577" s="15">
        <f t="shared" si="24"/>
        <v>-5.7216145170037973E-2</v>
      </c>
    </row>
    <row r="1578" spans="1:6" x14ac:dyDescent="0.3">
      <c r="A1578" s="16">
        <v>14</v>
      </c>
      <c r="B1578" s="17" t="s">
        <v>276</v>
      </c>
      <c r="C1578" s="17" t="s">
        <v>106</v>
      </c>
      <c r="D1578" s="18">
        <v>37510714.979140699</v>
      </c>
      <c r="E1578" s="14">
        <v>43374</v>
      </c>
      <c r="F1578" s="15">
        <f t="shared" si="24"/>
        <v>4.2715242665532348E-3</v>
      </c>
    </row>
    <row r="1579" spans="1:6" x14ac:dyDescent="0.3">
      <c r="A1579" s="16">
        <v>14</v>
      </c>
      <c r="B1579" s="17" t="s">
        <v>276</v>
      </c>
      <c r="C1579" s="17" t="s">
        <v>107</v>
      </c>
      <c r="D1579" s="18">
        <v>37350828.771864504</v>
      </c>
      <c r="E1579" s="14">
        <v>43344</v>
      </c>
      <c r="F1579" s="15">
        <f t="shared" si="24"/>
        <v>-2.1760372392373443E-2</v>
      </c>
    </row>
    <row r="1580" spans="1:6" x14ac:dyDescent="0.3">
      <c r="A1580" s="11">
        <v>14</v>
      </c>
      <c r="B1580" s="12" t="s">
        <v>276</v>
      </c>
      <c r="C1580" s="12" t="s">
        <v>108</v>
      </c>
      <c r="D1580" s="13">
        <v>38172504.274934903</v>
      </c>
      <c r="E1580" s="14">
        <v>43313</v>
      </c>
      <c r="F1580" s="15">
        <f t="shared" si="24"/>
        <v>-9.8694387018703048E-2</v>
      </c>
    </row>
    <row r="1581" spans="1:6" x14ac:dyDescent="0.3">
      <c r="A1581" s="16">
        <v>14</v>
      </c>
      <c r="B1581" s="17" t="s">
        <v>276</v>
      </c>
      <c r="C1581" s="17" t="s">
        <v>109</v>
      </c>
      <c r="D1581" s="18">
        <v>42132097.456056602</v>
      </c>
      <c r="E1581" s="14">
        <v>43282</v>
      </c>
      <c r="F1581" s="15">
        <f t="shared" si="24"/>
        <v>2.5905001486925656E-2</v>
      </c>
    </row>
    <row r="1582" spans="1:6" x14ac:dyDescent="0.3">
      <c r="A1582" s="11">
        <v>14</v>
      </c>
      <c r="B1582" s="12" t="s">
        <v>276</v>
      </c>
      <c r="C1582" s="12" t="s">
        <v>110</v>
      </c>
      <c r="D1582" s="13">
        <v>41054680.898644</v>
      </c>
      <c r="E1582" s="14">
        <v>43252</v>
      </c>
      <c r="F1582" s="15">
        <f t="shared" si="24"/>
        <v>-4.2584194867779236E-2</v>
      </c>
    </row>
    <row r="1583" spans="1:6" x14ac:dyDescent="0.3">
      <c r="A1583" s="16">
        <v>14</v>
      </c>
      <c r="B1583" s="17" t="s">
        <v>276</v>
      </c>
      <c r="C1583" s="17" t="s">
        <v>111</v>
      </c>
      <c r="D1583" s="18">
        <v>42840720.055863701</v>
      </c>
      <c r="E1583" s="14">
        <v>43221</v>
      </c>
      <c r="F1583" s="15">
        <f t="shared" si="24"/>
        <v>-4.939831452518114E-2</v>
      </c>
    </row>
    <row r="1584" spans="1:6" x14ac:dyDescent="0.3">
      <c r="A1584" s="11">
        <v>14</v>
      </c>
      <c r="B1584" s="12" t="s">
        <v>276</v>
      </c>
      <c r="C1584" s="12" t="s">
        <v>112</v>
      </c>
      <c r="D1584" s="13">
        <v>45010120.657808498</v>
      </c>
      <c r="E1584" s="14">
        <v>43191</v>
      </c>
      <c r="F1584" s="15">
        <f t="shared" si="24"/>
        <v>5.8048112959666791E-3</v>
      </c>
    </row>
    <row r="1585" spans="1:6" x14ac:dyDescent="0.3">
      <c r="A1585" s="16">
        <v>14</v>
      </c>
      <c r="B1585" s="17" t="s">
        <v>276</v>
      </c>
      <c r="C1585" s="17" t="s">
        <v>113</v>
      </c>
      <c r="D1585" s="18">
        <v>44749602.262574598</v>
      </c>
      <c r="E1585" s="14">
        <v>43160</v>
      </c>
      <c r="F1585" s="15">
        <f t="shared" si="24"/>
        <v>-3.3157457803801957E-2</v>
      </c>
    </row>
    <row r="1586" spans="1:6" x14ac:dyDescent="0.3">
      <c r="A1586" s="11">
        <v>14</v>
      </c>
      <c r="B1586" s="12" t="s">
        <v>276</v>
      </c>
      <c r="C1586" s="12" t="s">
        <v>114</v>
      </c>
      <c r="D1586" s="13">
        <v>46258258.699731</v>
      </c>
      <c r="E1586" s="14">
        <v>43132</v>
      </c>
      <c r="F1586" s="15">
        <f t="shared" si="24"/>
        <v>6.5773628559624944E-2</v>
      </c>
    </row>
    <row r="1587" spans="1:6" x14ac:dyDescent="0.3">
      <c r="A1587" s="16">
        <v>14</v>
      </c>
      <c r="B1587" s="17" t="s">
        <v>276</v>
      </c>
      <c r="C1587" s="17" t="s">
        <v>115</v>
      </c>
      <c r="D1587" s="18">
        <v>43313587.5467076</v>
      </c>
      <c r="E1587" s="14">
        <v>43101</v>
      </c>
      <c r="F1587" s="15">
        <f t="shared" si="24"/>
        <v>-7.7778293344180599E-2</v>
      </c>
    </row>
    <row r="1588" spans="1:6" x14ac:dyDescent="0.3">
      <c r="A1588" s="11">
        <v>14</v>
      </c>
      <c r="B1588" s="12" t="s">
        <v>276</v>
      </c>
      <c r="C1588" s="12" t="s">
        <v>116</v>
      </c>
      <c r="D1588" s="13">
        <v>46816920.151532598</v>
      </c>
      <c r="E1588" s="14">
        <v>43070</v>
      </c>
      <c r="F1588" s="15">
        <f t="shared" si="24"/>
        <v>4.8672985080861368E-2</v>
      </c>
    </row>
    <row r="1589" spans="1:6" x14ac:dyDescent="0.3">
      <c r="A1589" s="11">
        <v>14</v>
      </c>
      <c r="B1589" s="12" t="s">
        <v>276</v>
      </c>
      <c r="C1589" s="12" t="s">
        <v>118</v>
      </c>
      <c r="D1589" s="13">
        <v>44592768.0352365</v>
      </c>
      <c r="E1589" s="14">
        <v>43040</v>
      </c>
      <c r="F1589" s="15">
        <f t="shared" si="24"/>
        <v>4.0483029575485163E-2</v>
      </c>
    </row>
    <row r="1590" spans="1:6" x14ac:dyDescent="0.3">
      <c r="A1590" s="11">
        <v>14</v>
      </c>
      <c r="B1590" s="12" t="s">
        <v>276</v>
      </c>
      <c r="C1590" s="12" t="s">
        <v>119</v>
      </c>
      <c r="D1590" s="13">
        <v>42823570.543174103</v>
      </c>
      <c r="E1590" s="14">
        <v>43009</v>
      </c>
      <c r="F1590" s="15">
        <f t="shared" si="24"/>
        <v>-3.8940088423267516E-2</v>
      </c>
    </row>
    <row r="1591" spans="1:6" x14ac:dyDescent="0.3">
      <c r="A1591" s="11">
        <v>14</v>
      </c>
      <c r="B1591" s="12" t="s">
        <v>276</v>
      </c>
      <c r="C1591" s="12" t="s">
        <v>120</v>
      </c>
      <c r="D1591" s="13">
        <v>44524017.071328796</v>
      </c>
      <c r="E1591" s="14">
        <v>42979</v>
      </c>
      <c r="F1591" s="15">
        <f t="shared" si="24"/>
        <v>1.2081380332162169E-2</v>
      </c>
    </row>
    <row r="1592" spans="1:6" x14ac:dyDescent="0.3">
      <c r="A1592" s="16">
        <v>14</v>
      </c>
      <c r="B1592" s="17" t="s">
        <v>276</v>
      </c>
      <c r="C1592" s="17" t="s">
        <v>121</v>
      </c>
      <c r="D1592" s="18">
        <v>43989341.798245199</v>
      </c>
      <c r="E1592" s="14">
        <v>42948</v>
      </c>
      <c r="F1592" s="15">
        <f t="shared" si="24"/>
        <v>-6.0242129693700616E-2</v>
      </c>
    </row>
    <row r="1593" spans="1:6" x14ac:dyDescent="0.3">
      <c r="A1593" s="11">
        <v>14</v>
      </c>
      <c r="B1593" s="12" t="s">
        <v>276</v>
      </c>
      <c r="C1593" s="12" t="s">
        <v>122</v>
      </c>
      <c r="D1593" s="13">
        <v>46720801.903871797</v>
      </c>
      <c r="E1593" s="14">
        <v>42917</v>
      </c>
      <c r="F1593" s="15">
        <f t="shared" si="24"/>
        <v>1.2323142858191077E-3</v>
      </c>
    </row>
    <row r="1594" spans="1:6" x14ac:dyDescent="0.3">
      <c r="A1594" s="16">
        <v>14</v>
      </c>
      <c r="B1594" s="17" t="s">
        <v>276</v>
      </c>
      <c r="C1594" s="17" t="s">
        <v>123</v>
      </c>
      <c r="D1594" s="18">
        <v>46663262.6527429</v>
      </c>
      <c r="E1594" s="14">
        <v>42887</v>
      </c>
      <c r="F1594" s="15">
        <f t="shared" si="24"/>
        <v>-3.5047865957861302E-2</v>
      </c>
    </row>
    <row r="1595" spans="1:6" x14ac:dyDescent="0.3">
      <c r="A1595" s="11">
        <v>14</v>
      </c>
      <c r="B1595" s="12" t="s">
        <v>276</v>
      </c>
      <c r="C1595" s="12" t="s">
        <v>124</v>
      </c>
      <c r="D1595" s="13">
        <v>48327707.676730998</v>
      </c>
      <c r="E1595" s="14">
        <v>42856</v>
      </c>
      <c r="F1595" s="15">
        <f t="shared" si="24"/>
        <v>-1.0317666917859429E-2</v>
      </c>
    </row>
    <row r="1596" spans="1:6" x14ac:dyDescent="0.3">
      <c r="A1596" s="16">
        <v>14</v>
      </c>
      <c r="B1596" s="17" t="s">
        <v>276</v>
      </c>
      <c r="C1596" s="17" t="s">
        <v>125</v>
      </c>
      <c r="D1596" s="18">
        <v>48828918.082128897</v>
      </c>
      <c r="E1596" s="14">
        <v>42826</v>
      </c>
      <c r="F1596" s="15">
        <f t="shared" si="24"/>
        <v>-5.6028992285050143E-2</v>
      </c>
    </row>
    <row r="1597" spans="1:6" x14ac:dyDescent="0.3">
      <c r="A1597" s="11">
        <v>14</v>
      </c>
      <c r="B1597" s="12" t="s">
        <v>276</v>
      </c>
      <c r="C1597" s="12" t="s">
        <v>126</v>
      </c>
      <c r="D1597" s="13">
        <v>51642847.885486901</v>
      </c>
      <c r="E1597" s="14">
        <v>42795</v>
      </c>
      <c r="F1597" s="15">
        <f t="shared" si="24"/>
        <v>-5.4900815951068552E-3</v>
      </c>
    </row>
    <row r="1598" spans="1:6" x14ac:dyDescent="0.3">
      <c r="A1598" s="16">
        <v>14</v>
      </c>
      <c r="B1598" s="17" t="s">
        <v>276</v>
      </c>
      <c r="C1598" s="17" t="s">
        <v>127</v>
      </c>
      <c r="D1598" s="18">
        <v>51927151.043852501</v>
      </c>
      <c r="E1598" s="14">
        <v>42767</v>
      </c>
      <c r="F1598" s="15">
        <f t="shared" si="24"/>
        <v>3.175121048425486E-2</v>
      </c>
    </row>
    <row r="1599" spans="1:6" x14ac:dyDescent="0.3">
      <c r="A1599" s="11">
        <v>14</v>
      </c>
      <c r="B1599" s="12" t="s">
        <v>276</v>
      </c>
      <c r="C1599" s="12" t="s">
        <v>129</v>
      </c>
      <c r="D1599" s="13">
        <v>50304301.200633399</v>
      </c>
      <c r="E1599" s="14">
        <v>42736</v>
      </c>
      <c r="F1599" s="15">
        <f t="shared" si="24"/>
        <v>7.5847602965674138E-2</v>
      </c>
    </row>
    <row r="1600" spans="1:6" x14ac:dyDescent="0.3">
      <c r="A1600" s="16">
        <v>14</v>
      </c>
      <c r="B1600" s="17" t="s">
        <v>276</v>
      </c>
      <c r="C1600" s="17" t="s">
        <v>130</v>
      </c>
      <c r="D1600" s="18">
        <v>46629947.336617097</v>
      </c>
      <c r="E1600" s="14">
        <v>42705</v>
      </c>
      <c r="F1600" s="15">
        <f t="shared" si="24"/>
        <v>3.4305296706401825E-2</v>
      </c>
    </row>
    <row r="1601" spans="1:6" x14ac:dyDescent="0.3">
      <c r="A1601" s="16">
        <v>14</v>
      </c>
      <c r="B1601" s="17" t="s">
        <v>276</v>
      </c>
      <c r="C1601" s="17" t="s">
        <v>132</v>
      </c>
      <c r="D1601" s="18">
        <v>45057420.3762554</v>
      </c>
      <c r="E1601" s="14">
        <v>42675</v>
      </c>
      <c r="F1601" s="15">
        <f t="shared" si="24"/>
        <v>0.12735126810480868</v>
      </c>
    </row>
    <row r="1602" spans="1:6" x14ac:dyDescent="0.3">
      <c r="A1602" s="16">
        <v>14</v>
      </c>
      <c r="B1602" s="17" t="s">
        <v>276</v>
      </c>
      <c r="C1602" s="17" t="s">
        <v>133</v>
      </c>
      <c r="D1602" s="18">
        <v>39669650.195199497</v>
      </c>
      <c r="E1602" s="14">
        <v>42644</v>
      </c>
      <c r="F1602" s="15">
        <f t="shared" si="24"/>
        <v>0.1259305140749305</v>
      </c>
    </row>
    <row r="1603" spans="1:6" x14ac:dyDescent="0.3">
      <c r="A1603" s="16">
        <v>14</v>
      </c>
      <c r="B1603" s="17" t="s">
        <v>276</v>
      </c>
      <c r="C1603" s="17" t="s">
        <v>134</v>
      </c>
      <c r="D1603" s="18">
        <v>34975782.818981998</v>
      </c>
      <c r="E1603" s="14">
        <v>42614</v>
      </c>
      <c r="F1603" s="15">
        <f t="shared" ref="F1603:F1666" si="25">IF(B1603=B1604,LN(D1603/D1604),NA())</f>
        <v>-2.4627365945083798E-2</v>
      </c>
    </row>
    <row r="1604" spans="1:6" x14ac:dyDescent="0.3">
      <c r="A1604" s="11">
        <v>14</v>
      </c>
      <c r="B1604" s="12" t="s">
        <v>276</v>
      </c>
      <c r="C1604" s="12" t="s">
        <v>135</v>
      </c>
      <c r="D1604" s="13">
        <v>35847838.361956596</v>
      </c>
      <c r="E1604" s="14">
        <v>42583</v>
      </c>
      <c r="F1604" s="15">
        <f t="shared" si="25"/>
        <v>0.10855130589578486</v>
      </c>
    </row>
    <row r="1605" spans="1:6" x14ac:dyDescent="0.3">
      <c r="A1605" s="16">
        <v>14</v>
      </c>
      <c r="B1605" s="17" t="s">
        <v>276</v>
      </c>
      <c r="C1605" s="17" t="s">
        <v>136</v>
      </c>
      <c r="D1605" s="18">
        <v>32160273.949165601</v>
      </c>
      <c r="E1605" s="14">
        <v>42552</v>
      </c>
      <c r="F1605" s="15">
        <f t="shared" si="25"/>
        <v>0.10905071768949202</v>
      </c>
    </row>
    <row r="1606" spans="1:6" x14ac:dyDescent="0.3">
      <c r="A1606" s="11">
        <v>14</v>
      </c>
      <c r="B1606" s="12" t="s">
        <v>276</v>
      </c>
      <c r="C1606" s="12" t="s">
        <v>137</v>
      </c>
      <c r="D1606" s="13">
        <v>28837633.270073101</v>
      </c>
      <c r="E1606" s="14">
        <v>42522</v>
      </c>
      <c r="F1606" s="15">
        <f t="shared" si="25"/>
        <v>-0.27449263018204351</v>
      </c>
    </row>
    <row r="1607" spans="1:6" x14ac:dyDescent="0.3">
      <c r="A1607" s="16">
        <v>14</v>
      </c>
      <c r="B1607" s="17" t="s">
        <v>276</v>
      </c>
      <c r="C1607" s="17" t="s">
        <v>138</v>
      </c>
      <c r="D1607" s="18">
        <v>37946371.062274396</v>
      </c>
      <c r="E1607" s="14">
        <v>42491</v>
      </c>
      <c r="F1607" s="15">
        <f t="shared" si="25"/>
        <v>6.1776967345869259E-2</v>
      </c>
    </row>
    <row r="1608" spans="1:6" x14ac:dyDescent="0.3">
      <c r="A1608" s="11">
        <v>14</v>
      </c>
      <c r="B1608" s="12" t="s">
        <v>276</v>
      </c>
      <c r="C1608" s="12" t="s">
        <v>139</v>
      </c>
      <c r="D1608" s="13">
        <v>35673100.156277597</v>
      </c>
      <c r="E1608" s="14">
        <v>42461</v>
      </c>
      <c r="F1608" s="15">
        <f t="shared" si="25"/>
        <v>0.1354051993942961</v>
      </c>
    </row>
    <row r="1609" spans="1:6" x14ac:dyDescent="0.3">
      <c r="A1609" s="16">
        <v>14</v>
      </c>
      <c r="B1609" s="17" t="s">
        <v>276</v>
      </c>
      <c r="C1609" s="17" t="s">
        <v>140</v>
      </c>
      <c r="D1609" s="18">
        <v>31155528.466512199</v>
      </c>
      <c r="E1609" s="14">
        <v>42430</v>
      </c>
      <c r="F1609" s="15">
        <f t="shared" si="25"/>
        <v>-0.13275301962298139</v>
      </c>
    </row>
    <row r="1610" spans="1:6" x14ac:dyDescent="0.3">
      <c r="A1610" s="11">
        <v>14</v>
      </c>
      <c r="B1610" s="12" t="s">
        <v>276</v>
      </c>
      <c r="C1610" s="12" t="s">
        <v>141</v>
      </c>
      <c r="D1610" s="13">
        <v>35578614.034139</v>
      </c>
      <c r="E1610" s="14">
        <v>42401</v>
      </c>
      <c r="F1610" s="15">
        <f t="shared" si="25"/>
        <v>-7.7803607666426605E-2</v>
      </c>
    </row>
    <row r="1611" spans="1:6" x14ac:dyDescent="0.3">
      <c r="A1611" s="16">
        <v>14</v>
      </c>
      <c r="B1611" s="17" t="s">
        <v>276</v>
      </c>
      <c r="C1611" s="17" t="s">
        <v>142</v>
      </c>
      <c r="D1611" s="18">
        <v>38457292.337303601</v>
      </c>
      <c r="E1611" s="14">
        <v>42370</v>
      </c>
      <c r="F1611" s="15">
        <f t="shared" si="25"/>
        <v>-0.34887435919922366</v>
      </c>
    </row>
    <row r="1612" spans="1:6" x14ac:dyDescent="0.3">
      <c r="A1612" s="11">
        <v>14</v>
      </c>
      <c r="B1612" s="12" t="s">
        <v>276</v>
      </c>
      <c r="C1612" s="12" t="s">
        <v>143</v>
      </c>
      <c r="D1612" s="13">
        <v>54512099.970559798</v>
      </c>
      <c r="E1612" s="14">
        <v>42339</v>
      </c>
      <c r="F1612" s="15">
        <f t="shared" si="25"/>
        <v>-1.9025837883506713E-2</v>
      </c>
    </row>
    <row r="1613" spans="1:6" x14ac:dyDescent="0.3">
      <c r="A1613" s="11">
        <v>14</v>
      </c>
      <c r="B1613" s="12" t="s">
        <v>276</v>
      </c>
      <c r="C1613" s="12" t="s">
        <v>145</v>
      </c>
      <c r="D1613" s="13">
        <v>55559167.430342503</v>
      </c>
      <c r="E1613" s="14">
        <v>42309</v>
      </c>
      <c r="F1613" s="15">
        <f t="shared" si="25"/>
        <v>-3.7938965365488374E-2</v>
      </c>
    </row>
    <row r="1614" spans="1:6" x14ac:dyDescent="0.3">
      <c r="A1614" s="11">
        <v>14</v>
      </c>
      <c r="B1614" s="12" t="s">
        <v>276</v>
      </c>
      <c r="C1614" s="12" t="s">
        <v>146</v>
      </c>
      <c r="D1614" s="13">
        <v>57707520.217728503</v>
      </c>
      <c r="E1614" s="14">
        <v>42278</v>
      </c>
      <c r="F1614" s="15">
        <f t="shared" si="25"/>
        <v>-5.0973579954747432E-2</v>
      </c>
    </row>
    <row r="1615" spans="1:6" x14ac:dyDescent="0.3">
      <c r="A1615" s="11">
        <v>14</v>
      </c>
      <c r="B1615" s="12" t="s">
        <v>276</v>
      </c>
      <c r="C1615" s="12" t="s">
        <v>147</v>
      </c>
      <c r="D1615" s="13">
        <v>60725340.252287701</v>
      </c>
      <c r="E1615" s="14">
        <v>42248</v>
      </c>
      <c r="F1615" s="15">
        <f t="shared" si="25"/>
        <v>-6.8121911648312647E-2</v>
      </c>
    </row>
    <row r="1616" spans="1:6" x14ac:dyDescent="0.3">
      <c r="A1616" s="16">
        <v>14</v>
      </c>
      <c r="B1616" s="17" t="s">
        <v>276</v>
      </c>
      <c r="C1616" s="17" t="s">
        <v>148</v>
      </c>
      <c r="D1616" s="18">
        <v>65006222.084247097</v>
      </c>
      <c r="E1616" s="14">
        <v>42217</v>
      </c>
      <c r="F1616" s="15">
        <f t="shared" si="25"/>
        <v>-9.9948153828859757E-2</v>
      </c>
    </row>
    <row r="1617" spans="1:6" x14ac:dyDescent="0.3">
      <c r="A1617" s="11">
        <v>14</v>
      </c>
      <c r="B1617" s="12" t="s">
        <v>276</v>
      </c>
      <c r="C1617" s="12" t="s">
        <v>149</v>
      </c>
      <c r="D1617" s="13">
        <v>71839261.454278305</v>
      </c>
      <c r="E1617" s="14">
        <v>42186</v>
      </c>
      <c r="F1617" s="15">
        <f t="shared" si="25"/>
        <v>0.10387956964453167</v>
      </c>
    </row>
    <row r="1618" spans="1:6" x14ac:dyDescent="0.3">
      <c r="A1618" s="16">
        <v>14</v>
      </c>
      <c r="B1618" s="17" t="s">
        <v>276</v>
      </c>
      <c r="C1618" s="17" t="s">
        <v>150</v>
      </c>
      <c r="D1618" s="18">
        <v>64751157.3060036</v>
      </c>
      <c r="E1618" s="14">
        <v>42156</v>
      </c>
      <c r="F1618" s="15">
        <f t="shared" si="25"/>
        <v>-3.4545268705824257E-2</v>
      </c>
    </row>
    <row r="1619" spans="1:6" x14ac:dyDescent="0.3">
      <c r="A1619" s="11">
        <v>14</v>
      </c>
      <c r="B1619" s="12" t="s">
        <v>276</v>
      </c>
      <c r="C1619" s="12" t="s">
        <v>151</v>
      </c>
      <c r="D1619" s="13">
        <v>67027088.4280167</v>
      </c>
      <c r="E1619" s="14">
        <v>42125</v>
      </c>
      <c r="F1619" s="15">
        <f t="shared" si="25"/>
        <v>5.6290143747419343E-2</v>
      </c>
    </row>
    <row r="1620" spans="1:6" x14ac:dyDescent="0.3">
      <c r="A1620" s="16">
        <v>14</v>
      </c>
      <c r="B1620" s="17" t="s">
        <v>276</v>
      </c>
      <c r="C1620" s="17" t="s">
        <v>152</v>
      </c>
      <c r="D1620" s="18">
        <v>63358349.577381</v>
      </c>
      <c r="E1620" s="14">
        <v>42095</v>
      </c>
      <c r="F1620" s="15">
        <f t="shared" si="25"/>
        <v>5.2822369031310053E-2</v>
      </c>
    </row>
    <row r="1621" spans="1:6" x14ac:dyDescent="0.3">
      <c r="A1621" s="11">
        <v>14</v>
      </c>
      <c r="B1621" s="12" t="s">
        <v>276</v>
      </c>
      <c r="C1621" s="12" t="s">
        <v>153</v>
      </c>
      <c r="D1621" s="13">
        <v>60098466.7638423</v>
      </c>
      <c r="E1621" s="14">
        <v>42064</v>
      </c>
      <c r="F1621" s="15">
        <f t="shared" si="25"/>
        <v>-4.4359977139877459E-2</v>
      </c>
    </row>
    <row r="1622" spans="1:6" x14ac:dyDescent="0.3">
      <c r="A1622" s="16">
        <v>14</v>
      </c>
      <c r="B1622" s="17" t="s">
        <v>276</v>
      </c>
      <c r="C1622" s="17" t="s">
        <v>154</v>
      </c>
      <c r="D1622" s="18">
        <v>62824448.619374298</v>
      </c>
      <c r="E1622" s="14">
        <v>42036</v>
      </c>
      <c r="F1622" s="15">
        <f t="shared" si="25"/>
        <v>9.2849275606176049E-2</v>
      </c>
    </row>
    <row r="1623" spans="1:6" x14ac:dyDescent="0.3">
      <c r="A1623" s="11">
        <v>14</v>
      </c>
      <c r="B1623" s="12" t="s">
        <v>276</v>
      </c>
      <c r="C1623" s="12" t="s">
        <v>1286</v>
      </c>
      <c r="D1623" s="13">
        <v>57253858.144416198</v>
      </c>
      <c r="E1623" s="14">
        <v>42005</v>
      </c>
      <c r="F1623" s="15" t="e">
        <f t="shared" si="25"/>
        <v>#N/A</v>
      </c>
    </row>
    <row r="1624" spans="1:6" x14ac:dyDescent="0.3">
      <c r="A1624" s="11">
        <v>58</v>
      </c>
      <c r="B1624" s="12" t="s">
        <v>287</v>
      </c>
      <c r="C1624" s="12" t="s">
        <v>12</v>
      </c>
      <c r="D1624" s="13">
        <v>7502608.2734541101</v>
      </c>
      <c r="E1624" s="14">
        <v>45901</v>
      </c>
      <c r="F1624" s="15">
        <f t="shared" si="25"/>
        <v>7.8298746262313645E-2</v>
      </c>
    </row>
    <row r="1625" spans="1:6" x14ac:dyDescent="0.3">
      <c r="A1625" s="16">
        <v>58</v>
      </c>
      <c r="B1625" s="17" t="s">
        <v>287</v>
      </c>
      <c r="C1625" s="17" t="s">
        <v>16</v>
      </c>
      <c r="D1625" s="18">
        <v>6937572.8756524697</v>
      </c>
      <c r="E1625" s="14">
        <v>45870</v>
      </c>
      <c r="F1625" s="15">
        <f t="shared" si="25"/>
        <v>-4.0929182435727893E-2</v>
      </c>
    </row>
    <row r="1626" spans="1:6" x14ac:dyDescent="0.3">
      <c r="A1626" s="11">
        <v>58</v>
      </c>
      <c r="B1626" s="12" t="s">
        <v>287</v>
      </c>
      <c r="C1626" s="12" t="s">
        <v>17</v>
      </c>
      <c r="D1626" s="13">
        <v>7227413.0619610697</v>
      </c>
      <c r="E1626" s="14">
        <v>45839</v>
      </c>
      <c r="F1626" s="15">
        <f t="shared" si="25"/>
        <v>-0.19893827895087349</v>
      </c>
    </row>
    <row r="1627" spans="1:6" x14ac:dyDescent="0.3">
      <c r="A1627" s="16">
        <v>58</v>
      </c>
      <c r="B1627" s="17" t="s">
        <v>287</v>
      </c>
      <c r="C1627" s="17" t="s">
        <v>18</v>
      </c>
      <c r="D1627" s="18">
        <v>8818214.7920488995</v>
      </c>
      <c r="E1627" s="14">
        <v>45809</v>
      </c>
      <c r="F1627" s="15">
        <f t="shared" si="25"/>
        <v>-1.2244377684360088E-2</v>
      </c>
    </row>
    <row r="1628" spans="1:6" x14ac:dyDescent="0.3">
      <c r="A1628" s="11">
        <v>58</v>
      </c>
      <c r="B1628" s="12" t="s">
        <v>287</v>
      </c>
      <c r="C1628" s="12" t="s">
        <v>19</v>
      </c>
      <c r="D1628" s="13">
        <v>8926852.0852067303</v>
      </c>
      <c r="E1628" s="14">
        <v>45778</v>
      </c>
      <c r="F1628" s="15">
        <f t="shared" si="25"/>
        <v>-1.2766672951494961E-2</v>
      </c>
    </row>
    <row r="1629" spans="1:6" x14ac:dyDescent="0.3">
      <c r="A1629" s="16">
        <v>58</v>
      </c>
      <c r="B1629" s="17" t="s">
        <v>287</v>
      </c>
      <c r="C1629" s="17" t="s">
        <v>20</v>
      </c>
      <c r="D1629" s="18">
        <v>9041548.8766320609</v>
      </c>
      <c r="E1629" s="14">
        <v>45748</v>
      </c>
      <c r="F1629" s="15">
        <f t="shared" si="25"/>
        <v>9.5215358894157678E-2</v>
      </c>
    </row>
    <row r="1630" spans="1:6" x14ac:dyDescent="0.3">
      <c r="A1630" s="11">
        <v>58</v>
      </c>
      <c r="B1630" s="12" t="s">
        <v>287</v>
      </c>
      <c r="C1630" s="12" t="s">
        <v>21</v>
      </c>
      <c r="D1630" s="13">
        <v>8220369.3137940504</v>
      </c>
      <c r="E1630" s="14">
        <v>45717</v>
      </c>
      <c r="F1630" s="15">
        <f t="shared" si="25"/>
        <v>-1.0982172032278782E-2</v>
      </c>
    </row>
    <row r="1631" spans="1:6" x14ac:dyDescent="0.3">
      <c r="A1631" s="16">
        <v>58</v>
      </c>
      <c r="B1631" s="17" t="s">
        <v>287</v>
      </c>
      <c r="C1631" s="17" t="s">
        <v>22</v>
      </c>
      <c r="D1631" s="18">
        <v>8311144.3650327502</v>
      </c>
      <c r="E1631" s="14">
        <v>45689</v>
      </c>
      <c r="F1631" s="15">
        <f t="shared" si="25"/>
        <v>-6.6102302258154125E-2</v>
      </c>
    </row>
    <row r="1632" spans="1:6" x14ac:dyDescent="0.3">
      <c r="A1632" s="11">
        <v>58</v>
      </c>
      <c r="B1632" s="12" t="s">
        <v>287</v>
      </c>
      <c r="C1632" s="12" t="s">
        <v>23</v>
      </c>
      <c r="D1632" s="13">
        <v>8879094.7659348808</v>
      </c>
      <c r="E1632" s="14">
        <v>45658</v>
      </c>
      <c r="F1632" s="15">
        <f t="shared" si="25"/>
        <v>0.10281643743040317</v>
      </c>
    </row>
    <row r="1633" spans="1:6" x14ac:dyDescent="0.3">
      <c r="A1633" s="16">
        <v>58</v>
      </c>
      <c r="B1633" s="17" t="s">
        <v>287</v>
      </c>
      <c r="C1633" s="17" t="s">
        <v>24</v>
      </c>
      <c r="D1633" s="18">
        <v>8011541.3726021396</v>
      </c>
      <c r="E1633" s="14">
        <v>45627</v>
      </c>
      <c r="F1633" s="15">
        <f t="shared" si="25"/>
        <v>2.8643925015044105E-2</v>
      </c>
    </row>
    <row r="1634" spans="1:6" x14ac:dyDescent="0.3">
      <c r="A1634" s="16">
        <v>58</v>
      </c>
      <c r="B1634" s="17" t="s">
        <v>287</v>
      </c>
      <c r="C1634" s="17" t="s">
        <v>26</v>
      </c>
      <c r="D1634" s="18">
        <v>7785314.85748275</v>
      </c>
      <c r="E1634" s="14">
        <v>45597</v>
      </c>
      <c r="F1634" s="15">
        <f t="shared" si="25"/>
        <v>-4.2791793415972904E-2</v>
      </c>
    </row>
    <row r="1635" spans="1:6" x14ac:dyDescent="0.3">
      <c r="A1635" s="16">
        <v>58</v>
      </c>
      <c r="B1635" s="17" t="s">
        <v>287</v>
      </c>
      <c r="C1635" s="17" t="s">
        <v>27</v>
      </c>
      <c r="D1635" s="18">
        <v>8125693.2041083099</v>
      </c>
      <c r="E1635" s="14">
        <v>45566</v>
      </c>
      <c r="F1635" s="15">
        <f t="shared" si="25"/>
        <v>-6.9834267826470203E-2</v>
      </c>
    </row>
    <row r="1636" spans="1:6" x14ac:dyDescent="0.3">
      <c r="A1636" s="16">
        <v>58</v>
      </c>
      <c r="B1636" s="17" t="s">
        <v>287</v>
      </c>
      <c r="C1636" s="17" t="s">
        <v>28</v>
      </c>
      <c r="D1636" s="18">
        <v>8713428.2246962301</v>
      </c>
      <c r="E1636" s="14">
        <v>45536</v>
      </c>
      <c r="F1636" s="15">
        <f t="shared" si="25"/>
        <v>-5.7831274535636239E-2</v>
      </c>
    </row>
    <row r="1637" spans="1:6" x14ac:dyDescent="0.3">
      <c r="A1637" s="11">
        <v>58</v>
      </c>
      <c r="B1637" s="12" t="s">
        <v>287</v>
      </c>
      <c r="C1637" s="12" t="s">
        <v>29</v>
      </c>
      <c r="D1637" s="13">
        <v>9232192.7163329795</v>
      </c>
      <c r="E1637" s="14">
        <v>45505</v>
      </c>
      <c r="F1637" s="15">
        <f t="shared" si="25"/>
        <v>0.36038529510317524</v>
      </c>
    </row>
    <row r="1638" spans="1:6" x14ac:dyDescent="0.3">
      <c r="A1638" s="16">
        <v>58</v>
      </c>
      <c r="B1638" s="17" t="s">
        <v>287</v>
      </c>
      <c r="C1638" s="17" t="s">
        <v>30</v>
      </c>
      <c r="D1638" s="18">
        <v>6438601.05647856</v>
      </c>
      <c r="E1638" s="14">
        <v>45474</v>
      </c>
      <c r="F1638" s="15">
        <f t="shared" si="25"/>
        <v>0.10903855744172489</v>
      </c>
    </row>
    <row r="1639" spans="1:6" x14ac:dyDescent="0.3">
      <c r="A1639" s="11">
        <v>58</v>
      </c>
      <c r="B1639" s="12" t="s">
        <v>287</v>
      </c>
      <c r="C1639" s="12" t="s">
        <v>31</v>
      </c>
      <c r="D1639" s="13">
        <v>5773466.7990792496</v>
      </c>
      <c r="E1639" s="14">
        <v>45444</v>
      </c>
      <c r="F1639" s="15">
        <f t="shared" si="25"/>
        <v>-6.3585067770907042E-2</v>
      </c>
    </row>
    <row r="1640" spans="1:6" x14ac:dyDescent="0.3">
      <c r="A1640" s="16">
        <v>58</v>
      </c>
      <c r="B1640" s="17" t="s">
        <v>287</v>
      </c>
      <c r="C1640" s="17" t="s">
        <v>32</v>
      </c>
      <c r="D1640" s="18">
        <v>6152495.6705502197</v>
      </c>
      <c r="E1640" s="14">
        <v>45413</v>
      </c>
      <c r="F1640" s="15">
        <f t="shared" si="25"/>
        <v>0.1013498725438212</v>
      </c>
    </row>
    <row r="1641" spans="1:6" x14ac:dyDescent="0.3">
      <c r="A1641" s="11">
        <v>58</v>
      </c>
      <c r="B1641" s="12" t="s">
        <v>287</v>
      </c>
      <c r="C1641" s="12" t="s">
        <v>34</v>
      </c>
      <c r="D1641" s="13">
        <v>5559498.6150637697</v>
      </c>
      <c r="E1641" s="14">
        <v>45383</v>
      </c>
      <c r="F1641" s="15">
        <f t="shared" si="25"/>
        <v>-4.4939327909619908E-2</v>
      </c>
    </row>
    <row r="1642" spans="1:6" x14ac:dyDescent="0.3">
      <c r="A1642" s="16">
        <v>58</v>
      </c>
      <c r="B1642" s="17" t="s">
        <v>287</v>
      </c>
      <c r="C1642" s="17" t="s">
        <v>35</v>
      </c>
      <c r="D1642" s="18">
        <v>5815037.6172896596</v>
      </c>
      <c r="E1642" s="14">
        <v>45352</v>
      </c>
      <c r="F1642" s="15">
        <f t="shared" si="25"/>
        <v>1.9319161529390158E-2</v>
      </c>
    </row>
    <row r="1643" spans="1:6" x14ac:dyDescent="0.3">
      <c r="A1643" s="11">
        <v>58</v>
      </c>
      <c r="B1643" s="12" t="s">
        <v>287</v>
      </c>
      <c r="C1643" s="12" t="s">
        <v>36</v>
      </c>
      <c r="D1643" s="13">
        <v>5703774.1849222695</v>
      </c>
      <c r="E1643" s="14">
        <v>45323</v>
      </c>
      <c r="F1643" s="15">
        <f t="shared" si="25"/>
        <v>-0.14705009376740139</v>
      </c>
    </row>
    <row r="1644" spans="1:6" x14ac:dyDescent="0.3">
      <c r="A1644" s="16">
        <v>58</v>
      </c>
      <c r="B1644" s="17" t="s">
        <v>287</v>
      </c>
      <c r="C1644" s="17" t="s">
        <v>37</v>
      </c>
      <c r="D1644" s="18">
        <v>6607320.4086137703</v>
      </c>
      <c r="E1644" s="14">
        <v>45292</v>
      </c>
      <c r="F1644" s="15">
        <f t="shared" si="25"/>
        <v>-5.528577717547576E-2</v>
      </c>
    </row>
    <row r="1645" spans="1:6" x14ac:dyDescent="0.3">
      <c r="A1645" s="11">
        <v>58</v>
      </c>
      <c r="B1645" s="12" t="s">
        <v>287</v>
      </c>
      <c r="C1645" s="12" t="s">
        <v>38</v>
      </c>
      <c r="D1645" s="13">
        <v>6982897.6335225198</v>
      </c>
      <c r="E1645" s="14">
        <v>45261</v>
      </c>
      <c r="F1645" s="15">
        <f t="shared" si="25"/>
        <v>9.0734796269719337E-2</v>
      </c>
    </row>
    <row r="1646" spans="1:6" x14ac:dyDescent="0.3">
      <c r="A1646" s="11">
        <v>58</v>
      </c>
      <c r="B1646" s="12" t="s">
        <v>287</v>
      </c>
      <c r="C1646" s="12" t="s">
        <v>40</v>
      </c>
      <c r="D1646" s="13">
        <v>6377200.24585253</v>
      </c>
      <c r="E1646" s="14">
        <v>45231</v>
      </c>
      <c r="F1646" s="15">
        <f t="shared" si="25"/>
        <v>0.2162097028947931</v>
      </c>
    </row>
    <row r="1647" spans="1:6" x14ac:dyDescent="0.3">
      <c r="A1647" s="11">
        <v>58</v>
      </c>
      <c r="B1647" s="12" t="s">
        <v>287</v>
      </c>
      <c r="C1647" s="12" t="s">
        <v>41</v>
      </c>
      <c r="D1647" s="13">
        <v>5137257.9543711497</v>
      </c>
      <c r="E1647" s="14">
        <v>45200</v>
      </c>
      <c r="F1647" s="15">
        <f t="shared" si="25"/>
        <v>-6.3647218615707754E-2</v>
      </c>
    </row>
    <row r="1648" spans="1:6" x14ac:dyDescent="0.3">
      <c r="A1648" s="11">
        <v>58</v>
      </c>
      <c r="B1648" s="12" t="s">
        <v>287</v>
      </c>
      <c r="C1648" s="12" t="s">
        <v>42</v>
      </c>
      <c r="D1648" s="13">
        <v>5474859.8862565802</v>
      </c>
      <c r="E1648" s="14">
        <v>45170</v>
      </c>
      <c r="F1648" s="15">
        <f t="shared" si="25"/>
        <v>-2.72812782253266E-2</v>
      </c>
    </row>
    <row r="1649" spans="1:6" x14ac:dyDescent="0.3">
      <c r="A1649" s="16">
        <v>58</v>
      </c>
      <c r="B1649" s="17" t="s">
        <v>287</v>
      </c>
      <c r="C1649" s="17" t="s">
        <v>43</v>
      </c>
      <c r="D1649" s="18">
        <v>5626277.0984713901</v>
      </c>
      <c r="E1649" s="14">
        <v>45139</v>
      </c>
      <c r="F1649" s="15">
        <f t="shared" si="25"/>
        <v>-7.4725447159211004E-3</v>
      </c>
    </row>
    <row r="1650" spans="1:6" x14ac:dyDescent="0.3">
      <c r="A1650" s="11">
        <v>58</v>
      </c>
      <c r="B1650" s="12" t="s">
        <v>287</v>
      </c>
      <c r="C1650" s="12" t="s">
        <v>44</v>
      </c>
      <c r="D1650" s="13">
        <v>5668477.1803060602</v>
      </c>
      <c r="E1650" s="14">
        <v>45108</v>
      </c>
      <c r="F1650" s="15">
        <f t="shared" si="25"/>
        <v>9.9369131163582147E-2</v>
      </c>
    </row>
    <row r="1651" spans="1:6" x14ac:dyDescent="0.3">
      <c r="A1651" s="16">
        <v>58</v>
      </c>
      <c r="B1651" s="17" t="s">
        <v>287</v>
      </c>
      <c r="C1651" s="17" t="s">
        <v>45</v>
      </c>
      <c r="D1651" s="18">
        <v>5132287.0348749403</v>
      </c>
      <c r="E1651" s="14">
        <v>45078</v>
      </c>
      <c r="F1651" s="15">
        <f t="shared" si="25"/>
        <v>-0.1164240921016806</v>
      </c>
    </row>
    <row r="1652" spans="1:6" x14ac:dyDescent="0.3">
      <c r="A1652" s="11">
        <v>58</v>
      </c>
      <c r="B1652" s="12" t="s">
        <v>287</v>
      </c>
      <c r="C1652" s="12" t="s">
        <v>46</v>
      </c>
      <c r="D1652" s="13">
        <v>5765981.9437238602</v>
      </c>
      <c r="E1652" s="14">
        <v>45047</v>
      </c>
      <c r="F1652" s="15">
        <f t="shared" si="25"/>
        <v>-8.2565374432410701E-2</v>
      </c>
    </row>
    <row r="1653" spans="1:6" x14ac:dyDescent="0.3">
      <c r="A1653" s="16">
        <v>58</v>
      </c>
      <c r="B1653" s="17" t="s">
        <v>287</v>
      </c>
      <c r="C1653" s="17" t="s">
        <v>47</v>
      </c>
      <c r="D1653" s="18">
        <v>6262258.1201462997</v>
      </c>
      <c r="E1653" s="14">
        <v>45017</v>
      </c>
      <c r="F1653" s="15">
        <f t="shared" si="25"/>
        <v>6.6778417163739515E-2</v>
      </c>
    </row>
    <row r="1654" spans="1:6" x14ac:dyDescent="0.3">
      <c r="A1654" s="11">
        <v>58</v>
      </c>
      <c r="B1654" s="12" t="s">
        <v>287</v>
      </c>
      <c r="C1654" s="12" t="s">
        <v>48</v>
      </c>
      <c r="D1654" s="13">
        <v>5857731.5724753402</v>
      </c>
      <c r="E1654" s="14">
        <v>44986</v>
      </c>
      <c r="F1654" s="15">
        <f t="shared" si="25"/>
        <v>-1.1920464883236283E-2</v>
      </c>
    </row>
    <row r="1655" spans="1:6" x14ac:dyDescent="0.3">
      <c r="A1655" s="16">
        <v>58</v>
      </c>
      <c r="B1655" s="17" t="s">
        <v>287</v>
      </c>
      <c r="C1655" s="17" t="s">
        <v>49</v>
      </c>
      <c r="D1655" s="18">
        <v>5927976.2990808897</v>
      </c>
      <c r="E1655" s="14">
        <v>44958</v>
      </c>
      <c r="F1655" s="15">
        <f t="shared" si="25"/>
        <v>1.5999651222271372E-2</v>
      </c>
    </row>
    <row r="1656" spans="1:6" x14ac:dyDescent="0.3">
      <c r="A1656" s="11">
        <v>58</v>
      </c>
      <c r="B1656" s="12" t="s">
        <v>287</v>
      </c>
      <c r="C1656" s="12" t="s">
        <v>50</v>
      </c>
      <c r="D1656" s="13">
        <v>5833885.4632946895</v>
      </c>
      <c r="E1656" s="14">
        <v>44927</v>
      </c>
      <c r="F1656" s="15">
        <f t="shared" si="25"/>
        <v>0.2011952738507948</v>
      </c>
    </row>
    <row r="1657" spans="1:6" x14ac:dyDescent="0.3">
      <c r="A1657" s="16">
        <v>58</v>
      </c>
      <c r="B1657" s="17" t="s">
        <v>287</v>
      </c>
      <c r="C1657" s="17" t="s">
        <v>51</v>
      </c>
      <c r="D1657" s="18">
        <v>4770675.7654991196</v>
      </c>
      <c r="E1657" s="14">
        <v>44896</v>
      </c>
      <c r="F1657" s="15">
        <f t="shared" si="25"/>
        <v>-6.1884139951336988E-3</v>
      </c>
    </row>
    <row r="1658" spans="1:6" x14ac:dyDescent="0.3">
      <c r="A1658" s="16">
        <v>58</v>
      </c>
      <c r="B1658" s="17" t="s">
        <v>287</v>
      </c>
      <c r="C1658" s="17" t="s">
        <v>53</v>
      </c>
      <c r="D1658" s="18">
        <v>4800290.2209170703</v>
      </c>
      <c r="E1658" s="14">
        <v>44866</v>
      </c>
      <c r="F1658" s="15">
        <f t="shared" si="25"/>
        <v>5.0236440054092238E-2</v>
      </c>
    </row>
    <row r="1659" spans="1:6" x14ac:dyDescent="0.3">
      <c r="A1659" s="16">
        <v>58</v>
      </c>
      <c r="B1659" s="17" t="s">
        <v>287</v>
      </c>
      <c r="C1659" s="17" t="s">
        <v>54</v>
      </c>
      <c r="D1659" s="18">
        <v>4565097.8046940304</v>
      </c>
      <c r="E1659" s="14">
        <v>44835</v>
      </c>
      <c r="F1659" s="15">
        <f t="shared" si="25"/>
        <v>8.5781883773402234E-2</v>
      </c>
    </row>
    <row r="1660" spans="1:6" x14ac:dyDescent="0.3">
      <c r="A1660" s="16">
        <v>58</v>
      </c>
      <c r="B1660" s="17" t="s">
        <v>287</v>
      </c>
      <c r="C1660" s="17" t="s">
        <v>55</v>
      </c>
      <c r="D1660" s="18">
        <v>4189821.1788712</v>
      </c>
      <c r="E1660" s="14">
        <v>44805</v>
      </c>
      <c r="F1660" s="15">
        <f t="shared" si="25"/>
        <v>-0.22994279209281918</v>
      </c>
    </row>
    <row r="1661" spans="1:6" x14ac:dyDescent="0.3">
      <c r="A1661" s="11">
        <v>58</v>
      </c>
      <c r="B1661" s="12" t="s">
        <v>287</v>
      </c>
      <c r="C1661" s="12" t="s">
        <v>56</v>
      </c>
      <c r="D1661" s="13">
        <v>5273007.3109884504</v>
      </c>
      <c r="E1661" s="14">
        <v>44774</v>
      </c>
      <c r="F1661" s="15">
        <f t="shared" si="25"/>
        <v>-0.1611130452667594</v>
      </c>
    </row>
    <row r="1662" spans="1:6" x14ac:dyDescent="0.3">
      <c r="A1662" s="16">
        <v>58</v>
      </c>
      <c r="B1662" s="17" t="s">
        <v>287</v>
      </c>
      <c r="C1662" s="17" t="s">
        <v>57</v>
      </c>
      <c r="D1662" s="18">
        <v>6194822.68446563</v>
      </c>
      <c r="E1662" s="14">
        <v>44743</v>
      </c>
      <c r="F1662" s="15">
        <f t="shared" si="25"/>
        <v>9.3041860157421274E-2</v>
      </c>
    </row>
    <row r="1663" spans="1:6" x14ac:dyDescent="0.3">
      <c r="A1663" s="11">
        <v>58</v>
      </c>
      <c r="B1663" s="12" t="s">
        <v>287</v>
      </c>
      <c r="C1663" s="12" t="s">
        <v>58</v>
      </c>
      <c r="D1663" s="13">
        <v>5644445.8832335696</v>
      </c>
      <c r="E1663" s="14">
        <v>44713</v>
      </c>
      <c r="F1663" s="15">
        <f t="shared" si="25"/>
        <v>-9.859973243198282E-2</v>
      </c>
    </row>
    <row r="1664" spans="1:6" x14ac:dyDescent="0.3">
      <c r="A1664" s="16">
        <v>58</v>
      </c>
      <c r="B1664" s="17" t="s">
        <v>287</v>
      </c>
      <c r="C1664" s="17" t="s">
        <v>59</v>
      </c>
      <c r="D1664" s="18">
        <v>6229348.5740765696</v>
      </c>
      <c r="E1664" s="14">
        <v>44682</v>
      </c>
      <c r="F1664" s="15">
        <f t="shared" si="25"/>
        <v>2.0615097489765505E-2</v>
      </c>
    </row>
    <row r="1665" spans="1:6" x14ac:dyDescent="0.3">
      <c r="A1665" s="11">
        <v>58</v>
      </c>
      <c r="B1665" s="12" t="s">
        <v>287</v>
      </c>
      <c r="C1665" s="12" t="s">
        <v>60</v>
      </c>
      <c r="D1665" s="13">
        <v>6102244.5779400095</v>
      </c>
      <c r="E1665" s="14">
        <v>44652</v>
      </c>
      <c r="F1665" s="15">
        <f t="shared" si="25"/>
        <v>-5.4882767795876114E-2</v>
      </c>
    </row>
    <row r="1666" spans="1:6" x14ac:dyDescent="0.3">
      <c r="A1666" s="16">
        <v>58</v>
      </c>
      <c r="B1666" s="17" t="s">
        <v>287</v>
      </c>
      <c r="C1666" s="17" t="s">
        <v>61</v>
      </c>
      <c r="D1666" s="18">
        <v>6446513.4539956097</v>
      </c>
      <c r="E1666" s="14">
        <v>44621</v>
      </c>
      <c r="F1666" s="15">
        <f t="shared" si="25"/>
        <v>-0.15666273722200399</v>
      </c>
    </row>
    <row r="1667" spans="1:6" x14ac:dyDescent="0.3">
      <c r="A1667" s="11">
        <v>58</v>
      </c>
      <c r="B1667" s="12" t="s">
        <v>287</v>
      </c>
      <c r="C1667" s="12" t="s">
        <v>62</v>
      </c>
      <c r="D1667" s="13">
        <v>7539849.1268031802</v>
      </c>
      <c r="E1667" s="14">
        <v>44593</v>
      </c>
      <c r="F1667" s="15">
        <f t="shared" ref="F1667:F1730" si="26">IF(B1667=B1668,LN(D1667/D1668),NA())</f>
        <v>-9.7914656556964729E-4</v>
      </c>
    </row>
    <row r="1668" spans="1:6" x14ac:dyDescent="0.3">
      <c r="A1668" s="16">
        <v>58</v>
      </c>
      <c r="B1668" s="17" t="s">
        <v>287</v>
      </c>
      <c r="C1668" s="17" t="s">
        <v>63</v>
      </c>
      <c r="D1668" s="18">
        <v>7547235.3596927701</v>
      </c>
      <c r="E1668" s="14">
        <v>44562</v>
      </c>
      <c r="F1668" s="15">
        <f t="shared" si="26"/>
        <v>-0.30854034320628732</v>
      </c>
    </row>
    <row r="1669" spans="1:6" x14ac:dyDescent="0.3">
      <c r="A1669" s="11">
        <v>58</v>
      </c>
      <c r="B1669" s="12" t="s">
        <v>287</v>
      </c>
      <c r="C1669" s="12" t="s">
        <v>64</v>
      </c>
      <c r="D1669" s="13">
        <v>10275081.1882479</v>
      </c>
      <c r="E1669" s="14">
        <v>44531</v>
      </c>
      <c r="F1669" s="15">
        <f t="shared" si="26"/>
        <v>7.0114885413110117E-2</v>
      </c>
    </row>
    <row r="1670" spans="1:6" x14ac:dyDescent="0.3">
      <c r="A1670" s="11">
        <v>58</v>
      </c>
      <c r="B1670" s="12" t="s">
        <v>287</v>
      </c>
      <c r="C1670" s="12" t="s">
        <v>66</v>
      </c>
      <c r="D1670" s="13">
        <v>9579321.6114140507</v>
      </c>
      <c r="E1670" s="14">
        <v>44501</v>
      </c>
      <c r="F1670" s="15">
        <f t="shared" si="26"/>
        <v>5.0716410827637753E-2</v>
      </c>
    </row>
    <row r="1671" spans="1:6" x14ac:dyDescent="0.3">
      <c r="A1671" s="11">
        <v>58</v>
      </c>
      <c r="B1671" s="12" t="s">
        <v>287</v>
      </c>
      <c r="C1671" s="12" t="s">
        <v>67</v>
      </c>
      <c r="D1671" s="13">
        <v>9105606.8909044601</v>
      </c>
      <c r="E1671" s="14">
        <v>44470</v>
      </c>
      <c r="F1671" s="15">
        <f t="shared" si="26"/>
        <v>4.1199842071200339E-3</v>
      </c>
    </row>
    <row r="1672" spans="1:6" x14ac:dyDescent="0.3">
      <c r="A1672" s="11">
        <v>58</v>
      </c>
      <c r="B1672" s="12" t="s">
        <v>287</v>
      </c>
      <c r="C1672" s="12" t="s">
        <v>68</v>
      </c>
      <c r="D1672" s="13">
        <v>9068169.1088097505</v>
      </c>
      <c r="E1672" s="14">
        <v>44440</v>
      </c>
      <c r="F1672" s="15">
        <f t="shared" si="26"/>
        <v>-0.10993734915607965</v>
      </c>
    </row>
    <row r="1673" spans="1:6" x14ac:dyDescent="0.3">
      <c r="A1673" s="16">
        <v>58</v>
      </c>
      <c r="B1673" s="17" t="s">
        <v>287</v>
      </c>
      <c r="C1673" s="17" t="s">
        <v>69</v>
      </c>
      <c r="D1673" s="18">
        <v>10121964.1459156</v>
      </c>
      <c r="E1673" s="14">
        <v>44409</v>
      </c>
      <c r="F1673" s="15">
        <f t="shared" si="26"/>
        <v>4.932952668607668E-2</v>
      </c>
    </row>
    <row r="1674" spans="1:6" x14ac:dyDescent="0.3">
      <c r="A1674" s="11">
        <v>58</v>
      </c>
      <c r="B1674" s="12" t="s">
        <v>287</v>
      </c>
      <c r="C1674" s="12" t="s">
        <v>70</v>
      </c>
      <c r="D1674" s="13">
        <v>9634767.8189484198</v>
      </c>
      <c r="E1674" s="14">
        <v>44378</v>
      </c>
      <c r="F1674" s="15">
        <f t="shared" si="26"/>
        <v>1.0149195592244916E-2</v>
      </c>
    </row>
    <row r="1675" spans="1:6" x14ac:dyDescent="0.3">
      <c r="A1675" s="16">
        <v>58</v>
      </c>
      <c r="B1675" s="17" t="s">
        <v>287</v>
      </c>
      <c r="C1675" s="17" t="s">
        <v>71</v>
      </c>
      <c r="D1675" s="18">
        <v>9537477.2216449305</v>
      </c>
      <c r="E1675" s="14">
        <v>44348</v>
      </c>
      <c r="F1675" s="15">
        <f t="shared" si="26"/>
        <v>-8.1540526167128091E-2</v>
      </c>
    </row>
    <row r="1676" spans="1:6" x14ac:dyDescent="0.3">
      <c r="A1676" s="11">
        <v>58</v>
      </c>
      <c r="B1676" s="12" t="s">
        <v>287</v>
      </c>
      <c r="C1676" s="12" t="s">
        <v>72</v>
      </c>
      <c r="D1676" s="13">
        <v>10347754.446497699</v>
      </c>
      <c r="E1676" s="14">
        <v>44317</v>
      </c>
      <c r="F1676" s="15">
        <f t="shared" si="26"/>
        <v>-2.0411873001683338E-2</v>
      </c>
    </row>
    <row r="1677" spans="1:6" x14ac:dyDescent="0.3">
      <c r="A1677" s="16">
        <v>58</v>
      </c>
      <c r="B1677" s="17" t="s">
        <v>287</v>
      </c>
      <c r="C1677" s="17" t="s">
        <v>73</v>
      </c>
      <c r="D1677" s="18">
        <v>10561141.9061331</v>
      </c>
      <c r="E1677" s="14">
        <v>44287</v>
      </c>
      <c r="F1677" s="15">
        <f t="shared" si="26"/>
        <v>3.3191034125381234E-2</v>
      </c>
    </row>
    <row r="1678" spans="1:6" x14ac:dyDescent="0.3">
      <c r="A1678" s="11">
        <v>58</v>
      </c>
      <c r="B1678" s="12" t="s">
        <v>287</v>
      </c>
      <c r="C1678" s="12" t="s">
        <v>74</v>
      </c>
      <c r="D1678" s="13">
        <v>10216360.1676162</v>
      </c>
      <c r="E1678" s="14">
        <v>44256</v>
      </c>
      <c r="F1678" s="15">
        <f t="shared" si="26"/>
        <v>0.116918824797188</v>
      </c>
    </row>
    <row r="1679" spans="1:6" x14ac:dyDescent="0.3">
      <c r="A1679" s="16">
        <v>58</v>
      </c>
      <c r="B1679" s="17" t="s">
        <v>287</v>
      </c>
      <c r="C1679" s="17" t="s">
        <v>75</v>
      </c>
      <c r="D1679" s="18">
        <v>9089060.5095210895</v>
      </c>
      <c r="E1679" s="14">
        <v>44228</v>
      </c>
      <c r="F1679" s="15">
        <f t="shared" si="26"/>
        <v>3.9292967644977805E-2</v>
      </c>
    </row>
    <row r="1680" spans="1:6" x14ac:dyDescent="0.3">
      <c r="A1680" s="11">
        <v>58</v>
      </c>
      <c r="B1680" s="12" t="s">
        <v>287</v>
      </c>
      <c r="C1680" s="12" t="s">
        <v>76</v>
      </c>
      <c r="D1680" s="13">
        <v>8738849.8151914291</v>
      </c>
      <c r="E1680" s="14">
        <v>44197</v>
      </c>
      <c r="F1680" s="15">
        <f t="shared" si="26"/>
        <v>-4.6641786717736063E-2</v>
      </c>
    </row>
    <row r="1681" spans="1:6" x14ac:dyDescent="0.3">
      <c r="A1681" s="16">
        <v>58</v>
      </c>
      <c r="B1681" s="17" t="s">
        <v>287</v>
      </c>
      <c r="C1681" s="17" t="s">
        <v>77</v>
      </c>
      <c r="D1681" s="18">
        <v>9156100.4010557197</v>
      </c>
      <c r="E1681" s="14">
        <v>44166</v>
      </c>
      <c r="F1681" s="15">
        <f t="shared" si="26"/>
        <v>7.755823664167244E-2</v>
      </c>
    </row>
    <row r="1682" spans="1:6" x14ac:dyDescent="0.3">
      <c r="A1682" s="16">
        <v>58</v>
      </c>
      <c r="B1682" s="17" t="s">
        <v>287</v>
      </c>
      <c r="C1682" s="17" t="s">
        <v>79</v>
      </c>
      <c r="D1682" s="18">
        <v>8472809.3068982102</v>
      </c>
      <c r="E1682" s="14">
        <v>44136</v>
      </c>
      <c r="F1682" s="15">
        <f t="shared" si="26"/>
        <v>0.25074408789869351</v>
      </c>
    </row>
    <row r="1683" spans="1:6" x14ac:dyDescent="0.3">
      <c r="A1683" s="16">
        <v>58</v>
      </c>
      <c r="B1683" s="17" t="s">
        <v>287</v>
      </c>
      <c r="C1683" s="17" t="s">
        <v>80</v>
      </c>
      <c r="D1683" s="18">
        <v>6593722.38817521</v>
      </c>
      <c r="E1683" s="14">
        <v>44105</v>
      </c>
      <c r="F1683" s="15">
        <f t="shared" si="26"/>
        <v>1.3983305026723755E-2</v>
      </c>
    </row>
    <row r="1684" spans="1:6" x14ac:dyDescent="0.3">
      <c r="A1684" s="16">
        <v>58</v>
      </c>
      <c r="B1684" s="17" t="s">
        <v>287</v>
      </c>
      <c r="C1684" s="17" t="s">
        <v>81</v>
      </c>
      <c r="D1684" s="18">
        <v>6502162.0070454301</v>
      </c>
      <c r="E1684" s="14">
        <v>44075</v>
      </c>
      <c r="F1684" s="15">
        <f t="shared" si="26"/>
        <v>-9.8778588083529836E-2</v>
      </c>
    </row>
    <row r="1685" spans="1:6" x14ac:dyDescent="0.3">
      <c r="A1685" s="11">
        <v>58</v>
      </c>
      <c r="B1685" s="12" t="s">
        <v>287</v>
      </c>
      <c r="C1685" s="12" t="s">
        <v>82</v>
      </c>
      <c r="D1685" s="13">
        <v>7177228.6463629901</v>
      </c>
      <c r="E1685" s="14">
        <v>44044</v>
      </c>
      <c r="F1685" s="15">
        <f t="shared" si="26"/>
        <v>2.8192711271580233E-2</v>
      </c>
    </row>
    <row r="1686" spans="1:6" x14ac:dyDescent="0.3">
      <c r="A1686" s="16">
        <v>58</v>
      </c>
      <c r="B1686" s="17" t="s">
        <v>287</v>
      </c>
      <c r="C1686" s="17" t="s">
        <v>83</v>
      </c>
      <c r="D1686" s="18">
        <v>6977708.8288787799</v>
      </c>
      <c r="E1686" s="14">
        <v>44013</v>
      </c>
      <c r="F1686" s="15">
        <f t="shared" si="26"/>
        <v>2.9217891958898599E-2</v>
      </c>
    </row>
    <row r="1687" spans="1:6" x14ac:dyDescent="0.3">
      <c r="A1687" s="11">
        <v>58</v>
      </c>
      <c r="B1687" s="12" t="s">
        <v>287</v>
      </c>
      <c r="C1687" s="12" t="s">
        <v>84</v>
      </c>
      <c r="D1687" s="13">
        <v>6776784.4729009401</v>
      </c>
      <c r="E1687" s="14">
        <v>43983</v>
      </c>
      <c r="F1687" s="15">
        <f t="shared" si="26"/>
        <v>-2.2122830271382428E-3</v>
      </c>
    </row>
    <row r="1688" spans="1:6" x14ac:dyDescent="0.3">
      <c r="A1688" s="16">
        <v>58</v>
      </c>
      <c r="B1688" s="17" t="s">
        <v>287</v>
      </c>
      <c r="C1688" s="17" t="s">
        <v>85</v>
      </c>
      <c r="D1688" s="18">
        <v>6791793.2338611605</v>
      </c>
      <c r="E1688" s="14">
        <v>43952</v>
      </c>
      <c r="F1688" s="15">
        <f t="shared" si="26"/>
        <v>-4.3307524148645637E-2</v>
      </c>
    </row>
    <row r="1689" spans="1:6" x14ac:dyDescent="0.3">
      <c r="A1689" s="11">
        <v>58</v>
      </c>
      <c r="B1689" s="12" t="s">
        <v>287</v>
      </c>
      <c r="C1689" s="12" t="s">
        <v>86</v>
      </c>
      <c r="D1689" s="13">
        <v>7092391.0770122297</v>
      </c>
      <c r="E1689" s="14">
        <v>43922</v>
      </c>
      <c r="F1689" s="15">
        <f t="shared" si="26"/>
        <v>0.1628590533446094</v>
      </c>
    </row>
    <row r="1690" spans="1:6" x14ac:dyDescent="0.3">
      <c r="A1690" s="16">
        <v>58</v>
      </c>
      <c r="B1690" s="17" t="s">
        <v>287</v>
      </c>
      <c r="C1690" s="17" t="s">
        <v>87</v>
      </c>
      <c r="D1690" s="18">
        <v>6026482.3164880201</v>
      </c>
      <c r="E1690" s="14">
        <v>43891</v>
      </c>
      <c r="F1690" s="15">
        <f t="shared" si="26"/>
        <v>-0.54058258201527953</v>
      </c>
    </row>
    <row r="1691" spans="1:6" x14ac:dyDescent="0.3">
      <c r="A1691" s="11">
        <v>58</v>
      </c>
      <c r="B1691" s="12" t="s">
        <v>287</v>
      </c>
      <c r="C1691" s="12" t="s">
        <v>88</v>
      </c>
      <c r="D1691" s="13">
        <v>10347511.5284074</v>
      </c>
      <c r="E1691" s="14">
        <v>43862</v>
      </c>
      <c r="F1691" s="15">
        <f t="shared" si="26"/>
        <v>-5.847305163101623E-2</v>
      </c>
    </row>
    <row r="1692" spans="1:6" x14ac:dyDescent="0.3">
      <c r="A1692" s="16">
        <v>58</v>
      </c>
      <c r="B1692" s="17" t="s">
        <v>287</v>
      </c>
      <c r="C1692" s="17" t="s">
        <v>89</v>
      </c>
      <c r="D1692" s="18">
        <v>10970601.568608399</v>
      </c>
      <c r="E1692" s="14">
        <v>43831</v>
      </c>
      <c r="F1692" s="15">
        <f t="shared" si="26"/>
        <v>9.5077402187194335E-2</v>
      </c>
    </row>
    <row r="1693" spans="1:6" x14ac:dyDescent="0.3">
      <c r="A1693" s="11">
        <v>58</v>
      </c>
      <c r="B1693" s="12" t="s">
        <v>287</v>
      </c>
      <c r="C1693" s="12" t="s">
        <v>90</v>
      </c>
      <c r="D1693" s="13">
        <v>9975595.9784967396</v>
      </c>
      <c r="E1693" s="14">
        <v>43800</v>
      </c>
      <c r="F1693" s="15">
        <f t="shared" si="26"/>
        <v>0.11308260200868102</v>
      </c>
    </row>
    <row r="1694" spans="1:6" x14ac:dyDescent="0.3">
      <c r="A1694" s="11">
        <v>58</v>
      </c>
      <c r="B1694" s="12" t="s">
        <v>287</v>
      </c>
      <c r="C1694" s="12" t="s">
        <v>92</v>
      </c>
      <c r="D1694" s="13">
        <v>8908974.20368631</v>
      </c>
      <c r="E1694" s="14">
        <v>43770</v>
      </c>
      <c r="F1694" s="15">
        <f t="shared" si="26"/>
        <v>5.4897040579762711E-2</v>
      </c>
    </row>
    <row r="1695" spans="1:6" x14ac:dyDescent="0.3">
      <c r="A1695" s="11">
        <v>58</v>
      </c>
      <c r="B1695" s="12" t="s">
        <v>287</v>
      </c>
      <c r="C1695" s="12" t="s">
        <v>93</v>
      </c>
      <c r="D1695" s="13">
        <v>8433079.9876196496</v>
      </c>
      <c r="E1695" s="14">
        <v>43739</v>
      </c>
      <c r="F1695" s="15">
        <f t="shared" si="26"/>
        <v>-2.6218558088627306E-2</v>
      </c>
    </row>
    <row r="1696" spans="1:6" x14ac:dyDescent="0.3">
      <c r="A1696" s="11">
        <v>58</v>
      </c>
      <c r="B1696" s="12" t="s">
        <v>287</v>
      </c>
      <c r="C1696" s="12" t="s">
        <v>94</v>
      </c>
      <c r="D1696" s="13">
        <v>8657107.1870960891</v>
      </c>
      <c r="E1696" s="14">
        <v>43709</v>
      </c>
      <c r="F1696" s="15">
        <f t="shared" si="26"/>
        <v>2.4419106429330404E-2</v>
      </c>
    </row>
    <row r="1697" spans="1:6" x14ac:dyDescent="0.3">
      <c r="A1697" s="16">
        <v>58</v>
      </c>
      <c r="B1697" s="17" t="s">
        <v>287</v>
      </c>
      <c r="C1697" s="17" t="s">
        <v>95</v>
      </c>
      <c r="D1697" s="18">
        <v>8448268.5688567907</v>
      </c>
      <c r="E1697" s="14">
        <v>43678</v>
      </c>
      <c r="F1697" s="15">
        <f t="shared" si="26"/>
        <v>-1.9865057589577958E-2</v>
      </c>
    </row>
    <row r="1698" spans="1:6" x14ac:dyDescent="0.3">
      <c r="A1698" s="11">
        <v>58</v>
      </c>
      <c r="B1698" s="12" t="s">
        <v>287</v>
      </c>
      <c r="C1698" s="12" t="s">
        <v>96</v>
      </c>
      <c r="D1698" s="13">
        <v>8617771.9334704597</v>
      </c>
      <c r="E1698" s="14">
        <v>43647</v>
      </c>
      <c r="F1698" s="15">
        <f t="shared" si="26"/>
        <v>0.12029916779024413</v>
      </c>
    </row>
    <row r="1699" spans="1:6" x14ac:dyDescent="0.3">
      <c r="A1699" s="16">
        <v>58</v>
      </c>
      <c r="B1699" s="17" t="s">
        <v>287</v>
      </c>
      <c r="C1699" s="17" t="s">
        <v>97</v>
      </c>
      <c r="D1699" s="18">
        <v>7640991.7661668202</v>
      </c>
      <c r="E1699" s="14">
        <v>43617</v>
      </c>
      <c r="F1699" s="15">
        <f t="shared" si="26"/>
        <v>2.8493087220709652E-2</v>
      </c>
    </row>
    <row r="1700" spans="1:6" x14ac:dyDescent="0.3">
      <c r="A1700" s="11">
        <v>58</v>
      </c>
      <c r="B1700" s="12" t="s">
        <v>287</v>
      </c>
      <c r="C1700" s="12" t="s">
        <v>98</v>
      </c>
      <c r="D1700" s="13">
        <v>7426348.7636217698</v>
      </c>
      <c r="E1700" s="14">
        <v>43586</v>
      </c>
      <c r="F1700" s="15">
        <f t="shared" si="26"/>
        <v>-7.5562911511464118E-2</v>
      </c>
    </row>
    <row r="1701" spans="1:6" x14ac:dyDescent="0.3">
      <c r="A1701" s="16">
        <v>58</v>
      </c>
      <c r="B1701" s="17" t="s">
        <v>287</v>
      </c>
      <c r="C1701" s="17" t="s">
        <v>99</v>
      </c>
      <c r="D1701" s="18">
        <v>8009250.8620529696</v>
      </c>
      <c r="E1701" s="14">
        <v>43556</v>
      </c>
      <c r="F1701" s="15">
        <f t="shared" si="26"/>
        <v>4.33465710938116E-3</v>
      </c>
    </row>
    <row r="1702" spans="1:6" x14ac:dyDescent="0.3">
      <c r="A1702" s="11">
        <v>58</v>
      </c>
      <c r="B1702" s="12" t="s">
        <v>287</v>
      </c>
      <c r="C1702" s="12" t="s">
        <v>100</v>
      </c>
      <c r="D1702" s="13">
        <v>7974608.6411792198</v>
      </c>
      <c r="E1702" s="14">
        <v>43525</v>
      </c>
      <c r="F1702" s="15">
        <f t="shared" si="26"/>
        <v>3.374220793768981E-4</v>
      </c>
    </row>
    <row r="1703" spans="1:6" x14ac:dyDescent="0.3">
      <c r="A1703" s="16">
        <v>58</v>
      </c>
      <c r="B1703" s="17" t="s">
        <v>287</v>
      </c>
      <c r="C1703" s="17" t="s">
        <v>101</v>
      </c>
      <c r="D1703" s="18">
        <v>7971918.2860674299</v>
      </c>
      <c r="E1703" s="14">
        <v>43497</v>
      </c>
      <c r="F1703" s="15">
        <f t="shared" si="26"/>
        <v>0.10629274953013246</v>
      </c>
    </row>
    <row r="1704" spans="1:6" x14ac:dyDescent="0.3">
      <c r="A1704" s="11">
        <v>58</v>
      </c>
      <c r="B1704" s="12" t="s">
        <v>287</v>
      </c>
      <c r="C1704" s="12" t="s">
        <v>102</v>
      </c>
      <c r="D1704" s="13">
        <v>7168041.0510978103</v>
      </c>
      <c r="E1704" s="14">
        <v>43466</v>
      </c>
      <c r="F1704" s="15">
        <f t="shared" si="26"/>
        <v>0.18468950095414441</v>
      </c>
    </row>
    <row r="1705" spans="1:6" x14ac:dyDescent="0.3">
      <c r="A1705" s="16">
        <v>58</v>
      </c>
      <c r="B1705" s="17" t="s">
        <v>287</v>
      </c>
      <c r="C1705" s="17" t="s">
        <v>103</v>
      </c>
      <c r="D1705" s="18">
        <v>5959239.6753941197</v>
      </c>
      <c r="E1705" s="14">
        <v>43435</v>
      </c>
      <c r="F1705" s="15">
        <f t="shared" si="26"/>
        <v>1.3362702620205319E-3</v>
      </c>
    </row>
    <row r="1706" spans="1:6" x14ac:dyDescent="0.3">
      <c r="A1706" s="16">
        <v>58</v>
      </c>
      <c r="B1706" s="17" t="s">
        <v>287</v>
      </c>
      <c r="C1706" s="17" t="s">
        <v>105</v>
      </c>
      <c r="D1706" s="18">
        <v>5951281.8387260204</v>
      </c>
      <c r="E1706" s="14">
        <v>43405</v>
      </c>
      <c r="F1706" s="15">
        <f t="shared" si="26"/>
        <v>-0.10615777898839646</v>
      </c>
    </row>
    <row r="1707" spans="1:6" x14ac:dyDescent="0.3">
      <c r="A1707" s="16">
        <v>58</v>
      </c>
      <c r="B1707" s="17" t="s">
        <v>287</v>
      </c>
      <c r="C1707" s="17" t="s">
        <v>106</v>
      </c>
      <c r="D1707" s="18">
        <v>6617809.4104575496</v>
      </c>
      <c r="E1707" s="14">
        <v>43374</v>
      </c>
      <c r="F1707" s="15">
        <f t="shared" si="26"/>
        <v>-9.8050796607752275E-2</v>
      </c>
    </row>
    <row r="1708" spans="1:6" x14ac:dyDescent="0.3">
      <c r="A1708" s="16">
        <v>58</v>
      </c>
      <c r="B1708" s="17" t="s">
        <v>287</v>
      </c>
      <c r="C1708" s="17" t="s">
        <v>107</v>
      </c>
      <c r="D1708" s="18">
        <v>7299568.2825649995</v>
      </c>
      <c r="E1708" s="14">
        <v>43344</v>
      </c>
      <c r="F1708" s="15">
        <f t="shared" si="26"/>
        <v>4.5421803016094671E-2</v>
      </c>
    </row>
    <row r="1709" spans="1:6" x14ac:dyDescent="0.3">
      <c r="A1709" s="11">
        <v>58</v>
      </c>
      <c r="B1709" s="12" t="s">
        <v>287</v>
      </c>
      <c r="C1709" s="12" t="s">
        <v>108</v>
      </c>
      <c r="D1709" s="13">
        <v>6975426.0202535903</v>
      </c>
      <c r="E1709" s="14">
        <v>43313</v>
      </c>
      <c r="F1709" s="15">
        <f t="shared" si="26"/>
        <v>1.4870147981312929E-2</v>
      </c>
    </row>
    <row r="1710" spans="1:6" x14ac:dyDescent="0.3">
      <c r="A1710" s="16">
        <v>58</v>
      </c>
      <c r="B1710" s="17" t="s">
        <v>287</v>
      </c>
      <c r="C1710" s="17" t="s">
        <v>109</v>
      </c>
      <c r="D1710" s="18">
        <v>6872467.8022494595</v>
      </c>
      <c r="E1710" s="14">
        <v>43282</v>
      </c>
      <c r="F1710" s="15">
        <f t="shared" si="26"/>
        <v>3.6445555892586745E-2</v>
      </c>
    </row>
    <row r="1711" spans="1:6" x14ac:dyDescent="0.3">
      <c r="A1711" s="11">
        <v>58</v>
      </c>
      <c r="B1711" s="12" t="s">
        <v>287</v>
      </c>
      <c r="C1711" s="12" t="s">
        <v>110</v>
      </c>
      <c r="D1711" s="13">
        <v>6626506.2209763303</v>
      </c>
      <c r="E1711" s="14">
        <v>43252</v>
      </c>
      <c r="F1711" s="15">
        <f t="shared" si="26"/>
        <v>-5.6769672813339341E-2</v>
      </c>
    </row>
    <row r="1712" spans="1:6" x14ac:dyDescent="0.3">
      <c r="A1712" s="16">
        <v>58</v>
      </c>
      <c r="B1712" s="17" t="s">
        <v>287</v>
      </c>
      <c r="C1712" s="17" t="s">
        <v>111</v>
      </c>
      <c r="D1712" s="18">
        <v>7013573.7107058195</v>
      </c>
      <c r="E1712" s="14">
        <v>43221</v>
      </c>
      <c r="F1712" s="15">
        <f t="shared" si="26"/>
        <v>-2.2468818270713974E-2</v>
      </c>
    </row>
    <row r="1713" spans="1:6" x14ac:dyDescent="0.3">
      <c r="A1713" s="11">
        <v>58</v>
      </c>
      <c r="B1713" s="12" t="s">
        <v>287</v>
      </c>
      <c r="C1713" s="12" t="s">
        <v>112</v>
      </c>
      <c r="D1713" s="13">
        <v>7172944.1518179001</v>
      </c>
      <c r="E1713" s="14">
        <v>43191</v>
      </c>
      <c r="F1713" s="15">
        <f t="shared" si="26"/>
        <v>5.0727438634981595E-2</v>
      </c>
    </row>
    <row r="1714" spans="1:6" x14ac:dyDescent="0.3">
      <c r="A1714" s="16">
        <v>58</v>
      </c>
      <c r="B1714" s="17" t="s">
        <v>287</v>
      </c>
      <c r="C1714" s="17" t="s">
        <v>113</v>
      </c>
      <c r="D1714" s="18">
        <v>6818153.9445025902</v>
      </c>
      <c r="E1714" s="14">
        <v>43160</v>
      </c>
      <c r="F1714" s="15">
        <f t="shared" si="26"/>
        <v>-1.6080429298961058E-2</v>
      </c>
    </row>
    <row r="1715" spans="1:6" x14ac:dyDescent="0.3">
      <c r="A1715" s="11">
        <v>58</v>
      </c>
      <c r="B1715" s="12" t="s">
        <v>287</v>
      </c>
      <c r="C1715" s="12" t="s">
        <v>114</v>
      </c>
      <c r="D1715" s="13">
        <v>6928679.0509128198</v>
      </c>
      <c r="E1715" s="14">
        <v>43132</v>
      </c>
      <c r="F1715" s="15">
        <f t="shared" si="26"/>
        <v>-8.2238163423184948E-2</v>
      </c>
    </row>
    <row r="1716" spans="1:6" x14ac:dyDescent="0.3">
      <c r="A1716" s="16">
        <v>58</v>
      </c>
      <c r="B1716" s="17" t="s">
        <v>287</v>
      </c>
      <c r="C1716" s="17" t="s">
        <v>115</v>
      </c>
      <c r="D1716" s="18">
        <v>7522566.3170729401</v>
      </c>
      <c r="E1716" s="14">
        <v>43101</v>
      </c>
      <c r="F1716" s="15">
        <f t="shared" si="26"/>
        <v>-0.16341457532749049</v>
      </c>
    </row>
    <row r="1717" spans="1:6" x14ac:dyDescent="0.3">
      <c r="A1717" s="11">
        <v>58</v>
      </c>
      <c r="B1717" s="12" t="s">
        <v>287</v>
      </c>
      <c r="C1717" s="12" t="s">
        <v>116</v>
      </c>
      <c r="D1717" s="13">
        <v>8858008.1063013691</v>
      </c>
      <c r="E1717" s="14">
        <v>43070</v>
      </c>
      <c r="F1717" s="15">
        <f t="shared" si="26"/>
        <v>6.6305933739800677E-2</v>
      </c>
    </row>
    <row r="1718" spans="1:6" x14ac:dyDescent="0.3">
      <c r="A1718" s="11">
        <v>58</v>
      </c>
      <c r="B1718" s="12" t="s">
        <v>287</v>
      </c>
      <c r="C1718" s="12" t="s">
        <v>118</v>
      </c>
      <c r="D1718" s="13">
        <v>8289718.29195558</v>
      </c>
      <c r="E1718" s="14">
        <v>43040</v>
      </c>
      <c r="F1718" s="15">
        <f t="shared" si="26"/>
        <v>-7.6934510395042663E-2</v>
      </c>
    </row>
    <row r="1719" spans="1:6" x14ac:dyDescent="0.3">
      <c r="A1719" s="11">
        <v>58</v>
      </c>
      <c r="B1719" s="12" t="s">
        <v>287</v>
      </c>
      <c r="C1719" s="12" t="s">
        <v>119</v>
      </c>
      <c r="D1719" s="13">
        <v>8952658.2315036301</v>
      </c>
      <c r="E1719" s="14">
        <v>43009</v>
      </c>
      <c r="F1719" s="15">
        <f t="shared" si="26"/>
        <v>6.5330512720388353E-2</v>
      </c>
    </row>
    <row r="1720" spans="1:6" x14ac:dyDescent="0.3">
      <c r="A1720" s="11">
        <v>58</v>
      </c>
      <c r="B1720" s="12" t="s">
        <v>287</v>
      </c>
      <c r="C1720" s="12" t="s">
        <v>120</v>
      </c>
      <c r="D1720" s="13">
        <v>8386472.4455435304</v>
      </c>
      <c r="E1720" s="14">
        <v>42979</v>
      </c>
      <c r="F1720" s="15">
        <f t="shared" si="26"/>
        <v>-1.5970067479683141E-2</v>
      </c>
    </row>
    <row r="1721" spans="1:6" x14ac:dyDescent="0.3">
      <c r="A1721" s="16">
        <v>58</v>
      </c>
      <c r="B1721" s="17" t="s">
        <v>287</v>
      </c>
      <c r="C1721" s="17" t="s">
        <v>121</v>
      </c>
      <c r="D1721" s="18">
        <v>8521480.1480894499</v>
      </c>
      <c r="E1721" s="14">
        <v>42948</v>
      </c>
      <c r="F1721" s="15">
        <f t="shared" si="26"/>
        <v>1.4762978156398198E-2</v>
      </c>
    </row>
    <row r="1722" spans="1:6" x14ac:dyDescent="0.3">
      <c r="A1722" s="11">
        <v>58</v>
      </c>
      <c r="B1722" s="12" t="s">
        <v>287</v>
      </c>
      <c r="C1722" s="12" t="s">
        <v>122</v>
      </c>
      <c r="D1722" s="13">
        <v>8396601.7791678794</v>
      </c>
      <c r="E1722" s="14">
        <v>42917</v>
      </c>
      <c r="F1722" s="15">
        <f t="shared" si="26"/>
        <v>9.0005186585907143E-2</v>
      </c>
    </row>
    <row r="1723" spans="1:6" x14ac:dyDescent="0.3">
      <c r="A1723" s="16">
        <v>58</v>
      </c>
      <c r="B1723" s="17" t="s">
        <v>287</v>
      </c>
      <c r="C1723" s="17" t="s">
        <v>123</v>
      </c>
      <c r="D1723" s="18">
        <v>7673876.4149629204</v>
      </c>
      <c r="E1723" s="14">
        <v>42887</v>
      </c>
      <c r="F1723" s="15">
        <f t="shared" si="26"/>
        <v>-8.2478969758223164E-2</v>
      </c>
    </row>
    <row r="1724" spans="1:6" x14ac:dyDescent="0.3">
      <c r="A1724" s="11">
        <v>58</v>
      </c>
      <c r="B1724" s="12" t="s">
        <v>287</v>
      </c>
      <c r="C1724" s="12" t="s">
        <v>124</v>
      </c>
      <c r="D1724" s="13">
        <v>8333644.3463866301</v>
      </c>
      <c r="E1724" s="14">
        <v>42856</v>
      </c>
      <c r="F1724" s="15">
        <f t="shared" si="26"/>
        <v>5.5397743386138072E-2</v>
      </c>
    </row>
    <row r="1725" spans="1:6" x14ac:dyDescent="0.3">
      <c r="A1725" s="16">
        <v>58</v>
      </c>
      <c r="B1725" s="17" t="s">
        <v>287</v>
      </c>
      <c r="C1725" s="17" t="s">
        <v>125</v>
      </c>
      <c r="D1725" s="18">
        <v>7884533.9571986599</v>
      </c>
      <c r="E1725" s="14">
        <v>42826</v>
      </c>
      <c r="F1725" s="15">
        <f t="shared" si="26"/>
        <v>5.8639513431462897E-2</v>
      </c>
    </row>
    <row r="1726" spans="1:6" x14ac:dyDescent="0.3">
      <c r="A1726" s="11">
        <v>58</v>
      </c>
      <c r="B1726" s="12" t="s">
        <v>287</v>
      </c>
      <c r="C1726" s="12" t="s">
        <v>126</v>
      </c>
      <c r="D1726" s="13">
        <v>7435483.4419470001</v>
      </c>
      <c r="E1726" s="14">
        <v>42795</v>
      </c>
      <c r="F1726" s="15">
        <f t="shared" si="26"/>
        <v>6.6186794893025841E-2</v>
      </c>
    </row>
    <row r="1727" spans="1:6" x14ac:dyDescent="0.3">
      <c r="A1727" s="16">
        <v>58</v>
      </c>
      <c r="B1727" s="17" t="s">
        <v>287</v>
      </c>
      <c r="C1727" s="17" t="s">
        <v>127</v>
      </c>
      <c r="D1727" s="18">
        <v>6959285.4605323197</v>
      </c>
      <c r="E1727" s="14">
        <v>42767</v>
      </c>
      <c r="F1727" s="15">
        <f t="shared" si="26"/>
        <v>6.8376422543795098E-2</v>
      </c>
    </row>
    <row r="1728" spans="1:6" x14ac:dyDescent="0.3">
      <c r="A1728" s="11">
        <v>58</v>
      </c>
      <c r="B1728" s="12" t="s">
        <v>287</v>
      </c>
      <c r="C1728" s="12" t="s">
        <v>129</v>
      </c>
      <c r="D1728" s="13">
        <v>6499338.3721167399</v>
      </c>
      <c r="E1728" s="14">
        <v>42736</v>
      </c>
      <c r="F1728" s="15">
        <f t="shared" si="26"/>
        <v>0.12634652514675138</v>
      </c>
    </row>
    <row r="1729" spans="1:6" x14ac:dyDescent="0.3">
      <c r="A1729" s="16">
        <v>58</v>
      </c>
      <c r="B1729" s="17" t="s">
        <v>287</v>
      </c>
      <c r="C1729" s="17" t="s">
        <v>130</v>
      </c>
      <c r="D1729" s="18">
        <v>5727927.9880970204</v>
      </c>
      <c r="E1729" s="14">
        <v>42705</v>
      </c>
      <c r="F1729" s="15">
        <f t="shared" si="26"/>
        <v>-1.4299320347996324E-2</v>
      </c>
    </row>
    <row r="1730" spans="1:6" x14ac:dyDescent="0.3">
      <c r="A1730" s="16">
        <v>58</v>
      </c>
      <c r="B1730" s="17" t="s">
        <v>287</v>
      </c>
      <c r="C1730" s="17" t="s">
        <v>132</v>
      </c>
      <c r="D1730" s="18">
        <v>5810421.8628742099</v>
      </c>
      <c r="E1730" s="14">
        <v>42675</v>
      </c>
      <c r="F1730" s="15">
        <f t="shared" si="26"/>
        <v>3.3647037734628363E-2</v>
      </c>
    </row>
    <row r="1731" spans="1:6" x14ac:dyDescent="0.3">
      <c r="A1731" s="16">
        <v>58</v>
      </c>
      <c r="B1731" s="17" t="s">
        <v>287</v>
      </c>
      <c r="C1731" s="17" t="s">
        <v>133</v>
      </c>
      <c r="D1731" s="18">
        <v>5618170.8549678801</v>
      </c>
      <c r="E1731" s="14">
        <v>42644</v>
      </c>
      <c r="F1731" s="15">
        <f t="shared" ref="F1731:F1794" si="27">IF(B1731=B1732,LN(D1731/D1732),NA())</f>
        <v>-8.3004421970867853E-2</v>
      </c>
    </row>
    <row r="1732" spans="1:6" x14ac:dyDescent="0.3">
      <c r="A1732" s="16">
        <v>58</v>
      </c>
      <c r="B1732" s="17" t="s">
        <v>287</v>
      </c>
      <c r="C1732" s="17" t="s">
        <v>134</v>
      </c>
      <c r="D1732" s="18">
        <v>6104404.5149290496</v>
      </c>
      <c r="E1732" s="14">
        <v>42614</v>
      </c>
      <c r="F1732" s="15">
        <f t="shared" si="27"/>
        <v>7.0408646296076991E-4</v>
      </c>
    </row>
    <row r="1733" spans="1:6" x14ac:dyDescent="0.3">
      <c r="A1733" s="11">
        <v>58</v>
      </c>
      <c r="B1733" s="12" t="s">
        <v>287</v>
      </c>
      <c r="C1733" s="12" t="s">
        <v>135</v>
      </c>
      <c r="D1733" s="13">
        <v>6100107.9990824703</v>
      </c>
      <c r="E1733" s="14">
        <v>42583</v>
      </c>
      <c r="F1733" s="15">
        <f t="shared" si="27"/>
        <v>0.12153586438860242</v>
      </c>
    </row>
    <row r="1734" spans="1:6" x14ac:dyDescent="0.3">
      <c r="A1734" s="16">
        <v>58</v>
      </c>
      <c r="B1734" s="17" t="s">
        <v>287</v>
      </c>
      <c r="C1734" s="17" t="s">
        <v>136</v>
      </c>
      <c r="D1734" s="18">
        <v>5402007.3252851302</v>
      </c>
      <c r="E1734" s="14">
        <v>42552</v>
      </c>
      <c r="F1734" s="15">
        <f t="shared" si="27"/>
        <v>7.6289308326242908E-2</v>
      </c>
    </row>
    <row r="1735" spans="1:6" x14ac:dyDescent="0.3">
      <c r="A1735" s="11">
        <v>58</v>
      </c>
      <c r="B1735" s="12" t="s">
        <v>287</v>
      </c>
      <c r="C1735" s="12" t="s">
        <v>137</v>
      </c>
      <c r="D1735" s="13">
        <v>5005219.6758129597</v>
      </c>
      <c r="E1735" s="14">
        <v>42522</v>
      </c>
      <c r="F1735" s="15">
        <f t="shared" si="27"/>
        <v>-0.37733363995545094</v>
      </c>
    </row>
    <row r="1736" spans="1:6" x14ac:dyDescent="0.3">
      <c r="A1736" s="16">
        <v>58</v>
      </c>
      <c r="B1736" s="17" t="s">
        <v>287</v>
      </c>
      <c r="C1736" s="17" t="s">
        <v>138</v>
      </c>
      <c r="D1736" s="18">
        <v>7299566.3554783203</v>
      </c>
      <c r="E1736" s="14">
        <v>42491</v>
      </c>
      <c r="F1736" s="15">
        <f t="shared" si="27"/>
        <v>0.10593329912970684</v>
      </c>
    </row>
    <row r="1737" spans="1:6" x14ac:dyDescent="0.3">
      <c r="A1737" s="11">
        <v>58</v>
      </c>
      <c r="B1737" s="12" t="s">
        <v>287</v>
      </c>
      <c r="C1737" s="12" t="s">
        <v>139</v>
      </c>
      <c r="D1737" s="13">
        <v>6565847.8335422296</v>
      </c>
      <c r="E1737" s="14">
        <v>42461</v>
      </c>
      <c r="F1737" s="15">
        <f t="shared" si="27"/>
        <v>-5.1244678064157036E-2</v>
      </c>
    </row>
    <row r="1738" spans="1:6" x14ac:dyDescent="0.3">
      <c r="A1738" s="16">
        <v>58</v>
      </c>
      <c r="B1738" s="17" t="s">
        <v>287</v>
      </c>
      <c r="C1738" s="17" t="s">
        <v>140</v>
      </c>
      <c r="D1738" s="18">
        <v>6911082.7725471798</v>
      </c>
      <c r="E1738" s="14">
        <v>42430</v>
      </c>
      <c r="F1738" s="15">
        <f t="shared" si="27"/>
        <v>-5.1287656091491163E-2</v>
      </c>
    </row>
    <row r="1739" spans="1:6" x14ac:dyDescent="0.3">
      <c r="A1739" s="11">
        <v>58</v>
      </c>
      <c r="B1739" s="12" t="s">
        <v>287</v>
      </c>
      <c r="C1739" s="12" t="s">
        <v>141</v>
      </c>
      <c r="D1739" s="13">
        <v>7274782.9536065999</v>
      </c>
      <c r="E1739" s="14">
        <v>42401</v>
      </c>
      <c r="F1739" s="15">
        <f t="shared" si="27"/>
        <v>-1.5971793992210707E-2</v>
      </c>
    </row>
    <row r="1740" spans="1:6" x14ac:dyDescent="0.3">
      <c r="A1740" s="16">
        <v>58</v>
      </c>
      <c r="B1740" s="17" t="s">
        <v>287</v>
      </c>
      <c r="C1740" s="17" t="s">
        <v>142</v>
      </c>
      <c r="D1740" s="18">
        <v>7391907.1401321199</v>
      </c>
      <c r="E1740" s="14">
        <v>42370</v>
      </c>
      <c r="F1740" s="15">
        <f t="shared" si="27"/>
        <v>-0.22939422594453038</v>
      </c>
    </row>
    <row r="1741" spans="1:6" x14ac:dyDescent="0.3">
      <c r="A1741" s="11">
        <v>58</v>
      </c>
      <c r="B1741" s="12" t="s">
        <v>287</v>
      </c>
      <c r="C1741" s="12" t="s">
        <v>143</v>
      </c>
      <c r="D1741" s="13">
        <v>9297820.3153297603</v>
      </c>
      <c r="E1741" s="14">
        <v>42339</v>
      </c>
      <c r="F1741" s="15">
        <f t="shared" si="27"/>
        <v>4.0797560000695746E-2</v>
      </c>
    </row>
    <row r="1742" spans="1:6" x14ac:dyDescent="0.3">
      <c r="A1742" s="11">
        <v>58</v>
      </c>
      <c r="B1742" s="12" t="s">
        <v>287</v>
      </c>
      <c r="C1742" s="12" t="s">
        <v>145</v>
      </c>
      <c r="D1742" s="13">
        <v>8926125.6056426391</v>
      </c>
      <c r="E1742" s="14">
        <v>42309</v>
      </c>
      <c r="F1742" s="15">
        <f t="shared" si="27"/>
        <v>-1.8667983031208431E-2</v>
      </c>
    </row>
    <row r="1743" spans="1:6" x14ac:dyDescent="0.3">
      <c r="A1743" s="11">
        <v>58</v>
      </c>
      <c r="B1743" s="12" t="s">
        <v>287</v>
      </c>
      <c r="C1743" s="12" t="s">
        <v>146</v>
      </c>
      <c r="D1743" s="13">
        <v>9094323.4395102598</v>
      </c>
      <c r="E1743" s="14">
        <v>42278</v>
      </c>
      <c r="F1743" s="15">
        <f t="shared" si="27"/>
        <v>-4.4951631437437578E-2</v>
      </c>
    </row>
    <row r="1744" spans="1:6" x14ac:dyDescent="0.3">
      <c r="A1744" s="11">
        <v>58</v>
      </c>
      <c r="B1744" s="12" t="s">
        <v>287</v>
      </c>
      <c r="C1744" s="12" t="s">
        <v>147</v>
      </c>
      <c r="D1744" s="13">
        <v>9512455.5698187891</v>
      </c>
      <c r="E1744" s="14">
        <v>42248</v>
      </c>
      <c r="F1744" s="15">
        <f t="shared" si="27"/>
        <v>7.9061800066702898E-3</v>
      </c>
    </row>
    <row r="1745" spans="1:6" x14ac:dyDescent="0.3">
      <c r="A1745" s="16">
        <v>58</v>
      </c>
      <c r="B1745" s="17" t="s">
        <v>287</v>
      </c>
      <c r="C1745" s="17" t="s">
        <v>148</v>
      </c>
      <c r="D1745" s="18">
        <v>9437544.9025953691</v>
      </c>
      <c r="E1745" s="14">
        <v>42217</v>
      </c>
      <c r="F1745" s="15">
        <f t="shared" si="27"/>
        <v>7.1379377298353662E-3</v>
      </c>
    </row>
    <row r="1746" spans="1:6" x14ac:dyDescent="0.3">
      <c r="A1746" s="11">
        <v>58</v>
      </c>
      <c r="B1746" s="12" t="s">
        <v>287</v>
      </c>
      <c r="C1746" s="12" t="s">
        <v>149</v>
      </c>
      <c r="D1746" s="13">
        <v>9370420.1459258907</v>
      </c>
      <c r="E1746" s="14">
        <v>42186</v>
      </c>
      <c r="F1746" s="15">
        <f t="shared" si="27"/>
        <v>3.3151869887256012E-2</v>
      </c>
    </row>
    <row r="1747" spans="1:6" x14ac:dyDescent="0.3">
      <c r="A1747" s="16">
        <v>58</v>
      </c>
      <c r="B1747" s="17" t="s">
        <v>287</v>
      </c>
      <c r="C1747" s="17" t="s">
        <v>150</v>
      </c>
      <c r="D1747" s="18">
        <v>9064866.0260083992</v>
      </c>
      <c r="E1747" s="14">
        <v>42156</v>
      </c>
      <c r="F1747" s="15">
        <f t="shared" si="27"/>
        <v>4.0704901070715324E-2</v>
      </c>
    </row>
    <row r="1748" spans="1:6" x14ac:dyDescent="0.3">
      <c r="A1748" s="11">
        <v>58</v>
      </c>
      <c r="B1748" s="12" t="s">
        <v>287</v>
      </c>
      <c r="C1748" s="12" t="s">
        <v>151</v>
      </c>
      <c r="D1748" s="13">
        <v>8703290.4236035701</v>
      </c>
      <c r="E1748" s="14">
        <v>42125</v>
      </c>
      <c r="F1748" s="15">
        <f t="shared" si="27"/>
        <v>0.13069744082178897</v>
      </c>
    </row>
    <row r="1749" spans="1:6" x14ac:dyDescent="0.3">
      <c r="A1749" s="16">
        <v>58</v>
      </c>
      <c r="B1749" s="17" t="s">
        <v>287</v>
      </c>
      <c r="C1749" s="17" t="s">
        <v>152</v>
      </c>
      <c r="D1749" s="18">
        <v>7636991.3475808399</v>
      </c>
      <c r="E1749" s="14">
        <v>42095</v>
      </c>
      <c r="F1749" s="15">
        <f t="shared" si="27"/>
        <v>-1.7150946003147382E-2</v>
      </c>
    </row>
    <row r="1750" spans="1:6" x14ac:dyDescent="0.3">
      <c r="A1750" s="11">
        <v>58</v>
      </c>
      <c r="B1750" s="12" t="s">
        <v>287</v>
      </c>
      <c r="C1750" s="12" t="s">
        <v>153</v>
      </c>
      <c r="D1750" s="13">
        <v>7769102.6523197303</v>
      </c>
      <c r="E1750" s="14">
        <v>42064</v>
      </c>
      <c r="F1750" s="15">
        <f t="shared" si="27"/>
        <v>2.4926766408377762E-2</v>
      </c>
    </row>
    <row r="1751" spans="1:6" x14ac:dyDescent="0.3">
      <c r="A1751" s="16">
        <v>58</v>
      </c>
      <c r="B1751" s="17" t="s">
        <v>287</v>
      </c>
      <c r="C1751" s="17" t="s">
        <v>154</v>
      </c>
      <c r="D1751" s="18">
        <v>7577837.7563285902</v>
      </c>
      <c r="E1751" s="14">
        <v>42036</v>
      </c>
      <c r="F1751" s="15">
        <f t="shared" si="27"/>
        <v>0.11740512676751441</v>
      </c>
    </row>
    <row r="1752" spans="1:6" x14ac:dyDescent="0.3">
      <c r="A1752" s="11">
        <v>58</v>
      </c>
      <c r="B1752" s="12" t="s">
        <v>287</v>
      </c>
      <c r="C1752" s="12" t="s">
        <v>1286</v>
      </c>
      <c r="D1752" s="13">
        <v>6738401.8042295296</v>
      </c>
      <c r="E1752" s="14">
        <v>42005</v>
      </c>
      <c r="F1752" s="15" t="e">
        <f t="shared" si="27"/>
        <v>#N/A</v>
      </c>
    </row>
    <row r="1753" spans="1:6" x14ac:dyDescent="0.3">
      <c r="A1753" s="16">
        <v>57</v>
      </c>
      <c r="B1753" s="17" t="s">
        <v>298</v>
      </c>
      <c r="C1753" s="17" t="s">
        <v>12</v>
      </c>
      <c r="D1753" s="18">
        <v>7364319.7545735398</v>
      </c>
      <c r="E1753" s="14">
        <v>45901</v>
      </c>
      <c r="F1753" s="15">
        <f t="shared" si="27"/>
        <v>0.13314295656543224</v>
      </c>
    </row>
    <row r="1754" spans="1:6" x14ac:dyDescent="0.3">
      <c r="A1754" s="16">
        <v>57</v>
      </c>
      <c r="B1754" s="17" t="s">
        <v>298</v>
      </c>
      <c r="C1754" s="17" t="s">
        <v>16</v>
      </c>
      <c r="D1754" s="18">
        <v>6446283.2678672597</v>
      </c>
      <c r="E1754" s="14">
        <v>45870</v>
      </c>
      <c r="F1754" s="15">
        <f t="shared" si="27"/>
        <v>-0.14119319370391378</v>
      </c>
    </row>
    <row r="1755" spans="1:6" x14ac:dyDescent="0.3">
      <c r="A1755" s="16">
        <v>57</v>
      </c>
      <c r="B1755" s="17" t="s">
        <v>298</v>
      </c>
      <c r="C1755" s="17" t="s">
        <v>17</v>
      </c>
      <c r="D1755" s="18">
        <v>7423843.5438113799</v>
      </c>
      <c r="E1755" s="14">
        <v>45839</v>
      </c>
      <c r="F1755" s="15">
        <f t="shared" si="27"/>
        <v>-5.1371060158572096E-2</v>
      </c>
    </row>
    <row r="1756" spans="1:6" x14ac:dyDescent="0.3">
      <c r="A1756" s="16">
        <v>57</v>
      </c>
      <c r="B1756" s="17" t="s">
        <v>298</v>
      </c>
      <c r="C1756" s="17" t="s">
        <v>18</v>
      </c>
      <c r="D1756" s="18">
        <v>7815179.8812389402</v>
      </c>
      <c r="E1756" s="14">
        <v>45809</v>
      </c>
      <c r="F1756" s="15">
        <f t="shared" si="27"/>
        <v>-1.5274833367318561E-2</v>
      </c>
    </row>
    <row r="1757" spans="1:6" x14ac:dyDescent="0.3">
      <c r="A1757" s="16">
        <v>57</v>
      </c>
      <c r="B1757" s="17" t="s">
        <v>298</v>
      </c>
      <c r="C1757" s="17" t="s">
        <v>19</v>
      </c>
      <c r="D1757" s="18">
        <v>7935471.8325435203</v>
      </c>
      <c r="E1757" s="14">
        <v>45778</v>
      </c>
      <c r="F1757" s="15">
        <f t="shared" si="27"/>
        <v>5.8499242400705795E-2</v>
      </c>
    </row>
    <row r="1758" spans="1:6" x14ac:dyDescent="0.3">
      <c r="A1758" s="16">
        <v>57</v>
      </c>
      <c r="B1758" s="17" t="s">
        <v>298</v>
      </c>
      <c r="C1758" s="17" t="s">
        <v>20</v>
      </c>
      <c r="D1758" s="18">
        <v>7484570.0300623402</v>
      </c>
      <c r="E1758" s="14">
        <v>45748</v>
      </c>
      <c r="F1758" s="15">
        <f t="shared" si="27"/>
        <v>-5.6278271481048511E-2</v>
      </c>
    </row>
    <row r="1759" spans="1:6" x14ac:dyDescent="0.3">
      <c r="A1759" s="16">
        <v>57</v>
      </c>
      <c r="B1759" s="17" t="s">
        <v>298</v>
      </c>
      <c r="C1759" s="17" t="s">
        <v>21</v>
      </c>
      <c r="D1759" s="18">
        <v>7917866.9375862097</v>
      </c>
      <c r="E1759" s="14">
        <v>45717</v>
      </c>
      <c r="F1759" s="15">
        <f t="shared" si="27"/>
        <v>5.1008275278104288E-2</v>
      </c>
    </row>
    <row r="1760" spans="1:6" x14ac:dyDescent="0.3">
      <c r="A1760" s="11">
        <v>57</v>
      </c>
      <c r="B1760" s="12" t="s">
        <v>298</v>
      </c>
      <c r="C1760" s="12" t="s">
        <v>22</v>
      </c>
      <c r="D1760" s="13">
        <v>7524117.8024771502</v>
      </c>
      <c r="E1760" s="14">
        <v>45689</v>
      </c>
      <c r="F1760" s="15">
        <f t="shared" si="27"/>
        <v>4.491862939250818E-2</v>
      </c>
    </row>
    <row r="1761" spans="1:6" x14ac:dyDescent="0.3">
      <c r="A1761" s="16">
        <v>57</v>
      </c>
      <c r="B1761" s="17" t="s">
        <v>298</v>
      </c>
      <c r="C1761" s="17" t="s">
        <v>23</v>
      </c>
      <c r="D1761" s="18">
        <v>7193622.9978426797</v>
      </c>
      <c r="E1761" s="14">
        <v>45658</v>
      </c>
      <c r="F1761" s="15">
        <f t="shared" si="27"/>
        <v>9.4409336090052018E-2</v>
      </c>
    </row>
    <row r="1762" spans="1:6" x14ac:dyDescent="0.3">
      <c r="A1762" s="16">
        <v>57</v>
      </c>
      <c r="B1762" s="17" t="s">
        <v>298</v>
      </c>
      <c r="C1762" s="17" t="s">
        <v>24</v>
      </c>
      <c r="D1762" s="18">
        <v>6545551.1342382897</v>
      </c>
      <c r="E1762" s="14">
        <v>45627</v>
      </c>
      <c r="F1762" s="15">
        <f t="shared" si="27"/>
        <v>5.0323749622864219E-2</v>
      </c>
    </row>
    <row r="1763" spans="1:6" x14ac:dyDescent="0.3">
      <c r="A1763" s="11">
        <v>57</v>
      </c>
      <c r="B1763" s="12" t="s">
        <v>298</v>
      </c>
      <c r="C1763" s="12" t="s">
        <v>26</v>
      </c>
      <c r="D1763" s="13">
        <v>6224305.3957052203</v>
      </c>
      <c r="E1763" s="14">
        <v>45597</v>
      </c>
      <c r="F1763" s="15">
        <f t="shared" si="27"/>
        <v>2.7492034061027938E-2</v>
      </c>
    </row>
    <row r="1764" spans="1:6" x14ac:dyDescent="0.3">
      <c r="A1764" s="16">
        <v>57</v>
      </c>
      <c r="B1764" s="17" t="s">
        <v>298</v>
      </c>
      <c r="C1764" s="17" t="s">
        <v>27</v>
      </c>
      <c r="D1764" s="18">
        <v>6055517.3736521797</v>
      </c>
      <c r="E1764" s="14">
        <v>45566</v>
      </c>
      <c r="F1764" s="15">
        <f t="shared" si="27"/>
        <v>-8.1444419239079888E-3</v>
      </c>
    </row>
    <row r="1765" spans="1:6" x14ac:dyDescent="0.3">
      <c r="A1765" s="11">
        <v>57</v>
      </c>
      <c r="B1765" s="12" t="s">
        <v>298</v>
      </c>
      <c r="C1765" s="12" t="s">
        <v>28</v>
      </c>
      <c r="D1765" s="13">
        <v>6105037.5666585602</v>
      </c>
      <c r="E1765" s="14">
        <v>45536</v>
      </c>
      <c r="F1765" s="15">
        <f t="shared" si="27"/>
        <v>6.6495039563057535E-3</v>
      </c>
    </row>
    <row r="1766" spans="1:6" x14ac:dyDescent="0.3">
      <c r="A1766" s="11">
        <v>57</v>
      </c>
      <c r="B1766" s="12" t="s">
        <v>298</v>
      </c>
      <c r="C1766" s="12" t="s">
        <v>29</v>
      </c>
      <c r="D1766" s="13">
        <v>6064576.7664154395</v>
      </c>
      <c r="E1766" s="14">
        <v>45505</v>
      </c>
      <c r="F1766" s="15">
        <f t="shared" si="27"/>
        <v>8.7549079649085218E-2</v>
      </c>
    </row>
    <row r="1767" spans="1:6" x14ac:dyDescent="0.3">
      <c r="A1767" s="11">
        <v>57</v>
      </c>
      <c r="B1767" s="12" t="s">
        <v>298</v>
      </c>
      <c r="C1767" s="12" t="s">
        <v>30</v>
      </c>
      <c r="D1767" s="13">
        <v>5556206.9785844898</v>
      </c>
      <c r="E1767" s="14">
        <v>45474</v>
      </c>
      <c r="F1767" s="15">
        <f t="shared" si="27"/>
        <v>-4.5793512982211911E-2</v>
      </c>
    </row>
    <row r="1768" spans="1:6" x14ac:dyDescent="0.3">
      <c r="A1768" s="11">
        <v>57</v>
      </c>
      <c r="B1768" s="12" t="s">
        <v>298</v>
      </c>
      <c r="C1768" s="12" t="s">
        <v>31</v>
      </c>
      <c r="D1768" s="13">
        <v>5816560.9809168801</v>
      </c>
      <c r="E1768" s="14">
        <v>45444</v>
      </c>
      <c r="F1768" s="15">
        <f t="shared" si="27"/>
        <v>1.7322519771080295E-2</v>
      </c>
    </row>
    <row r="1769" spans="1:6" x14ac:dyDescent="0.3">
      <c r="A1769" s="11">
        <v>57</v>
      </c>
      <c r="B1769" s="12" t="s">
        <v>298</v>
      </c>
      <c r="C1769" s="12" t="s">
        <v>32</v>
      </c>
      <c r="D1769" s="13">
        <v>5716671.1578559102</v>
      </c>
      <c r="E1769" s="14">
        <v>45413</v>
      </c>
      <c r="F1769" s="15">
        <f t="shared" si="27"/>
        <v>3.1503533910026381E-2</v>
      </c>
    </row>
    <row r="1770" spans="1:6" x14ac:dyDescent="0.3">
      <c r="A1770" s="11">
        <v>57</v>
      </c>
      <c r="B1770" s="12" t="s">
        <v>298</v>
      </c>
      <c r="C1770" s="12" t="s">
        <v>34</v>
      </c>
      <c r="D1770" s="13">
        <v>5539383.0772663197</v>
      </c>
      <c r="E1770" s="14">
        <v>45383</v>
      </c>
      <c r="F1770" s="15">
        <f t="shared" si="27"/>
        <v>-1.2379857455104679E-2</v>
      </c>
    </row>
    <row r="1771" spans="1:6" x14ac:dyDescent="0.3">
      <c r="A1771" s="11">
        <v>57</v>
      </c>
      <c r="B1771" s="12" t="s">
        <v>298</v>
      </c>
      <c r="C1771" s="12" t="s">
        <v>35</v>
      </c>
      <c r="D1771" s="13">
        <v>5608386.0926128104</v>
      </c>
      <c r="E1771" s="14">
        <v>45352</v>
      </c>
      <c r="F1771" s="15">
        <f t="shared" si="27"/>
        <v>1.9302326191311739E-2</v>
      </c>
    </row>
    <row r="1772" spans="1:6" x14ac:dyDescent="0.3">
      <c r="A1772" s="16">
        <v>57</v>
      </c>
      <c r="B1772" s="17" t="s">
        <v>298</v>
      </c>
      <c r="C1772" s="17" t="s">
        <v>36</v>
      </c>
      <c r="D1772" s="18">
        <v>5501169.2905700104</v>
      </c>
      <c r="E1772" s="14">
        <v>45323</v>
      </c>
      <c r="F1772" s="15">
        <f t="shared" si="27"/>
        <v>0.18017658510183507</v>
      </c>
    </row>
    <row r="1773" spans="1:6" x14ac:dyDescent="0.3">
      <c r="A1773" s="11">
        <v>57</v>
      </c>
      <c r="B1773" s="12" t="s">
        <v>298</v>
      </c>
      <c r="C1773" s="12" t="s">
        <v>37</v>
      </c>
      <c r="D1773" s="13">
        <v>4594151.5059997598</v>
      </c>
      <c r="E1773" s="14">
        <v>45292</v>
      </c>
      <c r="F1773" s="15">
        <f t="shared" si="27"/>
        <v>2.7168854329084349E-2</v>
      </c>
    </row>
    <row r="1774" spans="1:6" x14ac:dyDescent="0.3">
      <c r="A1774" s="11">
        <v>57</v>
      </c>
      <c r="B1774" s="12" t="s">
        <v>298</v>
      </c>
      <c r="C1774" s="12" t="s">
        <v>38</v>
      </c>
      <c r="D1774" s="13">
        <v>4471013.9998196801</v>
      </c>
      <c r="E1774" s="14">
        <v>45261</v>
      </c>
      <c r="F1774" s="15">
        <f t="shared" si="27"/>
        <v>-2.6408464805103244E-2</v>
      </c>
    </row>
    <row r="1775" spans="1:6" x14ac:dyDescent="0.3">
      <c r="A1775" s="16">
        <v>57</v>
      </c>
      <c r="B1775" s="17" t="s">
        <v>298</v>
      </c>
      <c r="C1775" s="17" t="s">
        <v>40</v>
      </c>
      <c r="D1775" s="18">
        <v>4590659.4891377902</v>
      </c>
      <c r="E1775" s="14">
        <v>45231</v>
      </c>
      <c r="F1775" s="15">
        <f t="shared" si="27"/>
        <v>4.0947266378227959E-2</v>
      </c>
    </row>
    <row r="1776" spans="1:6" x14ac:dyDescent="0.3">
      <c r="A1776" s="11">
        <v>57</v>
      </c>
      <c r="B1776" s="12" t="s">
        <v>298</v>
      </c>
      <c r="C1776" s="12" t="s">
        <v>41</v>
      </c>
      <c r="D1776" s="13">
        <v>4406481.0669249203</v>
      </c>
      <c r="E1776" s="14">
        <v>45200</v>
      </c>
      <c r="F1776" s="15">
        <f t="shared" si="27"/>
        <v>-7.3014598258993868E-2</v>
      </c>
    </row>
    <row r="1777" spans="1:6" x14ac:dyDescent="0.3">
      <c r="A1777" s="16">
        <v>57</v>
      </c>
      <c r="B1777" s="17" t="s">
        <v>298</v>
      </c>
      <c r="C1777" s="17" t="s">
        <v>42</v>
      </c>
      <c r="D1777" s="18">
        <v>4740255.4429991804</v>
      </c>
      <c r="E1777" s="14">
        <v>45170</v>
      </c>
      <c r="F1777" s="15">
        <f t="shared" si="27"/>
        <v>1.3867354951272002E-2</v>
      </c>
    </row>
    <row r="1778" spans="1:6" x14ac:dyDescent="0.3">
      <c r="A1778" s="16">
        <v>57</v>
      </c>
      <c r="B1778" s="17" t="s">
        <v>298</v>
      </c>
      <c r="C1778" s="17" t="s">
        <v>43</v>
      </c>
      <c r="D1778" s="18">
        <v>4674974.3225913905</v>
      </c>
      <c r="E1778" s="14">
        <v>45139</v>
      </c>
      <c r="F1778" s="15">
        <f t="shared" si="27"/>
        <v>-4.5683213254864418E-3</v>
      </c>
    </row>
    <row r="1779" spans="1:6" x14ac:dyDescent="0.3">
      <c r="A1779" s="16">
        <v>57</v>
      </c>
      <c r="B1779" s="17" t="s">
        <v>298</v>
      </c>
      <c r="C1779" s="17" t="s">
        <v>44</v>
      </c>
      <c r="D1779" s="18">
        <v>4696379.9641826898</v>
      </c>
      <c r="E1779" s="14">
        <v>45108</v>
      </c>
      <c r="F1779" s="15">
        <f t="shared" si="27"/>
        <v>-7.1238856926590211E-2</v>
      </c>
    </row>
    <row r="1780" spans="1:6" x14ac:dyDescent="0.3">
      <c r="A1780" s="16">
        <v>57</v>
      </c>
      <c r="B1780" s="17" t="s">
        <v>298</v>
      </c>
      <c r="C1780" s="17" t="s">
        <v>45</v>
      </c>
      <c r="D1780" s="18">
        <v>5043149.8065029299</v>
      </c>
      <c r="E1780" s="14">
        <v>45078</v>
      </c>
      <c r="F1780" s="15">
        <f t="shared" si="27"/>
        <v>-2.751421921457909E-2</v>
      </c>
    </row>
    <row r="1781" spans="1:6" x14ac:dyDescent="0.3">
      <c r="A1781" s="16">
        <v>57</v>
      </c>
      <c r="B1781" s="17" t="s">
        <v>298</v>
      </c>
      <c r="C1781" s="17" t="s">
        <v>46</v>
      </c>
      <c r="D1781" s="18">
        <v>5183834.6778696403</v>
      </c>
      <c r="E1781" s="14">
        <v>45047</v>
      </c>
      <c r="F1781" s="15">
        <f t="shared" si="27"/>
        <v>1.6653158659182779E-2</v>
      </c>
    </row>
    <row r="1782" spans="1:6" x14ac:dyDescent="0.3">
      <c r="A1782" s="16">
        <v>57</v>
      </c>
      <c r="B1782" s="17" t="s">
        <v>298</v>
      </c>
      <c r="C1782" s="17" t="s">
        <v>47</v>
      </c>
      <c r="D1782" s="18">
        <v>5098222.2933751401</v>
      </c>
      <c r="E1782" s="14">
        <v>45017</v>
      </c>
      <c r="F1782" s="15">
        <f t="shared" si="27"/>
        <v>-3.3088155329467806E-3</v>
      </c>
    </row>
    <row r="1783" spans="1:6" x14ac:dyDescent="0.3">
      <c r="A1783" s="16">
        <v>57</v>
      </c>
      <c r="B1783" s="17" t="s">
        <v>298</v>
      </c>
      <c r="C1783" s="17" t="s">
        <v>48</v>
      </c>
      <c r="D1783" s="18">
        <v>5115119.3096287204</v>
      </c>
      <c r="E1783" s="14">
        <v>44986</v>
      </c>
      <c r="F1783" s="15">
        <f t="shared" si="27"/>
        <v>-0.1322497317524223</v>
      </c>
    </row>
    <row r="1784" spans="1:6" x14ac:dyDescent="0.3">
      <c r="A1784" s="11">
        <v>57</v>
      </c>
      <c r="B1784" s="12" t="s">
        <v>298</v>
      </c>
      <c r="C1784" s="12" t="s">
        <v>49</v>
      </c>
      <c r="D1784" s="13">
        <v>5838363.0408529099</v>
      </c>
      <c r="E1784" s="14">
        <v>44958</v>
      </c>
      <c r="F1784" s="15">
        <f t="shared" si="27"/>
        <v>2.6707793403553955E-2</v>
      </c>
    </row>
    <row r="1785" spans="1:6" x14ac:dyDescent="0.3">
      <c r="A1785" s="16">
        <v>57</v>
      </c>
      <c r="B1785" s="17" t="s">
        <v>298</v>
      </c>
      <c r="C1785" s="17" t="s">
        <v>50</v>
      </c>
      <c r="D1785" s="18">
        <v>5684497.1028044196</v>
      </c>
      <c r="E1785" s="14">
        <v>44927</v>
      </c>
      <c r="F1785" s="15">
        <f t="shared" si="27"/>
        <v>3.2265819981535236E-2</v>
      </c>
    </row>
    <row r="1786" spans="1:6" x14ac:dyDescent="0.3">
      <c r="A1786" s="16">
        <v>57</v>
      </c>
      <c r="B1786" s="17" t="s">
        <v>298</v>
      </c>
      <c r="C1786" s="17" t="s">
        <v>51</v>
      </c>
      <c r="D1786" s="18">
        <v>5504009.5896741003</v>
      </c>
      <c r="E1786" s="14">
        <v>44896</v>
      </c>
      <c r="F1786" s="15">
        <f t="shared" si="27"/>
        <v>4.5211578989914424E-2</v>
      </c>
    </row>
    <row r="1787" spans="1:6" x14ac:dyDescent="0.3">
      <c r="A1787" s="11">
        <v>57</v>
      </c>
      <c r="B1787" s="12" t="s">
        <v>298</v>
      </c>
      <c r="C1787" s="12" t="s">
        <v>53</v>
      </c>
      <c r="D1787" s="13">
        <v>5260706.1350655602</v>
      </c>
      <c r="E1787" s="14">
        <v>44866</v>
      </c>
      <c r="F1787" s="15">
        <f t="shared" si="27"/>
        <v>0.13448011871705587</v>
      </c>
    </row>
    <row r="1788" spans="1:6" x14ac:dyDescent="0.3">
      <c r="A1788" s="16">
        <v>57</v>
      </c>
      <c r="B1788" s="17" t="s">
        <v>298</v>
      </c>
      <c r="C1788" s="17" t="s">
        <v>54</v>
      </c>
      <c r="D1788" s="18">
        <v>4598752.84108877</v>
      </c>
      <c r="E1788" s="14">
        <v>44835</v>
      </c>
      <c r="F1788" s="15">
        <f t="shared" si="27"/>
        <v>0.10193278544011031</v>
      </c>
    </row>
    <row r="1789" spans="1:6" x14ac:dyDescent="0.3">
      <c r="A1789" s="11">
        <v>57</v>
      </c>
      <c r="B1789" s="12" t="s">
        <v>298</v>
      </c>
      <c r="C1789" s="12" t="s">
        <v>55</v>
      </c>
      <c r="D1789" s="13">
        <v>4153088.8549827398</v>
      </c>
      <c r="E1789" s="14">
        <v>44805</v>
      </c>
      <c r="F1789" s="15">
        <f t="shared" si="27"/>
        <v>-3.3050846431241676E-2</v>
      </c>
    </row>
    <row r="1790" spans="1:6" x14ac:dyDescent="0.3">
      <c r="A1790" s="11">
        <v>57</v>
      </c>
      <c r="B1790" s="12" t="s">
        <v>298</v>
      </c>
      <c r="C1790" s="12" t="s">
        <v>56</v>
      </c>
      <c r="D1790" s="13">
        <v>4292645.4857390802</v>
      </c>
      <c r="E1790" s="14">
        <v>44774</v>
      </c>
      <c r="F1790" s="15">
        <f t="shared" si="27"/>
        <v>7.2094627290702679E-2</v>
      </c>
    </row>
    <row r="1791" spans="1:6" x14ac:dyDescent="0.3">
      <c r="A1791" s="11">
        <v>57</v>
      </c>
      <c r="B1791" s="12" t="s">
        <v>298</v>
      </c>
      <c r="C1791" s="12" t="s">
        <v>57</v>
      </c>
      <c r="D1791" s="13">
        <v>3994061.2841638699</v>
      </c>
      <c r="E1791" s="14">
        <v>44743</v>
      </c>
      <c r="F1791" s="15">
        <f t="shared" si="27"/>
        <v>8.3730700700944072E-2</v>
      </c>
    </row>
    <row r="1792" spans="1:6" x14ac:dyDescent="0.3">
      <c r="A1792" s="11">
        <v>57</v>
      </c>
      <c r="B1792" s="12" t="s">
        <v>298</v>
      </c>
      <c r="C1792" s="12" t="s">
        <v>58</v>
      </c>
      <c r="D1792" s="13">
        <v>3673253.8549239701</v>
      </c>
      <c r="E1792" s="14">
        <v>44713</v>
      </c>
      <c r="F1792" s="15">
        <f t="shared" si="27"/>
        <v>2.5594391583273077E-2</v>
      </c>
    </row>
    <row r="1793" spans="1:6" x14ac:dyDescent="0.3">
      <c r="A1793" s="11">
        <v>57</v>
      </c>
      <c r="B1793" s="12" t="s">
        <v>298</v>
      </c>
      <c r="C1793" s="12" t="s">
        <v>59</v>
      </c>
      <c r="D1793" s="13">
        <v>3580432.0827980498</v>
      </c>
      <c r="E1793" s="14">
        <v>44682</v>
      </c>
      <c r="F1793" s="15">
        <f t="shared" si="27"/>
        <v>0.11964866689660561</v>
      </c>
    </row>
    <row r="1794" spans="1:6" x14ac:dyDescent="0.3">
      <c r="A1794" s="11">
        <v>57</v>
      </c>
      <c r="B1794" s="12" t="s">
        <v>298</v>
      </c>
      <c r="C1794" s="12" t="s">
        <v>60</v>
      </c>
      <c r="D1794" s="13">
        <v>3176674.2613047101</v>
      </c>
      <c r="E1794" s="14">
        <v>44652</v>
      </c>
      <c r="F1794" s="15">
        <f t="shared" si="27"/>
        <v>2.5341638228239909E-2</v>
      </c>
    </row>
    <row r="1795" spans="1:6" x14ac:dyDescent="0.3">
      <c r="A1795" s="11">
        <v>57</v>
      </c>
      <c r="B1795" s="12" t="s">
        <v>298</v>
      </c>
      <c r="C1795" s="12" t="s">
        <v>61</v>
      </c>
      <c r="D1795" s="13">
        <v>3097183.5972519899</v>
      </c>
      <c r="E1795" s="14">
        <v>44621</v>
      </c>
      <c r="F1795" s="15">
        <f t="shared" ref="F1795:F1858" si="28">IF(B1795=B1796,LN(D1795/D1796),NA())</f>
        <v>-6.8408148078216588E-2</v>
      </c>
    </row>
    <row r="1796" spans="1:6" x14ac:dyDescent="0.3">
      <c r="A1796" s="16">
        <v>57</v>
      </c>
      <c r="B1796" s="17" t="s">
        <v>298</v>
      </c>
      <c r="C1796" s="17" t="s">
        <v>62</v>
      </c>
      <c r="D1796" s="18">
        <v>3316471.2116401601</v>
      </c>
      <c r="E1796" s="14">
        <v>44593</v>
      </c>
      <c r="F1796" s="15">
        <f t="shared" si="28"/>
        <v>-8.4802781499288618E-2</v>
      </c>
    </row>
    <row r="1797" spans="1:6" x14ac:dyDescent="0.3">
      <c r="A1797" s="11">
        <v>57</v>
      </c>
      <c r="B1797" s="12" t="s">
        <v>298</v>
      </c>
      <c r="C1797" s="12" t="s">
        <v>63</v>
      </c>
      <c r="D1797" s="13">
        <v>3609986.7829355602</v>
      </c>
      <c r="E1797" s="14">
        <v>44562</v>
      </c>
      <c r="F1797" s="15">
        <f t="shared" si="28"/>
        <v>-5.5616837569786672E-2</v>
      </c>
    </row>
    <row r="1798" spans="1:6" x14ac:dyDescent="0.3">
      <c r="A1798" s="11">
        <v>57</v>
      </c>
      <c r="B1798" s="12" t="s">
        <v>298</v>
      </c>
      <c r="C1798" s="12" t="s">
        <v>64</v>
      </c>
      <c r="D1798" s="13">
        <v>3816451.0591008798</v>
      </c>
      <c r="E1798" s="14">
        <v>44531</v>
      </c>
      <c r="F1798" s="15">
        <f t="shared" si="28"/>
        <v>0.1523652516862333</v>
      </c>
    </row>
    <row r="1799" spans="1:6" x14ac:dyDescent="0.3">
      <c r="A1799" s="16">
        <v>57</v>
      </c>
      <c r="B1799" s="17" t="s">
        <v>298</v>
      </c>
      <c r="C1799" s="17" t="s">
        <v>66</v>
      </c>
      <c r="D1799" s="18">
        <v>3277089.5526817502</v>
      </c>
      <c r="E1799" s="14">
        <v>44501</v>
      </c>
      <c r="F1799" s="15">
        <f t="shared" si="28"/>
        <v>2.6327763991125987E-2</v>
      </c>
    </row>
    <row r="1800" spans="1:6" x14ac:dyDescent="0.3">
      <c r="A1800" s="11">
        <v>57</v>
      </c>
      <c r="B1800" s="12" t="s">
        <v>298</v>
      </c>
      <c r="C1800" s="12" t="s">
        <v>67</v>
      </c>
      <c r="D1800" s="13">
        <v>3191936.96949512</v>
      </c>
      <c r="E1800" s="14">
        <v>44470</v>
      </c>
      <c r="F1800" s="15">
        <f t="shared" si="28"/>
        <v>2.8082978609220148E-2</v>
      </c>
    </row>
    <row r="1801" spans="1:6" x14ac:dyDescent="0.3">
      <c r="A1801" s="16">
        <v>57</v>
      </c>
      <c r="B1801" s="17" t="s">
        <v>298</v>
      </c>
      <c r="C1801" s="17" t="s">
        <v>68</v>
      </c>
      <c r="D1801" s="18">
        <v>3103544.83818061</v>
      </c>
      <c r="E1801" s="14">
        <v>44440</v>
      </c>
      <c r="F1801" s="15">
        <f t="shared" si="28"/>
        <v>-3.1921720719397868E-2</v>
      </c>
    </row>
    <row r="1802" spans="1:6" x14ac:dyDescent="0.3">
      <c r="A1802" s="16">
        <v>57</v>
      </c>
      <c r="B1802" s="17" t="s">
        <v>298</v>
      </c>
      <c r="C1802" s="17" t="s">
        <v>69</v>
      </c>
      <c r="D1802" s="18">
        <v>3204213.5405725702</v>
      </c>
      <c r="E1802" s="14">
        <v>44409</v>
      </c>
      <c r="F1802" s="15">
        <f t="shared" si="28"/>
        <v>-2.2961495356783254E-3</v>
      </c>
    </row>
    <row r="1803" spans="1:6" x14ac:dyDescent="0.3">
      <c r="A1803" s="16">
        <v>57</v>
      </c>
      <c r="B1803" s="17" t="s">
        <v>298</v>
      </c>
      <c r="C1803" s="17" t="s">
        <v>70</v>
      </c>
      <c r="D1803" s="18">
        <v>3211579.3472665502</v>
      </c>
      <c r="E1803" s="14">
        <v>44378</v>
      </c>
      <c r="F1803" s="15">
        <f t="shared" si="28"/>
        <v>0.165942706605158</v>
      </c>
    </row>
    <row r="1804" spans="1:6" x14ac:dyDescent="0.3">
      <c r="A1804" s="16">
        <v>57</v>
      </c>
      <c r="B1804" s="17" t="s">
        <v>298</v>
      </c>
      <c r="C1804" s="17" t="s">
        <v>71</v>
      </c>
      <c r="D1804" s="18">
        <v>2720512.05480891</v>
      </c>
      <c r="E1804" s="14">
        <v>44348</v>
      </c>
      <c r="F1804" s="15">
        <f t="shared" si="28"/>
        <v>0.10055853612681596</v>
      </c>
    </row>
    <row r="1805" spans="1:6" x14ac:dyDescent="0.3">
      <c r="A1805" s="16">
        <v>57</v>
      </c>
      <c r="B1805" s="17" t="s">
        <v>298</v>
      </c>
      <c r="C1805" s="17" t="s">
        <v>72</v>
      </c>
      <c r="D1805" s="18">
        <v>2460246.5829876</v>
      </c>
      <c r="E1805" s="14">
        <v>44317</v>
      </c>
      <c r="F1805" s="15">
        <f t="shared" si="28"/>
        <v>-0.1196294045060691</v>
      </c>
    </row>
    <row r="1806" spans="1:6" x14ac:dyDescent="0.3">
      <c r="A1806" s="16">
        <v>57</v>
      </c>
      <c r="B1806" s="17" t="s">
        <v>298</v>
      </c>
      <c r="C1806" s="17" t="s">
        <v>73</v>
      </c>
      <c r="D1806" s="18">
        <v>2772892.4645354599</v>
      </c>
      <c r="E1806" s="14">
        <v>44287</v>
      </c>
      <c r="F1806" s="15">
        <f t="shared" si="28"/>
        <v>-3.7646178032521904E-2</v>
      </c>
    </row>
    <row r="1807" spans="1:6" x14ac:dyDescent="0.3">
      <c r="A1807" s="16">
        <v>57</v>
      </c>
      <c r="B1807" s="17" t="s">
        <v>298</v>
      </c>
      <c r="C1807" s="17" t="s">
        <v>74</v>
      </c>
      <c r="D1807" s="18">
        <v>2879271.0787192299</v>
      </c>
      <c r="E1807" s="14">
        <v>44256</v>
      </c>
      <c r="F1807" s="15">
        <f t="shared" si="28"/>
        <v>1.7208982737428064E-2</v>
      </c>
    </row>
    <row r="1808" spans="1:6" x14ac:dyDescent="0.3">
      <c r="A1808" s="11">
        <v>57</v>
      </c>
      <c r="B1808" s="12" t="s">
        <v>298</v>
      </c>
      <c r="C1808" s="12" t="s">
        <v>75</v>
      </c>
      <c r="D1808" s="13">
        <v>2830145.6640006802</v>
      </c>
      <c r="E1808" s="14">
        <v>44228</v>
      </c>
      <c r="F1808" s="15">
        <f t="shared" si="28"/>
        <v>0.10524792074106369</v>
      </c>
    </row>
    <row r="1809" spans="1:6" x14ac:dyDescent="0.3">
      <c r="A1809" s="16">
        <v>57</v>
      </c>
      <c r="B1809" s="17" t="s">
        <v>298</v>
      </c>
      <c r="C1809" s="17" t="s">
        <v>76</v>
      </c>
      <c r="D1809" s="18">
        <v>2547417.9077609102</v>
      </c>
      <c r="E1809" s="14">
        <v>44197</v>
      </c>
      <c r="F1809" s="15">
        <f t="shared" si="28"/>
        <v>-0.15655357841364792</v>
      </c>
    </row>
    <row r="1810" spans="1:6" x14ac:dyDescent="0.3">
      <c r="A1810" s="16">
        <v>57</v>
      </c>
      <c r="B1810" s="17" t="s">
        <v>298</v>
      </c>
      <c r="C1810" s="17" t="s">
        <v>77</v>
      </c>
      <c r="D1810" s="18">
        <v>2979137.5306468499</v>
      </c>
      <c r="E1810" s="14">
        <v>44166</v>
      </c>
      <c r="F1810" s="15">
        <f t="shared" si="28"/>
        <v>-2.1917534237315263E-3</v>
      </c>
    </row>
    <row r="1811" spans="1:6" x14ac:dyDescent="0.3">
      <c r="A1811" s="11">
        <v>57</v>
      </c>
      <c r="B1811" s="12" t="s">
        <v>298</v>
      </c>
      <c r="C1811" s="12" t="s">
        <v>79</v>
      </c>
      <c r="D1811" s="13">
        <v>2985674.22632524</v>
      </c>
      <c r="E1811" s="14">
        <v>44136</v>
      </c>
      <c r="F1811" s="15">
        <f t="shared" si="28"/>
        <v>0.21741707534330121</v>
      </c>
    </row>
    <row r="1812" spans="1:6" x14ac:dyDescent="0.3">
      <c r="A1812" s="16">
        <v>57</v>
      </c>
      <c r="B1812" s="17" t="s">
        <v>298</v>
      </c>
      <c r="C1812" s="17" t="s">
        <v>80</v>
      </c>
      <c r="D1812" s="18">
        <v>2402256.5324152298</v>
      </c>
      <c r="E1812" s="14">
        <v>44105</v>
      </c>
      <c r="F1812" s="15">
        <f t="shared" si="28"/>
        <v>-3.9351457419327017E-2</v>
      </c>
    </row>
    <row r="1813" spans="1:6" x14ac:dyDescent="0.3">
      <c r="A1813" s="11">
        <v>57</v>
      </c>
      <c r="B1813" s="12" t="s">
        <v>298</v>
      </c>
      <c r="C1813" s="12" t="s">
        <v>81</v>
      </c>
      <c r="D1813" s="13">
        <v>2498673.4595840899</v>
      </c>
      <c r="E1813" s="14">
        <v>44075</v>
      </c>
      <c r="F1813" s="15">
        <f t="shared" si="28"/>
        <v>-0.34129155961062296</v>
      </c>
    </row>
    <row r="1814" spans="1:6" x14ac:dyDescent="0.3">
      <c r="A1814" s="11">
        <v>57</v>
      </c>
      <c r="B1814" s="12" t="s">
        <v>298</v>
      </c>
      <c r="C1814" s="12" t="s">
        <v>82</v>
      </c>
      <c r="D1814" s="13">
        <v>3515042.2126941402</v>
      </c>
      <c r="E1814" s="14">
        <v>44044</v>
      </c>
      <c r="F1814" s="15">
        <f t="shared" si="28"/>
        <v>3.025592536926542E-2</v>
      </c>
    </row>
    <row r="1815" spans="1:6" x14ac:dyDescent="0.3">
      <c r="A1815" s="11">
        <v>57</v>
      </c>
      <c r="B1815" s="12" t="s">
        <v>298</v>
      </c>
      <c r="C1815" s="12" t="s">
        <v>83</v>
      </c>
      <c r="D1815" s="13">
        <v>3410284.1256267698</v>
      </c>
      <c r="E1815" s="14">
        <v>44013</v>
      </c>
      <c r="F1815" s="15">
        <f t="shared" si="28"/>
        <v>1.8422713485939539E-2</v>
      </c>
    </row>
    <row r="1816" spans="1:6" x14ac:dyDescent="0.3">
      <c r="A1816" s="11">
        <v>57</v>
      </c>
      <c r="B1816" s="12" t="s">
        <v>298</v>
      </c>
      <c r="C1816" s="12" t="s">
        <v>84</v>
      </c>
      <c r="D1816" s="13">
        <v>3348032.6197543899</v>
      </c>
      <c r="E1816" s="14">
        <v>43983</v>
      </c>
      <c r="F1816" s="15">
        <f t="shared" si="28"/>
        <v>6.5000991908112218E-2</v>
      </c>
    </row>
    <row r="1817" spans="1:6" x14ac:dyDescent="0.3">
      <c r="A1817" s="11">
        <v>57</v>
      </c>
      <c r="B1817" s="12" t="s">
        <v>298</v>
      </c>
      <c r="C1817" s="12" t="s">
        <v>85</v>
      </c>
      <c r="D1817" s="13">
        <v>3137329.3223541002</v>
      </c>
      <c r="E1817" s="14">
        <v>43952</v>
      </c>
      <c r="F1817" s="15">
        <f t="shared" si="28"/>
        <v>0.10791198882336409</v>
      </c>
    </row>
    <row r="1818" spans="1:6" x14ac:dyDescent="0.3">
      <c r="A1818" s="11">
        <v>57</v>
      </c>
      <c r="B1818" s="12" t="s">
        <v>298</v>
      </c>
      <c r="C1818" s="12" t="s">
        <v>86</v>
      </c>
      <c r="D1818" s="13">
        <v>2816401.2427151301</v>
      </c>
      <c r="E1818" s="14">
        <v>43922</v>
      </c>
      <c r="F1818" s="15">
        <f t="shared" si="28"/>
        <v>1.3806541396560691E-2</v>
      </c>
    </row>
    <row r="1819" spans="1:6" x14ac:dyDescent="0.3">
      <c r="A1819" s="11">
        <v>57</v>
      </c>
      <c r="B1819" s="12" t="s">
        <v>298</v>
      </c>
      <c r="C1819" s="12" t="s">
        <v>87</v>
      </c>
      <c r="D1819" s="13">
        <v>2777783.68327465</v>
      </c>
      <c r="E1819" s="14">
        <v>43891</v>
      </c>
      <c r="F1819" s="15">
        <f t="shared" si="28"/>
        <v>-0.31364763761082121</v>
      </c>
    </row>
    <row r="1820" spans="1:6" x14ac:dyDescent="0.3">
      <c r="A1820" s="16">
        <v>57</v>
      </c>
      <c r="B1820" s="17" t="s">
        <v>298</v>
      </c>
      <c r="C1820" s="17" t="s">
        <v>88</v>
      </c>
      <c r="D1820" s="18">
        <v>3801139.9596245899</v>
      </c>
      <c r="E1820" s="14">
        <v>43862</v>
      </c>
      <c r="F1820" s="15">
        <f t="shared" si="28"/>
        <v>-1.2672244923649866E-2</v>
      </c>
    </row>
    <row r="1821" spans="1:6" x14ac:dyDescent="0.3">
      <c r="A1821" s="11">
        <v>57</v>
      </c>
      <c r="B1821" s="12" t="s">
        <v>298</v>
      </c>
      <c r="C1821" s="12" t="s">
        <v>89</v>
      </c>
      <c r="D1821" s="13">
        <v>3849615.4340198901</v>
      </c>
      <c r="E1821" s="14">
        <v>43831</v>
      </c>
      <c r="F1821" s="15">
        <f t="shared" si="28"/>
        <v>-3.9305729393441192E-3</v>
      </c>
    </row>
    <row r="1822" spans="1:6" x14ac:dyDescent="0.3">
      <c r="A1822" s="11">
        <v>57</v>
      </c>
      <c r="B1822" s="12" t="s">
        <v>298</v>
      </c>
      <c r="C1822" s="12" t="s">
        <v>90</v>
      </c>
      <c r="D1822" s="13">
        <v>3864776.4044026998</v>
      </c>
      <c r="E1822" s="14">
        <v>43800</v>
      </c>
      <c r="F1822" s="15">
        <f t="shared" si="28"/>
        <v>4.4228221432825093E-2</v>
      </c>
    </row>
    <row r="1823" spans="1:6" x14ac:dyDescent="0.3">
      <c r="A1823" s="16">
        <v>57</v>
      </c>
      <c r="B1823" s="17" t="s">
        <v>298</v>
      </c>
      <c r="C1823" s="17" t="s">
        <v>92</v>
      </c>
      <c r="D1823" s="18">
        <v>3697569.1141191102</v>
      </c>
      <c r="E1823" s="14">
        <v>43770</v>
      </c>
      <c r="F1823" s="15">
        <f t="shared" si="28"/>
        <v>-9.7518521952134091E-2</v>
      </c>
    </row>
    <row r="1824" spans="1:6" x14ac:dyDescent="0.3">
      <c r="A1824" s="11">
        <v>57</v>
      </c>
      <c r="B1824" s="12" t="s">
        <v>298</v>
      </c>
      <c r="C1824" s="12" t="s">
        <v>93</v>
      </c>
      <c r="D1824" s="13">
        <v>4076317.9980437099</v>
      </c>
      <c r="E1824" s="14">
        <v>43739</v>
      </c>
      <c r="F1824" s="15">
        <f t="shared" si="28"/>
        <v>-5.8754471177339215E-2</v>
      </c>
    </row>
    <row r="1825" spans="1:6" x14ac:dyDescent="0.3">
      <c r="A1825" s="16">
        <v>57</v>
      </c>
      <c r="B1825" s="17" t="s">
        <v>298</v>
      </c>
      <c r="C1825" s="17" t="s">
        <v>94</v>
      </c>
      <c r="D1825" s="18">
        <v>4322995.6553593604</v>
      </c>
      <c r="E1825" s="14">
        <v>43709</v>
      </c>
      <c r="F1825" s="15">
        <f t="shared" si="28"/>
        <v>8.8234606356759157E-2</v>
      </c>
    </row>
    <row r="1826" spans="1:6" x14ac:dyDescent="0.3">
      <c r="A1826" s="16">
        <v>57</v>
      </c>
      <c r="B1826" s="17" t="s">
        <v>298</v>
      </c>
      <c r="C1826" s="17" t="s">
        <v>95</v>
      </c>
      <c r="D1826" s="18">
        <v>3957901.6336100898</v>
      </c>
      <c r="E1826" s="14">
        <v>43678</v>
      </c>
      <c r="F1826" s="15">
        <f t="shared" si="28"/>
        <v>-1.2138792364199572E-2</v>
      </c>
    </row>
    <row r="1827" spans="1:6" x14ac:dyDescent="0.3">
      <c r="A1827" s="16">
        <v>57</v>
      </c>
      <c r="B1827" s="17" t="s">
        <v>298</v>
      </c>
      <c r="C1827" s="17" t="s">
        <v>96</v>
      </c>
      <c r="D1827" s="18">
        <v>4006238.5621711998</v>
      </c>
      <c r="E1827" s="14">
        <v>43647</v>
      </c>
      <c r="F1827" s="15">
        <f t="shared" si="28"/>
        <v>4.5176141337312598E-2</v>
      </c>
    </row>
    <row r="1828" spans="1:6" x14ac:dyDescent="0.3">
      <c r="A1828" s="16">
        <v>57</v>
      </c>
      <c r="B1828" s="17" t="s">
        <v>298</v>
      </c>
      <c r="C1828" s="17" t="s">
        <v>97</v>
      </c>
      <c r="D1828" s="18">
        <v>3829279.4232531101</v>
      </c>
      <c r="E1828" s="14">
        <v>43617</v>
      </c>
      <c r="F1828" s="15">
        <f t="shared" si="28"/>
        <v>-1.5201091738553694E-2</v>
      </c>
    </row>
    <row r="1829" spans="1:6" x14ac:dyDescent="0.3">
      <c r="A1829" s="16">
        <v>57</v>
      </c>
      <c r="B1829" s="17" t="s">
        <v>298</v>
      </c>
      <c r="C1829" s="17" t="s">
        <v>98</v>
      </c>
      <c r="D1829" s="18">
        <v>3887933.3232751</v>
      </c>
      <c r="E1829" s="14">
        <v>43586</v>
      </c>
      <c r="F1829" s="15">
        <f t="shared" si="28"/>
        <v>-2.8170933733025243E-2</v>
      </c>
    </row>
    <row r="1830" spans="1:6" x14ac:dyDescent="0.3">
      <c r="A1830" s="16">
        <v>57</v>
      </c>
      <c r="B1830" s="17" t="s">
        <v>298</v>
      </c>
      <c r="C1830" s="17" t="s">
        <v>99</v>
      </c>
      <c r="D1830" s="18">
        <v>3999017.3595210598</v>
      </c>
      <c r="E1830" s="14">
        <v>43556</v>
      </c>
      <c r="F1830" s="15">
        <f t="shared" si="28"/>
        <v>0.11194078125063564</v>
      </c>
    </row>
    <row r="1831" spans="1:6" x14ac:dyDescent="0.3">
      <c r="A1831" s="16">
        <v>57</v>
      </c>
      <c r="B1831" s="17" t="s">
        <v>298</v>
      </c>
      <c r="C1831" s="17" t="s">
        <v>100</v>
      </c>
      <c r="D1831" s="18">
        <v>3575510.2368993298</v>
      </c>
      <c r="E1831" s="14">
        <v>43525</v>
      </c>
      <c r="F1831" s="15">
        <f t="shared" si="28"/>
        <v>-6.1195525090260557E-2</v>
      </c>
    </row>
    <row r="1832" spans="1:6" x14ac:dyDescent="0.3">
      <c r="A1832" s="11">
        <v>57</v>
      </c>
      <c r="B1832" s="12" t="s">
        <v>298</v>
      </c>
      <c r="C1832" s="12" t="s">
        <v>101</v>
      </c>
      <c r="D1832" s="13">
        <v>3801149.0958312098</v>
      </c>
      <c r="E1832" s="14">
        <v>43497</v>
      </c>
      <c r="F1832" s="15">
        <f t="shared" si="28"/>
        <v>0.10538229323826301</v>
      </c>
    </row>
    <row r="1833" spans="1:6" x14ac:dyDescent="0.3">
      <c r="A1833" s="16">
        <v>57</v>
      </c>
      <c r="B1833" s="17" t="s">
        <v>298</v>
      </c>
      <c r="C1833" s="17" t="s">
        <v>102</v>
      </c>
      <c r="D1833" s="18">
        <v>3420959.6852121502</v>
      </c>
      <c r="E1833" s="14">
        <v>43466</v>
      </c>
      <c r="F1833" s="15">
        <f t="shared" si="28"/>
        <v>1.3956756852063922E-2</v>
      </c>
    </row>
    <row r="1834" spans="1:6" x14ac:dyDescent="0.3">
      <c r="A1834" s="16">
        <v>57</v>
      </c>
      <c r="B1834" s="17" t="s">
        <v>298</v>
      </c>
      <c r="C1834" s="17" t="s">
        <v>103</v>
      </c>
      <c r="D1834" s="18">
        <v>3373545.82419693</v>
      </c>
      <c r="E1834" s="14">
        <v>43435</v>
      </c>
      <c r="F1834" s="15">
        <f t="shared" si="28"/>
        <v>-0.10455182164172928</v>
      </c>
    </row>
    <row r="1835" spans="1:6" x14ac:dyDescent="0.3">
      <c r="A1835" s="11">
        <v>57</v>
      </c>
      <c r="B1835" s="12" t="s">
        <v>298</v>
      </c>
      <c r="C1835" s="12" t="s">
        <v>105</v>
      </c>
      <c r="D1835" s="13">
        <v>3745354.1785605098</v>
      </c>
      <c r="E1835" s="14">
        <v>43405</v>
      </c>
      <c r="F1835" s="15">
        <f t="shared" si="28"/>
        <v>5.8007817374223891E-2</v>
      </c>
    </row>
    <row r="1836" spans="1:6" x14ac:dyDescent="0.3">
      <c r="A1836" s="16">
        <v>57</v>
      </c>
      <c r="B1836" s="17" t="s">
        <v>298</v>
      </c>
      <c r="C1836" s="17" t="s">
        <v>106</v>
      </c>
      <c r="D1836" s="18">
        <v>3534275.6448674998</v>
      </c>
      <c r="E1836" s="14">
        <v>43374</v>
      </c>
      <c r="F1836" s="15">
        <f t="shared" si="28"/>
        <v>-7.9201450111224342E-2</v>
      </c>
    </row>
    <row r="1837" spans="1:6" x14ac:dyDescent="0.3">
      <c r="A1837" s="11">
        <v>57</v>
      </c>
      <c r="B1837" s="12" t="s">
        <v>298</v>
      </c>
      <c r="C1837" s="12" t="s">
        <v>107</v>
      </c>
      <c r="D1837" s="13">
        <v>3825578.9639513502</v>
      </c>
      <c r="E1837" s="14">
        <v>43344</v>
      </c>
      <c r="F1837" s="15">
        <f t="shared" si="28"/>
        <v>-4.0307680942976425E-2</v>
      </c>
    </row>
    <row r="1838" spans="1:6" x14ac:dyDescent="0.3">
      <c r="A1838" s="11">
        <v>57</v>
      </c>
      <c r="B1838" s="12" t="s">
        <v>298</v>
      </c>
      <c r="C1838" s="12" t="s">
        <v>108</v>
      </c>
      <c r="D1838" s="13">
        <v>3982929.08607357</v>
      </c>
      <c r="E1838" s="14">
        <v>43313</v>
      </c>
      <c r="F1838" s="15">
        <f t="shared" si="28"/>
        <v>5.8175231905570647E-2</v>
      </c>
    </row>
    <row r="1839" spans="1:6" x14ac:dyDescent="0.3">
      <c r="A1839" s="11">
        <v>57</v>
      </c>
      <c r="B1839" s="12" t="s">
        <v>298</v>
      </c>
      <c r="C1839" s="12" t="s">
        <v>109</v>
      </c>
      <c r="D1839" s="13">
        <v>3757832.2729100399</v>
      </c>
      <c r="E1839" s="14">
        <v>43282</v>
      </c>
      <c r="F1839" s="15">
        <f t="shared" si="28"/>
        <v>-4.2882768993581427E-2</v>
      </c>
    </row>
    <row r="1840" spans="1:6" x14ac:dyDescent="0.3">
      <c r="A1840" s="11">
        <v>57</v>
      </c>
      <c r="B1840" s="12" t="s">
        <v>298</v>
      </c>
      <c r="C1840" s="12" t="s">
        <v>110</v>
      </c>
      <c r="D1840" s="13">
        <v>3922483.6485230098</v>
      </c>
      <c r="E1840" s="14">
        <v>43252</v>
      </c>
      <c r="F1840" s="15">
        <f t="shared" si="28"/>
        <v>-2.0270944779137316E-2</v>
      </c>
    </row>
    <row r="1841" spans="1:6" x14ac:dyDescent="0.3">
      <c r="A1841" s="11">
        <v>57</v>
      </c>
      <c r="B1841" s="12" t="s">
        <v>298</v>
      </c>
      <c r="C1841" s="12" t="s">
        <v>111</v>
      </c>
      <c r="D1841" s="13">
        <v>4002807.46732945</v>
      </c>
      <c r="E1841" s="14">
        <v>43221</v>
      </c>
      <c r="F1841" s="15">
        <f t="shared" si="28"/>
        <v>1.0946062877143512E-2</v>
      </c>
    </row>
    <row r="1842" spans="1:6" x14ac:dyDescent="0.3">
      <c r="A1842" s="11">
        <v>57</v>
      </c>
      <c r="B1842" s="12" t="s">
        <v>298</v>
      </c>
      <c r="C1842" s="12" t="s">
        <v>112</v>
      </c>
      <c r="D1842" s="13">
        <v>3959231.4133131299</v>
      </c>
      <c r="E1842" s="14">
        <v>43191</v>
      </c>
      <c r="F1842" s="15">
        <f t="shared" si="28"/>
        <v>3.1775956925805385E-2</v>
      </c>
    </row>
    <row r="1843" spans="1:6" x14ac:dyDescent="0.3">
      <c r="A1843" s="11">
        <v>57</v>
      </c>
      <c r="B1843" s="12" t="s">
        <v>298</v>
      </c>
      <c r="C1843" s="12" t="s">
        <v>113</v>
      </c>
      <c r="D1843" s="13">
        <v>3835400.8825206198</v>
      </c>
      <c r="E1843" s="14">
        <v>43160</v>
      </c>
      <c r="F1843" s="15">
        <f t="shared" si="28"/>
        <v>9.7063551297343439E-2</v>
      </c>
    </row>
    <row r="1844" spans="1:6" x14ac:dyDescent="0.3">
      <c r="A1844" s="16">
        <v>57</v>
      </c>
      <c r="B1844" s="17" t="s">
        <v>298</v>
      </c>
      <c r="C1844" s="17" t="s">
        <v>114</v>
      </c>
      <c r="D1844" s="18">
        <v>3480619.9019212602</v>
      </c>
      <c r="E1844" s="14">
        <v>43132</v>
      </c>
      <c r="F1844" s="15">
        <f t="shared" si="28"/>
        <v>-1.816737250122602E-2</v>
      </c>
    </row>
    <row r="1845" spans="1:6" x14ac:dyDescent="0.3">
      <c r="A1845" s="11">
        <v>57</v>
      </c>
      <c r="B1845" s="12" t="s">
        <v>298</v>
      </c>
      <c r="C1845" s="12" t="s">
        <v>115</v>
      </c>
      <c r="D1845" s="13">
        <v>3544431.5097456202</v>
      </c>
      <c r="E1845" s="14">
        <v>43101</v>
      </c>
      <c r="F1845" s="15">
        <f t="shared" si="28"/>
        <v>-6.8864037395504576E-2</v>
      </c>
    </row>
    <row r="1846" spans="1:6" x14ac:dyDescent="0.3">
      <c r="A1846" s="11">
        <v>57</v>
      </c>
      <c r="B1846" s="12" t="s">
        <v>298</v>
      </c>
      <c r="C1846" s="12" t="s">
        <v>116</v>
      </c>
      <c r="D1846" s="13">
        <v>3797115.9595143599</v>
      </c>
      <c r="E1846" s="14">
        <v>43070</v>
      </c>
      <c r="F1846" s="15">
        <f t="shared" si="28"/>
        <v>9.1128899430590368E-2</v>
      </c>
    </row>
    <row r="1847" spans="1:6" x14ac:dyDescent="0.3">
      <c r="A1847" s="16">
        <v>57</v>
      </c>
      <c r="B1847" s="17" t="s">
        <v>298</v>
      </c>
      <c r="C1847" s="17" t="s">
        <v>118</v>
      </c>
      <c r="D1847" s="18">
        <v>3466387.2772302702</v>
      </c>
      <c r="E1847" s="14">
        <v>43040</v>
      </c>
      <c r="F1847" s="15">
        <f t="shared" si="28"/>
        <v>-3.5209387628538515E-2</v>
      </c>
    </row>
    <row r="1848" spans="1:6" x14ac:dyDescent="0.3">
      <c r="A1848" s="11">
        <v>57</v>
      </c>
      <c r="B1848" s="12" t="s">
        <v>298</v>
      </c>
      <c r="C1848" s="12" t="s">
        <v>119</v>
      </c>
      <c r="D1848" s="13">
        <v>3590610.7333920002</v>
      </c>
      <c r="E1848" s="14">
        <v>43009</v>
      </c>
      <c r="F1848" s="15">
        <f t="shared" si="28"/>
        <v>5.2804094267157674E-2</v>
      </c>
    </row>
    <row r="1849" spans="1:6" x14ac:dyDescent="0.3">
      <c r="A1849" s="16">
        <v>57</v>
      </c>
      <c r="B1849" s="17" t="s">
        <v>298</v>
      </c>
      <c r="C1849" s="17" t="s">
        <v>120</v>
      </c>
      <c r="D1849" s="18">
        <v>3405930.6281351601</v>
      </c>
      <c r="E1849" s="14">
        <v>42979</v>
      </c>
      <c r="F1849" s="15">
        <f t="shared" si="28"/>
        <v>-6.3625706097130086E-2</v>
      </c>
    </row>
    <row r="1850" spans="1:6" x14ac:dyDescent="0.3">
      <c r="A1850" s="16">
        <v>57</v>
      </c>
      <c r="B1850" s="17" t="s">
        <v>298</v>
      </c>
      <c r="C1850" s="17" t="s">
        <v>121</v>
      </c>
      <c r="D1850" s="18">
        <v>3629677.9327610098</v>
      </c>
      <c r="E1850" s="14">
        <v>42948</v>
      </c>
      <c r="F1850" s="15">
        <f t="shared" si="28"/>
        <v>-2.9310946807926596E-3</v>
      </c>
    </row>
    <row r="1851" spans="1:6" x14ac:dyDescent="0.3">
      <c r="A1851" s="16">
        <v>57</v>
      </c>
      <c r="B1851" s="17" t="s">
        <v>298</v>
      </c>
      <c r="C1851" s="17" t="s">
        <v>122</v>
      </c>
      <c r="D1851" s="18">
        <v>3640332.4695427199</v>
      </c>
      <c r="E1851" s="14">
        <v>42917</v>
      </c>
      <c r="F1851" s="15">
        <f t="shared" si="28"/>
        <v>4.8780399522517955E-2</v>
      </c>
    </row>
    <row r="1852" spans="1:6" x14ac:dyDescent="0.3">
      <c r="A1852" s="16">
        <v>57</v>
      </c>
      <c r="B1852" s="17" t="s">
        <v>298</v>
      </c>
      <c r="C1852" s="17" t="s">
        <v>123</v>
      </c>
      <c r="D1852" s="18">
        <v>3467017.1583595099</v>
      </c>
      <c r="E1852" s="14">
        <v>42887</v>
      </c>
      <c r="F1852" s="15">
        <f t="shared" si="28"/>
        <v>3.3117660987233045E-2</v>
      </c>
    </row>
    <row r="1853" spans="1:6" x14ac:dyDescent="0.3">
      <c r="A1853" s="16">
        <v>57</v>
      </c>
      <c r="B1853" s="17" t="s">
        <v>298</v>
      </c>
      <c r="C1853" s="17" t="s">
        <v>124</v>
      </c>
      <c r="D1853" s="18">
        <v>3354078.1201087302</v>
      </c>
      <c r="E1853" s="14">
        <v>42856</v>
      </c>
      <c r="F1853" s="15">
        <f t="shared" si="28"/>
        <v>7.1187216576662507E-2</v>
      </c>
    </row>
    <row r="1854" spans="1:6" x14ac:dyDescent="0.3">
      <c r="A1854" s="16">
        <v>57</v>
      </c>
      <c r="B1854" s="17" t="s">
        <v>298</v>
      </c>
      <c r="C1854" s="17" t="s">
        <v>125</v>
      </c>
      <c r="D1854" s="18">
        <v>3123611.1055774498</v>
      </c>
      <c r="E1854" s="14">
        <v>42826</v>
      </c>
      <c r="F1854" s="15">
        <f t="shared" si="28"/>
        <v>2.7201602338367402E-2</v>
      </c>
    </row>
    <row r="1855" spans="1:6" x14ac:dyDescent="0.3">
      <c r="A1855" s="16">
        <v>57</v>
      </c>
      <c r="B1855" s="17" t="s">
        <v>298</v>
      </c>
      <c r="C1855" s="17" t="s">
        <v>126</v>
      </c>
      <c r="D1855" s="18">
        <v>3039789.0933967102</v>
      </c>
      <c r="E1855" s="14">
        <v>42795</v>
      </c>
      <c r="F1855" s="15">
        <f t="shared" si="28"/>
        <v>-9.5442678255891721E-3</v>
      </c>
    </row>
    <row r="1856" spans="1:6" x14ac:dyDescent="0.3">
      <c r="A1856" s="11">
        <v>57</v>
      </c>
      <c r="B1856" s="12" t="s">
        <v>298</v>
      </c>
      <c r="C1856" s="12" t="s">
        <v>127</v>
      </c>
      <c r="D1856" s="13">
        <v>3068940.5479915701</v>
      </c>
      <c r="E1856" s="14">
        <v>42767</v>
      </c>
      <c r="F1856" s="15">
        <f t="shared" si="28"/>
        <v>6.767705961099002E-2</v>
      </c>
    </row>
    <row r="1857" spans="1:6" x14ac:dyDescent="0.3">
      <c r="A1857" s="16">
        <v>57</v>
      </c>
      <c r="B1857" s="17" t="s">
        <v>298</v>
      </c>
      <c r="C1857" s="17" t="s">
        <v>129</v>
      </c>
      <c r="D1857" s="18">
        <v>2868115.9306787802</v>
      </c>
      <c r="E1857" s="14">
        <v>42736</v>
      </c>
      <c r="F1857" s="15">
        <f t="shared" si="28"/>
        <v>0.139431418616068</v>
      </c>
    </row>
    <row r="1858" spans="1:6" x14ac:dyDescent="0.3">
      <c r="A1858" s="16">
        <v>57</v>
      </c>
      <c r="B1858" s="17" t="s">
        <v>298</v>
      </c>
      <c r="C1858" s="17" t="s">
        <v>130</v>
      </c>
      <c r="D1858" s="18">
        <v>2494838.3198434701</v>
      </c>
      <c r="E1858" s="14">
        <v>42705</v>
      </c>
      <c r="F1858" s="15">
        <f t="shared" si="28"/>
        <v>1.6916488685193218E-2</v>
      </c>
    </row>
    <row r="1859" spans="1:6" x14ac:dyDescent="0.3">
      <c r="A1859" s="11">
        <v>57</v>
      </c>
      <c r="B1859" s="12" t="s">
        <v>298</v>
      </c>
      <c r="C1859" s="12" t="s">
        <v>132</v>
      </c>
      <c r="D1859" s="13">
        <v>2452989.3821542799</v>
      </c>
      <c r="E1859" s="14">
        <v>42675</v>
      </c>
      <c r="F1859" s="15">
        <f t="shared" ref="F1859:F1922" si="29">IF(B1859=B1860,LN(D1859/D1860),NA())</f>
        <v>4.5645463651640406E-2</v>
      </c>
    </row>
    <row r="1860" spans="1:6" x14ac:dyDescent="0.3">
      <c r="A1860" s="16">
        <v>57</v>
      </c>
      <c r="B1860" s="17" t="s">
        <v>298</v>
      </c>
      <c r="C1860" s="17" t="s">
        <v>133</v>
      </c>
      <c r="D1860" s="18">
        <v>2343538.5150836599</v>
      </c>
      <c r="E1860" s="14">
        <v>42644</v>
      </c>
      <c r="F1860" s="15">
        <f t="shared" si="29"/>
        <v>-6.1529174430683342E-2</v>
      </c>
    </row>
    <row r="1861" spans="1:6" x14ac:dyDescent="0.3">
      <c r="A1861" s="11">
        <v>57</v>
      </c>
      <c r="B1861" s="12" t="s">
        <v>298</v>
      </c>
      <c r="C1861" s="12" t="s">
        <v>134</v>
      </c>
      <c r="D1861" s="13">
        <v>2492263.03602434</v>
      </c>
      <c r="E1861" s="14">
        <v>42614</v>
      </c>
      <c r="F1861" s="15">
        <f t="shared" si="29"/>
        <v>-6.4375385777009587E-3</v>
      </c>
    </row>
    <row r="1862" spans="1:6" x14ac:dyDescent="0.3">
      <c r="A1862" s="11">
        <v>57</v>
      </c>
      <c r="B1862" s="12" t="s">
        <v>298</v>
      </c>
      <c r="C1862" s="12" t="s">
        <v>135</v>
      </c>
      <c r="D1862" s="13">
        <v>2508358.82852044</v>
      </c>
      <c r="E1862" s="14">
        <v>42583</v>
      </c>
      <c r="F1862" s="15">
        <f t="shared" si="29"/>
        <v>-1.7050845490266791E-2</v>
      </c>
    </row>
    <row r="1863" spans="1:6" x14ac:dyDescent="0.3">
      <c r="A1863" s="11">
        <v>57</v>
      </c>
      <c r="B1863" s="12" t="s">
        <v>298</v>
      </c>
      <c r="C1863" s="12" t="s">
        <v>136</v>
      </c>
      <c r="D1863" s="13">
        <v>2551495.1778679299</v>
      </c>
      <c r="E1863" s="14">
        <v>42552</v>
      </c>
      <c r="F1863" s="15">
        <f t="shared" si="29"/>
        <v>8.5017558498651002E-2</v>
      </c>
    </row>
    <row r="1864" spans="1:6" x14ac:dyDescent="0.3">
      <c r="A1864" s="11">
        <v>57</v>
      </c>
      <c r="B1864" s="12" t="s">
        <v>298</v>
      </c>
      <c r="C1864" s="12" t="s">
        <v>137</v>
      </c>
      <c r="D1864" s="13">
        <v>2343538.5150836599</v>
      </c>
      <c r="E1864" s="14">
        <v>42522</v>
      </c>
      <c r="F1864" s="15">
        <f t="shared" si="29"/>
        <v>-3.0173984740435875E-3</v>
      </c>
    </row>
    <row r="1865" spans="1:6" x14ac:dyDescent="0.3">
      <c r="A1865" s="11">
        <v>57</v>
      </c>
      <c r="B1865" s="12" t="s">
        <v>298</v>
      </c>
      <c r="C1865" s="12" t="s">
        <v>138</v>
      </c>
      <c r="D1865" s="13">
        <v>2350620.5839615101</v>
      </c>
      <c r="E1865" s="14">
        <v>42491</v>
      </c>
      <c r="F1865" s="15">
        <f t="shared" si="29"/>
        <v>0.1135807629306297</v>
      </c>
    </row>
    <row r="1866" spans="1:6" x14ac:dyDescent="0.3">
      <c r="A1866" s="11">
        <v>57</v>
      </c>
      <c r="B1866" s="12" t="s">
        <v>298</v>
      </c>
      <c r="C1866" s="12" t="s">
        <v>139</v>
      </c>
      <c r="D1866" s="13">
        <v>2098239.3926672102</v>
      </c>
      <c r="E1866" s="14">
        <v>42461</v>
      </c>
      <c r="F1866" s="15">
        <f t="shared" si="29"/>
        <v>-9.9235676725407632E-2</v>
      </c>
    </row>
    <row r="1867" spans="1:6" x14ac:dyDescent="0.3">
      <c r="A1867" s="11">
        <v>57</v>
      </c>
      <c r="B1867" s="12" t="s">
        <v>298</v>
      </c>
      <c r="C1867" s="12" t="s">
        <v>140</v>
      </c>
      <c r="D1867" s="13">
        <v>2317141.4338101498</v>
      </c>
      <c r="E1867" s="14">
        <v>42430</v>
      </c>
      <c r="F1867" s="15" t="e">
        <f t="shared" si="29"/>
        <v>#N/A</v>
      </c>
    </row>
    <row r="1868" spans="1:6" x14ac:dyDescent="0.3">
      <c r="A1868" s="16">
        <v>3</v>
      </c>
      <c r="B1868" s="17" t="s">
        <v>308</v>
      </c>
      <c r="C1868" s="17" t="s">
        <v>12</v>
      </c>
      <c r="D1868" s="18">
        <v>90210826.885411799</v>
      </c>
      <c r="E1868" s="14">
        <v>45901</v>
      </c>
      <c r="F1868" s="15">
        <f t="shared" si="29"/>
        <v>-1.6143823274862291E-2</v>
      </c>
    </row>
    <row r="1869" spans="1:6" x14ac:dyDescent="0.3">
      <c r="A1869" s="11">
        <v>3</v>
      </c>
      <c r="B1869" s="12" t="s">
        <v>308</v>
      </c>
      <c r="C1869" s="12" t="s">
        <v>16</v>
      </c>
      <c r="D1869" s="13">
        <v>91678993.557409093</v>
      </c>
      <c r="E1869" s="14">
        <v>45870</v>
      </c>
      <c r="F1869" s="15">
        <f t="shared" si="29"/>
        <v>6.3802570904110081E-2</v>
      </c>
    </row>
    <row r="1870" spans="1:6" x14ac:dyDescent="0.3">
      <c r="A1870" s="16">
        <v>3</v>
      </c>
      <c r="B1870" s="17" t="s">
        <v>308</v>
      </c>
      <c r="C1870" s="17" t="s">
        <v>17</v>
      </c>
      <c r="D1870" s="18">
        <v>86012333.969931602</v>
      </c>
      <c r="E1870" s="14">
        <v>45839</v>
      </c>
      <c r="F1870" s="15">
        <f t="shared" si="29"/>
        <v>9.5968231957107367E-2</v>
      </c>
    </row>
    <row r="1871" spans="1:6" x14ac:dyDescent="0.3">
      <c r="A1871" s="11">
        <v>3</v>
      </c>
      <c r="B1871" s="12" t="s">
        <v>308</v>
      </c>
      <c r="C1871" s="12" t="s">
        <v>18</v>
      </c>
      <c r="D1871" s="13">
        <v>78141592.715805799</v>
      </c>
      <c r="E1871" s="14">
        <v>45809</v>
      </c>
      <c r="F1871" s="15">
        <f t="shared" si="29"/>
        <v>1.435661303006003E-2</v>
      </c>
    </row>
    <row r="1872" spans="1:6" x14ac:dyDescent="0.3">
      <c r="A1872" s="16">
        <v>3</v>
      </c>
      <c r="B1872" s="17" t="s">
        <v>308</v>
      </c>
      <c r="C1872" s="17" t="s">
        <v>19</v>
      </c>
      <c r="D1872" s="18">
        <v>77027758.680920705</v>
      </c>
      <c r="E1872" s="14">
        <v>45778</v>
      </c>
      <c r="F1872" s="15">
        <f t="shared" si="29"/>
        <v>2.5983808963788876E-2</v>
      </c>
    </row>
    <row r="1873" spans="1:6" x14ac:dyDescent="0.3">
      <c r="A1873" s="11">
        <v>3</v>
      </c>
      <c r="B1873" s="12" t="s">
        <v>308</v>
      </c>
      <c r="C1873" s="12" t="s">
        <v>20</v>
      </c>
      <c r="D1873" s="13">
        <v>75052063.317573503</v>
      </c>
      <c r="E1873" s="14">
        <v>45748</v>
      </c>
      <c r="F1873" s="15">
        <f t="shared" si="29"/>
        <v>-0.22957914358513479</v>
      </c>
    </row>
    <row r="1874" spans="1:6" x14ac:dyDescent="0.3">
      <c r="A1874" s="16">
        <v>3</v>
      </c>
      <c r="B1874" s="17" t="s">
        <v>308</v>
      </c>
      <c r="C1874" s="17" t="s">
        <v>21</v>
      </c>
      <c r="D1874" s="18">
        <v>94420781.681975007</v>
      </c>
      <c r="E1874" s="14">
        <v>45717</v>
      </c>
      <c r="F1874" s="15">
        <f t="shared" si="29"/>
        <v>3.7180337539541707E-3</v>
      </c>
    </row>
    <row r="1875" spans="1:6" x14ac:dyDescent="0.3">
      <c r="A1875" s="11">
        <v>3</v>
      </c>
      <c r="B1875" s="12" t="s">
        <v>308</v>
      </c>
      <c r="C1875" s="12" t="s">
        <v>22</v>
      </c>
      <c r="D1875" s="13">
        <v>94070373.846350104</v>
      </c>
      <c r="E1875" s="14">
        <v>45689</v>
      </c>
      <c r="F1875" s="15">
        <f t="shared" si="29"/>
        <v>3.1760998755681454E-2</v>
      </c>
    </row>
    <row r="1876" spans="1:6" x14ac:dyDescent="0.3">
      <c r="A1876" s="16">
        <v>3</v>
      </c>
      <c r="B1876" s="17" t="s">
        <v>308</v>
      </c>
      <c r="C1876" s="17" t="s">
        <v>23</v>
      </c>
      <c r="D1876" s="18">
        <v>91129553.723049507</v>
      </c>
      <c r="E1876" s="14">
        <v>45658</v>
      </c>
      <c r="F1876" s="15">
        <f t="shared" si="29"/>
        <v>0.13271512445964362</v>
      </c>
    </row>
    <row r="1877" spans="1:6" x14ac:dyDescent="0.3">
      <c r="A1877" s="11">
        <v>3</v>
      </c>
      <c r="B1877" s="12" t="s">
        <v>308</v>
      </c>
      <c r="C1877" s="12" t="s">
        <v>24</v>
      </c>
      <c r="D1877" s="13">
        <v>79803473.9638675</v>
      </c>
      <c r="E1877" s="14">
        <v>45627</v>
      </c>
      <c r="F1877" s="15">
        <f t="shared" si="29"/>
        <v>3.1542996155738794E-2</v>
      </c>
    </row>
    <row r="1878" spans="1:6" x14ac:dyDescent="0.3">
      <c r="A1878" s="11">
        <v>3</v>
      </c>
      <c r="B1878" s="12" t="s">
        <v>308</v>
      </c>
      <c r="C1878" s="12" t="s">
        <v>26</v>
      </c>
      <c r="D1878" s="13">
        <v>77325519.793011799</v>
      </c>
      <c r="E1878" s="14">
        <v>45597</v>
      </c>
      <c r="F1878" s="15">
        <f t="shared" si="29"/>
        <v>1.5733495260781952E-2</v>
      </c>
    </row>
    <row r="1879" spans="1:6" x14ac:dyDescent="0.3">
      <c r="A1879" s="11">
        <v>3</v>
      </c>
      <c r="B1879" s="12" t="s">
        <v>308</v>
      </c>
      <c r="C1879" s="12" t="s">
        <v>27</v>
      </c>
      <c r="D1879" s="13">
        <v>76118439.787816495</v>
      </c>
      <c r="E1879" s="14">
        <v>45566</v>
      </c>
      <c r="F1879" s="15">
        <f t="shared" si="29"/>
        <v>-4.8994354489598761E-2</v>
      </c>
    </row>
    <row r="1880" spans="1:6" x14ac:dyDescent="0.3">
      <c r="A1880" s="11">
        <v>3</v>
      </c>
      <c r="B1880" s="12" t="s">
        <v>308</v>
      </c>
      <c r="C1880" s="12" t="s">
        <v>28</v>
      </c>
      <c r="D1880" s="13">
        <v>79940683.224511802</v>
      </c>
      <c r="E1880" s="14">
        <v>45536</v>
      </c>
      <c r="F1880" s="15">
        <f t="shared" si="29"/>
        <v>-9.8980469081780653E-2</v>
      </c>
    </row>
    <row r="1881" spans="1:6" x14ac:dyDescent="0.3">
      <c r="A1881" s="16">
        <v>3</v>
      </c>
      <c r="B1881" s="17" t="s">
        <v>308</v>
      </c>
      <c r="C1881" s="17" t="s">
        <v>29</v>
      </c>
      <c r="D1881" s="18">
        <v>88258090.533513695</v>
      </c>
      <c r="E1881" s="14">
        <v>45505</v>
      </c>
      <c r="F1881" s="15">
        <f t="shared" si="29"/>
        <v>-7.2523952773831876E-2</v>
      </c>
    </row>
    <row r="1882" spans="1:6" x14ac:dyDescent="0.3">
      <c r="A1882" s="11">
        <v>3</v>
      </c>
      <c r="B1882" s="12" t="s">
        <v>308</v>
      </c>
      <c r="C1882" s="12" t="s">
        <v>30</v>
      </c>
      <c r="D1882" s="13">
        <v>94896737.033744499</v>
      </c>
      <c r="E1882" s="14">
        <v>45474</v>
      </c>
      <c r="F1882" s="15">
        <f t="shared" si="29"/>
        <v>-4.2445248190041952E-2</v>
      </c>
    </row>
    <row r="1883" spans="1:6" x14ac:dyDescent="0.3">
      <c r="A1883" s="16">
        <v>3</v>
      </c>
      <c r="B1883" s="17" t="s">
        <v>308</v>
      </c>
      <c r="C1883" s="17" t="s">
        <v>31</v>
      </c>
      <c r="D1883" s="18">
        <v>99011357.919018298</v>
      </c>
      <c r="E1883" s="14">
        <v>45444</v>
      </c>
      <c r="F1883" s="15">
        <f t="shared" si="29"/>
        <v>-3.2566067134394562E-2</v>
      </c>
    </row>
    <row r="1884" spans="1:6" x14ac:dyDescent="0.3">
      <c r="A1884" s="11">
        <v>3</v>
      </c>
      <c r="B1884" s="12" t="s">
        <v>308</v>
      </c>
      <c r="C1884" s="12" t="s">
        <v>32</v>
      </c>
      <c r="D1884" s="13">
        <v>102288846.24427301</v>
      </c>
      <c r="E1884" s="14">
        <v>45413</v>
      </c>
      <c r="F1884" s="15">
        <f t="shared" si="29"/>
        <v>-6.9347263476432483E-2</v>
      </c>
    </row>
    <row r="1885" spans="1:6" x14ac:dyDescent="0.3">
      <c r="A1885" s="16">
        <v>3</v>
      </c>
      <c r="B1885" s="17" t="s">
        <v>308</v>
      </c>
      <c r="C1885" s="17" t="s">
        <v>34</v>
      </c>
      <c r="D1885" s="18">
        <v>109634038.945897</v>
      </c>
      <c r="E1885" s="14">
        <v>45383</v>
      </c>
      <c r="F1885" s="15">
        <f t="shared" si="29"/>
        <v>4.2876941978181399E-2</v>
      </c>
    </row>
    <row r="1886" spans="1:6" x14ac:dyDescent="0.3">
      <c r="A1886" s="11">
        <v>3</v>
      </c>
      <c r="B1886" s="12" t="s">
        <v>308</v>
      </c>
      <c r="C1886" s="12" t="s">
        <v>35</v>
      </c>
      <c r="D1886" s="13">
        <v>105032618.956406</v>
      </c>
      <c r="E1886" s="14">
        <v>45352</v>
      </c>
      <c r="F1886" s="15">
        <f t="shared" si="29"/>
        <v>6.7824073388270179E-2</v>
      </c>
    </row>
    <row r="1887" spans="1:6" x14ac:dyDescent="0.3">
      <c r="A1887" s="16">
        <v>3</v>
      </c>
      <c r="B1887" s="17" t="s">
        <v>308</v>
      </c>
      <c r="C1887" s="17" t="s">
        <v>36</v>
      </c>
      <c r="D1887" s="18">
        <v>98145089.141542807</v>
      </c>
      <c r="E1887" s="14">
        <v>45323</v>
      </c>
      <c r="F1887" s="15">
        <f t="shared" si="29"/>
        <v>-9.224736768342845E-3</v>
      </c>
    </row>
    <row r="1888" spans="1:6" x14ac:dyDescent="0.3">
      <c r="A1888" s="11">
        <v>3</v>
      </c>
      <c r="B1888" s="12" t="s">
        <v>308</v>
      </c>
      <c r="C1888" s="12" t="s">
        <v>37</v>
      </c>
      <c r="D1888" s="13">
        <v>99054640.489957199</v>
      </c>
      <c r="E1888" s="14">
        <v>45292</v>
      </c>
      <c r="F1888" s="15">
        <f t="shared" si="29"/>
        <v>-2.91929650862831E-2</v>
      </c>
    </row>
    <row r="1889" spans="1:6" x14ac:dyDescent="0.3">
      <c r="A1889" s="16">
        <v>3</v>
      </c>
      <c r="B1889" s="17" t="s">
        <v>308</v>
      </c>
      <c r="C1889" s="17" t="s">
        <v>38</v>
      </c>
      <c r="D1889" s="18">
        <v>101988961.52733099</v>
      </c>
      <c r="E1889" s="14">
        <v>45261</v>
      </c>
      <c r="F1889" s="15">
        <f t="shared" si="29"/>
        <v>-1.3219129435000518E-2</v>
      </c>
    </row>
    <row r="1890" spans="1:6" x14ac:dyDescent="0.3">
      <c r="A1890" s="16">
        <v>3</v>
      </c>
      <c r="B1890" s="17" t="s">
        <v>308</v>
      </c>
      <c r="C1890" s="17" t="s">
        <v>40</v>
      </c>
      <c r="D1890" s="18">
        <v>103346117.25632399</v>
      </c>
      <c r="E1890" s="14">
        <v>45231</v>
      </c>
      <c r="F1890" s="15">
        <f t="shared" si="29"/>
        <v>-5.34597932547103E-2</v>
      </c>
    </row>
    <row r="1891" spans="1:6" x14ac:dyDescent="0.3">
      <c r="A1891" s="16">
        <v>3</v>
      </c>
      <c r="B1891" s="17" t="s">
        <v>308</v>
      </c>
      <c r="C1891" s="17" t="s">
        <v>41</v>
      </c>
      <c r="D1891" s="18">
        <v>109021325.490805</v>
      </c>
      <c r="E1891" s="14">
        <v>45200</v>
      </c>
      <c r="F1891" s="15">
        <f t="shared" si="29"/>
        <v>-6.0765187629685372E-2</v>
      </c>
    </row>
    <row r="1892" spans="1:6" x14ac:dyDescent="0.3">
      <c r="A1892" s="16">
        <v>3</v>
      </c>
      <c r="B1892" s="17" t="s">
        <v>308</v>
      </c>
      <c r="C1892" s="17" t="s">
        <v>42</v>
      </c>
      <c r="D1892" s="18">
        <v>115851441.94164699</v>
      </c>
      <c r="E1892" s="14">
        <v>45170</v>
      </c>
      <c r="F1892" s="15">
        <f t="shared" si="29"/>
        <v>8.0309339533134128E-2</v>
      </c>
    </row>
    <row r="1893" spans="1:6" x14ac:dyDescent="0.3">
      <c r="A1893" s="11">
        <v>3</v>
      </c>
      <c r="B1893" s="12" t="s">
        <v>308</v>
      </c>
      <c r="C1893" s="12" t="s">
        <v>43</v>
      </c>
      <c r="D1893" s="13">
        <v>106911282.806738</v>
      </c>
      <c r="E1893" s="14">
        <v>45139</v>
      </c>
      <c r="F1893" s="15">
        <f t="shared" si="29"/>
        <v>3.6637813200768197E-3</v>
      </c>
    </row>
    <row r="1894" spans="1:6" x14ac:dyDescent="0.3">
      <c r="A1894" s="16">
        <v>3</v>
      </c>
      <c r="B1894" s="17" t="s">
        <v>308</v>
      </c>
      <c r="C1894" s="17" t="s">
        <v>44</v>
      </c>
      <c r="D1894" s="18">
        <v>106520299.921138</v>
      </c>
      <c r="E1894" s="14">
        <v>45108</v>
      </c>
      <c r="F1894" s="15">
        <f t="shared" si="29"/>
        <v>4.4776595441774154E-2</v>
      </c>
    </row>
    <row r="1895" spans="1:6" x14ac:dyDescent="0.3">
      <c r="A1895" s="11">
        <v>3</v>
      </c>
      <c r="B1895" s="12" t="s">
        <v>308</v>
      </c>
      <c r="C1895" s="12" t="s">
        <v>45</v>
      </c>
      <c r="D1895" s="13">
        <v>101855891.017446</v>
      </c>
      <c r="E1895" s="14">
        <v>45078</v>
      </c>
      <c r="F1895" s="15">
        <f t="shared" si="29"/>
        <v>5.2594840967435498E-3</v>
      </c>
    </row>
    <row r="1896" spans="1:6" x14ac:dyDescent="0.3">
      <c r="A1896" s="16">
        <v>3</v>
      </c>
      <c r="B1896" s="17" t="s">
        <v>308</v>
      </c>
      <c r="C1896" s="17" t="s">
        <v>46</v>
      </c>
      <c r="D1896" s="18">
        <v>101321587.88954701</v>
      </c>
      <c r="E1896" s="14">
        <v>45047</v>
      </c>
      <c r="F1896" s="15">
        <f t="shared" si="29"/>
        <v>-0.1697561163951942</v>
      </c>
    </row>
    <row r="1897" spans="1:6" x14ac:dyDescent="0.3">
      <c r="A1897" s="11">
        <v>3</v>
      </c>
      <c r="B1897" s="12" t="s">
        <v>308</v>
      </c>
      <c r="C1897" s="12" t="s">
        <v>47</v>
      </c>
      <c r="D1897" s="13">
        <v>120067683.55842</v>
      </c>
      <c r="E1897" s="14">
        <v>45017</v>
      </c>
      <c r="F1897" s="15">
        <f t="shared" si="29"/>
        <v>3.7461209421928154E-2</v>
      </c>
    </row>
    <row r="1898" spans="1:6" x14ac:dyDescent="0.3">
      <c r="A1898" s="16">
        <v>3</v>
      </c>
      <c r="B1898" s="17" t="s">
        <v>308</v>
      </c>
      <c r="C1898" s="17" t="s">
        <v>48</v>
      </c>
      <c r="D1898" s="18">
        <v>115653008.712193</v>
      </c>
      <c r="E1898" s="14">
        <v>44986</v>
      </c>
      <c r="F1898" s="15">
        <f t="shared" si="29"/>
        <v>-8.6515088202994625E-2</v>
      </c>
    </row>
    <row r="1899" spans="1:6" x14ac:dyDescent="0.3">
      <c r="A1899" s="11">
        <v>3</v>
      </c>
      <c r="B1899" s="12" t="s">
        <v>308</v>
      </c>
      <c r="C1899" s="12" t="s">
        <v>49</v>
      </c>
      <c r="D1899" s="13">
        <v>126104318.90322401</v>
      </c>
      <c r="E1899" s="14">
        <v>44958</v>
      </c>
      <c r="F1899" s="15">
        <f t="shared" si="29"/>
        <v>0.11284424854972237</v>
      </c>
    </row>
    <row r="1900" spans="1:6" x14ac:dyDescent="0.3">
      <c r="A1900" s="16">
        <v>3</v>
      </c>
      <c r="B1900" s="17" t="s">
        <v>308</v>
      </c>
      <c r="C1900" s="17" t="s">
        <v>50</v>
      </c>
      <c r="D1900" s="18">
        <v>112647699.348177</v>
      </c>
      <c r="E1900" s="14">
        <v>44927</v>
      </c>
      <c r="F1900" s="15">
        <f t="shared" si="29"/>
        <v>7.9291413236231012E-2</v>
      </c>
    </row>
    <row r="1901" spans="1:6" x14ac:dyDescent="0.3">
      <c r="A1901" s="11">
        <v>3</v>
      </c>
      <c r="B1901" s="12" t="s">
        <v>308</v>
      </c>
      <c r="C1901" s="12" t="s">
        <v>51</v>
      </c>
      <c r="D1901" s="13">
        <v>104060642.527068</v>
      </c>
      <c r="E1901" s="14">
        <v>44896</v>
      </c>
      <c r="F1901" s="15">
        <f t="shared" si="29"/>
        <v>-4.7369087910584085E-2</v>
      </c>
    </row>
    <row r="1902" spans="1:6" x14ac:dyDescent="0.3">
      <c r="A1902" s="11">
        <v>3</v>
      </c>
      <c r="B1902" s="12" t="s">
        <v>308</v>
      </c>
      <c r="C1902" s="12" t="s">
        <v>53</v>
      </c>
      <c r="D1902" s="13">
        <v>109108512.91386101</v>
      </c>
      <c r="E1902" s="14">
        <v>44866</v>
      </c>
      <c r="F1902" s="15">
        <f t="shared" si="29"/>
        <v>2.5925255707647605E-2</v>
      </c>
    </row>
    <row r="1903" spans="1:6" x14ac:dyDescent="0.3">
      <c r="A1903" s="11">
        <v>3</v>
      </c>
      <c r="B1903" s="12" t="s">
        <v>308</v>
      </c>
      <c r="C1903" s="12" t="s">
        <v>54</v>
      </c>
      <c r="D1903" s="13">
        <v>106316198.939088</v>
      </c>
      <c r="E1903" s="14">
        <v>44835</v>
      </c>
      <c r="F1903" s="15">
        <f t="shared" si="29"/>
        <v>8.9280904657784418E-2</v>
      </c>
    </row>
    <row r="1904" spans="1:6" x14ac:dyDescent="0.3">
      <c r="A1904" s="11">
        <v>3</v>
      </c>
      <c r="B1904" s="12" t="s">
        <v>308</v>
      </c>
      <c r="C1904" s="12" t="s">
        <v>55</v>
      </c>
      <c r="D1904" s="13">
        <v>97235586.232946098</v>
      </c>
      <c r="E1904" s="14">
        <v>44805</v>
      </c>
      <c r="F1904" s="15">
        <f t="shared" si="29"/>
        <v>-3.1457630066347428E-2</v>
      </c>
    </row>
    <row r="1905" spans="1:6" x14ac:dyDescent="0.3">
      <c r="A1905" s="16">
        <v>3</v>
      </c>
      <c r="B1905" s="17" t="s">
        <v>308</v>
      </c>
      <c r="C1905" s="17" t="s">
        <v>56</v>
      </c>
      <c r="D1905" s="18">
        <v>100343007.132625</v>
      </c>
      <c r="E1905" s="14">
        <v>44774</v>
      </c>
      <c r="F1905" s="15">
        <f t="shared" si="29"/>
        <v>0.11456117303221286</v>
      </c>
    </row>
    <row r="1906" spans="1:6" x14ac:dyDescent="0.3">
      <c r="A1906" s="11">
        <v>3</v>
      </c>
      <c r="B1906" s="12" t="s">
        <v>308</v>
      </c>
      <c r="C1906" s="12" t="s">
        <v>57</v>
      </c>
      <c r="D1906" s="13">
        <v>89481617.668340206</v>
      </c>
      <c r="E1906" s="14">
        <v>44743</v>
      </c>
      <c r="F1906" s="15">
        <f t="shared" si="29"/>
        <v>-4.0250323577169875E-3</v>
      </c>
    </row>
    <row r="1907" spans="1:6" x14ac:dyDescent="0.3">
      <c r="A1907" s="16">
        <v>3</v>
      </c>
      <c r="B1907" s="17" t="s">
        <v>308</v>
      </c>
      <c r="C1907" s="17" t="s">
        <v>58</v>
      </c>
      <c r="D1907" s="18">
        <v>89842509.8890782</v>
      </c>
      <c r="E1907" s="14">
        <v>44713</v>
      </c>
      <c r="F1907" s="15">
        <f t="shared" si="29"/>
        <v>-0.1207110720244492</v>
      </c>
    </row>
    <row r="1908" spans="1:6" x14ac:dyDescent="0.3">
      <c r="A1908" s="11">
        <v>3</v>
      </c>
      <c r="B1908" s="12" t="s">
        <v>308</v>
      </c>
      <c r="C1908" s="12" t="s">
        <v>59</v>
      </c>
      <c r="D1908" s="13">
        <v>101369202.220516</v>
      </c>
      <c r="E1908" s="14">
        <v>44682</v>
      </c>
      <c r="F1908" s="15">
        <f t="shared" si="29"/>
        <v>9.3661355762000076E-2</v>
      </c>
    </row>
    <row r="1909" spans="1:6" x14ac:dyDescent="0.3">
      <c r="A1909" s="16">
        <v>3</v>
      </c>
      <c r="B1909" s="17" t="s">
        <v>308</v>
      </c>
      <c r="C1909" s="17" t="s">
        <v>60</v>
      </c>
      <c r="D1909" s="18">
        <v>92305890.969325706</v>
      </c>
      <c r="E1909" s="14">
        <v>44652</v>
      </c>
      <c r="F1909" s="15">
        <f t="shared" si="29"/>
        <v>4.5170322910025533E-2</v>
      </c>
    </row>
    <row r="1910" spans="1:6" x14ac:dyDescent="0.3">
      <c r="A1910" s="11">
        <v>3</v>
      </c>
      <c r="B1910" s="12" t="s">
        <v>308</v>
      </c>
      <c r="C1910" s="12" t="s">
        <v>61</v>
      </c>
      <c r="D1910" s="13">
        <v>88229170.596118897</v>
      </c>
      <c r="E1910" s="14">
        <v>44621</v>
      </c>
      <c r="F1910" s="15">
        <f t="shared" si="29"/>
        <v>3.1942927885361204E-2</v>
      </c>
    </row>
    <row r="1911" spans="1:6" x14ac:dyDescent="0.3">
      <c r="A1911" s="16">
        <v>3</v>
      </c>
      <c r="B1911" s="17" t="s">
        <v>308</v>
      </c>
      <c r="C1911" s="17" t="s">
        <v>62</v>
      </c>
      <c r="D1911" s="18">
        <v>85455409.435482204</v>
      </c>
      <c r="E1911" s="14">
        <v>44593</v>
      </c>
      <c r="F1911" s="15">
        <f t="shared" si="29"/>
        <v>-6.1526371535493569E-2</v>
      </c>
    </row>
    <row r="1912" spans="1:6" x14ac:dyDescent="0.3">
      <c r="A1912" s="11">
        <v>3</v>
      </c>
      <c r="B1912" s="12" t="s">
        <v>308</v>
      </c>
      <c r="C1912" s="12" t="s">
        <v>63</v>
      </c>
      <c r="D1912" s="13">
        <v>90878285.055365905</v>
      </c>
      <c r="E1912" s="14">
        <v>44562</v>
      </c>
      <c r="F1912" s="15">
        <f t="shared" si="29"/>
        <v>3.5931858252649419E-2</v>
      </c>
    </row>
    <row r="1913" spans="1:6" x14ac:dyDescent="0.3">
      <c r="A1913" s="16">
        <v>3</v>
      </c>
      <c r="B1913" s="17" t="s">
        <v>308</v>
      </c>
      <c r="C1913" s="17" t="s">
        <v>64</v>
      </c>
      <c r="D1913" s="18">
        <v>87670829.407022297</v>
      </c>
      <c r="E1913" s="14">
        <v>44531</v>
      </c>
      <c r="F1913" s="15">
        <f t="shared" si="29"/>
        <v>1.4492488925886556E-2</v>
      </c>
    </row>
    <row r="1914" spans="1:6" x14ac:dyDescent="0.3">
      <c r="A1914" s="16">
        <v>3</v>
      </c>
      <c r="B1914" s="17" t="s">
        <v>308</v>
      </c>
      <c r="C1914" s="17" t="s">
        <v>66</v>
      </c>
      <c r="D1914" s="18">
        <v>86409423.416805893</v>
      </c>
      <c r="E1914" s="14">
        <v>44501</v>
      </c>
      <c r="F1914" s="15">
        <f t="shared" si="29"/>
        <v>-8.2233899799370166E-2</v>
      </c>
    </row>
    <row r="1915" spans="1:6" x14ac:dyDescent="0.3">
      <c r="A1915" s="16">
        <v>3</v>
      </c>
      <c r="B1915" s="17" t="s">
        <v>308</v>
      </c>
      <c r="C1915" s="17" t="s">
        <v>67</v>
      </c>
      <c r="D1915" s="18">
        <v>93815551.544394597</v>
      </c>
      <c r="E1915" s="14">
        <v>44470</v>
      </c>
      <c r="F1915" s="15">
        <f t="shared" si="29"/>
        <v>2.4423263461529062E-2</v>
      </c>
    </row>
    <row r="1916" spans="1:6" x14ac:dyDescent="0.3">
      <c r="A1916" s="16">
        <v>3</v>
      </c>
      <c r="B1916" s="17" t="s">
        <v>308</v>
      </c>
      <c r="C1916" s="17" t="s">
        <v>68</v>
      </c>
      <c r="D1916" s="18">
        <v>91552023.497454196</v>
      </c>
      <c r="E1916" s="14">
        <v>44440</v>
      </c>
      <c r="F1916" s="15">
        <f t="shared" si="29"/>
        <v>0.1309077841286925</v>
      </c>
    </row>
    <row r="1917" spans="1:6" x14ac:dyDescent="0.3">
      <c r="A1917" s="11">
        <v>3</v>
      </c>
      <c r="B1917" s="12" t="s">
        <v>308</v>
      </c>
      <c r="C1917" s="12" t="s">
        <v>69</v>
      </c>
      <c r="D1917" s="13">
        <v>80318468.589502096</v>
      </c>
      <c r="E1917" s="14">
        <v>44409</v>
      </c>
      <c r="F1917" s="15">
        <f t="shared" si="29"/>
        <v>2.1198328120486314E-2</v>
      </c>
    </row>
    <row r="1918" spans="1:6" x14ac:dyDescent="0.3">
      <c r="A1918" s="16">
        <v>3</v>
      </c>
      <c r="B1918" s="17" t="s">
        <v>308</v>
      </c>
      <c r="C1918" s="17" t="s">
        <v>70</v>
      </c>
      <c r="D1918" s="18">
        <v>78633770.813450396</v>
      </c>
      <c r="E1918" s="14">
        <v>44378</v>
      </c>
      <c r="F1918" s="15">
        <f t="shared" si="29"/>
        <v>-8.535411246717893E-2</v>
      </c>
    </row>
    <row r="1919" spans="1:6" x14ac:dyDescent="0.3">
      <c r="A1919" s="11">
        <v>3</v>
      </c>
      <c r="B1919" s="12" t="s">
        <v>308</v>
      </c>
      <c r="C1919" s="12" t="s">
        <v>71</v>
      </c>
      <c r="D1919" s="13">
        <v>85640249.214569896</v>
      </c>
      <c r="E1919" s="14">
        <v>44348</v>
      </c>
      <c r="F1919" s="15">
        <f t="shared" si="29"/>
        <v>2.8497545379015294E-2</v>
      </c>
    </row>
    <row r="1920" spans="1:6" x14ac:dyDescent="0.3">
      <c r="A1920" s="16">
        <v>3</v>
      </c>
      <c r="B1920" s="17" t="s">
        <v>308</v>
      </c>
      <c r="C1920" s="17" t="s">
        <v>72</v>
      </c>
      <c r="D1920" s="18">
        <v>83234158.990949899</v>
      </c>
      <c r="E1920" s="14">
        <v>44317</v>
      </c>
      <c r="F1920" s="15">
        <f t="shared" si="29"/>
        <v>5.5571207770792851E-3</v>
      </c>
    </row>
    <row r="1921" spans="1:6" x14ac:dyDescent="0.3">
      <c r="A1921" s="11">
        <v>3</v>
      </c>
      <c r="B1921" s="12" t="s">
        <v>308</v>
      </c>
      <c r="C1921" s="12" t="s">
        <v>73</v>
      </c>
      <c r="D1921" s="13">
        <v>82772899.540930107</v>
      </c>
      <c r="E1921" s="14">
        <v>44287</v>
      </c>
      <c r="F1921" s="15">
        <f t="shared" si="29"/>
        <v>2.7049742491715024E-2</v>
      </c>
    </row>
    <row r="1922" spans="1:6" x14ac:dyDescent="0.3">
      <c r="A1922" s="16">
        <v>3</v>
      </c>
      <c r="B1922" s="17" t="s">
        <v>308</v>
      </c>
      <c r="C1922" s="17" t="s">
        <v>74</v>
      </c>
      <c r="D1922" s="18">
        <v>80563924.711699501</v>
      </c>
      <c r="E1922" s="14">
        <v>44256</v>
      </c>
      <c r="F1922" s="15">
        <f t="shared" si="29"/>
        <v>9.9261904868481708E-3</v>
      </c>
    </row>
    <row r="1923" spans="1:6" x14ac:dyDescent="0.3">
      <c r="A1923" s="11">
        <v>3</v>
      </c>
      <c r="B1923" s="12" t="s">
        <v>308</v>
      </c>
      <c r="C1923" s="12" t="s">
        <v>75</v>
      </c>
      <c r="D1923" s="13">
        <v>79768187.700820804</v>
      </c>
      <c r="E1923" s="14">
        <v>44228</v>
      </c>
      <c r="F1923" s="15">
        <f t="shared" ref="F1923:F1986" si="30">IF(B1923=B1924,LN(D1923/D1924),NA())</f>
        <v>7.2027237474892911E-2</v>
      </c>
    </row>
    <row r="1924" spans="1:6" x14ac:dyDescent="0.3">
      <c r="A1924" s="16">
        <v>3</v>
      </c>
      <c r="B1924" s="17" t="s">
        <v>308</v>
      </c>
      <c r="C1924" s="17" t="s">
        <v>76</v>
      </c>
      <c r="D1924" s="18">
        <v>74224741.4364167</v>
      </c>
      <c r="E1924" s="14">
        <v>44197</v>
      </c>
      <c r="F1924" s="15">
        <f t="shared" si="30"/>
        <v>6.4560524450963733E-2</v>
      </c>
    </row>
    <row r="1925" spans="1:6" x14ac:dyDescent="0.3">
      <c r="A1925" s="11">
        <v>3</v>
      </c>
      <c r="B1925" s="12" t="s">
        <v>308</v>
      </c>
      <c r="C1925" s="12" t="s">
        <v>77</v>
      </c>
      <c r="D1925" s="13">
        <v>69584163.997628495</v>
      </c>
      <c r="E1925" s="14">
        <v>44166</v>
      </c>
      <c r="F1925" s="15">
        <f t="shared" si="30"/>
        <v>3.2204642553965539E-2</v>
      </c>
    </row>
    <row r="1926" spans="1:6" x14ac:dyDescent="0.3">
      <c r="A1926" s="11">
        <v>3</v>
      </c>
      <c r="B1926" s="12" t="s">
        <v>308</v>
      </c>
      <c r="C1926" s="12" t="s">
        <v>79</v>
      </c>
      <c r="D1926" s="13">
        <v>67378930.832729399</v>
      </c>
      <c r="E1926" s="14">
        <v>44136</v>
      </c>
      <c r="F1926" s="15">
        <f t="shared" si="30"/>
        <v>0.23089488878407274</v>
      </c>
    </row>
    <row r="1927" spans="1:6" x14ac:dyDescent="0.3">
      <c r="A1927" s="11">
        <v>3</v>
      </c>
      <c r="B1927" s="12" t="s">
        <v>308</v>
      </c>
      <c r="C1927" s="12" t="s">
        <v>80</v>
      </c>
      <c r="D1927" s="13">
        <v>53486938.362862401</v>
      </c>
      <c r="E1927" s="14">
        <v>44105</v>
      </c>
      <c r="F1927" s="15">
        <f t="shared" si="30"/>
        <v>-0.13576930654133312</v>
      </c>
    </row>
    <row r="1928" spans="1:6" x14ac:dyDescent="0.3">
      <c r="A1928" s="11">
        <v>3</v>
      </c>
      <c r="B1928" s="12" t="s">
        <v>308</v>
      </c>
      <c r="C1928" s="12" t="s">
        <v>81</v>
      </c>
      <c r="D1928" s="13">
        <v>61264881.788313597</v>
      </c>
      <c r="E1928" s="14">
        <v>44075</v>
      </c>
      <c r="F1928" s="15">
        <f t="shared" si="30"/>
        <v>-0.15960693435720977</v>
      </c>
    </row>
    <row r="1929" spans="1:6" x14ac:dyDescent="0.3">
      <c r="A1929" s="16">
        <v>3</v>
      </c>
      <c r="B1929" s="17" t="s">
        <v>308</v>
      </c>
      <c r="C1929" s="17" t="s">
        <v>82</v>
      </c>
      <c r="D1929" s="18">
        <v>71866750.885526597</v>
      </c>
      <c r="E1929" s="14">
        <v>44044</v>
      </c>
      <c r="F1929" s="15">
        <f t="shared" si="30"/>
        <v>-4.0571115530014426E-2</v>
      </c>
    </row>
    <row r="1930" spans="1:6" x14ac:dyDescent="0.3">
      <c r="A1930" s="11">
        <v>3</v>
      </c>
      <c r="B1930" s="12" t="s">
        <v>308</v>
      </c>
      <c r="C1930" s="12" t="s">
        <v>83</v>
      </c>
      <c r="D1930" s="13">
        <v>74842420.092812195</v>
      </c>
      <c r="E1930" s="14">
        <v>44013</v>
      </c>
      <c r="F1930" s="15">
        <f t="shared" si="30"/>
        <v>-0.11014430614120996</v>
      </c>
    </row>
    <row r="1931" spans="1:6" x14ac:dyDescent="0.3">
      <c r="A1931" s="16">
        <v>3</v>
      </c>
      <c r="B1931" s="17" t="s">
        <v>308</v>
      </c>
      <c r="C1931" s="17" t="s">
        <v>84</v>
      </c>
      <c r="D1931" s="18">
        <v>83557009.209281996</v>
      </c>
      <c r="E1931" s="14">
        <v>43983</v>
      </c>
      <c r="F1931" s="15">
        <f t="shared" si="30"/>
        <v>4.8601555708815466E-3</v>
      </c>
    </row>
    <row r="1932" spans="1:6" x14ac:dyDescent="0.3">
      <c r="A1932" s="11">
        <v>3</v>
      </c>
      <c r="B1932" s="12" t="s">
        <v>308</v>
      </c>
      <c r="C1932" s="12" t="s">
        <v>85</v>
      </c>
      <c r="D1932" s="13">
        <v>83151894.403415799</v>
      </c>
      <c r="E1932" s="14">
        <v>43952</v>
      </c>
      <c r="F1932" s="15">
        <f t="shared" si="30"/>
        <v>-2.3720155126309678E-2</v>
      </c>
    </row>
    <row r="1933" spans="1:6" x14ac:dyDescent="0.3">
      <c r="A1933" s="16">
        <v>3</v>
      </c>
      <c r="B1933" s="17" t="s">
        <v>308</v>
      </c>
      <c r="C1933" s="17" t="s">
        <v>86</v>
      </c>
      <c r="D1933" s="18">
        <v>85147848.828272507</v>
      </c>
      <c r="E1933" s="14">
        <v>43922</v>
      </c>
      <c r="F1933" s="15">
        <f t="shared" si="30"/>
        <v>-9.4667892979405005E-2</v>
      </c>
    </row>
    <row r="1934" spans="1:6" x14ac:dyDescent="0.3">
      <c r="A1934" s="11">
        <v>3</v>
      </c>
      <c r="B1934" s="12" t="s">
        <v>308</v>
      </c>
      <c r="C1934" s="12" t="s">
        <v>87</v>
      </c>
      <c r="D1934" s="13">
        <v>93602494.750778198</v>
      </c>
      <c r="E1934" s="14">
        <v>43891</v>
      </c>
      <c r="F1934" s="15">
        <f t="shared" si="30"/>
        <v>-0.14043427109547243</v>
      </c>
    </row>
    <row r="1935" spans="1:6" x14ac:dyDescent="0.3">
      <c r="A1935" s="16">
        <v>3</v>
      </c>
      <c r="B1935" s="17" t="s">
        <v>308</v>
      </c>
      <c r="C1935" s="17" t="s">
        <v>88</v>
      </c>
      <c r="D1935" s="18">
        <v>107715264.689872</v>
      </c>
      <c r="E1935" s="14">
        <v>43862</v>
      </c>
      <c r="F1935" s="15">
        <f t="shared" si="30"/>
        <v>-0.14209441493569674</v>
      </c>
    </row>
    <row r="1936" spans="1:6" x14ac:dyDescent="0.3">
      <c r="A1936" s="11">
        <v>3</v>
      </c>
      <c r="B1936" s="12" t="s">
        <v>308</v>
      </c>
      <c r="C1936" s="12" t="s">
        <v>89</v>
      </c>
      <c r="D1936" s="13">
        <v>124161820.949487</v>
      </c>
      <c r="E1936" s="14">
        <v>43831</v>
      </c>
      <c r="F1936" s="15">
        <f t="shared" si="30"/>
        <v>-1.524114101695216E-2</v>
      </c>
    </row>
    <row r="1937" spans="1:6" x14ac:dyDescent="0.3">
      <c r="A1937" s="16">
        <v>3</v>
      </c>
      <c r="B1937" s="17" t="s">
        <v>308</v>
      </c>
      <c r="C1937" s="17" t="s">
        <v>90</v>
      </c>
      <c r="D1937" s="18">
        <v>126068683.23769499</v>
      </c>
      <c r="E1937" s="14">
        <v>43800</v>
      </c>
      <c r="F1937" s="15">
        <f t="shared" si="30"/>
        <v>-1.2999303898171184E-2</v>
      </c>
    </row>
    <row r="1938" spans="1:6" x14ac:dyDescent="0.3">
      <c r="A1938" s="16">
        <v>3</v>
      </c>
      <c r="B1938" s="17" t="s">
        <v>308</v>
      </c>
      <c r="C1938" s="17" t="s">
        <v>92</v>
      </c>
      <c r="D1938" s="18">
        <v>127718186.331192</v>
      </c>
      <c r="E1938" s="14">
        <v>43770</v>
      </c>
      <c r="F1938" s="15">
        <f t="shared" si="30"/>
        <v>-2.18916706001215E-2</v>
      </c>
    </row>
    <row r="1939" spans="1:6" x14ac:dyDescent="0.3">
      <c r="A1939" s="16">
        <v>3</v>
      </c>
      <c r="B1939" s="17" t="s">
        <v>308</v>
      </c>
      <c r="C1939" s="17" t="s">
        <v>93</v>
      </c>
      <c r="D1939" s="18">
        <v>130544979.51559301</v>
      </c>
      <c r="E1939" s="14">
        <v>43739</v>
      </c>
      <c r="F1939" s="15">
        <f t="shared" si="30"/>
        <v>-5.7409727801355268E-2</v>
      </c>
    </row>
    <row r="1940" spans="1:6" x14ac:dyDescent="0.3">
      <c r="A1940" s="16">
        <v>3</v>
      </c>
      <c r="B1940" s="17" t="s">
        <v>308</v>
      </c>
      <c r="C1940" s="17" t="s">
        <v>94</v>
      </c>
      <c r="D1940" s="18">
        <v>138258837.96819699</v>
      </c>
      <c r="E1940" s="14">
        <v>43709</v>
      </c>
      <c r="F1940" s="15">
        <f t="shared" si="30"/>
        <v>3.3482144957776551E-2</v>
      </c>
    </row>
    <row r="1941" spans="1:6" x14ac:dyDescent="0.3">
      <c r="A1941" s="11">
        <v>3</v>
      </c>
      <c r="B1941" s="12" t="s">
        <v>308</v>
      </c>
      <c r="C1941" s="12" t="s">
        <v>95</v>
      </c>
      <c r="D1941" s="13">
        <v>133706275.588175</v>
      </c>
      <c r="E1941" s="14">
        <v>43678</v>
      </c>
      <c r="F1941" s="15">
        <f t="shared" si="30"/>
        <v>-8.8093420706597897E-2</v>
      </c>
    </row>
    <row r="1942" spans="1:6" x14ac:dyDescent="0.3">
      <c r="A1942" s="16">
        <v>3</v>
      </c>
      <c r="B1942" s="17" t="s">
        <v>308</v>
      </c>
      <c r="C1942" s="17" t="s">
        <v>96</v>
      </c>
      <c r="D1942" s="18">
        <v>146019305.37243399</v>
      </c>
      <c r="E1942" s="14">
        <v>43647</v>
      </c>
      <c r="F1942" s="15">
        <f t="shared" si="30"/>
        <v>-5.0306751215936302E-3</v>
      </c>
    </row>
    <row r="1943" spans="1:6" x14ac:dyDescent="0.3">
      <c r="A1943" s="11">
        <v>3</v>
      </c>
      <c r="B1943" s="12" t="s">
        <v>308</v>
      </c>
      <c r="C1943" s="12" t="s">
        <v>97</v>
      </c>
      <c r="D1943" s="13">
        <v>146755731.86736301</v>
      </c>
      <c r="E1943" s="14">
        <v>43617</v>
      </c>
      <c r="F1943" s="15">
        <f t="shared" si="30"/>
        <v>1.7683126094158005E-2</v>
      </c>
    </row>
    <row r="1944" spans="1:6" x14ac:dyDescent="0.3">
      <c r="A1944" s="16">
        <v>3</v>
      </c>
      <c r="B1944" s="17" t="s">
        <v>308</v>
      </c>
      <c r="C1944" s="17" t="s">
        <v>98</v>
      </c>
      <c r="D1944" s="18">
        <v>144183441.84782499</v>
      </c>
      <c r="E1944" s="14">
        <v>43586</v>
      </c>
      <c r="F1944" s="15">
        <f t="shared" si="30"/>
        <v>-3.4496743205266765E-2</v>
      </c>
    </row>
    <row r="1945" spans="1:6" x14ac:dyDescent="0.3">
      <c r="A1945" s="11">
        <v>3</v>
      </c>
      <c r="B1945" s="12" t="s">
        <v>308</v>
      </c>
      <c r="C1945" s="12" t="s">
        <v>99</v>
      </c>
      <c r="D1945" s="13">
        <v>149244087.05678499</v>
      </c>
      <c r="E1945" s="14">
        <v>43556</v>
      </c>
      <c r="F1945" s="15">
        <f t="shared" si="30"/>
        <v>9.6238500550533919E-4</v>
      </c>
    </row>
    <row r="1946" spans="1:6" x14ac:dyDescent="0.3">
      <c r="A1946" s="16">
        <v>3</v>
      </c>
      <c r="B1946" s="17" t="s">
        <v>308</v>
      </c>
      <c r="C1946" s="17" t="s">
        <v>100</v>
      </c>
      <c r="D1946" s="18">
        <v>149100525.876885</v>
      </c>
      <c r="E1946" s="14">
        <v>43525</v>
      </c>
      <c r="F1946" s="15">
        <f t="shared" si="30"/>
        <v>4.8356749335247307E-2</v>
      </c>
    </row>
    <row r="1947" spans="1:6" x14ac:dyDescent="0.3">
      <c r="A1947" s="11">
        <v>3</v>
      </c>
      <c r="B1947" s="12" t="s">
        <v>308</v>
      </c>
      <c r="C1947" s="12" t="s">
        <v>101</v>
      </c>
      <c r="D1947" s="13">
        <v>142062059.29786399</v>
      </c>
      <c r="E1947" s="14">
        <v>43497</v>
      </c>
      <c r="F1947" s="15">
        <f t="shared" si="30"/>
        <v>2.7036230267817929E-2</v>
      </c>
    </row>
    <row r="1948" spans="1:6" x14ac:dyDescent="0.3">
      <c r="A1948" s="16">
        <v>3</v>
      </c>
      <c r="B1948" s="17" t="s">
        <v>308</v>
      </c>
      <c r="C1948" s="17" t="s">
        <v>102</v>
      </c>
      <c r="D1948" s="18">
        <v>138272692.66423401</v>
      </c>
      <c r="E1948" s="14">
        <v>43466</v>
      </c>
      <c r="F1948" s="15">
        <f t="shared" si="30"/>
        <v>8.0576019849897484E-2</v>
      </c>
    </row>
    <row r="1949" spans="1:6" x14ac:dyDescent="0.3">
      <c r="A1949" s="11">
        <v>3</v>
      </c>
      <c r="B1949" s="12" t="s">
        <v>308</v>
      </c>
      <c r="C1949" s="12" t="s">
        <v>103</v>
      </c>
      <c r="D1949" s="13">
        <v>127568279.828282</v>
      </c>
      <c r="E1949" s="14">
        <v>43435</v>
      </c>
      <c r="F1949" s="15">
        <f t="shared" si="30"/>
        <v>-3.7479779587400848E-2</v>
      </c>
    </row>
    <row r="1950" spans="1:6" x14ac:dyDescent="0.3">
      <c r="A1950" s="11">
        <v>3</v>
      </c>
      <c r="B1950" s="12" t="s">
        <v>308</v>
      </c>
      <c r="C1950" s="12" t="s">
        <v>105</v>
      </c>
      <c r="D1950" s="13">
        <v>132440240.54143</v>
      </c>
      <c r="E1950" s="14">
        <v>43405</v>
      </c>
      <c r="F1950" s="15">
        <f t="shared" si="30"/>
        <v>-8.689974557560852E-2</v>
      </c>
    </row>
    <row r="1951" spans="1:6" x14ac:dyDescent="0.3">
      <c r="A1951" s="11">
        <v>3</v>
      </c>
      <c r="B1951" s="12" t="s">
        <v>308</v>
      </c>
      <c r="C1951" s="12" t="s">
        <v>106</v>
      </c>
      <c r="D1951" s="13">
        <v>144464134.77303401</v>
      </c>
      <c r="E1951" s="14">
        <v>43374</v>
      </c>
      <c r="F1951" s="15">
        <f t="shared" si="30"/>
        <v>-3.8023985664187382E-2</v>
      </c>
    </row>
    <row r="1952" spans="1:6" x14ac:dyDescent="0.3">
      <c r="A1952" s="11">
        <v>3</v>
      </c>
      <c r="B1952" s="12" t="s">
        <v>308</v>
      </c>
      <c r="C1952" s="12" t="s">
        <v>107</v>
      </c>
      <c r="D1952" s="13">
        <v>150063008.13727301</v>
      </c>
      <c r="E1952" s="14">
        <v>43344</v>
      </c>
      <c r="F1952" s="15">
        <f t="shared" si="30"/>
        <v>7.7691048931133946E-2</v>
      </c>
    </row>
    <row r="1953" spans="1:6" x14ac:dyDescent="0.3">
      <c r="A1953" s="16">
        <v>3</v>
      </c>
      <c r="B1953" s="17" t="s">
        <v>308</v>
      </c>
      <c r="C1953" s="17" t="s">
        <v>108</v>
      </c>
      <c r="D1953" s="18">
        <v>138845834.21019</v>
      </c>
      <c r="E1953" s="14">
        <v>43313</v>
      </c>
      <c r="F1953" s="15">
        <f t="shared" si="30"/>
        <v>-4.6416354375617433E-2</v>
      </c>
    </row>
    <row r="1954" spans="1:6" x14ac:dyDescent="0.3">
      <c r="A1954" s="11">
        <v>3</v>
      </c>
      <c r="B1954" s="12" t="s">
        <v>308</v>
      </c>
      <c r="C1954" s="12" t="s">
        <v>109</v>
      </c>
      <c r="D1954" s="13">
        <v>145442463.070813</v>
      </c>
      <c r="E1954" s="14">
        <v>43282</v>
      </c>
      <c r="F1954" s="15">
        <f t="shared" si="30"/>
        <v>-8.9173591931810386E-3</v>
      </c>
    </row>
    <row r="1955" spans="1:6" x14ac:dyDescent="0.3">
      <c r="A1955" s="16">
        <v>3</v>
      </c>
      <c r="B1955" s="17" t="s">
        <v>308</v>
      </c>
      <c r="C1955" s="17" t="s">
        <v>110</v>
      </c>
      <c r="D1955" s="18">
        <v>146745225.72433299</v>
      </c>
      <c r="E1955" s="14">
        <v>43252</v>
      </c>
      <c r="F1955" s="15">
        <f t="shared" si="30"/>
        <v>5.1006421164885556E-3</v>
      </c>
    </row>
    <row r="1956" spans="1:6" x14ac:dyDescent="0.3">
      <c r="A1956" s="11">
        <v>3</v>
      </c>
      <c r="B1956" s="12" t="s">
        <v>308</v>
      </c>
      <c r="C1956" s="12" t="s">
        <v>111</v>
      </c>
      <c r="D1956" s="13">
        <v>145998636.50645301</v>
      </c>
      <c r="E1956" s="14">
        <v>43221</v>
      </c>
      <c r="F1956" s="15">
        <f t="shared" si="30"/>
        <v>6.8525619862932541E-2</v>
      </c>
    </row>
    <row r="1957" spans="1:6" x14ac:dyDescent="0.3">
      <c r="A1957" s="16">
        <v>3</v>
      </c>
      <c r="B1957" s="17" t="s">
        <v>308</v>
      </c>
      <c r="C1957" s="17" t="s">
        <v>112</v>
      </c>
      <c r="D1957" s="18">
        <v>136329079.17669299</v>
      </c>
      <c r="E1957" s="14">
        <v>43191</v>
      </c>
      <c r="F1957" s="15">
        <f t="shared" si="30"/>
        <v>0.11598189855448666</v>
      </c>
    </row>
    <row r="1958" spans="1:6" x14ac:dyDescent="0.3">
      <c r="A1958" s="11">
        <v>3</v>
      </c>
      <c r="B1958" s="12" t="s">
        <v>308</v>
      </c>
      <c r="C1958" s="12" t="s">
        <v>113</v>
      </c>
      <c r="D1958" s="13">
        <v>121399864.71495201</v>
      </c>
      <c r="E1958" s="14">
        <v>43160</v>
      </c>
      <c r="F1958" s="15">
        <f t="shared" si="30"/>
        <v>1.0153806393351858E-2</v>
      </c>
    </row>
    <row r="1959" spans="1:6" x14ac:dyDescent="0.3">
      <c r="A1959" s="16">
        <v>3</v>
      </c>
      <c r="B1959" s="17" t="s">
        <v>308</v>
      </c>
      <c r="C1959" s="17" t="s">
        <v>114</v>
      </c>
      <c r="D1959" s="18">
        <v>120173431.0147</v>
      </c>
      <c r="E1959" s="14">
        <v>43132</v>
      </c>
      <c r="F1959" s="15">
        <f t="shared" si="30"/>
        <v>-5.3645826177117426E-2</v>
      </c>
    </row>
    <row r="1960" spans="1:6" x14ac:dyDescent="0.3">
      <c r="A1960" s="11">
        <v>3</v>
      </c>
      <c r="B1960" s="12" t="s">
        <v>308</v>
      </c>
      <c r="C1960" s="12" t="s">
        <v>115</v>
      </c>
      <c r="D1960" s="13">
        <v>126796290.14380901</v>
      </c>
      <c r="E1960" s="14">
        <v>43101</v>
      </c>
      <c r="F1960" s="15">
        <f t="shared" si="30"/>
        <v>-9.8694373259546428E-2</v>
      </c>
    </row>
    <row r="1961" spans="1:6" x14ac:dyDescent="0.3">
      <c r="A1961" s="16">
        <v>3</v>
      </c>
      <c r="B1961" s="17" t="s">
        <v>308</v>
      </c>
      <c r="C1961" s="17" t="s">
        <v>116</v>
      </c>
      <c r="D1961" s="18">
        <v>139948732.24519199</v>
      </c>
      <c r="E1961" s="14">
        <v>43070</v>
      </c>
      <c r="F1961" s="15">
        <f t="shared" si="30"/>
        <v>6.7765747809884355E-2</v>
      </c>
    </row>
    <row r="1962" spans="1:6" x14ac:dyDescent="0.3">
      <c r="A1962" s="16">
        <v>3</v>
      </c>
      <c r="B1962" s="17" t="s">
        <v>308</v>
      </c>
      <c r="C1962" s="17" t="s">
        <v>118</v>
      </c>
      <c r="D1962" s="18">
        <v>130779200.590169</v>
      </c>
      <c r="E1962" s="14">
        <v>43040</v>
      </c>
      <c r="F1962" s="15">
        <f t="shared" si="30"/>
        <v>-4.3157100063918152E-2</v>
      </c>
    </row>
    <row r="1963" spans="1:6" x14ac:dyDescent="0.3">
      <c r="A1963" s="16">
        <v>3</v>
      </c>
      <c r="B1963" s="17" t="s">
        <v>308</v>
      </c>
      <c r="C1963" s="17" t="s">
        <v>119</v>
      </c>
      <c r="D1963" s="18">
        <v>136546813.18249699</v>
      </c>
      <c r="E1963" s="14">
        <v>43009</v>
      </c>
      <c r="F1963" s="15">
        <f t="shared" si="30"/>
        <v>6.6699014744673768E-2</v>
      </c>
    </row>
    <row r="1964" spans="1:6" x14ac:dyDescent="0.3">
      <c r="A1964" s="16">
        <v>3</v>
      </c>
      <c r="B1964" s="17" t="s">
        <v>308</v>
      </c>
      <c r="C1964" s="17" t="s">
        <v>120</v>
      </c>
      <c r="D1964" s="18">
        <v>127736365.423288</v>
      </c>
      <c r="E1964" s="14">
        <v>42979</v>
      </c>
      <c r="F1964" s="15">
        <f t="shared" si="30"/>
        <v>7.2483670443141399E-2</v>
      </c>
    </row>
    <row r="1965" spans="1:6" x14ac:dyDescent="0.3">
      <c r="A1965" s="11">
        <v>3</v>
      </c>
      <c r="B1965" s="12" t="s">
        <v>308</v>
      </c>
      <c r="C1965" s="12" t="s">
        <v>121</v>
      </c>
      <c r="D1965" s="13">
        <v>118805158.102825</v>
      </c>
      <c r="E1965" s="14">
        <v>42948</v>
      </c>
      <c r="F1965" s="15">
        <f t="shared" si="30"/>
        <v>-1.4312255595848662E-3</v>
      </c>
    </row>
    <row r="1966" spans="1:6" x14ac:dyDescent="0.3">
      <c r="A1966" s="16">
        <v>3</v>
      </c>
      <c r="B1966" s="17" t="s">
        <v>308</v>
      </c>
      <c r="C1966" s="17" t="s">
        <v>122</v>
      </c>
      <c r="D1966" s="18">
        <v>118975316.820419</v>
      </c>
      <c r="E1966" s="14">
        <v>42917</v>
      </c>
      <c r="F1966" s="15">
        <f t="shared" si="30"/>
        <v>6.8440723669461962E-3</v>
      </c>
    </row>
    <row r="1967" spans="1:6" x14ac:dyDescent="0.3">
      <c r="A1967" s="11">
        <v>3</v>
      </c>
      <c r="B1967" s="12" t="s">
        <v>308</v>
      </c>
      <c r="C1967" s="12" t="s">
        <v>123</v>
      </c>
      <c r="D1967" s="13">
        <v>118163821.27695701</v>
      </c>
      <c r="E1967" s="14">
        <v>42887</v>
      </c>
      <c r="F1967" s="15">
        <f t="shared" si="30"/>
        <v>-4.8980958353350819E-2</v>
      </c>
    </row>
    <row r="1968" spans="1:6" x14ac:dyDescent="0.3">
      <c r="A1968" s="16">
        <v>3</v>
      </c>
      <c r="B1968" s="17" t="s">
        <v>308</v>
      </c>
      <c r="C1968" s="17" t="s">
        <v>124</v>
      </c>
      <c r="D1968" s="18">
        <v>124095686.817551</v>
      </c>
      <c r="E1968" s="14">
        <v>42856</v>
      </c>
      <c r="F1968" s="15">
        <f t="shared" si="30"/>
        <v>5.3332182760286236E-2</v>
      </c>
    </row>
    <row r="1969" spans="1:6" x14ac:dyDescent="0.3">
      <c r="A1969" s="11">
        <v>3</v>
      </c>
      <c r="B1969" s="12" t="s">
        <v>308</v>
      </c>
      <c r="C1969" s="12" t="s">
        <v>125</v>
      </c>
      <c r="D1969" s="13">
        <v>117650780.96003</v>
      </c>
      <c r="E1969" s="14">
        <v>42826</v>
      </c>
      <c r="F1969" s="15">
        <f t="shared" si="30"/>
        <v>-3.3350651193264635E-2</v>
      </c>
    </row>
    <row r="1970" spans="1:6" x14ac:dyDescent="0.3">
      <c r="A1970" s="16">
        <v>3</v>
      </c>
      <c r="B1970" s="17" t="s">
        <v>308</v>
      </c>
      <c r="C1970" s="17" t="s">
        <v>126</v>
      </c>
      <c r="D1970" s="18">
        <v>121640674.07354601</v>
      </c>
      <c r="E1970" s="14">
        <v>42795</v>
      </c>
      <c r="F1970" s="15">
        <f t="shared" si="30"/>
        <v>1.4678275503238631E-2</v>
      </c>
    </row>
    <row r="1971" spans="1:6" x14ac:dyDescent="0.3">
      <c r="A1971" s="11">
        <v>3</v>
      </c>
      <c r="B1971" s="12" t="s">
        <v>308</v>
      </c>
      <c r="C1971" s="12" t="s">
        <v>127</v>
      </c>
      <c r="D1971" s="13">
        <v>119868238.717079</v>
      </c>
      <c r="E1971" s="14">
        <v>42767</v>
      </c>
      <c r="F1971" s="15">
        <f t="shared" si="30"/>
        <v>-3.7245849224724535E-2</v>
      </c>
    </row>
    <row r="1972" spans="1:6" x14ac:dyDescent="0.3">
      <c r="A1972" s="16">
        <v>3</v>
      </c>
      <c r="B1972" s="17" t="s">
        <v>308</v>
      </c>
      <c r="C1972" s="17" t="s">
        <v>129</v>
      </c>
      <c r="D1972" s="18">
        <v>124417018.804802</v>
      </c>
      <c r="E1972" s="14">
        <v>42736</v>
      </c>
      <c r="F1972" s="15">
        <f t="shared" si="30"/>
        <v>1.8962791569332903E-2</v>
      </c>
    </row>
    <row r="1973" spans="1:6" x14ac:dyDescent="0.3">
      <c r="A1973" s="11">
        <v>3</v>
      </c>
      <c r="B1973" s="12" t="s">
        <v>308</v>
      </c>
      <c r="C1973" s="12" t="s">
        <v>130</v>
      </c>
      <c r="D1973" s="13">
        <v>122079953.482025</v>
      </c>
      <c r="E1973" s="14">
        <v>42705</v>
      </c>
      <c r="F1973" s="15">
        <f t="shared" si="30"/>
        <v>0.13230455652639289</v>
      </c>
    </row>
    <row r="1974" spans="1:6" x14ac:dyDescent="0.3">
      <c r="A1974" s="11">
        <v>3</v>
      </c>
      <c r="B1974" s="12" t="s">
        <v>308</v>
      </c>
      <c r="C1974" s="12" t="s">
        <v>132</v>
      </c>
      <c r="D1974" s="13">
        <v>106951090.300515</v>
      </c>
      <c r="E1974" s="14">
        <v>42675</v>
      </c>
      <c r="F1974" s="15">
        <f t="shared" si="30"/>
        <v>-5.1197666031894684E-2</v>
      </c>
    </row>
    <row r="1975" spans="1:6" x14ac:dyDescent="0.3">
      <c r="A1975" s="11">
        <v>3</v>
      </c>
      <c r="B1975" s="12" t="s">
        <v>308</v>
      </c>
      <c r="C1975" s="12" t="s">
        <v>133</v>
      </c>
      <c r="D1975" s="13">
        <v>112569329.718548</v>
      </c>
      <c r="E1975" s="14">
        <v>42644</v>
      </c>
      <c r="F1975" s="15">
        <f t="shared" si="30"/>
        <v>7.2258254326542398E-2</v>
      </c>
    </row>
    <row r="1976" spans="1:6" x14ac:dyDescent="0.3">
      <c r="A1976" s="11">
        <v>3</v>
      </c>
      <c r="B1976" s="12" t="s">
        <v>308</v>
      </c>
      <c r="C1976" s="12" t="s">
        <v>134</v>
      </c>
      <c r="D1976" s="13">
        <v>104722190.772476</v>
      </c>
      <c r="E1976" s="14">
        <v>42614</v>
      </c>
      <c r="F1976" s="15">
        <f t="shared" si="30"/>
        <v>5.7114193595860986E-2</v>
      </c>
    </row>
    <row r="1977" spans="1:6" x14ac:dyDescent="0.3">
      <c r="A1977" s="16">
        <v>3</v>
      </c>
      <c r="B1977" s="17" t="s">
        <v>308</v>
      </c>
      <c r="C1977" s="17" t="s">
        <v>135</v>
      </c>
      <c r="D1977" s="18">
        <v>98908664.953719795</v>
      </c>
      <c r="E1977" s="14">
        <v>42583</v>
      </c>
      <c r="F1977" s="15">
        <f t="shared" si="30"/>
        <v>2.761949769005248E-3</v>
      </c>
    </row>
    <row r="1978" spans="1:6" x14ac:dyDescent="0.3">
      <c r="A1978" s="11">
        <v>3</v>
      </c>
      <c r="B1978" s="12" t="s">
        <v>308</v>
      </c>
      <c r="C1978" s="12" t="s">
        <v>136</v>
      </c>
      <c r="D1978" s="13">
        <v>98635861.0980919</v>
      </c>
      <c r="E1978" s="14">
        <v>42552</v>
      </c>
      <c r="F1978" s="15">
        <f t="shared" si="30"/>
        <v>-2.609432716070121E-2</v>
      </c>
    </row>
    <row r="1979" spans="1:6" x14ac:dyDescent="0.3">
      <c r="A1979" s="16">
        <v>3</v>
      </c>
      <c r="B1979" s="17" t="s">
        <v>308</v>
      </c>
      <c r="C1979" s="17" t="s">
        <v>137</v>
      </c>
      <c r="D1979" s="18">
        <v>101243572.801273</v>
      </c>
      <c r="E1979" s="14">
        <v>42522</v>
      </c>
      <c r="F1979" s="15">
        <f t="shared" si="30"/>
        <v>0.21115124108024463</v>
      </c>
    </row>
    <row r="1980" spans="1:6" x14ac:dyDescent="0.3">
      <c r="A1980" s="11">
        <v>3</v>
      </c>
      <c r="B1980" s="12" t="s">
        <v>308</v>
      </c>
      <c r="C1980" s="12" t="s">
        <v>138</v>
      </c>
      <c r="D1980" s="13">
        <v>81972021.218282804</v>
      </c>
      <c r="E1980" s="14">
        <v>42491</v>
      </c>
      <c r="F1980" s="15">
        <f t="shared" si="30"/>
        <v>-4.4979579987797044E-2</v>
      </c>
    </row>
    <row r="1981" spans="1:6" x14ac:dyDescent="0.3">
      <c r="A1981" s="16">
        <v>3</v>
      </c>
      <c r="B1981" s="17" t="s">
        <v>308</v>
      </c>
      <c r="C1981" s="17" t="s">
        <v>139</v>
      </c>
      <c r="D1981" s="18">
        <v>85743267.030916601</v>
      </c>
      <c r="E1981" s="14">
        <v>42461</v>
      </c>
      <c r="F1981" s="15">
        <f t="shared" si="30"/>
        <v>6.5269574077497006E-2</v>
      </c>
    </row>
    <row r="1982" spans="1:6" x14ac:dyDescent="0.3">
      <c r="A1982" s="11">
        <v>3</v>
      </c>
      <c r="B1982" s="12" t="s">
        <v>308</v>
      </c>
      <c r="C1982" s="12" t="s">
        <v>140</v>
      </c>
      <c r="D1982" s="13">
        <v>80325569.128255993</v>
      </c>
      <c r="E1982" s="14">
        <v>42430</v>
      </c>
      <c r="F1982" s="15">
        <f t="shared" si="30"/>
        <v>4.7318522315409599E-3</v>
      </c>
    </row>
    <row r="1983" spans="1:6" x14ac:dyDescent="0.3">
      <c r="A1983" s="16">
        <v>3</v>
      </c>
      <c r="B1983" s="17" t="s">
        <v>308</v>
      </c>
      <c r="C1983" s="17" t="s">
        <v>141</v>
      </c>
      <c r="D1983" s="18">
        <v>79946378.249848902</v>
      </c>
      <c r="E1983" s="14">
        <v>42401</v>
      </c>
      <c r="F1983" s="15">
        <f t="shared" si="30"/>
        <v>-6.1880783686342825E-2</v>
      </c>
    </row>
    <row r="1984" spans="1:6" x14ac:dyDescent="0.3">
      <c r="A1984" s="11">
        <v>3</v>
      </c>
      <c r="B1984" s="12" t="s">
        <v>308</v>
      </c>
      <c r="C1984" s="12" t="s">
        <v>142</v>
      </c>
      <c r="D1984" s="13">
        <v>85049796.127641499</v>
      </c>
      <c r="E1984" s="14">
        <v>42370</v>
      </c>
      <c r="F1984" s="15">
        <f t="shared" si="30"/>
        <v>-0.12553275827923022</v>
      </c>
    </row>
    <row r="1985" spans="1:6" x14ac:dyDescent="0.3">
      <c r="A1985" s="16">
        <v>3</v>
      </c>
      <c r="B1985" s="17" t="s">
        <v>308</v>
      </c>
      <c r="C1985" s="17" t="s">
        <v>143</v>
      </c>
      <c r="D1985" s="18">
        <v>96425402.665436104</v>
      </c>
      <c r="E1985" s="14">
        <v>42339</v>
      </c>
      <c r="F1985" s="15">
        <f t="shared" si="30"/>
        <v>-8.1361887216484227E-2</v>
      </c>
    </row>
    <row r="1986" spans="1:6" x14ac:dyDescent="0.3">
      <c r="A1986" s="16">
        <v>3</v>
      </c>
      <c r="B1986" s="17" t="s">
        <v>308</v>
      </c>
      <c r="C1986" s="17" t="s">
        <v>145</v>
      </c>
      <c r="D1986" s="18">
        <v>104598746.44090401</v>
      </c>
      <c r="E1986" s="14">
        <v>42309</v>
      </c>
      <c r="F1986" s="15">
        <f t="shared" si="30"/>
        <v>-2.7100322253765683E-3</v>
      </c>
    </row>
    <row r="1987" spans="1:6" x14ac:dyDescent="0.3">
      <c r="A1987" s="16">
        <v>3</v>
      </c>
      <c r="B1987" s="17" t="s">
        <v>308</v>
      </c>
      <c r="C1987" s="17" t="s">
        <v>146</v>
      </c>
      <c r="D1987" s="18">
        <v>104882596.862665</v>
      </c>
      <c r="E1987" s="14">
        <v>42278</v>
      </c>
      <c r="F1987" s="15">
        <f t="shared" ref="F1987:F2050" si="31">IF(B1987=B1988,LN(D1987/D1988),NA())</f>
        <v>0.14607971197533937</v>
      </c>
    </row>
    <row r="1988" spans="1:6" x14ac:dyDescent="0.3">
      <c r="A1988" s="16">
        <v>3</v>
      </c>
      <c r="B1988" s="17" t="s">
        <v>308</v>
      </c>
      <c r="C1988" s="17" t="s">
        <v>147</v>
      </c>
      <c r="D1988" s="18">
        <v>90627879.593645796</v>
      </c>
      <c r="E1988" s="14">
        <v>42248</v>
      </c>
      <c r="F1988" s="15">
        <f t="shared" si="31"/>
        <v>-7.5445977193732805E-2</v>
      </c>
    </row>
    <row r="1989" spans="1:6" x14ac:dyDescent="0.3">
      <c r="A1989" s="11">
        <v>3</v>
      </c>
      <c r="B1989" s="12" t="s">
        <v>308</v>
      </c>
      <c r="C1989" s="12" t="s">
        <v>148</v>
      </c>
      <c r="D1989" s="13">
        <v>97729930.644899502</v>
      </c>
      <c r="E1989" s="14">
        <v>42217</v>
      </c>
      <c r="F1989" s="15">
        <f t="shared" si="31"/>
        <v>-9.1808142251718822E-2</v>
      </c>
    </row>
    <row r="1990" spans="1:6" x14ac:dyDescent="0.3">
      <c r="A1990" s="16">
        <v>3</v>
      </c>
      <c r="B1990" s="17" t="s">
        <v>308</v>
      </c>
      <c r="C1990" s="17" t="s">
        <v>149</v>
      </c>
      <c r="D1990" s="18">
        <v>107127102.886958</v>
      </c>
      <c r="E1990" s="14">
        <v>42186</v>
      </c>
      <c r="F1990" s="15">
        <f t="shared" si="31"/>
        <v>-6.0544931695093972E-2</v>
      </c>
    </row>
    <row r="1991" spans="1:6" x14ac:dyDescent="0.3">
      <c r="A1991" s="11">
        <v>3</v>
      </c>
      <c r="B1991" s="12" t="s">
        <v>308</v>
      </c>
      <c r="C1991" s="12" t="s">
        <v>150</v>
      </c>
      <c r="D1991" s="13">
        <v>113813476.64623199</v>
      </c>
      <c r="E1991" s="14">
        <v>42156</v>
      </c>
      <c r="F1991" s="15">
        <f t="shared" si="31"/>
        <v>-6.9167404252222828E-2</v>
      </c>
    </row>
    <row r="1992" spans="1:6" x14ac:dyDescent="0.3">
      <c r="A1992" s="16">
        <v>3</v>
      </c>
      <c r="B1992" s="17" t="s">
        <v>308</v>
      </c>
      <c r="C1992" s="17" t="s">
        <v>151</v>
      </c>
      <c r="D1992" s="18">
        <v>121964295.600656</v>
      </c>
      <c r="E1992" s="14">
        <v>42125</v>
      </c>
      <c r="F1992" s="15">
        <f t="shared" si="31"/>
        <v>-4.1868223200602052E-2</v>
      </c>
    </row>
    <row r="1993" spans="1:6" x14ac:dyDescent="0.3">
      <c r="A1993" s="11">
        <v>3</v>
      </c>
      <c r="B1993" s="12" t="s">
        <v>308</v>
      </c>
      <c r="C1993" s="12" t="s">
        <v>152</v>
      </c>
      <c r="D1993" s="13">
        <v>127179130.123643</v>
      </c>
      <c r="E1993" s="14">
        <v>42095</v>
      </c>
      <c r="F1993" s="15">
        <f t="shared" si="31"/>
        <v>7.3738304464842364E-2</v>
      </c>
    </row>
    <row r="1994" spans="1:6" x14ac:dyDescent="0.3">
      <c r="A1994" s="16">
        <v>3</v>
      </c>
      <c r="B1994" s="17" t="s">
        <v>308</v>
      </c>
      <c r="C1994" s="17" t="s">
        <v>153</v>
      </c>
      <c r="D1994" s="18">
        <v>118138570.48463</v>
      </c>
      <c r="E1994" s="14">
        <v>42064</v>
      </c>
      <c r="F1994" s="15">
        <f t="shared" si="31"/>
        <v>-2.4584042452037602E-2</v>
      </c>
    </row>
    <row r="1995" spans="1:6" x14ac:dyDescent="0.3">
      <c r="A1995" s="11">
        <v>3</v>
      </c>
      <c r="B1995" s="12" t="s">
        <v>308</v>
      </c>
      <c r="C1995" s="12" t="s">
        <v>154</v>
      </c>
      <c r="D1995" s="13">
        <v>121078888.48144101</v>
      </c>
      <c r="E1995" s="14">
        <v>42036</v>
      </c>
      <c r="F1995" s="15">
        <f t="shared" si="31"/>
        <v>5.4110525355421761E-2</v>
      </c>
    </row>
    <row r="1996" spans="1:6" x14ac:dyDescent="0.3">
      <c r="A1996" s="16">
        <v>3</v>
      </c>
      <c r="B1996" s="17" t="s">
        <v>308</v>
      </c>
      <c r="C1996" s="17" t="s">
        <v>1286</v>
      </c>
      <c r="D1996" s="18">
        <v>114701348.25897101</v>
      </c>
      <c r="E1996" s="14">
        <v>42005</v>
      </c>
      <c r="F1996" s="15" t="e">
        <f t="shared" si="31"/>
        <v>#N/A</v>
      </c>
    </row>
    <row r="1997" spans="1:6" x14ac:dyDescent="0.3">
      <c r="A1997" s="11">
        <v>16</v>
      </c>
      <c r="B1997" s="12" t="s">
        <v>319</v>
      </c>
      <c r="C1997" s="12" t="s">
        <v>12</v>
      </c>
      <c r="D1997" s="13">
        <v>115998530.72849999</v>
      </c>
      <c r="E1997" s="14">
        <v>45901</v>
      </c>
      <c r="F1997" s="15">
        <f t="shared" si="31"/>
        <v>-5.9834921291254825E-2</v>
      </c>
    </row>
    <row r="1998" spans="1:6" x14ac:dyDescent="0.3">
      <c r="A1998" s="16">
        <v>16</v>
      </c>
      <c r="B1998" s="17" t="s">
        <v>319</v>
      </c>
      <c r="C1998" s="17" t="s">
        <v>16</v>
      </c>
      <c r="D1998" s="18">
        <v>123151147.962513</v>
      </c>
      <c r="E1998" s="14">
        <v>45870</v>
      </c>
      <c r="F1998" s="15">
        <f t="shared" si="31"/>
        <v>3.4354980414203526E-2</v>
      </c>
    </row>
    <row r="1999" spans="1:6" x14ac:dyDescent="0.3">
      <c r="A1999" s="11">
        <v>16</v>
      </c>
      <c r="B1999" s="12" t="s">
        <v>319</v>
      </c>
      <c r="C1999" s="12" t="s">
        <v>17</v>
      </c>
      <c r="D1999" s="13">
        <v>118992143.00569899</v>
      </c>
      <c r="E1999" s="14">
        <v>45839</v>
      </c>
      <c r="F1999" s="15">
        <f t="shared" si="31"/>
        <v>0.15270059342420936</v>
      </c>
    </row>
    <row r="2000" spans="1:6" x14ac:dyDescent="0.3">
      <c r="A2000" s="16">
        <v>16</v>
      </c>
      <c r="B2000" s="17" t="s">
        <v>319</v>
      </c>
      <c r="C2000" s="17" t="s">
        <v>18</v>
      </c>
      <c r="D2000" s="18">
        <v>102141271.76591399</v>
      </c>
      <c r="E2000" s="14">
        <v>45809</v>
      </c>
      <c r="F2000" s="15">
        <f t="shared" si="31"/>
        <v>3.7023029161480356E-2</v>
      </c>
    </row>
    <row r="2001" spans="1:6" x14ac:dyDescent="0.3">
      <c r="A2001" s="11">
        <v>16</v>
      </c>
      <c r="B2001" s="12" t="s">
        <v>319</v>
      </c>
      <c r="C2001" s="12" t="s">
        <v>19</v>
      </c>
      <c r="D2001" s="13">
        <v>98428839.275278702</v>
      </c>
      <c r="E2001" s="14">
        <v>45778</v>
      </c>
      <c r="F2001" s="15">
        <f t="shared" si="31"/>
        <v>2.5037975514767184E-2</v>
      </c>
    </row>
    <row r="2002" spans="1:6" x14ac:dyDescent="0.3">
      <c r="A2002" s="16">
        <v>16</v>
      </c>
      <c r="B2002" s="17" t="s">
        <v>319</v>
      </c>
      <c r="C2002" s="17" t="s">
        <v>20</v>
      </c>
      <c r="D2002" s="18">
        <v>95994977.046734601</v>
      </c>
      <c r="E2002" s="14">
        <v>45748</v>
      </c>
      <c r="F2002" s="15">
        <f t="shared" si="31"/>
        <v>1.9407393216517257E-2</v>
      </c>
    </row>
    <row r="2003" spans="1:6" x14ac:dyDescent="0.3">
      <c r="A2003" s="11">
        <v>16</v>
      </c>
      <c r="B2003" s="12" t="s">
        <v>319</v>
      </c>
      <c r="C2003" s="12" t="s">
        <v>21</v>
      </c>
      <c r="D2003" s="13">
        <v>94149926.501778796</v>
      </c>
      <c r="E2003" s="14">
        <v>45717</v>
      </c>
      <c r="F2003" s="15">
        <f t="shared" si="31"/>
        <v>2.9401729845384889E-2</v>
      </c>
    </row>
    <row r="2004" spans="1:6" x14ac:dyDescent="0.3">
      <c r="A2004" s="16">
        <v>16</v>
      </c>
      <c r="B2004" s="17" t="s">
        <v>319</v>
      </c>
      <c r="C2004" s="17" t="s">
        <v>22</v>
      </c>
      <c r="D2004" s="18">
        <v>91422054.386227801</v>
      </c>
      <c r="E2004" s="14">
        <v>45689</v>
      </c>
      <c r="F2004" s="15">
        <f t="shared" si="31"/>
        <v>-3.6034640096929887E-2</v>
      </c>
    </row>
    <row r="2005" spans="1:6" x14ac:dyDescent="0.3">
      <c r="A2005" s="11">
        <v>16</v>
      </c>
      <c r="B2005" s="12" t="s">
        <v>319</v>
      </c>
      <c r="C2005" s="12" t="s">
        <v>23</v>
      </c>
      <c r="D2005" s="13">
        <v>94776490.187638804</v>
      </c>
      <c r="E2005" s="14">
        <v>45658</v>
      </c>
      <c r="F2005" s="15">
        <f t="shared" si="31"/>
        <v>0.17165754823893836</v>
      </c>
    </row>
    <row r="2006" spans="1:6" x14ac:dyDescent="0.3">
      <c r="A2006" s="16">
        <v>16</v>
      </c>
      <c r="B2006" s="17" t="s">
        <v>319</v>
      </c>
      <c r="C2006" s="17" t="s">
        <v>24</v>
      </c>
      <c r="D2006" s="18">
        <v>79827163.116330802</v>
      </c>
      <c r="E2006" s="14">
        <v>45627</v>
      </c>
      <c r="F2006" s="15">
        <f t="shared" si="31"/>
        <v>-3.7518274366850506E-2</v>
      </c>
    </row>
    <row r="2007" spans="1:6" x14ac:dyDescent="0.3">
      <c r="A2007" s="16">
        <v>16</v>
      </c>
      <c r="B2007" s="17" t="s">
        <v>319</v>
      </c>
      <c r="C2007" s="17" t="s">
        <v>26</v>
      </c>
      <c r="D2007" s="18">
        <v>82879032.988396704</v>
      </c>
      <c r="E2007" s="14">
        <v>45597</v>
      </c>
      <c r="F2007" s="15">
        <f t="shared" si="31"/>
        <v>0.10236945299488795</v>
      </c>
    </row>
    <row r="2008" spans="1:6" x14ac:dyDescent="0.3">
      <c r="A2008" s="16">
        <v>16</v>
      </c>
      <c r="B2008" s="17" t="s">
        <v>319</v>
      </c>
      <c r="C2008" s="17" t="s">
        <v>27</v>
      </c>
      <c r="D2008" s="18">
        <v>74814570.428600296</v>
      </c>
      <c r="E2008" s="14">
        <v>45566</v>
      </c>
      <c r="F2008" s="15">
        <f t="shared" si="31"/>
        <v>-1.1588402486968109E-2</v>
      </c>
    </row>
    <row r="2009" spans="1:6" x14ac:dyDescent="0.3">
      <c r="A2009" s="16">
        <v>16</v>
      </c>
      <c r="B2009" s="17" t="s">
        <v>319</v>
      </c>
      <c r="C2009" s="17" t="s">
        <v>28</v>
      </c>
      <c r="D2009" s="18">
        <v>75686594.708046407</v>
      </c>
      <c r="E2009" s="14">
        <v>45536</v>
      </c>
      <c r="F2009" s="15">
        <f t="shared" si="31"/>
        <v>-4.0952154480550597E-2</v>
      </c>
    </row>
    <row r="2010" spans="1:6" x14ac:dyDescent="0.3">
      <c r="A2010" s="11">
        <v>16</v>
      </c>
      <c r="B2010" s="12" t="s">
        <v>319</v>
      </c>
      <c r="C2010" s="12" t="s">
        <v>29</v>
      </c>
      <c r="D2010" s="13">
        <v>78850465.326419696</v>
      </c>
      <c r="E2010" s="14">
        <v>45505</v>
      </c>
      <c r="F2010" s="15">
        <f t="shared" si="31"/>
        <v>3.1824321954367005E-2</v>
      </c>
    </row>
    <row r="2011" spans="1:6" x14ac:dyDescent="0.3">
      <c r="A2011" s="16">
        <v>16</v>
      </c>
      <c r="B2011" s="17" t="s">
        <v>319</v>
      </c>
      <c r="C2011" s="17" t="s">
        <v>30</v>
      </c>
      <c r="D2011" s="18">
        <v>76380611.886675701</v>
      </c>
      <c r="E2011" s="14">
        <v>45474</v>
      </c>
      <c r="F2011" s="15">
        <f t="shared" si="31"/>
        <v>0.12039498349935718</v>
      </c>
    </row>
    <row r="2012" spans="1:6" x14ac:dyDescent="0.3">
      <c r="A2012" s="11">
        <v>16</v>
      </c>
      <c r="B2012" s="12" t="s">
        <v>319</v>
      </c>
      <c r="C2012" s="12" t="s">
        <v>31</v>
      </c>
      <c r="D2012" s="13">
        <v>67716773.360138193</v>
      </c>
      <c r="E2012" s="14">
        <v>45444</v>
      </c>
      <c r="F2012" s="15">
        <f t="shared" si="31"/>
        <v>5.5329733095279927E-3</v>
      </c>
    </row>
    <row r="2013" spans="1:6" x14ac:dyDescent="0.3">
      <c r="A2013" s="16">
        <v>16</v>
      </c>
      <c r="B2013" s="17" t="s">
        <v>319</v>
      </c>
      <c r="C2013" s="17" t="s">
        <v>32</v>
      </c>
      <c r="D2013" s="18">
        <v>67343132.885129198</v>
      </c>
      <c r="E2013" s="14">
        <v>45413</v>
      </c>
      <c r="F2013" s="15">
        <f t="shared" si="31"/>
        <v>2.3940211915233524E-2</v>
      </c>
    </row>
    <row r="2014" spans="1:6" x14ac:dyDescent="0.3">
      <c r="A2014" s="11">
        <v>16</v>
      </c>
      <c r="B2014" s="12" t="s">
        <v>319</v>
      </c>
      <c r="C2014" s="12" t="s">
        <v>34</v>
      </c>
      <c r="D2014" s="13">
        <v>65750069.239279397</v>
      </c>
      <c r="E2014" s="14">
        <v>45383</v>
      </c>
      <c r="F2014" s="15">
        <f t="shared" si="31"/>
        <v>-2.5432809143570247E-2</v>
      </c>
    </row>
    <row r="2015" spans="1:6" x14ac:dyDescent="0.3">
      <c r="A2015" s="16">
        <v>16</v>
      </c>
      <c r="B2015" s="17" t="s">
        <v>319</v>
      </c>
      <c r="C2015" s="17" t="s">
        <v>35</v>
      </c>
      <c r="D2015" s="18">
        <v>67443724.111038402</v>
      </c>
      <c r="E2015" s="14">
        <v>45352</v>
      </c>
      <c r="F2015" s="15">
        <f t="shared" si="31"/>
        <v>2.4769578172528933E-2</v>
      </c>
    </row>
    <row r="2016" spans="1:6" x14ac:dyDescent="0.3">
      <c r="A2016" s="11">
        <v>16</v>
      </c>
      <c r="B2016" s="12" t="s">
        <v>319</v>
      </c>
      <c r="C2016" s="12" t="s">
        <v>36</v>
      </c>
      <c r="D2016" s="13">
        <v>65793691.185660899</v>
      </c>
      <c r="E2016" s="14">
        <v>45323</v>
      </c>
      <c r="F2016" s="15">
        <f t="shared" si="31"/>
        <v>2.7767074936003314E-3</v>
      </c>
    </row>
    <row r="2017" spans="1:6" x14ac:dyDescent="0.3">
      <c r="A2017" s="16">
        <v>16</v>
      </c>
      <c r="B2017" s="17" t="s">
        <v>319</v>
      </c>
      <c r="C2017" s="17" t="s">
        <v>37</v>
      </c>
      <c r="D2017" s="18">
        <v>65611254.753834702</v>
      </c>
      <c r="E2017" s="14">
        <v>45292</v>
      </c>
      <c r="F2017" s="15">
        <f t="shared" si="31"/>
        <v>3.5325132522309637E-3</v>
      </c>
    </row>
    <row r="2018" spans="1:6" x14ac:dyDescent="0.3">
      <c r="A2018" s="11">
        <v>16</v>
      </c>
      <c r="B2018" s="12" t="s">
        <v>319</v>
      </c>
      <c r="C2018" s="12" t="s">
        <v>38</v>
      </c>
      <c r="D2018" s="13">
        <v>65379891.015249804</v>
      </c>
      <c r="E2018" s="14">
        <v>45261</v>
      </c>
      <c r="F2018" s="15">
        <f t="shared" si="31"/>
        <v>-9.0128600631414729E-2</v>
      </c>
    </row>
    <row r="2019" spans="1:6" x14ac:dyDescent="0.3">
      <c r="A2019" s="11">
        <v>16</v>
      </c>
      <c r="B2019" s="12" t="s">
        <v>319</v>
      </c>
      <c r="C2019" s="12" t="s">
        <v>40</v>
      </c>
      <c r="D2019" s="13">
        <v>71546195.714685395</v>
      </c>
      <c r="E2019" s="14">
        <v>45231</v>
      </c>
      <c r="F2019" s="15">
        <f t="shared" si="31"/>
        <v>2.3362336706531543E-2</v>
      </c>
    </row>
    <row r="2020" spans="1:6" x14ac:dyDescent="0.3">
      <c r="A2020" s="11">
        <v>16</v>
      </c>
      <c r="B2020" s="12" t="s">
        <v>319</v>
      </c>
      <c r="C2020" s="12" t="s">
        <v>41</v>
      </c>
      <c r="D2020" s="13">
        <v>69894083.148091003</v>
      </c>
      <c r="E2020" s="14">
        <v>45200</v>
      </c>
      <c r="F2020" s="15">
        <f t="shared" si="31"/>
        <v>-4.8896517953846946E-2</v>
      </c>
    </row>
    <row r="2021" spans="1:6" x14ac:dyDescent="0.3">
      <c r="A2021" s="11">
        <v>16</v>
      </c>
      <c r="B2021" s="12" t="s">
        <v>319</v>
      </c>
      <c r="C2021" s="12" t="s">
        <v>42</v>
      </c>
      <c r="D2021" s="13">
        <v>73396592.895828798</v>
      </c>
      <c r="E2021" s="14">
        <v>45170</v>
      </c>
      <c r="F2021" s="15">
        <f t="shared" si="31"/>
        <v>-1.7500090966472179E-2</v>
      </c>
    </row>
    <row r="2022" spans="1:6" x14ac:dyDescent="0.3">
      <c r="A2022" s="16">
        <v>16</v>
      </c>
      <c r="B2022" s="17" t="s">
        <v>319</v>
      </c>
      <c r="C2022" s="17" t="s">
        <v>43</v>
      </c>
      <c r="D2022" s="18">
        <v>74692344.767101005</v>
      </c>
      <c r="E2022" s="14">
        <v>45139</v>
      </c>
      <c r="F2022" s="15">
        <f t="shared" si="31"/>
        <v>2.6769135442172016E-3</v>
      </c>
    </row>
    <row r="2023" spans="1:6" x14ac:dyDescent="0.3">
      <c r="A2023" s="11">
        <v>16</v>
      </c>
      <c r="B2023" s="12" t="s">
        <v>319</v>
      </c>
      <c r="C2023" s="12" t="s">
        <v>44</v>
      </c>
      <c r="D2023" s="13">
        <v>74492667.1967794</v>
      </c>
      <c r="E2023" s="14">
        <v>45108</v>
      </c>
      <c r="F2023" s="15">
        <f t="shared" si="31"/>
        <v>2.8741721133197155E-3</v>
      </c>
    </row>
    <row r="2024" spans="1:6" x14ac:dyDescent="0.3">
      <c r="A2024" s="16">
        <v>16</v>
      </c>
      <c r="B2024" s="17" t="s">
        <v>319</v>
      </c>
      <c r="C2024" s="17" t="s">
        <v>45</v>
      </c>
      <c r="D2024" s="18">
        <v>74278869.842451707</v>
      </c>
      <c r="E2024" s="14">
        <v>45078</v>
      </c>
      <c r="F2024" s="15">
        <f t="shared" si="31"/>
        <v>2.0733266032820094E-2</v>
      </c>
    </row>
    <row r="2025" spans="1:6" x14ac:dyDescent="0.3">
      <c r="A2025" s="11">
        <v>16</v>
      </c>
      <c r="B2025" s="12" t="s">
        <v>319</v>
      </c>
      <c r="C2025" s="12" t="s">
        <v>46</v>
      </c>
      <c r="D2025" s="13">
        <v>72754681.573453307</v>
      </c>
      <c r="E2025" s="14">
        <v>45047</v>
      </c>
      <c r="F2025" s="15">
        <f t="shared" si="31"/>
        <v>-0.13611096519567545</v>
      </c>
    </row>
    <row r="2026" spans="1:6" x14ac:dyDescent="0.3">
      <c r="A2026" s="16">
        <v>16</v>
      </c>
      <c r="B2026" s="17" t="s">
        <v>319</v>
      </c>
      <c r="C2026" s="17" t="s">
        <v>47</v>
      </c>
      <c r="D2026" s="18">
        <v>83362971.228163004</v>
      </c>
      <c r="E2026" s="14">
        <v>45017</v>
      </c>
      <c r="F2026" s="15">
        <f t="shared" si="31"/>
        <v>3.0175106430080485E-2</v>
      </c>
    </row>
    <row r="2027" spans="1:6" x14ac:dyDescent="0.3">
      <c r="A2027" s="11">
        <v>16</v>
      </c>
      <c r="B2027" s="12" t="s">
        <v>319</v>
      </c>
      <c r="C2027" s="12" t="s">
        <v>48</v>
      </c>
      <c r="D2027" s="13">
        <v>80885058.357755899</v>
      </c>
      <c r="E2027" s="14">
        <v>44986</v>
      </c>
      <c r="F2027" s="15">
        <f t="shared" si="31"/>
        <v>-0.10134764423801103</v>
      </c>
    </row>
    <row r="2028" spans="1:6" x14ac:dyDescent="0.3">
      <c r="A2028" s="16">
        <v>16</v>
      </c>
      <c r="B2028" s="17" t="s">
        <v>319</v>
      </c>
      <c r="C2028" s="17" t="s">
        <v>49</v>
      </c>
      <c r="D2028" s="18">
        <v>89512363.777905405</v>
      </c>
      <c r="E2028" s="14">
        <v>44958</v>
      </c>
      <c r="F2028" s="15">
        <f t="shared" si="31"/>
        <v>1.5231105514998211E-2</v>
      </c>
    </row>
    <row r="2029" spans="1:6" x14ac:dyDescent="0.3">
      <c r="A2029" s="11">
        <v>16</v>
      </c>
      <c r="B2029" s="12" t="s">
        <v>319</v>
      </c>
      <c r="C2029" s="12" t="s">
        <v>50</v>
      </c>
      <c r="D2029" s="13">
        <v>88159321.839766204</v>
      </c>
      <c r="E2029" s="14">
        <v>44927</v>
      </c>
      <c r="F2029" s="15">
        <f t="shared" si="31"/>
        <v>-4.341126045071881E-3</v>
      </c>
    </row>
    <row r="2030" spans="1:6" x14ac:dyDescent="0.3">
      <c r="A2030" s="16">
        <v>16</v>
      </c>
      <c r="B2030" s="17" t="s">
        <v>319</v>
      </c>
      <c r="C2030" s="17" t="s">
        <v>51</v>
      </c>
      <c r="D2030" s="18">
        <v>88542864.469035804</v>
      </c>
      <c r="E2030" s="14">
        <v>44896</v>
      </c>
      <c r="F2030" s="15">
        <f t="shared" si="31"/>
        <v>-3.3963520365788556E-2</v>
      </c>
    </row>
    <row r="2031" spans="1:6" x14ac:dyDescent="0.3">
      <c r="A2031" s="16">
        <v>16</v>
      </c>
      <c r="B2031" s="17" t="s">
        <v>319</v>
      </c>
      <c r="C2031" s="17" t="s">
        <v>53</v>
      </c>
      <c r="D2031" s="18">
        <v>91601742.956251398</v>
      </c>
      <c r="E2031" s="14">
        <v>44866</v>
      </c>
      <c r="F2031" s="15">
        <f t="shared" si="31"/>
        <v>-1.4076168926861138E-2</v>
      </c>
    </row>
    <row r="2032" spans="1:6" x14ac:dyDescent="0.3">
      <c r="A2032" s="16">
        <v>16</v>
      </c>
      <c r="B2032" s="17" t="s">
        <v>319</v>
      </c>
      <c r="C2032" s="17" t="s">
        <v>54</v>
      </c>
      <c r="D2032" s="18">
        <v>92900262.211809099</v>
      </c>
      <c r="E2032" s="14">
        <v>44835</v>
      </c>
      <c r="F2032" s="15">
        <f t="shared" si="31"/>
        <v>6.0720115311904223E-2</v>
      </c>
    </row>
    <row r="2033" spans="1:6" x14ac:dyDescent="0.3">
      <c r="A2033" s="16">
        <v>16</v>
      </c>
      <c r="B2033" s="17" t="s">
        <v>319</v>
      </c>
      <c r="C2033" s="17" t="s">
        <v>55</v>
      </c>
      <c r="D2033" s="18">
        <v>87427191.778452799</v>
      </c>
      <c r="E2033" s="14">
        <v>44805</v>
      </c>
      <c r="F2033" s="15">
        <f t="shared" si="31"/>
        <v>-6.9487748792379053E-2</v>
      </c>
    </row>
    <row r="2034" spans="1:6" x14ac:dyDescent="0.3">
      <c r="A2034" s="11">
        <v>16</v>
      </c>
      <c r="B2034" s="12" t="s">
        <v>319</v>
      </c>
      <c r="C2034" s="12" t="s">
        <v>56</v>
      </c>
      <c r="D2034" s="13">
        <v>93718358.805987999</v>
      </c>
      <c r="E2034" s="14">
        <v>44774</v>
      </c>
      <c r="F2034" s="15">
        <f t="shared" si="31"/>
        <v>2.1425776567315223E-2</v>
      </c>
    </row>
    <row r="2035" spans="1:6" x14ac:dyDescent="0.3">
      <c r="A2035" s="16">
        <v>16</v>
      </c>
      <c r="B2035" s="17" t="s">
        <v>319</v>
      </c>
      <c r="C2035" s="17" t="s">
        <v>57</v>
      </c>
      <c r="D2035" s="18">
        <v>91731728.734569296</v>
      </c>
      <c r="E2035" s="14">
        <v>44743</v>
      </c>
      <c r="F2035" s="15">
        <f t="shared" si="31"/>
        <v>-4.432650930427004E-2</v>
      </c>
    </row>
    <row r="2036" spans="1:6" x14ac:dyDescent="0.3">
      <c r="A2036" s="11">
        <v>16</v>
      </c>
      <c r="B2036" s="12" t="s">
        <v>319</v>
      </c>
      <c r="C2036" s="12" t="s">
        <v>58</v>
      </c>
      <c r="D2036" s="13">
        <v>95889341.562493801</v>
      </c>
      <c r="E2036" s="14">
        <v>44713</v>
      </c>
      <c r="F2036" s="15">
        <f t="shared" si="31"/>
        <v>5.2235169780641562E-4</v>
      </c>
    </row>
    <row r="2037" spans="1:6" x14ac:dyDescent="0.3">
      <c r="A2037" s="16">
        <v>16</v>
      </c>
      <c r="B2037" s="17" t="s">
        <v>319</v>
      </c>
      <c r="C2037" s="17" t="s">
        <v>59</v>
      </c>
      <c r="D2037" s="18">
        <v>95839266.681615204</v>
      </c>
      <c r="E2037" s="14">
        <v>44682</v>
      </c>
      <c r="F2037" s="15">
        <f t="shared" si="31"/>
        <v>3.9997841499503743E-2</v>
      </c>
    </row>
    <row r="2038" spans="1:6" x14ac:dyDescent="0.3">
      <c r="A2038" s="11">
        <v>16</v>
      </c>
      <c r="B2038" s="12" t="s">
        <v>319</v>
      </c>
      <c r="C2038" s="12" t="s">
        <v>60</v>
      </c>
      <c r="D2038" s="13">
        <v>92081554.0416646</v>
      </c>
      <c r="E2038" s="14">
        <v>44652</v>
      </c>
      <c r="F2038" s="15">
        <f t="shared" si="31"/>
        <v>4.4928003549676472E-2</v>
      </c>
    </row>
    <row r="2039" spans="1:6" x14ac:dyDescent="0.3">
      <c r="A2039" s="16">
        <v>16</v>
      </c>
      <c r="B2039" s="17" t="s">
        <v>319</v>
      </c>
      <c r="C2039" s="17" t="s">
        <v>61</v>
      </c>
      <c r="D2039" s="18">
        <v>88036071.843621507</v>
      </c>
      <c r="E2039" s="14">
        <v>44621</v>
      </c>
      <c r="F2039" s="15">
        <f t="shared" si="31"/>
        <v>-2.42810394487811E-2</v>
      </c>
    </row>
    <row r="2040" spans="1:6" x14ac:dyDescent="0.3">
      <c r="A2040" s="11">
        <v>16</v>
      </c>
      <c r="B2040" s="12" t="s">
        <v>319</v>
      </c>
      <c r="C2040" s="12" t="s">
        <v>62</v>
      </c>
      <c r="D2040" s="13">
        <v>90199842.166666195</v>
      </c>
      <c r="E2040" s="14">
        <v>44593</v>
      </c>
      <c r="F2040" s="15">
        <f t="shared" si="31"/>
        <v>2.9193903237021864E-2</v>
      </c>
    </row>
    <row r="2041" spans="1:6" x14ac:dyDescent="0.3">
      <c r="A2041" s="16">
        <v>16</v>
      </c>
      <c r="B2041" s="17" t="s">
        <v>319</v>
      </c>
      <c r="C2041" s="17" t="s">
        <v>63</v>
      </c>
      <c r="D2041" s="18">
        <v>87604623.305945396</v>
      </c>
      <c r="E2041" s="14">
        <v>44562</v>
      </c>
      <c r="F2041" s="15">
        <f t="shared" si="31"/>
        <v>3.8865549306413741E-2</v>
      </c>
    </row>
    <row r="2042" spans="1:6" x14ac:dyDescent="0.3">
      <c r="A2042" s="11">
        <v>16</v>
      </c>
      <c r="B2042" s="12" t="s">
        <v>319</v>
      </c>
      <c r="C2042" s="12" t="s">
        <v>64</v>
      </c>
      <c r="D2042" s="13">
        <v>84265137.333557099</v>
      </c>
      <c r="E2042" s="14">
        <v>44531</v>
      </c>
      <c r="F2042" s="15">
        <f t="shared" si="31"/>
        <v>7.737074474158348E-2</v>
      </c>
    </row>
    <row r="2043" spans="1:6" x14ac:dyDescent="0.3">
      <c r="A2043" s="11">
        <v>16</v>
      </c>
      <c r="B2043" s="12" t="s">
        <v>319</v>
      </c>
      <c r="C2043" s="12" t="s">
        <v>66</v>
      </c>
      <c r="D2043" s="13">
        <v>77991315.439129695</v>
      </c>
      <c r="E2043" s="14">
        <v>44501</v>
      </c>
      <c r="F2043" s="15">
        <f t="shared" si="31"/>
        <v>-6.4940882492870791E-3</v>
      </c>
    </row>
    <row r="2044" spans="1:6" x14ac:dyDescent="0.3">
      <c r="A2044" s="11">
        <v>16</v>
      </c>
      <c r="B2044" s="12" t="s">
        <v>319</v>
      </c>
      <c r="C2044" s="12" t="s">
        <v>67</v>
      </c>
      <c r="D2044" s="13">
        <v>78499446.061030596</v>
      </c>
      <c r="E2044" s="14">
        <v>44470</v>
      </c>
      <c r="F2044" s="15">
        <f t="shared" si="31"/>
        <v>-2.2327309897921643E-2</v>
      </c>
    </row>
    <row r="2045" spans="1:6" x14ac:dyDescent="0.3">
      <c r="A2045" s="11">
        <v>16</v>
      </c>
      <c r="B2045" s="12" t="s">
        <v>319</v>
      </c>
      <c r="C2045" s="12" t="s">
        <v>68</v>
      </c>
      <c r="D2045" s="13">
        <v>80271840.288748801</v>
      </c>
      <c r="E2045" s="14">
        <v>44440</v>
      </c>
      <c r="F2045" s="15">
        <f t="shared" si="31"/>
        <v>-4.6883811652616361E-2</v>
      </c>
    </row>
    <row r="2046" spans="1:6" x14ac:dyDescent="0.3">
      <c r="A2046" s="16">
        <v>16</v>
      </c>
      <c r="B2046" s="17" t="s">
        <v>319</v>
      </c>
      <c r="C2046" s="17" t="s">
        <v>69</v>
      </c>
      <c r="D2046" s="18">
        <v>84124907.614121303</v>
      </c>
      <c r="E2046" s="14">
        <v>44409</v>
      </c>
      <c r="F2046" s="15">
        <f t="shared" si="31"/>
        <v>1.7938573374834475E-2</v>
      </c>
    </row>
    <row r="2047" spans="1:6" x14ac:dyDescent="0.3">
      <c r="A2047" s="11">
        <v>16</v>
      </c>
      <c r="B2047" s="12" t="s">
        <v>319</v>
      </c>
      <c r="C2047" s="12" t="s">
        <v>70</v>
      </c>
      <c r="D2047" s="13">
        <v>82629281.591353595</v>
      </c>
      <c r="E2047" s="14">
        <v>44378</v>
      </c>
      <c r="F2047" s="15">
        <f t="shared" si="31"/>
        <v>-4.3614599836672562E-2</v>
      </c>
    </row>
    <row r="2048" spans="1:6" x14ac:dyDescent="0.3">
      <c r="A2048" s="16">
        <v>16</v>
      </c>
      <c r="B2048" s="17" t="s">
        <v>319</v>
      </c>
      <c r="C2048" s="17" t="s">
        <v>71</v>
      </c>
      <c r="D2048" s="18">
        <v>86312869.854943007</v>
      </c>
      <c r="E2048" s="14">
        <v>44348</v>
      </c>
      <c r="F2048" s="15">
        <f t="shared" si="31"/>
        <v>3.1568883147030588E-2</v>
      </c>
    </row>
    <row r="2049" spans="1:6" x14ac:dyDescent="0.3">
      <c r="A2049" s="11">
        <v>16</v>
      </c>
      <c r="B2049" s="12" t="s">
        <v>319</v>
      </c>
      <c r="C2049" s="12" t="s">
        <v>72</v>
      </c>
      <c r="D2049" s="13">
        <v>83630629.375655293</v>
      </c>
      <c r="E2049" s="14">
        <v>44317</v>
      </c>
      <c r="F2049" s="15">
        <f t="shared" si="31"/>
        <v>1.149271910432946E-2</v>
      </c>
    </row>
    <row r="2050" spans="1:6" x14ac:dyDescent="0.3">
      <c r="A2050" s="16">
        <v>16</v>
      </c>
      <c r="B2050" s="17" t="s">
        <v>319</v>
      </c>
      <c r="C2050" s="17" t="s">
        <v>73</v>
      </c>
      <c r="D2050" s="18">
        <v>82674988.021157607</v>
      </c>
      <c r="E2050" s="14">
        <v>44287</v>
      </c>
      <c r="F2050" s="15">
        <f t="shared" si="31"/>
        <v>-3.3725813508993611E-2</v>
      </c>
    </row>
    <row r="2051" spans="1:6" x14ac:dyDescent="0.3">
      <c r="A2051" s="11">
        <v>16</v>
      </c>
      <c r="B2051" s="12" t="s">
        <v>319</v>
      </c>
      <c r="C2051" s="12" t="s">
        <v>74</v>
      </c>
      <c r="D2051" s="13">
        <v>85510820.841641605</v>
      </c>
      <c r="E2051" s="14">
        <v>44256</v>
      </c>
      <c r="F2051" s="15">
        <f t="shared" ref="F2051:F2114" si="32">IF(B2051=B2052,LN(D2051/D2052),NA())</f>
        <v>0.109976424223669</v>
      </c>
    </row>
    <row r="2052" spans="1:6" x14ac:dyDescent="0.3">
      <c r="A2052" s="16">
        <v>16</v>
      </c>
      <c r="B2052" s="17" t="s">
        <v>319</v>
      </c>
      <c r="C2052" s="17" t="s">
        <v>75</v>
      </c>
      <c r="D2052" s="18">
        <v>76605318.2557282</v>
      </c>
      <c r="E2052" s="14">
        <v>44228</v>
      </c>
      <c r="F2052" s="15">
        <f t="shared" si="32"/>
        <v>-6.6912031807660491E-2</v>
      </c>
    </row>
    <row r="2053" spans="1:6" x14ac:dyDescent="0.3">
      <c r="A2053" s="11">
        <v>16</v>
      </c>
      <c r="B2053" s="12" t="s">
        <v>319</v>
      </c>
      <c r="C2053" s="12" t="s">
        <v>76</v>
      </c>
      <c r="D2053" s="13">
        <v>81906514.929995</v>
      </c>
      <c r="E2053" s="14">
        <v>44197</v>
      </c>
      <c r="F2053" s="15">
        <f t="shared" si="32"/>
        <v>-1.7782106669435072E-2</v>
      </c>
    </row>
    <row r="2054" spans="1:6" x14ac:dyDescent="0.3">
      <c r="A2054" s="16">
        <v>16</v>
      </c>
      <c r="B2054" s="17" t="s">
        <v>319</v>
      </c>
      <c r="C2054" s="17" t="s">
        <v>77</v>
      </c>
      <c r="D2054" s="18">
        <v>83376011.970515102</v>
      </c>
      <c r="E2054" s="14">
        <v>44166</v>
      </c>
      <c r="F2054" s="15">
        <f t="shared" si="32"/>
        <v>2.5621442882330453E-2</v>
      </c>
    </row>
    <row r="2055" spans="1:6" x14ac:dyDescent="0.3">
      <c r="A2055" s="16">
        <v>16</v>
      </c>
      <c r="B2055" s="17" t="s">
        <v>319</v>
      </c>
      <c r="C2055" s="17" t="s">
        <v>79</v>
      </c>
      <c r="D2055" s="18">
        <v>81266932.447957203</v>
      </c>
      <c r="E2055" s="14">
        <v>44136</v>
      </c>
      <c r="F2055" s="15">
        <f t="shared" si="32"/>
        <v>7.53188758153156E-2</v>
      </c>
    </row>
    <row r="2056" spans="1:6" x14ac:dyDescent="0.3">
      <c r="A2056" s="16">
        <v>16</v>
      </c>
      <c r="B2056" s="17" t="s">
        <v>319</v>
      </c>
      <c r="C2056" s="17" t="s">
        <v>80</v>
      </c>
      <c r="D2056" s="18">
        <v>75370829.465470403</v>
      </c>
      <c r="E2056" s="14">
        <v>44105</v>
      </c>
      <c r="F2056" s="15">
        <f t="shared" si="32"/>
        <v>-0.12627717214310843</v>
      </c>
    </row>
    <row r="2057" spans="1:6" x14ac:dyDescent="0.3">
      <c r="A2057" s="16">
        <v>16</v>
      </c>
      <c r="B2057" s="17" t="s">
        <v>319</v>
      </c>
      <c r="C2057" s="17" t="s">
        <v>81</v>
      </c>
      <c r="D2057" s="18">
        <v>85515487.097677305</v>
      </c>
      <c r="E2057" s="14">
        <v>44075</v>
      </c>
      <c r="F2057" s="15">
        <f t="shared" si="32"/>
        <v>9.2345533465402627E-2</v>
      </c>
    </row>
    <row r="2058" spans="1:6" x14ac:dyDescent="0.3">
      <c r="A2058" s="11">
        <v>16</v>
      </c>
      <c r="B2058" s="12" t="s">
        <v>319</v>
      </c>
      <c r="C2058" s="12" t="s">
        <v>82</v>
      </c>
      <c r="D2058" s="13">
        <v>77972169.498500004</v>
      </c>
      <c r="E2058" s="14">
        <v>44044</v>
      </c>
      <c r="F2058" s="15">
        <f t="shared" si="32"/>
        <v>3.1647431788560422E-3</v>
      </c>
    </row>
    <row r="2059" spans="1:6" x14ac:dyDescent="0.3">
      <c r="A2059" s="16">
        <v>16</v>
      </c>
      <c r="B2059" s="17" t="s">
        <v>319</v>
      </c>
      <c r="C2059" s="17" t="s">
        <v>83</v>
      </c>
      <c r="D2059" s="18">
        <v>77725797.664359897</v>
      </c>
      <c r="E2059" s="14">
        <v>44013</v>
      </c>
      <c r="F2059" s="15">
        <f t="shared" si="32"/>
        <v>-0.20680674834391052</v>
      </c>
    </row>
    <row r="2060" spans="1:6" x14ac:dyDescent="0.3">
      <c r="A2060" s="11">
        <v>16</v>
      </c>
      <c r="B2060" s="12" t="s">
        <v>319</v>
      </c>
      <c r="C2060" s="12" t="s">
        <v>84</v>
      </c>
      <c r="D2060" s="13">
        <v>95582903.165645003</v>
      </c>
      <c r="E2060" s="14">
        <v>43983</v>
      </c>
      <c r="F2060" s="15">
        <f t="shared" si="32"/>
        <v>-2.7006211028114936E-2</v>
      </c>
    </row>
    <row r="2061" spans="1:6" x14ac:dyDescent="0.3">
      <c r="A2061" s="16">
        <v>16</v>
      </c>
      <c r="B2061" s="17" t="s">
        <v>319</v>
      </c>
      <c r="C2061" s="17" t="s">
        <v>85</v>
      </c>
      <c r="D2061" s="18">
        <v>98199407.124428496</v>
      </c>
      <c r="E2061" s="14">
        <v>43952</v>
      </c>
      <c r="F2061" s="15">
        <f t="shared" si="32"/>
        <v>3.4775768714435683E-2</v>
      </c>
    </row>
    <row r="2062" spans="1:6" x14ac:dyDescent="0.3">
      <c r="A2062" s="11">
        <v>16</v>
      </c>
      <c r="B2062" s="12" t="s">
        <v>319</v>
      </c>
      <c r="C2062" s="12" t="s">
        <v>86</v>
      </c>
      <c r="D2062" s="13">
        <v>94843143.808530405</v>
      </c>
      <c r="E2062" s="14">
        <v>43922</v>
      </c>
      <c r="F2062" s="15">
        <f t="shared" si="32"/>
        <v>0.11023212815214789</v>
      </c>
    </row>
    <row r="2063" spans="1:6" x14ac:dyDescent="0.3">
      <c r="A2063" s="16">
        <v>16</v>
      </c>
      <c r="B2063" s="17" t="s">
        <v>319</v>
      </c>
      <c r="C2063" s="17" t="s">
        <v>87</v>
      </c>
      <c r="D2063" s="18">
        <v>84944005.538761005</v>
      </c>
      <c r="E2063" s="14">
        <v>43891</v>
      </c>
      <c r="F2063" s="15">
        <f t="shared" si="32"/>
        <v>-0.10423728294008337</v>
      </c>
    </row>
    <row r="2064" spans="1:6" x14ac:dyDescent="0.3">
      <c r="A2064" s="11">
        <v>16</v>
      </c>
      <c r="B2064" s="12" t="s">
        <v>319</v>
      </c>
      <c r="C2064" s="12" t="s">
        <v>88</v>
      </c>
      <c r="D2064" s="13">
        <v>94276274.685980797</v>
      </c>
      <c r="E2064" s="14">
        <v>43862</v>
      </c>
      <c r="F2064" s="15">
        <f t="shared" si="32"/>
        <v>-9.1962483677503523E-2</v>
      </c>
    </row>
    <row r="2065" spans="1:6" x14ac:dyDescent="0.3">
      <c r="A2065" s="16">
        <v>16</v>
      </c>
      <c r="B2065" s="17" t="s">
        <v>319</v>
      </c>
      <c r="C2065" s="17" t="s">
        <v>89</v>
      </c>
      <c r="D2065" s="18">
        <v>103357313.463496</v>
      </c>
      <c r="E2065" s="14">
        <v>43831</v>
      </c>
      <c r="F2065" s="15">
        <f t="shared" si="32"/>
        <v>6.075096525958304E-2</v>
      </c>
    </row>
    <row r="2066" spans="1:6" x14ac:dyDescent="0.3">
      <c r="A2066" s="11">
        <v>16</v>
      </c>
      <c r="B2066" s="12" t="s">
        <v>319</v>
      </c>
      <c r="C2066" s="12" t="s">
        <v>90</v>
      </c>
      <c r="D2066" s="13">
        <v>97265181.900736794</v>
      </c>
      <c r="E2066" s="14">
        <v>43800</v>
      </c>
      <c r="F2066" s="15">
        <f t="shared" si="32"/>
        <v>5.4536829555245615E-2</v>
      </c>
    </row>
    <row r="2067" spans="1:6" x14ac:dyDescent="0.3">
      <c r="A2067" s="11">
        <v>16</v>
      </c>
      <c r="B2067" s="12" t="s">
        <v>319</v>
      </c>
      <c r="C2067" s="12" t="s">
        <v>92</v>
      </c>
      <c r="D2067" s="13">
        <v>92102699.452583507</v>
      </c>
      <c r="E2067" s="14">
        <v>43770</v>
      </c>
      <c r="F2067" s="15">
        <f t="shared" si="32"/>
        <v>0.12443005428540019</v>
      </c>
    </row>
    <row r="2068" spans="1:6" x14ac:dyDescent="0.3">
      <c r="A2068" s="11">
        <v>16</v>
      </c>
      <c r="B2068" s="12" t="s">
        <v>319</v>
      </c>
      <c r="C2068" s="12" t="s">
        <v>93</v>
      </c>
      <c r="D2068" s="13">
        <v>81326685.576016903</v>
      </c>
      <c r="E2068" s="14">
        <v>43739</v>
      </c>
      <c r="F2068" s="15">
        <f t="shared" si="32"/>
        <v>-0.10710320570061398</v>
      </c>
    </row>
    <row r="2069" spans="1:6" x14ac:dyDescent="0.3">
      <c r="A2069" s="11">
        <v>16</v>
      </c>
      <c r="B2069" s="12" t="s">
        <v>319</v>
      </c>
      <c r="C2069" s="12" t="s">
        <v>94</v>
      </c>
      <c r="D2069" s="13">
        <v>90520595.940273196</v>
      </c>
      <c r="E2069" s="14">
        <v>43709</v>
      </c>
      <c r="F2069" s="15">
        <f t="shared" si="32"/>
        <v>4.3320729689464842E-2</v>
      </c>
    </row>
    <row r="2070" spans="1:6" x14ac:dyDescent="0.3">
      <c r="A2070" s="16">
        <v>16</v>
      </c>
      <c r="B2070" s="17" t="s">
        <v>319</v>
      </c>
      <c r="C2070" s="17" t="s">
        <v>95</v>
      </c>
      <c r="D2070" s="18">
        <v>86682903.647169501</v>
      </c>
      <c r="E2070" s="14">
        <v>43678</v>
      </c>
      <c r="F2070" s="15">
        <f t="shared" si="32"/>
        <v>-2.469056592155822E-2</v>
      </c>
    </row>
    <row r="2071" spans="1:6" x14ac:dyDescent="0.3">
      <c r="A2071" s="11">
        <v>16</v>
      </c>
      <c r="B2071" s="12" t="s">
        <v>319</v>
      </c>
      <c r="C2071" s="12" t="s">
        <v>96</v>
      </c>
      <c r="D2071" s="13">
        <v>88849794.392059401</v>
      </c>
      <c r="E2071" s="14">
        <v>43647</v>
      </c>
      <c r="F2071" s="15">
        <f t="shared" si="32"/>
        <v>7.1247753820508117E-2</v>
      </c>
    </row>
    <row r="2072" spans="1:6" x14ac:dyDescent="0.3">
      <c r="A2072" s="16">
        <v>16</v>
      </c>
      <c r="B2072" s="17" t="s">
        <v>319</v>
      </c>
      <c r="C2072" s="17" t="s">
        <v>97</v>
      </c>
      <c r="D2072" s="18">
        <v>82739695.984215498</v>
      </c>
      <c r="E2072" s="14">
        <v>43617</v>
      </c>
      <c r="F2072" s="15">
        <f t="shared" si="32"/>
        <v>-3.9899034475648033E-3</v>
      </c>
    </row>
    <row r="2073" spans="1:6" x14ac:dyDescent="0.3">
      <c r="A2073" s="11">
        <v>16</v>
      </c>
      <c r="B2073" s="12" t="s">
        <v>319</v>
      </c>
      <c r="C2073" s="12" t="s">
        <v>98</v>
      </c>
      <c r="D2073" s="13">
        <v>83070478.839480698</v>
      </c>
      <c r="E2073" s="14">
        <v>43586</v>
      </c>
      <c r="F2073" s="15">
        <f t="shared" si="32"/>
        <v>-8.0035111069564457E-2</v>
      </c>
    </row>
    <row r="2074" spans="1:6" x14ac:dyDescent="0.3">
      <c r="A2074" s="16">
        <v>16</v>
      </c>
      <c r="B2074" s="17" t="s">
        <v>319</v>
      </c>
      <c r="C2074" s="17" t="s">
        <v>99</v>
      </c>
      <c r="D2074" s="18">
        <v>89992335.104043797</v>
      </c>
      <c r="E2074" s="14">
        <v>43556</v>
      </c>
      <c r="F2074" s="15">
        <f t="shared" si="32"/>
        <v>-6.5999687846891572E-2</v>
      </c>
    </row>
    <row r="2075" spans="1:6" x14ac:dyDescent="0.3">
      <c r="A2075" s="11">
        <v>16</v>
      </c>
      <c r="B2075" s="12" t="s">
        <v>319</v>
      </c>
      <c r="C2075" s="12" t="s">
        <v>100</v>
      </c>
      <c r="D2075" s="13">
        <v>96132186.690329105</v>
      </c>
      <c r="E2075" s="14">
        <v>43525</v>
      </c>
      <c r="F2075" s="15">
        <f t="shared" si="32"/>
        <v>0.14658789479266729</v>
      </c>
    </row>
    <row r="2076" spans="1:6" x14ac:dyDescent="0.3">
      <c r="A2076" s="16">
        <v>16</v>
      </c>
      <c r="B2076" s="17" t="s">
        <v>319</v>
      </c>
      <c r="C2076" s="17" t="s">
        <v>101</v>
      </c>
      <c r="D2076" s="18">
        <v>83024545.604112193</v>
      </c>
      <c r="E2076" s="14">
        <v>43497</v>
      </c>
      <c r="F2076" s="15">
        <f t="shared" si="32"/>
        <v>2.626183754762812E-2</v>
      </c>
    </row>
    <row r="2077" spans="1:6" x14ac:dyDescent="0.3">
      <c r="A2077" s="11">
        <v>16</v>
      </c>
      <c r="B2077" s="12" t="s">
        <v>319</v>
      </c>
      <c r="C2077" s="12" t="s">
        <v>102</v>
      </c>
      <c r="D2077" s="13">
        <v>80872549.838279694</v>
      </c>
      <c r="E2077" s="14">
        <v>43466</v>
      </c>
      <c r="F2077" s="15">
        <f t="shared" si="32"/>
        <v>0.10513964704545446</v>
      </c>
    </row>
    <row r="2078" spans="1:6" x14ac:dyDescent="0.3">
      <c r="A2078" s="16">
        <v>16</v>
      </c>
      <c r="B2078" s="17" t="s">
        <v>319</v>
      </c>
      <c r="C2078" s="17" t="s">
        <v>103</v>
      </c>
      <c r="D2078" s="18">
        <v>72801372.616998494</v>
      </c>
      <c r="E2078" s="14">
        <v>43435</v>
      </c>
      <c r="F2078" s="15">
        <f t="shared" si="32"/>
        <v>-9.5309856755359301E-2</v>
      </c>
    </row>
    <row r="2079" spans="1:6" x14ac:dyDescent="0.3">
      <c r="A2079" s="16">
        <v>16</v>
      </c>
      <c r="B2079" s="17" t="s">
        <v>319</v>
      </c>
      <c r="C2079" s="17" t="s">
        <v>105</v>
      </c>
      <c r="D2079" s="18">
        <v>80081484.008453593</v>
      </c>
      <c r="E2079" s="14">
        <v>43405</v>
      </c>
      <c r="F2079" s="15">
        <f t="shared" si="32"/>
        <v>-0.21026037129696457</v>
      </c>
    </row>
    <row r="2080" spans="1:6" x14ac:dyDescent="0.3">
      <c r="A2080" s="16">
        <v>16</v>
      </c>
      <c r="B2080" s="17" t="s">
        <v>319</v>
      </c>
      <c r="C2080" s="17" t="s">
        <v>106</v>
      </c>
      <c r="D2080" s="18">
        <v>98820496.501458004</v>
      </c>
      <c r="E2080" s="14">
        <v>43374</v>
      </c>
      <c r="F2080" s="15">
        <f t="shared" si="32"/>
        <v>-5.4747942701115063E-2</v>
      </c>
    </row>
    <row r="2081" spans="1:6" x14ac:dyDescent="0.3">
      <c r="A2081" s="16">
        <v>16</v>
      </c>
      <c r="B2081" s="17" t="s">
        <v>319</v>
      </c>
      <c r="C2081" s="17" t="s">
        <v>107</v>
      </c>
      <c r="D2081" s="18">
        <v>104381554.667356</v>
      </c>
      <c r="E2081" s="14">
        <v>43344</v>
      </c>
      <c r="F2081" s="15">
        <f t="shared" si="32"/>
        <v>-3.750218591350158E-2</v>
      </c>
    </row>
    <row r="2082" spans="1:6" x14ac:dyDescent="0.3">
      <c r="A2082" s="11">
        <v>16</v>
      </c>
      <c r="B2082" s="12" t="s">
        <v>319</v>
      </c>
      <c r="C2082" s="12" t="s">
        <v>108</v>
      </c>
      <c r="D2082" s="13">
        <v>108370419.217805</v>
      </c>
      <c r="E2082" s="14">
        <v>43313</v>
      </c>
      <c r="F2082" s="15">
        <f t="shared" si="32"/>
        <v>-0.1211957353152628</v>
      </c>
    </row>
    <row r="2083" spans="1:6" x14ac:dyDescent="0.3">
      <c r="A2083" s="16">
        <v>16</v>
      </c>
      <c r="B2083" s="17" t="s">
        <v>319</v>
      </c>
      <c r="C2083" s="17" t="s">
        <v>109</v>
      </c>
      <c r="D2083" s="18">
        <v>122333497.535328</v>
      </c>
      <c r="E2083" s="14">
        <v>43282</v>
      </c>
      <c r="F2083" s="15">
        <f t="shared" si="32"/>
        <v>9.2464321615910644E-2</v>
      </c>
    </row>
    <row r="2084" spans="1:6" x14ac:dyDescent="0.3">
      <c r="A2084" s="11">
        <v>16</v>
      </c>
      <c r="B2084" s="12" t="s">
        <v>319</v>
      </c>
      <c r="C2084" s="12" t="s">
        <v>110</v>
      </c>
      <c r="D2084" s="13">
        <v>111529215.613812</v>
      </c>
      <c r="E2084" s="14">
        <v>43252</v>
      </c>
      <c r="F2084" s="15">
        <f t="shared" si="32"/>
        <v>-1.0125168567478658E-2</v>
      </c>
    </row>
    <row r="2085" spans="1:6" x14ac:dyDescent="0.3">
      <c r="A2085" s="16">
        <v>16</v>
      </c>
      <c r="B2085" s="17" t="s">
        <v>319</v>
      </c>
      <c r="C2085" s="17" t="s">
        <v>111</v>
      </c>
      <c r="D2085" s="18">
        <v>112664203.99999</v>
      </c>
      <c r="E2085" s="14">
        <v>43221</v>
      </c>
      <c r="F2085" s="15">
        <f t="shared" si="32"/>
        <v>-3.3025470960116737E-2</v>
      </c>
    </row>
    <row r="2086" spans="1:6" x14ac:dyDescent="0.3">
      <c r="A2086" s="11">
        <v>16</v>
      </c>
      <c r="B2086" s="12" t="s">
        <v>319</v>
      </c>
      <c r="C2086" s="12" t="s">
        <v>112</v>
      </c>
      <c r="D2086" s="13">
        <v>116447114.779425</v>
      </c>
      <c r="E2086" s="14">
        <v>43191</v>
      </c>
      <c r="F2086" s="15">
        <f t="shared" si="32"/>
        <v>-3.2474453932430446E-2</v>
      </c>
    </row>
    <row r="2087" spans="1:6" x14ac:dyDescent="0.3">
      <c r="A2087" s="16">
        <v>16</v>
      </c>
      <c r="B2087" s="17" t="s">
        <v>319</v>
      </c>
      <c r="C2087" s="17" t="s">
        <v>113</v>
      </c>
      <c r="D2087" s="18">
        <v>120290743.331264</v>
      </c>
      <c r="E2087" s="14">
        <v>43160</v>
      </c>
      <c r="F2087" s="15">
        <f t="shared" si="32"/>
        <v>-3.9045994636793667E-2</v>
      </c>
    </row>
    <row r="2088" spans="1:6" x14ac:dyDescent="0.3">
      <c r="A2088" s="11">
        <v>16</v>
      </c>
      <c r="B2088" s="12" t="s">
        <v>319</v>
      </c>
      <c r="C2088" s="12" t="s">
        <v>114</v>
      </c>
      <c r="D2088" s="13">
        <v>125080517.272845</v>
      </c>
      <c r="E2088" s="14">
        <v>43132</v>
      </c>
      <c r="F2088" s="15">
        <f t="shared" si="32"/>
        <v>-0.11499563578713606</v>
      </c>
    </row>
    <row r="2089" spans="1:6" x14ac:dyDescent="0.3">
      <c r="A2089" s="16">
        <v>16</v>
      </c>
      <c r="B2089" s="17" t="s">
        <v>319</v>
      </c>
      <c r="C2089" s="17" t="s">
        <v>115</v>
      </c>
      <c r="D2089" s="18">
        <v>140323897.48146799</v>
      </c>
      <c r="E2089" s="14">
        <v>43101</v>
      </c>
      <c r="F2089" s="15">
        <f t="shared" si="32"/>
        <v>-0.10275665086020103</v>
      </c>
    </row>
    <row r="2090" spans="1:6" x14ac:dyDescent="0.3">
      <c r="A2090" s="11">
        <v>16</v>
      </c>
      <c r="B2090" s="12" t="s">
        <v>319</v>
      </c>
      <c r="C2090" s="12" t="s">
        <v>116</v>
      </c>
      <c r="D2090" s="13">
        <v>155509987.01976699</v>
      </c>
      <c r="E2090" s="14">
        <v>43070</v>
      </c>
      <c r="F2090" s="15">
        <f t="shared" si="32"/>
        <v>6.7816986922670297E-2</v>
      </c>
    </row>
    <row r="2091" spans="1:6" x14ac:dyDescent="0.3">
      <c r="A2091" s="11">
        <v>16</v>
      </c>
      <c r="B2091" s="12" t="s">
        <v>319</v>
      </c>
      <c r="C2091" s="12" t="s">
        <v>118</v>
      </c>
      <c r="D2091" s="13">
        <v>145313425.94293299</v>
      </c>
      <c r="E2091" s="14">
        <v>43040</v>
      </c>
      <c r="F2091" s="15">
        <f t="shared" si="32"/>
        <v>-3.8074571513594217E-2</v>
      </c>
    </row>
    <row r="2092" spans="1:6" x14ac:dyDescent="0.3">
      <c r="A2092" s="11">
        <v>16</v>
      </c>
      <c r="B2092" s="12" t="s">
        <v>319</v>
      </c>
      <c r="C2092" s="12" t="s">
        <v>119</v>
      </c>
      <c r="D2092" s="13">
        <v>150952850.44633299</v>
      </c>
      <c r="E2092" s="14">
        <v>43009</v>
      </c>
      <c r="F2092" s="15">
        <f t="shared" si="32"/>
        <v>4.174570913753288E-2</v>
      </c>
    </row>
    <row r="2093" spans="1:6" x14ac:dyDescent="0.3">
      <c r="A2093" s="11">
        <v>16</v>
      </c>
      <c r="B2093" s="12" t="s">
        <v>319</v>
      </c>
      <c r="C2093" s="12" t="s">
        <v>120</v>
      </c>
      <c r="D2093" s="13">
        <v>144780938.37330499</v>
      </c>
      <c r="E2093" s="14">
        <v>42979</v>
      </c>
      <c r="F2093" s="15">
        <f t="shared" si="32"/>
        <v>-3.3457431877620479E-2</v>
      </c>
    </row>
    <row r="2094" spans="1:6" x14ac:dyDescent="0.3">
      <c r="A2094" s="16">
        <v>16</v>
      </c>
      <c r="B2094" s="17" t="s">
        <v>319</v>
      </c>
      <c r="C2094" s="17" t="s">
        <v>121</v>
      </c>
      <c r="D2094" s="18">
        <v>149706881.96746299</v>
      </c>
      <c r="E2094" s="14">
        <v>42948</v>
      </c>
      <c r="F2094" s="15">
        <f t="shared" si="32"/>
        <v>2.462468563422892E-2</v>
      </c>
    </row>
    <row r="2095" spans="1:6" x14ac:dyDescent="0.3">
      <c r="A2095" s="11">
        <v>16</v>
      </c>
      <c r="B2095" s="12" t="s">
        <v>319</v>
      </c>
      <c r="C2095" s="12" t="s">
        <v>122</v>
      </c>
      <c r="D2095" s="13">
        <v>146065416.04454201</v>
      </c>
      <c r="E2095" s="14">
        <v>42917</v>
      </c>
      <c r="F2095" s="15">
        <f t="shared" si="32"/>
        <v>0.10236322593376121</v>
      </c>
    </row>
    <row r="2096" spans="1:6" x14ac:dyDescent="0.3">
      <c r="A2096" s="16">
        <v>16</v>
      </c>
      <c r="B2096" s="17" t="s">
        <v>319</v>
      </c>
      <c r="C2096" s="17" t="s">
        <v>123</v>
      </c>
      <c r="D2096" s="18">
        <v>131853485.86053801</v>
      </c>
      <c r="E2096" s="14">
        <v>42887</v>
      </c>
      <c r="F2096" s="15">
        <f t="shared" si="32"/>
        <v>-5.5004309905628289E-2</v>
      </c>
    </row>
    <row r="2097" spans="1:6" x14ac:dyDescent="0.3">
      <c r="A2097" s="11">
        <v>16</v>
      </c>
      <c r="B2097" s="12" t="s">
        <v>319</v>
      </c>
      <c r="C2097" s="12" t="s">
        <v>124</v>
      </c>
      <c r="D2097" s="13">
        <v>139309163.40625301</v>
      </c>
      <c r="E2097" s="14">
        <v>42856</v>
      </c>
      <c r="F2097" s="15">
        <f t="shared" si="32"/>
        <v>5.8684906080210202E-2</v>
      </c>
    </row>
    <row r="2098" spans="1:6" x14ac:dyDescent="0.3">
      <c r="A2098" s="16">
        <v>16</v>
      </c>
      <c r="B2098" s="17" t="s">
        <v>319</v>
      </c>
      <c r="C2098" s="17" t="s">
        <v>125</v>
      </c>
      <c r="D2098" s="18">
        <v>131369078.425797</v>
      </c>
      <c r="E2098" s="14">
        <v>42826</v>
      </c>
      <c r="F2098" s="15">
        <f t="shared" si="32"/>
        <v>-1.6165818038121966E-2</v>
      </c>
    </row>
    <row r="2099" spans="1:6" x14ac:dyDescent="0.3">
      <c r="A2099" s="11">
        <v>16</v>
      </c>
      <c r="B2099" s="12" t="s">
        <v>319</v>
      </c>
      <c r="C2099" s="12" t="s">
        <v>126</v>
      </c>
      <c r="D2099" s="13">
        <v>133510025.498944</v>
      </c>
      <c r="E2099" s="14">
        <v>42795</v>
      </c>
      <c r="F2099" s="15">
        <f t="shared" si="32"/>
        <v>4.2397690510486245E-2</v>
      </c>
    </row>
    <row r="2100" spans="1:6" x14ac:dyDescent="0.3">
      <c r="A2100" s="16">
        <v>16</v>
      </c>
      <c r="B2100" s="17" t="s">
        <v>319</v>
      </c>
      <c r="C2100" s="17" t="s">
        <v>127</v>
      </c>
      <c r="D2100" s="18">
        <v>127967827.143004</v>
      </c>
      <c r="E2100" s="14">
        <v>42767</v>
      </c>
      <c r="F2100" s="15">
        <f t="shared" si="32"/>
        <v>3.6178877900988143E-2</v>
      </c>
    </row>
    <row r="2101" spans="1:6" x14ac:dyDescent="0.3">
      <c r="A2101" s="11">
        <v>16</v>
      </c>
      <c r="B2101" s="12" t="s">
        <v>319</v>
      </c>
      <c r="C2101" s="12" t="s">
        <v>129</v>
      </c>
      <c r="D2101" s="13">
        <v>123420843.095589</v>
      </c>
      <c r="E2101" s="14">
        <v>42736</v>
      </c>
      <c r="F2101" s="15">
        <f t="shared" si="32"/>
        <v>0.1521935806579687</v>
      </c>
    </row>
    <row r="2102" spans="1:6" x14ac:dyDescent="0.3">
      <c r="A2102" s="16">
        <v>16</v>
      </c>
      <c r="B2102" s="17" t="s">
        <v>319</v>
      </c>
      <c r="C2102" s="17" t="s">
        <v>130</v>
      </c>
      <c r="D2102" s="18">
        <v>105996536.952777</v>
      </c>
      <c r="E2102" s="14">
        <v>42705</v>
      </c>
      <c r="F2102" s="15">
        <f t="shared" si="32"/>
        <v>5.0595045639926207E-2</v>
      </c>
    </row>
    <row r="2103" spans="1:6" x14ac:dyDescent="0.3">
      <c r="A2103" s="16">
        <v>16</v>
      </c>
      <c r="B2103" s="17" t="s">
        <v>319</v>
      </c>
      <c r="C2103" s="17" t="s">
        <v>132</v>
      </c>
      <c r="D2103" s="18">
        <v>100767046.00997999</v>
      </c>
      <c r="E2103" s="14">
        <v>42675</v>
      </c>
      <c r="F2103" s="15">
        <f t="shared" si="32"/>
        <v>-6.5625561048404848E-2</v>
      </c>
    </row>
    <row r="2104" spans="1:6" x14ac:dyDescent="0.3">
      <c r="A2104" s="16">
        <v>16</v>
      </c>
      <c r="B2104" s="17" t="s">
        <v>319</v>
      </c>
      <c r="C2104" s="17" t="s">
        <v>133</v>
      </c>
      <c r="D2104" s="18">
        <v>107601752.92613199</v>
      </c>
      <c r="E2104" s="14">
        <v>42644</v>
      </c>
      <c r="F2104" s="15">
        <f t="shared" si="32"/>
        <v>-4.9577090934456274E-2</v>
      </c>
    </row>
    <row r="2105" spans="1:6" x14ac:dyDescent="0.3">
      <c r="A2105" s="16">
        <v>16</v>
      </c>
      <c r="B2105" s="17" t="s">
        <v>319</v>
      </c>
      <c r="C2105" s="17" t="s">
        <v>134</v>
      </c>
      <c r="D2105" s="18">
        <v>113070783.998138</v>
      </c>
      <c r="E2105" s="14">
        <v>42614</v>
      </c>
      <c r="F2105" s="15">
        <f t="shared" si="32"/>
        <v>4.2475415178395336E-2</v>
      </c>
    </row>
    <row r="2106" spans="1:6" x14ac:dyDescent="0.3">
      <c r="A2106" s="11">
        <v>16</v>
      </c>
      <c r="B2106" s="12" t="s">
        <v>319</v>
      </c>
      <c r="C2106" s="12" t="s">
        <v>135</v>
      </c>
      <c r="D2106" s="13">
        <v>108368625.50337</v>
      </c>
      <c r="E2106" s="14">
        <v>42583</v>
      </c>
      <c r="F2106" s="15">
        <f t="shared" si="32"/>
        <v>-2.0836745223238848E-2</v>
      </c>
    </row>
    <row r="2107" spans="1:6" x14ac:dyDescent="0.3">
      <c r="A2107" s="16">
        <v>16</v>
      </c>
      <c r="B2107" s="17" t="s">
        <v>319</v>
      </c>
      <c r="C2107" s="17" t="s">
        <v>136</v>
      </c>
      <c r="D2107" s="18">
        <v>110650364.394539</v>
      </c>
      <c r="E2107" s="14">
        <v>42552</v>
      </c>
      <c r="F2107" s="15">
        <f t="shared" si="32"/>
        <v>-3.8212405721393798E-3</v>
      </c>
    </row>
    <row r="2108" spans="1:6" x14ac:dyDescent="0.3">
      <c r="A2108" s="11">
        <v>16</v>
      </c>
      <c r="B2108" s="12" t="s">
        <v>319</v>
      </c>
      <c r="C2108" s="12" t="s">
        <v>137</v>
      </c>
      <c r="D2108" s="13">
        <v>111073994.937912</v>
      </c>
      <c r="E2108" s="14">
        <v>42522</v>
      </c>
      <c r="F2108" s="15">
        <f t="shared" si="32"/>
        <v>0.14293356567955456</v>
      </c>
    </row>
    <row r="2109" spans="1:6" x14ac:dyDescent="0.3">
      <c r="A2109" s="16">
        <v>16</v>
      </c>
      <c r="B2109" s="17" t="s">
        <v>319</v>
      </c>
      <c r="C2109" s="17" t="s">
        <v>138</v>
      </c>
      <c r="D2109" s="18">
        <v>96280233.160311893</v>
      </c>
      <c r="E2109" s="14">
        <v>42491</v>
      </c>
      <c r="F2109" s="15">
        <f t="shared" si="32"/>
        <v>6.7349896873122213E-3</v>
      </c>
    </row>
    <row r="2110" spans="1:6" x14ac:dyDescent="0.3">
      <c r="A2110" s="11">
        <v>16</v>
      </c>
      <c r="B2110" s="12" t="s">
        <v>319</v>
      </c>
      <c r="C2110" s="12" t="s">
        <v>139</v>
      </c>
      <c r="D2110" s="13">
        <v>95633965.528696701</v>
      </c>
      <c r="E2110" s="14">
        <v>42461</v>
      </c>
      <c r="F2110" s="15">
        <f t="shared" si="32"/>
        <v>1.9371864238674603E-2</v>
      </c>
    </row>
    <row r="2111" spans="1:6" x14ac:dyDescent="0.3">
      <c r="A2111" s="16">
        <v>16</v>
      </c>
      <c r="B2111" s="17" t="s">
        <v>319</v>
      </c>
      <c r="C2111" s="17" t="s">
        <v>140</v>
      </c>
      <c r="D2111" s="18">
        <v>93799186.256990403</v>
      </c>
      <c r="E2111" s="14">
        <v>42430</v>
      </c>
      <c r="F2111" s="15">
        <f t="shared" si="32"/>
        <v>4.1052606160711033E-2</v>
      </c>
    </row>
    <row r="2112" spans="1:6" x14ac:dyDescent="0.3">
      <c r="A2112" s="11">
        <v>16</v>
      </c>
      <c r="B2112" s="12" t="s">
        <v>319</v>
      </c>
      <c r="C2112" s="12" t="s">
        <v>141</v>
      </c>
      <c r="D2112" s="13">
        <v>90026455.264112607</v>
      </c>
      <c r="E2112" s="14">
        <v>42401</v>
      </c>
      <c r="F2112" s="15">
        <f t="shared" si="32"/>
        <v>7.2913771215722262E-3</v>
      </c>
    </row>
    <row r="2113" spans="1:6" x14ac:dyDescent="0.3">
      <c r="A2113" s="16">
        <v>16</v>
      </c>
      <c r="B2113" s="17" t="s">
        <v>319</v>
      </c>
      <c r="C2113" s="17" t="s">
        <v>142</v>
      </c>
      <c r="D2113" s="18">
        <v>89372425.713490903</v>
      </c>
      <c r="E2113" s="14">
        <v>42370</v>
      </c>
      <c r="F2113" s="15">
        <f t="shared" si="32"/>
        <v>-0.15328146545702406</v>
      </c>
    </row>
    <row r="2114" spans="1:6" x14ac:dyDescent="0.3">
      <c r="A2114" s="11">
        <v>16</v>
      </c>
      <c r="B2114" s="12" t="s">
        <v>319</v>
      </c>
      <c r="C2114" s="12" t="s">
        <v>143</v>
      </c>
      <c r="D2114" s="13">
        <v>104177238.28039999</v>
      </c>
      <c r="E2114" s="14">
        <v>42339</v>
      </c>
      <c r="F2114" s="15">
        <f t="shared" si="32"/>
        <v>-2.5396076187217571E-2</v>
      </c>
    </row>
    <row r="2115" spans="1:6" x14ac:dyDescent="0.3">
      <c r="A2115" s="11">
        <v>16</v>
      </c>
      <c r="B2115" s="12" t="s">
        <v>319</v>
      </c>
      <c r="C2115" s="12" t="s">
        <v>145</v>
      </c>
      <c r="D2115" s="13">
        <v>106856812.681769</v>
      </c>
      <c r="E2115" s="14">
        <v>42309</v>
      </c>
      <c r="F2115" s="15">
        <f t="shared" ref="F2115:F2178" si="33">IF(B2115=B2116,LN(D2115/D2116),NA())</f>
        <v>2.2014466004623189E-3</v>
      </c>
    </row>
    <row r="2116" spans="1:6" x14ac:dyDescent="0.3">
      <c r="A2116" s="11">
        <v>16</v>
      </c>
      <c r="B2116" s="12" t="s">
        <v>319</v>
      </c>
      <c r="C2116" s="12" t="s">
        <v>146</v>
      </c>
      <c r="D2116" s="13">
        <v>106621831.858522</v>
      </c>
      <c r="E2116" s="14">
        <v>42278</v>
      </c>
      <c r="F2116" s="15">
        <f t="shared" si="33"/>
        <v>5.7734251316207769E-2</v>
      </c>
    </row>
    <row r="2117" spans="1:6" x14ac:dyDescent="0.3">
      <c r="A2117" s="11">
        <v>16</v>
      </c>
      <c r="B2117" s="12" t="s">
        <v>319</v>
      </c>
      <c r="C2117" s="12" t="s">
        <v>147</v>
      </c>
      <c r="D2117" s="13">
        <v>100640427.53664599</v>
      </c>
      <c r="E2117" s="14">
        <v>42248</v>
      </c>
      <c r="F2117" s="15">
        <f t="shared" si="33"/>
        <v>4.6066881346293331E-2</v>
      </c>
    </row>
    <row r="2118" spans="1:6" x14ac:dyDescent="0.3">
      <c r="A2118" s="16">
        <v>16</v>
      </c>
      <c r="B2118" s="17" t="s">
        <v>319</v>
      </c>
      <c r="C2118" s="17" t="s">
        <v>148</v>
      </c>
      <c r="D2118" s="18">
        <v>96109403.249071106</v>
      </c>
      <c r="E2118" s="14">
        <v>42217</v>
      </c>
      <c r="F2118" s="15">
        <f t="shared" si="33"/>
        <v>-8.8510747306014867E-2</v>
      </c>
    </row>
    <row r="2119" spans="1:6" x14ac:dyDescent="0.3">
      <c r="A2119" s="11">
        <v>16</v>
      </c>
      <c r="B2119" s="12" t="s">
        <v>319</v>
      </c>
      <c r="C2119" s="12" t="s">
        <v>149</v>
      </c>
      <c r="D2119" s="13">
        <v>105003943.55101299</v>
      </c>
      <c r="E2119" s="14">
        <v>42186</v>
      </c>
      <c r="F2119" s="15">
        <f t="shared" si="33"/>
        <v>0.10708660814413833</v>
      </c>
    </row>
    <row r="2120" spans="1:6" x14ac:dyDescent="0.3">
      <c r="A2120" s="16">
        <v>16</v>
      </c>
      <c r="B2120" s="17" t="s">
        <v>319</v>
      </c>
      <c r="C2120" s="17" t="s">
        <v>150</v>
      </c>
      <c r="D2120" s="18">
        <v>94340568.030462801</v>
      </c>
      <c r="E2120" s="14">
        <v>42156</v>
      </c>
      <c r="F2120" s="15">
        <f t="shared" si="33"/>
        <v>-5.4275561883210588E-2</v>
      </c>
    </row>
    <row r="2121" spans="1:6" x14ac:dyDescent="0.3">
      <c r="A2121" s="11">
        <v>16</v>
      </c>
      <c r="B2121" s="12" t="s">
        <v>319</v>
      </c>
      <c r="C2121" s="12" t="s">
        <v>151</v>
      </c>
      <c r="D2121" s="13">
        <v>99602459.774828494</v>
      </c>
      <c r="E2121" s="14">
        <v>42125</v>
      </c>
      <c r="F2121" s="15">
        <f t="shared" si="33"/>
        <v>3.631458218564987E-3</v>
      </c>
    </row>
    <row r="2122" spans="1:6" x14ac:dyDescent="0.3">
      <c r="A2122" s="16">
        <v>16</v>
      </c>
      <c r="B2122" s="17" t="s">
        <v>319</v>
      </c>
      <c r="C2122" s="17" t="s">
        <v>152</v>
      </c>
      <c r="D2122" s="18">
        <v>99241413.562581599</v>
      </c>
      <c r="E2122" s="14">
        <v>42095</v>
      </c>
      <c r="F2122" s="15">
        <f t="shared" si="33"/>
        <v>2.9377884551042878E-2</v>
      </c>
    </row>
    <row r="2123" spans="1:6" x14ac:dyDescent="0.3">
      <c r="A2123" s="11">
        <v>16</v>
      </c>
      <c r="B2123" s="12" t="s">
        <v>319</v>
      </c>
      <c r="C2123" s="12" t="s">
        <v>153</v>
      </c>
      <c r="D2123" s="13">
        <v>96368320.110843897</v>
      </c>
      <c r="E2123" s="14">
        <v>42064</v>
      </c>
      <c r="F2123" s="15">
        <f t="shared" si="33"/>
        <v>-8.0773648148509944E-2</v>
      </c>
    </row>
    <row r="2124" spans="1:6" x14ac:dyDescent="0.3">
      <c r="A2124" s="16">
        <v>16</v>
      </c>
      <c r="B2124" s="17" t="s">
        <v>319</v>
      </c>
      <c r="C2124" s="17" t="s">
        <v>154</v>
      </c>
      <c r="D2124" s="18">
        <v>104475350.813529</v>
      </c>
      <c r="E2124" s="14">
        <v>42036</v>
      </c>
      <c r="F2124" s="15">
        <f t="shared" si="33"/>
        <v>7.9673064892202064E-3</v>
      </c>
    </row>
    <row r="2125" spans="1:6" x14ac:dyDescent="0.3">
      <c r="A2125" s="11">
        <v>16</v>
      </c>
      <c r="B2125" s="12" t="s">
        <v>319</v>
      </c>
      <c r="C2125" s="12" t="s">
        <v>1286</v>
      </c>
      <c r="D2125" s="13">
        <v>103646270.8259</v>
      </c>
      <c r="E2125" s="14">
        <v>42005</v>
      </c>
      <c r="F2125" s="15" t="e">
        <f t="shared" si="33"/>
        <v>#N/A</v>
      </c>
    </row>
    <row r="2126" spans="1:6" x14ac:dyDescent="0.3">
      <c r="A2126" s="11">
        <v>20</v>
      </c>
      <c r="B2126" s="12" t="s">
        <v>330</v>
      </c>
      <c r="C2126" s="12" t="s">
        <v>12</v>
      </c>
      <c r="D2126" s="13">
        <v>25595505.001644898</v>
      </c>
      <c r="E2126" s="14">
        <v>45901</v>
      </c>
      <c r="F2126" s="15">
        <f t="shared" si="33"/>
        <v>-0.12452503154610985</v>
      </c>
    </row>
    <row r="2127" spans="1:6" x14ac:dyDescent="0.3">
      <c r="A2127" s="16">
        <v>20</v>
      </c>
      <c r="B2127" s="17" t="s">
        <v>330</v>
      </c>
      <c r="C2127" s="17" t="s">
        <v>16</v>
      </c>
      <c r="D2127" s="18">
        <v>28989734.418255001</v>
      </c>
      <c r="E2127" s="14">
        <v>45870</v>
      </c>
      <c r="F2127" s="15">
        <f t="shared" si="33"/>
        <v>4.4449223283455269E-2</v>
      </c>
    </row>
    <row r="2128" spans="1:6" x14ac:dyDescent="0.3">
      <c r="A2128" s="11">
        <v>20</v>
      </c>
      <c r="B2128" s="12" t="s">
        <v>330</v>
      </c>
      <c r="C2128" s="12" t="s">
        <v>17</v>
      </c>
      <c r="D2128" s="13">
        <v>27729381.595458001</v>
      </c>
      <c r="E2128" s="14">
        <v>45839</v>
      </c>
      <c r="F2128" s="15">
        <f t="shared" si="33"/>
        <v>6.6635364103551864E-2</v>
      </c>
    </row>
    <row r="2129" spans="1:6" x14ac:dyDescent="0.3">
      <c r="A2129" s="16">
        <v>20</v>
      </c>
      <c r="B2129" s="17" t="s">
        <v>330</v>
      </c>
      <c r="C2129" s="17" t="s">
        <v>18</v>
      </c>
      <c r="D2129" s="18">
        <v>25941842.206601702</v>
      </c>
      <c r="E2129" s="14">
        <v>45809</v>
      </c>
      <c r="F2129" s="15">
        <f t="shared" si="33"/>
        <v>7.7676802880079304E-2</v>
      </c>
    </row>
    <row r="2130" spans="1:6" x14ac:dyDescent="0.3">
      <c r="A2130" s="11">
        <v>20</v>
      </c>
      <c r="B2130" s="12" t="s">
        <v>330</v>
      </c>
      <c r="C2130" s="12" t="s">
        <v>19</v>
      </c>
      <c r="D2130" s="13">
        <v>24003037.659253001</v>
      </c>
      <c r="E2130" s="14">
        <v>45778</v>
      </c>
      <c r="F2130" s="15">
        <f t="shared" si="33"/>
        <v>3.199138073960197E-2</v>
      </c>
    </row>
    <row r="2131" spans="1:6" x14ac:dyDescent="0.3">
      <c r="A2131" s="16">
        <v>20</v>
      </c>
      <c r="B2131" s="17" t="s">
        <v>330</v>
      </c>
      <c r="C2131" s="17" t="s">
        <v>20</v>
      </c>
      <c r="D2131" s="18">
        <v>23247300.336553</v>
      </c>
      <c r="E2131" s="14">
        <v>45748</v>
      </c>
      <c r="F2131" s="15">
        <f t="shared" si="33"/>
        <v>4.6821422314097236E-2</v>
      </c>
    </row>
    <row r="2132" spans="1:6" x14ac:dyDescent="0.3">
      <c r="A2132" s="11">
        <v>20</v>
      </c>
      <c r="B2132" s="12" t="s">
        <v>330</v>
      </c>
      <c r="C2132" s="12" t="s">
        <v>21</v>
      </c>
      <c r="D2132" s="13">
        <v>22183917.478049699</v>
      </c>
      <c r="E2132" s="14">
        <v>45717</v>
      </c>
      <c r="F2132" s="15">
        <f t="shared" si="33"/>
        <v>3.7160746454427289E-2</v>
      </c>
    </row>
    <row r="2133" spans="1:6" x14ac:dyDescent="0.3">
      <c r="A2133" s="16">
        <v>20</v>
      </c>
      <c r="B2133" s="17" t="s">
        <v>330</v>
      </c>
      <c r="C2133" s="17" t="s">
        <v>22</v>
      </c>
      <c r="D2133" s="18">
        <v>21374675.6826493</v>
      </c>
      <c r="E2133" s="14">
        <v>45689</v>
      </c>
      <c r="F2133" s="15">
        <f t="shared" si="33"/>
        <v>0.11880054337443471</v>
      </c>
    </row>
    <row r="2134" spans="1:6" x14ac:dyDescent="0.3">
      <c r="A2134" s="11">
        <v>20</v>
      </c>
      <c r="B2134" s="12" t="s">
        <v>330</v>
      </c>
      <c r="C2134" s="12" t="s">
        <v>23</v>
      </c>
      <c r="D2134" s="13">
        <v>18980389.196671098</v>
      </c>
      <c r="E2134" s="14">
        <v>45658</v>
      </c>
      <c r="F2134" s="15">
        <f t="shared" si="33"/>
        <v>5.3380174585486863E-2</v>
      </c>
    </row>
    <row r="2135" spans="1:6" x14ac:dyDescent="0.3">
      <c r="A2135" s="16">
        <v>20</v>
      </c>
      <c r="B2135" s="17" t="s">
        <v>330</v>
      </c>
      <c r="C2135" s="17" t="s">
        <v>24</v>
      </c>
      <c r="D2135" s="18">
        <v>17993779.6650226</v>
      </c>
      <c r="E2135" s="14">
        <v>45627</v>
      </c>
      <c r="F2135" s="15">
        <f t="shared" si="33"/>
        <v>-0.10054711937732595</v>
      </c>
    </row>
    <row r="2136" spans="1:6" x14ac:dyDescent="0.3">
      <c r="A2136" s="16">
        <v>20</v>
      </c>
      <c r="B2136" s="17" t="s">
        <v>330</v>
      </c>
      <c r="C2136" s="17" t="s">
        <v>26</v>
      </c>
      <c r="D2136" s="18">
        <v>19897085.095402099</v>
      </c>
      <c r="E2136" s="14">
        <v>45597</v>
      </c>
      <c r="F2136" s="15">
        <f t="shared" si="33"/>
        <v>0.141777702293958</v>
      </c>
    </row>
    <row r="2137" spans="1:6" x14ac:dyDescent="0.3">
      <c r="A2137" s="16">
        <v>20</v>
      </c>
      <c r="B2137" s="17" t="s">
        <v>330</v>
      </c>
      <c r="C2137" s="17" t="s">
        <v>27</v>
      </c>
      <c r="D2137" s="18">
        <v>17266971.952532198</v>
      </c>
      <c r="E2137" s="14">
        <v>45566</v>
      </c>
      <c r="F2137" s="15">
        <f t="shared" si="33"/>
        <v>-6.7438224608375091E-2</v>
      </c>
    </row>
    <row r="2138" spans="1:6" x14ac:dyDescent="0.3">
      <c r="A2138" s="16">
        <v>20</v>
      </c>
      <c r="B2138" s="17" t="s">
        <v>330</v>
      </c>
      <c r="C2138" s="17" t="s">
        <v>28</v>
      </c>
      <c r="D2138" s="18">
        <v>18471587.961620599</v>
      </c>
      <c r="E2138" s="14">
        <v>45536</v>
      </c>
      <c r="F2138" s="15">
        <f t="shared" si="33"/>
        <v>6.2147673213830433E-2</v>
      </c>
    </row>
    <row r="2139" spans="1:6" x14ac:dyDescent="0.3">
      <c r="A2139" s="11">
        <v>20</v>
      </c>
      <c r="B2139" s="12" t="s">
        <v>330</v>
      </c>
      <c r="C2139" s="12" t="s">
        <v>29</v>
      </c>
      <c r="D2139" s="13">
        <v>17358565.832497802</v>
      </c>
      <c r="E2139" s="14">
        <v>45505</v>
      </c>
      <c r="F2139" s="15">
        <f t="shared" si="33"/>
        <v>-1.318295938014144E-2</v>
      </c>
    </row>
    <row r="2140" spans="1:6" x14ac:dyDescent="0.3">
      <c r="A2140" s="16">
        <v>20</v>
      </c>
      <c r="B2140" s="17" t="s">
        <v>330</v>
      </c>
      <c r="C2140" s="17" t="s">
        <v>30</v>
      </c>
      <c r="D2140" s="18">
        <v>17588918.127161499</v>
      </c>
      <c r="E2140" s="14">
        <v>45474</v>
      </c>
      <c r="F2140" s="15">
        <f t="shared" si="33"/>
        <v>3.5894576547656648E-3</v>
      </c>
    </row>
    <row r="2141" spans="1:6" x14ac:dyDescent="0.3">
      <c r="A2141" s="11">
        <v>20</v>
      </c>
      <c r="B2141" s="12" t="s">
        <v>330</v>
      </c>
      <c r="C2141" s="12" t="s">
        <v>31</v>
      </c>
      <c r="D2141" s="13">
        <v>17525896.624523599</v>
      </c>
      <c r="E2141" s="14">
        <v>45444</v>
      </c>
      <c r="F2141" s="15">
        <f t="shared" si="33"/>
        <v>7.2103361518247672E-2</v>
      </c>
    </row>
    <row r="2142" spans="1:6" x14ac:dyDescent="0.3">
      <c r="A2142" s="16">
        <v>20</v>
      </c>
      <c r="B2142" s="17" t="s">
        <v>330</v>
      </c>
      <c r="C2142" s="17" t="s">
        <v>32</v>
      </c>
      <c r="D2142" s="18">
        <v>16306702.7132523</v>
      </c>
      <c r="E2142" s="14">
        <v>45413</v>
      </c>
      <c r="F2142" s="15">
        <f t="shared" si="33"/>
        <v>0.24134844980122658</v>
      </c>
    </row>
    <row r="2143" spans="1:6" x14ac:dyDescent="0.3">
      <c r="A2143" s="11">
        <v>20</v>
      </c>
      <c r="B2143" s="12" t="s">
        <v>330</v>
      </c>
      <c r="C2143" s="12" t="s">
        <v>34</v>
      </c>
      <c r="D2143" s="13">
        <v>12810021.354049699</v>
      </c>
      <c r="E2143" s="14">
        <v>45383</v>
      </c>
      <c r="F2143" s="15">
        <f t="shared" si="33"/>
        <v>-6.6428218866322206E-2</v>
      </c>
    </row>
    <row r="2144" spans="1:6" x14ac:dyDescent="0.3">
      <c r="A2144" s="16">
        <v>20</v>
      </c>
      <c r="B2144" s="17" t="s">
        <v>330</v>
      </c>
      <c r="C2144" s="17" t="s">
        <v>35</v>
      </c>
      <c r="D2144" s="18">
        <v>13689868.062658699</v>
      </c>
      <c r="E2144" s="14">
        <v>45352</v>
      </c>
      <c r="F2144" s="15">
        <f t="shared" si="33"/>
        <v>4.8633688288947582E-2</v>
      </c>
    </row>
    <row r="2145" spans="1:6" x14ac:dyDescent="0.3">
      <c r="A2145" s="11">
        <v>20</v>
      </c>
      <c r="B2145" s="12" t="s">
        <v>330</v>
      </c>
      <c r="C2145" s="12" t="s">
        <v>36</v>
      </c>
      <c r="D2145" s="13">
        <v>13040009.870878501</v>
      </c>
      <c r="E2145" s="14">
        <v>45323</v>
      </c>
      <c r="F2145" s="15">
        <f t="shared" si="33"/>
        <v>-7.1420680424192515E-2</v>
      </c>
    </row>
    <row r="2146" spans="1:6" x14ac:dyDescent="0.3">
      <c r="A2146" s="16">
        <v>20</v>
      </c>
      <c r="B2146" s="17" t="s">
        <v>330</v>
      </c>
      <c r="C2146" s="17" t="s">
        <v>37</v>
      </c>
      <c r="D2146" s="18">
        <v>14005400.341161501</v>
      </c>
      <c r="E2146" s="14">
        <v>45292</v>
      </c>
      <c r="F2146" s="15">
        <f t="shared" si="33"/>
        <v>-0.11157131268604704</v>
      </c>
    </row>
    <row r="2147" spans="1:6" x14ac:dyDescent="0.3">
      <c r="A2147" s="11">
        <v>20</v>
      </c>
      <c r="B2147" s="12" t="s">
        <v>330</v>
      </c>
      <c r="C2147" s="12" t="s">
        <v>38</v>
      </c>
      <c r="D2147" s="13">
        <v>15658506.358030999</v>
      </c>
      <c r="E2147" s="14">
        <v>45261</v>
      </c>
      <c r="F2147" s="15">
        <f t="shared" si="33"/>
        <v>5.8729427281391886E-3</v>
      </c>
    </row>
    <row r="2148" spans="1:6" x14ac:dyDescent="0.3">
      <c r="A2148" s="11">
        <v>20</v>
      </c>
      <c r="B2148" s="12" t="s">
        <v>330</v>
      </c>
      <c r="C2148" s="12" t="s">
        <v>40</v>
      </c>
      <c r="D2148" s="13">
        <v>15566814.361453401</v>
      </c>
      <c r="E2148" s="14">
        <v>45231</v>
      </c>
      <c r="F2148" s="15">
        <f t="shared" si="33"/>
        <v>8.6347689932156649E-2</v>
      </c>
    </row>
    <row r="2149" spans="1:6" x14ac:dyDescent="0.3">
      <c r="A2149" s="11">
        <v>20</v>
      </c>
      <c r="B2149" s="12" t="s">
        <v>330</v>
      </c>
      <c r="C2149" s="12" t="s">
        <v>41</v>
      </c>
      <c r="D2149" s="13">
        <v>14279053.5102132</v>
      </c>
      <c r="E2149" s="14">
        <v>45200</v>
      </c>
      <c r="F2149" s="15">
        <f t="shared" si="33"/>
        <v>-3.4350464351093714E-2</v>
      </c>
    </row>
    <row r="2150" spans="1:6" x14ac:dyDescent="0.3">
      <c r="A2150" s="11">
        <v>20</v>
      </c>
      <c r="B2150" s="12" t="s">
        <v>330</v>
      </c>
      <c r="C2150" s="12" t="s">
        <v>42</v>
      </c>
      <c r="D2150" s="13">
        <v>14778067.238604899</v>
      </c>
      <c r="E2150" s="14">
        <v>45170</v>
      </c>
      <c r="F2150" s="15">
        <f t="shared" si="33"/>
        <v>9.5775999116302253E-3</v>
      </c>
    </row>
    <row r="2151" spans="1:6" x14ac:dyDescent="0.3">
      <c r="A2151" s="16">
        <v>20</v>
      </c>
      <c r="B2151" s="17" t="s">
        <v>330</v>
      </c>
      <c r="C2151" s="17" t="s">
        <v>43</v>
      </c>
      <c r="D2151" s="18">
        <v>14637204.4635591</v>
      </c>
      <c r="E2151" s="14">
        <v>45139</v>
      </c>
      <c r="F2151" s="15">
        <f t="shared" si="33"/>
        <v>-5.3123528975208001E-2</v>
      </c>
    </row>
    <row r="2152" spans="1:6" x14ac:dyDescent="0.3">
      <c r="A2152" s="11">
        <v>20</v>
      </c>
      <c r="B2152" s="12" t="s">
        <v>330</v>
      </c>
      <c r="C2152" s="12" t="s">
        <v>44</v>
      </c>
      <c r="D2152" s="13">
        <v>15435808.959946601</v>
      </c>
      <c r="E2152" s="14">
        <v>45108</v>
      </c>
      <c r="F2152" s="15">
        <f t="shared" si="33"/>
        <v>-2.762582145375639E-3</v>
      </c>
    </row>
    <row r="2153" spans="1:6" x14ac:dyDescent="0.3">
      <c r="A2153" s="16">
        <v>20</v>
      </c>
      <c r="B2153" s="17" t="s">
        <v>330</v>
      </c>
      <c r="C2153" s="17" t="s">
        <v>45</v>
      </c>
      <c r="D2153" s="18">
        <v>15478510.606424101</v>
      </c>
      <c r="E2153" s="14">
        <v>45078</v>
      </c>
      <c r="F2153" s="15">
        <f t="shared" si="33"/>
        <v>-0.18241550116379793</v>
      </c>
    </row>
    <row r="2154" spans="1:6" x14ac:dyDescent="0.3">
      <c r="A2154" s="11">
        <v>20</v>
      </c>
      <c r="B2154" s="12" t="s">
        <v>330</v>
      </c>
      <c r="C2154" s="12" t="s">
        <v>46</v>
      </c>
      <c r="D2154" s="13">
        <v>18575957.7523853</v>
      </c>
      <c r="E2154" s="14">
        <v>45047</v>
      </c>
      <c r="F2154" s="15">
        <f t="shared" si="33"/>
        <v>-7.8509419853216481E-2</v>
      </c>
    </row>
    <row r="2155" spans="1:6" x14ac:dyDescent="0.3">
      <c r="A2155" s="16">
        <v>20</v>
      </c>
      <c r="B2155" s="17" t="s">
        <v>330</v>
      </c>
      <c r="C2155" s="17" t="s">
        <v>47</v>
      </c>
      <c r="D2155" s="18">
        <v>20093122.061166801</v>
      </c>
      <c r="E2155" s="14">
        <v>45017</v>
      </c>
      <c r="F2155" s="15">
        <f t="shared" si="33"/>
        <v>8.5748427015413131E-2</v>
      </c>
    </row>
    <row r="2156" spans="1:6" x14ac:dyDescent="0.3">
      <c r="A2156" s="11">
        <v>20</v>
      </c>
      <c r="B2156" s="12" t="s">
        <v>330</v>
      </c>
      <c r="C2156" s="12" t="s">
        <v>48</v>
      </c>
      <c r="D2156" s="13">
        <v>18441971.808880899</v>
      </c>
      <c r="E2156" s="14">
        <v>44986</v>
      </c>
      <c r="F2156" s="15">
        <f t="shared" si="33"/>
        <v>4.5284046763601871E-2</v>
      </c>
    </row>
    <row r="2157" spans="1:6" x14ac:dyDescent="0.3">
      <c r="A2157" s="16">
        <v>20</v>
      </c>
      <c r="B2157" s="17" t="s">
        <v>330</v>
      </c>
      <c r="C2157" s="17" t="s">
        <v>49</v>
      </c>
      <c r="D2157" s="18">
        <v>17625471.440106198</v>
      </c>
      <c r="E2157" s="14">
        <v>44958</v>
      </c>
      <c r="F2157" s="15">
        <f t="shared" si="33"/>
        <v>0.11151799729042067</v>
      </c>
    </row>
    <row r="2158" spans="1:6" x14ac:dyDescent="0.3">
      <c r="A2158" s="11">
        <v>20</v>
      </c>
      <c r="B2158" s="12" t="s">
        <v>330</v>
      </c>
      <c r="C2158" s="12" t="s">
        <v>50</v>
      </c>
      <c r="D2158" s="13">
        <v>15765548.7328867</v>
      </c>
      <c r="E2158" s="14">
        <v>44927</v>
      </c>
      <c r="F2158" s="15">
        <f t="shared" si="33"/>
        <v>0.16043390906323463</v>
      </c>
    </row>
    <row r="2159" spans="1:6" x14ac:dyDescent="0.3">
      <c r="A2159" s="16">
        <v>20</v>
      </c>
      <c r="B2159" s="17" t="s">
        <v>330</v>
      </c>
      <c r="C2159" s="17" t="s">
        <v>51</v>
      </c>
      <c r="D2159" s="18">
        <v>13428686.3393238</v>
      </c>
      <c r="E2159" s="14">
        <v>44896</v>
      </c>
      <c r="F2159" s="15">
        <f t="shared" si="33"/>
        <v>-8.0111955644639923E-2</v>
      </c>
    </row>
    <row r="2160" spans="1:6" x14ac:dyDescent="0.3">
      <c r="A2160" s="16">
        <v>20</v>
      </c>
      <c r="B2160" s="17" t="s">
        <v>330</v>
      </c>
      <c r="C2160" s="17" t="s">
        <v>53</v>
      </c>
      <c r="D2160" s="18">
        <v>14548750.9708724</v>
      </c>
      <c r="E2160" s="14">
        <v>44866</v>
      </c>
      <c r="F2160" s="15">
        <f t="shared" si="33"/>
        <v>-6.6884799509223616E-2</v>
      </c>
    </row>
    <row r="2161" spans="1:6" x14ac:dyDescent="0.3">
      <c r="A2161" s="16">
        <v>20</v>
      </c>
      <c r="B2161" s="17" t="s">
        <v>330</v>
      </c>
      <c r="C2161" s="17" t="s">
        <v>54</v>
      </c>
      <c r="D2161" s="18">
        <v>15555121.5653826</v>
      </c>
      <c r="E2161" s="14">
        <v>44835</v>
      </c>
      <c r="F2161" s="15">
        <f t="shared" si="33"/>
        <v>6.7362036083829277E-2</v>
      </c>
    </row>
    <row r="2162" spans="1:6" x14ac:dyDescent="0.3">
      <c r="A2162" s="16">
        <v>20</v>
      </c>
      <c r="B2162" s="17" t="s">
        <v>330</v>
      </c>
      <c r="C2162" s="17" t="s">
        <v>55</v>
      </c>
      <c r="D2162" s="18">
        <v>14541809.4313043</v>
      </c>
      <c r="E2162" s="14">
        <v>44805</v>
      </c>
      <c r="F2162" s="15">
        <f t="shared" si="33"/>
        <v>-0.21653927231919745</v>
      </c>
    </row>
    <row r="2163" spans="1:6" x14ac:dyDescent="0.3">
      <c r="A2163" s="11">
        <v>20</v>
      </c>
      <c r="B2163" s="12" t="s">
        <v>330</v>
      </c>
      <c r="C2163" s="12" t="s">
        <v>56</v>
      </c>
      <c r="D2163" s="13">
        <v>18057609.623950601</v>
      </c>
      <c r="E2163" s="14">
        <v>44774</v>
      </c>
      <c r="F2163" s="15">
        <f t="shared" si="33"/>
        <v>-7.1324182657742402E-2</v>
      </c>
    </row>
    <row r="2164" spans="1:6" x14ac:dyDescent="0.3">
      <c r="A2164" s="16">
        <v>20</v>
      </c>
      <c r="B2164" s="17" t="s">
        <v>330</v>
      </c>
      <c r="C2164" s="17" t="s">
        <v>57</v>
      </c>
      <c r="D2164" s="18">
        <v>19392596.400858399</v>
      </c>
      <c r="E2164" s="14">
        <v>44743</v>
      </c>
      <c r="F2164" s="15">
        <f t="shared" si="33"/>
        <v>-0.14066118497996583</v>
      </c>
    </row>
    <row r="2165" spans="1:6" x14ac:dyDescent="0.3">
      <c r="A2165" s="11">
        <v>20</v>
      </c>
      <c r="B2165" s="12" t="s">
        <v>330</v>
      </c>
      <c r="C2165" s="12" t="s">
        <v>58</v>
      </c>
      <c r="D2165" s="13">
        <v>22321549.326833501</v>
      </c>
      <c r="E2165" s="14">
        <v>44713</v>
      </c>
      <c r="F2165" s="15">
        <f t="shared" si="33"/>
        <v>-5.008458545670327E-3</v>
      </c>
    </row>
    <row r="2166" spans="1:6" x14ac:dyDescent="0.3">
      <c r="A2166" s="16">
        <v>20</v>
      </c>
      <c r="B2166" s="17" t="s">
        <v>330</v>
      </c>
      <c r="C2166" s="17" t="s">
        <v>59</v>
      </c>
      <c r="D2166" s="18">
        <v>22433626.313498601</v>
      </c>
      <c r="E2166" s="14">
        <v>44682</v>
      </c>
      <c r="F2166" s="15">
        <f t="shared" si="33"/>
        <v>5.4375459893013199E-2</v>
      </c>
    </row>
    <row r="2167" spans="1:6" x14ac:dyDescent="0.3">
      <c r="A2167" s="11">
        <v>20</v>
      </c>
      <c r="B2167" s="12" t="s">
        <v>330</v>
      </c>
      <c r="C2167" s="12" t="s">
        <v>60</v>
      </c>
      <c r="D2167" s="13">
        <v>21246359.181188598</v>
      </c>
      <c r="E2167" s="14">
        <v>44652</v>
      </c>
      <c r="F2167" s="15">
        <f t="shared" si="33"/>
        <v>-2.6922289468119903E-2</v>
      </c>
    </row>
    <row r="2168" spans="1:6" x14ac:dyDescent="0.3">
      <c r="A2168" s="16">
        <v>20</v>
      </c>
      <c r="B2168" s="17" t="s">
        <v>330</v>
      </c>
      <c r="C2168" s="17" t="s">
        <v>61</v>
      </c>
      <c r="D2168" s="18">
        <v>21826129.162690599</v>
      </c>
      <c r="E2168" s="14">
        <v>44621</v>
      </c>
      <c r="F2168" s="15">
        <f t="shared" si="33"/>
        <v>-2.1984832176009377E-2</v>
      </c>
    </row>
    <row r="2169" spans="1:6" x14ac:dyDescent="0.3">
      <c r="A2169" s="11">
        <v>20</v>
      </c>
      <c r="B2169" s="12" t="s">
        <v>330</v>
      </c>
      <c r="C2169" s="12" t="s">
        <v>62</v>
      </c>
      <c r="D2169" s="13">
        <v>22311286.459376901</v>
      </c>
      <c r="E2169" s="14">
        <v>44593</v>
      </c>
      <c r="F2169" s="15">
        <f t="shared" si="33"/>
        <v>-4.8569493867565608E-2</v>
      </c>
    </row>
    <row r="2170" spans="1:6" x14ac:dyDescent="0.3">
      <c r="A2170" s="16">
        <v>20</v>
      </c>
      <c r="B2170" s="17" t="s">
        <v>330</v>
      </c>
      <c r="C2170" s="17" t="s">
        <v>63</v>
      </c>
      <c r="D2170" s="18">
        <v>23421681.742459599</v>
      </c>
      <c r="E2170" s="14">
        <v>44562</v>
      </c>
      <c r="F2170" s="15">
        <f t="shared" si="33"/>
        <v>3.5958963455842E-2</v>
      </c>
    </row>
    <row r="2171" spans="1:6" x14ac:dyDescent="0.3">
      <c r="A2171" s="11">
        <v>20</v>
      </c>
      <c r="B2171" s="12" t="s">
        <v>330</v>
      </c>
      <c r="C2171" s="12" t="s">
        <v>64</v>
      </c>
      <c r="D2171" s="13">
        <v>22594425.128014799</v>
      </c>
      <c r="E2171" s="14">
        <v>44531</v>
      </c>
      <c r="F2171" s="15">
        <f t="shared" si="33"/>
        <v>6.680081804458568E-2</v>
      </c>
    </row>
    <row r="2172" spans="1:6" x14ac:dyDescent="0.3">
      <c r="A2172" s="11">
        <v>20</v>
      </c>
      <c r="B2172" s="12" t="s">
        <v>330</v>
      </c>
      <c r="C2172" s="12" t="s">
        <v>66</v>
      </c>
      <c r="D2172" s="13">
        <v>21134407.1300116</v>
      </c>
      <c r="E2172" s="14">
        <v>44501</v>
      </c>
      <c r="F2172" s="15">
        <f t="shared" si="33"/>
        <v>0.13264816800110318</v>
      </c>
    </row>
    <row r="2173" spans="1:6" x14ac:dyDescent="0.3">
      <c r="A2173" s="11">
        <v>20</v>
      </c>
      <c r="B2173" s="12" t="s">
        <v>330</v>
      </c>
      <c r="C2173" s="12" t="s">
        <v>67</v>
      </c>
      <c r="D2173" s="13">
        <v>18508946.578974601</v>
      </c>
      <c r="E2173" s="14">
        <v>44470</v>
      </c>
      <c r="F2173" s="15">
        <f t="shared" si="33"/>
        <v>-0.14015968825734573</v>
      </c>
    </row>
    <row r="2174" spans="1:6" x14ac:dyDescent="0.3">
      <c r="A2174" s="11">
        <v>20</v>
      </c>
      <c r="B2174" s="12" t="s">
        <v>330</v>
      </c>
      <c r="C2174" s="12" t="s">
        <v>68</v>
      </c>
      <c r="D2174" s="13">
        <v>21293756.3856076</v>
      </c>
      <c r="E2174" s="14">
        <v>44440</v>
      </c>
      <c r="F2174" s="15">
        <f t="shared" si="33"/>
        <v>-6.0646652849485401E-2</v>
      </c>
    </row>
    <row r="2175" spans="1:6" x14ac:dyDescent="0.3">
      <c r="A2175" s="16">
        <v>20</v>
      </c>
      <c r="B2175" s="17" t="s">
        <v>330</v>
      </c>
      <c r="C2175" s="17" t="s">
        <v>69</v>
      </c>
      <c r="D2175" s="18">
        <v>22625114.608865101</v>
      </c>
      <c r="E2175" s="14">
        <v>44409</v>
      </c>
      <c r="F2175" s="15">
        <f t="shared" si="33"/>
        <v>-2.2113743733562018E-2</v>
      </c>
    </row>
    <row r="2176" spans="1:6" x14ac:dyDescent="0.3">
      <c r="A2176" s="11">
        <v>20</v>
      </c>
      <c r="B2176" s="12" t="s">
        <v>330</v>
      </c>
      <c r="C2176" s="12" t="s">
        <v>70</v>
      </c>
      <c r="D2176" s="13">
        <v>23131013.6400715</v>
      </c>
      <c r="E2176" s="14">
        <v>44378</v>
      </c>
      <c r="F2176" s="15">
        <f t="shared" si="33"/>
        <v>-0.11108388476674448</v>
      </c>
    </row>
    <row r="2177" spans="1:6" x14ac:dyDescent="0.3">
      <c r="A2177" s="16">
        <v>20</v>
      </c>
      <c r="B2177" s="17" t="s">
        <v>330</v>
      </c>
      <c r="C2177" s="17" t="s">
        <v>71</v>
      </c>
      <c r="D2177" s="18">
        <v>25848645.048416</v>
      </c>
      <c r="E2177" s="14">
        <v>44348</v>
      </c>
      <c r="F2177" s="15">
        <f t="shared" si="33"/>
        <v>0.10396609744075684</v>
      </c>
    </row>
    <row r="2178" spans="1:6" x14ac:dyDescent="0.3">
      <c r="A2178" s="11">
        <v>20</v>
      </c>
      <c r="B2178" s="12" t="s">
        <v>330</v>
      </c>
      <c r="C2178" s="12" t="s">
        <v>72</v>
      </c>
      <c r="D2178" s="13">
        <v>23296242.6105511</v>
      </c>
      <c r="E2178" s="14">
        <v>44317</v>
      </c>
      <c r="F2178" s="15">
        <f t="shared" si="33"/>
        <v>5.8310264675296833E-2</v>
      </c>
    </row>
    <row r="2179" spans="1:6" x14ac:dyDescent="0.3">
      <c r="A2179" s="16">
        <v>20</v>
      </c>
      <c r="B2179" s="17" t="s">
        <v>330</v>
      </c>
      <c r="C2179" s="17" t="s">
        <v>73</v>
      </c>
      <c r="D2179" s="18">
        <v>21976678.470019098</v>
      </c>
      <c r="E2179" s="14">
        <v>44287</v>
      </c>
      <c r="F2179" s="15">
        <f t="shared" ref="F2179:F2242" si="34">IF(B2179=B2180,LN(D2179/D2180),NA())</f>
        <v>6.3523370969744891E-2</v>
      </c>
    </row>
    <row r="2180" spans="1:6" x14ac:dyDescent="0.3">
      <c r="A2180" s="11">
        <v>20</v>
      </c>
      <c r="B2180" s="12" t="s">
        <v>330</v>
      </c>
      <c r="C2180" s="12" t="s">
        <v>74</v>
      </c>
      <c r="D2180" s="13">
        <v>20624061.962344401</v>
      </c>
      <c r="E2180" s="14">
        <v>44256</v>
      </c>
      <c r="F2180" s="15">
        <f t="shared" si="34"/>
        <v>0.2255005963589303</v>
      </c>
    </row>
    <row r="2181" spans="1:6" x14ac:dyDescent="0.3">
      <c r="A2181" s="16">
        <v>20</v>
      </c>
      <c r="B2181" s="17" t="s">
        <v>330</v>
      </c>
      <c r="C2181" s="17" t="s">
        <v>75</v>
      </c>
      <c r="D2181" s="18">
        <v>16460405.891568501</v>
      </c>
      <c r="E2181" s="14">
        <v>44228</v>
      </c>
      <c r="F2181" s="15">
        <f t="shared" si="34"/>
        <v>-1.6434981986573834E-2</v>
      </c>
    </row>
    <row r="2182" spans="1:6" x14ac:dyDescent="0.3">
      <c r="A2182" s="11">
        <v>20</v>
      </c>
      <c r="B2182" s="12" t="s">
        <v>330</v>
      </c>
      <c r="C2182" s="12" t="s">
        <v>76</v>
      </c>
      <c r="D2182" s="13">
        <v>16733167.6435473</v>
      </c>
      <c r="E2182" s="14">
        <v>44197</v>
      </c>
      <c r="F2182" s="15">
        <f t="shared" si="34"/>
        <v>-5.0548128480474595E-2</v>
      </c>
    </row>
    <row r="2183" spans="1:6" x14ac:dyDescent="0.3">
      <c r="A2183" s="16">
        <v>20</v>
      </c>
      <c r="B2183" s="17" t="s">
        <v>330</v>
      </c>
      <c r="C2183" s="17" t="s">
        <v>77</v>
      </c>
      <c r="D2183" s="18">
        <v>17600740.317978799</v>
      </c>
      <c r="E2183" s="14">
        <v>44166</v>
      </c>
      <c r="F2183" s="15">
        <f t="shared" si="34"/>
        <v>0.1242337124689849</v>
      </c>
    </row>
    <row r="2184" spans="1:6" x14ac:dyDescent="0.3">
      <c r="A2184" s="16">
        <v>20</v>
      </c>
      <c r="B2184" s="17" t="s">
        <v>330</v>
      </c>
      <c r="C2184" s="17" t="s">
        <v>79</v>
      </c>
      <c r="D2184" s="18">
        <v>15544505.8121169</v>
      </c>
      <c r="E2184" s="14">
        <v>44136</v>
      </c>
      <c r="F2184" s="15">
        <f t="shared" si="34"/>
        <v>0.14139016581528618</v>
      </c>
    </row>
    <row r="2185" spans="1:6" x14ac:dyDescent="0.3">
      <c r="A2185" s="16">
        <v>20</v>
      </c>
      <c r="B2185" s="17" t="s">
        <v>330</v>
      </c>
      <c r="C2185" s="17" t="s">
        <v>80</v>
      </c>
      <c r="D2185" s="18">
        <v>13494970.8498429</v>
      </c>
      <c r="E2185" s="14">
        <v>44105</v>
      </c>
      <c r="F2185" s="15">
        <f t="shared" si="34"/>
        <v>3.0236349998589245E-2</v>
      </c>
    </row>
    <row r="2186" spans="1:6" x14ac:dyDescent="0.3">
      <c r="A2186" s="16">
        <v>20</v>
      </c>
      <c r="B2186" s="17" t="s">
        <v>330</v>
      </c>
      <c r="C2186" s="17" t="s">
        <v>81</v>
      </c>
      <c r="D2186" s="18">
        <v>13093039.2810557</v>
      </c>
      <c r="E2186" s="14">
        <v>44075</v>
      </c>
      <c r="F2186" s="15">
        <f t="shared" si="34"/>
        <v>-6.1783892647730342E-2</v>
      </c>
    </row>
    <row r="2187" spans="1:6" x14ac:dyDescent="0.3">
      <c r="A2187" s="11">
        <v>20</v>
      </c>
      <c r="B2187" s="12" t="s">
        <v>330</v>
      </c>
      <c r="C2187" s="12" t="s">
        <v>82</v>
      </c>
      <c r="D2187" s="13">
        <v>13927490.614720801</v>
      </c>
      <c r="E2187" s="14">
        <v>44044</v>
      </c>
      <c r="F2187" s="15">
        <f t="shared" si="34"/>
        <v>5.9752988382196129E-2</v>
      </c>
    </row>
    <row r="2188" spans="1:6" x14ac:dyDescent="0.3">
      <c r="A2188" s="16">
        <v>20</v>
      </c>
      <c r="B2188" s="17" t="s">
        <v>330</v>
      </c>
      <c r="C2188" s="17" t="s">
        <v>83</v>
      </c>
      <c r="D2188" s="18">
        <v>13119657.0102614</v>
      </c>
      <c r="E2188" s="14">
        <v>44013</v>
      </c>
      <c r="F2188" s="15">
        <f t="shared" si="34"/>
        <v>-0.14576857941040275</v>
      </c>
    </row>
    <row r="2189" spans="1:6" x14ac:dyDescent="0.3">
      <c r="A2189" s="11">
        <v>20</v>
      </c>
      <c r="B2189" s="12" t="s">
        <v>330</v>
      </c>
      <c r="C2189" s="12" t="s">
        <v>84</v>
      </c>
      <c r="D2189" s="13">
        <v>15178504.0559731</v>
      </c>
      <c r="E2189" s="14">
        <v>43983</v>
      </c>
      <c r="F2189" s="15">
        <f t="shared" si="34"/>
        <v>-1.559015438971792E-2</v>
      </c>
    </row>
    <row r="2190" spans="1:6" x14ac:dyDescent="0.3">
      <c r="A2190" s="16">
        <v>20</v>
      </c>
      <c r="B2190" s="17" t="s">
        <v>330</v>
      </c>
      <c r="C2190" s="17" t="s">
        <v>85</v>
      </c>
      <c r="D2190" s="18">
        <v>15416993.4907216</v>
      </c>
      <c r="E2190" s="14">
        <v>43952</v>
      </c>
      <c r="F2190" s="15">
        <f t="shared" si="34"/>
        <v>1.7218895236576065E-3</v>
      </c>
    </row>
    <row r="2191" spans="1:6" x14ac:dyDescent="0.3">
      <c r="A2191" s="11">
        <v>20</v>
      </c>
      <c r="B2191" s="12" t="s">
        <v>330</v>
      </c>
      <c r="C2191" s="12" t="s">
        <v>86</v>
      </c>
      <c r="D2191" s="13">
        <v>15390469.9729806</v>
      </c>
      <c r="E2191" s="14">
        <v>43922</v>
      </c>
      <c r="F2191" s="15">
        <f t="shared" si="34"/>
        <v>-1.5815649076949753E-2</v>
      </c>
    </row>
    <row r="2192" spans="1:6" x14ac:dyDescent="0.3">
      <c r="A2192" s="16">
        <v>20</v>
      </c>
      <c r="B2192" s="17" t="s">
        <v>330</v>
      </c>
      <c r="C2192" s="17" t="s">
        <v>87</v>
      </c>
      <c r="D2192" s="18">
        <v>15635815.2787375</v>
      </c>
      <c r="E2192" s="14">
        <v>43891</v>
      </c>
      <c r="F2192" s="15">
        <f t="shared" si="34"/>
        <v>-0.18331053501335881</v>
      </c>
    </row>
    <row r="2193" spans="1:6" x14ac:dyDescent="0.3">
      <c r="A2193" s="11">
        <v>20</v>
      </c>
      <c r="B2193" s="12" t="s">
        <v>330</v>
      </c>
      <c r="C2193" s="12" t="s">
        <v>88</v>
      </c>
      <c r="D2193" s="13">
        <v>18781543.690242</v>
      </c>
      <c r="E2193" s="14">
        <v>43862</v>
      </c>
      <c r="F2193" s="15">
        <f t="shared" si="34"/>
        <v>-0.12775998801244948</v>
      </c>
    </row>
    <row r="2194" spans="1:6" x14ac:dyDescent="0.3">
      <c r="A2194" s="16">
        <v>20</v>
      </c>
      <c r="B2194" s="17" t="s">
        <v>330</v>
      </c>
      <c r="C2194" s="17" t="s">
        <v>89</v>
      </c>
      <c r="D2194" s="18">
        <v>21341097.1425547</v>
      </c>
      <c r="E2194" s="14">
        <v>43831</v>
      </c>
      <c r="F2194" s="15">
        <f t="shared" si="34"/>
        <v>-0.15638131314302869</v>
      </c>
    </row>
    <row r="2195" spans="1:6" x14ac:dyDescent="0.3">
      <c r="A2195" s="11">
        <v>20</v>
      </c>
      <c r="B2195" s="12" t="s">
        <v>330</v>
      </c>
      <c r="C2195" s="12" t="s">
        <v>90</v>
      </c>
      <c r="D2195" s="13">
        <v>24953546.844392501</v>
      </c>
      <c r="E2195" s="14">
        <v>43800</v>
      </c>
      <c r="F2195" s="15">
        <f t="shared" si="34"/>
        <v>4.5839474125683793E-3</v>
      </c>
    </row>
    <row r="2196" spans="1:6" x14ac:dyDescent="0.3">
      <c r="A2196" s="11">
        <v>20</v>
      </c>
      <c r="B2196" s="12" t="s">
        <v>330</v>
      </c>
      <c r="C2196" s="12" t="s">
        <v>92</v>
      </c>
      <c r="D2196" s="13">
        <v>24839422.8668929</v>
      </c>
      <c r="E2196" s="14">
        <v>43770</v>
      </c>
      <c r="F2196" s="15">
        <f t="shared" si="34"/>
        <v>-6.6343012204950771E-2</v>
      </c>
    </row>
    <row r="2197" spans="1:6" x14ac:dyDescent="0.3">
      <c r="A2197" s="11">
        <v>20</v>
      </c>
      <c r="B2197" s="12" t="s">
        <v>330</v>
      </c>
      <c r="C2197" s="12" t="s">
        <v>93</v>
      </c>
      <c r="D2197" s="13">
        <v>26543238.238748401</v>
      </c>
      <c r="E2197" s="14">
        <v>43739</v>
      </c>
      <c r="F2197" s="15">
        <f t="shared" si="34"/>
        <v>0.13651119983686019</v>
      </c>
    </row>
    <row r="2198" spans="1:6" x14ac:dyDescent="0.3">
      <c r="A2198" s="11">
        <v>20</v>
      </c>
      <c r="B2198" s="12" t="s">
        <v>330</v>
      </c>
      <c r="C2198" s="12" t="s">
        <v>94</v>
      </c>
      <c r="D2198" s="13">
        <v>23156229.452196501</v>
      </c>
      <c r="E2198" s="14">
        <v>43709</v>
      </c>
      <c r="F2198" s="15">
        <f t="shared" si="34"/>
        <v>7.5219973660852771E-2</v>
      </c>
    </row>
    <row r="2199" spans="1:6" x14ac:dyDescent="0.3">
      <c r="A2199" s="16">
        <v>20</v>
      </c>
      <c r="B2199" s="17" t="s">
        <v>330</v>
      </c>
      <c r="C2199" s="17" t="s">
        <v>95</v>
      </c>
      <c r="D2199" s="18">
        <v>21478315.8587474</v>
      </c>
      <c r="E2199" s="14">
        <v>43678</v>
      </c>
      <c r="F2199" s="15">
        <f t="shared" si="34"/>
        <v>-0.15380492479679533</v>
      </c>
    </row>
    <row r="2200" spans="1:6" x14ac:dyDescent="0.3">
      <c r="A2200" s="11">
        <v>20</v>
      </c>
      <c r="B2200" s="12" t="s">
        <v>330</v>
      </c>
      <c r="C2200" s="12" t="s">
        <v>96</v>
      </c>
      <c r="D2200" s="13">
        <v>25049372.724453699</v>
      </c>
      <c r="E2200" s="14">
        <v>43647</v>
      </c>
      <c r="F2200" s="15">
        <f t="shared" si="34"/>
        <v>-2.0949929833867741E-2</v>
      </c>
    </row>
    <row r="2201" spans="1:6" x14ac:dyDescent="0.3">
      <c r="A2201" s="16">
        <v>20</v>
      </c>
      <c r="B2201" s="17" t="s">
        <v>330</v>
      </c>
      <c r="C2201" s="17" t="s">
        <v>97</v>
      </c>
      <c r="D2201" s="18">
        <v>25579690.9944571</v>
      </c>
      <c r="E2201" s="14">
        <v>43617</v>
      </c>
      <c r="F2201" s="15">
        <f t="shared" si="34"/>
        <v>1.3840182285338235E-2</v>
      </c>
    </row>
    <row r="2202" spans="1:6" x14ac:dyDescent="0.3">
      <c r="A2202" s="11">
        <v>20</v>
      </c>
      <c r="B2202" s="12" t="s">
        <v>330</v>
      </c>
      <c r="C2202" s="12" t="s">
        <v>98</v>
      </c>
      <c r="D2202" s="13">
        <v>25228102.048084401</v>
      </c>
      <c r="E2202" s="14">
        <v>43586</v>
      </c>
      <c r="F2202" s="15">
        <f t="shared" si="34"/>
        <v>-0.16731837147786835</v>
      </c>
    </row>
    <row r="2203" spans="1:6" x14ac:dyDescent="0.3">
      <c r="A2203" s="16">
        <v>20</v>
      </c>
      <c r="B2203" s="17" t="s">
        <v>330</v>
      </c>
      <c r="C2203" s="17" t="s">
        <v>99</v>
      </c>
      <c r="D2203" s="18">
        <v>29822910.453763202</v>
      </c>
      <c r="E2203" s="14">
        <v>43556</v>
      </c>
      <c r="F2203" s="15">
        <f t="shared" si="34"/>
        <v>2.6995454381585002E-2</v>
      </c>
    </row>
    <row r="2204" spans="1:6" x14ac:dyDescent="0.3">
      <c r="A2204" s="11">
        <v>20</v>
      </c>
      <c r="B2204" s="12" t="s">
        <v>330</v>
      </c>
      <c r="C2204" s="12" t="s">
        <v>100</v>
      </c>
      <c r="D2204" s="13">
        <v>29028597.0977697</v>
      </c>
      <c r="E2204" s="14">
        <v>43525</v>
      </c>
      <c r="F2204" s="15">
        <f t="shared" si="34"/>
        <v>3.7706464151618983E-2</v>
      </c>
    </row>
    <row r="2205" spans="1:6" x14ac:dyDescent="0.3">
      <c r="A2205" s="16">
        <v>20</v>
      </c>
      <c r="B2205" s="17" t="s">
        <v>330</v>
      </c>
      <c r="C2205" s="17" t="s">
        <v>101</v>
      </c>
      <c r="D2205" s="18">
        <v>27954410.499337301</v>
      </c>
      <c r="E2205" s="14">
        <v>43497</v>
      </c>
      <c r="F2205" s="15">
        <f t="shared" si="34"/>
        <v>-7.921733219621703E-2</v>
      </c>
    </row>
    <row r="2206" spans="1:6" x14ac:dyDescent="0.3">
      <c r="A2206" s="11">
        <v>20</v>
      </c>
      <c r="B2206" s="12" t="s">
        <v>330</v>
      </c>
      <c r="C2206" s="12" t="s">
        <v>102</v>
      </c>
      <c r="D2206" s="13">
        <v>30258959.3948479</v>
      </c>
      <c r="E2206" s="14">
        <v>43466</v>
      </c>
      <c r="F2206" s="15">
        <f t="shared" si="34"/>
        <v>8.7751402422353211E-3</v>
      </c>
    </row>
    <row r="2207" spans="1:6" x14ac:dyDescent="0.3">
      <c r="A2207" s="16">
        <v>20</v>
      </c>
      <c r="B2207" s="17" t="s">
        <v>330</v>
      </c>
      <c r="C2207" s="17" t="s">
        <v>103</v>
      </c>
      <c r="D2207" s="18">
        <v>29994594.398938999</v>
      </c>
      <c r="E2207" s="14">
        <v>43435</v>
      </c>
      <c r="F2207" s="15">
        <f t="shared" si="34"/>
        <v>-9.5564585187344592E-2</v>
      </c>
    </row>
    <row r="2208" spans="1:6" x14ac:dyDescent="0.3">
      <c r="A2208" s="16">
        <v>20</v>
      </c>
      <c r="B2208" s="17" t="s">
        <v>330</v>
      </c>
      <c r="C2208" s="17" t="s">
        <v>105</v>
      </c>
      <c r="D2208" s="18">
        <v>33002448.771549899</v>
      </c>
      <c r="E2208" s="14">
        <v>43405</v>
      </c>
      <c r="F2208" s="15">
        <f t="shared" si="34"/>
        <v>8.5417058811267182E-2</v>
      </c>
    </row>
    <row r="2209" spans="1:6" x14ac:dyDescent="0.3">
      <c r="A2209" s="16">
        <v>20</v>
      </c>
      <c r="B2209" s="17" t="s">
        <v>330</v>
      </c>
      <c r="C2209" s="17" t="s">
        <v>106</v>
      </c>
      <c r="D2209" s="18">
        <v>30300514.879709199</v>
      </c>
      <c r="E2209" s="14">
        <v>43374</v>
      </c>
      <c r="F2209" s="15">
        <f t="shared" si="34"/>
        <v>6.5495184618265034E-2</v>
      </c>
    </row>
    <row r="2210" spans="1:6" x14ac:dyDescent="0.3">
      <c r="A2210" s="16">
        <v>20</v>
      </c>
      <c r="B2210" s="17" t="s">
        <v>330</v>
      </c>
      <c r="C2210" s="17" t="s">
        <v>107</v>
      </c>
      <c r="D2210" s="18">
        <v>28379570.010795601</v>
      </c>
      <c r="E2210" s="14">
        <v>43344</v>
      </c>
      <c r="F2210" s="15">
        <f t="shared" si="34"/>
        <v>3.5923888972818237E-2</v>
      </c>
    </row>
    <row r="2211" spans="1:6" x14ac:dyDescent="0.3">
      <c r="A2211" s="11">
        <v>20</v>
      </c>
      <c r="B2211" s="12" t="s">
        <v>330</v>
      </c>
      <c r="C2211" s="12" t="s">
        <v>108</v>
      </c>
      <c r="D2211" s="13">
        <v>27378160.4447552</v>
      </c>
      <c r="E2211" s="14">
        <v>43313</v>
      </c>
      <c r="F2211" s="15">
        <f t="shared" si="34"/>
        <v>-7.1673107929678279E-2</v>
      </c>
    </row>
    <row r="2212" spans="1:6" x14ac:dyDescent="0.3">
      <c r="A2212" s="16">
        <v>20</v>
      </c>
      <c r="B2212" s="17" t="s">
        <v>330</v>
      </c>
      <c r="C2212" s="17" t="s">
        <v>109</v>
      </c>
      <c r="D2212" s="18">
        <v>29412470.157673199</v>
      </c>
      <c r="E2212" s="14">
        <v>43282</v>
      </c>
      <c r="F2212" s="15">
        <f t="shared" si="34"/>
        <v>6.9604895207403095E-2</v>
      </c>
    </row>
    <row r="2213" spans="1:6" x14ac:dyDescent="0.3">
      <c r="A2213" s="11">
        <v>20</v>
      </c>
      <c r="B2213" s="12" t="s">
        <v>330</v>
      </c>
      <c r="C2213" s="12" t="s">
        <v>110</v>
      </c>
      <c r="D2213" s="13">
        <v>27434842.899982098</v>
      </c>
      <c r="E2213" s="14">
        <v>43252</v>
      </c>
      <c r="F2213" s="15">
        <f t="shared" si="34"/>
        <v>6.1055130892444028E-2</v>
      </c>
    </row>
    <row r="2214" spans="1:6" x14ac:dyDescent="0.3">
      <c r="A2214" s="16">
        <v>20</v>
      </c>
      <c r="B2214" s="17" t="s">
        <v>330</v>
      </c>
      <c r="C2214" s="17" t="s">
        <v>111</v>
      </c>
      <c r="D2214" s="18">
        <v>25809914.817044999</v>
      </c>
      <c r="E2214" s="14">
        <v>43221</v>
      </c>
      <c r="F2214" s="15">
        <f t="shared" si="34"/>
        <v>-0.19673639561142095</v>
      </c>
    </row>
    <row r="2215" spans="1:6" x14ac:dyDescent="0.3">
      <c r="A2215" s="11">
        <v>20</v>
      </c>
      <c r="B2215" s="12" t="s">
        <v>330</v>
      </c>
      <c r="C2215" s="12" t="s">
        <v>112</v>
      </c>
      <c r="D2215" s="13">
        <v>31421585.999821901</v>
      </c>
      <c r="E2215" s="14">
        <v>43191</v>
      </c>
      <c r="F2215" s="15">
        <f t="shared" si="34"/>
        <v>9.2108201292422809E-2</v>
      </c>
    </row>
    <row r="2216" spans="1:6" x14ac:dyDescent="0.3">
      <c r="A2216" s="16">
        <v>20</v>
      </c>
      <c r="B2216" s="17" t="s">
        <v>330</v>
      </c>
      <c r="C2216" s="17" t="s">
        <v>113</v>
      </c>
      <c r="D2216" s="18">
        <v>28656689.538711399</v>
      </c>
      <c r="E2216" s="14">
        <v>43160</v>
      </c>
      <c r="F2216" s="15">
        <f t="shared" si="34"/>
        <v>-5.2654963078046617E-2</v>
      </c>
    </row>
    <row r="2217" spans="1:6" x14ac:dyDescent="0.3">
      <c r="A2217" s="11">
        <v>20</v>
      </c>
      <c r="B2217" s="12" t="s">
        <v>330</v>
      </c>
      <c r="C2217" s="12" t="s">
        <v>114</v>
      </c>
      <c r="D2217" s="13">
        <v>30206038.983655199</v>
      </c>
      <c r="E2217" s="14">
        <v>43132</v>
      </c>
      <c r="F2217" s="15">
        <f t="shared" si="34"/>
        <v>-6.3221203142444143E-2</v>
      </c>
    </row>
    <row r="2218" spans="1:6" x14ac:dyDescent="0.3">
      <c r="A2218" s="16">
        <v>20</v>
      </c>
      <c r="B2218" s="17" t="s">
        <v>330</v>
      </c>
      <c r="C2218" s="17" t="s">
        <v>115</v>
      </c>
      <c r="D2218" s="18">
        <v>32177359.170249499</v>
      </c>
      <c r="E2218" s="14">
        <v>43101</v>
      </c>
      <c r="F2218" s="15">
        <f t="shared" si="34"/>
        <v>-0.12395880337290903</v>
      </c>
    </row>
    <row r="2219" spans="1:6" x14ac:dyDescent="0.3">
      <c r="A2219" s="11">
        <v>20</v>
      </c>
      <c r="B2219" s="12" t="s">
        <v>330</v>
      </c>
      <c r="C2219" s="12" t="s">
        <v>116</v>
      </c>
      <c r="D2219" s="13">
        <v>36423780.699743599</v>
      </c>
      <c r="E2219" s="14">
        <v>43070</v>
      </c>
      <c r="F2219" s="15">
        <f t="shared" si="34"/>
        <v>4.1352467929668561E-2</v>
      </c>
    </row>
    <row r="2220" spans="1:6" x14ac:dyDescent="0.3">
      <c r="A2220" s="11">
        <v>20</v>
      </c>
      <c r="B2220" s="12" t="s">
        <v>330</v>
      </c>
      <c r="C2220" s="12" t="s">
        <v>118</v>
      </c>
      <c r="D2220" s="13">
        <v>34948285.4175063</v>
      </c>
      <c r="E2220" s="14">
        <v>43040</v>
      </c>
      <c r="F2220" s="15">
        <f t="shared" si="34"/>
        <v>1.9195047614405719E-3</v>
      </c>
    </row>
    <row r="2221" spans="1:6" x14ac:dyDescent="0.3">
      <c r="A2221" s="11">
        <v>20</v>
      </c>
      <c r="B2221" s="12" t="s">
        <v>330</v>
      </c>
      <c r="C2221" s="12" t="s">
        <v>119</v>
      </c>
      <c r="D2221" s="13">
        <v>34881266.3595213</v>
      </c>
      <c r="E2221" s="14">
        <v>43009</v>
      </c>
      <c r="F2221" s="15">
        <f t="shared" si="34"/>
        <v>-8.678209625562186E-2</v>
      </c>
    </row>
    <row r="2222" spans="1:6" x14ac:dyDescent="0.3">
      <c r="A2222" s="11">
        <v>20</v>
      </c>
      <c r="B2222" s="12" t="s">
        <v>330</v>
      </c>
      <c r="C2222" s="12" t="s">
        <v>120</v>
      </c>
      <c r="D2222" s="13">
        <v>38043566.917031199</v>
      </c>
      <c r="E2222" s="14">
        <v>42979</v>
      </c>
      <c r="F2222" s="15">
        <f t="shared" si="34"/>
        <v>-3.0005916309524559E-2</v>
      </c>
    </row>
    <row r="2223" spans="1:6" x14ac:dyDescent="0.3">
      <c r="A2223" s="16">
        <v>20</v>
      </c>
      <c r="B2223" s="17" t="s">
        <v>330</v>
      </c>
      <c r="C2223" s="17" t="s">
        <v>121</v>
      </c>
      <c r="D2223" s="18">
        <v>39202397.950253099</v>
      </c>
      <c r="E2223" s="14">
        <v>42948</v>
      </c>
      <c r="F2223" s="15">
        <f t="shared" si="34"/>
        <v>-6.9129711343832403E-2</v>
      </c>
    </row>
    <row r="2224" spans="1:6" x14ac:dyDescent="0.3">
      <c r="A2224" s="11">
        <v>20</v>
      </c>
      <c r="B2224" s="12" t="s">
        <v>330</v>
      </c>
      <c r="C2224" s="12" t="s">
        <v>122</v>
      </c>
      <c r="D2224" s="13">
        <v>42008317.251246497</v>
      </c>
      <c r="E2224" s="14">
        <v>42917</v>
      </c>
      <c r="F2224" s="15">
        <f t="shared" si="34"/>
        <v>6.1683335828915484E-2</v>
      </c>
    </row>
    <row r="2225" spans="1:6" x14ac:dyDescent="0.3">
      <c r="A2225" s="16">
        <v>20</v>
      </c>
      <c r="B2225" s="17" t="s">
        <v>330</v>
      </c>
      <c r="C2225" s="17" t="s">
        <v>123</v>
      </c>
      <c r="D2225" s="18">
        <v>39495403.286465399</v>
      </c>
      <c r="E2225" s="14">
        <v>42887</v>
      </c>
      <c r="F2225" s="15">
        <f t="shared" si="34"/>
        <v>-5.3355290340633812E-2</v>
      </c>
    </row>
    <row r="2226" spans="1:6" x14ac:dyDescent="0.3">
      <c r="A2226" s="11">
        <v>20</v>
      </c>
      <c r="B2226" s="12" t="s">
        <v>330</v>
      </c>
      <c r="C2226" s="12" t="s">
        <v>124</v>
      </c>
      <c r="D2226" s="13">
        <v>41659922.810279399</v>
      </c>
      <c r="E2226" s="14">
        <v>42856</v>
      </c>
      <c r="F2226" s="15">
        <f t="shared" si="34"/>
        <v>1.5635254618377479E-2</v>
      </c>
    </row>
    <row r="2227" spans="1:6" x14ac:dyDescent="0.3">
      <c r="A2227" s="16">
        <v>20</v>
      </c>
      <c r="B2227" s="17" t="s">
        <v>330</v>
      </c>
      <c r="C2227" s="17" t="s">
        <v>125</v>
      </c>
      <c r="D2227" s="18">
        <v>41013624.991411403</v>
      </c>
      <c r="E2227" s="14">
        <v>42826</v>
      </c>
      <c r="F2227" s="15">
        <f t="shared" si="34"/>
        <v>-4.3183117805032881E-2</v>
      </c>
    </row>
    <row r="2228" spans="1:6" x14ac:dyDescent="0.3">
      <c r="A2228" s="11">
        <v>20</v>
      </c>
      <c r="B2228" s="12" t="s">
        <v>330</v>
      </c>
      <c r="C2228" s="12" t="s">
        <v>126</v>
      </c>
      <c r="D2228" s="13">
        <v>42823518.364475101</v>
      </c>
      <c r="E2228" s="14">
        <v>42795</v>
      </c>
      <c r="F2228" s="15">
        <f t="shared" si="34"/>
        <v>-2.7560641186817517E-2</v>
      </c>
    </row>
    <row r="2229" spans="1:6" x14ac:dyDescent="0.3">
      <c r="A2229" s="16">
        <v>20</v>
      </c>
      <c r="B2229" s="17" t="s">
        <v>330</v>
      </c>
      <c r="C2229" s="17" t="s">
        <v>127</v>
      </c>
      <c r="D2229" s="18">
        <v>44020176.575865999</v>
      </c>
      <c r="E2229" s="14">
        <v>42767</v>
      </c>
      <c r="F2229" s="15">
        <f t="shared" si="34"/>
        <v>7.3766363247993058E-2</v>
      </c>
    </row>
    <row r="2230" spans="1:6" x14ac:dyDescent="0.3">
      <c r="A2230" s="11">
        <v>20</v>
      </c>
      <c r="B2230" s="12" t="s">
        <v>330</v>
      </c>
      <c r="C2230" s="12" t="s">
        <v>129</v>
      </c>
      <c r="D2230" s="13">
        <v>40889844.198368303</v>
      </c>
      <c r="E2230" s="14">
        <v>42736</v>
      </c>
      <c r="F2230" s="15">
        <f t="shared" si="34"/>
        <v>-9.4667314231749303E-2</v>
      </c>
    </row>
    <row r="2231" spans="1:6" x14ac:dyDescent="0.3">
      <c r="A2231" s="16">
        <v>20</v>
      </c>
      <c r="B2231" s="17" t="s">
        <v>330</v>
      </c>
      <c r="C2231" s="17" t="s">
        <v>130</v>
      </c>
      <c r="D2231" s="18">
        <v>44949922.570138797</v>
      </c>
      <c r="E2231" s="14">
        <v>42705</v>
      </c>
      <c r="F2231" s="15">
        <f t="shared" si="34"/>
        <v>2.7168972677855553E-2</v>
      </c>
    </row>
    <row r="2232" spans="1:6" x14ac:dyDescent="0.3">
      <c r="A2232" s="16">
        <v>20</v>
      </c>
      <c r="B2232" s="17" t="s">
        <v>330</v>
      </c>
      <c r="C2232" s="17" t="s">
        <v>132</v>
      </c>
      <c r="D2232" s="18">
        <v>43745120.084673896</v>
      </c>
      <c r="E2232" s="14">
        <v>42675</v>
      </c>
      <c r="F2232" s="15">
        <f t="shared" si="34"/>
        <v>-5.1393358414668661E-2</v>
      </c>
    </row>
    <row r="2233" spans="1:6" x14ac:dyDescent="0.3">
      <c r="A2233" s="16">
        <v>20</v>
      </c>
      <c r="B2233" s="17" t="s">
        <v>330</v>
      </c>
      <c r="C2233" s="17" t="s">
        <v>133</v>
      </c>
      <c r="D2233" s="18">
        <v>46052102.7542836</v>
      </c>
      <c r="E2233" s="14">
        <v>42644</v>
      </c>
      <c r="F2233" s="15">
        <f t="shared" si="34"/>
        <v>-3.4150356496270677E-2</v>
      </c>
    </row>
    <row r="2234" spans="1:6" x14ac:dyDescent="0.3">
      <c r="A2234" s="16">
        <v>20</v>
      </c>
      <c r="B2234" s="17" t="s">
        <v>330</v>
      </c>
      <c r="C2234" s="17" t="s">
        <v>134</v>
      </c>
      <c r="D2234" s="18">
        <v>47651960.860310003</v>
      </c>
      <c r="E2234" s="14">
        <v>42614</v>
      </c>
      <c r="F2234" s="15">
        <f t="shared" si="34"/>
        <v>7.1672745636807119E-3</v>
      </c>
    </row>
    <row r="2235" spans="1:6" x14ac:dyDescent="0.3">
      <c r="A2235" s="11">
        <v>20</v>
      </c>
      <c r="B2235" s="12" t="s">
        <v>330</v>
      </c>
      <c r="C2235" s="12" t="s">
        <v>135</v>
      </c>
      <c r="D2235" s="13">
        <v>47311647.190899499</v>
      </c>
      <c r="E2235" s="14">
        <v>42583</v>
      </c>
      <c r="F2235" s="15">
        <f t="shared" si="34"/>
        <v>-6.4863890815822042E-2</v>
      </c>
    </row>
    <row r="2236" spans="1:6" x14ac:dyDescent="0.3">
      <c r="A2236" s="16">
        <v>20</v>
      </c>
      <c r="B2236" s="17" t="s">
        <v>330</v>
      </c>
      <c r="C2236" s="17" t="s">
        <v>136</v>
      </c>
      <c r="D2236" s="18">
        <v>50482179.702324301</v>
      </c>
      <c r="E2236" s="14">
        <v>42552</v>
      </c>
      <c r="F2236" s="15">
        <f t="shared" si="34"/>
        <v>8.1516804409783854E-3</v>
      </c>
    </row>
    <row r="2237" spans="1:6" x14ac:dyDescent="0.3">
      <c r="A2237" s="11">
        <v>20</v>
      </c>
      <c r="B2237" s="12" t="s">
        <v>330</v>
      </c>
      <c r="C2237" s="12" t="s">
        <v>137</v>
      </c>
      <c r="D2237" s="13">
        <v>50072337.824928097</v>
      </c>
      <c r="E2237" s="14">
        <v>42522</v>
      </c>
      <c r="F2237" s="15">
        <f t="shared" si="34"/>
        <v>-7.6946658613112243E-2</v>
      </c>
    </row>
    <row r="2238" spans="1:6" x14ac:dyDescent="0.3">
      <c r="A2238" s="16">
        <v>20</v>
      </c>
      <c r="B2238" s="17" t="s">
        <v>330</v>
      </c>
      <c r="C2238" s="17" t="s">
        <v>138</v>
      </c>
      <c r="D2238" s="18">
        <v>54077347.076640204</v>
      </c>
      <c r="E2238" s="14">
        <v>42491</v>
      </c>
      <c r="F2238" s="15">
        <f t="shared" si="34"/>
        <v>-4.3098169698775769E-3</v>
      </c>
    </row>
    <row r="2239" spans="1:6" x14ac:dyDescent="0.3">
      <c r="A2239" s="11">
        <v>20</v>
      </c>
      <c r="B2239" s="12" t="s">
        <v>330</v>
      </c>
      <c r="C2239" s="12" t="s">
        <v>139</v>
      </c>
      <c r="D2239" s="13">
        <v>54310913.497487202</v>
      </c>
      <c r="E2239" s="14">
        <v>42461</v>
      </c>
      <c r="F2239" s="15">
        <f t="shared" si="34"/>
        <v>6.2354468366170512E-3</v>
      </c>
    </row>
    <row r="2240" spans="1:6" x14ac:dyDescent="0.3">
      <c r="A2240" s="16">
        <v>20</v>
      </c>
      <c r="B2240" s="17" t="s">
        <v>330</v>
      </c>
      <c r="C2240" s="17" t="s">
        <v>140</v>
      </c>
      <c r="D2240" s="18">
        <v>53973314.318435103</v>
      </c>
      <c r="E2240" s="14">
        <v>42430</v>
      </c>
      <c r="F2240" s="15">
        <f t="shared" si="34"/>
        <v>-9.9609930726575938E-2</v>
      </c>
    </row>
    <row r="2241" spans="1:6" x14ac:dyDescent="0.3">
      <c r="A2241" s="11">
        <v>20</v>
      </c>
      <c r="B2241" s="12" t="s">
        <v>330</v>
      </c>
      <c r="C2241" s="12" t="s">
        <v>141</v>
      </c>
      <c r="D2241" s="13">
        <v>59626474.344571702</v>
      </c>
      <c r="E2241" s="14">
        <v>42401</v>
      </c>
      <c r="F2241" s="15">
        <f t="shared" si="34"/>
        <v>3.4746363506017596E-3</v>
      </c>
    </row>
    <row r="2242" spans="1:6" x14ac:dyDescent="0.3">
      <c r="A2242" s="16">
        <v>20</v>
      </c>
      <c r="B2242" s="17" t="s">
        <v>330</v>
      </c>
      <c r="C2242" s="17" t="s">
        <v>142</v>
      </c>
      <c r="D2242" s="18">
        <v>59419653.550960198</v>
      </c>
      <c r="E2242" s="14">
        <v>42370</v>
      </c>
      <c r="F2242" s="15">
        <f t="shared" si="34"/>
        <v>1.5918088556988973E-2</v>
      </c>
    </row>
    <row r="2243" spans="1:6" x14ac:dyDescent="0.3">
      <c r="A2243" s="11">
        <v>20</v>
      </c>
      <c r="B2243" s="12" t="s">
        <v>330</v>
      </c>
      <c r="C2243" s="12" t="s">
        <v>143</v>
      </c>
      <c r="D2243" s="13">
        <v>58481294.498757198</v>
      </c>
      <c r="E2243" s="14">
        <v>42339</v>
      </c>
      <c r="F2243" s="15">
        <f t="shared" ref="F2243:F2306" si="35">IF(B2243=B2244,LN(D2243/D2244),NA())</f>
        <v>-5.1232249499597787E-2</v>
      </c>
    </row>
    <row r="2244" spans="1:6" x14ac:dyDescent="0.3">
      <c r="A2244" s="11">
        <v>20</v>
      </c>
      <c r="B2244" s="12" t="s">
        <v>330</v>
      </c>
      <c r="C2244" s="12" t="s">
        <v>145</v>
      </c>
      <c r="D2244" s="13">
        <v>61555499.6038417</v>
      </c>
      <c r="E2244" s="14">
        <v>42309</v>
      </c>
      <c r="F2244" s="15">
        <f t="shared" si="35"/>
        <v>6.4803925029744705E-2</v>
      </c>
    </row>
    <row r="2245" spans="1:6" x14ac:dyDescent="0.3">
      <c r="A2245" s="11">
        <v>20</v>
      </c>
      <c r="B2245" s="12" t="s">
        <v>330</v>
      </c>
      <c r="C2245" s="12" t="s">
        <v>146</v>
      </c>
      <c r="D2245" s="13">
        <v>57692966.908529297</v>
      </c>
      <c r="E2245" s="14">
        <v>42278</v>
      </c>
      <c r="F2245" s="15">
        <f t="shared" si="35"/>
        <v>0.10279988060624032</v>
      </c>
    </row>
    <row r="2246" spans="1:6" x14ac:dyDescent="0.3">
      <c r="A2246" s="11">
        <v>20</v>
      </c>
      <c r="B2246" s="12" t="s">
        <v>330</v>
      </c>
      <c r="C2246" s="12" t="s">
        <v>147</v>
      </c>
      <c r="D2246" s="13">
        <v>52056798.160939999</v>
      </c>
      <c r="E2246" s="14">
        <v>42248</v>
      </c>
      <c r="F2246" s="15">
        <f t="shared" si="35"/>
        <v>-4.1246334840689867E-2</v>
      </c>
    </row>
    <row r="2247" spans="1:6" x14ac:dyDescent="0.3">
      <c r="A2247" s="16">
        <v>20</v>
      </c>
      <c r="B2247" s="17" t="s">
        <v>330</v>
      </c>
      <c r="C2247" s="17" t="s">
        <v>148</v>
      </c>
      <c r="D2247" s="18">
        <v>54248846.5070953</v>
      </c>
      <c r="E2247" s="14">
        <v>42217</v>
      </c>
      <c r="F2247" s="15">
        <f t="shared" si="35"/>
        <v>-5.6277065060256454E-2</v>
      </c>
    </row>
    <row r="2248" spans="1:6" x14ac:dyDescent="0.3">
      <c r="A2248" s="11">
        <v>20</v>
      </c>
      <c r="B2248" s="12" t="s">
        <v>330</v>
      </c>
      <c r="C2248" s="12" t="s">
        <v>149</v>
      </c>
      <c r="D2248" s="13">
        <v>57389352.793231897</v>
      </c>
      <c r="E2248" s="14">
        <v>42186</v>
      </c>
      <c r="F2248" s="15">
        <f t="shared" si="35"/>
        <v>3.1235194156336191E-2</v>
      </c>
    </row>
    <row r="2249" spans="1:6" x14ac:dyDescent="0.3">
      <c r="A2249" s="16">
        <v>20</v>
      </c>
      <c r="B2249" s="17" t="s">
        <v>330</v>
      </c>
      <c r="C2249" s="17" t="s">
        <v>150</v>
      </c>
      <c r="D2249" s="18">
        <v>55624491.593717799</v>
      </c>
      <c r="E2249" s="14">
        <v>42156</v>
      </c>
      <c r="F2249" s="15">
        <f t="shared" si="35"/>
        <v>4.096128091596811E-3</v>
      </c>
    </row>
    <row r="2250" spans="1:6" x14ac:dyDescent="0.3">
      <c r="A2250" s="11">
        <v>20</v>
      </c>
      <c r="B2250" s="12" t="s">
        <v>330</v>
      </c>
      <c r="C2250" s="12" t="s">
        <v>151</v>
      </c>
      <c r="D2250" s="13">
        <v>55397112.555870898</v>
      </c>
      <c r="E2250" s="14">
        <v>42125</v>
      </c>
      <c r="F2250" s="15">
        <f t="shared" si="35"/>
        <v>-2.0507672109935617E-2</v>
      </c>
    </row>
    <row r="2251" spans="1:6" x14ac:dyDescent="0.3">
      <c r="A2251" s="16">
        <v>20</v>
      </c>
      <c r="B2251" s="17" t="s">
        <v>330</v>
      </c>
      <c r="C2251" s="17" t="s">
        <v>152</v>
      </c>
      <c r="D2251" s="18">
        <v>56544907.4501298</v>
      </c>
      <c r="E2251" s="14">
        <v>42095</v>
      </c>
      <c r="F2251" s="15">
        <f t="shared" si="35"/>
        <v>3.9742597075572469E-2</v>
      </c>
    </row>
    <row r="2252" spans="1:6" x14ac:dyDescent="0.3">
      <c r="A2252" s="11">
        <v>20</v>
      </c>
      <c r="B2252" s="12" t="s">
        <v>330</v>
      </c>
      <c r="C2252" s="12" t="s">
        <v>153</v>
      </c>
      <c r="D2252" s="13">
        <v>54341735.837567501</v>
      </c>
      <c r="E2252" s="14">
        <v>42064</v>
      </c>
      <c r="F2252" s="15">
        <f t="shared" si="35"/>
        <v>-3.9258943668294577E-2</v>
      </c>
    </row>
    <row r="2253" spans="1:6" x14ac:dyDescent="0.3">
      <c r="A2253" s="16">
        <v>20</v>
      </c>
      <c r="B2253" s="17" t="s">
        <v>330</v>
      </c>
      <c r="C2253" s="17" t="s">
        <v>154</v>
      </c>
      <c r="D2253" s="18">
        <v>56517565.925421096</v>
      </c>
      <c r="E2253" s="14">
        <v>42036</v>
      </c>
      <c r="F2253" s="15">
        <f t="shared" si="35"/>
        <v>0.1137336717402329</v>
      </c>
    </row>
    <row r="2254" spans="1:6" x14ac:dyDescent="0.3">
      <c r="A2254" s="11">
        <v>20</v>
      </c>
      <c r="B2254" s="12" t="s">
        <v>330</v>
      </c>
      <c r="C2254" s="12" t="s">
        <v>1286</v>
      </c>
      <c r="D2254" s="13">
        <v>50441680.100172199</v>
      </c>
      <c r="E2254" s="14">
        <v>42005</v>
      </c>
      <c r="F2254" s="15" t="e">
        <f t="shared" si="35"/>
        <v>#N/A</v>
      </c>
    </row>
    <row r="2255" spans="1:6" x14ac:dyDescent="0.3">
      <c r="A2255" s="11">
        <v>33</v>
      </c>
      <c r="B2255" s="12" t="s">
        <v>342</v>
      </c>
      <c r="C2255" s="12" t="s">
        <v>12</v>
      </c>
      <c r="D2255" s="13">
        <v>10248215.326720901</v>
      </c>
      <c r="E2255" s="14">
        <v>45901</v>
      </c>
      <c r="F2255" s="15">
        <f t="shared" si="35"/>
        <v>-7.0011217757568356E-2</v>
      </c>
    </row>
    <row r="2256" spans="1:6" x14ac:dyDescent="0.3">
      <c r="A2256" s="16">
        <v>33</v>
      </c>
      <c r="B2256" s="17" t="s">
        <v>342</v>
      </c>
      <c r="C2256" s="17" t="s">
        <v>16</v>
      </c>
      <c r="D2256" s="18">
        <v>10991418.079534801</v>
      </c>
      <c r="E2256" s="14">
        <v>45870</v>
      </c>
      <c r="F2256" s="15">
        <f t="shared" si="35"/>
        <v>0.10238600833968935</v>
      </c>
    </row>
    <row r="2257" spans="1:6" x14ac:dyDescent="0.3">
      <c r="A2257" s="11">
        <v>33</v>
      </c>
      <c r="B2257" s="12" t="s">
        <v>342</v>
      </c>
      <c r="C2257" s="12" t="s">
        <v>17</v>
      </c>
      <c r="D2257" s="13">
        <v>9921744.7250821497</v>
      </c>
      <c r="E2257" s="14">
        <v>45839</v>
      </c>
      <c r="F2257" s="15">
        <f t="shared" si="35"/>
        <v>-2.8847913837704683E-2</v>
      </c>
    </row>
    <row r="2258" spans="1:6" x14ac:dyDescent="0.3">
      <c r="A2258" s="16">
        <v>33</v>
      </c>
      <c r="B2258" s="17" t="s">
        <v>342</v>
      </c>
      <c r="C2258" s="17" t="s">
        <v>18</v>
      </c>
      <c r="D2258" s="18">
        <v>10212134.797602899</v>
      </c>
      <c r="E2258" s="14">
        <v>45809</v>
      </c>
      <c r="F2258" s="15">
        <f t="shared" si="35"/>
        <v>-2.3828074027245273E-2</v>
      </c>
    </row>
    <row r="2259" spans="1:6" x14ac:dyDescent="0.3">
      <c r="A2259" s="11">
        <v>33</v>
      </c>
      <c r="B2259" s="12" t="s">
        <v>342</v>
      </c>
      <c r="C2259" s="12" t="s">
        <v>19</v>
      </c>
      <c r="D2259" s="13">
        <v>10458392.5742855</v>
      </c>
      <c r="E2259" s="14">
        <v>45778</v>
      </c>
      <c r="F2259" s="15">
        <f t="shared" si="35"/>
        <v>1.1200587474676478E-2</v>
      </c>
    </row>
    <row r="2260" spans="1:6" x14ac:dyDescent="0.3">
      <c r="A2260" s="16">
        <v>33</v>
      </c>
      <c r="B2260" s="17" t="s">
        <v>342</v>
      </c>
      <c r="C2260" s="17" t="s">
        <v>20</v>
      </c>
      <c r="D2260" s="18">
        <v>10341906.010186199</v>
      </c>
      <c r="E2260" s="14">
        <v>45748</v>
      </c>
      <c r="F2260" s="15">
        <f t="shared" si="35"/>
        <v>-0.23444056734325436</v>
      </c>
    </row>
    <row r="2261" spans="1:6" x14ac:dyDescent="0.3">
      <c r="A2261" s="11">
        <v>33</v>
      </c>
      <c r="B2261" s="12" t="s">
        <v>342</v>
      </c>
      <c r="C2261" s="12" t="s">
        <v>21</v>
      </c>
      <c r="D2261" s="13">
        <v>13074251.388234399</v>
      </c>
      <c r="E2261" s="14">
        <v>45717</v>
      </c>
      <c r="F2261" s="15">
        <f t="shared" si="35"/>
        <v>-0.13189353452506639</v>
      </c>
    </row>
    <row r="2262" spans="1:6" x14ac:dyDescent="0.3">
      <c r="A2262" s="16">
        <v>33</v>
      </c>
      <c r="B2262" s="17" t="s">
        <v>342</v>
      </c>
      <c r="C2262" s="17" t="s">
        <v>22</v>
      </c>
      <c r="D2262" s="18">
        <v>14917548.738846701</v>
      </c>
      <c r="E2262" s="14">
        <v>45689</v>
      </c>
      <c r="F2262" s="15">
        <f t="shared" si="35"/>
        <v>-2.5347162317609244E-2</v>
      </c>
    </row>
    <row r="2263" spans="1:6" x14ac:dyDescent="0.3">
      <c r="A2263" s="11">
        <v>33</v>
      </c>
      <c r="B2263" s="12" t="s">
        <v>342</v>
      </c>
      <c r="C2263" s="12" t="s">
        <v>23</v>
      </c>
      <c r="D2263" s="13">
        <v>15300499.117919801</v>
      </c>
      <c r="E2263" s="14">
        <v>45658</v>
      </c>
      <c r="F2263" s="15">
        <f t="shared" si="35"/>
        <v>0.11091816878658199</v>
      </c>
    </row>
    <row r="2264" spans="1:6" x14ac:dyDescent="0.3">
      <c r="A2264" s="16">
        <v>33</v>
      </c>
      <c r="B2264" s="17" t="s">
        <v>342</v>
      </c>
      <c r="C2264" s="17" t="s">
        <v>24</v>
      </c>
      <c r="D2264" s="18">
        <v>13694130.100014601</v>
      </c>
      <c r="E2264" s="14">
        <v>45627</v>
      </c>
      <c r="F2264" s="15">
        <f t="shared" si="35"/>
        <v>-8.3178097952468819E-2</v>
      </c>
    </row>
    <row r="2265" spans="1:6" x14ac:dyDescent="0.3">
      <c r="A2265" s="16">
        <v>33</v>
      </c>
      <c r="B2265" s="17" t="s">
        <v>342</v>
      </c>
      <c r="C2265" s="17" t="s">
        <v>26</v>
      </c>
      <c r="D2265" s="18">
        <v>14881895.084403601</v>
      </c>
      <c r="E2265" s="14">
        <v>45597</v>
      </c>
      <c r="F2265" s="15">
        <f t="shared" si="35"/>
        <v>3.8518236504816214E-2</v>
      </c>
    </row>
    <row r="2266" spans="1:6" x14ac:dyDescent="0.3">
      <c r="A2266" s="16">
        <v>33</v>
      </c>
      <c r="B2266" s="17" t="s">
        <v>342</v>
      </c>
      <c r="C2266" s="17" t="s">
        <v>27</v>
      </c>
      <c r="D2266" s="18">
        <v>14319570.135533899</v>
      </c>
      <c r="E2266" s="14">
        <v>45566</v>
      </c>
      <c r="F2266" s="15">
        <f t="shared" si="35"/>
        <v>-4.6875053732047915E-2</v>
      </c>
    </row>
    <row r="2267" spans="1:6" x14ac:dyDescent="0.3">
      <c r="A2267" s="16">
        <v>33</v>
      </c>
      <c r="B2267" s="17" t="s">
        <v>342</v>
      </c>
      <c r="C2267" s="17" t="s">
        <v>28</v>
      </c>
      <c r="D2267" s="18">
        <v>15006781.461130699</v>
      </c>
      <c r="E2267" s="14">
        <v>45536</v>
      </c>
      <c r="F2267" s="15">
        <f t="shared" si="35"/>
        <v>-1.1926256868460875E-3</v>
      </c>
    </row>
    <row r="2268" spans="1:6" x14ac:dyDescent="0.3">
      <c r="A2268" s="11">
        <v>33</v>
      </c>
      <c r="B2268" s="12" t="s">
        <v>342</v>
      </c>
      <c r="C2268" s="12" t="s">
        <v>29</v>
      </c>
      <c r="D2268" s="13">
        <v>15024689.610915201</v>
      </c>
      <c r="E2268" s="14">
        <v>45505</v>
      </c>
      <c r="F2268" s="15">
        <f t="shared" si="35"/>
        <v>8.304746595688213E-2</v>
      </c>
    </row>
    <row r="2269" spans="1:6" x14ac:dyDescent="0.3">
      <c r="A2269" s="16">
        <v>33</v>
      </c>
      <c r="B2269" s="17" t="s">
        <v>342</v>
      </c>
      <c r="C2269" s="17" t="s">
        <v>30</v>
      </c>
      <c r="D2269" s="18">
        <v>13827333.9768169</v>
      </c>
      <c r="E2269" s="14">
        <v>45474</v>
      </c>
      <c r="F2269" s="15">
        <f t="shared" si="35"/>
        <v>7.9221064279176162E-2</v>
      </c>
    </row>
    <row r="2270" spans="1:6" x14ac:dyDescent="0.3">
      <c r="A2270" s="11">
        <v>33</v>
      </c>
      <c r="B2270" s="12" t="s">
        <v>342</v>
      </c>
      <c r="C2270" s="12" t="s">
        <v>31</v>
      </c>
      <c r="D2270" s="13">
        <v>12774184.415188599</v>
      </c>
      <c r="E2270" s="14">
        <v>45444</v>
      </c>
      <c r="F2270" s="15">
        <f t="shared" si="35"/>
        <v>2.4927581690185458E-2</v>
      </c>
    </row>
    <row r="2271" spans="1:6" x14ac:dyDescent="0.3">
      <c r="A2271" s="16">
        <v>33</v>
      </c>
      <c r="B2271" s="17" t="s">
        <v>342</v>
      </c>
      <c r="C2271" s="17" t="s">
        <v>32</v>
      </c>
      <c r="D2271" s="18">
        <v>12459690.9553</v>
      </c>
      <c r="E2271" s="14">
        <v>45413</v>
      </c>
      <c r="F2271" s="15">
        <f t="shared" si="35"/>
        <v>-4.5238198189848804E-2</v>
      </c>
    </row>
    <row r="2272" spans="1:6" x14ac:dyDescent="0.3">
      <c r="A2272" s="11">
        <v>33</v>
      </c>
      <c r="B2272" s="12" t="s">
        <v>342</v>
      </c>
      <c r="C2272" s="12" t="s">
        <v>34</v>
      </c>
      <c r="D2272" s="13">
        <v>13036288.715671301</v>
      </c>
      <c r="E2272" s="14">
        <v>45383</v>
      </c>
      <c r="F2272" s="15">
        <f t="shared" si="35"/>
        <v>8.5028778768915462E-3</v>
      </c>
    </row>
    <row r="2273" spans="1:6" x14ac:dyDescent="0.3">
      <c r="A2273" s="16">
        <v>33</v>
      </c>
      <c r="B2273" s="17" t="s">
        <v>342</v>
      </c>
      <c r="C2273" s="17" t="s">
        <v>35</v>
      </c>
      <c r="D2273" s="18">
        <v>12925912.666791201</v>
      </c>
      <c r="E2273" s="14">
        <v>45352</v>
      </c>
      <c r="F2273" s="15">
        <f t="shared" si="35"/>
        <v>-3.3837879667323809E-2</v>
      </c>
    </row>
    <row r="2274" spans="1:6" x14ac:dyDescent="0.3">
      <c r="A2274" s="11">
        <v>33</v>
      </c>
      <c r="B2274" s="12" t="s">
        <v>342</v>
      </c>
      <c r="C2274" s="12" t="s">
        <v>36</v>
      </c>
      <c r="D2274" s="13">
        <v>13370782.421558199</v>
      </c>
      <c r="E2274" s="14">
        <v>45323</v>
      </c>
      <c r="F2274" s="15">
        <f t="shared" si="35"/>
        <v>-1.9469917208720107E-2</v>
      </c>
    </row>
    <row r="2275" spans="1:6" x14ac:dyDescent="0.3">
      <c r="A2275" s="16">
        <v>33</v>
      </c>
      <c r="B2275" s="17" t="s">
        <v>342</v>
      </c>
      <c r="C2275" s="17" t="s">
        <v>37</v>
      </c>
      <c r="D2275" s="18">
        <v>13633661.258680001</v>
      </c>
      <c r="E2275" s="14">
        <v>45292</v>
      </c>
      <c r="F2275" s="15">
        <f t="shared" si="35"/>
        <v>-7.2250715685212965E-3</v>
      </c>
    </row>
    <row r="2276" spans="1:6" x14ac:dyDescent="0.3">
      <c r="A2276" s="11">
        <v>33</v>
      </c>
      <c r="B2276" s="12" t="s">
        <v>342</v>
      </c>
      <c r="C2276" s="12" t="s">
        <v>38</v>
      </c>
      <c r="D2276" s="13">
        <v>13732522.145447901</v>
      </c>
      <c r="E2276" s="14">
        <v>45261</v>
      </c>
      <c r="F2276" s="15">
        <f t="shared" si="35"/>
        <v>6.0779628116778506E-2</v>
      </c>
    </row>
    <row r="2277" spans="1:6" x14ac:dyDescent="0.3">
      <c r="A2277" s="11">
        <v>33</v>
      </c>
      <c r="B2277" s="12" t="s">
        <v>342</v>
      </c>
      <c r="C2277" s="12" t="s">
        <v>40</v>
      </c>
      <c r="D2277" s="13">
        <v>12922723.4663177</v>
      </c>
      <c r="E2277" s="14">
        <v>45231</v>
      </c>
      <c r="F2277" s="15">
        <f t="shared" si="35"/>
        <v>2.3617888735976426E-2</v>
      </c>
    </row>
    <row r="2278" spans="1:6" x14ac:dyDescent="0.3">
      <c r="A2278" s="11">
        <v>33</v>
      </c>
      <c r="B2278" s="12" t="s">
        <v>342</v>
      </c>
      <c r="C2278" s="12" t="s">
        <v>41</v>
      </c>
      <c r="D2278" s="13">
        <v>12621091.9914541</v>
      </c>
      <c r="E2278" s="14">
        <v>45200</v>
      </c>
      <c r="F2278" s="15">
        <f t="shared" si="35"/>
        <v>2.1255814789932505E-3</v>
      </c>
    </row>
    <row r="2279" spans="1:6" x14ac:dyDescent="0.3">
      <c r="A2279" s="11">
        <v>33</v>
      </c>
      <c r="B2279" s="12" t="s">
        <v>342</v>
      </c>
      <c r="C2279" s="12" t="s">
        <v>42</v>
      </c>
      <c r="D2279" s="13">
        <v>12594293.3235384</v>
      </c>
      <c r="E2279" s="14">
        <v>45170</v>
      </c>
      <c r="F2279" s="15">
        <f t="shared" si="35"/>
        <v>3.3397466599526894E-2</v>
      </c>
    </row>
    <row r="2280" spans="1:6" x14ac:dyDescent="0.3">
      <c r="A2280" s="16">
        <v>33</v>
      </c>
      <c r="B2280" s="17" t="s">
        <v>342</v>
      </c>
      <c r="C2280" s="17" t="s">
        <v>43</v>
      </c>
      <c r="D2280" s="18">
        <v>12180622.068591399</v>
      </c>
      <c r="E2280" s="14">
        <v>45139</v>
      </c>
      <c r="F2280" s="15">
        <f t="shared" si="35"/>
        <v>-2.0258133673186442E-2</v>
      </c>
    </row>
    <row r="2281" spans="1:6" x14ac:dyDescent="0.3">
      <c r="A2281" s="11">
        <v>33</v>
      </c>
      <c r="B2281" s="12" t="s">
        <v>342</v>
      </c>
      <c r="C2281" s="12" t="s">
        <v>44</v>
      </c>
      <c r="D2281" s="13">
        <v>12429895.1171354</v>
      </c>
      <c r="E2281" s="14">
        <v>45108</v>
      </c>
      <c r="F2281" s="15">
        <f t="shared" si="35"/>
        <v>-3.7687713682518324E-2</v>
      </c>
    </row>
    <row r="2282" spans="1:6" x14ac:dyDescent="0.3">
      <c r="A2282" s="16">
        <v>33</v>
      </c>
      <c r="B2282" s="17" t="s">
        <v>342</v>
      </c>
      <c r="C2282" s="17" t="s">
        <v>45</v>
      </c>
      <c r="D2282" s="18">
        <v>12907288.880416701</v>
      </c>
      <c r="E2282" s="14">
        <v>45078</v>
      </c>
      <c r="F2282" s="15">
        <f t="shared" si="35"/>
        <v>-4.7164876756144114E-2</v>
      </c>
    </row>
    <row r="2283" spans="1:6" x14ac:dyDescent="0.3">
      <c r="A2283" s="11">
        <v>33</v>
      </c>
      <c r="B2283" s="12" t="s">
        <v>342</v>
      </c>
      <c r="C2283" s="12" t="s">
        <v>46</v>
      </c>
      <c r="D2283" s="13">
        <v>13530644.257946899</v>
      </c>
      <c r="E2283" s="14">
        <v>45047</v>
      </c>
      <c r="F2283" s="15">
        <f t="shared" si="35"/>
        <v>-5.7339706378642863E-3</v>
      </c>
    </row>
    <row r="2284" spans="1:6" x14ac:dyDescent="0.3">
      <c r="A2284" s="16">
        <v>33</v>
      </c>
      <c r="B2284" s="17" t="s">
        <v>342</v>
      </c>
      <c r="C2284" s="17" t="s">
        <v>47</v>
      </c>
      <c r="D2284" s="18">
        <v>13608451.4336826</v>
      </c>
      <c r="E2284" s="14">
        <v>45017</v>
      </c>
      <c r="F2284" s="15">
        <f t="shared" si="35"/>
        <v>3.4408653282773385E-2</v>
      </c>
    </row>
    <row r="2285" spans="1:6" x14ac:dyDescent="0.3">
      <c r="A2285" s="11">
        <v>33</v>
      </c>
      <c r="B2285" s="12" t="s">
        <v>342</v>
      </c>
      <c r="C2285" s="12" t="s">
        <v>48</v>
      </c>
      <c r="D2285" s="13">
        <v>13148167.2383315</v>
      </c>
      <c r="E2285" s="14">
        <v>44986</v>
      </c>
      <c r="F2285" s="15">
        <f t="shared" si="35"/>
        <v>3.0993522562349544E-2</v>
      </c>
    </row>
    <row r="2286" spans="1:6" x14ac:dyDescent="0.3">
      <c r="A2286" s="16">
        <v>33</v>
      </c>
      <c r="B2286" s="17" t="s">
        <v>342</v>
      </c>
      <c r="C2286" s="17" t="s">
        <v>49</v>
      </c>
      <c r="D2286" s="18">
        <v>12746909.535325199</v>
      </c>
      <c r="E2286" s="14">
        <v>44958</v>
      </c>
      <c r="F2286" s="15">
        <f t="shared" si="35"/>
        <v>-2.0098391241465418E-3</v>
      </c>
    </row>
    <row r="2287" spans="1:6" x14ac:dyDescent="0.3">
      <c r="A2287" s="11">
        <v>33</v>
      </c>
      <c r="B2287" s="12" t="s">
        <v>342</v>
      </c>
      <c r="C2287" s="12" t="s">
        <v>50</v>
      </c>
      <c r="D2287" s="13">
        <v>12772554.5353508</v>
      </c>
      <c r="E2287" s="14">
        <v>44927</v>
      </c>
      <c r="F2287" s="15">
        <f t="shared" si="35"/>
        <v>0.1275659503303628</v>
      </c>
    </row>
    <row r="2288" spans="1:6" x14ac:dyDescent="0.3">
      <c r="A2288" s="16">
        <v>33</v>
      </c>
      <c r="B2288" s="17" t="s">
        <v>342</v>
      </c>
      <c r="C2288" s="17" t="s">
        <v>51</v>
      </c>
      <c r="D2288" s="18">
        <v>11242854.166455699</v>
      </c>
      <c r="E2288" s="14">
        <v>44896</v>
      </c>
      <c r="F2288" s="15">
        <f t="shared" si="35"/>
        <v>-9.9615793910120584E-2</v>
      </c>
    </row>
    <row r="2289" spans="1:6" x14ac:dyDescent="0.3">
      <c r="A2289" s="16">
        <v>33</v>
      </c>
      <c r="B2289" s="17" t="s">
        <v>342</v>
      </c>
      <c r="C2289" s="17" t="s">
        <v>53</v>
      </c>
      <c r="D2289" s="18">
        <v>12420502.511388799</v>
      </c>
      <c r="E2289" s="14">
        <v>44866</v>
      </c>
      <c r="F2289" s="15">
        <f t="shared" si="35"/>
        <v>7.0480546282888717E-2</v>
      </c>
    </row>
    <row r="2290" spans="1:6" x14ac:dyDescent="0.3">
      <c r="A2290" s="16">
        <v>33</v>
      </c>
      <c r="B2290" s="17" t="s">
        <v>342</v>
      </c>
      <c r="C2290" s="17" t="s">
        <v>54</v>
      </c>
      <c r="D2290" s="18">
        <v>11575236.0083896</v>
      </c>
      <c r="E2290" s="14">
        <v>44835</v>
      </c>
      <c r="F2290" s="15">
        <f t="shared" si="35"/>
        <v>2.8977384421070985E-2</v>
      </c>
    </row>
    <row r="2291" spans="1:6" x14ac:dyDescent="0.3">
      <c r="A2291" s="16">
        <v>33</v>
      </c>
      <c r="B2291" s="17" t="s">
        <v>342</v>
      </c>
      <c r="C2291" s="17" t="s">
        <v>55</v>
      </c>
      <c r="D2291" s="18">
        <v>11244629.1395586</v>
      </c>
      <c r="E2291" s="14">
        <v>44805</v>
      </c>
      <c r="F2291" s="15">
        <f t="shared" si="35"/>
        <v>-3.586002884273546E-2</v>
      </c>
    </row>
    <row r="2292" spans="1:6" x14ac:dyDescent="0.3">
      <c r="A2292" s="11">
        <v>33</v>
      </c>
      <c r="B2292" s="12" t="s">
        <v>342</v>
      </c>
      <c r="C2292" s="12" t="s">
        <v>56</v>
      </c>
      <c r="D2292" s="13">
        <v>11655179.036068801</v>
      </c>
      <c r="E2292" s="14">
        <v>44774</v>
      </c>
      <c r="F2292" s="15">
        <f t="shared" si="35"/>
        <v>-5.0710034190474512E-2</v>
      </c>
    </row>
    <row r="2293" spans="1:6" x14ac:dyDescent="0.3">
      <c r="A2293" s="16">
        <v>33</v>
      </c>
      <c r="B2293" s="17" t="s">
        <v>342</v>
      </c>
      <c r="C2293" s="17" t="s">
        <v>57</v>
      </c>
      <c r="D2293" s="18">
        <v>12261455.8064883</v>
      </c>
      <c r="E2293" s="14">
        <v>44743</v>
      </c>
      <c r="F2293" s="15">
        <f t="shared" si="35"/>
        <v>0.10167590614217376</v>
      </c>
    </row>
    <row r="2294" spans="1:6" x14ac:dyDescent="0.3">
      <c r="A2294" s="11">
        <v>33</v>
      </c>
      <c r="B2294" s="12" t="s">
        <v>342</v>
      </c>
      <c r="C2294" s="12" t="s">
        <v>58</v>
      </c>
      <c r="D2294" s="13">
        <v>11076046.036596799</v>
      </c>
      <c r="E2294" s="14">
        <v>44713</v>
      </c>
      <c r="F2294" s="15">
        <f t="shared" si="35"/>
        <v>-1.707229252114097E-2</v>
      </c>
    </row>
    <row r="2295" spans="1:6" x14ac:dyDescent="0.3">
      <c r="A2295" s="16">
        <v>33</v>
      </c>
      <c r="B2295" s="17" t="s">
        <v>342</v>
      </c>
      <c r="C2295" s="17" t="s">
        <v>59</v>
      </c>
      <c r="D2295" s="18">
        <v>11266762.8892373</v>
      </c>
      <c r="E2295" s="14">
        <v>44682</v>
      </c>
      <c r="F2295" s="15">
        <f t="shared" si="35"/>
        <v>-0.11460570403261169</v>
      </c>
    </row>
    <row r="2296" spans="1:6" x14ac:dyDescent="0.3">
      <c r="A2296" s="11">
        <v>33</v>
      </c>
      <c r="B2296" s="12" t="s">
        <v>342</v>
      </c>
      <c r="C2296" s="12" t="s">
        <v>60</v>
      </c>
      <c r="D2296" s="13">
        <v>12634899.1407784</v>
      </c>
      <c r="E2296" s="14">
        <v>44652</v>
      </c>
      <c r="F2296" s="15">
        <f t="shared" si="35"/>
        <v>4.4505772409971146E-2</v>
      </c>
    </row>
    <row r="2297" spans="1:6" x14ac:dyDescent="0.3">
      <c r="A2297" s="16">
        <v>33</v>
      </c>
      <c r="B2297" s="17" t="s">
        <v>342</v>
      </c>
      <c r="C2297" s="17" t="s">
        <v>61</v>
      </c>
      <c r="D2297" s="18">
        <v>12084902.9785826</v>
      </c>
      <c r="E2297" s="14">
        <v>44621</v>
      </c>
      <c r="F2297" s="15">
        <f t="shared" si="35"/>
        <v>-3.3687818207224816E-4</v>
      </c>
    </row>
    <row r="2298" spans="1:6" x14ac:dyDescent="0.3">
      <c r="A2298" s="11">
        <v>33</v>
      </c>
      <c r="B2298" s="12" t="s">
        <v>342</v>
      </c>
      <c r="C2298" s="12" t="s">
        <v>62</v>
      </c>
      <c r="D2298" s="13">
        <v>12088974.8045447</v>
      </c>
      <c r="E2298" s="14">
        <v>44593</v>
      </c>
      <c r="F2298" s="15">
        <f t="shared" si="35"/>
        <v>7.0461510207338429E-2</v>
      </c>
    </row>
    <row r="2299" spans="1:6" x14ac:dyDescent="0.3">
      <c r="A2299" s="16">
        <v>33</v>
      </c>
      <c r="B2299" s="17" t="s">
        <v>342</v>
      </c>
      <c r="C2299" s="17" t="s">
        <v>63</v>
      </c>
      <c r="D2299" s="18">
        <v>11266484.599094599</v>
      </c>
      <c r="E2299" s="14">
        <v>44562</v>
      </c>
      <c r="F2299" s="15">
        <f t="shared" si="35"/>
        <v>-0.14899160123809785</v>
      </c>
    </row>
    <row r="2300" spans="1:6" x14ac:dyDescent="0.3">
      <c r="A2300" s="11">
        <v>33</v>
      </c>
      <c r="B2300" s="12" t="s">
        <v>342</v>
      </c>
      <c r="C2300" s="12" t="s">
        <v>64</v>
      </c>
      <c r="D2300" s="13">
        <v>13076594.5298441</v>
      </c>
      <c r="E2300" s="14">
        <v>44531</v>
      </c>
      <c r="F2300" s="15">
        <f t="shared" si="35"/>
        <v>5.914191446641669E-3</v>
      </c>
    </row>
    <row r="2301" spans="1:6" x14ac:dyDescent="0.3">
      <c r="A2301" s="11">
        <v>33</v>
      </c>
      <c r="B2301" s="12" t="s">
        <v>342</v>
      </c>
      <c r="C2301" s="12" t="s">
        <v>66</v>
      </c>
      <c r="D2301" s="13">
        <v>12999485.2904847</v>
      </c>
      <c r="E2301" s="14">
        <v>44501</v>
      </c>
      <c r="F2301" s="15">
        <f t="shared" si="35"/>
        <v>5.969004483693368E-2</v>
      </c>
    </row>
    <row r="2302" spans="1:6" x14ac:dyDescent="0.3">
      <c r="A2302" s="11">
        <v>33</v>
      </c>
      <c r="B2302" s="12" t="s">
        <v>342</v>
      </c>
      <c r="C2302" s="12" t="s">
        <v>67</v>
      </c>
      <c r="D2302" s="13">
        <v>12246249.4014575</v>
      </c>
      <c r="E2302" s="14">
        <v>44470</v>
      </c>
      <c r="F2302" s="15">
        <f t="shared" si="35"/>
        <v>9.5922523918700639E-2</v>
      </c>
    </row>
    <row r="2303" spans="1:6" x14ac:dyDescent="0.3">
      <c r="A2303" s="11">
        <v>33</v>
      </c>
      <c r="B2303" s="12" t="s">
        <v>342</v>
      </c>
      <c r="C2303" s="12" t="s">
        <v>68</v>
      </c>
      <c r="D2303" s="13">
        <v>11126138.889276501</v>
      </c>
      <c r="E2303" s="14">
        <v>44440</v>
      </c>
      <c r="F2303" s="15">
        <f t="shared" si="35"/>
        <v>-7.101738664490552E-2</v>
      </c>
    </row>
    <row r="2304" spans="1:6" x14ac:dyDescent="0.3">
      <c r="A2304" s="16">
        <v>33</v>
      </c>
      <c r="B2304" s="17" t="s">
        <v>342</v>
      </c>
      <c r="C2304" s="17" t="s">
        <v>69</v>
      </c>
      <c r="D2304" s="18">
        <v>11945021.509973001</v>
      </c>
      <c r="E2304" s="14">
        <v>44409</v>
      </c>
      <c r="F2304" s="15">
        <f t="shared" si="35"/>
        <v>-1.1264238099711825E-2</v>
      </c>
    </row>
    <row r="2305" spans="1:6" x14ac:dyDescent="0.3">
      <c r="A2305" s="11">
        <v>33</v>
      </c>
      <c r="B2305" s="12" t="s">
        <v>342</v>
      </c>
      <c r="C2305" s="12" t="s">
        <v>70</v>
      </c>
      <c r="D2305" s="13">
        <v>12080333.740224401</v>
      </c>
      <c r="E2305" s="14">
        <v>44378</v>
      </c>
      <c r="F2305" s="15">
        <f t="shared" si="35"/>
        <v>0.10982053847196542</v>
      </c>
    </row>
    <row r="2306" spans="1:6" x14ac:dyDescent="0.3">
      <c r="A2306" s="16">
        <v>33</v>
      </c>
      <c r="B2306" s="17" t="s">
        <v>342</v>
      </c>
      <c r="C2306" s="17" t="s">
        <v>71</v>
      </c>
      <c r="D2306" s="18">
        <v>10823917.632775599</v>
      </c>
      <c r="E2306" s="14">
        <v>44348</v>
      </c>
      <c r="F2306" s="15">
        <f t="shared" si="35"/>
        <v>4.4591602181290192E-2</v>
      </c>
    </row>
    <row r="2307" spans="1:6" x14ac:dyDescent="0.3">
      <c r="A2307" s="11">
        <v>33</v>
      </c>
      <c r="B2307" s="12" t="s">
        <v>342</v>
      </c>
      <c r="C2307" s="12" t="s">
        <v>72</v>
      </c>
      <c r="D2307" s="13">
        <v>10351864.816343</v>
      </c>
      <c r="E2307" s="14">
        <v>44317</v>
      </c>
      <c r="F2307" s="15">
        <f t="shared" ref="F2307:F2370" si="36">IF(B2307=B2308,LN(D2307/D2308),NA())</f>
        <v>-1.7613141103320889E-2</v>
      </c>
    </row>
    <row r="2308" spans="1:6" x14ac:dyDescent="0.3">
      <c r="A2308" s="16">
        <v>33</v>
      </c>
      <c r="B2308" s="17" t="s">
        <v>342</v>
      </c>
      <c r="C2308" s="17" t="s">
        <v>73</v>
      </c>
      <c r="D2308" s="18">
        <v>10535808.8327167</v>
      </c>
      <c r="E2308" s="14">
        <v>44287</v>
      </c>
      <c r="F2308" s="15">
        <f t="shared" si="36"/>
        <v>1.7841135017337682E-3</v>
      </c>
    </row>
    <row r="2309" spans="1:6" x14ac:dyDescent="0.3">
      <c r="A2309" s="11">
        <v>33</v>
      </c>
      <c r="B2309" s="12" t="s">
        <v>342</v>
      </c>
      <c r="C2309" s="12" t="s">
        <v>74</v>
      </c>
      <c r="D2309" s="13">
        <v>10517028.512019999</v>
      </c>
      <c r="E2309" s="14">
        <v>44256</v>
      </c>
      <c r="F2309" s="15">
        <f t="shared" si="36"/>
        <v>3.7727598261778315E-2</v>
      </c>
    </row>
    <row r="2310" spans="1:6" x14ac:dyDescent="0.3">
      <c r="A2310" s="16">
        <v>33</v>
      </c>
      <c r="B2310" s="17" t="s">
        <v>342</v>
      </c>
      <c r="C2310" s="17" t="s">
        <v>75</v>
      </c>
      <c r="D2310" s="18">
        <v>10127637.858685199</v>
      </c>
      <c r="E2310" s="14">
        <v>44228</v>
      </c>
      <c r="F2310" s="15">
        <f t="shared" si="36"/>
        <v>-4.9260507365376051E-2</v>
      </c>
    </row>
    <row r="2311" spans="1:6" x14ac:dyDescent="0.3">
      <c r="A2311" s="11">
        <v>33</v>
      </c>
      <c r="B2311" s="12" t="s">
        <v>342</v>
      </c>
      <c r="C2311" s="12" t="s">
        <v>76</v>
      </c>
      <c r="D2311" s="13">
        <v>10639022.566883</v>
      </c>
      <c r="E2311" s="14">
        <v>44197</v>
      </c>
      <c r="F2311" s="15">
        <f t="shared" si="36"/>
        <v>-3.7769516403337998E-2</v>
      </c>
    </row>
    <row r="2312" spans="1:6" x14ac:dyDescent="0.3">
      <c r="A2312" s="16">
        <v>33</v>
      </c>
      <c r="B2312" s="17" t="s">
        <v>342</v>
      </c>
      <c r="C2312" s="17" t="s">
        <v>77</v>
      </c>
      <c r="D2312" s="18">
        <v>11048538.2272055</v>
      </c>
      <c r="E2312" s="14">
        <v>44166</v>
      </c>
      <c r="F2312" s="15">
        <f t="shared" si="36"/>
        <v>3.4990621025304737E-2</v>
      </c>
    </row>
    <row r="2313" spans="1:6" x14ac:dyDescent="0.3">
      <c r="A2313" s="16">
        <v>33</v>
      </c>
      <c r="B2313" s="17" t="s">
        <v>342</v>
      </c>
      <c r="C2313" s="17" t="s">
        <v>79</v>
      </c>
      <c r="D2313" s="18">
        <v>10668628.414245101</v>
      </c>
      <c r="E2313" s="14">
        <v>44136</v>
      </c>
      <c r="F2313" s="15">
        <f t="shared" si="36"/>
        <v>-1.7207357370956772E-2</v>
      </c>
    </row>
    <row r="2314" spans="1:6" x14ac:dyDescent="0.3">
      <c r="A2314" s="16">
        <v>33</v>
      </c>
      <c r="B2314" s="17" t="s">
        <v>342</v>
      </c>
      <c r="C2314" s="17" t="s">
        <v>80</v>
      </c>
      <c r="D2314" s="18">
        <v>10853795.8684271</v>
      </c>
      <c r="E2314" s="14">
        <v>44105</v>
      </c>
      <c r="F2314" s="15">
        <f t="shared" si="36"/>
        <v>-4.3533425691375964E-2</v>
      </c>
    </row>
    <row r="2315" spans="1:6" x14ac:dyDescent="0.3">
      <c r="A2315" s="16">
        <v>33</v>
      </c>
      <c r="B2315" s="17" t="s">
        <v>342</v>
      </c>
      <c r="C2315" s="17" t="s">
        <v>81</v>
      </c>
      <c r="D2315" s="18">
        <v>11336734.502856901</v>
      </c>
      <c r="E2315" s="14">
        <v>44075</v>
      </c>
      <c r="F2315" s="15">
        <f t="shared" si="36"/>
        <v>3.4680599862368697E-2</v>
      </c>
    </row>
    <row r="2316" spans="1:6" x14ac:dyDescent="0.3">
      <c r="A2316" s="11">
        <v>33</v>
      </c>
      <c r="B2316" s="12" t="s">
        <v>342</v>
      </c>
      <c r="C2316" s="12" t="s">
        <v>82</v>
      </c>
      <c r="D2316" s="13">
        <v>10950309.210405201</v>
      </c>
      <c r="E2316" s="14">
        <v>44044</v>
      </c>
      <c r="F2316" s="15">
        <f t="shared" si="36"/>
        <v>9.7105840038900271E-2</v>
      </c>
    </row>
    <row r="2317" spans="1:6" x14ac:dyDescent="0.3">
      <c r="A2317" s="16">
        <v>33</v>
      </c>
      <c r="B2317" s="17" t="s">
        <v>342</v>
      </c>
      <c r="C2317" s="17" t="s">
        <v>83</v>
      </c>
      <c r="D2317" s="18">
        <v>9936967.1082749609</v>
      </c>
      <c r="E2317" s="14">
        <v>44013</v>
      </c>
      <c r="F2317" s="15">
        <f t="shared" si="36"/>
        <v>1.4730291683286654E-2</v>
      </c>
    </row>
    <row r="2318" spans="1:6" x14ac:dyDescent="0.3">
      <c r="A2318" s="11">
        <v>33</v>
      </c>
      <c r="B2318" s="12" t="s">
        <v>342</v>
      </c>
      <c r="C2318" s="12" t="s">
        <v>84</v>
      </c>
      <c r="D2318" s="13">
        <v>9791665.4793153591</v>
      </c>
      <c r="E2318" s="14">
        <v>43983</v>
      </c>
      <c r="F2318" s="15">
        <f t="shared" si="36"/>
        <v>0.13825232306199947</v>
      </c>
    </row>
    <row r="2319" spans="1:6" x14ac:dyDescent="0.3">
      <c r="A2319" s="16">
        <v>33</v>
      </c>
      <c r="B2319" s="17" t="s">
        <v>342</v>
      </c>
      <c r="C2319" s="17" t="s">
        <v>85</v>
      </c>
      <c r="D2319" s="18">
        <v>8527355.0692241993</v>
      </c>
      <c r="E2319" s="14">
        <v>43952</v>
      </c>
      <c r="F2319" s="15">
        <f t="shared" si="36"/>
        <v>8.8127634597550311E-2</v>
      </c>
    </row>
    <row r="2320" spans="1:6" x14ac:dyDescent="0.3">
      <c r="A2320" s="11">
        <v>33</v>
      </c>
      <c r="B2320" s="12" t="s">
        <v>342</v>
      </c>
      <c r="C2320" s="12" t="s">
        <v>86</v>
      </c>
      <c r="D2320" s="13">
        <v>7808021.5170385102</v>
      </c>
      <c r="E2320" s="14">
        <v>43922</v>
      </c>
      <c r="F2320" s="15">
        <f t="shared" si="36"/>
        <v>5.8403188563000696E-2</v>
      </c>
    </row>
    <row r="2321" spans="1:6" x14ac:dyDescent="0.3">
      <c r="A2321" s="16">
        <v>33</v>
      </c>
      <c r="B2321" s="17" t="s">
        <v>342</v>
      </c>
      <c r="C2321" s="17" t="s">
        <v>87</v>
      </c>
      <c r="D2321" s="18">
        <v>7365068.9838417703</v>
      </c>
      <c r="E2321" s="14">
        <v>43891</v>
      </c>
      <c r="F2321" s="15">
        <f t="shared" si="36"/>
        <v>-0.13766371561165258</v>
      </c>
    </row>
    <row r="2322" spans="1:6" x14ac:dyDescent="0.3">
      <c r="A2322" s="11">
        <v>33</v>
      </c>
      <c r="B2322" s="12" t="s">
        <v>342</v>
      </c>
      <c r="C2322" s="12" t="s">
        <v>88</v>
      </c>
      <c r="D2322" s="13">
        <v>8452076.3402463403</v>
      </c>
      <c r="E2322" s="14">
        <v>43862</v>
      </c>
      <c r="F2322" s="15">
        <f t="shared" si="36"/>
        <v>-4.9543166225377119E-2</v>
      </c>
    </row>
    <row r="2323" spans="1:6" x14ac:dyDescent="0.3">
      <c r="A2323" s="16">
        <v>33</v>
      </c>
      <c r="B2323" s="17" t="s">
        <v>342</v>
      </c>
      <c r="C2323" s="17" t="s">
        <v>89</v>
      </c>
      <c r="D2323" s="18">
        <v>8881365.3263200708</v>
      </c>
      <c r="E2323" s="14">
        <v>43831</v>
      </c>
      <c r="F2323" s="15">
        <f t="shared" si="36"/>
        <v>-2.7139069635163136E-2</v>
      </c>
    </row>
    <row r="2324" spans="1:6" x14ac:dyDescent="0.3">
      <c r="A2324" s="11">
        <v>33</v>
      </c>
      <c r="B2324" s="12" t="s">
        <v>342</v>
      </c>
      <c r="C2324" s="12" t="s">
        <v>90</v>
      </c>
      <c r="D2324" s="13">
        <v>9125697.8000618909</v>
      </c>
      <c r="E2324" s="14">
        <v>43800</v>
      </c>
      <c r="F2324" s="15">
        <f t="shared" si="36"/>
        <v>-2.7695695396878977E-2</v>
      </c>
    </row>
    <row r="2325" spans="1:6" x14ac:dyDescent="0.3">
      <c r="A2325" s="11">
        <v>33</v>
      </c>
      <c r="B2325" s="12" t="s">
        <v>342</v>
      </c>
      <c r="C2325" s="12" t="s">
        <v>92</v>
      </c>
      <c r="D2325" s="13">
        <v>9381972.8229658902</v>
      </c>
      <c r="E2325" s="14">
        <v>43770</v>
      </c>
      <c r="F2325" s="15">
        <f t="shared" si="36"/>
        <v>5.5705304462827371E-2</v>
      </c>
    </row>
    <row r="2326" spans="1:6" x14ac:dyDescent="0.3">
      <c r="A2326" s="11">
        <v>33</v>
      </c>
      <c r="B2326" s="12" t="s">
        <v>342</v>
      </c>
      <c r="C2326" s="12" t="s">
        <v>93</v>
      </c>
      <c r="D2326" s="13">
        <v>8873637.1119500306</v>
      </c>
      <c r="E2326" s="14">
        <v>43739</v>
      </c>
      <c r="F2326" s="15">
        <f t="shared" si="36"/>
        <v>-5.6555692094336446E-2</v>
      </c>
    </row>
    <row r="2327" spans="1:6" x14ac:dyDescent="0.3">
      <c r="A2327" s="11">
        <v>33</v>
      </c>
      <c r="B2327" s="12" t="s">
        <v>342</v>
      </c>
      <c r="C2327" s="12" t="s">
        <v>94</v>
      </c>
      <c r="D2327" s="13">
        <v>9389954.5299051199</v>
      </c>
      <c r="E2327" s="14">
        <v>43709</v>
      </c>
      <c r="F2327" s="15">
        <f t="shared" si="36"/>
        <v>5.4172945636628216E-2</v>
      </c>
    </row>
    <row r="2328" spans="1:6" x14ac:dyDescent="0.3">
      <c r="A2328" s="16">
        <v>33</v>
      </c>
      <c r="B2328" s="17" t="s">
        <v>342</v>
      </c>
      <c r="C2328" s="17" t="s">
        <v>95</v>
      </c>
      <c r="D2328" s="18">
        <v>8894805.9493161701</v>
      </c>
      <c r="E2328" s="14">
        <v>43678</v>
      </c>
      <c r="F2328" s="15">
        <f t="shared" si="36"/>
        <v>-6.5816878753594987E-2</v>
      </c>
    </row>
    <row r="2329" spans="1:6" x14ac:dyDescent="0.3">
      <c r="A2329" s="11">
        <v>33</v>
      </c>
      <c r="B2329" s="12" t="s">
        <v>342</v>
      </c>
      <c r="C2329" s="12" t="s">
        <v>96</v>
      </c>
      <c r="D2329" s="13">
        <v>9499929.5608324707</v>
      </c>
      <c r="E2329" s="14">
        <v>43647</v>
      </c>
      <c r="F2329" s="15">
        <f t="shared" si="36"/>
        <v>3.4566114849975287E-2</v>
      </c>
    </row>
    <row r="2330" spans="1:6" x14ac:dyDescent="0.3">
      <c r="A2330" s="16">
        <v>33</v>
      </c>
      <c r="B2330" s="17" t="s">
        <v>342</v>
      </c>
      <c r="C2330" s="17" t="s">
        <v>97</v>
      </c>
      <c r="D2330" s="18">
        <v>9177164.4096571896</v>
      </c>
      <c r="E2330" s="14">
        <v>43617</v>
      </c>
      <c r="F2330" s="15">
        <f t="shared" si="36"/>
        <v>-1.8069044052078983E-2</v>
      </c>
    </row>
    <row r="2331" spans="1:6" x14ac:dyDescent="0.3">
      <c r="A2331" s="11">
        <v>33</v>
      </c>
      <c r="B2331" s="12" t="s">
        <v>342</v>
      </c>
      <c r="C2331" s="12" t="s">
        <v>98</v>
      </c>
      <c r="D2331" s="13">
        <v>9344494.1896260604</v>
      </c>
      <c r="E2331" s="14">
        <v>43586</v>
      </c>
      <c r="F2331" s="15">
        <f t="shared" si="36"/>
        <v>-8.7167926915425034E-2</v>
      </c>
    </row>
    <row r="2332" spans="1:6" x14ac:dyDescent="0.3">
      <c r="A2332" s="16">
        <v>33</v>
      </c>
      <c r="B2332" s="17" t="s">
        <v>342</v>
      </c>
      <c r="C2332" s="17" t="s">
        <v>99</v>
      </c>
      <c r="D2332" s="18">
        <v>10195589.6552846</v>
      </c>
      <c r="E2332" s="14">
        <v>43556</v>
      </c>
      <c r="F2332" s="15">
        <f t="shared" si="36"/>
        <v>-9.2145963717942106E-2</v>
      </c>
    </row>
    <row r="2333" spans="1:6" x14ac:dyDescent="0.3">
      <c r="A2333" s="11">
        <v>33</v>
      </c>
      <c r="B2333" s="12" t="s">
        <v>342</v>
      </c>
      <c r="C2333" s="12" t="s">
        <v>100</v>
      </c>
      <c r="D2333" s="13">
        <v>11179717.552476199</v>
      </c>
      <c r="E2333" s="14">
        <v>43525</v>
      </c>
      <c r="F2333" s="15">
        <f t="shared" si="36"/>
        <v>6.4972389835484909E-2</v>
      </c>
    </row>
    <row r="2334" spans="1:6" x14ac:dyDescent="0.3">
      <c r="A2334" s="16">
        <v>33</v>
      </c>
      <c r="B2334" s="17" t="s">
        <v>342</v>
      </c>
      <c r="C2334" s="17" t="s">
        <v>101</v>
      </c>
      <c r="D2334" s="18">
        <v>10476438.8203809</v>
      </c>
      <c r="E2334" s="14">
        <v>43497</v>
      </c>
      <c r="F2334" s="15">
        <f t="shared" si="36"/>
        <v>-1.1249772362247407E-2</v>
      </c>
    </row>
    <row r="2335" spans="1:6" x14ac:dyDescent="0.3">
      <c r="A2335" s="11">
        <v>33</v>
      </c>
      <c r="B2335" s="12" t="s">
        <v>342</v>
      </c>
      <c r="C2335" s="12" t="s">
        <v>102</v>
      </c>
      <c r="D2335" s="13">
        <v>10594961.800556701</v>
      </c>
      <c r="E2335" s="14">
        <v>43466</v>
      </c>
      <c r="F2335" s="15">
        <f t="shared" si="36"/>
        <v>4.6042574829992904E-2</v>
      </c>
    </row>
    <row r="2336" spans="1:6" x14ac:dyDescent="0.3">
      <c r="A2336" s="16">
        <v>33</v>
      </c>
      <c r="B2336" s="17" t="s">
        <v>342</v>
      </c>
      <c r="C2336" s="17" t="s">
        <v>103</v>
      </c>
      <c r="D2336" s="18">
        <v>10118202.317425501</v>
      </c>
      <c r="E2336" s="14">
        <v>43435</v>
      </c>
      <c r="F2336" s="15">
        <f t="shared" si="36"/>
        <v>-1.9602174368024614E-2</v>
      </c>
    </row>
    <row r="2337" spans="1:6" x14ac:dyDescent="0.3">
      <c r="A2337" s="16">
        <v>33</v>
      </c>
      <c r="B2337" s="17" t="s">
        <v>342</v>
      </c>
      <c r="C2337" s="17" t="s">
        <v>105</v>
      </c>
      <c r="D2337" s="18">
        <v>10318497.7833596</v>
      </c>
      <c r="E2337" s="14">
        <v>43405</v>
      </c>
      <c r="F2337" s="15">
        <f t="shared" si="36"/>
        <v>4.44845804167378E-2</v>
      </c>
    </row>
    <row r="2338" spans="1:6" x14ac:dyDescent="0.3">
      <c r="A2338" s="16">
        <v>33</v>
      </c>
      <c r="B2338" s="17" t="s">
        <v>342</v>
      </c>
      <c r="C2338" s="17" t="s">
        <v>106</v>
      </c>
      <c r="D2338" s="18">
        <v>9869543.5424786806</v>
      </c>
      <c r="E2338" s="14">
        <v>43374</v>
      </c>
      <c r="F2338" s="15">
        <f t="shared" si="36"/>
        <v>-4.3111599381029729E-2</v>
      </c>
    </row>
    <row r="2339" spans="1:6" x14ac:dyDescent="0.3">
      <c r="A2339" s="16">
        <v>33</v>
      </c>
      <c r="B2339" s="17" t="s">
        <v>342</v>
      </c>
      <c r="C2339" s="17" t="s">
        <v>107</v>
      </c>
      <c r="D2339" s="18">
        <v>10304340.4027176</v>
      </c>
      <c r="E2339" s="14">
        <v>43344</v>
      </c>
      <c r="F2339" s="15">
        <f t="shared" si="36"/>
        <v>6.3407926314925037E-3</v>
      </c>
    </row>
    <row r="2340" spans="1:6" x14ac:dyDescent="0.3">
      <c r="A2340" s="11">
        <v>33</v>
      </c>
      <c r="B2340" s="12" t="s">
        <v>342</v>
      </c>
      <c r="C2340" s="12" t="s">
        <v>108</v>
      </c>
      <c r="D2340" s="13">
        <v>10239209.4262468</v>
      </c>
      <c r="E2340" s="14">
        <v>43313</v>
      </c>
      <c r="F2340" s="15">
        <f t="shared" si="36"/>
        <v>5.7118971388388645E-2</v>
      </c>
    </row>
    <row r="2341" spans="1:6" x14ac:dyDescent="0.3">
      <c r="A2341" s="16">
        <v>33</v>
      </c>
      <c r="B2341" s="17" t="s">
        <v>342</v>
      </c>
      <c r="C2341" s="17" t="s">
        <v>109</v>
      </c>
      <c r="D2341" s="18">
        <v>9670745.8885259107</v>
      </c>
      <c r="E2341" s="14">
        <v>43282</v>
      </c>
      <c r="F2341" s="15">
        <f t="shared" si="36"/>
        <v>-1.3109482201754808E-2</v>
      </c>
    </row>
    <row r="2342" spans="1:6" x14ac:dyDescent="0.3">
      <c r="A2342" s="11">
        <v>33</v>
      </c>
      <c r="B2342" s="12" t="s">
        <v>342</v>
      </c>
      <c r="C2342" s="12" t="s">
        <v>110</v>
      </c>
      <c r="D2342" s="13">
        <v>9798359.0029437691</v>
      </c>
      <c r="E2342" s="14">
        <v>43252</v>
      </c>
      <c r="F2342" s="15">
        <f t="shared" si="36"/>
        <v>2.3120734087424769E-3</v>
      </c>
    </row>
    <row r="2343" spans="1:6" x14ac:dyDescent="0.3">
      <c r="A2343" s="16">
        <v>33</v>
      </c>
      <c r="B2343" s="17" t="s">
        <v>342</v>
      </c>
      <c r="C2343" s="17" t="s">
        <v>111</v>
      </c>
      <c r="D2343" s="18">
        <v>9775730.6469341908</v>
      </c>
      <c r="E2343" s="14">
        <v>43221</v>
      </c>
      <c r="F2343" s="15">
        <f t="shared" si="36"/>
        <v>8.2269705220071113E-2</v>
      </c>
    </row>
    <row r="2344" spans="1:6" x14ac:dyDescent="0.3">
      <c r="A2344" s="11">
        <v>33</v>
      </c>
      <c r="B2344" s="12" t="s">
        <v>342</v>
      </c>
      <c r="C2344" s="12" t="s">
        <v>112</v>
      </c>
      <c r="D2344" s="13">
        <v>9003677.8543745391</v>
      </c>
      <c r="E2344" s="14">
        <v>43191</v>
      </c>
      <c r="F2344" s="15">
        <f t="shared" si="36"/>
        <v>7.6655415880877795E-3</v>
      </c>
    </row>
    <row r="2345" spans="1:6" x14ac:dyDescent="0.3">
      <c r="A2345" s="16">
        <v>33</v>
      </c>
      <c r="B2345" s="17" t="s">
        <v>342</v>
      </c>
      <c r="C2345" s="17" t="s">
        <v>113</v>
      </c>
      <c r="D2345" s="18">
        <v>8934923.6431380305</v>
      </c>
      <c r="E2345" s="14">
        <v>43160</v>
      </c>
      <c r="F2345" s="15">
        <f t="shared" si="36"/>
        <v>6.9171005291065193E-2</v>
      </c>
    </row>
    <row r="2346" spans="1:6" x14ac:dyDescent="0.3">
      <c r="A2346" s="11">
        <v>33</v>
      </c>
      <c r="B2346" s="12" t="s">
        <v>342</v>
      </c>
      <c r="C2346" s="12" t="s">
        <v>114</v>
      </c>
      <c r="D2346" s="13">
        <v>8337776.69475477</v>
      </c>
      <c r="E2346" s="14">
        <v>43132</v>
      </c>
      <c r="F2346" s="15">
        <f t="shared" si="36"/>
        <v>-5.2308729410976806E-2</v>
      </c>
    </row>
    <row r="2347" spans="1:6" x14ac:dyDescent="0.3">
      <c r="A2347" s="16">
        <v>33</v>
      </c>
      <c r="B2347" s="17" t="s">
        <v>342</v>
      </c>
      <c r="C2347" s="17" t="s">
        <v>115</v>
      </c>
      <c r="D2347" s="18">
        <v>8785523.6476408392</v>
      </c>
      <c r="E2347" s="14">
        <v>43101</v>
      </c>
      <c r="F2347" s="15">
        <f t="shared" si="36"/>
        <v>-6.8102646588099419E-2</v>
      </c>
    </row>
    <row r="2348" spans="1:6" x14ac:dyDescent="0.3">
      <c r="A2348" s="11">
        <v>33</v>
      </c>
      <c r="B2348" s="12" t="s">
        <v>342</v>
      </c>
      <c r="C2348" s="12" t="s">
        <v>116</v>
      </c>
      <c r="D2348" s="13">
        <v>9404685.0385423098</v>
      </c>
      <c r="E2348" s="14">
        <v>43070</v>
      </c>
      <c r="F2348" s="15">
        <f t="shared" si="36"/>
        <v>-2.0535918926069732E-2</v>
      </c>
    </row>
    <row r="2349" spans="1:6" x14ac:dyDescent="0.3">
      <c r="A2349" s="11">
        <v>33</v>
      </c>
      <c r="B2349" s="12" t="s">
        <v>342</v>
      </c>
      <c r="C2349" s="12" t="s">
        <v>118</v>
      </c>
      <c r="D2349" s="13">
        <v>9599815.6233988609</v>
      </c>
      <c r="E2349" s="14">
        <v>43040</v>
      </c>
      <c r="F2349" s="15">
        <f t="shared" si="36"/>
        <v>-0.10317886296409191</v>
      </c>
    </row>
    <row r="2350" spans="1:6" x14ac:dyDescent="0.3">
      <c r="A2350" s="11">
        <v>33</v>
      </c>
      <c r="B2350" s="12" t="s">
        <v>342</v>
      </c>
      <c r="C2350" s="12" t="s">
        <v>119</v>
      </c>
      <c r="D2350" s="13">
        <v>10643216.654291</v>
      </c>
      <c r="E2350" s="14">
        <v>43009</v>
      </c>
      <c r="F2350" s="15">
        <f t="shared" si="36"/>
        <v>3.3900149341413853E-2</v>
      </c>
    </row>
    <row r="2351" spans="1:6" x14ac:dyDescent="0.3">
      <c r="A2351" s="11">
        <v>33</v>
      </c>
      <c r="B2351" s="12" t="s">
        <v>342</v>
      </c>
      <c r="C2351" s="12" t="s">
        <v>120</v>
      </c>
      <c r="D2351" s="13">
        <v>10288457.1936606</v>
      </c>
      <c r="E2351" s="14">
        <v>42979</v>
      </c>
      <c r="F2351" s="15">
        <f t="shared" si="36"/>
        <v>-1.8762912685653364E-2</v>
      </c>
    </row>
    <row r="2352" spans="1:6" x14ac:dyDescent="0.3">
      <c r="A2352" s="16">
        <v>33</v>
      </c>
      <c r="B2352" s="17" t="s">
        <v>342</v>
      </c>
      <c r="C2352" s="17" t="s">
        <v>121</v>
      </c>
      <c r="D2352" s="18">
        <v>10483321.007282499</v>
      </c>
      <c r="E2352" s="14">
        <v>42948</v>
      </c>
      <c r="F2352" s="15">
        <f t="shared" si="36"/>
        <v>9.5878949168726867E-3</v>
      </c>
    </row>
    <row r="2353" spans="1:6" x14ac:dyDescent="0.3">
      <c r="A2353" s="11">
        <v>33</v>
      </c>
      <c r="B2353" s="12" t="s">
        <v>342</v>
      </c>
      <c r="C2353" s="12" t="s">
        <v>122</v>
      </c>
      <c r="D2353" s="13">
        <v>10383288.3447267</v>
      </c>
      <c r="E2353" s="14">
        <v>42917</v>
      </c>
      <c r="F2353" s="15">
        <f t="shared" si="36"/>
        <v>1.2189202876096176E-5</v>
      </c>
    </row>
    <row r="2354" spans="1:6" x14ac:dyDescent="0.3">
      <c r="A2354" s="16">
        <v>33</v>
      </c>
      <c r="B2354" s="17" t="s">
        <v>342</v>
      </c>
      <c r="C2354" s="17" t="s">
        <v>123</v>
      </c>
      <c r="D2354" s="18">
        <v>10383161.781489899</v>
      </c>
      <c r="E2354" s="14">
        <v>42887</v>
      </c>
      <c r="F2354" s="15">
        <f t="shared" si="36"/>
        <v>-6.099821775959588E-2</v>
      </c>
    </row>
    <row r="2355" spans="1:6" x14ac:dyDescent="0.3">
      <c r="A2355" s="11">
        <v>33</v>
      </c>
      <c r="B2355" s="12" t="s">
        <v>342</v>
      </c>
      <c r="C2355" s="12" t="s">
        <v>124</v>
      </c>
      <c r="D2355" s="13">
        <v>11036231.71414</v>
      </c>
      <c r="E2355" s="14">
        <v>42856</v>
      </c>
      <c r="F2355" s="15">
        <f t="shared" si="36"/>
        <v>1.0465517130800881E-2</v>
      </c>
    </row>
    <row r="2356" spans="1:6" x14ac:dyDescent="0.3">
      <c r="A2356" s="16">
        <v>33</v>
      </c>
      <c r="B2356" s="17" t="s">
        <v>342</v>
      </c>
      <c r="C2356" s="17" t="s">
        <v>125</v>
      </c>
      <c r="D2356" s="18">
        <v>10921334.122132501</v>
      </c>
      <c r="E2356" s="14">
        <v>42826</v>
      </c>
      <c r="F2356" s="15">
        <f t="shared" si="36"/>
        <v>3.7353362972412457E-2</v>
      </c>
    </row>
    <row r="2357" spans="1:6" x14ac:dyDescent="0.3">
      <c r="A2357" s="11">
        <v>33</v>
      </c>
      <c r="B2357" s="12" t="s">
        <v>342</v>
      </c>
      <c r="C2357" s="12" t="s">
        <v>126</v>
      </c>
      <c r="D2357" s="13">
        <v>10520910.7024679</v>
      </c>
      <c r="E2357" s="14">
        <v>42795</v>
      </c>
      <c r="F2357" s="15">
        <f t="shared" si="36"/>
        <v>2.84793853544122E-2</v>
      </c>
    </row>
    <row r="2358" spans="1:6" x14ac:dyDescent="0.3">
      <c r="A2358" s="16">
        <v>33</v>
      </c>
      <c r="B2358" s="17" t="s">
        <v>342</v>
      </c>
      <c r="C2358" s="17" t="s">
        <v>127</v>
      </c>
      <c r="D2358" s="18">
        <v>10225508.041286699</v>
      </c>
      <c r="E2358" s="14">
        <v>42767</v>
      </c>
      <c r="F2358" s="15">
        <f t="shared" si="36"/>
        <v>7.6467945144927302E-2</v>
      </c>
    </row>
    <row r="2359" spans="1:6" x14ac:dyDescent="0.3">
      <c r="A2359" s="11">
        <v>33</v>
      </c>
      <c r="B2359" s="12" t="s">
        <v>342</v>
      </c>
      <c r="C2359" s="12" t="s">
        <v>129</v>
      </c>
      <c r="D2359" s="13">
        <v>9472732.8163406607</v>
      </c>
      <c r="E2359" s="14">
        <v>42736</v>
      </c>
      <c r="F2359" s="15">
        <f t="shared" si="36"/>
        <v>8.4255911933188793E-2</v>
      </c>
    </row>
    <row r="2360" spans="1:6" x14ac:dyDescent="0.3">
      <c r="A2360" s="16">
        <v>33</v>
      </c>
      <c r="B2360" s="17" t="s">
        <v>342</v>
      </c>
      <c r="C2360" s="17" t="s">
        <v>130</v>
      </c>
      <c r="D2360" s="18">
        <v>8707298.0453571696</v>
      </c>
      <c r="E2360" s="14">
        <v>42705</v>
      </c>
      <c r="F2360" s="15">
        <f t="shared" si="36"/>
        <v>2.3578191472236578E-2</v>
      </c>
    </row>
    <row r="2361" spans="1:6" x14ac:dyDescent="0.3">
      <c r="A2361" s="16">
        <v>33</v>
      </c>
      <c r="B2361" s="17" t="s">
        <v>342</v>
      </c>
      <c r="C2361" s="17" t="s">
        <v>132</v>
      </c>
      <c r="D2361" s="18">
        <v>8504397.1230600197</v>
      </c>
      <c r="E2361" s="14">
        <v>42675</v>
      </c>
      <c r="F2361" s="15">
        <f t="shared" si="36"/>
        <v>-6.5281311604041395E-2</v>
      </c>
    </row>
    <row r="2362" spans="1:6" x14ac:dyDescent="0.3">
      <c r="A2362" s="16">
        <v>33</v>
      </c>
      <c r="B2362" s="17" t="s">
        <v>342</v>
      </c>
      <c r="C2362" s="17" t="s">
        <v>133</v>
      </c>
      <c r="D2362" s="18">
        <v>9078097.5518349409</v>
      </c>
      <c r="E2362" s="14">
        <v>42644</v>
      </c>
      <c r="F2362" s="15">
        <f t="shared" si="36"/>
        <v>-3.6129426898358387E-2</v>
      </c>
    </row>
    <row r="2363" spans="1:6" x14ac:dyDescent="0.3">
      <c r="A2363" s="16">
        <v>33</v>
      </c>
      <c r="B2363" s="17" t="s">
        <v>342</v>
      </c>
      <c r="C2363" s="17" t="s">
        <v>134</v>
      </c>
      <c r="D2363" s="18">
        <v>9412080.9997465294</v>
      </c>
      <c r="E2363" s="14">
        <v>42614</v>
      </c>
      <c r="F2363" s="15">
        <f t="shared" si="36"/>
        <v>-3.3576309837759888E-2</v>
      </c>
    </row>
    <row r="2364" spans="1:6" x14ac:dyDescent="0.3">
      <c r="A2364" s="11">
        <v>33</v>
      </c>
      <c r="B2364" s="12" t="s">
        <v>342</v>
      </c>
      <c r="C2364" s="12" t="s">
        <v>135</v>
      </c>
      <c r="D2364" s="13">
        <v>9733469.2706742492</v>
      </c>
      <c r="E2364" s="14">
        <v>42583</v>
      </c>
      <c r="F2364" s="15">
        <f t="shared" si="36"/>
        <v>-2.9303954935868039E-3</v>
      </c>
    </row>
    <row r="2365" spans="1:6" x14ac:dyDescent="0.3">
      <c r="A2365" s="16">
        <v>33</v>
      </c>
      <c r="B2365" s="17" t="s">
        <v>342</v>
      </c>
      <c r="C2365" s="17" t="s">
        <v>136</v>
      </c>
      <c r="D2365" s="18">
        <v>9762034.0177240409</v>
      </c>
      <c r="E2365" s="14">
        <v>42552</v>
      </c>
      <c r="F2365" s="15">
        <f t="shared" si="36"/>
        <v>2.7012214018379381E-2</v>
      </c>
    </row>
    <row r="2366" spans="1:6" x14ac:dyDescent="0.3">
      <c r="A2366" s="11">
        <v>33</v>
      </c>
      <c r="B2366" s="12" t="s">
        <v>342</v>
      </c>
      <c r="C2366" s="12" t="s">
        <v>137</v>
      </c>
      <c r="D2366" s="13">
        <v>9501869.4945772793</v>
      </c>
      <c r="E2366" s="14">
        <v>42522</v>
      </c>
      <c r="F2366" s="15">
        <f t="shared" si="36"/>
        <v>0.11891665133115806</v>
      </c>
    </row>
    <row r="2367" spans="1:6" x14ac:dyDescent="0.3">
      <c r="A2367" s="16">
        <v>33</v>
      </c>
      <c r="B2367" s="17" t="s">
        <v>342</v>
      </c>
      <c r="C2367" s="17" t="s">
        <v>138</v>
      </c>
      <c r="D2367" s="18">
        <v>8436537.0039331298</v>
      </c>
      <c r="E2367" s="14">
        <v>42491</v>
      </c>
      <c r="F2367" s="15">
        <f t="shared" si="36"/>
        <v>3.2236736467965441E-3</v>
      </c>
    </row>
    <row r="2368" spans="1:6" x14ac:dyDescent="0.3">
      <c r="A2368" s="11">
        <v>33</v>
      </c>
      <c r="B2368" s="12" t="s">
        <v>342</v>
      </c>
      <c r="C2368" s="12" t="s">
        <v>139</v>
      </c>
      <c r="D2368" s="13">
        <v>8409384.1514054202</v>
      </c>
      <c r="E2368" s="14">
        <v>42461</v>
      </c>
      <c r="F2368" s="15">
        <f t="shared" si="36"/>
        <v>7.9424229632231464E-3</v>
      </c>
    </row>
    <row r="2369" spans="1:6" x14ac:dyDescent="0.3">
      <c r="A2369" s="16">
        <v>33</v>
      </c>
      <c r="B2369" s="17" t="s">
        <v>342</v>
      </c>
      <c r="C2369" s="17" t="s">
        <v>140</v>
      </c>
      <c r="D2369" s="18">
        <v>8342857.8055213401</v>
      </c>
      <c r="E2369" s="14">
        <v>42430</v>
      </c>
      <c r="F2369" s="15">
        <f t="shared" si="36"/>
        <v>4.5561626453721756E-2</v>
      </c>
    </row>
    <row r="2370" spans="1:6" x14ac:dyDescent="0.3">
      <c r="A2370" s="11">
        <v>33</v>
      </c>
      <c r="B2370" s="12" t="s">
        <v>342</v>
      </c>
      <c r="C2370" s="12" t="s">
        <v>141</v>
      </c>
      <c r="D2370" s="13">
        <v>7971272.9182274397</v>
      </c>
      <c r="E2370" s="14">
        <v>42401</v>
      </c>
      <c r="F2370" s="15">
        <f t="shared" si="36"/>
        <v>3.4268112462174066E-2</v>
      </c>
    </row>
    <row r="2371" spans="1:6" x14ac:dyDescent="0.3">
      <c r="A2371" s="16">
        <v>33</v>
      </c>
      <c r="B2371" s="17" t="s">
        <v>342</v>
      </c>
      <c r="C2371" s="17" t="s">
        <v>142</v>
      </c>
      <c r="D2371" s="18">
        <v>7702739.78104138</v>
      </c>
      <c r="E2371" s="14">
        <v>42370</v>
      </c>
      <c r="F2371" s="15">
        <f t="shared" ref="F2371:F2434" si="37">IF(B2371=B2372,LN(D2371/D2372),NA())</f>
        <v>-0.19520661780033541</v>
      </c>
    </row>
    <row r="2372" spans="1:6" x14ac:dyDescent="0.3">
      <c r="A2372" s="11">
        <v>33</v>
      </c>
      <c r="B2372" s="12" t="s">
        <v>342</v>
      </c>
      <c r="C2372" s="12" t="s">
        <v>143</v>
      </c>
      <c r="D2372" s="13">
        <v>9363158.6773740593</v>
      </c>
      <c r="E2372" s="14">
        <v>42339</v>
      </c>
      <c r="F2372" s="15">
        <f t="shared" si="37"/>
        <v>-1.8393303373463198E-2</v>
      </c>
    </row>
    <row r="2373" spans="1:6" x14ac:dyDescent="0.3">
      <c r="A2373" s="11">
        <v>33</v>
      </c>
      <c r="B2373" s="12" t="s">
        <v>342</v>
      </c>
      <c r="C2373" s="12" t="s">
        <v>145</v>
      </c>
      <c r="D2373" s="13">
        <v>9536971.6929758992</v>
      </c>
      <c r="E2373" s="14">
        <v>42309</v>
      </c>
      <c r="F2373" s="15">
        <f t="shared" si="37"/>
        <v>3.2334444062139284E-2</v>
      </c>
    </row>
    <row r="2374" spans="1:6" x14ac:dyDescent="0.3">
      <c r="A2374" s="11">
        <v>33</v>
      </c>
      <c r="B2374" s="12" t="s">
        <v>342</v>
      </c>
      <c r="C2374" s="12" t="s">
        <v>146</v>
      </c>
      <c r="D2374" s="13">
        <v>9233531.2415979393</v>
      </c>
      <c r="E2374" s="14">
        <v>42278</v>
      </c>
      <c r="F2374" s="15">
        <f t="shared" si="37"/>
        <v>4.9266963677927947E-2</v>
      </c>
    </row>
    <row r="2375" spans="1:6" x14ac:dyDescent="0.3">
      <c r="A2375" s="11">
        <v>33</v>
      </c>
      <c r="B2375" s="12" t="s">
        <v>342</v>
      </c>
      <c r="C2375" s="12" t="s">
        <v>147</v>
      </c>
      <c r="D2375" s="13">
        <v>8789647.3788939808</v>
      </c>
      <c r="E2375" s="14">
        <v>42248</v>
      </c>
      <c r="F2375" s="15">
        <f t="shared" si="37"/>
        <v>1.7724940920085665E-2</v>
      </c>
    </row>
    <row r="2376" spans="1:6" x14ac:dyDescent="0.3">
      <c r="A2376" s="16">
        <v>33</v>
      </c>
      <c r="B2376" s="17" t="s">
        <v>342</v>
      </c>
      <c r="C2376" s="17" t="s">
        <v>148</v>
      </c>
      <c r="D2376" s="18">
        <v>8635224.0138622802</v>
      </c>
      <c r="E2376" s="14">
        <v>42217</v>
      </c>
      <c r="F2376" s="15">
        <f t="shared" si="37"/>
        <v>-5.3168372025912805E-2</v>
      </c>
    </row>
    <row r="2377" spans="1:6" x14ac:dyDescent="0.3">
      <c r="A2377" s="11">
        <v>33</v>
      </c>
      <c r="B2377" s="12" t="s">
        <v>342</v>
      </c>
      <c r="C2377" s="12" t="s">
        <v>149</v>
      </c>
      <c r="D2377" s="13">
        <v>9106769.3885971308</v>
      </c>
      <c r="E2377" s="14">
        <v>42186</v>
      </c>
      <c r="F2377" s="15">
        <f t="shared" si="37"/>
        <v>5.3767880405203715E-2</v>
      </c>
    </row>
    <row r="2378" spans="1:6" x14ac:dyDescent="0.3">
      <c r="A2378" s="16">
        <v>33</v>
      </c>
      <c r="B2378" s="17" t="s">
        <v>342</v>
      </c>
      <c r="C2378" s="17" t="s">
        <v>150</v>
      </c>
      <c r="D2378" s="18">
        <v>8630048.6761930697</v>
      </c>
      <c r="E2378" s="14">
        <v>42156</v>
      </c>
      <c r="F2378" s="15">
        <f t="shared" si="37"/>
        <v>-8.6911800885178539E-2</v>
      </c>
    </row>
    <row r="2379" spans="1:6" x14ac:dyDescent="0.3">
      <c r="A2379" s="11">
        <v>33</v>
      </c>
      <c r="B2379" s="12" t="s">
        <v>342</v>
      </c>
      <c r="C2379" s="12" t="s">
        <v>151</v>
      </c>
      <c r="D2379" s="13">
        <v>9413661.1334710307</v>
      </c>
      <c r="E2379" s="14">
        <v>42125</v>
      </c>
      <c r="F2379" s="15">
        <f t="shared" si="37"/>
        <v>3.118369096713431E-2</v>
      </c>
    </row>
    <row r="2380" spans="1:6" x14ac:dyDescent="0.3">
      <c r="A2380" s="16">
        <v>33</v>
      </c>
      <c r="B2380" s="17" t="s">
        <v>342</v>
      </c>
      <c r="C2380" s="17" t="s">
        <v>152</v>
      </c>
      <c r="D2380" s="18">
        <v>9124638.25453672</v>
      </c>
      <c r="E2380" s="14">
        <v>42095</v>
      </c>
      <c r="F2380" s="15">
        <f t="shared" si="37"/>
        <v>4.4251216175889624E-3</v>
      </c>
    </row>
    <row r="2381" spans="1:6" x14ac:dyDescent="0.3">
      <c r="A2381" s="11">
        <v>33</v>
      </c>
      <c r="B2381" s="12" t="s">
        <v>342</v>
      </c>
      <c r="C2381" s="12" t="s">
        <v>153</v>
      </c>
      <c r="D2381" s="13">
        <v>9084349.8268829398</v>
      </c>
      <c r="E2381" s="14">
        <v>42064</v>
      </c>
      <c r="F2381" s="15">
        <f t="shared" si="37"/>
        <v>-3.4721295574008208E-2</v>
      </c>
    </row>
    <row r="2382" spans="1:6" x14ac:dyDescent="0.3">
      <c r="A2382" s="16">
        <v>33</v>
      </c>
      <c r="B2382" s="17" t="s">
        <v>342</v>
      </c>
      <c r="C2382" s="17" t="s">
        <v>154</v>
      </c>
      <c r="D2382" s="18">
        <v>9405310.0554920193</v>
      </c>
      <c r="E2382" s="14">
        <v>42036</v>
      </c>
      <c r="F2382" s="15">
        <f t="shared" si="37"/>
        <v>-4.1676166644381802E-4</v>
      </c>
    </row>
    <row r="2383" spans="1:6" x14ac:dyDescent="0.3">
      <c r="A2383" s="11">
        <v>33</v>
      </c>
      <c r="B2383" s="12" t="s">
        <v>342</v>
      </c>
      <c r="C2383" s="12" t="s">
        <v>1286</v>
      </c>
      <c r="D2383" s="13">
        <v>9409230.6451031491</v>
      </c>
      <c r="E2383" s="14">
        <v>42005</v>
      </c>
      <c r="F2383" s="15" t="e">
        <f t="shared" si="37"/>
        <v>#N/A</v>
      </c>
    </row>
    <row r="2384" spans="1:6" x14ac:dyDescent="0.3">
      <c r="A2384" s="16">
        <v>21</v>
      </c>
      <c r="B2384" s="17" t="s">
        <v>353</v>
      </c>
      <c r="C2384" s="17" t="s">
        <v>12</v>
      </c>
      <c r="D2384" s="18">
        <v>10601984.867697099</v>
      </c>
      <c r="E2384" s="14">
        <v>45901</v>
      </c>
      <c r="F2384" s="15">
        <f t="shared" si="37"/>
        <v>2.211386630628152E-2</v>
      </c>
    </row>
    <row r="2385" spans="1:6" x14ac:dyDescent="0.3">
      <c r="A2385" s="11">
        <v>21</v>
      </c>
      <c r="B2385" s="12" t="s">
        <v>353</v>
      </c>
      <c r="C2385" s="12" t="s">
        <v>16</v>
      </c>
      <c r="D2385" s="13">
        <v>10370107.295942301</v>
      </c>
      <c r="E2385" s="14">
        <v>45870</v>
      </c>
      <c r="F2385" s="15">
        <f t="shared" si="37"/>
        <v>-2.9052481214678415E-2</v>
      </c>
    </row>
    <row r="2386" spans="1:6" x14ac:dyDescent="0.3">
      <c r="A2386" s="16">
        <v>21</v>
      </c>
      <c r="B2386" s="17" t="s">
        <v>353</v>
      </c>
      <c r="C2386" s="17" t="s">
        <v>17</v>
      </c>
      <c r="D2386" s="18">
        <v>10675803.762236301</v>
      </c>
      <c r="E2386" s="14">
        <v>45839</v>
      </c>
      <c r="F2386" s="15">
        <f t="shared" si="37"/>
        <v>8.7682975416675732E-3</v>
      </c>
    </row>
    <row r="2387" spans="1:6" x14ac:dyDescent="0.3">
      <c r="A2387" s="11">
        <v>21</v>
      </c>
      <c r="B2387" s="12" t="s">
        <v>353</v>
      </c>
      <c r="C2387" s="12" t="s">
        <v>18</v>
      </c>
      <c r="D2387" s="13">
        <v>10582604.3356247</v>
      </c>
      <c r="E2387" s="14">
        <v>45809</v>
      </c>
      <c r="F2387" s="15">
        <f t="shared" si="37"/>
        <v>7.4259612069834911E-3</v>
      </c>
    </row>
    <row r="2388" spans="1:6" x14ac:dyDescent="0.3">
      <c r="A2388" s="16">
        <v>21</v>
      </c>
      <c r="B2388" s="17" t="s">
        <v>353</v>
      </c>
      <c r="C2388" s="17" t="s">
        <v>19</v>
      </c>
      <c r="D2388" s="18">
        <v>10504309.3937569</v>
      </c>
      <c r="E2388" s="14">
        <v>45778</v>
      </c>
      <c r="F2388" s="15">
        <f t="shared" si="37"/>
        <v>-2.7114708891566478E-2</v>
      </c>
    </row>
    <row r="2389" spans="1:6" x14ac:dyDescent="0.3">
      <c r="A2389" s="11">
        <v>21</v>
      </c>
      <c r="B2389" s="12" t="s">
        <v>353</v>
      </c>
      <c r="C2389" s="12" t="s">
        <v>20</v>
      </c>
      <c r="D2389" s="13">
        <v>10793027.2465987</v>
      </c>
      <c r="E2389" s="14">
        <v>45748</v>
      </c>
      <c r="F2389" s="15">
        <f t="shared" si="37"/>
        <v>6.4928670242877171E-2</v>
      </c>
    </row>
    <row r="2390" spans="1:6" x14ac:dyDescent="0.3">
      <c r="A2390" s="16">
        <v>21</v>
      </c>
      <c r="B2390" s="17" t="s">
        <v>353</v>
      </c>
      <c r="C2390" s="17" t="s">
        <v>21</v>
      </c>
      <c r="D2390" s="18">
        <v>10114516.1043802</v>
      </c>
      <c r="E2390" s="14">
        <v>45717</v>
      </c>
      <c r="F2390" s="15">
        <f t="shared" si="37"/>
        <v>-1.349884945669076E-3</v>
      </c>
    </row>
    <row r="2391" spans="1:6" x14ac:dyDescent="0.3">
      <c r="A2391" s="11">
        <v>21</v>
      </c>
      <c r="B2391" s="12" t="s">
        <v>353</v>
      </c>
      <c r="C2391" s="12" t="s">
        <v>22</v>
      </c>
      <c r="D2391" s="13">
        <v>10128178.756832</v>
      </c>
      <c r="E2391" s="14">
        <v>45689</v>
      </c>
      <c r="F2391" s="15">
        <f t="shared" si="37"/>
        <v>4.3695780786601544E-2</v>
      </c>
    </row>
    <row r="2392" spans="1:6" x14ac:dyDescent="0.3">
      <c r="A2392" s="16">
        <v>21</v>
      </c>
      <c r="B2392" s="17" t="s">
        <v>353</v>
      </c>
      <c r="C2392" s="17" t="s">
        <v>23</v>
      </c>
      <c r="D2392" s="18">
        <v>9695149.7455798909</v>
      </c>
      <c r="E2392" s="14">
        <v>45658</v>
      </c>
      <c r="F2392" s="15">
        <f t="shared" si="37"/>
        <v>0.12763046348322107</v>
      </c>
    </row>
    <row r="2393" spans="1:6" x14ac:dyDescent="0.3">
      <c r="A2393" s="11">
        <v>21</v>
      </c>
      <c r="B2393" s="12" t="s">
        <v>353</v>
      </c>
      <c r="C2393" s="12" t="s">
        <v>24</v>
      </c>
      <c r="D2393" s="13">
        <v>8533463.1086137109</v>
      </c>
      <c r="E2393" s="14">
        <v>45627</v>
      </c>
      <c r="F2393" s="15">
        <f t="shared" si="37"/>
        <v>4.3416257736000878E-2</v>
      </c>
    </row>
    <row r="2394" spans="1:6" x14ac:dyDescent="0.3">
      <c r="A2394" s="11">
        <v>21</v>
      </c>
      <c r="B2394" s="12" t="s">
        <v>353</v>
      </c>
      <c r="C2394" s="12" t="s">
        <v>26</v>
      </c>
      <c r="D2394" s="13">
        <v>8170899.6003029998</v>
      </c>
      <c r="E2394" s="14">
        <v>45597</v>
      </c>
      <c r="F2394" s="15">
        <f t="shared" si="37"/>
        <v>7.8854780315682452E-2</v>
      </c>
    </row>
    <row r="2395" spans="1:6" x14ac:dyDescent="0.3">
      <c r="A2395" s="11">
        <v>21</v>
      </c>
      <c r="B2395" s="12" t="s">
        <v>353</v>
      </c>
      <c r="C2395" s="12" t="s">
        <v>27</v>
      </c>
      <c r="D2395" s="13">
        <v>7551333.9720277004</v>
      </c>
      <c r="E2395" s="14">
        <v>45566</v>
      </c>
      <c r="F2395" s="15">
        <f t="shared" si="37"/>
        <v>-8.3431942881727686E-3</v>
      </c>
    </row>
    <row r="2396" spans="1:6" x14ac:dyDescent="0.3">
      <c r="A2396" s="11">
        <v>21</v>
      </c>
      <c r="B2396" s="12" t="s">
        <v>353</v>
      </c>
      <c r="C2396" s="12" t="s">
        <v>28</v>
      </c>
      <c r="D2396" s="13">
        <v>7614599.77092914</v>
      </c>
      <c r="E2396" s="14">
        <v>45536</v>
      </c>
      <c r="F2396" s="15">
        <f t="shared" si="37"/>
        <v>-0.10096594784604176</v>
      </c>
    </row>
    <row r="2397" spans="1:6" x14ac:dyDescent="0.3">
      <c r="A2397" s="16">
        <v>21</v>
      </c>
      <c r="B2397" s="17" t="s">
        <v>353</v>
      </c>
      <c r="C2397" s="17" t="s">
        <v>29</v>
      </c>
      <c r="D2397" s="18">
        <v>8423567.0174712408</v>
      </c>
      <c r="E2397" s="14">
        <v>45505</v>
      </c>
      <c r="F2397" s="15">
        <f t="shared" si="37"/>
        <v>-3.1489530522464018E-2</v>
      </c>
    </row>
    <row r="2398" spans="1:6" x14ac:dyDescent="0.3">
      <c r="A2398" s="11">
        <v>21</v>
      </c>
      <c r="B2398" s="12" t="s">
        <v>353</v>
      </c>
      <c r="C2398" s="12" t="s">
        <v>30</v>
      </c>
      <c r="D2398" s="13">
        <v>8693041.7373708207</v>
      </c>
      <c r="E2398" s="14">
        <v>45474</v>
      </c>
      <c r="F2398" s="15">
        <f t="shared" si="37"/>
        <v>-2.5016403133425343E-2</v>
      </c>
    </row>
    <row r="2399" spans="1:6" x14ac:dyDescent="0.3">
      <c r="A2399" s="16">
        <v>21</v>
      </c>
      <c r="B2399" s="17" t="s">
        <v>353</v>
      </c>
      <c r="C2399" s="17" t="s">
        <v>31</v>
      </c>
      <c r="D2399" s="18">
        <v>8913253.34076095</v>
      </c>
      <c r="E2399" s="14">
        <v>45444</v>
      </c>
      <c r="F2399" s="15">
        <f t="shared" si="37"/>
        <v>-5.5190529617587282E-2</v>
      </c>
    </row>
    <row r="2400" spans="1:6" x14ac:dyDescent="0.3">
      <c r="A2400" s="11">
        <v>21</v>
      </c>
      <c r="B2400" s="12" t="s">
        <v>353</v>
      </c>
      <c r="C2400" s="12" t="s">
        <v>32</v>
      </c>
      <c r="D2400" s="13">
        <v>9419008.5925597902</v>
      </c>
      <c r="E2400" s="14">
        <v>45413</v>
      </c>
      <c r="F2400" s="15">
        <f t="shared" si="37"/>
        <v>9.6944802089712179E-2</v>
      </c>
    </row>
    <row r="2401" spans="1:6" x14ac:dyDescent="0.3">
      <c r="A2401" s="16">
        <v>21</v>
      </c>
      <c r="B2401" s="17" t="s">
        <v>353</v>
      </c>
      <c r="C2401" s="17" t="s">
        <v>34</v>
      </c>
      <c r="D2401" s="18">
        <v>8548749.6800934896</v>
      </c>
      <c r="E2401" s="14">
        <v>45383</v>
      </c>
      <c r="F2401" s="15">
        <f t="shared" si="37"/>
        <v>-1.0727612756232472E-2</v>
      </c>
    </row>
    <row r="2402" spans="1:6" x14ac:dyDescent="0.3">
      <c r="A2402" s="11">
        <v>21</v>
      </c>
      <c r="B2402" s="12" t="s">
        <v>353</v>
      </c>
      <c r="C2402" s="12" t="s">
        <v>35</v>
      </c>
      <c r="D2402" s="13">
        <v>8640951.0221359693</v>
      </c>
      <c r="E2402" s="14">
        <v>45352</v>
      </c>
      <c r="F2402" s="15">
        <f t="shared" si="37"/>
        <v>2.1733887630177116E-2</v>
      </c>
    </row>
    <row r="2403" spans="1:6" x14ac:dyDescent="0.3">
      <c r="A2403" s="16">
        <v>21</v>
      </c>
      <c r="B2403" s="17" t="s">
        <v>353</v>
      </c>
      <c r="C2403" s="17" t="s">
        <v>36</v>
      </c>
      <c r="D2403" s="18">
        <v>8455175.6864460409</v>
      </c>
      <c r="E2403" s="14">
        <v>45323</v>
      </c>
      <c r="F2403" s="15">
        <f t="shared" si="37"/>
        <v>-0.10102579978703664</v>
      </c>
    </row>
    <row r="2404" spans="1:6" x14ac:dyDescent="0.3">
      <c r="A2404" s="11">
        <v>21</v>
      </c>
      <c r="B2404" s="12" t="s">
        <v>353</v>
      </c>
      <c r="C2404" s="12" t="s">
        <v>37</v>
      </c>
      <c r="D2404" s="13">
        <v>9354004.6921371501</v>
      </c>
      <c r="E2404" s="14">
        <v>45292</v>
      </c>
      <c r="F2404" s="15">
        <f t="shared" si="37"/>
        <v>-3.675976768591703E-2</v>
      </c>
    </row>
    <row r="2405" spans="1:6" x14ac:dyDescent="0.3">
      <c r="A2405" s="16">
        <v>21</v>
      </c>
      <c r="B2405" s="17" t="s">
        <v>353</v>
      </c>
      <c r="C2405" s="17" t="s">
        <v>38</v>
      </c>
      <c r="D2405" s="18">
        <v>9704253.8305176795</v>
      </c>
      <c r="E2405" s="14">
        <v>45261</v>
      </c>
      <c r="F2405" s="15">
        <f t="shared" si="37"/>
        <v>-6.2602111265616503E-2</v>
      </c>
    </row>
    <row r="2406" spans="1:6" x14ac:dyDescent="0.3">
      <c r="A2406" s="16">
        <v>21</v>
      </c>
      <c r="B2406" s="17" t="s">
        <v>353</v>
      </c>
      <c r="C2406" s="17" t="s">
        <v>40</v>
      </c>
      <c r="D2406" s="18">
        <v>10331179.3064545</v>
      </c>
      <c r="E2406" s="14">
        <v>45231</v>
      </c>
      <c r="F2406" s="15">
        <f t="shared" si="37"/>
        <v>-5.8787152618568747E-2</v>
      </c>
    </row>
    <row r="2407" spans="1:6" x14ac:dyDescent="0.3">
      <c r="A2407" s="16">
        <v>21</v>
      </c>
      <c r="B2407" s="17" t="s">
        <v>353</v>
      </c>
      <c r="C2407" s="17" t="s">
        <v>41</v>
      </c>
      <c r="D2407" s="18">
        <v>10956726.857104</v>
      </c>
      <c r="E2407" s="14">
        <v>45200</v>
      </c>
      <c r="F2407" s="15">
        <f t="shared" si="37"/>
        <v>1.2822956783752141E-2</v>
      </c>
    </row>
    <row r="2408" spans="1:6" x14ac:dyDescent="0.3">
      <c r="A2408" s="16">
        <v>21</v>
      </c>
      <c r="B2408" s="17" t="s">
        <v>353</v>
      </c>
      <c r="C2408" s="17" t="s">
        <v>42</v>
      </c>
      <c r="D2408" s="18">
        <v>10817126.181690199</v>
      </c>
      <c r="E2408" s="14">
        <v>45170</v>
      </c>
      <c r="F2408" s="15">
        <f t="shared" si="37"/>
        <v>1.2516006510041333E-2</v>
      </c>
    </row>
    <row r="2409" spans="1:6" x14ac:dyDescent="0.3">
      <c r="A2409" s="11">
        <v>21</v>
      </c>
      <c r="B2409" s="12" t="s">
        <v>353</v>
      </c>
      <c r="C2409" s="12" t="s">
        <v>43</v>
      </c>
      <c r="D2409" s="13">
        <v>10682582.6899428</v>
      </c>
      <c r="E2409" s="14">
        <v>45139</v>
      </c>
      <c r="F2409" s="15">
        <f t="shared" si="37"/>
        <v>9.035081236987734E-2</v>
      </c>
    </row>
    <row r="2410" spans="1:6" x14ac:dyDescent="0.3">
      <c r="A2410" s="16">
        <v>21</v>
      </c>
      <c r="B2410" s="17" t="s">
        <v>353</v>
      </c>
      <c r="C2410" s="17" t="s">
        <v>44</v>
      </c>
      <c r="D2410" s="18">
        <v>9759721.0280827805</v>
      </c>
      <c r="E2410" s="14">
        <v>45108</v>
      </c>
      <c r="F2410" s="15">
        <f t="shared" si="37"/>
        <v>9.819029418984343E-2</v>
      </c>
    </row>
    <row r="2411" spans="1:6" x14ac:dyDescent="0.3">
      <c r="A2411" s="11">
        <v>21</v>
      </c>
      <c r="B2411" s="12" t="s">
        <v>353</v>
      </c>
      <c r="C2411" s="12" t="s">
        <v>45</v>
      </c>
      <c r="D2411" s="13">
        <v>8846956.6864075009</v>
      </c>
      <c r="E2411" s="14">
        <v>45078</v>
      </c>
      <c r="F2411" s="15">
        <f t="shared" si="37"/>
        <v>4.6646118801292817E-2</v>
      </c>
    </row>
    <row r="2412" spans="1:6" x14ac:dyDescent="0.3">
      <c r="A2412" s="16">
        <v>21</v>
      </c>
      <c r="B2412" s="17" t="s">
        <v>353</v>
      </c>
      <c r="C2412" s="17" t="s">
        <v>46</v>
      </c>
      <c r="D2412" s="18">
        <v>8443757.4398821406</v>
      </c>
      <c r="E2412" s="14">
        <v>45047</v>
      </c>
      <c r="F2412" s="15">
        <f t="shared" si="37"/>
        <v>2.1894246759591045E-2</v>
      </c>
    </row>
    <row r="2413" spans="1:6" x14ac:dyDescent="0.3">
      <c r="A2413" s="11">
        <v>21</v>
      </c>
      <c r="B2413" s="12" t="s">
        <v>353</v>
      </c>
      <c r="C2413" s="12" t="s">
        <v>47</v>
      </c>
      <c r="D2413" s="13">
        <v>8260896.8331222301</v>
      </c>
      <c r="E2413" s="14">
        <v>45017</v>
      </c>
      <c r="F2413" s="15">
        <f t="shared" si="37"/>
        <v>6.995506182474498E-2</v>
      </c>
    </row>
    <row r="2414" spans="1:6" x14ac:dyDescent="0.3">
      <c r="A2414" s="16">
        <v>21</v>
      </c>
      <c r="B2414" s="17" t="s">
        <v>353</v>
      </c>
      <c r="C2414" s="17" t="s">
        <v>48</v>
      </c>
      <c r="D2414" s="18">
        <v>7702755.2940736301</v>
      </c>
      <c r="E2414" s="14">
        <v>44986</v>
      </c>
      <c r="F2414" s="15">
        <f t="shared" si="37"/>
        <v>-4.4724871162008873E-3</v>
      </c>
    </row>
    <row r="2415" spans="1:6" x14ac:dyDescent="0.3">
      <c r="A2415" s="11">
        <v>21</v>
      </c>
      <c r="B2415" s="12" t="s">
        <v>353</v>
      </c>
      <c r="C2415" s="12" t="s">
        <v>49</v>
      </c>
      <c r="D2415" s="13">
        <v>7737282.92251724</v>
      </c>
      <c r="E2415" s="14">
        <v>44958</v>
      </c>
      <c r="F2415" s="15">
        <f t="shared" si="37"/>
        <v>3.5943329527628499E-2</v>
      </c>
    </row>
    <row r="2416" spans="1:6" x14ac:dyDescent="0.3">
      <c r="A2416" s="16">
        <v>21</v>
      </c>
      <c r="B2416" s="17" t="s">
        <v>353</v>
      </c>
      <c r="C2416" s="17" t="s">
        <v>50</v>
      </c>
      <c r="D2416" s="18">
        <v>7464117.8522380702</v>
      </c>
      <c r="E2416" s="14">
        <v>44927</v>
      </c>
      <c r="F2416" s="15">
        <f t="shared" si="37"/>
        <v>8.9290643790617283E-2</v>
      </c>
    </row>
    <row r="2417" spans="1:6" x14ac:dyDescent="0.3">
      <c r="A2417" s="11">
        <v>21</v>
      </c>
      <c r="B2417" s="12" t="s">
        <v>353</v>
      </c>
      <c r="C2417" s="12" t="s">
        <v>51</v>
      </c>
      <c r="D2417" s="13">
        <v>6826530.8006099099</v>
      </c>
      <c r="E2417" s="14">
        <v>44896</v>
      </c>
      <c r="F2417" s="15">
        <f t="shared" si="37"/>
        <v>1.0089842097745961E-2</v>
      </c>
    </row>
    <row r="2418" spans="1:6" x14ac:dyDescent="0.3">
      <c r="A2418" s="11">
        <v>21</v>
      </c>
      <c r="B2418" s="12" t="s">
        <v>353</v>
      </c>
      <c r="C2418" s="12" t="s">
        <v>53</v>
      </c>
      <c r="D2418" s="13">
        <v>6757998.5041904803</v>
      </c>
      <c r="E2418" s="14">
        <v>44866</v>
      </c>
      <c r="F2418" s="15">
        <f t="shared" si="37"/>
        <v>0.21279869809040594</v>
      </c>
    </row>
    <row r="2419" spans="1:6" x14ac:dyDescent="0.3">
      <c r="A2419" s="11">
        <v>21</v>
      </c>
      <c r="B2419" s="12" t="s">
        <v>353</v>
      </c>
      <c r="C2419" s="12" t="s">
        <v>54</v>
      </c>
      <c r="D2419" s="13">
        <v>5462617.4911218099</v>
      </c>
      <c r="E2419" s="14">
        <v>44835</v>
      </c>
      <c r="F2419" s="15">
        <f t="shared" si="37"/>
        <v>7.8445657966423263E-2</v>
      </c>
    </row>
    <row r="2420" spans="1:6" x14ac:dyDescent="0.3">
      <c r="A2420" s="11">
        <v>21</v>
      </c>
      <c r="B2420" s="12" t="s">
        <v>353</v>
      </c>
      <c r="C2420" s="12" t="s">
        <v>55</v>
      </c>
      <c r="D2420" s="13">
        <v>5050475.5688161496</v>
      </c>
      <c r="E2420" s="14">
        <v>44805</v>
      </c>
      <c r="F2420" s="15">
        <f t="shared" si="37"/>
        <v>-6.6867439178380325E-2</v>
      </c>
    </row>
    <row r="2421" spans="1:6" x14ac:dyDescent="0.3">
      <c r="A2421" s="16">
        <v>21</v>
      </c>
      <c r="B2421" s="17" t="s">
        <v>353</v>
      </c>
      <c r="C2421" s="17" t="s">
        <v>56</v>
      </c>
      <c r="D2421" s="18">
        <v>5399734.8476333003</v>
      </c>
      <c r="E2421" s="14">
        <v>44774</v>
      </c>
      <c r="F2421" s="15">
        <f t="shared" si="37"/>
        <v>-0.15953056131644702</v>
      </c>
    </row>
    <row r="2422" spans="1:6" x14ac:dyDescent="0.3">
      <c r="A2422" s="11">
        <v>21</v>
      </c>
      <c r="B2422" s="12" t="s">
        <v>353</v>
      </c>
      <c r="C2422" s="12" t="s">
        <v>57</v>
      </c>
      <c r="D2422" s="13">
        <v>6333673.5747924596</v>
      </c>
      <c r="E2422" s="14">
        <v>44743</v>
      </c>
      <c r="F2422" s="15">
        <f t="shared" si="37"/>
        <v>0.10481770909701027</v>
      </c>
    </row>
    <row r="2423" spans="1:6" x14ac:dyDescent="0.3">
      <c r="A2423" s="16">
        <v>21</v>
      </c>
      <c r="B2423" s="17" t="s">
        <v>353</v>
      </c>
      <c r="C2423" s="17" t="s">
        <v>58</v>
      </c>
      <c r="D2423" s="18">
        <v>5703401.2208447503</v>
      </c>
      <c r="E2423" s="14">
        <v>44713</v>
      </c>
      <c r="F2423" s="15">
        <f t="shared" si="37"/>
        <v>1.0322594858567376E-2</v>
      </c>
    </row>
    <row r="2424" spans="1:6" x14ac:dyDescent="0.3">
      <c r="A2424" s="11">
        <v>21</v>
      </c>
      <c r="B2424" s="12" t="s">
        <v>353</v>
      </c>
      <c r="C2424" s="12" t="s">
        <v>59</v>
      </c>
      <c r="D2424" s="13">
        <v>5644830.1435672399</v>
      </c>
      <c r="E2424" s="14">
        <v>44682</v>
      </c>
      <c r="F2424" s="15">
        <f t="shared" si="37"/>
        <v>-3.5299932475175984E-3</v>
      </c>
    </row>
    <row r="2425" spans="1:6" x14ac:dyDescent="0.3">
      <c r="A2425" s="16">
        <v>21</v>
      </c>
      <c r="B2425" s="17" t="s">
        <v>353</v>
      </c>
      <c r="C2425" s="17" t="s">
        <v>60</v>
      </c>
      <c r="D2425" s="18">
        <v>5664791.5669743102</v>
      </c>
      <c r="E2425" s="14">
        <v>44652</v>
      </c>
      <c r="F2425" s="15">
        <f t="shared" si="37"/>
        <v>-5.3884159038114828E-3</v>
      </c>
    </row>
    <row r="2426" spans="1:6" x14ac:dyDescent="0.3">
      <c r="A2426" s="11">
        <v>21</v>
      </c>
      <c r="B2426" s="12" t="s">
        <v>353</v>
      </c>
      <c r="C2426" s="12" t="s">
        <v>61</v>
      </c>
      <c r="D2426" s="13">
        <v>5695398.2065419303</v>
      </c>
      <c r="E2426" s="14">
        <v>44621</v>
      </c>
      <c r="F2426" s="15">
        <f t="shared" si="37"/>
        <v>3.7585899736165607E-2</v>
      </c>
    </row>
    <row r="2427" spans="1:6" x14ac:dyDescent="0.3">
      <c r="A2427" s="16">
        <v>21</v>
      </c>
      <c r="B2427" s="17" t="s">
        <v>353</v>
      </c>
      <c r="C2427" s="17" t="s">
        <v>62</v>
      </c>
      <c r="D2427" s="18">
        <v>5485304.55278653</v>
      </c>
      <c r="E2427" s="14">
        <v>44593</v>
      </c>
      <c r="F2427" s="15">
        <f t="shared" si="37"/>
        <v>6.635914385176675E-2</v>
      </c>
    </row>
    <row r="2428" spans="1:6" x14ac:dyDescent="0.3">
      <c r="A2428" s="11">
        <v>21</v>
      </c>
      <c r="B2428" s="12" t="s">
        <v>353</v>
      </c>
      <c r="C2428" s="12" t="s">
        <v>63</v>
      </c>
      <c r="D2428" s="13">
        <v>5133119.0326763</v>
      </c>
      <c r="E2428" s="14">
        <v>44562</v>
      </c>
      <c r="F2428" s="15">
        <f t="shared" si="37"/>
        <v>-9.5818743398405654E-2</v>
      </c>
    </row>
    <row r="2429" spans="1:6" x14ac:dyDescent="0.3">
      <c r="A2429" s="16">
        <v>21</v>
      </c>
      <c r="B2429" s="17" t="s">
        <v>353</v>
      </c>
      <c r="C2429" s="17" t="s">
        <v>64</v>
      </c>
      <c r="D2429" s="18">
        <v>5649303.2354660202</v>
      </c>
      <c r="E2429" s="14">
        <v>44531</v>
      </c>
      <c r="F2429" s="15">
        <f t="shared" si="37"/>
        <v>9.8707971285998564E-2</v>
      </c>
    </row>
    <row r="2430" spans="1:6" x14ac:dyDescent="0.3">
      <c r="A2430" s="16">
        <v>21</v>
      </c>
      <c r="B2430" s="17" t="s">
        <v>353</v>
      </c>
      <c r="C2430" s="17" t="s">
        <v>66</v>
      </c>
      <c r="D2430" s="18">
        <v>5118309.6861072304</v>
      </c>
      <c r="E2430" s="14">
        <v>44501</v>
      </c>
      <c r="F2430" s="15">
        <f t="shared" si="37"/>
        <v>7.1447075228492987E-2</v>
      </c>
    </row>
    <row r="2431" spans="1:6" x14ac:dyDescent="0.3">
      <c r="A2431" s="16">
        <v>21</v>
      </c>
      <c r="B2431" s="17" t="s">
        <v>353</v>
      </c>
      <c r="C2431" s="17" t="s">
        <v>67</v>
      </c>
      <c r="D2431" s="18">
        <v>4765379.4652890302</v>
      </c>
      <c r="E2431" s="14">
        <v>44470</v>
      </c>
      <c r="F2431" s="15">
        <f t="shared" si="37"/>
        <v>6.2250897014344747E-2</v>
      </c>
    </row>
    <row r="2432" spans="1:6" x14ac:dyDescent="0.3">
      <c r="A2432" s="16">
        <v>21</v>
      </c>
      <c r="B2432" s="17" t="s">
        <v>353</v>
      </c>
      <c r="C2432" s="17" t="s">
        <v>68</v>
      </c>
      <c r="D2432" s="18">
        <v>4477775.0071624098</v>
      </c>
      <c r="E2432" s="14">
        <v>44440</v>
      </c>
      <c r="F2432" s="15">
        <f t="shared" si="37"/>
        <v>8.6954405502703155E-2</v>
      </c>
    </row>
    <row r="2433" spans="1:6" x14ac:dyDescent="0.3">
      <c r="A2433" s="11">
        <v>21</v>
      </c>
      <c r="B2433" s="12" t="s">
        <v>353</v>
      </c>
      <c r="C2433" s="12" t="s">
        <v>69</v>
      </c>
      <c r="D2433" s="13">
        <v>4104860.94326889</v>
      </c>
      <c r="E2433" s="14">
        <v>44409</v>
      </c>
      <c r="F2433" s="15">
        <f t="shared" si="37"/>
        <v>0.13344652139237631</v>
      </c>
    </row>
    <row r="2434" spans="1:6" x14ac:dyDescent="0.3">
      <c r="A2434" s="16">
        <v>21</v>
      </c>
      <c r="B2434" s="17" t="s">
        <v>353</v>
      </c>
      <c r="C2434" s="17" t="s">
        <v>70</v>
      </c>
      <c r="D2434" s="18">
        <v>3592058.17482686</v>
      </c>
      <c r="E2434" s="14">
        <v>44378</v>
      </c>
      <c r="F2434" s="15">
        <f t="shared" si="37"/>
        <v>-0.12373952679518908</v>
      </c>
    </row>
    <row r="2435" spans="1:6" x14ac:dyDescent="0.3">
      <c r="A2435" s="11">
        <v>21</v>
      </c>
      <c r="B2435" s="12" t="s">
        <v>353</v>
      </c>
      <c r="C2435" s="12" t="s">
        <v>71</v>
      </c>
      <c r="D2435" s="13">
        <v>4065207.84782338</v>
      </c>
      <c r="E2435" s="14">
        <v>44348</v>
      </c>
      <c r="F2435" s="15">
        <f t="shared" ref="F2435:F2498" si="38">IF(B2435=B2436,LN(D2435/D2436),NA())</f>
        <v>-6.0320763292038865E-2</v>
      </c>
    </row>
    <row r="2436" spans="1:6" x14ac:dyDescent="0.3">
      <c r="A2436" s="16">
        <v>21</v>
      </c>
      <c r="B2436" s="17" t="s">
        <v>353</v>
      </c>
      <c r="C2436" s="17" t="s">
        <v>72</v>
      </c>
      <c r="D2436" s="18">
        <v>4317971.0866302401</v>
      </c>
      <c r="E2436" s="14">
        <v>44317</v>
      </c>
      <c r="F2436" s="15">
        <f t="shared" si="38"/>
        <v>-3.5936386458767892E-2</v>
      </c>
    </row>
    <row r="2437" spans="1:6" x14ac:dyDescent="0.3">
      <c r="A2437" s="11">
        <v>21</v>
      </c>
      <c r="B2437" s="12" t="s">
        <v>353</v>
      </c>
      <c r="C2437" s="12" t="s">
        <v>73</v>
      </c>
      <c r="D2437" s="13">
        <v>4475965.23087864</v>
      </c>
      <c r="E2437" s="14">
        <v>44287</v>
      </c>
      <c r="F2437" s="15">
        <f t="shared" si="38"/>
        <v>4.7498095579182886E-2</v>
      </c>
    </row>
    <row r="2438" spans="1:6" x14ac:dyDescent="0.3">
      <c r="A2438" s="16">
        <v>21</v>
      </c>
      <c r="B2438" s="17" t="s">
        <v>353</v>
      </c>
      <c r="C2438" s="17" t="s">
        <v>74</v>
      </c>
      <c r="D2438" s="18">
        <v>4268335.4502425101</v>
      </c>
      <c r="E2438" s="14">
        <v>44256</v>
      </c>
      <c r="F2438" s="15">
        <f t="shared" si="38"/>
        <v>2.5851032096902316E-2</v>
      </c>
    </row>
    <row r="2439" spans="1:6" x14ac:dyDescent="0.3">
      <c r="A2439" s="11">
        <v>21</v>
      </c>
      <c r="B2439" s="12" t="s">
        <v>353</v>
      </c>
      <c r="C2439" s="12" t="s">
        <v>75</v>
      </c>
      <c r="D2439" s="13">
        <v>4159408.5756165399</v>
      </c>
      <c r="E2439" s="14">
        <v>44228</v>
      </c>
      <c r="F2439" s="15">
        <f t="shared" si="38"/>
        <v>1.8749386470777511E-2</v>
      </c>
    </row>
    <row r="2440" spans="1:6" x14ac:dyDescent="0.3">
      <c r="A2440" s="16">
        <v>21</v>
      </c>
      <c r="B2440" s="17" t="s">
        <v>353</v>
      </c>
      <c r="C2440" s="17" t="s">
        <v>76</v>
      </c>
      <c r="D2440" s="18">
        <v>4082148.7670566798</v>
      </c>
      <c r="E2440" s="14">
        <v>44197</v>
      </c>
      <c r="F2440" s="15">
        <f t="shared" si="38"/>
        <v>0.11100932518913394</v>
      </c>
    </row>
    <row r="2441" spans="1:6" x14ac:dyDescent="0.3">
      <c r="A2441" s="11">
        <v>21</v>
      </c>
      <c r="B2441" s="12" t="s">
        <v>353</v>
      </c>
      <c r="C2441" s="12" t="s">
        <v>77</v>
      </c>
      <c r="D2441" s="13">
        <v>3653239.04322802</v>
      </c>
      <c r="E2441" s="14">
        <v>44166</v>
      </c>
      <c r="F2441" s="15">
        <f t="shared" si="38"/>
        <v>5.4687353704066279E-2</v>
      </c>
    </row>
    <row r="2442" spans="1:6" x14ac:dyDescent="0.3">
      <c r="A2442" s="11">
        <v>21</v>
      </c>
      <c r="B2442" s="12" t="s">
        <v>353</v>
      </c>
      <c r="C2442" s="12" t="s">
        <v>79</v>
      </c>
      <c r="D2442" s="13">
        <v>3458817.7138575302</v>
      </c>
      <c r="E2442" s="14">
        <v>44136</v>
      </c>
      <c r="F2442" s="15">
        <f t="shared" si="38"/>
        <v>0.171312681128172</v>
      </c>
    </row>
    <row r="2443" spans="1:6" x14ac:dyDescent="0.3">
      <c r="A2443" s="11">
        <v>21</v>
      </c>
      <c r="B2443" s="12" t="s">
        <v>353</v>
      </c>
      <c r="C2443" s="12" t="s">
        <v>80</v>
      </c>
      <c r="D2443" s="13">
        <v>2914254.8129847599</v>
      </c>
      <c r="E2443" s="14">
        <v>44105</v>
      </c>
      <c r="F2443" s="15">
        <f t="shared" si="38"/>
        <v>-7.5334601560210337E-2</v>
      </c>
    </row>
    <row r="2444" spans="1:6" x14ac:dyDescent="0.3">
      <c r="A2444" s="11">
        <v>21</v>
      </c>
      <c r="B2444" s="12" t="s">
        <v>353</v>
      </c>
      <c r="C2444" s="12" t="s">
        <v>81</v>
      </c>
      <c r="D2444" s="13">
        <v>3142280.31056765</v>
      </c>
      <c r="E2444" s="14">
        <v>44075</v>
      </c>
      <c r="F2444" s="15">
        <f t="shared" si="38"/>
        <v>-0.13809356215195101</v>
      </c>
    </row>
    <row r="2445" spans="1:6" x14ac:dyDescent="0.3">
      <c r="A2445" s="16">
        <v>21</v>
      </c>
      <c r="B2445" s="17" t="s">
        <v>353</v>
      </c>
      <c r="C2445" s="17" t="s">
        <v>82</v>
      </c>
      <c r="D2445" s="18">
        <v>3607598.4875277402</v>
      </c>
      <c r="E2445" s="14">
        <v>44044</v>
      </c>
      <c r="F2445" s="15">
        <f t="shared" si="38"/>
        <v>-5.7578330571671402E-2</v>
      </c>
    </row>
    <row r="2446" spans="1:6" x14ac:dyDescent="0.3">
      <c r="A2446" s="11">
        <v>21</v>
      </c>
      <c r="B2446" s="12" t="s">
        <v>353</v>
      </c>
      <c r="C2446" s="12" t="s">
        <v>83</v>
      </c>
      <c r="D2446" s="13">
        <v>3821414.5022850502</v>
      </c>
      <c r="E2446" s="14">
        <v>44013</v>
      </c>
      <c r="F2446" s="15">
        <f t="shared" si="38"/>
        <v>0.23549047901832504</v>
      </c>
    </row>
    <row r="2447" spans="1:6" x14ac:dyDescent="0.3">
      <c r="A2447" s="16">
        <v>21</v>
      </c>
      <c r="B2447" s="17" t="s">
        <v>353</v>
      </c>
      <c r="C2447" s="17" t="s">
        <v>84</v>
      </c>
      <c r="D2447" s="18">
        <v>3019617.4875604701</v>
      </c>
      <c r="E2447" s="14">
        <v>43983</v>
      </c>
      <c r="F2447" s="15">
        <f t="shared" si="38"/>
        <v>5.3857969567340847E-2</v>
      </c>
    </row>
    <row r="2448" spans="1:6" x14ac:dyDescent="0.3">
      <c r="A2448" s="11">
        <v>21</v>
      </c>
      <c r="B2448" s="12" t="s">
        <v>353</v>
      </c>
      <c r="C2448" s="12" t="s">
        <v>85</v>
      </c>
      <c r="D2448" s="13">
        <v>2861288.9183136001</v>
      </c>
      <c r="E2448" s="14">
        <v>43952</v>
      </c>
      <c r="F2448" s="15">
        <f t="shared" si="38"/>
        <v>-8.8411055179607428E-2</v>
      </c>
    </row>
    <row r="2449" spans="1:6" x14ac:dyDescent="0.3">
      <c r="A2449" s="16">
        <v>21</v>
      </c>
      <c r="B2449" s="17" t="s">
        <v>353</v>
      </c>
      <c r="C2449" s="17" t="s">
        <v>86</v>
      </c>
      <c r="D2449" s="18">
        <v>3125778.11573464</v>
      </c>
      <c r="E2449" s="14">
        <v>43922</v>
      </c>
      <c r="F2449" s="15">
        <f t="shared" si="38"/>
        <v>4.9424221376319376E-2</v>
      </c>
    </row>
    <row r="2450" spans="1:6" x14ac:dyDescent="0.3">
      <c r="A2450" s="11">
        <v>21</v>
      </c>
      <c r="B2450" s="12" t="s">
        <v>353</v>
      </c>
      <c r="C2450" s="12" t="s">
        <v>87</v>
      </c>
      <c r="D2450" s="13">
        <v>2975044.5921775801</v>
      </c>
      <c r="E2450" s="14">
        <v>43891</v>
      </c>
      <c r="F2450" s="15">
        <f t="shared" si="38"/>
        <v>-0.63846836729951062</v>
      </c>
    </row>
    <row r="2451" spans="1:6" x14ac:dyDescent="0.3">
      <c r="A2451" s="16">
        <v>21</v>
      </c>
      <c r="B2451" s="17" t="s">
        <v>353</v>
      </c>
      <c r="C2451" s="17" t="s">
        <v>88</v>
      </c>
      <c r="D2451" s="18">
        <v>5633480.1505663898</v>
      </c>
      <c r="E2451" s="14">
        <v>43862</v>
      </c>
      <c r="F2451" s="15">
        <f t="shared" si="38"/>
        <v>-0.16232546702289083</v>
      </c>
    </row>
    <row r="2452" spans="1:6" x14ac:dyDescent="0.3">
      <c r="A2452" s="11">
        <v>21</v>
      </c>
      <c r="B2452" s="12" t="s">
        <v>353</v>
      </c>
      <c r="C2452" s="12" t="s">
        <v>89</v>
      </c>
      <c r="D2452" s="13">
        <v>6626341.6340842796</v>
      </c>
      <c r="E2452" s="14">
        <v>43831</v>
      </c>
      <c r="F2452" s="15">
        <f t="shared" si="38"/>
        <v>-2.8634933026923867E-2</v>
      </c>
    </row>
    <row r="2453" spans="1:6" x14ac:dyDescent="0.3">
      <c r="A2453" s="16">
        <v>21</v>
      </c>
      <c r="B2453" s="17" t="s">
        <v>353</v>
      </c>
      <c r="C2453" s="17" t="s">
        <v>90</v>
      </c>
      <c r="D2453" s="18">
        <v>6818829.2657196596</v>
      </c>
      <c r="E2453" s="14">
        <v>43800</v>
      </c>
      <c r="F2453" s="15">
        <f t="shared" si="38"/>
        <v>0.10724711190103305</v>
      </c>
    </row>
    <row r="2454" spans="1:6" x14ac:dyDescent="0.3">
      <c r="A2454" s="16">
        <v>21</v>
      </c>
      <c r="B2454" s="17" t="s">
        <v>353</v>
      </c>
      <c r="C2454" s="17" t="s">
        <v>92</v>
      </c>
      <c r="D2454" s="18">
        <v>6125379.3138235798</v>
      </c>
      <c r="E2454" s="14">
        <v>43770</v>
      </c>
      <c r="F2454" s="15">
        <f t="shared" si="38"/>
        <v>0.10040825622620414</v>
      </c>
    </row>
    <row r="2455" spans="1:6" x14ac:dyDescent="0.3">
      <c r="A2455" s="16">
        <v>21</v>
      </c>
      <c r="B2455" s="17" t="s">
        <v>353</v>
      </c>
      <c r="C2455" s="17" t="s">
        <v>93</v>
      </c>
      <c r="D2455" s="18">
        <v>5540210.1157718003</v>
      </c>
      <c r="E2455" s="14">
        <v>43739</v>
      </c>
      <c r="F2455" s="15">
        <f t="shared" si="38"/>
        <v>-1.6043508550313716E-2</v>
      </c>
    </row>
    <row r="2456" spans="1:6" x14ac:dyDescent="0.3">
      <c r="A2456" s="16">
        <v>21</v>
      </c>
      <c r="B2456" s="17" t="s">
        <v>353</v>
      </c>
      <c r="C2456" s="17" t="s">
        <v>94</v>
      </c>
      <c r="D2456" s="18">
        <v>5629811.3614151003</v>
      </c>
      <c r="E2456" s="14">
        <v>43709</v>
      </c>
      <c r="F2456" s="15">
        <f t="shared" si="38"/>
        <v>5.636731966557159E-2</v>
      </c>
    </row>
    <row r="2457" spans="1:6" x14ac:dyDescent="0.3">
      <c r="A2457" s="11">
        <v>21</v>
      </c>
      <c r="B2457" s="12" t="s">
        <v>353</v>
      </c>
      <c r="C2457" s="12" t="s">
        <v>95</v>
      </c>
      <c r="D2457" s="13">
        <v>5321252.0103639401</v>
      </c>
      <c r="E2457" s="14">
        <v>43678</v>
      </c>
      <c r="F2457" s="15">
        <f t="shared" si="38"/>
        <v>-8.7395628552329963E-2</v>
      </c>
    </row>
    <row r="2458" spans="1:6" x14ac:dyDescent="0.3">
      <c r="A2458" s="16">
        <v>21</v>
      </c>
      <c r="B2458" s="17" t="s">
        <v>353</v>
      </c>
      <c r="C2458" s="17" t="s">
        <v>96</v>
      </c>
      <c r="D2458" s="18">
        <v>5807233.2028955296</v>
      </c>
      <c r="E2458" s="14">
        <v>43647</v>
      </c>
      <c r="F2458" s="15">
        <f t="shared" si="38"/>
        <v>-0.14302820957882079</v>
      </c>
    </row>
    <row r="2459" spans="1:6" x14ac:dyDescent="0.3">
      <c r="A2459" s="11">
        <v>21</v>
      </c>
      <c r="B2459" s="12" t="s">
        <v>353</v>
      </c>
      <c r="C2459" s="12" t="s">
        <v>97</v>
      </c>
      <c r="D2459" s="13">
        <v>6700167.0176286204</v>
      </c>
      <c r="E2459" s="14">
        <v>43617</v>
      </c>
      <c r="F2459" s="15">
        <f t="shared" si="38"/>
        <v>-4.5671492181716108E-2</v>
      </c>
    </row>
    <row r="2460" spans="1:6" x14ac:dyDescent="0.3">
      <c r="A2460" s="16">
        <v>21</v>
      </c>
      <c r="B2460" s="17" t="s">
        <v>353</v>
      </c>
      <c r="C2460" s="17" t="s">
        <v>98</v>
      </c>
      <c r="D2460" s="18">
        <v>7013269.1410837304</v>
      </c>
      <c r="E2460" s="14">
        <v>43586</v>
      </c>
      <c r="F2460" s="15">
        <f t="shared" si="38"/>
        <v>-0.12749799050550292</v>
      </c>
    </row>
    <row r="2461" spans="1:6" x14ac:dyDescent="0.3">
      <c r="A2461" s="11">
        <v>21</v>
      </c>
      <c r="B2461" s="12" t="s">
        <v>353</v>
      </c>
      <c r="C2461" s="12" t="s">
        <v>99</v>
      </c>
      <c r="D2461" s="13">
        <v>7966951.6116123004</v>
      </c>
      <c r="E2461" s="14">
        <v>43556</v>
      </c>
      <c r="F2461" s="15">
        <f t="shared" si="38"/>
        <v>-6.9119124755008046E-2</v>
      </c>
    </row>
    <row r="2462" spans="1:6" x14ac:dyDescent="0.3">
      <c r="A2462" s="16">
        <v>21</v>
      </c>
      <c r="B2462" s="17" t="s">
        <v>353</v>
      </c>
      <c r="C2462" s="17" t="s">
        <v>100</v>
      </c>
      <c r="D2462" s="18">
        <v>8537097.35227344</v>
      </c>
      <c r="E2462" s="14">
        <v>43525</v>
      </c>
      <c r="F2462" s="15">
        <f t="shared" si="38"/>
        <v>-8.6324499208340219E-2</v>
      </c>
    </row>
    <row r="2463" spans="1:6" x14ac:dyDescent="0.3">
      <c r="A2463" s="11">
        <v>21</v>
      </c>
      <c r="B2463" s="12" t="s">
        <v>353</v>
      </c>
      <c r="C2463" s="12" t="s">
        <v>101</v>
      </c>
      <c r="D2463" s="13">
        <v>9306802.2798876408</v>
      </c>
      <c r="E2463" s="14">
        <v>43497</v>
      </c>
      <c r="F2463" s="15">
        <f t="shared" si="38"/>
        <v>-9.1262143540431565E-2</v>
      </c>
    </row>
    <row r="2464" spans="1:6" x14ac:dyDescent="0.3">
      <c r="A2464" s="16">
        <v>21</v>
      </c>
      <c r="B2464" s="17" t="s">
        <v>353</v>
      </c>
      <c r="C2464" s="17" t="s">
        <v>102</v>
      </c>
      <c r="D2464" s="18">
        <v>10196124.5731197</v>
      </c>
      <c r="E2464" s="14">
        <v>43466</v>
      </c>
      <c r="F2464" s="15">
        <f t="shared" si="38"/>
        <v>4.4106257191365093E-2</v>
      </c>
    </row>
    <row r="2465" spans="1:6" x14ac:dyDescent="0.3">
      <c r="A2465" s="11">
        <v>21</v>
      </c>
      <c r="B2465" s="12" t="s">
        <v>353</v>
      </c>
      <c r="C2465" s="12" t="s">
        <v>103</v>
      </c>
      <c r="D2465" s="13">
        <v>9756185.0412356593</v>
      </c>
      <c r="E2465" s="14">
        <v>43435</v>
      </c>
      <c r="F2465" s="15">
        <f t="shared" si="38"/>
        <v>-2.0861311268678098E-2</v>
      </c>
    </row>
    <row r="2466" spans="1:6" x14ac:dyDescent="0.3">
      <c r="A2466" s="11">
        <v>21</v>
      </c>
      <c r="B2466" s="12" t="s">
        <v>353</v>
      </c>
      <c r="C2466" s="12" t="s">
        <v>105</v>
      </c>
      <c r="D2466" s="13">
        <v>9961849.6118714102</v>
      </c>
      <c r="E2466" s="14">
        <v>43405</v>
      </c>
      <c r="F2466" s="15">
        <f t="shared" si="38"/>
        <v>-5.6931605361811397E-2</v>
      </c>
    </row>
    <row r="2467" spans="1:6" x14ac:dyDescent="0.3">
      <c r="A2467" s="11">
        <v>21</v>
      </c>
      <c r="B2467" s="12" t="s">
        <v>353</v>
      </c>
      <c r="C2467" s="12" t="s">
        <v>106</v>
      </c>
      <c r="D2467" s="13">
        <v>10545448.697080201</v>
      </c>
      <c r="E2467" s="14">
        <v>43374</v>
      </c>
      <c r="F2467" s="15">
        <f t="shared" si="38"/>
        <v>-5.0965290196412223E-2</v>
      </c>
    </row>
    <row r="2468" spans="1:6" x14ac:dyDescent="0.3">
      <c r="A2468" s="11">
        <v>21</v>
      </c>
      <c r="B2468" s="12" t="s">
        <v>353</v>
      </c>
      <c r="C2468" s="12" t="s">
        <v>107</v>
      </c>
      <c r="D2468" s="13">
        <v>11096831.9083404</v>
      </c>
      <c r="E2468" s="14">
        <v>43344</v>
      </c>
      <c r="F2468" s="15">
        <f t="shared" si="38"/>
        <v>7.7863329822158614E-2</v>
      </c>
    </row>
    <row r="2469" spans="1:6" x14ac:dyDescent="0.3">
      <c r="A2469" s="16">
        <v>21</v>
      </c>
      <c r="B2469" s="17" t="s">
        <v>353</v>
      </c>
      <c r="C2469" s="17" t="s">
        <v>108</v>
      </c>
      <c r="D2469" s="18">
        <v>10265577.6650036</v>
      </c>
      <c r="E2469" s="14">
        <v>43313</v>
      </c>
      <c r="F2469" s="15">
        <f t="shared" si="38"/>
        <v>-3.7273242810890707E-2</v>
      </c>
    </row>
    <row r="2470" spans="1:6" x14ac:dyDescent="0.3">
      <c r="A2470" s="11">
        <v>21</v>
      </c>
      <c r="B2470" s="12" t="s">
        <v>353</v>
      </c>
      <c r="C2470" s="12" t="s">
        <v>109</v>
      </c>
      <c r="D2470" s="13">
        <v>10655429.4195925</v>
      </c>
      <c r="E2470" s="14">
        <v>43282</v>
      </c>
      <c r="F2470" s="15">
        <f t="shared" si="38"/>
        <v>-5.8084544158767216E-2</v>
      </c>
    </row>
    <row r="2471" spans="1:6" x14ac:dyDescent="0.3">
      <c r="A2471" s="16">
        <v>21</v>
      </c>
      <c r="B2471" s="17" t="s">
        <v>353</v>
      </c>
      <c r="C2471" s="17" t="s">
        <v>110</v>
      </c>
      <c r="D2471" s="18">
        <v>11292673.0308591</v>
      </c>
      <c r="E2471" s="14">
        <v>43252</v>
      </c>
      <c r="F2471" s="15">
        <f t="shared" si="38"/>
        <v>8.3234121330366478E-2</v>
      </c>
    </row>
    <row r="2472" spans="1:6" x14ac:dyDescent="0.3">
      <c r="A2472" s="11">
        <v>21</v>
      </c>
      <c r="B2472" s="12" t="s">
        <v>353</v>
      </c>
      <c r="C2472" s="12" t="s">
        <v>111</v>
      </c>
      <c r="D2472" s="13">
        <v>10390791.588386299</v>
      </c>
      <c r="E2472" s="14">
        <v>43221</v>
      </c>
      <c r="F2472" s="15">
        <f t="shared" si="38"/>
        <v>-5.2583139731230383E-2</v>
      </c>
    </row>
    <row r="2473" spans="1:6" x14ac:dyDescent="0.3">
      <c r="A2473" s="16">
        <v>21</v>
      </c>
      <c r="B2473" s="17" t="s">
        <v>353</v>
      </c>
      <c r="C2473" s="17" t="s">
        <v>112</v>
      </c>
      <c r="D2473" s="18">
        <v>10951792.3682489</v>
      </c>
      <c r="E2473" s="14">
        <v>43191</v>
      </c>
      <c r="F2473" s="15">
        <f t="shared" si="38"/>
        <v>7.9805437243544192E-2</v>
      </c>
    </row>
    <row r="2474" spans="1:6" x14ac:dyDescent="0.3">
      <c r="A2474" s="11">
        <v>21</v>
      </c>
      <c r="B2474" s="12" t="s">
        <v>353</v>
      </c>
      <c r="C2474" s="12" t="s">
        <v>113</v>
      </c>
      <c r="D2474" s="13">
        <v>10111745.7351098</v>
      </c>
      <c r="E2474" s="14">
        <v>43160</v>
      </c>
      <c r="F2474" s="15">
        <f t="shared" si="38"/>
        <v>-5.5819386214270728E-3</v>
      </c>
    </row>
    <row r="2475" spans="1:6" x14ac:dyDescent="0.3">
      <c r="A2475" s="16">
        <v>21</v>
      </c>
      <c r="B2475" s="17" t="s">
        <v>353</v>
      </c>
      <c r="C2475" s="17" t="s">
        <v>114</v>
      </c>
      <c r="D2475" s="18">
        <v>10168346.7037606</v>
      </c>
      <c r="E2475" s="14">
        <v>43132</v>
      </c>
      <c r="F2475" s="15">
        <f t="shared" si="38"/>
        <v>6.9218505035452516E-2</v>
      </c>
    </row>
    <row r="2476" spans="1:6" x14ac:dyDescent="0.3">
      <c r="A2476" s="11">
        <v>21</v>
      </c>
      <c r="B2476" s="12" t="s">
        <v>353</v>
      </c>
      <c r="C2476" s="12" t="s">
        <v>115</v>
      </c>
      <c r="D2476" s="13">
        <v>9488315.7996011209</v>
      </c>
      <c r="E2476" s="14">
        <v>43101</v>
      </c>
      <c r="F2476" s="15">
        <f t="shared" si="38"/>
        <v>-9.0710670719457223E-2</v>
      </c>
    </row>
    <row r="2477" spans="1:6" x14ac:dyDescent="0.3">
      <c r="A2477" s="16">
        <v>21</v>
      </c>
      <c r="B2477" s="17" t="s">
        <v>353</v>
      </c>
      <c r="C2477" s="17" t="s">
        <v>116</v>
      </c>
      <c r="D2477" s="18">
        <v>10389251.857750401</v>
      </c>
      <c r="E2477" s="14">
        <v>43070</v>
      </c>
      <c r="F2477" s="15">
        <f t="shared" si="38"/>
        <v>-5.1742442302845436E-2</v>
      </c>
    </row>
    <row r="2478" spans="1:6" x14ac:dyDescent="0.3">
      <c r="A2478" s="16">
        <v>21</v>
      </c>
      <c r="B2478" s="17" t="s">
        <v>353</v>
      </c>
      <c r="C2478" s="17" t="s">
        <v>118</v>
      </c>
      <c r="D2478" s="18">
        <v>10940967.5964764</v>
      </c>
      <c r="E2478" s="14">
        <v>43040</v>
      </c>
      <c r="F2478" s="15">
        <f t="shared" si="38"/>
        <v>-0.15988814645121754</v>
      </c>
    </row>
    <row r="2479" spans="1:6" x14ac:dyDescent="0.3">
      <c r="A2479" s="16">
        <v>21</v>
      </c>
      <c r="B2479" s="17" t="s">
        <v>353</v>
      </c>
      <c r="C2479" s="17" t="s">
        <v>119</v>
      </c>
      <c r="D2479" s="18">
        <v>12837908.367712401</v>
      </c>
      <c r="E2479" s="14">
        <v>43009</v>
      </c>
      <c r="F2479" s="15">
        <f t="shared" si="38"/>
        <v>-9.598819277575435E-2</v>
      </c>
    </row>
    <row r="2480" spans="1:6" x14ac:dyDescent="0.3">
      <c r="A2480" s="16">
        <v>21</v>
      </c>
      <c r="B2480" s="17" t="s">
        <v>353</v>
      </c>
      <c r="C2480" s="17" t="s">
        <v>120</v>
      </c>
      <c r="D2480" s="18">
        <v>14131277.1463404</v>
      </c>
      <c r="E2480" s="14">
        <v>42979</v>
      </c>
      <c r="F2480" s="15">
        <f t="shared" si="38"/>
        <v>-6.66489864151599E-2</v>
      </c>
    </row>
    <row r="2481" spans="1:6" x14ac:dyDescent="0.3">
      <c r="A2481" s="11">
        <v>21</v>
      </c>
      <c r="B2481" s="12" t="s">
        <v>353</v>
      </c>
      <c r="C2481" s="12" t="s">
        <v>121</v>
      </c>
      <c r="D2481" s="13">
        <v>15105207.6896437</v>
      </c>
      <c r="E2481" s="14">
        <v>42948</v>
      </c>
      <c r="F2481" s="15">
        <f t="shared" si="38"/>
        <v>7.0603100197755547E-3</v>
      </c>
    </row>
    <row r="2482" spans="1:6" x14ac:dyDescent="0.3">
      <c r="A2482" s="16">
        <v>21</v>
      </c>
      <c r="B2482" s="17" t="s">
        <v>353</v>
      </c>
      <c r="C2482" s="17" t="s">
        <v>122</v>
      </c>
      <c r="D2482" s="18">
        <v>14998935.8380039</v>
      </c>
      <c r="E2482" s="14">
        <v>42917</v>
      </c>
      <c r="F2482" s="15">
        <f t="shared" si="38"/>
        <v>-8.4665681149126704E-3</v>
      </c>
    </row>
    <row r="2483" spans="1:6" x14ac:dyDescent="0.3">
      <c r="A2483" s="11">
        <v>21</v>
      </c>
      <c r="B2483" s="12" t="s">
        <v>353</v>
      </c>
      <c r="C2483" s="12" t="s">
        <v>123</v>
      </c>
      <c r="D2483" s="13">
        <v>15126464.452980701</v>
      </c>
      <c r="E2483" s="14">
        <v>42887</v>
      </c>
      <c r="F2483" s="15">
        <f t="shared" si="38"/>
        <v>2.533488755382935E-3</v>
      </c>
    </row>
    <row r="2484" spans="1:6" x14ac:dyDescent="0.3">
      <c r="A2484" s="16">
        <v>21</v>
      </c>
      <c r="B2484" s="17" t="s">
        <v>353</v>
      </c>
      <c r="C2484" s="17" t="s">
        <v>124</v>
      </c>
      <c r="D2484" s="18">
        <v>15088190.229509899</v>
      </c>
      <c r="E2484" s="14">
        <v>42856</v>
      </c>
      <c r="F2484" s="15">
        <f t="shared" si="38"/>
        <v>2.6966621482907779E-2</v>
      </c>
    </row>
    <row r="2485" spans="1:6" x14ac:dyDescent="0.3">
      <c r="A2485" s="11">
        <v>21</v>
      </c>
      <c r="B2485" s="12" t="s">
        <v>353</v>
      </c>
      <c r="C2485" s="12" t="s">
        <v>125</v>
      </c>
      <c r="D2485" s="13">
        <v>14686749.7878986</v>
      </c>
      <c r="E2485" s="14">
        <v>42826</v>
      </c>
      <c r="F2485" s="15">
        <f t="shared" si="38"/>
        <v>-9.1617698027547254E-2</v>
      </c>
    </row>
    <row r="2486" spans="1:6" x14ac:dyDescent="0.3">
      <c r="A2486" s="16">
        <v>21</v>
      </c>
      <c r="B2486" s="17" t="s">
        <v>353</v>
      </c>
      <c r="C2486" s="17" t="s">
        <v>126</v>
      </c>
      <c r="D2486" s="18">
        <v>16095881.1546461</v>
      </c>
      <c r="E2486" s="14">
        <v>42795</v>
      </c>
      <c r="F2486" s="15">
        <f t="shared" si="38"/>
        <v>-4.4538739691527274E-2</v>
      </c>
    </row>
    <row r="2487" spans="1:6" x14ac:dyDescent="0.3">
      <c r="A2487" s="11">
        <v>21</v>
      </c>
      <c r="B2487" s="12" t="s">
        <v>353</v>
      </c>
      <c r="C2487" s="12" t="s">
        <v>127</v>
      </c>
      <c r="D2487" s="13">
        <v>16828975.7884253</v>
      </c>
      <c r="E2487" s="14">
        <v>42767</v>
      </c>
      <c r="F2487" s="15">
        <f t="shared" si="38"/>
        <v>1.1614447588443468E-2</v>
      </c>
    </row>
    <row r="2488" spans="1:6" x14ac:dyDescent="0.3">
      <c r="A2488" s="16">
        <v>21</v>
      </c>
      <c r="B2488" s="17" t="s">
        <v>353</v>
      </c>
      <c r="C2488" s="17" t="s">
        <v>129</v>
      </c>
      <c r="D2488" s="18">
        <v>16634647.2251176</v>
      </c>
      <c r="E2488" s="14">
        <v>42736</v>
      </c>
      <c r="F2488" s="15">
        <f t="shared" si="38"/>
        <v>5.107233228818981E-2</v>
      </c>
    </row>
    <row r="2489" spans="1:6" x14ac:dyDescent="0.3">
      <c r="A2489" s="11">
        <v>21</v>
      </c>
      <c r="B2489" s="12" t="s">
        <v>353</v>
      </c>
      <c r="C2489" s="12" t="s">
        <v>130</v>
      </c>
      <c r="D2489" s="13">
        <v>15806407.094917201</v>
      </c>
      <c r="E2489" s="14">
        <v>42705</v>
      </c>
      <c r="F2489" s="15">
        <f t="shared" si="38"/>
        <v>0.10738412167995458</v>
      </c>
    </row>
    <row r="2490" spans="1:6" x14ac:dyDescent="0.3">
      <c r="A2490" s="11">
        <v>21</v>
      </c>
      <c r="B2490" s="12" t="s">
        <v>353</v>
      </c>
      <c r="C2490" s="12" t="s">
        <v>132</v>
      </c>
      <c r="D2490" s="13">
        <v>14197008.1463851</v>
      </c>
      <c r="E2490" s="14">
        <v>42675</v>
      </c>
      <c r="F2490" s="15">
        <f t="shared" si="38"/>
        <v>-1.4792908252964837E-2</v>
      </c>
    </row>
    <row r="2491" spans="1:6" x14ac:dyDescent="0.3">
      <c r="A2491" s="11">
        <v>21</v>
      </c>
      <c r="B2491" s="12" t="s">
        <v>353</v>
      </c>
      <c r="C2491" s="12" t="s">
        <v>133</v>
      </c>
      <c r="D2491" s="13">
        <v>14408584.239977</v>
      </c>
      <c r="E2491" s="14">
        <v>42644</v>
      </c>
      <c r="F2491" s="15">
        <f t="shared" si="38"/>
        <v>-6.3272919360399485E-2</v>
      </c>
    </row>
    <row r="2492" spans="1:6" x14ac:dyDescent="0.3">
      <c r="A2492" s="11">
        <v>21</v>
      </c>
      <c r="B2492" s="12" t="s">
        <v>353</v>
      </c>
      <c r="C2492" s="12" t="s">
        <v>134</v>
      </c>
      <c r="D2492" s="13">
        <v>15349717.594399201</v>
      </c>
      <c r="E2492" s="14">
        <v>42614</v>
      </c>
      <c r="F2492" s="15">
        <f t="shared" si="38"/>
        <v>-1.9060667591896709E-2</v>
      </c>
    </row>
    <row r="2493" spans="1:6" x14ac:dyDescent="0.3">
      <c r="A2493" s="16">
        <v>21</v>
      </c>
      <c r="B2493" s="17" t="s">
        <v>353</v>
      </c>
      <c r="C2493" s="17" t="s">
        <v>135</v>
      </c>
      <c r="D2493" s="18">
        <v>15645099.6053987</v>
      </c>
      <c r="E2493" s="14">
        <v>42583</v>
      </c>
      <c r="F2493" s="15">
        <f t="shared" si="38"/>
        <v>-3.585074476105371E-2</v>
      </c>
    </row>
    <row r="2494" spans="1:6" x14ac:dyDescent="0.3">
      <c r="A2494" s="11">
        <v>21</v>
      </c>
      <c r="B2494" s="12" t="s">
        <v>353</v>
      </c>
      <c r="C2494" s="12" t="s">
        <v>136</v>
      </c>
      <c r="D2494" s="13">
        <v>16216163.446885601</v>
      </c>
      <c r="E2494" s="14">
        <v>42552</v>
      </c>
      <c r="F2494" s="15">
        <f t="shared" si="38"/>
        <v>6.6927235092650805E-2</v>
      </c>
    </row>
    <row r="2495" spans="1:6" x14ac:dyDescent="0.3">
      <c r="A2495" s="16">
        <v>21</v>
      </c>
      <c r="B2495" s="17" t="s">
        <v>353</v>
      </c>
      <c r="C2495" s="17" t="s">
        <v>137</v>
      </c>
      <c r="D2495" s="18">
        <v>15166381.779835301</v>
      </c>
      <c r="E2495" s="14">
        <v>42522</v>
      </c>
      <c r="F2495" s="15">
        <f t="shared" si="38"/>
        <v>0.10881337791881299</v>
      </c>
    </row>
    <row r="2496" spans="1:6" x14ac:dyDescent="0.3">
      <c r="A2496" s="11">
        <v>21</v>
      </c>
      <c r="B2496" s="12" t="s">
        <v>353</v>
      </c>
      <c r="C2496" s="12" t="s">
        <v>138</v>
      </c>
      <c r="D2496" s="13">
        <v>13602694.1916079</v>
      </c>
      <c r="E2496" s="14">
        <v>42491</v>
      </c>
      <c r="F2496" s="15">
        <f t="shared" si="38"/>
        <v>-9.0097342895118337E-2</v>
      </c>
    </row>
    <row r="2497" spans="1:6" x14ac:dyDescent="0.3">
      <c r="A2497" s="16">
        <v>21</v>
      </c>
      <c r="B2497" s="17" t="s">
        <v>353</v>
      </c>
      <c r="C2497" s="17" t="s">
        <v>139</v>
      </c>
      <c r="D2497" s="18">
        <v>14885167.0682994</v>
      </c>
      <c r="E2497" s="14">
        <v>42461</v>
      </c>
      <c r="F2497" s="15">
        <f t="shared" si="38"/>
        <v>4.6892410292630464E-2</v>
      </c>
    </row>
    <row r="2498" spans="1:6" x14ac:dyDescent="0.3">
      <c r="A2498" s="11">
        <v>21</v>
      </c>
      <c r="B2498" s="12" t="s">
        <v>353</v>
      </c>
      <c r="C2498" s="12" t="s">
        <v>140</v>
      </c>
      <c r="D2498" s="13">
        <v>14203278.3552512</v>
      </c>
      <c r="E2498" s="14">
        <v>42430</v>
      </c>
      <c r="F2498" s="15">
        <f t="shared" si="38"/>
        <v>9.0552084905910546E-2</v>
      </c>
    </row>
    <row r="2499" spans="1:6" x14ac:dyDescent="0.3">
      <c r="A2499" s="16">
        <v>21</v>
      </c>
      <c r="B2499" s="17" t="s">
        <v>353</v>
      </c>
      <c r="C2499" s="17" t="s">
        <v>141</v>
      </c>
      <c r="D2499" s="18">
        <v>12973654.485601701</v>
      </c>
      <c r="E2499" s="14">
        <v>42401</v>
      </c>
      <c r="F2499" s="15">
        <f t="shared" ref="F2499:F2562" si="39">IF(B2499=B2500,LN(D2499/D2500),NA())</f>
        <v>1.553475578848104E-2</v>
      </c>
    </row>
    <row r="2500" spans="1:6" x14ac:dyDescent="0.3">
      <c r="A2500" s="11">
        <v>21</v>
      </c>
      <c r="B2500" s="12" t="s">
        <v>353</v>
      </c>
      <c r="C2500" s="12" t="s">
        <v>142</v>
      </c>
      <c r="D2500" s="13">
        <v>12773669.3137166</v>
      </c>
      <c r="E2500" s="14">
        <v>42370</v>
      </c>
      <c r="F2500" s="15">
        <f t="shared" si="39"/>
        <v>-0.24903199211022067</v>
      </c>
    </row>
    <row r="2501" spans="1:6" x14ac:dyDescent="0.3">
      <c r="A2501" s="16">
        <v>21</v>
      </c>
      <c r="B2501" s="17" t="s">
        <v>353</v>
      </c>
      <c r="C2501" s="17" t="s">
        <v>143</v>
      </c>
      <c r="D2501" s="18">
        <v>16385846.7546684</v>
      </c>
      <c r="E2501" s="14">
        <v>42339</v>
      </c>
      <c r="F2501" s="15">
        <f t="shared" si="39"/>
        <v>4.1483424260927085E-5</v>
      </c>
    </row>
    <row r="2502" spans="1:6" x14ac:dyDescent="0.3">
      <c r="A2502" s="16">
        <v>21</v>
      </c>
      <c r="B2502" s="17" t="s">
        <v>353</v>
      </c>
      <c r="C2502" s="17" t="s">
        <v>145</v>
      </c>
      <c r="D2502" s="18">
        <v>16385167.027734401</v>
      </c>
      <c r="E2502" s="14">
        <v>42309</v>
      </c>
      <c r="F2502" s="15">
        <f t="shared" si="39"/>
        <v>-3.3007816807451303E-2</v>
      </c>
    </row>
    <row r="2503" spans="1:6" x14ac:dyDescent="0.3">
      <c r="A2503" s="16">
        <v>21</v>
      </c>
      <c r="B2503" s="17" t="s">
        <v>353</v>
      </c>
      <c r="C2503" s="17" t="s">
        <v>146</v>
      </c>
      <c r="D2503" s="18">
        <v>16935030.594429702</v>
      </c>
      <c r="E2503" s="14">
        <v>42278</v>
      </c>
      <c r="F2503" s="15">
        <f t="shared" si="39"/>
        <v>-1.3553635096617398E-2</v>
      </c>
    </row>
    <row r="2504" spans="1:6" x14ac:dyDescent="0.3">
      <c r="A2504" s="16">
        <v>21</v>
      </c>
      <c r="B2504" s="17" t="s">
        <v>353</v>
      </c>
      <c r="C2504" s="17" t="s">
        <v>147</v>
      </c>
      <c r="D2504" s="18">
        <v>17166124.362087298</v>
      </c>
      <c r="E2504" s="14">
        <v>42248</v>
      </c>
      <c r="F2504" s="15">
        <f t="shared" si="39"/>
        <v>-5.9009612129322389E-2</v>
      </c>
    </row>
    <row r="2505" spans="1:6" x14ac:dyDescent="0.3">
      <c r="A2505" s="11">
        <v>21</v>
      </c>
      <c r="B2505" s="12" t="s">
        <v>353</v>
      </c>
      <c r="C2505" s="12" t="s">
        <v>148</v>
      </c>
      <c r="D2505" s="13">
        <v>18209574.734714702</v>
      </c>
      <c r="E2505" s="14">
        <v>42217</v>
      </c>
      <c r="F2505" s="15">
        <f t="shared" si="39"/>
        <v>-9.1381010302954313E-2</v>
      </c>
    </row>
    <row r="2506" spans="1:6" x14ac:dyDescent="0.3">
      <c r="A2506" s="16">
        <v>21</v>
      </c>
      <c r="B2506" s="17" t="s">
        <v>353</v>
      </c>
      <c r="C2506" s="17" t="s">
        <v>149</v>
      </c>
      <c r="D2506" s="18">
        <v>19951983.269041199</v>
      </c>
      <c r="E2506" s="14">
        <v>42186</v>
      </c>
      <c r="F2506" s="15">
        <f t="shared" si="39"/>
        <v>1.045586065992986E-2</v>
      </c>
    </row>
    <row r="2507" spans="1:6" x14ac:dyDescent="0.3">
      <c r="A2507" s="11">
        <v>21</v>
      </c>
      <c r="B2507" s="12" t="s">
        <v>353</v>
      </c>
      <c r="C2507" s="12" t="s">
        <v>150</v>
      </c>
      <c r="D2507" s="13">
        <v>19744454.9463697</v>
      </c>
      <c r="E2507" s="14">
        <v>42156</v>
      </c>
      <c r="F2507" s="15">
        <f t="shared" si="39"/>
        <v>-3.5862152081240481E-2</v>
      </c>
    </row>
    <row r="2508" spans="1:6" x14ac:dyDescent="0.3">
      <c r="A2508" s="16">
        <v>21</v>
      </c>
      <c r="B2508" s="17" t="s">
        <v>353</v>
      </c>
      <c r="C2508" s="17" t="s">
        <v>151</v>
      </c>
      <c r="D2508" s="18">
        <v>20465383.350978199</v>
      </c>
      <c r="E2508" s="14">
        <v>42125</v>
      </c>
      <c r="F2508" s="15">
        <f t="shared" si="39"/>
        <v>8.3417719091526787E-2</v>
      </c>
    </row>
    <row r="2509" spans="1:6" x14ac:dyDescent="0.3">
      <c r="A2509" s="11">
        <v>21</v>
      </c>
      <c r="B2509" s="12" t="s">
        <v>353</v>
      </c>
      <c r="C2509" s="12" t="s">
        <v>152</v>
      </c>
      <c r="D2509" s="13">
        <v>18827472.807711001</v>
      </c>
      <c r="E2509" s="14">
        <v>42095</v>
      </c>
      <c r="F2509" s="15">
        <f t="shared" si="39"/>
        <v>1.0393315606789025E-2</v>
      </c>
    </row>
    <row r="2510" spans="1:6" x14ac:dyDescent="0.3">
      <c r="A2510" s="16">
        <v>21</v>
      </c>
      <c r="B2510" s="17" t="s">
        <v>353</v>
      </c>
      <c r="C2510" s="17" t="s">
        <v>153</v>
      </c>
      <c r="D2510" s="18">
        <v>18632806.308261801</v>
      </c>
      <c r="E2510" s="14">
        <v>42064</v>
      </c>
      <c r="F2510" s="15">
        <f t="shared" si="39"/>
        <v>3.5137560990472508E-2</v>
      </c>
    </row>
    <row r="2511" spans="1:6" x14ac:dyDescent="0.3">
      <c r="A2511" s="11">
        <v>21</v>
      </c>
      <c r="B2511" s="12" t="s">
        <v>353</v>
      </c>
      <c r="C2511" s="12" t="s">
        <v>154</v>
      </c>
      <c r="D2511" s="13">
        <v>17989463.872652002</v>
      </c>
      <c r="E2511" s="14">
        <v>42036</v>
      </c>
      <c r="F2511" s="15">
        <f t="shared" si="39"/>
        <v>-0.18446656426124092</v>
      </c>
    </row>
    <row r="2512" spans="1:6" x14ac:dyDescent="0.3">
      <c r="A2512" s="16">
        <v>21</v>
      </c>
      <c r="B2512" s="17" t="s">
        <v>353</v>
      </c>
      <c r="C2512" s="17" t="s">
        <v>1286</v>
      </c>
      <c r="D2512" s="18">
        <v>21633711.386246901</v>
      </c>
      <c r="E2512" s="14">
        <v>42005</v>
      </c>
      <c r="F2512" s="15" t="e">
        <f t="shared" si="39"/>
        <v>#N/A</v>
      </c>
    </row>
    <row r="2513" spans="1:6" x14ac:dyDescent="0.3">
      <c r="A2513" s="11">
        <v>26</v>
      </c>
      <c r="B2513" s="12" t="s">
        <v>364</v>
      </c>
      <c r="C2513" s="12" t="s">
        <v>12</v>
      </c>
      <c r="D2513" s="13">
        <v>41049253.035566799</v>
      </c>
      <c r="E2513" s="14">
        <v>45901</v>
      </c>
      <c r="F2513" s="15">
        <f t="shared" si="39"/>
        <v>7.9396909810734162E-3</v>
      </c>
    </row>
    <row r="2514" spans="1:6" x14ac:dyDescent="0.3">
      <c r="A2514" s="11">
        <v>26</v>
      </c>
      <c r="B2514" s="12" t="s">
        <v>364</v>
      </c>
      <c r="C2514" s="12" t="s">
        <v>16</v>
      </c>
      <c r="D2514" s="13">
        <v>40724625.079629198</v>
      </c>
      <c r="E2514" s="14">
        <v>45870</v>
      </c>
      <c r="F2514" s="15">
        <f t="shared" si="39"/>
        <v>-0.12524375855067596</v>
      </c>
    </row>
    <row r="2515" spans="1:6" x14ac:dyDescent="0.3">
      <c r="A2515" s="11">
        <v>26</v>
      </c>
      <c r="B2515" s="12" t="s">
        <v>364</v>
      </c>
      <c r="C2515" s="12" t="s">
        <v>17</v>
      </c>
      <c r="D2515" s="13">
        <v>46158296.018836796</v>
      </c>
      <c r="E2515" s="14">
        <v>45839</v>
      </c>
      <c r="F2515" s="15">
        <f t="shared" si="39"/>
        <v>9.6022685570825425E-2</v>
      </c>
    </row>
    <row r="2516" spans="1:6" x14ac:dyDescent="0.3">
      <c r="A2516" s="11">
        <v>26</v>
      </c>
      <c r="B2516" s="12" t="s">
        <v>364</v>
      </c>
      <c r="C2516" s="12" t="s">
        <v>18</v>
      </c>
      <c r="D2516" s="13">
        <v>41932199.709484302</v>
      </c>
      <c r="E2516" s="14">
        <v>45809</v>
      </c>
      <c r="F2516" s="15">
        <f t="shared" si="39"/>
        <v>-3.6075818519086221E-2</v>
      </c>
    </row>
    <row r="2517" spans="1:6" x14ac:dyDescent="0.3">
      <c r="A2517" s="11">
        <v>26</v>
      </c>
      <c r="B2517" s="12" t="s">
        <v>364</v>
      </c>
      <c r="C2517" s="12" t="s">
        <v>19</v>
      </c>
      <c r="D2517" s="13">
        <v>43472555.884923302</v>
      </c>
      <c r="E2517" s="14">
        <v>45778</v>
      </c>
      <c r="F2517" s="15">
        <f t="shared" si="39"/>
        <v>1.8950083804761073E-2</v>
      </c>
    </row>
    <row r="2518" spans="1:6" x14ac:dyDescent="0.3">
      <c r="A2518" s="16">
        <v>26</v>
      </c>
      <c r="B2518" s="17" t="s">
        <v>364</v>
      </c>
      <c r="C2518" s="17" t="s">
        <v>20</v>
      </c>
      <c r="D2518" s="18">
        <v>42656503.855467297</v>
      </c>
      <c r="E2518" s="14">
        <v>45748</v>
      </c>
      <c r="F2518" s="15">
        <f t="shared" si="39"/>
        <v>-1.8575489865168545E-2</v>
      </c>
    </row>
    <row r="2519" spans="1:6" x14ac:dyDescent="0.3">
      <c r="A2519" s="11">
        <v>26</v>
      </c>
      <c r="B2519" s="12" t="s">
        <v>364</v>
      </c>
      <c r="C2519" s="12" t="s">
        <v>21</v>
      </c>
      <c r="D2519" s="13">
        <v>43456274.378617398</v>
      </c>
      <c r="E2519" s="14">
        <v>45717</v>
      </c>
      <c r="F2519" s="15">
        <f t="shared" si="39"/>
        <v>-2.7578891730103156E-2</v>
      </c>
    </row>
    <row r="2520" spans="1:6" x14ac:dyDescent="0.3">
      <c r="A2520" s="16">
        <v>26</v>
      </c>
      <c r="B2520" s="17" t="s">
        <v>364</v>
      </c>
      <c r="C2520" s="17" t="s">
        <v>22</v>
      </c>
      <c r="D2520" s="18">
        <v>44671429.562189803</v>
      </c>
      <c r="E2520" s="14">
        <v>45689</v>
      </c>
      <c r="F2520" s="15">
        <f t="shared" si="39"/>
        <v>8.3696125478253378E-2</v>
      </c>
    </row>
    <row r="2521" spans="1:6" x14ac:dyDescent="0.3">
      <c r="A2521" s="11">
        <v>26</v>
      </c>
      <c r="B2521" s="12" t="s">
        <v>364</v>
      </c>
      <c r="C2521" s="12" t="s">
        <v>23</v>
      </c>
      <c r="D2521" s="13">
        <v>41084791.318554997</v>
      </c>
      <c r="E2521" s="14">
        <v>45658</v>
      </c>
      <c r="F2521" s="15">
        <f t="shared" si="39"/>
        <v>0.1344599657854284</v>
      </c>
    </row>
    <row r="2522" spans="1:6" x14ac:dyDescent="0.3">
      <c r="A2522" s="11">
        <v>26</v>
      </c>
      <c r="B2522" s="12" t="s">
        <v>364</v>
      </c>
      <c r="C2522" s="12" t="s">
        <v>24</v>
      </c>
      <c r="D2522" s="13">
        <v>35915826.442278899</v>
      </c>
      <c r="E2522" s="14">
        <v>45627</v>
      </c>
      <c r="F2522" s="15">
        <f t="shared" si="39"/>
        <v>2.2927463009902702E-2</v>
      </c>
    </row>
    <row r="2523" spans="1:6" x14ac:dyDescent="0.3">
      <c r="A2523" s="16">
        <v>26</v>
      </c>
      <c r="B2523" s="17" t="s">
        <v>364</v>
      </c>
      <c r="C2523" s="17" t="s">
        <v>26</v>
      </c>
      <c r="D2523" s="18">
        <v>35101735.837672599</v>
      </c>
      <c r="E2523" s="14">
        <v>45597</v>
      </c>
      <c r="F2523" s="15">
        <f t="shared" si="39"/>
        <v>5.0362378945284912E-2</v>
      </c>
    </row>
    <row r="2524" spans="1:6" x14ac:dyDescent="0.3">
      <c r="A2524" s="11">
        <v>26</v>
      </c>
      <c r="B2524" s="12" t="s">
        <v>364</v>
      </c>
      <c r="C2524" s="12" t="s">
        <v>27</v>
      </c>
      <c r="D2524" s="13">
        <v>33377706.409980599</v>
      </c>
      <c r="E2524" s="14">
        <v>45566</v>
      </c>
      <c r="F2524" s="15">
        <f t="shared" si="39"/>
        <v>-1.2802730400080424E-2</v>
      </c>
    </row>
    <row r="2525" spans="1:6" x14ac:dyDescent="0.3">
      <c r="A2525" s="16">
        <v>26</v>
      </c>
      <c r="B2525" s="17" t="s">
        <v>364</v>
      </c>
      <c r="C2525" s="17" t="s">
        <v>28</v>
      </c>
      <c r="D2525" s="18">
        <v>33807779.366157003</v>
      </c>
      <c r="E2525" s="14">
        <v>45536</v>
      </c>
      <c r="F2525" s="15">
        <f t="shared" si="39"/>
        <v>-2.7212814778792869E-2</v>
      </c>
    </row>
    <row r="2526" spans="1:6" x14ac:dyDescent="0.3">
      <c r="A2526" s="16">
        <v>26</v>
      </c>
      <c r="B2526" s="17" t="s">
        <v>364</v>
      </c>
      <c r="C2526" s="17" t="s">
        <v>29</v>
      </c>
      <c r="D2526" s="18">
        <v>34740416.4911291</v>
      </c>
      <c r="E2526" s="14">
        <v>45505</v>
      </c>
      <c r="F2526" s="15">
        <f t="shared" si="39"/>
        <v>6.4483863339214562E-2</v>
      </c>
    </row>
    <row r="2527" spans="1:6" x14ac:dyDescent="0.3">
      <c r="A2527" s="16">
        <v>26</v>
      </c>
      <c r="B2527" s="17" t="s">
        <v>364</v>
      </c>
      <c r="C2527" s="17" t="s">
        <v>30</v>
      </c>
      <c r="D2527" s="18">
        <v>32570920.6665961</v>
      </c>
      <c r="E2527" s="14">
        <v>45474</v>
      </c>
      <c r="F2527" s="15">
        <f t="shared" si="39"/>
        <v>-4.3936534596202984E-3</v>
      </c>
    </row>
    <row r="2528" spans="1:6" x14ac:dyDescent="0.3">
      <c r="A2528" s="16">
        <v>26</v>
      </c>
      <c r="B2528" s="17" t="s">
        <v>364</v>
      </c>
      <c r="C2528" s="17" t="s">
        <v>31</v>
      </c>
      <c r="D2528" s="18">
        <v>32714340.8434265</v>
      </c>
      <c r="E2528" s="14">
        <v>45444</v>
      </c>
      <c r="F2528" s="15">
        <f t="shared" si="39"/>
        <v>2.5204434867764434E-2</v>
      </c>
    </row>
    <row r="2529" spans="1:6" x14ac:dyDescent="0.3">
      <c r="A2529" s="16">
        <v>26</v>
      </c>
      <c r="B2529" s="17" t="s">
        <v>364</v>
      </c>
      <c r="C2529" s="17" t="s">
        <v>32</v>
      </c>
      <c r="D2529" s="18">
        <v>31900098.730945799</v>
      </c>
      <c r="E2529" s="14">
        <v>45413</v>
      </c>
      <c r="F2529" s="15">
        <f t="shared" si="39"/>
        <v>-8.8019943973968919E-3</v>
      </c>
    </row>
    <row r="2530" spans="1:6" x14ac:dyDescent="0.3">
      <c r="A2530" s="11">
        <v>26</v>
      </c>
      <c r="B2530" s="12" t="s">
        <v>364</v>
      </c>
      <c r="C2530" s="12" t="s">
        <v>34</v>
      </c>
      <c r="D2530" s="13">
        <v>32182122.5866342</v>
      </c>
      <c r="E2530" s="14">
        <v>45383</v>
      </c>
      <c r="F2530" s="15">
        <f t="shared" si="39"/>
        <v>2.712235145052265E-2</v>
      </c>
    </row>
    <row r="2531" spans="1:6" x14ac:dyDescent="0.3">
      <c r="A2531" s="16">
        <v>26</v>
      </c>
      <c r="B2531" s="17" t="s">
        <v>364</v>
      </c>
      <c r="C2531" s="17" t="s">
        <v>35</v>
      </c>
      <c r="D2531" s="18">
        <v>31320998.391784299</v>
      </c>
      <c r="E2531" s="14">
        <v>45352</v>
      </c>
      <c r="F2531" s="15">
        <f t="shared" si="39"/>
        <v>2.9740102894981336E-2</v>
      </c>
    </row>
    <row r="2532" spans="1:6" x14ac:dyDescent="0.3">
      <c r="A2532" s="11">
        <v>26</v>
      </c>
      <c r="B2532" s="12" t="s">
        <v>364</v>
      </c>
      <c r="C2532" s="12" t="s">
        <v>36</v>
      </c>
      <c r="D2532" s="13">
        <v>30403223.6786776</v>
      </c>
      <c r="E2532" s="14">
        <v>45323</v>
      </c>
      <c r="F2532" s="15">
        <f t="shared" si="39"/>
        <v>-1.3688152860954739E-3</v>
      </c>
    </row>
    <row r="2533" spans="1:6" x14ac:dyDescent="0.3">
      <c r="A2533" s="16">
        <v>26</v>
      </c>
      <c r="B2533" s="17" t="s">
        <v>364</v>
      </c>
      <c r="C2533" s="17" t="s">
        <v>37</v>
      </c>
      <c r="D2533" s="18">
        <v>30444868.5715762</v>
      </c>
      <c r="E2533" s="14">
        <v>45292</v>
      </c>
      <c r="F2533" s="15">
        <f t="shared" si="39"/>
        <v>-3.3330359882631296E-3</v>
      </c>
    </row>
    <row r="2534" spans="1:6" x14ac:dyDescent="0.3">
      <c r="A2534" s="16">
        <v>26</v>
      </c>
      <c r="B2534" s="17" t="s">
        <v>364</v>
      </c>
      <c r="C2534" s="17" t="s">
        <v>38</v>
      </c>
      <c r="D2534" s="18">
        <v>30546511.710205499</v>
      </c>
      <c r="E2534" s="14">
        <v>45261</v>
      </c>
      <c r="F2534" s="15">
        <f t="shared" si="39"/>
        <v>8.882775735447597E-2</v>
      </c>
    </row>
    <row r="2535" spans="1:6" x14ac:dyDescent="0.3">
      <c r="A2535" s="11">
        <v>26</v>
      </c>
      <c r="B2535" s="12" t="s">
        <v>364</v>
      </c>
      <c r="C2535" s="12" t="s">
        <v>40</v>
      </c>
      <c r="D2535" s="13">
        <v>27950154.8202485</v>
      </c>
      <c r="E2535" s="14">
        <v>45231</v>
      </c>
      <c r="F2535" s="15">
        <f t="shared" si="39"/>
        <v>5.5549746930594733E-5</v>
      </c>
    </row>
    <row r="2536" spans="1:6" x14ac:dyDescent="0.3">
      <c r="A2536" s="16">
        <v>26</v>
      </c>
      <c r="B2536" s="17" t="s">
        <v>364</v>
      </c>
      <c r="C2536" s="17" t="s">
        <v>41</v>
      </c>
      <c r="D2536" s="18">
        <v>27948602.239344701</v>
      </c>
      <c r="E2536" s="14">
        <v>45200</v>
      </c>
      <c r="F2536" s="15">
        <f t="shared" si="39"/>
        <v>-7.33632588448761E-2</v>
      </c>
    </row>
    <row r="2537" spans="1:6" x14ac:dyDescent="0.3">
      <c r="A2537" s="11">
        <v>26</v>
      </c>
      <c r="B2537" s="12" t="s">
        <v>364</v>
      </c>
      <c r="C2537" s="12" t="s">
        <v>42</v>
      </c>
      <c r="D2537" s="13">
        <v>30076088.313910302</v>
      </c>
      <c r="E2537" s="14">
        <v>45170</v>
      </c>
      <c r="F2537" s="15">
        <f t="shared" si="39"/>
        <v>0</v>
      </c>
    </row>
    <row r="2538" spans="1:6" x14ac:dyDescent="0.3">
      <c r="A2538" s="11">
        <v>26</v>
      </c>
      <c r="B2538" s="12" t="s">
        <v>364</v>
      </c>
      <c r="C2538" s="12" t="s">
        <v>43</v>
      </c>
      <c r="D2538" s="13">
        <v>30076088.313910302</v>
      </c>
      <c r="E2538" s="14">
        <v>45139</v>
      </c>
      <c r="F2538" s="15">
        <f t="shared" si="39"/>
        <v>3.4394932147097469E-2</v>
      </c>
    </row>
    <row r="2539" spans="1:6" x14ac:dyDescent="0.3">
      <c r="A2539" s="11">
        <v>26</v>
      </c>
      <c r="B2539" s="12" t="s">
        <v>364</v>
      </c>
      <c r="C2539" s="12" t="s">
        <v>44</v>
      </c>
      <c r="D2539" s="13">
        <v>29059211.251992799</v>
      </c>
      <c r="E2539" s="14">
        <v>45108</v>
      </c>
      <c r="F2539" s="15">
        <f t="shared" si="39"/>
        <v>-2.9007491001318556E-2</v>
      </c>
    </row>
    <row r="2540" spans="1:6" x14ac:dyDescent="0.3">
      <c r="A2540" s="11">
        <v>26</v>
      </c>
      <c r="B2540" s="12" t="s">
        <v>364</v>
      </c>
      <c r="C2540" s="12" t="s">
        <v>45</v>
      </c>
      <c r="D2540" s="13">
        <v>29914490.847500902</v>
      </c>
      <c r="E2540" s="14">
        <v>45078</v>
      </c>
      <c r="F2540" s="15">
        <f t="shared" si="39"/>
        <v>2.0548681427034504E-2</v>
      </c>
    </row>
    <row r="2541" spans="1:6" x14ac:dyDescent="0.3">
      <c r="A2541" s="11">
        <v>26</v>
      </c>
      <c r="B2541" s="12" t="s">
        <v>364</v>
      </c>
      <c r="C2541" s="12" t="s">
        <v>46</v>
      </c>
      <c r="D2541" s="13">
        <v>29306060.138349202</v>
      </c>
      <c r="E2541" s="14">
        <v>45047</v>
      </c>
      <c r="F2541" s="15">
        <f t="shared" si="39"/>
        <v>-1.4992446258618888E-3</v>
      </c>
    </row>
    <row r="2542" spans="1:6" x14ac:dyDescent="0.3">
      <c r="A2542" s="16">
        <v>26</v>
      </c>
      <c r="B2542" s="17" t="s">
        <v>364</v>
      </c>
      <c r="C2542" s="17" t="s">
        <v>47</v>
      </c>
      <c r="D2542" s="18">
        <v>29350030.044103201</v>
      </c>
      <c r="E2542" s="14">
        <v>45017</v>
      </c>
      <c r="F2542" s="15">
        <f t="shared" si="39"/>
        <v>6.3623593084773819E-2</v>
      </c>
    </row>
    <row r="2543" spans="1:6" x14ac:dyDescent="0.3">
      <c r="A2543" s="11">
        <v>26</v>
      </c>
      <c r="B2543" s="12" t="s">
        <v>364</v>
      </c>
      <c r="C2543" s="12" t="s">
        <v>48</v>
      </c>
      <c r="D2543" s="13">
        <v>27540839.529417802</v>
      </c>
      <c r="E2543" s="14">
        <v>44986</v>
      </c>
      <c r="F2543" s="15">
        <f t="shared" si="39"/>
        <v>4.3402649539604689E-2</v>
      </c>
    </row>
    <row r="2544" spans="1:6" x14ac:dyDescent="0.3">
      <c r="A2544" s="16">
        <v>26</v>
      </c>
      <c r="B2544" s="17" t="s">
        <v>364</v>
      </c>
      <c r="C2544" s="17" t="s">
        <v>49</v>
      </c>
      <c r="D2544" s="18">
        <v>26371063.442670502</v>
      </c>
      <c r="E2544" s="14">
        <v>44958</v>
      </c>
      <c r="F2544" s="15">
        <f t="shared" si="39"/>
        <v>1.9504707851817932E-2</v>
      </c>
    </row>
    <row r="2545" spans="1:6" x14ac:dyDescent="0.3">
      <c r="A2545" s="11">
        <v>26</v>
      </c>
      <c r="B2545" s="12" t="s">
        <v>364</v>
      </c>
      <c r="C2545" s="12" t="s">
        <v>50</v>
      </c>
      <c r="D2545" s="13">
        <v>25861687.319264501</v>
      </c>
      <c r="E2545" s="14">
        <v>44927</v>
      </c>
      <c r="F2545" s="15">
        <f t="shared" si="39"/>
        <v>3.0515579424360267E-2</v>
      </c>
    </row>
    <row r="2546" spans="1:6" x14ac:dyDescent="0.3">
      <c r="A2546" s="11">
        <v>26</v>
      </c>
      <c r="B2546" s="12" t="s">
        <v>364</v>
      </c>
      <c r="C2546" s="12" t="s">
        <v>51</v>
      </c>
      <c r="D2546" s="13">
        <v>25084422.602272101</v>
      </c>
      <c r="E2546" s="14">
        <v>44896</v>
      </c>
      <c r="F2546" s="15">
        <f t="shared" si="39"/>
        <v>2.4921213274344864E-2</v>
      </c>
    </row>
    <row r="2547" spans="1:6" x14ac:dyDescent="0.3">
      <c r="A2547" s="16">
        <v>26</v>
      </c>
      <c r="B2547" s="17" t="s">
        <v>364</v>
      </c>
      <c r="C2547" s="17" t="s">
        <v>53</v>
      </c>
      <c r="D2547" s="18">
        <v>24467013.601456098</v>
      </c>
      <c r="E2547" s="14">
        <v>44866</v>
      </c>
      <c r="F2547" s="15">
        <f t="shared" si="39"/>
        <v>4.7427472516173796E-2</v>
      </c>
    </row>
    <row r="2548" spans="1:6" x14ac:dyDescent="0.3">
      <c r="A2548" s="11">
        <v>26</v>
      </c>
      <c r="B2548" s="12" t="s">
        <v>364</v>
      </c>
      <c r="C2548" s="12" t="s">
        <v>54</v>
      </c>
      <c r="D2548" s="13">
        <v>23333692.689277198</v>
      </c>
      <c r="E2548" s="14">
        <v>44835</v>
      </c>
      <c r="F2548" s="15">
        <f t="shared" si="39"/>
        <v>7.7755300738463429E-2</v>
      </c>
    </row>
    <row r="2549" spans="1:6" x14ac:dyDescent="0.3">
      <c r="A2549" s="16">
        <v>26</v>
      </c>
      <c r="B2549" s="17" t="s">
        <v>364</v>
      </c>
      <c r="C2549" s="17" t="s">
        <v>55</v>
      </c>
      <c r="D2549" s="18">
        <v>21588117.627650902</v>
      </c>
      <c r="E2549" s="14">
        <v>44805</v>
      </c>
      <c r="F2549" s="15">
        <f t="shared" si="39"/>
        <v>-0.11379448062297973</v>
      </c>
    </row>
    <row r="2550" spans="1:6" x14ac:dyDescent="0.3">
      <c r="A2550" s="16">
        <v>26</v>
      </c>
      <c r="B2550" s="17" t="s">
        <v>364</v>
      </c>
      <c r="C2550" s="17" t="s">
        <v>56</v>
      </c>
      <c r="D2550" s="18">
        <v>24189956.687704898</v>
      </c>
      <c r="E2550" s="14">
        <v>44774</v>
      </c>
      <c r="F2550" s="15">
        <f t="shared" si="39"/>
        <v>-5.772091993070036E-2</v>
      </c>
    </row>
    <row r="2551" spans="1:6" x14ac:dyDescent="0.3">
      <c r="A2551" s="16">
        <v>26</v>
      </c>
      <c r="B2551" s="17" t="s">
        <v>364</v>
      </c>
      <c r="C2551" s="17" t="s">
        <v>57</v>
      </c>
      <c r="D2551" s="18">
        <v>25627306.778898399</v>
      </c>
      <c r="E2551" s="14">
        <v>44743</v>
      </c>
      <c r="F2551" s="15">
        <f t="shared" si="39"/>
        <v>7.1304048556464605E-2</v>
      </c>
    </row>
    <row r="2552" spans="1:6" x14ac:dyDescent="0.3">
      <c r="A2552" s="16">
        <v>26</v>
      </c>
      <c r="B2552" s="17" t="s">
        <v>364</v>
      </c>
      <c r="C2552" s="17" t="s">
        <v>58</v>
      </c>
      <c r="D2552" s="18">
        <v>23863602.865250301</v>
      </c>
      <c r="E2552" s="14">
        <v>44713</v>
      </c>
      <c r="F2552" s="15">
        <f t="shared" si="39"/>
        <v>-1.5363798987095643E-2</v>
      </c>
    </row>
    <row r="2553" spans="1:6" x14ac:dyDescent="0.3">
      <c r="A2553" s="16">
        <v>26</v>
      </c>
      <c r="B2553" s="17" t="s">
        <v>364</v>
      </c>
      <c r="C2553" s="17" t="s">
        <v>59</v>
      </c>
      <c r="D2553" s="18">
        <v>24233069.3999933</v>
      </c>
      <c r="E2553" s="14">
        <v>44682</v>
      </c>
      <c r="F2553" s="15">
        <f t="shared" si="39"/>
        <v>2.1130426365418519E-2</v>
      </c>
    </row>
    <row r="2554" spans="1:6" x14ac:dyDescent="0.3">
      <c r="A2554" s="11">
        <v>26</v>
      </c>
      <c r="B2554" s="12" t="s">
        <v>364</v>
      </c>
      <c r="C2554" s="12" t="s">
        <v>60</v>
      </c>
      <c r="D2554" s="13">
        <v>23726386.3780475</v>
      </c>
      <c r="E2554" s="14">
        <v>44652</v>
      </c>
      <c r="F2554" s="15">
        <f t="shared" si="39"/>
        <v>8.79514822645307E-2</v>
      </c>
    </row>
    <row r="2555" spans="1:6" x14ac:dyDescent="0.3">
      <c r="A2555" s="16">
        <v>26</v>
      </c>
      <c r="B2555" s="17" t="s">
        <v>364</v>
      </c>
      <c r="C2555" s="17" t="s">
        <v>61</v>
      </c>
      <c r="D2555" s="18">
        <v>21728750.595236599</v>
      </c>
      <c r="E2555" s="14">
        <v>44621</v>
      </c>
      <c r="F2555" s="15">
        <f t="shared" si="39"/>
        <v>-3.7840001862831908E-2</v>
      </c>
    </row>
    <row r="2556" spans="1:6" x14ac:dyDescent="0.3">
      <c r="A2556" s="11">
        <v>26</v>
      </c>
      <c r="B2556" s="12" t="s">
        <v>364</v>
      </c>
      <c r="C2556" s="12" t="s">
        <v>62</v>
      </c>
      <c r="D2556" s="13">
        <v>22566720.9725192</v>
      </c>
      <c r="E2556" s="14">
        <v>44593</v>
      </c>
      <c r="F2556" s="15">
        <f t="shared" si="39"/>
        <v>-9.4303459465322939E-2</v>
      </c>
    </row>
    <row r="2557" spans="1:6" x14ac:dyDescent="0.3">
      <c r="A2557" s="16">
        <v>26</v>
      </c>
      <c r="B2557" s="17" t="s">
        <v>364</v>
      </c>
      <c r="C2557" s="17" t="s">
        <v>63</v>
      </c>
      <c r="D2557" s="18">
        <v>24798415.429943301</v>
      </c>
      <c r="E2557" s="14">
        <v>44562</v>
      </c>
      <c r="F2557" s="15">
        <f t="shared" si="39"/>
        <v>-2.244086494108426E-2</v>
      </c>
    </row>
    <row r="2558" spans="1:6" x14ac:dyDescent="0.3">
      <c r="A2558" s="16">
        <v>26</v>
      </c>
      <c r="B2558" s="17" t="s">
        <v>364</v>
      </c>
      <c r="C2558" s="17" t="s">
        <v>64</v>
      </c>
      <c r="D2558" s="18">
        <v>25361204.439612702</v>
      </c>
      <c r="E2558" s="14">
        <v>44531</v>
      </c>
      <c r="F2558" s="15">
        <f t="shared" si="39"/>
        <v>0.10153427364271293</v>
      </c>
    </row>
    <row r="2559" spans="1:6" x14ac:dyDescent="0.3">
      <c r="A2559" s="11">
        <v>26</v>
      </c>
      <c r="B2559" s="12" t="s">
        <v>364</v>
      </c>
      <c r="C2559" s="12" t="s">
        <v>66</v>
      </c>
      <c r="D2559" s="13">
        <v>22912585.5854108</v>
      </c>
      <c r="E2559" s="14">
        <v>44501</v>
      </c>
      <c r="F2559" s="15">
        <f t="shared" si="39"/>
        <v>-3.1318124586238803E-2</v>
      </c>
    </row>
    <row r="2560" spans="1:6" x14ac:dyDescent="0.3">
      <c r="A2560" s="16">
        <v>26</v>
      </c>
      <c r="B2560" s="17" t="s">
        <v>364</v>
      </c>
      <c r="C2560" s="17" t="s">
        <v>67</v>
      </c>
      <c r="D2560" s="18">
        <v>23641519.6403917</v>
      </c>
      <c r="E2560" s="14">
        <v>44470</v>
      </c>
      <c r="F2560" s="15">
        <f t="shared" si="39"/>
        <v>-3.8126909634168475E-2</v>
      </c>
    </row>
    <row r="2561" spans="1:6" x14ac:dyDescent="0.3">
      <c r="A2561" s="11">
        <v>26</v>
      </c>
      <c r="B2561" s="12" t="s">
        <v>364</v>
      </c>
      <c r="C2561" s="12" t="s">
        <v>68</v>
      </c>
      <c r="D2561" s="13">
        <v>24560301.584298</v>
      </c>
      <c r="E2561" s="14">
        <v>44440</v>
      </c>
      <c r="F2561" s="15">
        <f t="shared" si="39"/>
        <v>-4.0628753839729838E-2</v>
      </c>
    </row>
    <row r="2562" spans="1:6" x14ac:dyDescent="0.3">
      <c r="A2562" s="11">
        <v>26</v>
      </c>
      <c r="B2562" s="12" t="s">
        <v>364</v>
      </c>
      <c r="C2562" s="12" t="s">
        <v>69</v>
      </c>
      <c r="D2562" s="13">
        <v>25578704.159834702</v>
      </c>
      <c r="E2562" s="14">
        <v>44409</v>
      </c>
      <c r="F2562" s="15">
        <f t="shared" si="39"/>
        <v>-5.2298024180171432E-2</v>
      </c>
    </row>
    <row r="2563" spans="1:6" x14ac:dyDescent="0.3">
      <c r="A2563" s="11">
        <v>26</v>
      </c>
      <c r="B2563" s="12" t="s">
        <v>364</v>
      </c>
      <c r="C2563" s="12" t="s">
        <v>70</v>
      </c>
      <c r="D2563" s="13">
        <v>26952017.643058799</v>
      </c>
      <c r="E2563" s="14">
        <v>44378</v>
      </c>
      <c r="F2563" s="15">
        <f t="shared" ref="F2563:F2626" si="40">IF(B2563=B2564,LN(D2563/D2564),NA())</f>
        <v>5.2346349989658966E-2</v>
      </c>
    </row>
    <row r="2564" spans="1:6" x14ac:dyDescent="0.3">
      <c r="A2564" s="11">
        <v>26</v>
      </c>
      <c r="B2564" s="12" t="s">
        <v>364</v>
      </c>
      <c r="C2564" s="12" t="s">
        <v>71</v>
      </c>
      <c r="D2564" s="13">
        <v>25577468.078118101</v>
      </c>
      <c r="E2564" s="14">
        <v>44348</v>
      </c>
      <c r="F2564" s="15">
        <f t="shared" si="40"/>
        <v>-1.0542540380036779E-2</v>
      </c>
    </row>
    <row r="2565" spans="1:6" x14ac:dyDescent="0.3">
      <c r="A2565" s="11">
        <v>26</v>
      </c>
      <c r="B2565" s="12" t="s">
        <v>364</v>
      </c>
      <c r="C2565" s="12" t="s">
        <v>72</v>
      </c>
      <c r="D2565" s="13">
        <v>25848545.9822811</v>
      </c>
      <c r="E2565" s="14">
        <v>44317</v>
      </c>
      <c r="F2565" s="15">
        <f t="shared" si="40"/>
        <v>6.5576992873916939E-2</v>
      </c>
    </row>
    <row r="2566" spans="1:6" x14ac:dyDescent="0.3">
      <c r="A2566" s="16">
        <v>26</v>
      </c>
      <c r="B2566" s="17" t="s">
        <v>364</v>
      </c>
      <c r="C2566" s="17" t="s">
        <v>73</v>
      </c>
      <c r="D2566" s="18">
        <v>24207859.622690398</v>
      </c>
      <c r="E2566" s="14">
        <v>44287</v>
      </c>
      <c r="F2566" s="15">
        <f t="shared" si="40"/>
        <v>6.0952287215284895E-2</v>
      </c>
    </row>
    <row r="2567" spans="1:6" x14ac:dyDescent="0.3">
      <c r="A2567" s="11">
        <v>26</v>
      </c>
      <c r="B2567" s="12" t="s">
        <v>364</v>
      </c>
      <c r="C2567" s="12" t="s">
        <v>74</v>
      </c>
      <c r="D2567" s="13">
        <v>22776403.617979899</v>
      </c>
      <c r="E2567" s="14">
        <v>44256</v>
      </c>
      <c r="F2567" s="15">
        <f t="shared" si="40"/>
        <v>4.7490085695700748E-2</v>
      </c>
    </row>
    <row r="2568" spans="1:6" x14ac:dyDescent="0.3">
      <c r="A2568" s="16">
        <v>26</v>
      </c>
      <c r="B2568" s="17" t="s">
        <v>364</v>
      </c>
      <c r="C2568" s="17" t="s">
        <v>75</v>
      </c>
      <c r="D2568" s="18">
        <v>21720032.368344299</v>
      </c>
      <c r="E2568" s="14">
        <v>44228</v>
      </c>
      <c r="F2568" s="15">
        <f t="shared" si="40"/>
        <v>9.4834643451819842E-2</v>
      </c>
    </row>
    <row r="2569" spans="1:6" x14ac:dyDescent="0.3">
      <c r="A2569" s="11">
        <v>26</v>
      </c>
      <c r="B2569" s="12" t="s">
        <v>364</v>
      </c>
      <c r="C2569" s="12" t="s">
        <v>76</v>
      </c>
      <c r="D2569" s="13">
        <v>19754875.899572901</v>
      </c>
      <c r="E2569" s="14">
        <v>44197</v>
      </c>
      <c r="F2569" s="15">
        <f t="shared" si="40"/>
        <v>-0.10804955326138534</v>
      </c>
    </row>
    <row r="2570" spans="1:6" x14ac:dyDescent="0.3">
      <c r="A2570" s="11">
        <v>26</v>
      </c>
      <c r="B2570" s="12" t="s">
        <v>364</v>
      </c>
      <c r="C2570" s="12" t="s">
        <v>77</v>
      </c>
      <c r="D2570" s="13">
        <v>22008965.545309801</v>
      </c>
      <c r="E2570" s="14">
        <v>44166</v>
      </c>
      <c r="F2570" s="15">
        <f t="shared" si="40"/>
        <v>5.757023549392163E-2</v>
      </c>
    </row>
    <row r="2571" spans="1:6" x14ac:dyDescent="0.3">
      <c r="A2571" s="16">
        <v>26</v>
      </c>
      <c r="B2571" s="17" t="s">
        <v>364</v>
      </c>
      <c r="C2571" s="17" t="s">
        <v>79</v>
      </c>
      <c r="D2571" s="18">
        <v>20777686.773744799</v>
      </c>
      <c r="E2571" s="14">
        <v>44136</v>
      </c>
      <c r="F2571" s="15">
        <f t="shared" si="40"/>
        <v>0.19501929488934824</v>
      </c>
    </row>
    <row r="2572" spans="1:6" x14ac:dyDescent="0.3">
      <c r="A2572" s="11">
        <v>26</v>
      </c>
      <c r="B2572" s="12" t="s">
        <v>364</v>
      </c>
      <c r="C2572" s="12" t="s">
        <v>80</v>
      </c>
      <c r="D2572" s="13">
        <v>17096270.917831302</v>
      </c>
      <c r="E2572" s="14">
        <v>44105</v>
      </c>
      <c r="F2572" s="15">
        <f t="shared" si="40"/>
        <v>-9.0367523841629507E-2</v>
      </c>
    </row>
    <row r="2573" spans="1:6" x14ac:dyDescent="0.3">
      <c r="A2573" s="16">
        <v>26</v>
      </c>
      <c r="B2573" s="17" t="s">
        <v>364</v>
      </c>
      <c r="C2573" s="17" t="s">
        <v>81</v>
      </c>
      <c r="D2573" s="18">
        <v>18713176.260301702</v>
      </c>
      <c r="E2573" s="14">
        <v>44075</v>
      </c>
      <c r="F2573" s="15">
        <f t="shared" si="40"/>
        <v>-3.0575924350430456E-2</v>
      </c>
    </row>
    <row r="2574" spans="1:6" x14ac:dyDescent="0.3">
      <c r="A2574" s="16">
        <v>26</v>
      </c>
      <c r="B2574" s="17" t="s">
        <v>364</v>
      </c>
      <c r="C2574" s="17" t="s">
        <v>82</v>
      </c>
      <c r="D2574" s="18">
        <v>19294186.1144852</v>
      </c>
      <c r="E2574" s="14">
        <v>44044</v>
      </c>
      <c r="F2574" s="15">
        <f t="shared" si="40"/>
        <v>1.0393536692079583E-2</v>
      </c>
    </row>
    <row r="2575" spans="1:6" x14ac:dyDescent="0.3">
      <c r="A2575" s="16">
        <v>26</v>
      </c>
      <c r="B2575" s="17" t="s">
        <v>364</v>
      </c>
      <c r="C2575" s="17" t="s">
        <v>83</v>
      </c>
      <c r="D2575" s="18">
        <v>19094689.8151034</v>
      </c>
      <c r="E2575" s="14">
        <v>44013</v>
      </c>
      <c r="F2575" s="15">
        <f t="shared" si="40"/>
        <v>1.6557204464330445E-2</v>
      </c>
    </row>
    <row r="2576" spans="1:6" x14ac:dyDescent="0.3">
      <c r="A2576" s="16">
        <v>26</v>
      </c>
      <c r="B2576" s="17" t="s">
        <v>364</v>
      </c>
      <c r="C2576" s="17" t="s">
        <v>84</v>
      </c>
      <c r="D2576" s="18">
        <v>18781138.064954098</v>
      </c>
      <c r="E2576" s="14">
        <v>43983</v>
      </c>
      <c r="F2576" s="15">
        <f t="shared" si="40"/>
        <v>-1.4779730590292453E-3</v>
      </c>
    </row>
    <row r="2577" spans="1:6" x14ac:dyDescent="0.3">
      <c r="A2577" s="16">
        <v>26</v>
      </c>
      <c r="B2577" s="17" t="s">
        <v>364</v>
      </c>
      <c r="C2577" s="17" t="s">
        <v>85</v>
      </c>
      <c r="D2577" s="18">
        <v>18808916.6039415</v>
      </c>
      <c r="E2577" s="14">
        <v>43952</v>
      </c>
      <c r="F2577" s="15">
        <f t="shared" si="40"/>
        <v>-7.1447294055981395E-2</v>
      </c>
    </row>
    <row r="2578" spans="1:6" x14ac:dyDescent="0.3">
      <c r="A2578" s="11">
        <v>26</v>
      </c>
      <c r="B2578" s="12" t="s">
        <v>364</v>
      </c>
      <c r="C2578" s="12" t="s">
        <v>86</v>
      </c>
      <c r="D2578" s="13">
        <v>20201933.929262001</v>
      </c>
      <c r="E2578" s="14">
        <v>43922</v>
      </c>
      <c r="F2578" s="15">
        <f t="shared" si="40"/>
        <v>4.4773885066345082E-2</v>
      </c>
    </row>
    <row r="2579" spans="1:6" x14ac:dyDescent="0.3">
      <c r="A2579" s="16">
        <v>26</v>
      </c>
      <c r="B2579" s="17" t="s">
        <v>364</v>
      </c>
      <c r="C2579" s="17" t="s">
        <v>87</v>
      </c>
      <c r="D2579" s="18">
        <v>19317365.4155409</v>
      </c>
      <c r="E2579" s="14">
        <v>43891</v>
      </c>
      <c r="F2579" s="15">
        <f t="shared" si="40"/>
        <v>-0.29236113239091621</v>
      </c>
    </row>
    <row r="2580" spans="1:6" x14ac:dyDescent="0.3">
      <c r="A2580" s="11">
        <v>26</v>
      </c>
      <c r="B2580" s="12" t="s">
        <v>364</v>
      </c>
      <c r="C2580" s="12" t="s">
        <v>88</v>
      </c>
      <c r="D2580" s="13">
        <v>25877285.7596578</v>
      </c>
      <c r="E2580" s="14">
        <v>43862</v>
      </c>
      <c r="F2580" s="15">
        <f t="shared" si="40"/>
        <v>-4.2494153282192512E-2</v>
      </c>
    </row>
    <row r="2581" spans="1:6" x14ac:dyDescent="0.3">
      <c r="A2581" s="16">
        <v>26</v>
      </c>
      <c r="B2581" s="17" t="s">
        <v>364</v>
      </c>
      <c r="C2581" s="17" t="s">
        <v>89</v>
      </c>
      <c r="D2581" s="18">
        <v>27000617.591543701</v>
      </c>
      <c r="E2581" s="14">
        <v>43831</v>
      </c>
      <c r="F2581" s="15">
        <f t="shared" si="40"/>
        <v>0.16503165760938612</v>
      </c>
    </row>
    <row r="2582" spans="1:6" x14ac:dyDescent="0.3">
      <c r="A2582" s="16">
        <v>26</v>
      </c>
      <c r="B2582" s="17" t="s">
        <v>364</v>
      </c>
      <c r="C2582" s="17" t="s">
        <v>90</v>
      </c>
      <c r="D2582" s="18">
        <v>22892928.915482201</v>
      </c>
      <c r="E2582" s="14">
        <v>43800</v>
      </c>
      <c r="F2582" s="15">
        <f t="shared" si="40"/>
        <v>-2.5410764769822885E-2</v>
      </c>
    </row>
    <row r="2583" spans="1:6" x14ac:dyDescent="0.3">
      <c r="A2583" s="11">
        <v>26</v>
      </c>
      <c r="B2583" s="12" t="s">
        <v>364</v>
      </c>
      <c r="C2583" s="12" t="s">
        <v>92</v>
      </c>
      <c r="D2583" s="13">
        <v>23482109.812797099</v>
      </c>
      <c r="E2583" s="14">
        <v>43770</v>
      </c>
      <c r="F2583" s="15">
        <f t="shared" si="40"/>
        <v>-4.9853258663092676E-2</v>
      </c>
    </row>
    <row r="2584" spans="1:6" x14ac:dyDescent="0.3">
      <c r="A2584" s="16">
        <v>26</v>
      </c>
      <c r="B2584" s="17" t="s">
        <v>364</v>
      </c>
      <c r="C2584" s="17" t="s">
        <v>93</v>
      </c>
      <c r="D2584" s="18">
        <v>24682441.127955399</v>
      </c>
      <c r="E2584" s="14">
        <v>43739</v>
      </c>
      <c r="F2584" s="15">
        <f t="shared" si="40"/>
        <v>-6.9856962189383032E-2</v>
      </c>
    </row>
    <row r="2585" spans="1:6" x14ac:dyDescent="0.3">
      <c r="A2585" s="11">
        <v>26</v>
      </c>
      <c r="B2585" s="12" t="s">
        <v>364</v>
      </c>
      <c r="C2585" s="12" t="s">
        <v>94</v>
      </c>
      <c r="D2585" s="13">
        <v>26468333.799758799</v>
      </c>
      <c r="E2585" s="14">
        <v>43709</v>
      </c>
      <c r="F2585" s="15">
        <f t="shared" si="40"/>
        <v>-5.333456999455641E-3</v>
      </c>
    </row>
    <row r="2586" spans="1:6" x14ac:dyDescent="0.3">
      <c r="A2586" s="11">
        <v>26</v>
      </c>
      <c r="B2586" s="12" t="s">
        <v>364</v>
      </c>
      <c r="C2586" s="12" t="s">
        <v>95</v>
      </c>
      <c r="D2586" s="13">
        <v>26609878.646073598</v>
      </c>
      <c r="E2586" s="14">
        <v>43678</v>
      </c>
      <c r="F2586" s="15">
        <f t="shared" si="40"/>
        <v>1.4772184025369218E-2</v>
      </c>
    </row>
    <row r="2587" spans="1:6" x14ac:dyDescent="0.3">
      <c r="A2587" s="11">
        <v>26</v>
      </c>
      <c r="B2587" s="12" t="s">
        <v>364</v>
      </c>
      <c r="C2587" s="12" t="s">
        <v>96</v>
      </c>
      <c r="D2587" s="13">
        <v>26219681.747636899</v>
      </c>
      <c r="E2587" s="14">
        <v>43647</v>
      </c>
      <c r="F2587" s="15">
        <f t="shared" si="40"/>
        <v>2.1481136420439265E-2</v>
      </c>
    </row>
    <row r="2588" spans="1:6" x14ac:dyDescent="0.3">
      <c r="A2588" s="11">
        <v>26</v>
      </c>
      <c r="B2588" s="12" t="s">
        <v>364</v>
      </c>
      <c r="C2588" s="12" t="s">
        <v>97</v>
      </c>
      <c r="D2588" s="13">
        <v>25662459.4975527</v>
      </c>
      <c r="E2588" s="14">
        <v>43617</v>
      </c>
      <c r="F2588" s="15">
        <f t="shared" si="40"/>
        <v>-2.0051648791201256E-2</v>
      </c>
    </row>
    <row r="2589" spans="1:6" x14ac:dyDescent="0.3">
      <c r="A2589" s="11">
        <v>26</v>
      </c>
      <c r="B2589" s="12" t="s">
        <v>364</v>
      </c>
      <c r="C2589" s="12" t="s">
        <v>98</v>
      </c>
      <c r="D2589" s="13">
        <v>26182227.813281901</v>
      </c>
      <c r="E2589" s="14">
        <v>43586</v>
      </c>
      <c r="F2589" s="15">
        <f t="shared" si="40"/>
        <v>3.8879273511862059E-2</v>
      </c>
    </row>
    <row r="2590" spans="1:6" x14ac:dyDescent="0.3">
      <c r="A2590" s="16">
        <v>26</v>
      </c>
      <c r="B2590" s="17" t="s">
        <v>364</v>
      </c>
      <c r="C2590" s="17" t="s">
        <v>99</v>
      </c>
      <c r="D2590" s="18">
        <v>25183816.336641598</v>
      </c>
      <c r="E2590" s="14">
        <v>43556</v>
      </c>
      <c r="F2590" s="15">
        <f t="shared" si="40"/>
        <v>3.3242889595738914E-2</v>
      </c>
    </row>
    <row r="2591" spans="1:6" x14ac:dyDescent="0.3">
      <c r="A2591" s="11">
        <v>26</v>
      </c>
      <c r="B2591" s="12" t="s">
        <v>364</v>
      </c>
      <c r="C2591" s="12" t="s">
        <v>100</v>
      </c>
      <c r="D2591" s="13">
        <v>24360395.777993102</v>
      </c>
      <c r="E2591" s="14">
        <v>43525</v>
      </c>
      <c r="F2591" s="15">
        <f t="shared" si="40"/>
        <v>0.10363242335311985</v>
      </c>
    </row>
    <row r="2592" spans="1:6" x14ac:dyDescent="0.3">
      <c r="A2592" s="16">
        <v>26</v>
      </c>
      <c r="B2592" s="17" t="s">
        <v>364</v>
      </c>
      <c r="C2592" s="17" t="s">
        <v>101</v>
      </c>
      <c r="D2592" s="18">
        <v>21962276.266679801</v>
      </c>
      <c r="E2592" s="14">
        <v>43497</v>
      </c>
      <c r="F2592" s="15">
        <f t="shared" si="40"/>
        <v>4.9794083427289089E-3</v>
      </c>
    </row>
    <row r="2593" spans="1:6" x14ac:dyDescent="0.3">
      <c r="A2593" s="11">
        <v>26</v>
      </c>
      <c r="B2593" s="12" t="s">
        <v>364</v>
      </c>
      <c r="C2593" s="12" t="s">
        <v>102</v>
      </c>
      <c r="D2593" s="13">
        <v>21853188.945567701</v>
      </c>
      <c r="E2593" s="14">
        <v>43466</v>
      </c>
      <c r="F2593" s="15">
        <f t="shared" si="40"/>
        <v>-1.3110791437784034E-3</v>
      </c>
    </row>
    <row r="2594" spans="1:6" x14ac:dyDescent="0.3">
      <c r="A2594" s="11">
        <v>26</v>
      </c>
      <c r="B2594" s="12" t="s">
        <v>364</v>
      </c>
      <c r="C2594" s="12" t="s">
        <v>103</v>
      </c>
      <c r="D2594" s="13">
        <v>21881858.996065099</v>
      </c>
      <c r="E2594" s="14">
        <v>43435</v>
      </c>
      <c r="F2594" s="15">
        <f t="shared" si="40"/>
        <v>-5.9901297700097778E-2</v>
      </c>
    </row>
    <row r="2595" spans="1:6" x14ac:dyDescent="0.3">
      <c r="A2595" s="16">
        <v>26</v>
      </c>
      <c r="B2595" s="17" t="s">
        <v>364</v>
      </c>
      <c r="C2595" s="17" t="s">
        <v>105</v>
      </c>
      <c r="D2595" s="18">
        <v>23232664.3577976</v>
      </c>
      <c r="E2595" s="14">
        <v>43405</v>
      </c>
      <c r="F2595" s="15">
        <f t="shared" si="40"/>
        <v>4.2947067541170877E-2</v>
      </c>
    </row>
    <row r="2596" spans="1:6" x14ac:dyDescent="0.3">
      <c r="A2596" s="11">
        <v>26</v>
      </c>
      <c r="B2596" s="12" t="s">
        <v>364</v>
      </c>
      <c r="C2596" s="12" t="s">
        <v>106</v>
      </c>
      <c r="D2596" s="13">
        <v>22256011.844190899</v>
      </c>
      <c r="E2596" s="14">
        <v>43374</v>
      </c>
      <c r="F2596" s="15">
        <f t="shared" si="40"/>
        <v>2.4403120337919658E-2</v>
      </c>
    </row>
    <row r="2597" spans="1:6" x14ac:dyDescent="0.3">
      <c r="A2597" s="16">
        <v>26</v>
      </c>
      <c r="B2597" s="17" t="s">
        <v>364</v>
      </c>
      <c r="C2597" s="17" t="s">
        <v>107</v>
      </c>
      <c r="D2597" s="18">
        <v>21719468.994996399</v>
      </c>
      <c r="E2597" s="14">
        <v>43344</v>
      </c>
      <c r="F2597" s="15">
        <f t="shared" si="40"/>
        <v>6.6797493471860425E-2</v>
      </c>
    </row>
    <row r="2598" spans="1:6" x14ac:dyDescent="0.3">
      <c r="A2598" s="16">
        <v>26</v>
      </c>
      <c r="B2598" s="17" t="s">
        <v>364</v>
      </c>
      <c r="C2598" s="17" t="s">
        <v>108</v>
      </c>
      <c r="D2598" s="18">
        <v>20316056.897309899</v>
      </c>
      <c r="E2598" s="14">
        <v>43313</v>
      </c>
      <c r="F2598" s="15">
        <f t="shared" si="40"/>
        <v>3.3447956119618032E-2</v>
      </c>
    </row>
    <row r="2599" spans="1:6" x14ac:dyDescent="0.3">
      <c r="A2599" s="16">
        <v>26</v>
      </c>
      <c r="B2599" s="17" t="s">
        <v>364</v>
      </c>
      <c r="C2599" s="17" t="s">
        <v>109</v>
      </c>
      <c r="D2599" s="18">
        <v>19647765.118729599</v>
      </c>
      <c r="E2599" s="14">
        <v>43282</v>
      </c>
      <c r="F2599" s="15">
        <f t="shared" si="40"/>
        <v>1.4840440237465174E-2</v>
      </c>
    </row>
    <row r="2600" spans="1:6" x14ac:dyDescent="0.3">
      <c r="A2600" s="16">
        <v>26</v>
      </c>
      <c r="B2600" s="17" t="s">
        <v>364</v>
      </c>
      <c r="C2600" s="17" t="s">
        <v>110</v>
      </c>
      <c r="D2600" s="18">
        <v>19358336.5701514</v>
      </c>
      <c r="E2600" s="14">
        <v>43252</v>
      </c>
      <c r="F2600" s="15">
        <f t="shared" si="40"/>
        <v>6.7656294035916775E-2</v>
      </c>
    </row>
    <row r="2601" spans="1:6" x14ac:dyDescent="0.3">
      <c r="A2601" s="16">
        <v>26</v>
      </c>
      <c r="B2601" s="17" t="s">
        <v>364</v>
      </c>
      <c r="C2601" s="17" t="s">
        <v>111</v>
      </c>
      <c r="D2601" s="18">
        <v>18091945.9329031</v>
      </c>
      <c r="E2601" s="14">
        <v>43221</v>
      </c>
      <c r="F2601" s="15">
        <f t="shared" si="40"/>
        <v>-5.7142956187651748E-3</v>
      </c>
    </row>
    <row r="2602" spans="1:6" x14ac:dyDescent="0.3">
      <c r="A2602" s="11">
        <v>26</v>
      </c>
      <c r="B2602" s="12" t="s">
        <v>364</v>
      </c>
      <c r="C2602" s="12" t="s">
        <v>112</v>
      </c>
      <c r="D2602" s="13">
        <v>18195624.603449199</v>
      </c>
      <c r="E2602" s="14">
        <v>43191</v>
      </c>
      <c r="F2602" s="15">
        <f t="shared" si="40"/>
        <v>-3.150883515102032E-2</v>
      </c>
    </row>
    <row r="2603" spans="1:6" x14ac:dyDescent="0.3">
      <c r="A2603" s="16">
        <v>26</v>
      </c>
      <c r="B2603" s="17" t="s">
        <v>364</v>
      </c>
      <c r="C2603" s="17" t="s">
        <v>113</v>
      </c>
      <c r="D2603" s="18">
        <v>18778075.526981801</v>
      </c>
      <c r="E2603" s="14">
        <v>43160</v>
      </c>
      <c r="F2603" s="15">
        <f t="shared" si="40"/>
        <v>8.2352911769669288E-2</v>
      </c>
    </row>
    <row r="2604" spans="1:6" x14ac:dyDescent="0.3">
      <c r="A2604" s="11">
        <v>26</v>
      </c>
      <c r="B2604" s="12" t="s">
        <v>364</v>
      </c>
      <c r="C2604" s="12" t="s">
        <v>114</v>
      </c>
      <c r="D2604" s="13">
        <v>17293610.225643899</v>
      </c>
      <c r="E2604" s="14">
        <v>43132</v>
      </c>
      <c r="F2604" s="15">
        <f t="shared" si="40"/>
        <v>-3.7455225456980781E-2</v>
      </c>
    </row>
    <row r="2605" spans="1:6" x14ac:dyDescent="0.3">
      <c r="A2605" s="16">
        <v>26</v>
      </c>
      <c r="B2605" s="17" t="s">
        <v>364</v>
      </c>
      <c r="C2605" s="17" t="s">
        <v>115</v>
      </c>
      <c r="D2605" s="18">
        <v>17953629.725557301</v>
      </c>
      <c r="E2605" s="14">
        <v>43101</v>
      </c>
      <c r="F2605" s="15">
        <f t="shared" si="40"/>
        <v>-7.2938981344145032E-2</v>
      </c>
    </row>
    <row r="2606" spans="1:6" x14ac:dyDescent="0.3">
      <c r="A2606" s="16">
        <v>26</v>
      </c>
      <c r="B2606" s="17" t="s">
        <v>364</v>
      </c>
      <c r="C2606" s="17" t="s">
        <v>116</v>
      </c>
      <c r="D2606" s="18">
        <v>19312089.310557202</v>
      </c>
      <c r="E2606" s="14">
        <v>43070</v>
      </c>
      <c r="F2606" s="15">
        <f t="shared" si="40"/>
        <v>1.6111753437750155E-2</v>
      </c>
    </row>
    <row r="2607" spans="1:6" x14ac:dyDescent="0.3">
      <c r="A2607" s="11">
        <v>26</v>
      </c>
      <c r="B2607" s="12" t="s">
        <v>364</v>
      </c>
      <c r="C2607" s="12" t="s">
        <v>118</v>
      </c>
      <c r="D2607" s="13">
        <v>19003430.880467299</v>
      </c>
      <c r="E2607" s="14">
        <v>43040</v>
      </c>
      <c r="F2607" s="15">
        <f t="shared" si="40"/>
        <v>-7.3907835387032911E-2</v>
      </c>
    </row>
    <row r="2608" spans="1:6" x14ac:dyDescent="0.3">
      <c r="A2608" s="16">
        <v>26</v>
      </c>
      <c r="B2608" s="17" t="s">
        <v>364</v>
      </c>
      <c r="C2608" s="17" t="s">
        <v>119</v>
      </c>
      <c r="D2608" s="18">
        <v>20461137.8201118</v>
      </c>
      <c r="E2608" s="14">
        <v>43009</v>
      </c>
      <c r="F2608" s="15">
        <f t="shared" si="40"/>
        <v>-7.2222224655509419E-3</v>
      </c>
    </row>
    <row r="2609" spans="1:6" x14ac:dyDescent="0.3">
      <c r="A2609" s="11">
        <v>26</v>
      </c>
      <c r="B2609" s="12" t="s">
        <v>364</v>
      </c>
      <c r="C2609" s="12" t="s">
        <v>120</v>
      </c>
      <c r="D2609" s="13">
        <v>20609447.627900898</v>
      </c>
      <c r="E2609" s="14">
        <v>42979</v>
      </c>
      <c r="F2609" s="15">
        <f t="shared" si="40"/>
        <v>-1.3618516332183981E-2</v>
      </c>
    </row>
    <row r="2610" spans="1:6" x14ac:dyDescent="0.3">
      <c r="A2610" s="11">
        <v>26</v>
      </c>
      <c r="B2610" s="12" t="s">
        <v>364</v>
      </c>
      <c r="C2610" s="12" t="s">
        <v>121</v>
      </c>
      <c r="D2610" s="13">
        <v>20892037.587500598</v>
      </c>
      <c r="E2610" s="14">
        <v>42948</v>
      </c>
      <c r="F2610" s="15">
        <f t="shared" si="40"/>
        <v>-2.1044704042990241E-2</v>
      </c>
    </row>
    <row r="2611" spans="1:6" x14ac:dyDescent="0.3">
      <c r="A2611" s="11">
        <v>26</v>
      </c>
      <c r="B2611" s="12" t="s">
        <v>364</v>
      </c>
      <c r="C2611" s="12" t="s">
        <v>122</v>
      </c>
      <c r="D2611" s="13">
        <v>21336363.2883779</v>
      </c>
      <c r="E2611" s="14">
        <v>42917</v>
      </c>
      <c r="F2611" s="15">
        <f t="shared" si="40"/>
        <v>3.2904648058149612E-2</v>
      </c>
    </row>
    <row r="2612" spans="1:6" x14ac:dyDescent="0.3">
      <c r="A2612" s="11">
        <v>26</v>
      </c>
      <c r="B2612" s="12" t="s">
        <v>364</v>
      </c>
      <c r="C2612" s="12" t="s">
        <v>123</v>
      </c>
      <c r="D2612" s="13">
        <v>20645722.718805201</v>
      </c>
      <c r="E2612" s="14">
        <v>42887</v>
      </c>
      <c r="F2612" s="15">
        <f t="shared" si="40"/>
        <v>-3.1836641060836744E-2</v>
      </c>
    </row>
    <row r="2613" spans="1:6" x14ac:dyDescent="0.3">
      <c r="A2613" s="11">
        <v>26</v>
      </c>
      <c r="B2613" s="12" t="s">
        <v>364</v>
      </c>
      <c r="C2613" s="12" t="s">
        <v>124</v>
      </c>
      <c r="D2613" s="13">
        <v>21313588.067301299</v>
      </c>
      <c r="E2613" s="14">
        <v>42856</v>
      </c>
      <c r="F2613" s="15">
        <f t="shared" si="40"/>
        <v>5.69751000596646E-2</v>
      </c>
    </row>
    <row r="2614" spans="1:6" x14ac:dyDescent="0.3">
      <c r="A2614" s="16">
        <v>26</v>
      </c>
      <c r="B2614" s="17" t="s">
        <v>364</v>
      </c>
      <c r="C2614" s="17" t="s">
        <v>125</v>
      </c>
      <c r="D2614" s="18">
        <v>20133190.1942872</v>
      </c>
      <c r="E2614" s="14">
        <v>42826</v>
      </c>
      <c r="F2614" s="15">
        <f t="shared" si="40"/>
        <v>-8.8447739653291085E-3</v>
      </c>
    </row>
    <row r="2615" spans="1:6" x14ac:dyDescent="0.3">
      <c r="A2615" s="11">
        <v>26</v>
      </c>
      <c r="B2615" s="12" t="s">
        <v>364</v>
      </c>
      <c r="C2615" s="12" t="s">
        <v>126</v>
      </c>
      <c r="D2615" s="13">
        <v>20312053.5476835</v>
      </c>
      <c r="E2615" s="14">
        <v>42795</v>
      </c>
      <c r="F2615" s="15">
        <f t="shared" si="40"/>
        <v>6.4450748662300827E-2</v>
      </c>
    </row>
    <row r="2616" spans="1:6" x14ac:dyDescent="0.3">
      <c r="A2616" s="16">
        <v>26</v>
      </c>
      <c r="B2616" s="17" t="s">
        <v>364</v>
      </c>
      <c r="C2616" s="17" t="s">
        <v>127</v>
      </c>
      <c r="D2616" s="18">
        <v>19044221.686074</v>
      </c>
      <c r="E2616" s="14">
        <v>42767</v>
      </c>
      <c r="F2616" s="15">
        <f t="shared" si="40"/>
        <v>2.8417834294767342E-2</v>
      </c>
    </row>
    <row r="2617" spans="1:6" x14ac:dyDescent="0.3">
      <c r="A2617" s="11">
        <v>26</v>
      </c>
      <c r="B2617" s="12" t="s">
        <v>364</v>
      </c>
      <c r="C2617" s="12" t="s">
        <v>129</v>
      </c>
      <c r="D2617" s="13">
        <v>18510643.624527801</v>
      </c>
      <c r="E2617" s="14">
        <v>42736</v>
      </c>
      <c r="F2617" s="15">
        <f t="shared" si="40"/>
        <v>0.19137561965502506</v>
      </c>
    </row>
    <row r="2618" spans="1:6" x14ac:dyDescent="0.3">
      <c r="A2618" s="11">
        <v>26</v>
      </c>
      <c r="B2618" s="12" t="s">
        <v>364</v>
      </c>
      <c r="C2618" s="12" t="s">
        <v>130</v>
      </c>
      <c r="D2618" s="13">
        <v>15286502.936393701</v>
      </c>
      <c r="E2618" s="14">
        <v>42705</v>
      </c>
      <c r="F2618" s="15">
        <f t="shared" si="40"/>
        <v>-4.3337750278373839E-2</v>
      </c>
    </row>
    <row r="2619" spans="1:6" x14ac:dyDescent="0.3">
      <c r="A2619" s="16">
        <v>26</v>
      </c>
      <c r="B2619" s="17" t="s">
        <v>364</v>
      </c>
      <c r="C2619" s="17" t="s">
        <v>132</v>
      </c>
      <c r="D2619" s="18">
        <v>15963550.4782439</v>
      </c>
      <c r="E2619" s="14">
        <v>42675</v>
      </c>
      <c r="F2619" s="15">
        <f t="shared" si="40"/>
        <v>-0.11347826196404008</v>
      </c>
    </row>
    <row r="2620" spans="1:6" x14ac:dyDescent="0.3">
      <c r="A2620" s="11">
        <v>26</v>
      </c>
      <c r="B2620" s="12" t="s">
        <v>364</v>
      </c>
      <c r="C2620" s="12" t="s">
        <v>133</v>
      </c>
      <c r="D2620" s="13">
        <v>17881851.043106899</v>
      </c>
      <c r="E2620" s="14">
        <v>42644</v>
      </c>
      <c r="F2620" s="15">
        <f t="shared" si="40"/>
        <v>-8.8254911928406753E-3</v>
      </c>
    </row>
    <row r="2621" spans="1:6" x14ac:dyDescent="0.3">
      <c r="A2621" s="16">
        <v>26</v>
      </c>
      <c r="B2621" s="17" t="s">
        <v>364</v>
      </c>
      <c r="C2621" s="17" t="s">
        <v>134</v>
      </c>
      <c r="D2621" s="18">
        <v>18040365.617609099</v>
      </c>
      <c r="E2621" s="14">
        <v>42614</v>
      </c>
      <c r="F2621" s="15">
        <f t="shared" si="40"/>
        <v>3.1007727129258842E-2</v>
      </c>
    </row>
    <row r="2622" spans="1:6" x14ac:dyDescent="0.3">
      <c r="A2622" s="16">
        <v>26</v>
      </c>
      <c r="B2622" s="17" t="s">
        <v>364</v>
      </c>
      <c r="C2622" s="17" t="s">
        <v>135</v>
      </c>
      <c r="D2622" s="18">
        <v>17489558.651030101</v>
      </c>
      <c r="E2622" s="14">
        <v>42583</v>
      </c>
      <c r="F2622" s="15">
        <f t="shared" si="40"/>
        <v>1.9224382193474093E-2</v>
      </c>
    </row>
    <row r="2623" spans="1:6" x14ac:dyDescent="0.3">
      <c r="A2623" s="16">
        <v>26</v>
      </c>
      <c r="B2623" s="17" t="s">
        <v>364</v>
      </c>
      <c r="C2623" s="17" t="s">
        <v>136</v>
      </c>
      <c r="D2623" s="18">
        <v>17156543.9482366</v>
      </c>
      <c r="E2623" s="14">
        <v>42552</v>
      </c>
      <c r="F2623" s="15">
        <f t="shared" si="40"/>
        <v>4.4074613419356014E-2</v>
      </c>
    </row>
    <row r="2624" spans="1:6" x14ac:dyDescent="0.3">
      <c r="A2624" s="16">
        <v>26</v>
      </c>
      <c r="B2624" s="17" t="s">
        <v>364</v>
      </c>
      <c r="C2624" s="17" t="s">
        <v>137</v>
      </c>
      <c r="D2624" s="18">
        <v>16416797.668717699</v>
      </c>
      <c r="E2624" s="14">
        <v>42522</v>
      </c>
      <c r="F2624" s="15">
        <f t="shared" si="40"/>
        <v>-8.0590448365948392E-2</v>
      </c>
    </row>
    <row r="2625" spans="1:6" x14ac:dyDescent="0.3">
      <c r="A2625" s="16">
        <v>26</v>
      </c>
      <c r="B2625" s="17" t="s">
        <v>364</v>
      </c>
      <c r="C2625" s="17" t="s">
        <v>138</v>
      </c>
      <c r="D2625" s="18">
        <v>17794608.303303398</v>
      </c>
      <c r="E2625" s="14">
        <v>42491</v>
      </c>
      <c r="F2625" s="15" t="e">
        <f t="shared" si="40"/>
        <v>#N/A</v>
      </c>
    </row>
    <row r="2626" spans="1:6" x14ac:dyDescent="0.3">
      <c r="A2626" s="11">
        <v>12</v>
      </c>
      <c r="B2626" s="12" t="s">
        <v>374</v>
      </c>
      <c r="C2626" s="12" t="s">
        <v>12</v>
      </c>
      <c r="D2626" s="13">
        <v>57668957.537198797</v>
      </c>
      <c r="E2626" s="14">
        <v>45901</v>
      </c>
      <c r="F2626" s="15">
        <f t="shared" si="40"/>
        <v>6.7447218740620081E-3</v>
      </c>
    </row>
    <row r="2627" spans="1:6" x14ac:dyDescent="0.3">
      <c r="A2627" s="16">
        <v>12</v>
      </c>
      <c r="B2627" s="17" t="s">
        <v>374</v>
      </c>
      <c r="C2627" s="17" t="s">
        <v>16</v>
      </c>
      <c r="D2627" s="18">
        <v>57281305.230903499</v>
      </c>
      <c r="E2627" s="14">
        <v>45870</v>
      </c>
      <c r="F2627" s="15">
        <f t="shared" ref="F2627:F2690" si="41">IF(B2627=B2628,LN(D2627/D2628),NA())</f>
        <v>-5.9124761288822145E-2</v>
      </c>
    </row>
    <row r="2628" spans="1:6" x14ac:dyDescent="0.3">
      <c r="A2628" s="11">
        <v>12</v>
      </c>
      <c r="B2628" s="12" t="s">
        <v>374</v>
      </c>
      <c r="C2628" s="12" t="s">
        <v>17</v>
      </c>
      <c r="D2628" s="13">
        <v>60770171.638222001</v>
      </c>
      <c r="E2628" s="14">
        <v>45839</v>
      </c>
      <c r="F2628" s="15">
        <f t="shared" si="41"/>
        <v>7.7201202663949725E-2</v>
      </c>
    </row>
    <row r="2629" spans="1:6" x14ac:dyDescent="0.3">
      <c r="A2629" s="16">
        <v>12</v>
      </c>
      <c r="B2629" s="17" t="s">
        <v>374</v>
      </c>
      <c r="C2629" s="17" t="s">
        <v>18</v>
      </c>
      <c r="D2629" s="18">
        <v>56255165.493845098</v>
      </c>
      <c r="E2629" s="14">
        <v>45809</v>
      </c>
      <c r="F2629" s="15">
        <f t="shared" si="41"/>
        <v>-5.4429805278030617E-2</v>
      </c>
    </row>
    <row r="2630" spans="1:6" x14ac:dyDescent="0.3">
      <c r="A2630" s="11">
        <v>12</v>
      </c>
      <c r="B2630" s="12" t="s">
        <v>374</v>
      </c>
      <c r="C2630" s="12" t="s">
        <v>19</v>
      </c>
      <c r="D2630" s="13">
        <v>59401986.771924302</v>
      </c>
      <c r="E2630" s="14">
        <v>45778</v>
      </c>
      <c r="F2630" s="15">
        <f t="shared" si="41"/>
        <v>3.396769817590399E-2</v>
      </c>
    </row>
    <row r="2631" spans="1:6" x14ac:dyDescent="0.3">
      <c r="A2631" s="16">
        <v>12</v>
      </c>
      <c r="B2631" s="17" t="s">
        <v>374</v>
      </c>
      <c r="C2631" s="17" t="s">
        <v>20</v>
      </c>
      <c r="D2631" s="18">
        <v>57418122.412731297</v>
      </c>
      <c r="E2631" s="14">
        <v>45748</v>
      </c>
      <c r="F2631" s="15">
        <f t="shared" si="41"/>
        <v>-1.3804217413055528E-2</v>
      </c>
    </row>
    <row r="2632" spans="1:6" x14ac:dyDescent="0.3">
      <c r="A2632" s="11">
        <v>12</v>
      </c>
      <c r="B2632" s="12" t="s">
        <v>374</v>
      </c>
      <c r="C2632" s="12" t="s">
        <v>21</v>
      </c>
      <c r="D2632" s="13">
        <v>58216230.613849998</v>
      </c>
      <c r="E2632" s="14">
        <v>45717</v>
      </c>
      <c r="F2632" s="15">
        <f t="shared" si="41"/>
        <v>-8.2660584970775303E-2</v>
      </c>
    </row>
    <row r="2633" spans="1:6" x14ac:dyDescent="0.3">
      <c r="A2633" s="16">
        <v>12</v>
      </c>
      <c r="B2633" s="17" t="s">
        <v>374</v>
      </c>
      <c r="C2633" s="17" t="s">
        <v>22</v>
      </c>
      <c r="D2633" s="18">
        <v>63232902.657821998</v>
      </c>
      <c r="E2633" s="14">
        <v>45689</v>
      </c>
      <c r="F2633" s="15">
        <f t="shared" si="41"/>
        <v>-6.4701989612895063E-3</v>
      </c>
    </row>
    <row r="2634" spans="1:6" x14ac:dyDescent="0.3">
      <c r="A2634" s="11">
        <v>12</v>
      </c>
      <c r="B2634" s="12" t="s">
        <v>374</v>
      </c>
      <c r="C2634" s="12" t="s">
        <v>23</v>
      </c>
      <c r="D2634" s="13">
        <v>63643358.552645303</v>
      </c>
      <c r="E2634" s="14">
        <v>45658</v>
      </c>
      <c r="F2634" s="15">
        <f t="shared" si="41"/>
        <v>0.11574032727774453</v>
      </c>
    </row>
    <row r="2635" spans="1:6" x14ac:dyDescent="0.3">
      <c r="A2635" s="16">
        <v>12</v>
      </c>
      <c r="B2635" s="17" t="s">
        <v>374</v>
      </c>
      <c r="C2635" s="17" t="s">
        <v>24</v>
      </c>
      <c r="D2635" s="18">
        <v>56687552.218517303</v>
      </c>
      <c r="E2635" s="14">
        <v>45627</v>
      </c>
      <c r="F2635" s="15">
        <f t="shared" si="41"/>
        <v>-1.1134609583086149E-2</v>
      </c>
    </row>
    <row r="2636" spans="1:6" x14ac:dyDescent="0.3">
      <c r="A2636" s="16">
        <v>12</v>
      </c>
      <c r="B2636" s="17" t="s">
        <v>374</v>
      </c>
      <c r="C2636" s="17" t="s">
        <v>26</v>
      </c>
      <c r="D2636" s="18">
        <v>57322273.107652403</v>
      </c>
      <c r="E2636" s="14">
        <v>45597</v>
      </c>
      <c r="F2636" s="15">
        <f t="shared" si="41"/>
        <v>6.8742041870152371E-2</v>
      </c>
    </row>
    <row r="2637" spans="1:6" x14ac:dyDescent="0.3">
      <c r="A2637" s="16">
        <v>12</v>
      </c>
      <c r="B2637" s="17" t="s">
        <v>374</v>
      </c>
      <c r="C2637" s="17" t="s">
        <v>27</v>
      </c>
      <c r="D2637" s="18">
        <v>53514209.499175102</v>
      </c>
      <c r="E2637" s="14">
        <v>45566</v>
      </c>
      <c r="F2637" s="15">
        <f t="shared" si="41"/>
        <v>4.8515416040233982E-2</v>
      </c>
    </row>
    <row r="2638" spans="1:6" x14ac:dyDescent="0.3">
      <c r="A2638" s="16">
        <v>12</v>
      </c>
      <c r="B2638" s="17" t="s">
        <v>374</v>
      </c>
      <c r="C2638" s="17" t="s">
        <v>28</v>
      </c>
      <c r="D2638" s="18">
        <v>50979918.522006303</v>
      </c>
      <c r="E2638" s="14">
        <v>45536</v>
      </c>
      <c r="F2638" s="15">
        <f t="shared" si="41"/>
        <v>-2.7927416809487705E-3</v>
      </c>
    </row>
    <row r="2639" spans="1:6" x14ac:dyDescent="0.3">
      <c r="A2639" s="11">
        <v>12</v>
      </c>
      <c r="B2639" s="12" t="s">
        <v>374</v>
      </c>
      <c r="C2639" s="12" t="s">
        <v>29</v>
      </c>
      <c r="D2639" s="13">
        <v>51122491.257098801</v>
      </c>
      <c r="E2639" s="14">
        <v>45505</v>
      </c>
      <c r="F2639" s="15">
        <f t="shared" si="41"/>
        <v>3.8317510827157831E-4</v>
      </c>
    </row>
    <row r="2640" spans="1:6" x14ac:dyDescent="0.3">
      <c r="A2640" s="16">
        <v>12</v>
      </c>
      <c r="B2640" s="17" t="s">
        <v>374</v>
      </c>
      <c r="C2640" s="17" t="s">
        <v>30</v>
      </c>
      <c r="D2640" s="18">
        <v>51102906.143479899</v>
      </c>
      <c r="E2640" s="14">
        <v>45474</v>
      </c>
      <c r="F2640" s="15">
        <f t="shared" si="41"/>
        <v>0.10281508536795346</v>
      </c>
    </row>
    <row r="2641" spans="1:6" x14ac:dyDescent="0.3">
      <c r="A2641" s="11">
        <v>12</v>
      </c>
      <c r="B2641" s="12" t="s">
        <v>374</v>
      </c>
      <c r="C2641" s="12" t="s">
        <v>31</v>
      </c>
      <c r="D2641" s="13">
        <v>46109835.650342599</v>
      </c>
      <c r="E2641" s="14">
        <v>45444</v>
      </c>
      <c r="F2641" s="15">
        <f t="shared" si="41"/>
        <v>-1.5142314044082526E-2</v>
      </c>
    </row>
    <row r="2642" spans="1:6" x14ac:dyDescent="0.3">
      <c r="A2642" s="16">
        <v>12</v>
      </c>
      <c r="B2642" s="17" t="s">
        <v>374</v>
      </c>
      <c r="C2642" s="17" t="s">
        <v>32</v>
      </c>
      <c r="D2642" s="18">
        <v>46813358.300243497</v>
      </c>
      <c r="E2642" s="14">
        <v>45413</v>
      </c>
      <c r="F2642" s="15">
        <f t="shared" si="41"/>
        <v>-1.8328539173756351E-2</v>
      </c>
    </row>
    <row r="2643" spans="1:6" x14ac:dyDescent="0.3">
      <c r="A2643" s="11">
        <v>12</v>
      </c>
      <c r="B2643" s="12" t="s">
        <v>374</v>
      </c>
      <c r="C2643" s="12" t="s">
        <v>34</v>
      </c>
      <c r="D2643" s="13">
        <v>47679290.163451798</v>
      </c>
      <c r="E2643" s="14">
        <v>45383</v>
      </c>
      <c r="F2643" s="15">
        <f t="shared" si="41"/>
        <v>-4.0990502168835152E-2</v>
      </c>
    </row>
    <row r="2644" spans="1:6" x14ac:dyDescent="0.3">
      <c r="A2644" s="16">
        <v>12</v>
      </c>
      <c r="B2644" s="17" t="s">
        <v>374</v>
      </c>
      <c r="C2644" s="17" t="s">
        <v>35</v>
      </c>
      <c r="D2644" s="18">
        <v>49674297.047379002</v>
      </c>
      <c r="E2644" s="14">
        <v>45352</v>
      </c>
      <c r="F2644" s="15">
        <f t="shared" si="41"/>
        <v>6.7328875104988181E-2</v>
      </c>
    </row>
    <row r="2645" spans="1:6" x14ac:dyDescent="0.3">
      <c r="A2645" s="11">
        <v>12</v>
      </c>
      <c r="B2645" s="12" t="s">
        <v>374</v>
      </c>
      <c r="C2645" s="12" t="s">
        <v>36</v>
      </c>
      <c r="D2645" s="13">
        <v>46439888.793466397</v>
      </c>
      <c r="E2645" s="14">
        <v>45323</v>
      </c>
      <c r="F2645" s="15">
        <f t="shared" si="41"/>
        <v>-4.8823632918021751E-3</v>
      </c>
    </row>
    <row r="2646" spans="1:6" x14ac:dyDescent="0.3">
      <c r="A2646" s="16">
        <v>12</v>
      </c>
      <c r="B2646" s="17" t="s">
        <v>374</v>
      </c>
      <c r="C2646" s="17" t="s">
        <v>37</v>
      </c>
      <c r="D2646" s="18">
        <v>46667179.608449802</v>
      </c>
      <c r="E2646" s="14">
        <v>45292</v>
      </c>
      <c r="F2646" s="15">
        <f t="shared" si="41"/>
        <v>-1.4115795600110643E-3</v>
      </c>
    </row>
    <row r="2647" spans="1:6" x14ac:dyDescent="0.3">
      <c r="A2647" s="11">
        <v>12</v>
      </c>
      <c r="B2647" s="12" t="s">
        <v>374</v>
      </c>
      <c r="C2647" s="12" t="s">
        <v>38</v>
      </c>
      <c r="D2647" s="13">
        <v>46733100.5606969</v>
      </c>
      <c r="E2647" s="14">
        <v>45261</v>
      </c>
      <c r="F2647" s="15">
        <f t="shared" si="41"/>
        <v>6.8100939665713095E-2</v>
      </c>
    </row>
    <row r="2648" spans="1:6" x14ac:dyDescent="0.3">
      <c r="A2648" s="11">
        <v>12</v>
      </c>
      <c r="B2648" s="12" t="s">
        <v>374</v>
      </c>
      <c r="C2648" s="12" t="s">
        <v>40</v>
      </c>
      <c r="D2648" s="13">
        <v>43656481.768480897</v>
      </c>
      <c r="E2648" s="14">
        <v>45231</v>
      </c>
      <c r="F2648" s="15">
        <f t="shared" si="41"/>
        <v>-3.4458251047898743E-2</v>
      </c>
    </row>
    <row r="2649" spans="1:6" x14ac:dyDescent="0.3">
      <c r="A2649" s="11">
        <v>12</v>
      </c>
      <c r="B2649" s="12" t="s">
        <v>374</v>
      </c>
      <c r="C2649" s="12" t="s">
        <v>41</v>
      </c>
      <c r="D2649" s="13">
        <v>45187026.279943198</v>
      </c>
      <c r="E2649" s="14">
        <v>45200</v>
      </c>
      <c r="F2649" s="15">
        <f t="shared" si="41"/>
        <v>3.3720814148808079E-2</v>
      </c>
    </row>
    <row r="2650" spans="1:6" x14ac:dyDescent="0.3">
      <c r="A2650" s="11">
        <v>12</v>
      </c>
      <c r="B2650" s="12" t="s">
        <v>374</v>
      </c>
      <c r="C2650" s="12" t="s">
        <v>42</v>
      </c>
      <c r="D2650" s="13">
        <v>43688687.542424999</v>
      </c>
      <c r="E2650" s="14">
        <v>45170</v>
      </c>
      <c r="F2650" s="15">
        <f t="shared" si="41"/>
        <v>-1.4472596576597747E-3</v>
      </c>
    </row>
    <row r="2651" spans="1:6" x14ac:dyDescent="0.3">
      <c r="A2651" s="16">
        <v>12</v>
      </c>
      <c r="B2651" s="17" t="s">
        <v>374</v>
      </c>
      <c r="C2651" s="17" t="s">
        <v>43</v>
      </c>
      <c r="D2651" s="18">
        <v>43751962.193782002</v>
      </c>
      <c r="E2651" s="14">
        <v>45139</v>
      </c>
      <c r="F2651" s="15">
        <f t="shared" si="41"/>
        <v>-2.1376453572013909E-2</v>
      </c>
    </row>
    <row r="2652" spans="1:6" x14ac:dyDescent="0.3">
      <c r="A2652" s="11">
        <v>12</v>
      </c>
      <c r="B2652" s="12" t="s">
        <v>374</v>
      </c>
      <c r="C2652" s="12" t="s">
        <v>44</v>
      </c>
      <c r="D2652" s="13">
        <v>44697291.8830982</v>
      </c>
      <c r="E2652" s="14">
        <v>45108</v>
      </c>
      <c r="F2652" s="15">
        <f t="shared" si="41"/>
        <v>-8.4578705522242517E-2</v>
      </c>
    </row>
    <row r="2653" spans="1:6" x14ac:dyDescent="0.3">
      <c r="A2653" s="16">
        <v>12</v>
      </c>
      <c r="B2653" s="17" t="s">
        <v>374</v>
      </c>
      <c r="C2653" s="17" t="s">
        <v>45</v>
      </c>
      <c r="D2653" s="18">
        <v>48642207.497588597</v>
      </c>
      <c r="E2653" s="14">
        <v>45078</v>
      </c>
      <c r="F2653" s="15">
        <f t="shared" si="41"/>
        <v>-2.4198704914141392E-3</v>
      </c>
    </row>
    <row r="2654" spans="1:6" x14ac:dyDescent="0.3">
      <c r="A2654" s="11">
        <v>12</v>
      </c>
      <c r="B2654" s="12" t="s">
        <v>374</v>
      </c>
      <c r="C2654" s="12" t="s">
        <v>46</v>
      </c>
      <c r="D2654" s="13">
        <v>48760057.8739646</v>
      </c>
      <c r="E2654" s="14">
        <v>45047</v>
      </c>
      <c r="F2654" s="15">
        <f t="shared" si="41"/>
        <v>4.5292958070068494E-2</v>
      </c>
    </row>
    <row r="2655" spans="1:6" x14ac:dyDescent="0.3">
      <c r="A2655" s="16">
        <v>12</v>
      </c>
      <c r="B2655" s="17" t="s">
        <v>374</v>
      </c>
      <c r="C2655" s="17" t="s">
        <v>47</v>
      </c>
      <c r="D2655" s="18">
        <v>46600838.44991</v>
      </c>
      <c r="E2655" s="14">
        <v>45017</v>
      </c>
      <c r="F2655" s="15">
        <f t="shared" si="41"/>
        <v>3.1000876759614659E-2</v>
      </c>
    </row>
    <row r="2656" spans="1:6" x14ac:dyDescent="0.3">
      <c r="A2656" s="11">
        <v>12</v>
      </c>
      <c r="B2656" s="12" t="s">
        <v>374</v>
      </c>
      <c r="C2656" s="12" t="s">
        <v>48</v>
      </c>
      <c r="D2656" s="13">
        <v>45178334.951492898</v>
      </c>
      <c r="E2656" s="14">
        <v>44986</v>
      </c>
      <c r="F2656" s="15">
        <f t="shared" si="41"/>
        <v>5.5571401195019049E-2</v>
      </c>
    </row>
    <row r="2657" spans="1:6" x14ac:dyDescent="0.3">
      <c r="A2657" s="16">
        <v>12</v>
      </c>
      <c r="B2657" s="17" t="s">
        <v>374</v>
      </c>
      <c r="C2657" s="17" t="s">
        <v>49</v>
      </c>
      <c r="D2657" s="18">
        <v>42736196.549078397</v>
      </c>
      <c r="E2657" s="14">
        <v>44958</v>
      </c>
      <c r="F2657" s="15">
        <f t="shared" si="41"/>
        <v>-7.2007176638449492E-3</v>
      </c>
    </row>
    <row r="2658" spans="1:6" x14ac:dyDescent="0.3">
      <c r="A2658" s="11">
        <v>12</v>
      </c>
      <c r="B2658" s="12" t="s">
        <v>374</v>
      </c>
      <c r="C2658" s="12" t="s">
        <v>50</v>
      </c>
      <c r="D2658" s="13">
        <v>43045038.441628598</v>
      </c>
      <c r="E2658" s="14">
        <v>44927</v>
      </c>
      <c r="F2658" s="15">
        <f t="shared" si="41"/>
        <v>5.8847500402998132E-2</v>
      </c>
    </row>
    <row r="2659" spans="1:6" x14ac:dyDescent="0.3">
      <c r="A2659" s="16">
        <v>12</v>
      </c>
      <c r="B2659" s="17" t="s">
        <v>374</v>
      </c>
      <c r="C2659" s="17" t="s">
        <v>51</v>
      </c>
      <c r="D2659" s="18">
        <v>40585037.847565502</v>
      </c>
      <c r="E2659" s="14">
        <v>44896</v>
      </c>
      <c r="F2659" s="15">
        <f t="shared" si="41"/>
        <v>2.210510454156198E-2</v>
      </c>
    </row>
    <row r="2660" spans="1:6" x14ac:dyDescent="0.3">
      <c r="A2660" s="16">
        <v>12</v>
      </c>
      <c r="B2660" s="17" t="s">
        <v>374</v>
      </c>
      <c r="C2660" s="17" t="s">
        <v>53</v>
      </c>
      <c r="D2660" s="18">
        <v>39697744.3310683</v>
      </c>
      <c r="E2660" s="14">
        <v>44866</v>
      </c>
      <c r="F2660" s="15">
        <f t="shared" si="41"/>
        <v>1.9261670756520695E-2</v>
      </c>
    </row>
    <row r="2661" spans="1:6" x14ac:dyDescent="0.3">
      <c r="A2661" s="16">
        <v>12</v>
      </c>
      <c r="B2661" s="17" t="s">
        <v>374</v>
      </c>
      <c r="C2661" s="17" t="s">
        <v>54</v>
      </c>
      <c r="D2661" s="18">
        <v>38940416.563701801</v>
      </c>
      <c r="E2661" s="14">
        <v>44835</v>
      </c>
      <c r="F2661" s="15">
        <f t="shared" si="41"/>
        <v>1.5486857637331802E-2</v>
      </c>
    </row>
    <row r="2662" spans="1:6" x14ac:dyDescent="0.3">
      <c r="A2662" s="16">
        <v>12</v>
      </c>
      <c r="B2662" s="17" t="s">
        <v>374</v>
      </c>
      <c r="C2662" s="17" t="s">
        <v>55</v>
      </c>
      <c r="D2662" s="18">
        <v>38341997.6507864</v>
      </c>
      <c r="E2662" s="14">
        <v>44805</v>
      </c>
      <c r="F2662" s="15">
        <f t="shared" si="41"/>
        <v>-3.252135662196852E-2</v>
      </c>
    </row>
    <row r="2663" spans="1:6" x14ac:dyDescent="0.3">
      <c r="A2663" s="11">
        <v>12</v>
      </c>
      <c r="B2663" s="12" t="s">
        <v>374</v>
      </c>
      <c r="C2663" s="12" t="s">
        <v>56</v>
      </c>
      <c r="D2663" s="13">
        <v>39609429.018677898</v>
      </c>
      <c r="E2663" s="14">
        <v>44774</v>
      </c>
      <c r="F2663" s="15">
        <f t="shared" si="41"/>
        <v>-5.166271689528007E-2</v>
      </c>
    </row>
    <row r="2664" spans="1:6" x14ac:dyDescent="0.3">
      <c r="A2664" s="16">
        <v>12</v>
      </c>
      <c r="B2664" s="17" t="s">
        <v>374</v>
      </c>
      <c r="C2664" s="17" t="s">
        <v>57</v>
      </c>
      <c r="D2664" s="18">
        <v>41709541.406754903</v>
      </c>
      <c r="E2664" s="14">
        <v>44743</v>
      </c>
      <c r="F2664" s="15">
        <f t="shared" si="41"/>
        <v>0.1482913366950234</v>
      </c>
    </row>
    <row r="2665" spans="1:6" x14ac:dyDescent="0.3">
      <c r="A2665" s="11">
        <v>12</v>
      </c>
      <c r="B2665" s="12" t="s">
        <v>374</v>
      </c>
      <c r="C2665" s="12" t="s">
        <v>58</v>
      </c>
      <c r="D2665" s="13">
        <v>35961127.976689197</v>
      </c>
      <c r="E2665" s="14">
        <v>44713</v>
      </c>
      <c r="F2665" s="15">
        <f t="shared" si="41"/>
        <v>-6.1831369031887913E-2</v>
      </c>
    </row>
    <row r="2666" spans="1:6" x14ac:dyDescent="0.3">
      <c r="A2666" s="16">
        <v>12</v>
      </c>
      <c r="B2666" s="17" t="s">
        <v>374</v>
      </c>
      <c r="C2666" s="17" t="s">
        <v>59</v>
      </c>
      <c r="D2666" s="18">
        <v>38254834.547412902</v>
      </c>
      <c r="E2666" s="14">
        <v>44682</v>
      </c>
      <c r="F2666" s="15">
        <f t="shared" si="41"/>
        <v>4.2886873621100718E-2</v>
      </c>
    </row>
    <row r="2667" spans="1:6" x14ac:dyDescent="0.3">
      <c r="A2667" s="11">
        <v>12</v>
      </c>
      <c r="B2667" s="12" t="s">
        <v>374</v>
      </c>
      <c r="C2667" s="12" t="s">
        <v>60</v>
      </c>
      <c r="D2667" s="13">
        <v>36648887.459525898</v>
      </c>
      <c r="E2667" s="14">
        <v>44652</v>
      </c>
      <c r="F2667" s="15">
        <f t="shared" si="41"/>
        <v>3.1037165774744194E-2</v>
      </c>
    </row>
    <row r="2668" spans="1:6" x14ac:dyDescent="0.3">
      <c r="A2668" s="16">
        <v>12</v>
      </c>
      <c r="B2668" s="17" t="s">
        <v>374</v>
      </c>
      <c r="C2668" s="17" t="s">
        <v>61</v>
      </c>
      <c r="D2668" s="18">
        <v>35528880.689507797</v>
      </c>
      <c r="E2668" s="14">
        <v>44621</v>
      </c>
      <c r="F2668" s="15">
        <f t="shared" si="41"/>
        <v>-2.6313075924116018E-2</v>
      </c>
    </row>
    <row r="2669" spans="1:6" x14ac:dyDescent="0.3">
      <c r="A2669" s="11">
        <v>12</v>
      </c>
      <c r="B2669" s="12" t="s">
        <v>374</v>
      </c>
      <c r="C2669" s="12" t="s">
        <v>62</v>
      </c>
      <c r="D2669" s="13">
        <v>36476163.126101099</v>
      </c>
      <c r="E2669" s="14">
        <v>44593</v>
      </c>
      <c r="F2669" s="15">
        <f t="shared" si="41"/>
        <v>1.4876302988015934E-2</v>
      </c>
    </row>
    <row r="2670" spans="1:6" x14ac:dyDescent="0.3">
      <c r="A2670" s="16">
        <v>12</v>
      </c>
      <c r="B2670" s="17" t="s">
        <v>374</v>
      </c>
      <c r="C2670" s="17" t="s">
        <v>63</v>
      </c>
      <c r="D2670" s="18">
        <v>35937548.89892</v>
      </c>
      <c r="E2670" s="14">
        <v>44562</v>
      </c>
      <c r="F2670" s="15">
        <f t="shared" si="41"/>
        <v>-9.635133816023303E-2</v>
      </c>
    </row>
    <row r="2671" spans="1:6" x14ac:dyDescent="0.3">
      <c r="A2671" s="11">
        <v>12</v>
      </c>
      <c r="B2671" s="12" t="s">
        <v>374</v>
      </c>
      <c r="C2671" s="12" t="s">
        <v>64</v>
      </c>
      <c r="D2671" s="13">
        <v>39572483.569688201</v>
      </c>
      <c r="E2671" s="14">
        <v>44531</v>
      </c>
      <c r="F2671" s="15">
        <f t="shared" si="41"/>
        <v>0.12130561747403559</v>
      </c>
    </row>
    <row r="2672" spans="1:6" x14ac:dyDescent="0.3">
      <c r="A2672" s="11">
        <v>12</v>
      </c>
      <c r="B2672" s="12" t="s">
        <v>374</v>
      </c>
      <c r="C2672" s="12" t="s">
        <v>66</v>
      </c>
      <c r="D2672" s="13">
        <v>35051850.2131285</v>
      </c>
      <c r="E2672" s="14">
        <v>44501</v>
      </c>
      <c r="F2672" s="15">
        <f t="shared" si="41"/>
        <v>-5.8091329664802689E-2</v>
      </c>
    </row>
    <row r="2673" spans="1:6" x14ac:dyDescent="0.3">
      <c r="A2673" s="11">
        <v>12</v>
      </c>
      <c r="B2673" s="12" t="s">
        <v>374</v>
      </c>
      <c r="C2673" s="12" t="s">
        <v>67</v>
      </c>
      <c r="D2673" s="13">
        <v>37148363.890940703</v>
      </c>
      <c r="E2673" s="14">
        <v>44470</v>
      </c>
      <c r="F2673" s="15">
        <f t="shared" si="41"/>
        <v>1.6916488685194964E-2</v>
      </c>
    </row>
    <row r="2674" spans="1:6" x14ac:dyDescent="0.3">
      <c r="A2674" s="11">
        <v>12</v>
      </c>
      <c r="B2674" s="12" t="s">
        <v>374</v>
      </c>
      <c r="C2674" s="12" t="s">
        <v>68</v>
      </c>
      <c r="D2674" s="13">
        <v>36525229.496474199</v>
      </c>
      <c r="E2674" s="14">
        <v>44440</v>
      </c>
      <c r="F2674" s="15">
        <f t="shared" si="41"/>
        <v>1.5540048720822998E-2</v>
      </c>
    </row>
    <row r="2675" spans="1:6" x14ac:dyDescent="0.3">
      <c r="A2675" s="16">
        <v>12</v>
      </c>
      <c r="B2675" s="17" t="s">
        <v>374</v>
      </c>
      <c r="C2675" s="17" t="s">
        <v>69</v>
      </c>
      <c r="D2675" s="18">
        <v>35962013.189345703</v>
      </c>
      <c r="E2675" s="14">
        <v>44409</v>
      </c>
      <c r="F2675" s="15">
        <f t="shared" si="41"/>
        <v>-1.3569622260036433E-2</v>
      </c>
    </row>
    <row r="2676" spans="1:6" x14ac:dyDescent="0.3">
      <c r="A2676" s="11">
        <v>12</v>
      </c>
      <c r="B2676" s="12" t="s">
        <v>374</v>
      </c>
      <c r="C2676" s="12" t="s">
        <v>70</v>
      </c>
      <c r="D2676" s="13">
        <v>36453330.077310003</v>
      </c>
      <c r="E2676" s="14">
        <v>44378</v>
      </c>
      <c r="F2676" s="15">
        <f t="shared" si="41"/>
        <v>-6.5726119891930846E-4</v>
      </c>
    </row>
    <row r="2677" spans="1:6" x14ac:dyDescent="0.3">
      <c r="A2677" s="16">
        <v>12</v>
      </c>
      <c r="B2677" s="17" t="s">
        <v>374</v>
      </c>
      <c r="C2677" s="17" t="s">
        <v>71</v>
      </c>
      <c r="D2677" s="18">
        <v>36477297.312245198</v>
      </c>
      <c r="E2677" s="14">
        <v>44348</v>
      </c>
      <c r="F2677" s="15">
        <f t="shared" si="41"/>
        <v>-5.5252177882578475E-2</v>
      </c>
    </row>
    <row r="2678" spans="1:6" x14ac:dyDescent="0.3">
      <c r="A2678" s="11">
        <v>12</v>
      </c>
      <c r="B2678" s="12" t="s">
        <v>374</v>
      </c>
      <c r="C2678" s="12" t="s">
        <v>72</v>
      </c>
      <c r="D2678" s="13">
        <v>38549466.221098199</v>
      </c>
      <c r="E2678" s="14">
        <v>44317</v>
      </c>
      <c r="F2678" s="15">
        <f t="shared" si="41"/>
        <v>2.2635276927594542E-2</v>
      </c>
    </row>
    <row r="2679" spans="1:6" x14ac:dyDescent="0.3">
      <c r="A2679" s="16">
        <v>12</v>
      </c>
      <c r="B2679" s="17" t="s">
        <v>374</v>
      </c>
      <c r="C2679" s="17" t="s">
        <v>73</v>
      </c>
      <c r="D2679" s="18">
        <v>37686689.806367397</v>
      </c>
      <c r="E2679" s="14">
        <v>44287</v>
      </c>
      <c r="F2679" s="15">
        <f t="shared" si="41"/>
        <v>7.3237513130658696E-2</v>
      </c>
    </row>
    <row r="2680" spans="1:6" x14ac:dyDescent="0.3">
      <c r="A2680" s="11">
        <v>12</v>
      </c>
      <c r="B2680" s="12" t="s">
        <v>374</v>
      </c>
      <c r="C2680" s="12" t="s">
        <v>74</v>
      </c>
      <c r="D2680" s="13">
        <v>35025258.178192496</v>
      </c>
      <c r="E2680" s="14">
        <v>44256</v>
      </c>
      <c r="F2680" s="15">
        <f t="shared" si="41"/>
        <v>4.4745670438021048E-3</v>
      </c>
    </row>
    <row r="2681" spans="1:6" x14ac:dyDescent="0.3">
      <c r="A2681" s="16">
        <v>12</v>
      </c>
      <c r="B2681" s="17" t="s">
        <v>374</v>
      </c>
      <c r="C2681" s="17" t="s">
        <v>75</v>
      </c>
      <c r="D2681" s="18">
        <v>34868885.42334</v>
      </c>
      <c r="E2681" s="14">
        <v>44228</v>
      </c>
      <c r="F2681" s="15">
        <f t="shared" si="41"/>
        <v>0.10460919499582662</v>
      </c>
    </row>
    <row r="2682" spans="1:6" x14ac:dyDescent="0.3">
      <c r="A2682" s="11">
        <v>12</v>
      </c>
      <c r="B2682" s="12" t="s">
        <v>374</v>
      </c>
      <c r="C2682" s="12" t="s">
        <v>76</v>
      </c>
      <c r="D2682" s="13">
        <v>31405583.6831939</v>
      </c>
      <c r="E2682" s="14">
        <v>44197</v>
      </c>
      <c r="F2682" s="15">
        <f t="shared" si="41"/>
        <v>-3.8237492051743344E-2</v>
      </c>
    </row>
    <row r="2683" spans="1:6" x14ac:dyDescent="0.3">
      <c r="A2683" s="16">
        <v>12</v>
      </c>
      <c r="B2683" s="17" t="s">
        <v>374</v>
      </c>
      <c r="C2683" s="17" t="s">
        <v>77</v>
      </c>
      <c r="D2683" s="18">
        <v>32629709.034933999</v>
      </c>
      <c r="E2683" s="14">
        <v>44166</v>
      </c>
      <c r="F2683" s="15">
        <f t="shared" si="41"/>
        <v>2.9032287697543142E-2</v>
      </c>
    </row>
    <row r="2684" spans="1:6" x14ac:dyDescent="0.3">
      <c r="A2684" s="16">
        <v>12</v>
      </c>
      <c r="B2684" s="17" t="s">
        <v>374</v>
      </c>
      <c r="C2684" s="17" t="s">
        <v>79</v>
      </c>
      <c r="D2684" s="18">
        <v>31696013.1794811</v>
      </c>
      <c r="E2684" s="14">
        <v>44136</v>
      </c>
      <c r="F2684" s="15">
        <f t="shared" si="41"/>
        <v>0.22711896816842253</v>
      </c>
    </row>
    <row r="2685" spans="1:6" x14ac:dyDescent="0.3">
      <c r="A2685" s="16">
        <v>12</v>
      </c>
      <c r="B2685" s="17" t="s">
        <v>374</v>
      </c>
      <c r="C2685" s="17" t="s">
        <v>80</v>
      </c>
      <c r="D2685" s="18">
        <v>25256206.7550737</v>
      </c>
      <c r="E2685" s="14">
        <v>44105</v>
      </c>
      <c r="F2685" s="15">
        <f t="shared" si="41"/>
        <v>-0.10260786158741388</v>
      </c>
    </row>
    <row r="2686" spans="1:6" x14ac:dyDescent="0.3">
      <c r="A2686" s="16">
        <v>12</v>
      </c>
      <c r="B2686" s="17" t="s">
        <v>374</v>
      </c>
      <c r="C2686" s="17" t="s">
        <v>81</v>
      </c>
      <c r="D2686" s="18">
        <v>27985311.9460769</v>
      </c>
      <c r="E2686" s="14">
        <v>44075</v>
      </c>
      <c r="F2686" s="15">
        <f t="shared" si="41"/>
        <v>-4.3104715853815818E-2</v>
      </c>
    </row>
    <row r="2687" spans="1:6" x14ac:dyDescent="0.3">
      <c r="A2687" s="11">
        <v>12</v>
      </c>
      <c r="B2687" s="12" t="s">
        <v>374</v>
      </c>
      <c r="C2687" s="12" t="s">
        <v>82</v>
      </c>
      <c r="D2687" s="13">
        <v>29217987.065999601</v>
      </c>
      <c r="E2687" s="14">
        <v>44044</v>
      </c>
      <c r="F2687" s="15">
        <f t="shared" si="41"/>
        <v>0.14999435240297307</v>
      </c>
    </row>
    <row r="2688" spans="1:6" x14ac:dyDescent="0.3">
      <c r="A2688" s="16">
        <v>12</v>
      </c>
      <c r="B2688" s="17" t="s">
        <v>374</v>
      </c>
      <c r="C2688" s="17" t="s">
        <v>83</v>
      </c>
      <c r="D2688" s="18">
        <v>25148296.549833801</v>
      </c>
      <c r="E2688" s="14">
        <v>44013</v>
      </c>
      <c r="F2688" s="15">
        <f t="shared" si="41"/>
        <v>-5.6893611004536826E-2</v>
      </c>
    </row>
    <row r="2689" spans="1:6" x14ac:dyDescent="0.3">
      <c r="A2689" s="11">
        <v>12</v>
      </c>
      <c r="B2689" s="12" t="s">
        <v>374</v>
      </c>
      <c r="C2689" s="12" t="s">
        <v>84</v>
      </c>
      <c r="D2689" s="13">
        <v>26620557.978949301</v>
      </c>
      <c r="E2689" s="14">
        <v>43983</v>
      </c>
      <c r="F2689" s="15">
        <f t="shared" si="41"/>
        <v>-6.2738363812363945E-2</v>
      </c>
    </row>
    <row r="2690" spans="1:6" x14ac:dyDescent="0.3">
      <c r="A2690" s="16">
        <v>12</v>
      </c>
      <c r="B2690" s="17" t="s">
        <v>374</v>
      </c>
      <c r="C2690" s="17" t="s">
        <v>85</v>
      </c>
      <c r="D2690" s="18">
        <v>28344191.8863732</v>
      </c>
      <c r="E2690" s="14">
        <v>43952</v>
      </c>
      <c r="F2690" s="15">
        <f t="shared" si="41"/>
        <v>-4.5942659654795862E-3</v>
      </c>
    </row>
    <row r="2691" spans="1:6" x14ac:dyDescent="0.3">
      <c r="A2691" s="11">
        <v>12</v>
      </c>
      <c r="B2691" s="12" t="s">
        <v>374</v>
      </c>
      <c r="C2691" s="12" t="s">
        <v>86</v>
      </c>
      <c r="D2691" s="13">
        <v>28474712.2354973</v>
      </c>
      <c r="E2691" s="14">
        <v>43922</v>
      </c>
      <c r="F2691" s="15">
        <f t="shared" ref="F2691:F2754" si="42">IF(B2691=B2692,LN(D2691/D2692),NA())</f>
        <v>5.5417941144625255E-2</v>
      </c>
    </row>
    <row r="2692" spans="1:6" x14ac:dyDescent="0.3">
      <c r="A2692" s="16">
        <v>12</v>
      </c>
      <c r="B2692" s="17" t="s">
        <v>374</v>
      </c>
      <c r="C2692" s="17" t="s">
        <v>87</v>
      </c>
      <c r="D2692" s="18">
        <v>26939630.689896099</v>
      </c>
      <c r="E2692" s="14">
        <v>43891</v>
      </c>
      <c r="F2692" s="15">
        <f t="shared" si="42"/>
        <v>-0.302477855915257</v>
      </c>
    </row>
    <row r="2693" spans="1:6" x14ac:dyDescent="0.3">
      <c r="A2693" s="11">
        <v>12</v>
      </c>
      <c r="B2693" s="12" t="s">
        <v>374</v>
      </c>
      <c r="C2693" s="12" t="s">
        <v>88</v>
      </c>
      <c r="D2693" s="13">
        <v>36454915.968752898</v>
      </c>
      <c r="E2693" s="14">
        <v>43862</v>
      </c>
      <c r="F2693" s="15">
        <f t="shared" si="42"/>
        <v>-9.2862827845728593E-2</v>
      </c>
    </row>
    <row r="2694" spans="1:6" x14ac:dyDescent="0.3">
      <c r="A2694" s="16">
        <v>12</v>
      </c>
      <c r="B2694" s="17" t="s">
        <v>374</v>
      </c>
      <c r="C2694" s="17" t="s">
        <v>89</v>
      </c>
      <c r="D2694" s="18">
        <v>40002387.748052597</v>
      </c>
      <c r="E2694" s="14">
        <v>43831</v>
      </c>
      <c r="F2694" s="15">
        <f t="shared" si="42"/>
        <v>1.5592624727879296E-2</v>
      </c>
    </row>
    <row r="2695" spans="1:6" x14ac:dyDescent="0.3">
      <c r="A2695" s="11">
        <v>12</v>
      </c>
      <c r="B2695" s="12" t="s">
        <v>374</v>
      </c>
      <c r="C2695" s="12" t="s">
        <v>90</v>
      </c>
      <c r="D2695" s="13">
        <v>39383483.240013704</v>
      </c>
      <c r="E2695" s="14">
        <v>43800</v>
      </c>
      <c r="F2695" s="15">
        <f t="shared" si="42"/>
        <v>-2.3781264800378588E-3</v>
      </c>
    </row>
    <row r="2696" spans="1:6" x14ac:dyDescent="0.3">
      <c r="A2696" s="11">
        <v>12</v>
      </c>
      <c r="B2696" s="12" t="s">
        <v>374</v>
      </c>
      <c r="C2696" s="12" t="s">
        <v>92</v>
      </c>
      <c r="D2696" s="13">
        <v>39477253.5990768</v>
      </c>
      <c r="E2696" s="14">
        <v>43770</v>
      </c>
      <c r="F2696" s="15">
        <f t="shared" si="42"/>
        <v>-8.0761486290389511E-2</v>
      </c>
    </row>
    <row r="2697" spans="1:6" x14ac:dyDescent="0.3">
      <c r="A2697" s="11">
        <v>12</v>
      </c>
      <c r="B2697" s="12" t="s">
        <v>374</v>
      </c>
      <c r="C2697" s="12" t="s">
        <v>93</v>
      </c>
      <c r="D2697" s="13">
        <v>42797775.805500202</v>
      </c>
      <c r="E2697" s="14">
        <v>43739</v>
      </c>
      <c r="F2697" s="15">
        <f t="shared" si="42"/>
        <v>-1.783613642729117E-2</v>
      </c>
    </row>
    <row r="2698" spans="1:6" x14ac:dyDescent="0.3">
      <c r="A2698" s="11">
        <v>12</v>
      </c>
      <c r="B2698" s="12" t="s">
        <v>374</v>
      </c>
      <c r="C2698" s="12" t="s">
        <v>94</v>
      </c>
      <c r="D2698" s="13">
        <v>43567971.008646399</v>
      </c>
      <c r="E2698" s="14">
        <v>43709</v>
      </c>
      <c r="F2698" s="15">
        <f t="shared" si="42"/>
        <v>4.7977455943765254E-3</v>
      </c>
    </row>
    <row r="2699" spans="1:6" x14ac:dyDescent="0.3">
      <c r="A2699" s="16">
        <v>12</v>
      </c>
      <c r="B2699" s="17" t="s">
        <v>374</v>
      </c>
      <c r="C2699" s="17" t="s">
        <v>95</v>
      </c>
      <c r="D2699" s="18">
        <v>43359443.598412097</v>
      </c>
      <c r="E2699" s="14">
        <v>43678</v>
      </c>
      <c r="F2699" s="15">
        <f t="shared" si="42"/>
        <v>1.6915239124601237E-5</v>
      </c>
    </row>
    <row r="2700" spans="1:6" x14ac:dyDescent="0.3">
      <c r="A2700" s="11">
        <v>12</v>
      </c>
      <c r="B2700" s="12" t="s">
        <v>374</v>
      </c>
      <c r="C2700" s="12" t="s">
        <v>96</v>
      </c>
      <c r="D2700" s="13">
        <v>43358710.169258401</v>
      </c>
      <c r="E2700" s="14">
        <v>43647</v>
      </c>
      <c r="F2700" s="15">
        <f t="shared" si="42"/>
        <v>9.8840495359455507E-2</v>
      </c>
    </row>
    <row r="2701" spans="1:6" x14ac:dyDescent="0.3">
      <c r="A2701" s="16">
        <v>12</v>
      </c>
      <c r="B2701" s="17" t="s">
        <v>374</v>
      </c>
      <c r="C2701" s="17" t="s">
        <v>97</v>
      </c>
      <c r="D2701" s="18">
        <v>39278100.104725897</v>
      </c>
      <c r="E2701" s="14">
        <v>43617</v>
      </c>
      <c r="F2701" s="15">
        <f t="shared" si="42"/>
        <v>5.2533869436993959E-2</v>
      </c>
    </row>
    <row r="2702" spans="1:6" x14ac:dyDescent="0.3">
      <c r="A2702" s="11">
        <v>12</v>
      </c>
      <c r="B2702" s="12" t="s">
        <v>374</v>
      </c>
      <c r="C2702" s="12" t="s">
        <v>98</v>
      </c>
      <c r="D2702" s="13">
        <v>37267932.741955601</v>
      </c>
      <c r="E2702" s="14">
        <v>43586</v>
      </c>
      <c r="F2702" s="15">
        <f t="shared" si="42"/>
        <v>2.6895363264099269E-2</v>
      </c>
    </row>
    <row r="2703" spans="1:6" x14ac:dyDescent="0.3">
      <c r="A2703" s="16">
        <v>12</v>
      </c>
      <c r="B2703" s="17" t="s">
        <v>374</v>
      </c>
      <c r="C2703" s="17" t="s">
        <v>99</v>
      </c>
      <c r="D2703" s="18">
        <v>36278957.195818797</v>
      </c>
      <c r="E2703" s="14">
        <v>43556</v>
      </c>
      <c r="F2703" s="15">
        <f t="shared" si="42"/>
        <v>-3.4658450171934585E-2</v>
      </c>
    </row>
    <row r="2704" spans="1:6" x14ac:dyDescent="0.3">
      <c r="A2704" s="11">
        <v>12</v>
      </c>
      <c r="B2704" s="12" t="s">
        <v>374</v>
      </c>
      <c r="C2704" s="12" t="s">
        <v>100</v>
      </c>
      <c r="D2704" s="13">
        <v>37558372.839942403</v>
      </c>
      <c r="E2704" s="14">
        <v>43525</v>
      </c>
      <c r="F2704" s="15">
        <f t="shared" si="42"/>
        <v>8.0523530354917133E-2</v>
      </c>
    </row>
    <row r="2705" spans="1:6" x14ac:dyDescent="0.3">
      <c r="A2705" s="16">
        <v>12</v>
      </c>
      <c r="B2705" s="17" t="s">
        <v>374</v>
      </c>
      <c r="C2705" s="17" t="s">
        <v>101</v>
      </c>
      <c r="D2705" s="18">
        <v>34652601.473795101</v>
      </c>
      <c r="E2705" s="14">
        <v>43497</v>
      </c>
      <c r="F2705" s="15">
        <f t="shared" si="42"/>
        <v>2.0973858286923462E-2</v>
      </c>
    </row>
    <row r="2706" spans="1:6" x14ac:dyDescent="0.3">
      <c r="A2706" s="11">
        <v>12</v>
      </c>
      <c r="B2706" s="12" t="s">
        <v>374</v>
      </c>
      <c r="C2706" s="12" t="s">
        <v>102</v>
      </c>
      <c r="D2706" s="13">
        <v>33933371.599677101</v>
      </c>
      <c r="E2706" s="14">
        <v>43466</v>
      </c>
      <c r="F2706" s="15">
        <f t="shared" si="42"/>
        <v>2.1138162673914235E-2</v>
      </c>
    </row>
    <row r="2707" spans="1:6" x14ac:dyDescent="0.3">
      <c r="A2707" s="16">
        <v>12</v>
      </c>
      <c r="B2707" s="17" t="s">
        <v>374</v>
      </c>
      <c r="C2707" s="17" t="s">
        <v>103</v>
      </c>
      <c r="D2707" s="18">
        <v>33223610.422217399</v>
      </c>
      <c r="E2707" s="14">
        <v>43435</v>
      </c>
      <c r="F2707" s="15">
        <f t="shared" si="42"/>
        <v>-1.7038618892081244E-2</v>
      </c>
    </row>
    <row r="2708" spans="1:6" x14ac:dyDescent="0.3">
      <c r="A2708" s="16">
        <v>12</v>
      </c>
      <c r="B2708" s="17" t="s">
        <v>374</v>
      </c>
      <c r="C2708" s="17" t="s">
        <v>105</v>
      </c>
      <c r="D2708" s="18">
        <v>33794545.014400803</v>
      </c>
      <c r="E2708" s="14">
        <v>43405</v>
      </c>
      <c r="F2708" s="15">
        <f t="shared" si="42"/>
        <v>8.7273952082222994E-2</v>
      </c>
    </row>
    <row r="2709" spans="1:6" x14ac:dyDescent="0.3">
      <c r="A2709" s="16">
        <v>12</v>
      </c>
      <c r="B2709" s="17" t="s">
        <v>374</v>
      </c>
      <c r="C2709" s="17" t="s">
        <v>106</v>
      </c>
      <c r="D2709" s="18">
        <v>30970199.859047599</v>
      </c>
      <c r="E2709" s="14">
        <v>43374</v>
      </c>
      <c r="F2709" s="15">
        <f t="shared" si="42"/>
        <v>-0.10236760950267459</v>
      </c>
    </row>
    <row r="2710" spans="1:6" x14ac:dyDescent="0.3">
      <c r="A2710" s="16">
        <v>12</v>
      </c>
      <c r="B2710" s="17" t="s">
        <v>374</v>
      </c>
      <c r="C2710" s="17" t="s">
        <v>107</v>
      </c>
      <c r="D2710" s="18">
        <v>34308497.251746997</v>
      </c>
      <c r="E2710" s="14">
        <v>43344</v>
      </c>
      <c r="F2710" s="15">
        <f t="shared" si="42"/>
        <v>2.8407567641155401E-2</v>
      </c>
    </row>
    <row r="2711" spans="1:6" x14ac:dyDescent="0.3">
      <c r="A2711" s="11">
        <v>12</v>
      </c>
      <c r="B2711" s="12" t="s">
        <v>374</v>
      </c>
      <c r="C2711" s="12" t="s">
        <v>108</v>
      </c>
      <c r="D2711" s="13">
        <v>33347589.441581</v>
      </c>
      <c r="E2711" s="14">
        <v>43313</v>
      </c>
      <c r="F2711" s="15">
        <f t="shared" si="42"/>
        <v>1.1573690082498216E-2</v>
      </c>
    </row>
    <row r="2712" spans="1:6" x14ac:dyDescent="0.3">
      <c r="A2712" s="16">
        <v>12</v>
      </c>
      <c r="B2712" s="17" t="s">
        <v>374</v>
      </c>
      <c r="C2712" s="17" t="s">
        <v>109</v>
      </c>
      <c r="D2712" s="18">
        <v>32963859.644642301</v>
      </c>
      <c r="E2712" s="14">
        <v>43282</v>
      </c>
      <c r="F2712" s="15">
        <f t="shared" si="42"/>
        <v>1.2891583836407256E-2</v>
      </c>
    </row>
    <row r="2713" spans="1:6" x14ac:dyDescent="0.3">
      <c r="A2713" s="11">
        <v>12</v>
      </c>
      <c r="B2713" s="12" t="s">
        <v>374</v>
      </c>
      <c r="C2713" s="12" t="s">
        <v>110</v>
      </c>
      <c r="D2713" s="13">
        <v>32541630.731781598</v>
      </c>
      <c r="E2713" s="14">
        <v>43252</v>
      </c>
      <c r="F2713" s="15">
        <f t="shared" si="42"/>
        <v>6.41175438609275E-4</v>
      </c>
    </row>
    <row r="2714" spans="1:6" x14ac:dyDescent="0.3">
      <c r="A2714" s="16">
        <v>12</v>
      </c>
      <c r="B2714" s="17" t="s">
        <v>374</v>
      </c>
      <c r="C2714" s="17" t="s">
        <v>111</v>
      </c>
      <c r="D2714" s="18">
        <v>32520772.525023598</v>
      </c>
      <c r="E2714" s="14">
        <v>43221</v>
      </c>
      <c r="F2714" s="15">
        <f t="shared" si="42"/>
        <v>3.6232228090739907E-2</v>
      </c>
    </row>
    <row r="2715" spans="1:6" x14ac:dyDescent="0.3">
      <c r="A2715" s="11">
        <v>12</v>
      </c>
      <c r="B2715" s="12" t="s">
        <v>374</v>
      </c>
      <c r="C2715" s="12" t="s">
        <v>112</v>
      </c>
      <c r="D2715" s="13">
        <v>31363563.206652202</v>
      </c>
      <c r="E2715" s="14">
        <v>43191</v>
      </c>
      <c r="F2715" s="15">
        <f t="shared" si="42"/>
        <v>6.9339890011506103E-2</v>
      </c>
    </row>
    <row r="2716" spans="1:6" x14ac:dyDescent="0.3">
      <c r="A2716" s="16">
        <v>12</v>
      </c>
      <c r="B2716" s="17" t="s">
        <v>374</v>
      </c>
      <c r="C2716" s="17" t="s">
        <v>113</v>
      </c>
      <c r="D2716" s="18">
        <v>29262502.600272</v>
      </c>
      <c r="E2716" s="14">
        <v>43160</v>
      </c>
      <c r="F2716" s="15">
        <f t="shared" si="42"/>
        <v>-6.0263888887405352E-2</v>
      </c>
    </row>
    <row r="2717" spans="1:6" x14ac:dyDescent="0.3">
      <c r="A2717" s="11">
        <v>12</v>
      </c>
      <c r="B2717" s="12" t="s">
        <v>374</v>
      </c>
      <c r="C2717" s="12" t="s">
        <v>114</v>
      </c>
      <c r="D2717" s="13">
        <v>31080195.340440199</v>
      </c>
      <c r="E2717" s="14">
        <v>43132</v>
      </c>
      <c r="F2717" s="15">
        <f t="shared" si="42"/>
        <v>4.197980591168974E-2</v>
      </c>
    </row>
    <row r="2718" spans="1:6" x14ac:dyDescent="0.3">
      <c r="A2718" s="16">
        <v>12</v>
      </c>
      <c r="B2718" s="17" t="s">
        <v>374</v>
      </c>
      <c r="C2718" s="17" t="s">
        <v>115</v>
      </c>
      <c r="D2718" s="18">
        <v>29802461.913708899</v>
      </c>
      <c r="E2718" s="14">
        <v>43101</v>
      </c>
      <c r="F2718" s="15">
        <f t="shared" si="42"/>
        <v>-0.13848937462079128</v>
      </c>
    </row>
    <row r="2719" spans="1:6" x14ac:dyDescent="0.3">
      <c r="A2719" s="11">
        <v>12</v>
      </c>
      <c r="B2719" s="12" t="s">
        <v>374</v>
      </c>
      <c r="C2719" s="12" t="s">
        <v>116</v>
      </c>
      <c r="D2719" s="13">
        <v>34229244.440363303</v>
      </c>
      <c r="E2719" s="14">
        <v>43070</v>
      </c>
      <c r="F2719" s="15">
        <f t="shared" si="42"/>
        <v>6.5357816357833262E-2</v>
      </c>
    </row>
    <row r="2720" spans="1:6" x14ac:dyDescent="0.3">
      <c r="A2720" s="11">
        <v>12</v>
      </c>
      <c r="B2720" s="12" t="s">
        <v>374</v>
      </c>
      <c r="C2720" s="12" t="s">
        <v>118</v>
      </c>
      <c r="D2720" s="13">
        <v>32063636.314652</v>
      </c>
      <c r="E2720" s="14">
        <v>43040</v>
      </c>
      <c r="F2720" s="15">
        <f t="shared" si="42"/>
        <v>-9.6806074497019723E-2</v>
      </c>
    </row>
    <row r="2721" spans="1:6" x14ac:dyDescent="0.3">
      <c r="A2721" s="11">
        <v>12</v>
      </c>
      <c r="B2721" s="12" t="s">
        <v>374</v>
      </c>
      <c r="C2721" s="12" t="s">
        <v>119</v>
      </c>
      <c r="D2721" s="13">
        <v>35322799.633388102</v>
      </c>
      <c r="E2721" s="14">
        <v>43009</v>
      </c>
      <c r="F2721" s="15">
        <f t="shared" si="42"/>
        <v>4.3286201060520071E-2</v>
      </c>
    </row>
    <row r="2722" spans="1:6" x14ac:dyDescent="0.3">
      <c r="A2722" s="11">
        <v>12</v>
      </c>
      <c r="B2722" s="12" t="s">
        <v>374</v>
      </c>
      <c r="C2722" s="12" t="s">
        <v>120</v>
      </c>
      <c r="D2722" s="13">
        <v>33826429.5523552</v>
      </c>
      <c r="E2722" s="14">
        <v>42979</v>
      </c>
      <c r="F2722" s="15">
        <f t="shared" si="42"/>
        <v>-4.2627851311075916E-2</v>
      </c>
    </row>
    <row r="2723" spans="1:6" x14ac:dyDescent="0.3">
      <c r="A2723" s="16">
        <v>12</v>
      </c>
      <c r="B2723" s="17" t="s">
        <v>374</v>
      </c>
      <c r="C2723" s="17" t="s">
        <v>121</v>
      </c>
      <c r="D2723" s="18">
        <v>35299552.530301698</v>
      </c>
      <c r="E2723" s="14">
        <v>42948</v>
      </c>
      <c r="F2723" s="15">
        <f t="shared" si="42"/>
        <v>2.1432131507651858E-2</v>
      </c>
    </row>
    <row r="2724" spans="1:6" x14ac:dyDescent="0.3">
      <c r="A2724" s="11">
        <v>12</v>
      </c>
      <c r="B2724" s="12" t="s">
        <v>374</v>
      </c>
      <c r="C2724" s="12" t="s">
        <v>122</v>
      </c>
      <c r="D2724" s="13">
        <v>34551057.4514836</v>
      </c>
      <c r="E2724" s="14">
        <v>42917</v>
      </c>
      <c r="F2724" s="15">
        <f t="shared" si="42"/>
        <v>-1.8491283396992724E-3</v>
      </c>
    </row>
    <row r="2725" spans="1:6" x14ac:dyDescent="0.3">
      <c r="A2725" s="16">
        <v>12</v>
      </c>
      <c r="B2725" s="17" t="s">
        <v>374</v>
      </c>
      <c r="C2725" s="17" t="s">
        <v>123</v>
      </c>
      <c r="D2725" s="18">
        <v>34615005.8972039</v>
      </c>
      <c r="E2725" s="14">
        <v>42887</v>
      </c>
      <c r="F2725" s="15">
        <f t="shared" si="42"/>
        <v>-6.9568883764525441E-2</v>
      </c>
    </row>
    <row r="2726" spans="1:6" x14ac:dyDescent="0.3">
      <c r="A2726" s="11">
        <v>12</v>
      </c>
      <c r="B2726" s="12" t="s">
        <v>374</v>
      </c>
      <c r="C2726" s="12" t="s">
        <v>124</v>
      </c>
      <c r="D2726" s="13">
        <v>37108875.331232801</v>
      </c>
      <c r="E2726" s="14">
        <v>42856</v>
      </c>
      <c r="F2726" s="15">
        <f t="shared" si="42"/>
        <v>6.955479870539219E-2</v>
      </c>
    </row>
    <row r="2727" spans="1:6" x14ac:dyDescent="0.3">
      <c r="A2727" s="16">
        <v>12</v>
      </c>
      <c r="B2727" s="17" t="s">
        <v>374</v>
      </c>
      <c r="C2727" s="17" t="s">
        <v>125</v>
      </c>
      <c r="D2727" s="18">
        <v>34615493.455042496</v>
      </c>
      <c r="E2727" s="14">
        <v>42826</v>
      </c>
      <c r="F2727" s="15">
        <f t="shared" si="42"/>
        <v>3.3947217974667675E-2</v>
      </c>
    </row>
    <row r="2728" spans="1:6" x14ac:dyDescent="0.3">
      <c r="A2728" s="11">
        <v>12</v>
      </c>
      <c r="B2728" s="12" t="s">
        <v>374</v>
      </c>
      <c r="C2728" s="12" t="s">
        <v>126</v>
      </c>
      <c r="D2728" s="13">
        <v>33460115.638673302</v>
      </c>
      <c r="E2728" s="14">
        <v>42795</v>
      </c>
      <c r="F2728" s="15">
        <f t="shared" si="42"/>
        <v>5.3292001452359536E-3</v>
      </c>
    </row>
    <row r="2729" spans="1:6" x14ac:dyDescent="0.3">
      <c r="A2729" s="16">
        <v>12</v>
      </c>
      <c r="B2729" s="17" t="s">
        <v>374</v>
      </c>
      <c r="C2729" s="17" t="s">
        <v>127</v>
      </c>
      <c r="D2729" s="18">
        <v>33282274.282539099</v>
      </c>
      <c r="E2729" s="14">
        <v>42767</v>
      </c>
      <c r="F2729" s="15">
        <f t="shared" si="42"/>
        <v>5.9130082539014528E-2</v>
      </c>
    </row>
    <row r="2730" spans="1:6" x14ac:dyDescent="0.3">
      <c r="A2730" s="11">
        <v>12</v>
      </c>
      <c r="B2730" s="12" t="s">
        <v>374</v>
      </c>
      <c r="C2730" s="12" t="s">
        <v>129</v>
      </c>
      <c r="D2730" s="13">
        <v>31371344.129560102</v>
      </c>
      <c r="E2730" s="14">
        <v>42736</v>
      </c>
      <c r="F2730" s="15">
        <f t="shared" si="42"/>
        <v>3.2779012223438014E-2</v>
      </c>
    </row>
    <row r="2731" spans="1:6" x14ac:dyDescent="0.3">
      <c r="A2731" s="16">
        <v>12</v>
      </c>
      <c r="B2731" s="17" t="s">
        <v>374</v>
      </c>
      <c r="C2731" s="17" t="s">
        <v>130</v>
      </c>
      <c r="D2731" s="18">
        <v>30359693.491385899</v>
      </c>
      <c r="E2731" s="14">
        <v>42705</v>
      </c>
      <c r="F2731" s="15">
        <f t="shared" si="42"/>
        <v>9.0477927718161016E-2</v>
      </c>
    </row>
    <row r="2732" spans="1:6" x14ac:dyDescent="0.3">
      <c r="A2732" s="16">
        <v>12</v>
      </c>
      <c r="B2732" s="17" t="s">
        <v>374</v>
      </c>
      <c r="C2732" s="17" t="s">
        <v>132</v>
      </c>
      <c r="D2732" s="18">
        <v>27733412.922431599</v>
      </c>
      <c r="E2732" s="14">
        <v>42675</v>
      </c>
      <c r="F2732" s="15">
        <f t="shared" si="42"/>
        <v>-7.6400301874603782E-2</v>
      </c>
    </row>
    <row r="2733" spans="1:6" x14ac:dyDescent="0.3">
      <c r="A2733" s="16">
        <v>12</v>
      </c>
      <c r="B2733" s="17" t="s">
        <v>374</v>
      </c>
      <c r="C2733" s="17" t="s">
        <v>133</v>
      </c>
      <c r="D2733" s="18">
        <v>29935295.353680901</v>
      </c>
      <c r="E2733" s="14">
        <v>42644</v>
      </c>
      <c r="F2733" s="15">
        <f t="shared" si="42"/>
        <v>-9.428696157842276E-3</v>
      </c>
    </row>
    <row r="2734" spans="1:6" x14ac:dyDescent="0.3">
      <c r="A2734" s="16">
        <v>12</v>
      </c>
      <c r="B2734" s="17" t="s">
        <v>374</v>
      </c>
      <c r="C2734" s="17" t="s">
        <v>134</v>
      </c>
      <c r="D2734" s="18">
        <v>30218880.978410099</v>
      </c>
      <c r="E2734" s="14">
        <v>42614</v>
      </c>
      <c r="F2734" s="15">
        <f t="shared" si="42"/>
        <v>3.6442340492277195E-2</v>
      </c>
    </row>
    <row r="2735" spans="1:6" x14ac:dyDescent="0.3">
      <c r="A2735" s="11">
        <v>12</v>
      </c>
      <c r="B2735" s="12" t="s">
        <v>374</v>
      </c>
      <c r="C2735" s="12" t="s">
        <v>135</v>
      </c>
      <c r="D2735" s="13">
        <v>29137458.686913401</v>
      </c>
      <c r="E2735" s="14">
        <v>42583</v>
      </c>
      <c r="F2735" s="15">
        <f t="shared" si="42"/>
        <v>4.1228595214718592E-3</v>
      </c>
    </row>
    <row r="2736" spans="1:6" x14ac:dyDescent="0.3">
      <c r="A2736" s="16">
        <v>12</v>
      </c>
      <c r="B2736" s="17" t="s">
        <v>374</v>
      </c>
      <c r="C2736" s="17" t="s">
        <v>136</v>
      </c>
      <c r="D2736" s="18">
        <v>29017576.336791899</v>
      </c>
      <c r="E2736" s="14">
        <v>42552</v>
      </c>
      <c r="F2736" s="15">
        <f t="shared" si="42"/>
        <v>9.7408731952723232E-3</v>
      </c>
    </row>
    <row r="2737" spans="1:6" x14ac:dyDescent="0.3">
      <c r="A2737" s="11">
        <v>12</v>
      </c>
      <c r="B2737" s="12" t="s">
        <v>374</v>
      </c>
      <c r="C2737" s="12" t="s">
        <v>137</v>
      </c>
      <c r="D2737" s="13">
        <v>28736292.0068818</v>
      </c>
      <c r="E2737" s="14">
        <v>42522</v>
      </c>
      <c r="F2737" s="15">
        <f t="shared" si="42"/>
        <v>9.9404364337487186E-2</v>
      </c>
    </row>
    <row r="2738" spans="1:6" x14ac:dyDescent="0.3">
      <c r="A2738" s="16">
        <v>12</v>
      </c>
      <c r="B2738" s="17" t="s">
        <v>374</v>
      </c>
      <c r="C2738" s="17" t="s">
        <v>138</v>
      </c>
      <c r="D2738" s="18">
        <v>26017164.400095899</v>
      </c>
      <c r="E2738" s="14">
        <v>42491</v>
      </c>
      <c r="F2738" s="15">
        <f t="shared" si="42"/>
        <v>5.402254575858427E-2</v>
      </c>
    </row>
    <row r="2739" spans="1:6" x14ac:dyDescent="0.3">
      <c r="A2739" s="11">
        <v>12</v>
      </c>
      <c r="B2739" s="12" t="s">
        <v>374</v>
      </c>
      <c r="C2739" s="12" t="s">
        <v>139</v>
      </c>
      <c r="D2739" s="13">
        <v>24648941.137445498</v>
      </c>
      <c r="E2739" s="14">
        <v>42461</v>
      </c>
      <c r="F2739" s="15">
        <f t="shared" si="42"/>
        <v>-7.5229133135312201E-3</v>
      </c>
    </row>
    <row r="2740" spans="1:6" x14ac:dyDescent="0.3">
      <c r="A2740" s="16">
        <v>12</v>
      </c>
      <c r="B2740" s="17" t="s">
        <v>374</v>
      </c>
      <c r="C2740" s="17" t="s">
        <v>140</v>
      </c>
      <c r="D2740" s="18">
        <v>24835072.231106199</v>
      </c>
      <c r="E2740" s="14">
        <v>42430</v>
      </c>
      <c r="F2740" s="15">
        <f t="shared" si="42"/>
        <v>-3.0618787035530108E-2</v>
      </c>
    </row>
    <row r="2741" spans="1:6" x14ac:dyDescent="0.3">
      <c r="A2741" s="11">
        <v>12</v>
      </c>
      <c r="B2741" s="12" t="s">
        <v>374</v>
      </c>
      <c r="C2741" s="12" t="s">
        <v>141</v>
      </c>
      <c r="D2741" s="13">
        <v>25607253.316509999</v>
      </c>
      <c r="E2741" s="14">
        <v>42401</v>
      </c>
      <c r="F2741" s="15">
        <f t="shared" si="42"/>
        <v>5.1077275108388609E-2</v>
      </c>
    </row>
    <row r="2742" spans="1:6" x14ac:dyDescent="0.3">
      <c r="A2742" s="16">
        <v>12</v>
      </c>
      <c r="B2742" s="17" t="s">
        <v>374</v>
      </c>
      <c r="C2742" s="17" t="s">
        <v>142</v>
      </c>
      <c r="D2742" s="18">
        <v>24332146.295706999</v>
      </c>
      <c r="E2742" s="14">
        <v>42370</v>
      </c>
      <c r="F2742" s="15">
        <f t="shared" si="42"/>
        <v>-0.16298128395175168</v>
      </c>
    </row>
    <row r="2743" spans="1:6" x14ac:dyDescent="0.3">
      <c r="A2743" s="11">
        <v>12</v>
      </c>
      <c r="B2743" s="12" t="s">
        <v>374</v>
      </c>
      <c r="C2743" s="12" t="s">
        <v>143</v>
      </c>
      <c r="D2743" s="13">
        <v>28639292.909510501</v>
      </c>
      <c r="E2743" s="14">
        <v>42339</v>
      </c>
      <c r="F2743" s="15">
        <f t="shared" si="42"/>
        <v>1.816931743430876E-2</v>
      </c>
    </row>
    <row r="2744" spans="1:6" x14ac:dyDescent="0.3">
      <c r="A2744" s="11">
        <v>12</v>
      </c>
      <c r="B2744" s="12" t="s">
        <v>374</v>
      </c>
      <c r="C2744" s="12" t="s">
        <v>145</v>
      </c>
      <c r="D2744" s="13">
        <v>28123635.265097599</v>
      </c>
      <c r="E2744" s="14">
        <v>42309</v>
      </c>
      <c r="F2744" s="15">
        <f t="shared" si="42"/>
        <v>3.0137833193536669E-2</v>
      </c>
    </row>
    <row r="2745" spans="1:6" x14ac:dyDescent="0.3">
      <c r="A2745" s="11">
        <v>12</v>
      </c>
      <c r="B2745" s="12" t="s">
        <v>374</v>
      </c>
      <c r="C2745" s="12" t="s">
        <v>146</v>
      </c>
      <c r="D2745" s="13">
        <v>27288694.682998601</v>
      </c>
      <c r="E2745" s="14">
        <v>42278</v>
      </c>
      <c r="F2745" s="15">
        <f t="shared" si="42"/>
        <v>5.9368190622168505E-2</v>
      </c>
    </row>
    <row r="2746" spans="1:6" x14ac:dyDescent="0.3">
      <c r="A2746" s="11">
        <v>12</v>
      </c>
      <c r="B2746" s="12" t="s">
        <v>374</v>
      </c>
      <c r="C2746" s="12" t="s">
        <v>147</v>
      </c>
      <c r="D2746" s="13">
        <v>25715767.151532698</v>
      </c>
      <c r="E2746" s="14">
        <v>42248</v>
      </c>
      <c r="F2746" s="15">
        <f t="shared" si="42"/>
        <v>1.7391493414357837E-2</v>
      </c>
    </row>
    <row r="2747" spans="1:6" x14ac:dyDescent="0.3">
      <c r="A2747" s="16">
        <v>12</v>
      </c>
      <c r="B2747" s="17" t="s">
        <v>374</v>
      </c>
      <c r="C2747" s="17" t="s">
        <v>148</v>
      </c>
      <c r="D2747" s="18">
        <v>25272398.1561618</v>
      </c>
      <c r="E2747" s="14">
        <v>42217</v>
      </c>
      <c r="F2747" s="15">
        <f t="shared" si="42"/>
        <v>8.7175070085146762E-3</v>
      </c>
    </row>
    <row r="2748" spans="1:6" x14ac:dyDescent="0.3">
      <c r="A2748" s="11">
        <v>12</v>
      </c>
      <c r="B2748" s="12" t="s">
        <v>374</v>
      </c>
      <c r="C2748" s="12" t="s">
        <v>149</v>
      </c>
      <c r="D2748" s="13">
        <v>25053043.350792699</v>
      </c>
      <c r="E2748" s="14">
        <v>42186</v>
      </c>
      <c r="F2748" s="15">
        <f t="shared" si="42"/>
        <v>-3.0025967723704916E-2</v>
      </c>
    </row>
    <row r="2749" spans="1:6" x14ac:dyDescent="0.3">
      <c r="A2749" s="16">
        <v>12</v>
      </c>
      <c r="B2749" s="17" t="s">
        <v>374</v>
      </c>
      <c r="C2749" s="17" t="s">
        <v>150</v>
      </c>
      <c r="D2749" s="18">
        <v>25816692.502191901</v>
      </c>
      <c r="E2749" s="14">
        <v>42156</v>
      </c>
      <c r="F2749" s="15">
        <f t="shared" si="42"/>
        <v>-8.595145781744111E-2</v>
      </c>
    </row>
    <row r="2750" spans="1:6" x14ac:dyDescent="0.3">
      <c r="A2750" s="11">
        <v>12</v>
      </c>
      <c r="B2750" s="12" t="s">
        <v>374</v>
      </c>
      <c r="C2750" s="12" t="s">
        <v>151</v>
      </c>
      <c r="D2750" s="13">
        <v>28133829.1541784</v>
      </c>
      <c r="E2750" s="14">
        <v>42125</v>
      </c>
      <c r="F2750" s="15">
        <f t="shared" si="42"/>
        <v>-1.2801277445840349E-2</v>
      </c>
    </row>
    <row r="2751" spans="1:6" x14ac:dyDescent="0.3">
      <c r="A2751" s="16">
        <v>12</v>
      </c>
      <c r="B2751" s="17" t="s">
        <v>374</v>
      </c>
      <c r="C2751" s="17" t="s">
        <v>152</v>
      </c>
      <c r="D2751" s="18">
        <v>28496293.158117998</v>
      </c>
      <c r="E2751" s="14">
        <v>42095</v>
      </c>
      <c r="F2751" s="15">
        <f t="shared" si="42"/>
        <v>-1.3900657590272682E-2</v>
      </c>
    </row>
    <row r="2752" spans="1:6" x14ac:dyDescent="0.3">
      <c r="A2752" s="11">
        <v>12</v>
      </c>
      <c r="B2752" s="12" t="s">
        <v>374</v>
      </c>
      <c r="C2752" s="12" t="s">
        <v>153</v>
      </c>
      <c r="D2752" s="13">
        <v>28895176.318075299</v>
      </c>
      <c r="E2752" s="14">
        <v>42064</v>
      </c>
      <c r="F2752" s="15">
        <f t="shared" si="42"/>
        <v>1.5934833874260854E-2</v>
      </c>
    </row>
    <row r="2753" spans="1:6" x14ac:dyDescent="0.3">
      <c r="A2753" s="16">
        <v>12</v>
      </c>
      <c r="B2753" s="17" t="s">
        <v>374</v>
      </c>
      <c r="C2753" s="17" t="s">
        <v>154</v>
      </c>
      <c r="D2753" s="18">
        <v>28438385.591461401</v>
      </c>
      <c r="E2753" s="14">
        <v>42036</v>
      </c>
      <c r="F2753" s="15">
        <f t="shared" si="42"/>
        <v>-2.4035080468371358E-4</v>
      </c>
    </row>
    <row r="2754" spans="1:6" x14ac:dyDescent="0.3">
      <c r="A2754" s="11">
        <v>12</v>
      </c>
      <c r="B2754" s="12" t="s">
        <v>374</v>
      </c>
      <c r="C2754" s="12" t="s">
        <v>1286</v>
      </c>
      <c r="D2754" s="13">
        <v>28445221.601809599</v>
      </c>
      <c r="E2754" s="14">
        <v>42005</v>
      </c>
      <c r="F2754" s="15" t="e">
        <f t="shared" si="42"/>
        <v>#N/A</v>
      </c>
    </row>
    <row r="2755" spans="1:6" x14ac:dyDescent="0.3">
      <c r="A2755" s="16">
        <v>83</v>
      </c>
      <c r="B2755" s="17" t="s">
        <v>385</v>
      </c>
      <c r="C2755" s="17" t="s">
        <v>12</v>
      </c>
      <c r="D2755" s="18">
        <v>6258902.6577211199</v>
      </c>
      <c r="E2755" s="14">
        <v>45901</v>
      </c>
      <c r="F2755" s="15">
        <f t="shared" ref="F2755:F2818" si="43">IF(B2755=B2756,LN(D2755/D2756),NA())</f>
        <v>-3.7128037332906795E-2</v>
      </c>
    </row>
    <row r="2756" spans="1:6" x14ac:dyDescent="0.3">
      <c r="A2756" s="11">
        <v>83</v>
      </c>
      <c r="B2756" s="12" t="s">
        <v>385</v>
      </c>
      <c r="C2756" s="12" t="s">
        <v>16</v>
      </c>
      <c r="D2756" s="13">
        <v>6495651.2386415396</v>
      </c>
      <c r="E2756" s="14">
        <v>45870</v>
      </c>
      <c r="F2756" s="15">
        <f t="shared" si="43"/>
        <v>1.0617813643195126E-2</v>
      </c>
    </row>
    <row r="2757" spans="1:6" x14ac:dyDescent="0.3">
      <c r="A2757" s="16">
        <v>83</v>
      </c>
      <c r="B2757" s="17" t="s">
        <v>385</v>
      </c>
      <c r="C2757" s="17" t="s">
        <v>17</v>
      </c>
      <c r="D2757" s="18">
        <v>6427046.4850714998</v>
      </c>
      <c r="E2757" s="14">
        <v>45839</v>
      </c>
      <c r="F2757" s="15">
        <f t="shared" si="43"/>
        <v>-0.21159467946616109</v>
      </c>
    </row>
    <row r="2758" spans="1:6" x14ac:dyDescent="0.3">
      <c r="A2758" s="11">
        <v>83</v>
      </c>
      <c r="B2758" s="12" t="s">
        <v>385</v>
      </c>
      <c r="C2758" s="12" t="s">
        <v>18</v>
      </c>
      <c r="D2758" s="13">
        <v>7941560.3898988999</v>
      </c>
      <c r="E2758" s="14">
        <v>45809</v>
      </c>
      <c r="F2758" s="15">
        <f t="shared" si="43"/>
        <v>-4.8426037085927331E-3</v>
      </c>
    </row>
    <row r="2759" spans="1:6" x14ac:dyDescent="0.3">
      <c r="A2759" s="16">
        <v>83</v>
      </c>
      <c r="B2759" s="17" t="s">
        <v>385</v>
      </c>
      <c r="C2759" s="17" t="s">
        <v>19</v>
      </c>
      <c r="D2759" s="18">
        <v>7980111.4882030003</v>
      </c>
      <c r="E2759" s="14">
        <v>45778</v>
      </c>
      <c r="F2759" s="15">
        <f t="shared" si="43"/>
        <v>0.1092789167200779</v>
      </c>
    </row>
    <row r="2760" spans="1:6" x14ac:dyDescent="0.3">
      <c r="A2760" s="11">
        <v>83</v>
      </c>
      <c r="B2760" s="12" t="s">
        <v>385</v>
      </c>
      <c r="C2760" s="12" t="s">
        <v>20</v>
      </c>
      <c r="D2760" s="13">
        <v>7154013.0543447901</v>
      </c>
      <c r="E2760" s="14">
        <v>45748</v>
      </c>
      <c r="F2760" s="15">
        <f t="shared" si="43"/>
        <v>1.0058028809009198E-2</v>
      </c>
    </row>
    <row r="2761" spans="1:6" x14ac:dyDescent="0.3">
      <c r="A2761" s="16">
        <v>83</v>
      </c>
      <c r="B2761" s="17" t="s">
        <v>385</v>
      </c>
      <c r="C2761" s="17" t="s">
        <v>21</v>
      </c>
      <c r="D2761" s="18">
        <v>7082418.4388618302</v>
      </c>
      <c r="E2761" s="14">
        <v>45717</v>
      </c>
      <c r="F2761" s="15">
        <f t="shared" si="43"/>
        <v>-8.517216195674162E-3</v>
      </c>
    </row>
    <row r="2762" spans="1:6" x14ac:dyDescent="0.3">
      <c r="A2762" s="11">
        <v>83</v>
      </c>
      <c r="B2762" s="12" t="s">
        <v>385</v>
      </c>
      <c r="C2762" s="12" t="s">
        <v>22</v>
      </c>
      <c r="D2762" s="13">
        <v>7142998.5486185001</v>
      </c>
      <c r="E2762" s="14">
        <v>45689</v>
      </c>
      <c r="F2762" s="15">
        <f t="shared" si="43"/>
        <v>4.898287073021905E-2</v>
      </c>
    </row>
    <row r="2763" spans="1:6" x14ac:dyDescent="0.3">
      <c r="A2763" s="16">
        <v>83</v>
      </c>
      <c r="B2763" s="17" t="s">
        <v>385</v>
      </c>
      <c r="C2763" s="17" t="s">
        <v>23</v>
      </c>
      <c r="D2763" s="18">
        <v>6801544.9319585897</v>
      </c>
      <c r="E2763" s="14">
        <v>45658</v>
      </c>
      <c r="F2763" s="15">
        <f t="shared" si="43"/>
        <v>0.17873925654023973</v>
      </c>
    </row>
    <row r="2764" spans="1:6" x14ac:dyDescent="0.3">
      <c r="A2764" s="11">
        <v>83</v>
      </c>
      <c r="B2764" s="12" t="s">
        <v>385</v>
      </c>
      <c r="C2764" s="12" t="s">
        <v>24</v>
      </c>
      <c r="D2764" s="13">
        <v>5688294.8349513104</v>
      </c>
      <c r="E2764" s="14">
        <v>45627</v>
      </c>
      <c r="F2764" s="15">
        <f t="shared" si="43"/>
        <v>-6.3068207748580879E-2</v>
      </c>
    </row>
    <row r="2765" spans="1:6" x14ac:dyDescent="0.3">
      <c r="A2765" s="16">
        <v>83</v>
      </c>
      <c r="B2765" s="17" t="s">
        <v>385</v>
      </c>
      <c r="C2765" s="17" t="s">
        <v>26</v>
      </c>
      <c r="D2765" s="18">
        <v>6058599.8980496703</v>
      </c>
      <c r="E2765" s="14">
        <v>45597</v>
      </c>
      <c r="F2765" s="15">
        <f t="shared" si="43"/>
        <v>9.8967172470516701E-2</v>
      </c>
    </row>
    <row r="2766" spans="1:6" x14ac:dyDescent="0.3">
      <c r="A2766" s="11">
        <v>83</v>
      </c>
      <c r="B2766" s="12" t="s">
        <v>385</v>
      </c>
      <c r="C2766" s="12" t="s">
        <v>27</v>
      </c>
      <c r="D2766" s="13">
        <v>5487712.8235883396</v>
      </c>
      <c r="E2766" s="14">
        <v>45566</v>
      </c>
      <c r="F2766" s="15">
        <f t="shared" si="43"/>
        <v>-6.1781752440052809E-2</v>
      </c>
    </row>
    <row r="2767" spans="1:6" x14ac:dyDescent="0.3">
      <c r="A2767" s="11">
        <v>83</v>
      </c>
      <c r="B2767" s="12" t="s">
        <v>385</v>
      </c>
      <c r="C2767" s="12" t="s">
        <v>28</v>
      </c>
      <c r="D2767" s="13">
        <v>5837445.65567376</v>
      </c>
      <c r="E2767" s="14">
        <v>45536</v>
      </c>
      <c r="F2767" s="15">
        <f t="shared" si="43"/>
        <v>-5.1513586745483245E-2</v>
      </c>
    </row>
    <row r="2768" spans="1:6" x14ac:dyDescent="0.3">
      <c r="A2768" s="16">
        <v>83</v>
      </c>
      <c r="B2768" s="17" t="s">
        <v>385</v>
      </c>
      <c r="C2768" s="17" t="s">
        <v>29</v>
      </c>
      <c r="D2768" s="18">
        <v>6146033.4126251005</v>
      </c>
      <c r="E2768" s="14">
        <v>45505</v>
      </c>
      <c r="F2768" s="15">
        <f t="shared" si="43"/>
        <v>2.0288141403212414E-2</v>
      </c>
    </row>
    <row r="2769" spans="1:6" x14ac:dyDescent="0.3">
      <c r="A2769" s="11">
        <v>83</v>
      </c>
      <c r="B2769" s="12" t="s">
        <v>385</v>
      </c>
      <c r="C2769" s="12" t="s">
        <v>30</v>
      </c>
      <c r="D2769" s="13">
        <v>6022598.1872229297</v>
      </c>
      <c r="E2769" s="14">
        <v>45474</v>
      </c>
      <c r="F2769" s="15">
        <f t="shared" si="43"/>
        <v>-2.5586546532406968E-3</v>
      </c>
    </row>
    <row r="2770" spans="1:6" x14ac:dyDescent="0.3">
      <c r="A2770" s="16">
        <v>83</v>
      </c>
      <c r="B2770" s="17" t="s">
        <v>385</v>
      </c>
      <c r="C2770" s="17" t="s">
        <v>31</v>
      </c>
      <c r="D2770" s="18">
        <v>6038027.6670367299</v>
      </c>
      <c r="E2770" s="14">
        <v>45444</v>
      </c>
      <c r="F2770" s="15">
        <f t="shared" si="43"/>
        <v>-5.711109455366456E-2</v>
      </c>
    </row>
    <row r="2771" spans="1:6" x14ac:dyDescent="0.3">
      <c r="A2771" s="11">
        <v>83</v>
      </c>
      <c r="B2771" s="12" t="s">
        <v>385</v>
      </c>
      <c r="C2771" s="12" t="s">
        <v>32</v>
      </c>
      <c r="D2771" s="13">
        <v>6392903.2503212905</v>
      </c>
      <c r="E2771" s="14">
        <v>45413</v>
      </c>
      <c r="F2771" s="15">
        <f t="shared" si="43"/>
        <v>-5.6157142340829119E-3</v>
      </c>
    </row>
    <row r="2772" spans="1:6" x14ac:dyDescent="0.3">
      <c r="A2772" s="16">
        <v>83</v>
      </c>
      <c r="B2772" s="17" t="s">
        <v>385</v>
      </c>
      <c r="C2772" s="17" t="s">
        <v>34</v>
      </c>
      <c r="D2772" s="18">
        <v>6428904.9611480199</v>
      </c>
      <c r="E2772" s="14">
        <v>45383</v>
      </c>
      <c r="F2772" s="15">
        <f t="shared" si="43"/>
        <v>-0.13592846261440156</v>
      </c>
    </row>
    <row r="2773" spans="1:6" x14ac:dyDescent="0.3">
      <c r="A2773" s="11">
        <v>83</v>
      </c>
      <c r="B2773" s="12" t="s">
        <v>385</v>
      </c>
      <c r="C2773" s="12" t="s">
        <v>35</v>
      </c>
      <c r="D2773" s="13">
        <v>7364953.1212922297</v>
      </c>
      <c r="E2773" s="14">
        <v>45352</v>
      </c>
      <c r="F2773" s="15">
        <f t="shared" si="43"/>
        <v>0.15124521011034367</v>
      </c>
    </row>
    <row r="2774" spans="1:6" x14ac:dyDescent="0.3">
      <c r="A2774" s="16">
        <v>83</v>
      </c>
      <c r="B2774" s="17" t="s">
        <v>385</v>
      </c>
      <c r="C2774" s="17" t="s">
        <v>36</v>
      </c>
      <c r="D2774" s="18">
        <v>6331185.3310661102</v>
      </c>
      <c r="E2774" s="14">
        <v>45323</v>
      </c>
      <c r="F2774" s="15">
        <f t="shared" si="43"/>
        <v>2.1347201261255722E-2</v>
      </c>
    </row>
    <row r="2775" spans="1:6" x14ac:dyDescent="0.3">
      <c r="A2775" s="11">
        <v>83</v>
      </c>
      <c r="B2775" s="12" t="s">
        <v>385</v>
      </c>
      <c r="C2775" s="12" t="s">
        <v>37</v>
      </c>
      <c r="D2775" s="13">
        <v>6197464.6032656301</v>
      </c>
      <c r="E2775" s="14">
        <v>45292</v>
      </c>
      <c r="F2775" s="15">
        <f t="shared" si="43"/>
        <v>-2.8222128523678856E-2</v>
      </c>
    </row>
    <row r="2776" spans="1:6" x14ac:dyDescent="0.3">
      <c r="A2776" s="16">
        <v>83</v>
      </c>
      <c r="B2776" s="17" t="s">
        <v>385</v>
      </c>
      <c r="C2776" s="17" t="s">
        <v>38</v>
      </c>
      <c r="D2776" s="18">
        <v>6374861.7337188404</v>
      </c>
      <c r="E2776" s="14">
        <v>45261</v>
      </c>
      <c r="F2776" s="15">
        <f t="shared" si="43"/>
        <v>8.2776343244992598E-2</v>
      </c>
    </row>
    <row r="2777" spans="1:6" x14ac:dyDescent="0.3">
      <c r="A2777" s="11">
        <v>83</v>
      </c>
      <c r="B2777" s="12" t="s">
        <v>385</v>
      </c>
      <c r="C2777" s="12" t="s">
        <v>40</v>
      </c>
      <c r="D2777" s="13">
        <v>5868423.6758289402</v>
      </c>
      <c r="E2777" s="14">
        <v>45231</v>
      </c>
      <c r="F2777" s="15">
        <f t="shared" si="43"/>
        <v>9.6111249684570924E-2</v>
      </c>
    </row>
    <row r="2778" spans="1:6" x14ac:dyDescent="0.3">
      <c r="A2778" s="16">
        <v>83</v>
      </c>
      <c r="B2778" s="17" t="s">
        <v>385</v>
      </c>
      <c r="C2778" s="17" t="s">
        <v>41</v>
      </c>
      <c r="D2778" s="18">
        <v>5330658.6734516099</v>
      </c>
      <c r="E2778" s="14">
        <v>45200</v>
      </c>
      <c r="F2778" s="15">
        <f t="shared" si="43"/>
        <v>-6.4477265420305574E-2</v>
      </c>
    </row>
    <row r="2779" spans="1:6" x14ac:dyDescent="0.3">
      <c r="A2779" s="16">
        <v>83</v>
      </c>
      <c r="B2779" s="17" t="s">
        <v>385</v>
      </c>
      <c r="C2779" s="17" t="s">
        <v>42</v>
      </c>
      <c r="D2779" s="18">
        <v>5685687.6268073404</v>
      </c>
      <c r="E2779" s="14">
        <v>45170</v>
      </c>
      <c r="F2779" s="15">
        <f t="shared" si="43"/>
        <v>-6.2831701552413105E-2</v>
      </c>
    </row>
    <row r="2780" spans="1:6" x14ac:dyDescent="0.3">
      <c r="A2780" s="11">
        <v>83</v>
      </c>
      <c r="B2780" s="12" t="s">
        <v>385</v>
      </c>
      <c r="C2780" s="12" t="s">
        <v>43</v>
      </c>
      <c r="D2780" s="13">
        <v>6054390.8916988</v>
      </c>
      <c r="E2780" s="14">
        <v>45139</v>
      </c>
      <c r="F2780" s="15">
        <f t="shared" si="43"/>
        <v>0.10804144798499284</v>
      </c>
    </row>
    <row r="2781" spans="1:6" x14ac:dyDescent="0.3">
      <c r="A2781" s="16">
        <v>83</v>
      </c>
      <c r="B2781" s="17" t="s">
        <v>385</v>
      </c>
      <c r="C2781" s="17" t="s">
        <v>44</v>
      </c>
      <c r="D2781" s="18">
        <v>5434363.0958978599</v>
      </c>
      <c r="E2781" s="14">
        <v>45108</v>
      </c>
      <c r="F2781" s="15">
        <f t="shared" si="43"/>
        <v>1.6433390503460935E-2</v>
      </c>
    </row>
    <row r="2782" spans="1:6" x14ac:dyDescent="0.3">
      <c r="A2782" s="11">
        <v>83</v>
      </c>
      <c r="B2782" s="12" t="s">
        <v>385</v>
      </c>
      <c r="C2782" s="12" t="s">
        <v>45</v>
      </c>
      <c r="D2782" s="13">
        <v>5345787.8739601504</v>
      </c>
      <c r="E2782" s="14">
        <v>45078</v>
      </c>
      <c r="F2782" s="15">
        <f t="shared" si="43"/>
        <v>1.1764806516819472E-2</v>
      </c>
    </row>
    <row r="2783" spans="1:6" x14ac:dyDescent="0.3">
      <c r="A2783" s="16">
        <v>83</v>
      </c>
      <c r="B2783" s="17" t="s">
        <v>385</v>
      </c>
      <c r="C2783" s="17" t="s">
        <v>46</v>
      </c>
      <c r="D2783" s="18">
        <v>5283264.2244228497</v>
      </c>
      <c r="E2783" s="14">
        <v>45047</v>
      </c>
      <c r="F2783" s="15">
        <f t="shared" si="43"/>
        <v>-7.9657704178983907E-2</v>
      </c>
    </row>
    <row r="2784" spans="1:6" x14ac:dyDescent="0.3">
      <c r="A2784" s="11">
        <v>83</v>
      </c>
      <c r="B2784" s="12" t="s">
        <v>385</v>
      </c>
      <c r="C2784" s="12" t="s">
        <v>47</v>
      </c>
      <c r="D2784" s="13">
        <v>5721333.0858087996</v>
      </c>
      <c r="E2784" s="14">
        <v>45017</v>
      </c>
      <c r="F2784" s="15">
        <f t="shared" si="43"/>
        <v>-3.9255736058086611E-2</v>
      </c>
    </row>
    <row r="2785" spans="1:6" x14ac:dyDescent="0.3">
      <c r="A2785" s="16">
        <v>83</v>
      </c>
      <c r="B2785" s="17" t="s">
        <v>385</v>
      </c>
      <c r="C2785" s="17" t="s">
        <v>48</v>
      </c>
      <c r="D2785" s="18">
        <v>5950394.8057026397</v>
      </c>
      <c r="E2785" s="14">
        <v>44986</v>
      </c>
      <c r="F2785" s="15">
        <f t="shared" si="43"/>
        <v>1.8543602252190851E-2</v>
      </c>
    </row>
    <row r="2786" spans="1:6" x14ac:dyDescent="0.3">
      <c r="A2786" s="11">
        <v>83</v>
      </c>
      <c r="B2786" s="12" t="s">
        <v>385</v>
      </c>
      <c r="C2786" s="12" t="s">
        <v>49</v>
      </c>
      <c r="D2786" s="13">
        <v>5841069.8234127397</v>
      </c>
      <c r="E2786" s="14">
        <v>44958</v>
      </c>
      <c r="F2786" s="15">
        <f t="shared" si="43"/>
        <v>-4.2745299472214386E-2</v>
      </c>
    </row>
    <row r="2787" spans="1:6" x14ac:dyDescent="0.3">
      <c r="A2787" s="16">
        <v>83</v>
      </c>
      <c r="B2787" s="17" t="s">
        <v>385</v>
      </c>
      <c r="C2787" s="17" t="s">
        <v>50</v>
      </c>
      <c r="D2787" s="18">
        <v>6096161.2418901902</v>
      </c>
      <c r="E2787" s="14">
        <v>44927</v>
      </c>
      <c r="F2787" s="15">
        <f t="shared" si="43"/>
        <v>6.0691234800722554E-2</v>
      </c>
    </row>
    <row r="2788" spans="1:6" x14ac:dyDescent="0.3">
      <c r="A2788" s="11">
        <v>83</v>
      </c>
      <c r="B2788" s="12" t="s">
        <v>385</v>
      </c>
      <c r="C2788" s="12" t="s">
        <v>51</v>
      </c>
      <c r="D2788" s="13">
        <v>5737181.3382796096</v>
      </c>
      <c r="E2788" s="14">
        <v>44896</v>
      </c>
      <c r="F2788" s="15">
        <f t="shared" si="43"/>
        <v>1.0371713251143463E-2</v>
      </c>
    </row>
    <row r="2789" spans="1:6" x14ac:dyDescent="0.3">
      <c r="A2789" s="16">
        <v>83</v>
      </c>
      <c r="B2789" s="17" t="s">
        <v>385</v>
      </c>
      <c r="C2789" s="17" t="s">
        <v>53</v>
      </c>
      <c r="D2789" s="18">
        <v>5677984.45577629</v>
      </c>
      <c r="E2789" s="14">
        <v>44866</v>
      </c>
      <c r="F2789" s="15">
        <f t="shared" si="43"/>
        <v>5.5484891387144464E-2</v>
      </c>
    </row>
    <row r="2790" spans="1:6" x14ac:dyDescent="0.3">
      <c r="A2790" s="11">
        <v>83</v>
      </c>
      <c r="B2790" s="12" t="s">
        <v>385</v>
      </c>
      <c r="C2790" s="12" t="s">
        <v>54</v>
      </c>
      <c r="D2790" s="13">
        <v>5371522.72102236</v>
      </c>
      <c r="E2790" s="14">
        <v>44835</v>
      </c>
      <c r="F2790" s="15">
        <f t="shared" si="43"/>
        <v>5.8562562613742743E-2</v>
      </c>
    </row>
    <row r="2791" spans="1:6" x14ac:dyDescent="0.3">
      <c r="A2791" s="11">
        <v>83</v>
      </c>
      <c r="B2791" s="12" t="s">
        <v>385</v>
      </c>
      <c r="C2791" s="12" t="s">
        <v>55</v>
      </c>
      <c r="D2791" s="13">
        <v>5065986.3970159702</v>
      </c>
      <c r="E2791" s="14">
        <v>44805</v>
      </c>
      <c r="F2791" s="15">
        <f t="shared" si="43"/>
        <v>-5.6726038529284602E-2</v>
      </c>
    </row>
    <row r="2792" spans="1:6" x14ac:dyDescent="0.3">
      <c r="A2792" s="16">
        <v>83</v>
      </c>
      <c r="B2792" s="17" t="s">
        <v>385</v>
      </c>
      <c r="C2792" s="17" t="s">
        <v>56</v>
      </c>
      <c r="D2792" s="18">
        <v>5361666.8432236398</v>
      </c>
      <c r="E2792" s="14">
        <v>44774</v>
      </c>
      <c r="F2792" s="15">
        <f t="shared" si="43"/>
        <v>-4.9315187874036423E-2</v>
      </c>
    </row>
    <row r="2793" spans="1:6" x14ac:dyDescent="0.3">
      <c r="A2793" s="11">
        <v>83</v>
      </c>
      <c r="B2793" s="12" t="s">
        <v>385</v>
      </c>
      <c r="C2793" s="12" t="s">
        <v>57</v>
      </c>
      <c r="D2793" s="13">
        <v>5632706.7137389705</v>
      </c>
      <c r="E2793" s="14">
        <v>44743</v>
      </c>
      <c r="F2793" s="15">
        <f t="shared" si="43"/>
        <v>1.8543602252191507E-2</v>
      </c>
    </row>
    <row r="2794" spans="1:6" x14ac:dyDescent="0.3">
      <c r="A2794" s="16">
        <v>83</v>
      </c>
      <c r="B2794" s="17" t="s">
        <v>385</v>
      </c>
      <c r="C2794" s="17" t="s">
        <v>58</v>
      </c>
      <c r="D2794" s="18">
        <v>5529218.5281931004</v>
      </c>
      <c r="E2794" s="14">
        <v>44713</v>
      </c>
      <c r="F2794" s="15">
        <f t="shared" si="43"/>
        <v>3.8151707528450284E-2</v>
      </c>
    </row>
    <row r="2795" spans="1:6" x14ac:dyDescent="0.3">
      <c r="A2795" s="11">
        <v>83</v>
      </c>
      <c r="B2795" s="12" t="s">
        <v>385</v>
      </c>
      <c r="C2795" s="12" t="s">
        <v>59</v>
      </c>
      <c r="D2795" s="13">
        <v>5322242.7445650296</v>
      </c>
      <c r="E2795" s="14">
        <v>44682</v>
      </c>
      <c r="F2795" s="15">
        <f t="shared" si="43"/>
        <v>2.2220892740824384E-2</v>
      </c>
    </row>
    <row r="2796" spans="1:6" x14ac:dyDescent="0.3">
      <c r="A2796" s="16">
        <v>83</v>
      </c>
      <c r="B2796" s="17" t="s">
        <v>385</v>
      </c>
      <c r="C2796" s="17" t="s">
        <v>60</v>
      </c>
      <c r="D2796" s="18">
        <v>5205282.0574208796</v>
      </c>
      <c r="E2796" s="14">
        <v>44652</v>
      </c>
      <c r="F2796" s="15">
        <f t="shared" si="43"/>
        <v>-1.6838682040637029E-2</v>
      </c>
    </row>
    <row r="2797" spans="1:6" x14ac:dyDescent="0.3">
      <c r="A2797" s="11">
        <v>83</v>
      </c>
      <c r="B2797" s="12" t="s">
        <v>385</v>
      </c>
      <c r="C2797" s="12" t="s">
        <v>61</v>
      </c>
      <c r="D2797" s="13">
        <v>5293674.2624759702</v>
      </c>
      <c r="E2797" s="14">
        <v>44621</v>
      </c>
      <c r="F2797" s="15">
        <f t="shared" si="43"/>
        <v>0.18895882818767096</v>
      </c>
    </row>
    <row r="2798" spans="1:6" x14ac:dyDescent="0.3">
      <c r="A2798" s="16">
        <v>83</v>
      </c>
      <c r="B2798" s="17" t="s">
        <v>385</v>
      </c>
      <c r="C2798" s="17" t="s">
        <v>62</v>
      </c>
      <c r="D2798" s="18">
        <v>4382212.5452331696</v>
      </c>
      <c r="E2798" s="14">
        <v>44593</v>
      </c>
      <c r="F2798" s="15">
        <f t="shared" si="43"/>
        <v>2.6705741267001051E-2</v>
      </c>
    </row>
    <row r="2799" spans="1:6" x14ac:dyDescent="0.3">
      <c r="A2799" s="11">
        <v>83</v>
      </c>
      <c r="B2799" s="12" t="s">
        <v>385</v>
      </c>
      <c r="C2799" s="12" t="s">
        <v>63</v>
      </c>
      <c r="D2799" s="13">
        <v>4266731.1818571296</v>
      </c>
      <c r="E2799" s="14">
        <v>44562</v>
      </c>
      <c r="F2799" s="15">
        <f t="shared" si="43"/>
        <v>-0.20305973476535974</v>
      </c>
    </row>
    <row r="2800" spans="1:6" x14ac:dyDescent="0.3">
      <c r="A2800" s="16">
        <v>83</v>
      </c>
      <c r="B2800" s="17" t="s">
        <v>385</v>
      </c>
      <c r="C2800" s="17" t="s">
        <v>64</v>
      </c>
      <c r="D2800" s="18">
        <v>5227367.1465301597</v>
      </c>
      <c r="E2800" s="14">
        <v>44531</v>
      </c>
      <c r="F2800" s="15">
        <f t="shared" si="43"/>
        <v>7.7690565973891046E-4</v>
      </c>
    </row>
    <row r="2801" spans="1:6" x14ac:dyDescent="0.3">
      <c r="A2801" s="11">
        <v>83</v>
      </c>
      <c r="B2801" s="12" t="s">
        <v>385</v>
      </c>
      <c r="C2801" s="12" t="s">
        <v>66</v>
      </c>
      <c r="D2801" s="13">
        <v>5223307.5525734397</v>
      </c>
      <c r="E2801" s="14">
        <v>44501</v>
      </c>
      <c r="F2801" s="15">
        <f t="shared" si="43"/>
        <v>-0.10235084221601649</v>
      </c>
    </row>
    <row r="2802" spans="1:6" x14ac:dyDescent="0.3">
      <c r="A2802" s="16">
        <v>83</v>
      </c>
      <c r="B2802" s="17" t="s">
        <v>385</v>
      </c>
      <c r="C2802" s="17" t="s">
        <v>67</v>
      </c>
      <c r="D2802" s="18">
        <v>5786234.1506104097</v>
      </c>
      <c r="E2802" s="14">
        <v>44470</v>
      </c>
      <c r="F2802" s="15">
        <f t="shared" si="43"/>
        <v>-9.8649552298870555E-3</v>
      </c>
    </row>
    <row r="2803" spans="1:6" x14ac:dyDescent="0.3">
      <c r="A2803" s="16">
        <v>83</v>
      </c>
      <c r="B2803" s="17" t="s">
        <v>385</v>
      </c>
      <c r="C2803" s="17" t="s">
        <v>68</v>
      </c>
      <c r="D2803" s="18">
        <v>5843597.5700341798</v>
      </c>
      <c r="E2803" s="14">
        <v>44440</v>
      </c>
      <c r="F2803" s="15">
        <f t="shared" si="43"/>
        <v>-4.2598131337514597E-2</v>
      </c>
    </row>
    <row r="2804" spans="1:6" x14ac:dyDescent="0.3">
      <c r="A2804" s="11">
        <v>83</v>
      </c>
      <c r="B2804" s="12" t="s">
        <v>385</v>
      </c>
      <c r="C2804" s="12" t="s">
        <v>69</v>
      </c>
      <c r="D2804" s="13">
        <v>6097901.8974694004</v>
      </c>
      <c r="E2804" s="14">
        <v>44409</v>
      </c>
      <c r="F2804" s="15">
        <f t="shared" si="43"/>
        <v>-4.9761514693810516E-2</v>
      </c>
    </row>
    <row r="2805" spans="1:6" x14ac:dyDescent="0.3">
      <c r="A2805" s="16">
        <v>83</v>
      </c>
      <c r="B2805" s="17" t="s">
        <v>385</v>
      </c>
      <c r="C2805" s="17" t="s">
        <v>70</v>
      </c>
      <c r="D2805" s="18">
        <v>6409019.3741265303</v>
      </c>
      <c r="E2805" s="14">
        <v>44378</v>
      </c>
      <c r="F2805" s="15">
        <f t="shared" si="43"/>
        <v>-1.5497767166420694E-2</v>
      </c>
    </row>
    <row r="2806" spans="1:6" x14ac:dyDescent="0.3">
      <c r="A2806" s="11">
        <v>83</v>
      </c>
      <c r="B2806" s="12" t="s">
        <v>385</v>
      </c>
      <c r="C2806" s="12" t="s">
        <v>71</v>
      </c>
      <c r="D2806" s="13">
        <v>6509118.5172759704</v>
      </c>
      <c r="E2806" s="14">
        <v>44348</v>
      </c>
      <c r="F2806" s="15">
        <f t="shared" si="43"/>
        <v>1.2547203290067888E-2</v>
      </c>
    </row>
    <row r="2807" spans="1:6" x14ac:dyDescent="0.3">
      <c r="A2807" s="16">
        <v>83</v>
      </c>
      <c r="B2807" s="17" t="s">
        <v>385</v>
      </c>
      <c r="C2807" s="17" t="s">
        <v>72</v>
      </c>
      <c r="D2807" s="18">
        <v>6427957.5205406696</v>
      </c>
      <c r="E2807" s="14">
        <v>44317</v>
      </c>
      <c r="F2807" s="15">
        <f t="shared" si="43"/>
        <v>8.9892970752838017E-2</v>
      </c>
    </row>
    <row r="2808" spans="1:6" x14ac:dyDescent="0.3">
      <c r="A2808" s="11">
        <v>83</v>
      </c>
      <c r="B2808" s="12" t="s">
        <v>385</v>
      </c>
      <c r="C2808" s="12" t="s">
        <v>73</v>
      </c>
      <c r="D2808" s="13">
        <v>5875339.6351482403</v>
      </c>
      <c r="E2808" s="14">
        <v>44287</v>
      </c>
      <c r="F2808" s="15">
        <f t="shared" si="43"/>
        <v>0.10678726107488153</v>
      </c>
    </row>
    <row r="2809" spans="1:6" x14ac:dyDescent="0.3">
      <c r="A2809" s="16">
        <v>83</v>
      </c>
      <c r="B2809" s="17" t="s">
        <v>385</v>
      </c>
      <c r="C2809" s="17" t="s">
        <v>74</v>
      </c>
      <c r="D2809" s="18">
        <v>5280266.69850168</v>
      </c>
      <c r="E2809" s="14">
        <v>44256</v>
      </c>
      <c r="F2809" s="15">
        <f t="shared" si="43"/>
        <v>4.0057444208150772E-2</v>
      </c>
    </row>
    <row r="2810" spans="1:6" x14ac:dyDescent="0.3">
      <c r="A2810" s="11">
        <v>83</v>
      </c>
      <c r="B2810" s="12" t="s">
        <v>385</v>
      </c>
      <c r="C2810" s="12" t="s">
        <v>75</v>
      </c>
      <c r="D2810" s="13">
        <v>5072933.0608353503</v>
      </c>
      <c r="E2810" s="14">
        <v>44228</v>
      </c>
      <c r="F2810" s="15">
        <f t="shared" si="43"/>
        <v>-6.0749462197611237E-2</v>
      </c>
    </row>
    <row r="2811" spans="1:6" x14ac:dyDescent="0.3">
      <c r="A2811" s="16">
        <v>83</v>
      </c>
      <c r="B2811" s="17" t="s">
        <v>385</v>
      </c>
      <c r="C2811" s="17" t="s">
        <v>76</v>
      </c>
      <c r="D2811" s="18">
        <v>5390664.3077191999</v>
      </c>
      <c r="E2811" s="14">
        <v>44197</v>
      </c>
      <c r="F2811" s="15">
        <f t="shared" si="43"/>
        <v>6.049417670606733E-3</v>
      </c>
    </row>
    <row r="2812" spans="1:6" x14ac:dyDescent="0.3">
      <c r="A2812" s="11">
        <v>83</v>
      </c>
      <c r="B2812" s="12" t="s">
        <v>385</v>
      </c>
      <c r="C2812" s="12" t="s">
        <v>77</v>
      </c>
      <c r="D2812" s="13">
        <v>5358152.3661058703</v>
      </c>
      <c r="E2812" s="14">
        <v>44166</v>
      </c>
      <c r="F2812" s="15">
        <f t="shared" si="43"/>
        <v>-3.7442843437499103E-2</v>
      </c>
    </row>
    <row r="2813" spans="1:6" x14ac:dyDescent="0.3">
      <c r="A2813" s="16">
        <v>83</v>
      </c>
      <c r="B2813" s="17" t="s">
        <v>385</v>
      </c>
      <c r="C2813" s="17" t="s">
        <v>79</v>
      </c>
      <c r="D2813" s="18">
        <v>5562580.1216388</v>
      </c>
      <c r="E2813" s="14">
        <v>44136</v>
      </c>
      <c r="F2813" s="15">
        <f t="shared" si="43"/>
        <v>0.13491402612789336</v>
      </c>
    </row>
    <row r="2814" spans="1:6" x14ac:dyDescent="0.3">
      <c r="A2814" s="11">
        <v>83</v>
      </c>
      <c r="B2814" s="12" t="s">
        <v>385</v>
      </c>
      <c r="C2814" s="12" t="s">
        <v>80</v>
      </c>
      <c r="D2814" s="13">
        <v>4860532.6231626803</v>
      </c>
      <c r="E2814" s="14">
        <v>44105</v>
      </c>
      <c r="F2814" s="15">
        <f t="shared" si="43"/>
        <v>1.2488804664409664E-2</v>
      </c>
    </row>
    <row r="2815" spans="1:6" x14ac:dyDescent="0.3">
      <c r="A2815" s="11">
        <v>83</v>
      </c>
      <c r="B2815" s="12" t="s">
        <v>385</v>
      </c>
      <c r="C2815" s="12" t="s">
        <v>81</v>
      </c>
      <c r="D2815" s="13">
        <v>4800207.8568487996</v>
      </c>
      <c r="E2815" s="14">
        <v>44075</v>
      </c>
      <c r="F2815" s="15">
        <f t="shared" si="43"/>
        <v>-6.9142014210901964E-2</v>
      </c>
    </row>
    <row r="2816" spans="1:6" x14ac:dyDescent="0.3">
      <c r="A2816" s="16">
        <v>83</v>
      </c>
      <c r="B2816" s="17" t="s">
        <v>385</v>
      </c>
      <c r="C2816" s="17" t="s">
        <v>82</v>
      </c>
      <c r="D2816" s="18">
        <v>5143846.9567645602</v>
      </c>
      <c r="E2816" s="14">
        <v>44044</v>
      </c>
      <c r="F2816" s="15">
        <f t="shared" si="43"/>
        <v>-5.9764574213236388E-2</v>
      </c>
    </row>
    <row r="2817" spans="1:6" x14ac:dyDescent="0.3">
      <c r="A2817" s="11">
        <v>83</v>
      </c>
      <c r="B2817" s="12" t="s">
        <v>385</v>
      </c>
      <c r="C2817" s="12" t="s">
        <v>83</v>
      </c>
      <c r="D2817" s="13">
        <v>5460638.9619642301</v>
      </c>
      <c r="E2817" s="14">
        <v>44013</v>
      </c>
      <c r="F2817" s="15">
        <f t="shared" si="43"/>
        <v>3.9102640797989932E-2</v>
      </c>
    </row>
    <row r="2818" spans="1:6" x14ac:dyDescent="0.3">
      <c r="A2818" s="16">
        <v>83</v>
      </c>
      <c r="B2818" s="17" t="s">
        <v>385</v>
      </c>
      <c r="C2818" s="17" t="s">
        <v>84</v>
      </c>
      <c r="D2818" s="18">
        <v>5251234.3755124696</v>
      </c>
      <c r="E2818" s="14">
        <v>43983</v>
      </c>
      <c r="F2818" s="15">
        <f t="shared" si="43"/>
        <v>-3.6148525656277831E-2</v>
      </c>
    </row>
    <row r="2819" spans="1:6" x14ac:dyDescent="0.3">
      <c r="A2819" s="11">
        <v>83</v>
      </c>
      <c r="B2819" s="12" t="s">
        <v>385</v>
      </c>
      <c r="C2819" s="12" t="s">
        <v>85</v>
      </c>
      <c r="D2819" s="13">
        <v>5444531.4092199402</v>
      </c>
      <c r="E2819" s="14">
        <v>43952</v>
      </c>
      <c r="F2819" s="15">
        <f t="shared" ref="F2819:F2882" si="44">IF(B2819=B2820,LN(D2819/D2820),NA())</f>
        <v>-3.7720941584898214E-2</v>
      </c>
    </row>
    <row r="2820" spans="1:6" x14ac:dyDescent="0.3">
      <c r="A2820" s="16">
        <v>83</v>
      </c>
      <c r="B2820" s="17" t="s">
        <v>385</v>
      </c>
      <c r="C2820" s="17" t="s">
        <v>86</v>
      </c>
      <c r="D2820" s="18">
        <v>5653826.8550209096</v>
      </c>
      <c r="E2820" s="14">
        <v>43922</v>
      </c>
      <c r="F2820" s="15">
        <f t="shared" si="44"/>
        <v>0.13003996704451373</v>
      </c>
    </row>
    <row r="2821" spans="1:6" x14ac:dyDescent="0.3">
      <c r="A2821" s="11">
        <v>83</v>
      </c>
      <c r="B2821" s="12" t="s">
        <v>385</v>
      </c>
      <c r="C2821" s="12" t="s">
        <v>87</v>
      </c>
      <c r="D2821" s="13">
        <v>4964401.1122045601</v>
      </c>
      <c r="E2821" s="14">
        <v>43891</v>
      </c>
      <c r="F2821" s="15">
        <f t="shared" si="44"/>
        <v>-9.4578711680654737E-2</v>
      </c>
    </row>
    <row r="2822" spans="1:6" x14ac:dyDescent="0.3">
      <c r="A2822" s="16">
        <v>83</v>
      </c>
      <c r="B2822" s="17" t="s">
        <v>385</v>
      </c>
      <c r="C2822" s="17" t="s">
        <v>88</v>
      </c>
      <c r="D2822" s="18">
        <v>5456848.2526850998</v>
      </c>
      <c r="E2822" s="14">
        <v>43862</v>
      </c>
      <c r="F2822" s="15">
        <f t="shared" si="44"/>
        <v>-1.4528087143475468E-2</v>
      </c>
    </row>
    <row r="2823" spans="1:6" x14ac:dyDescent="0.3">
      <c r="A2823" s="11">
        <v>83</v>
      </c>
      <c r="B2823" s="12" t="s">
        <v>385</v>
      </c>
      <c r="C2823" s="12" t="s">
        <v>89</v>
      </c>
      <c r="D2823" s="13">
        <v>5536704.4942786098</v>
      </c>
      <c r="E2823" s="14">
        <v>43831</v>
      </c>
      <c r="F2823" s="15">
        <f t="shared" si="44"/>
        <v>6.9495550016319171E-2</v>
      </c>
    </row>
    <row r="2824" spans="1:6" x14ac:dyDescent="0.3">
      <c r="A2824" s="16">
        <v>83</v>
      </c>
      <c r="B2824" s="17" t="s">
        <v>385</v>
      </c>
      <c r="C2824" s="17" t="s">
        <v>90</v>
      </c>
      <c r="D2824" s="18">
        <v>5164993.8771309396</v>
      </c>
      <c r="E2824" s="14">
        <v>43800</v>
      </c>
      <c r="F2824" s="15">
        <f t="shared" si="44"/>
        <v>3.5910467701605324E-2</v>
      </c>
    </row>
    <row r="2825" spans="1:6" x14ac:dyDescent="0.3">
      <c r="A2825" s="11">
        <v>83</v>
      </c>
      <c r="B2825" s="12" t="s">
        <v>385</v>
      </c>
      <c r="C2825" s="12" t="s">
        <v>92</v>
      </c>
      <c r="D2825" s="13">
        <v>4982807.3116946202</v>
      </c>
      <c r="E2825" s="14">
        <v>43770</v>
      </c>
      <c r="F2825" s="15">
        <f t="shared" si="44"/>
        <v>-2.933814276325105E-2</v>
      </c>
    </row>
    <row r="2826" spans="1:6" x14ac:dyDescent="0.3">
      <c r="A2826" s="16">
        <v>83</v>
      </c>
      <c r="B2826" s="17" t="s">
        <v>385</v>
      </c>
      <c r="C2826" s="17" t="s">
        <v>93</v>
      </c>
      <c r="D2826" s="18">
        <v>5131159.1672117701</v>
      </c>
      <c r="E2826" s="14">
        <v>43739</v>
      </c>
      <c r="F2826" s="15">
        <f t="shared" si="44"/>
        <v>0.12114700805215267</v>
      </c>
    </row>
    <row r="2827" spans="1:6" x14ac:dyDescent="0.3">
      <c r="A2827" s="16">
        <v>83</v>
      </c>
      <c r="B2827" s="17" t="s">
        <v>385</v>
      </c>
      <c r="C2827" s="17" t="s">
        <v>94</v>
      </c>
      <c r="D2827" s="18">
        <v>4545712.9686948098</v>
      </c>
      <c r="E2827" s="14">
        <v>43709</v>
      </c>
      <c r="F2827" s="15">
        <f t="shared" si="44"/>
        <v>4.863325591972314E-3</v>
      </c>
    </row>
    <row r="2828" spans="1:6" x14ac:dyDescent="0.3">
      <c r="A2828" s="11">
        <v>83</v>
      </c>
      <c r="B2828" s="12" t="s">
        <v>385</v>
      </c>
      <c r="C2828" s="12" t="s">
        <v>95</v>
      </c>
      <c r="D2828" s="13">
        <v>4523659.3568952596</v>
      </c>
      <c r="E2828" s="14">
        <v>43678</v>
      </c>
      <c r="F2828" s="15">
        <f t="shared" si="44"/>
        <v>0.11056794104495915</v>
      </c>
    </row>
    <row r="2829" spans="1:6" x14ac:dyDescent="0.3">
      <c r="A2829" s="16">
        <v>83</v>
      </c>
      <c r="B2829" s="17" t="s">
        <v>385</v>
      </c>
      <c r="C2829" s="17" t="s">
        <v>96</v>
      </c>
      <c r="D2829" s="18">
        <v>4050147.5699917101</v>
      </c>
      <c r="E2829" s="14">
        <v>43647</v>
      </c>
      <c r="F2829" s="15">
        <f t="shared" si="44"/>
        <v>6.8261033769225293E-2</v>
      </c>
    </row>
    <row r="2830" spans="1:6" x14ac:dyDescent="0.3">
      <c r="A2830" s="11">
        <v>83</v>
      </c>
      <c r="B2830" s="12" t="s">
        <v>385</v>
      </c>
      <c r="C2830" s="12" t="s">
        <v>97</v>
      </c>
      <c r="D2830" s="13">
        <v>3782905.19190499</v>
      </c>
      <c r="E2830" s="14">
        <v>43617</v>
      </c>
      <c r="F2830" s="15">
        <f t="shared" si="44"/>
        <v>4.3812857629465164E-2</v>
      </c>
    </row>
    <row r="2831" spans="1:6" x14ac:dyDescent="0.3">
      <c r="A2831" s="16">
        <v>83</v>
      </c>
      <c r="B2831" s="17" t="s">
        <v>385</v>
      </c>
      <c r="C2831" s="17" t="s">
        <v>98</v>
      </c>
      <c r="D2831" s="18">
        <v>3620743.62528458</v>
      </c>
      <c r="E2831" s="14">
        <v>43586</v>
      </c>
      <c r="F2831" s="15">
        <f t="shared" si="44"/>
        <v>1.2871046217617707E-2</v>
      </c>
    </row>
    <row r="2832" spans="1:6" x14ac:dyDescent="0.3">
      <c r="A2832" s="11">
        <v>83</v>
      </c>
      <c r="B2832" s="12" t="s">
        <v>385</v>
      </c>
      <c r="C2832" s="12" t="s">
        <v>99</v>
      </c>
      <c r="D2832" s="13">
        <v>3574439.4972687801</v>
      </c>
      <c r="E2832" s="14">
        <v>43556</v>
      </c>
      <c r="F2832" s="15">
        <f t="shared" si="44"/>
        <v>-2.1421718913517841E-2</v>
      </c>
    </row>
    <row r="2833" spans="1:6" x14ac:dyDescent="0.3">
      <c r="A2833" s="16">
        <v>83</v>
      </c>
      <c r="B2833" s="17" t="s">
        <v>385</v>
      </c>
      <c r="C2833" s="17" t="s">
        <v>100</v>
      </c>
      <c r="D2833" s="18">
        <v>3651836.16054489</v>
      </c>
      <c r="E2833" s="14">
        <v>43525</v>
      </c>
      <c r="F2833" s="15">
        <f t="shared" si="44"/>
        <v>6.4939008651961366E-2</v>
      </c>
    </row>
    <row r="2834" spans="1:6" x14ac:dyDescent="0.3">
      <c r="A2834" s="11">
        <v>83</v>
      </c>
      <c r="B2834" s="12" t="s">
        <v>385</v>
      </c>
      <c r="C2834" s="12" t="s">
        <v>101</v>
      </c>
      <c r="D2834" s="13">
        <v>3422225.56741721</v>
      </c>
      <c r="E2834" s="14">
        <v>43497</v>
      </c>
      <c r="F2834" s="15">
        <f t="shared" si="44"/>
        <v>-7.3730996634417165E-2</v>
      </c>
    </row>
    <row r="2835" spans="1:6" x14ac:dyDescent="0.3">
      <c r="A2835" s="16">
        <v>83</v>
      </c>
      <c r="B2835" s="17" t="s">
        <v>385</v>
      </c>
      <c r="C2835" s="17" t="s">
        <v>102</v>
      </c>
      <c r="D2835" s="18">
        <v>3684084.61646978</v>
      </c>
      <c r="E2835" s="14">
        <v>43466</v>
      </c>
      <c r="F2835" s="15">
        <f t="shared" si="44"/>
        <v>6.0335769165803348E-2</v>
      </c>
    </row>
    <row r="2836" spans="1:6" x14ac:dyDescent="0.3">
      <c r="A2836" s="11">
        <v>83</v>
      </c>
      <c r="B2836" s="12" t="s">
        <v>385</v>
      </c>
      <c r="C2836" s="12" t="s">
        <v>103</v>
      </c>
      <c r="D2836" s="13">
        <v>3468375.46144336</v>
      </c>
      <c r="E2836" s="14">
        <v>43435</v>
      </c>
      <c r="F2836" s="15">
        <f t="shared" si="44"/>
        <v>-8.9437358685618931E-2</v>
      </c>
    </row>
    <row r="2837" spans="1:6" x14ac:dyDescent="0.3">
      <c r="A2837" s="16">
        <v>83</v>
      </c>
      <c r="B2837" s="17" t="s">
        <v>385</v>
      </c>
      <c r="C2837" s="17" t="s">
        <v>105</v>
      </c>
      <c r="D2837" s="18">
        <v>3792872.6088571502</v>
      </c>
      <c r="E2837" s="14">
        <v>43405</v>
      </c>
      <c r="F2837" s="15">
        <f t="shared" si="44"/>
        <v>-6.4044807515790891E-2</v>
      </c>
    </row>
    <row r="2838" spans="1:6" x14ac:dyDescent="0.3">
      <c r="A2838" s="11">
        <v>83</v>
      </c>
      <c r="B2838" s="12" t="s">
        <v>385</v>
      </c>
      <c r="C2838" s="12" t="s">
        <v>106</v>
      </c>
      <c r="D2838" s="13">
        <v>4043733.8433821001</v>
      </c>
      <c r="E2838" s="14">
        <v>43374</v>
      </c>
      <c r="F2838" s="15">
        <f t="shared" si="44"/>
        <v>-0.35847959125897227</v>
      </c>
    </row>
    <row r="2839" spans="1:6" x14ac:dyDescent="0.3">
      <c r="A2839" s="11">
        <v>83</v>
      </c>
      <c r="B2839" s="12" t="s">
        <v>385</v>
      </c>
      <c r="C2839" s="12" t="s">
        <v>107</v>
      </c>
      <c r="D2839" s="13">
        <v>5787197.0650116904</v>
      </c>
      <c r="E2839" s="14">
        <v>43344</v>
      </c>
      <c r="F2839" s="15">
        <f t="shared" si="44"/>
        <v>8.5760285127070943E-2</v>
      </c>
    </row>
    <row r="2840" spans="1:6" x14ac:dyDescent="0.3">
      <c r="A2840" s="16">
        <v>83</v>
      </c>
      <c r="B2840" s="17" t="s">
        <v>385</v>
      </c>
      <c r="C2840" s="17" t="s">
        <v>108</v>
      </c>
      <c r="D2840" s="18">
        <v>5311571.7519386699</v>
      </c>
      <c r="E2840" s="14">
        <v>43313</v>
      </c>
      <c r="F2840" s="15">
        <f t="shared" si="44"/>
        <v>-2.6372066978395198E-2</v>
      </c>
    </row>
    <row r="2841" spans="1:6" x14ac:dyDescent="0.3">
      <c r="A2841" s="11">
        <v>83</v>
      </c>
      <c r="B2841" s="12" t="s">
        <v>385</v>
      </c>
      <c r="C2841" s="12" t="s">
        <v>109</v>
      </c>
      <c r="D2841" s="13">
        <v>5453512.2841781899</v>
      </c>
      <c r="E2841" s="14">
        <v>43282</v>
      </c>
      <c r="F2841" s="15">
        <f t="shared" si="44"/>
        <v>3.0600544702646254E-2</v>
      </c>
    </row>
    <row r="2842" spans="1:6" x14ac:dyDescent="0.3">
      <c r="A2842" s="16">
        <v>83</v>
      </c>
      <c r="B2842" s="17" t="s">
        <v>385</v>
      </c>
      <c r="C2842" s="17" t="s">
        <v>110</v>
      </c>
      <c r="D2842" s="18">
        <v>5289159.3077598903</v>
      </c>
      <c r="E2842" s="14">
        <v>43252</v>
      </c>
      <c r="F2842" s="15">
        <f t="shared" si="44"/>
        <v>-8.6972182329327519E-2</v>
      </c>
    </row>
    <row r="2843" spans="1:6" x14ac:dyDescent="0.3">
      <c r="A2843" s="11">
        <v>83</v>
      </c>
      <c r="B2843" s="12" t="s">
        <v>385</v>
      </c>
      <c r="C2843" s="12" t="s">
        <v>111</v>
      </c>
      <c r="D2843" s="13">
        <v>5769765.8236583397</v>
      </c>
      <c r="E2843" s="14">
        <v>43221</v>
      </c>
      <c r="F2843" s="15">
        <f t="shared" si="44"/>
        <v>6.9543071935723635E-2</v>
      </c>
    </row>
    <row r="2844" spans="1:6" x14ac:dyDescent="0.3">
      <c r="A2844" s="16">
        <v>83</v>
      </c>
      <c r="B2844" s="17" t="s">
        <v>385</v>
      </c>
      <c r="C2844" s="17" t="s">
        <v>112</v>
      </c>
      <c r="D2844" s="18">
        <v>5382152.6911282698</v>
      </c>
      <c r="E2844" s="14">
        <v>43191</v>
      </c>
      <c r="F2844" s="15">
        <f t="shared" si="44"/>
        <v>8.7011317115550615E-2</v>
      </c>
    </row>
    <row r="2845" spans="1:6" x14ac:dyDescent="0.3">
      <c r="A2845" s="11">
        <v>83</v>
      </c>
      <c r="B2845" s="12" t="s">
        <v>385</v>
      </c>
      <c r="C2845" s="12" t="s">
        <v>113</v>
      </c>
      <c r="D2845" s="13">
        <v>4933640.2622647397</v>
      </c>
      <c r="E2845" s="14">
        <v>43160</v>
      </c>
      <c r="F2845" s="15">
        <f t="shared" si="44"/>
        <v>-3.6493200780037587E-2</v>
      </c>
    </row>
    <row r="2846" spans="1:6" x14ac:dyDescent="0.3">
      <c r="A2846" s="16">
        <v>83</v>
      </c>
      <c r="B2846" s="17" t="s">
        <v>385</v>
      </c>
      <c r="C2846" s="17" t="s">
        <v>114</v>
      </c>
      <c r="D2846" s="18">
        <v>5117010.1134927897</v>
      </c>
      <c r="E2846" s="14">
        <v>43132</v>
      </c>
      <c r="F2846" s="15">
        <f t="shared" si="44"/>
        <v>2.1043096735759693E-2</v>
      </c>
    </row>
    <row r="2847" spans="1:6" x14ac:dyDescent="0.3">
      <c r="A2847" s="11">
        <v>83</v>
      </c>
      <c r="B2847" s="12" t="s">
        <v>385</v>
      </c>
      <c r="C2847" s="12" t="s">
        <v>115</v>
      </c>
      <c r="D2847" s="13">
        <v>5010457.4060139004</v>
      </c>
      <c r="E2847" s="14">
        <v>43101</v>
      </c>
      <c r="F2847" s="15">
        <f t="shared" si="44"/>
        <v>-7.8483079696114552E-2</v>
      </c>
    </row>
    <row r="2848" spans="1:6" x14ac:dyDescent="0.3">
      <c r="A2848" s="16">
        <v>83</v>
      </c>
      <c r="B2848" s="17" t="s">
        <v>385</v>
      </c>
      <c r="C2848" s="17" t="s">
        <v>116</v>
      </c>
      <c r="D2848" s="18">
        <v>5419536.4677069196</v>
      </c>
      <c r="E2848" s="14">
        <v>43070</v>
      </c>
      <c r="F2848" s="15">
        <f t="shared" si="44"/>
        <v>5.7587877863133456E-2</v>
      </c>
    </row>
    <row r="2849" spans="1:6" x14ac:dyDescent="0.3">
      <c r="A2849" s="11">
        <v>83</v>
      </c>
      <c r="B2849" s="12" t="s">
        <v>385</v>
      </c>
      <c r="C2849" s="12" t="s">
        <v>118</v>
      </c>
      <c r="D2849" s="13">
        <v>5116253.3897387097</v>
      </c>
      <c r="E2849" s="14">
        <v>43040</v>
      </c>
      <c r="F2849" s="15">
        <f t="shared" si="44"/>
        <v>-9.7461320107310508E-3</v>
      </c>
    </row>
    <row r="2850" spans="1:6" x14ac:dyDescent="0.3">
      <c r="A2850" s="16">
        <v>83</v>
      </c>
      <c r="B2850" s="17" t="s">
        <v>385</v>
      </c>
      <c r="C2850" s="17" t="s">
        <v>119</v>
      </c>
      <c r="D2850" s="18">
        <v>5166360.8510120697</v>
      </c>
      <c r="E2850" s="14">
        <v>43009</v>
      </c>
      <c r="F2850" s="15">
        <f t="shared" si="44"/>
        <v>-0.33496504412598238</v>
      </c>
    </row>
    <row r="2851" spans="1:6" x14ac:dyDescent="0.3">
      <c r="A2851" s="16">
        <v>83</v>
      </c>
      <c r="B2851" s="17" t="s">
        <v>385</v>
      </c>
      <c r="C2851" s="17" t="s">
        <v>120</v>
      </c>
      <c r="D2851" s="18">
        <v>7222012.0221073003</v>
      </c>
      <c r="E2851" s="14">
        <v>42979</v>
      </c>
      <c r="F2851" s="15">
        <f t="shared" si="44"/>
        <v>-4.6370689194477024E-2</v>
      </c>
    </row>
    <row r="2852" spans="1:6" x14ac:dyDescent="0.3">
      <c r="A2852" s="11">
        <v>83</v>
      </c>
      <c r="B2852" s="12" t="s">
        <v>385</v>
      </c>
      <c r="C2852" s="12" t="s">
        <v>121</v>
      </c>
      <c r="D2852" s="13">
        <v>7564787.6493357103</v>
      </c>
      <c r="E2852" s="14">
        <v>42948</v>
      </c>
      <c r="F2852" s="15">
        <f t="shared" si="44"/>
        <v>-7.9694144256934024E-2</v>
      </c>
    </row>
    <row r="2853" spans="1:6" x14ac:dyDescent="0.3">
      <c r="A2853" s="16">
        <v>83</v>
      </c>
      <c r="B2853" s="17" t="s">
        <v>385</v>
      </c>
      <c r="C2853" s="17" t="s">
        <v>122</v>
      </c>
      <c r="D2853" s="18">
        <v>8192330.5756509099</v>
      </c>
      <c r="E2853" s="14">
        <v>42917</v>
      </c>
      <c r="F2853" s="15">
        <f t="shared" si="44"/>
        <v>-2.699006016297149E-2</v>
      </c>
    </row>
    <row r="2854" spans="1:6" x14ac:dyDescent="0.3">
      <c r="A2854" s="11">
        <v>83</v>
      </c>
      <c r="B2854" s="12" t="s">
        <v>385</v>
      </c>
      <c r="C2854" s="12" t="s">
        <v>123</v>
      </c>
      <c r="D2854" s="13">
        <v>8416453.0044316296</v>
      </c>
      <c r="E2854" s="14">
        <v>42887</v>
      </c>
      <c r="F2854" s="15">
        <f t="shared" si="44"/>
        <v>-2.5030979135963662E-3</v>
      </c>
    </row>
    <row r="2855" spans="1:6" x14ac:dyDescent="0.3">
      <c r="A2855" s="16">
        <v>83</v>
      </c>
      <c r="B2855" s="17" t="s">
        <v>385</v>
      </c>
      <c r="C2855" s="17" t="s">
        <v>124</v>
      </c>
      <c r="D2855" s="18">
        <v>8437546.5990397409</v>
      </c>
      <c r="E2855" s="14">
        <v>42856</v>
      </c>
      <c r="F2855" s="15">
        <f t="shared" si="44"/>
        <v>4.1147550951794745E-2</v>
      </c>
    </row>
    <row r="2856" spans="1:6" x14ac:dyDescent="0.3">
      <c r="A2856" s="11">
        <v>83</v>
      </c>
      <c r="B2856" s="12" t="s">
        <v>385</v>
      </c>
      <c r="C2856" s="12" t="s">
        <v>125</v>
      </c>
      <c r="D2856" s="13">
        <v>8097408.1426219903</v>
      </c>
      <c r="E2856" s="14">
        <v>42826</v>
      </c>
      <c r="F2856" s="15">
        <f t="shared" si="44"/>
        <v>9.5961691594523169E-2</v>
      </c>
    </row>
    <row r="2857" spans="1:6" x14ac:dyDescent="0.3">
      <c r="A2857" s="16">
        <v>83</v>
      </c>
      <c r="B2857" s="17" t="s">
        <v>385</v>
      </c>
      <c r="C2857" s="17" t="s">
        <v>126</v>
      </c>
      <c r="D2857" s="18">
        <v>7356485.7308342</v>
      </c>
      <c r="E2857" s="14">
        <v>42795</v>
      </c>
      <c r="F2857" s="15">
        <f t="shared" si="44"/>
        <v>0.16738000757392874</v>
      </c>
    </row>
    <row r="2858" spans="1:6" x14ac:dyDescent="0.3">
      <c r="A2858" s="11">
        <v>83</v>
      </c>
      <c r="B2858" s="12" t="s">
        <v>385</v>
      </c>
      <c r="C2858" s="12" t="s">
        <v>127</v>
      </c>
      <c r="D2858" s="13">
        <v>6222690.24746216</v>
      </c>
      <c r="E2858" s="14">
        <v>42767</v>
      </c>
      <c r="F2858" s="15">
        <f t="shared" si="44"/>
        <v>-4.109313667822085E-2</v>
      </c>
    </row>
    <row r="2859" spans="1:6" x14ac:dyDescent="0.3">
      <c r="A2859" s="16">
        <v>83</v>
      </c>
      <c r="B2859" s="17" t="s">
        <v>385</v>
      </c>
      <c r="C2859" s="17" t="s">
        <v>129</v>
      </c>
      <c r="D2859" s="18">
        <v>6483726.7811301798</v>
      </c>
      <c r="E2859" s="14">
        <v>42736</v>
      </c>
      <c r="F2859" s="15">
        <f t="shared" si="44"/>
        <v>0.14381098713251328</v>
      </c>
    </row>
    <row r="2860" spans="1:6" x14ac:dyDescent="0.3">
      <c r="A2860" s="11">
        <v>83</v>
      </c>
      <c r="B2860" s="12" t="s">
        <v>385</v>
      </c>
      <c r="C2860" s="12" t="s">
        <v>130</v>
      </c>
      <c r="D2860" s="13">
        <v>5615240.8340172898</v>
      </c>
      <c r="E2860" s="14">
        <v>42705</v>
      </c>
      <c r="F2860" s="15">
        <f t="shared" si="44"/>
        <v>-1.7377053873943074E-2</v>
      </c>
    </row>
    <row r="2861" spans="1:6" x14ac:dyDescent="0.3">
      <c r="A2861" s="16">
        <v>83</v>
      </c>
      <c r="B2861" s="17" t="s">
        <v>385</v>
      </c>
      <c r="C2861" s="17" t="s">
        <v>132</v>
      </c>
      <c r="D2861" s="18">
        <v>5713669.9033177402</v>
      </c>
      <c r="E2861" s="14">
        <v>42675</v>
      </c>
      <c r="F2861" s="15">
        <f t="shared" si="44"/>
        <v>-4.9190196106353556E-2</v>
      </c>
    </row>
    <row r="2862" spans="1:6" x14ac:dyDescent="0.3">
      <c r="A2862" s="11">
        <v>83</v>
      </c>
      <c r="B2862" s="12" t="s">
        <v>385</v>
      </c>
      <c r="C2862" s="12" t="s">
        <v>133</v>
      </c>
      <c r="D2862" s="13">
        <v>6001753.8115328299</v>
      </c>
      <c r="E2862" s="14">
        <v>42644</v>
      </c>
      <c r="F2862" s="15" t="e">
        <f t="shared" si="44"/>
        <v>#N/A</v>
      </c>
    </row>
    <row r="2863" spans="1:6" x14ac:dyDescent="0.3">
      <c r="A2863" s="11">
        <v>85</v>
      </c>
      <c r="B2863" s="12" t="s">
        <v>395</v>
      </c>
      <c r="C2863" s="12" t="s">
        <v>12</v>
      </c>
      <c r="D2863" s="13">
        <v>5072285.6419764096</v>
      </c>
      <c r="E2863" s="14">
        <v>45901</v>
      </c>
      <c r="F2863" s="15">
        <f t="shared" si="44"/>
        <v>7.5246572310325721E-2</v>
      </c>
    </row>
    <row r="2864" spans="1:6" x14ac:dyDescent="0.3">
      <c r="A2864" s="16">
        <v>85</v>
      </c>
      <c r="B2864" s="17" t="s">
        <v>395</v>
      </c>
      <c r="C2864" s="17" t="s">
        <v>16</v>
      </c>
      <c r="D2864" s="18">
        <v>4704619.7931425897</v>
      </c>
      <c r="E2864" s="14">
        <v>45870</v>
      </c>
      <c r="F2864" s="15">
        <f t="shared" si="44"/>
        <v>-4.06306238154516E-2</v>
      </c>
    </row>
    <row r="2865" spans="1:6" x14ac:dyDescent="0.3">
      <c r="A2865" s="11">
        <v>85</v>
      </c>
      <c r="B2865" s="12" t="s">
        <v>395</v>
      </c>
      <c r="C2865" s="12" t="s">
        <v>17</v>
      </c>
      <c r="D2865" s="13">
        <v>4899707.8675828101</v>
      </c>
      <c r="E2865" s="14">
        <v>45839</v>
      </c>
      <c r="F2865" s="15">
        <f t="shared" si="44"/>
        <v>-0.11283629051573403</v>
      </c>
    </row>
    <row r="2866" spans="1:6" x14ac:dyDescent="0.3">
      <c r="A2866" s="16">
        <v>85</v>
      </c>
      <c r="B2866" s="17" t="s">
        <v>395</v>
      </c>
      <c r="C2866" s="17" t="s">
        <v>18</v>
      </c>
      <c r="D2866" s="18">
        <v>5484971.3753252598</v>
      </c>
      <c r="E2866" s="14">
        <v>45809</v>
      </c>
      <c r="F2866" s="15">
        <f t="shared" si="44"/>
        <v>-4.8073359392232048E-2</v>
      </c>
    </row>
    <row r="2867" spans="1:6" x14ac:dyDescent="0.3">
      <c r="A2867" s="11">
        <v>85</v>
      </c>
      <c r="B2867" s="12" t="s">
        <v>395</v>
      </c>
      <c r="C2867" s="12" t="s">
        <v>19</v>
      </c>
      <c r="D2867" s="13">
        <v>5755093.1869389703</v>
      </c>
      <c r="E2867" s="14">
        <v>45778</v>
      </c>
      <c r="F2867" s="15">
        <f t="shared" si="44"/>
        <v>3.8881789735187453E-2</v>
      </c>
    </row>
    <row r="2868" spans="1:6" x14ac:dyDescent="0.3">
      <c r="A2868" s="16">
        <v>85</v>
      </c>
      <c r="B2868" s="17" t="s">
        <v>395</v>
      </c>
      <c r="C2868" s="17" t="s">
        <v>20</v>
      </c>
      <c r="D2868" s="18">
        <v>5535619.28208829</v>
      </c>
      <c r="E2868" s="14">
        <v>45748</v>
      </c>
      <c r="F2868" s="15">
        <f t="shared" si="44"/>
        <v>9.5336332485194911E-3</v>
      </c>
    </row>
    <row r="2869" spans="1:6" x14ac:dyDescent="0.3">
      <c r="A2869" s="11">
        <v>85</v>
      </c>
      <c r="B2869" s="12" t="s">
        <v>395</v>
      </c>
      <c r="C2869" s="12" t="s">
        <v>21</v>
      </c>
      <c r="D2869" s="13">
        <v>5483095.4871722898</v>
      </c>
      <c r="E2869" s="14">
        <v>45717</v>
      </c>
      <c r="F2869" s="15">
        <f t="shared" si="44"/>
        <v>-0.1225234129000375</v>
      </c>
    </row>
    <row r="2870" spans="1:6" x14ac:dyDescent="0.3">
      <c r="A2870" s="16">
        <v>85</v>
      </c>
      <c r="B2870" s="17" t="s">
        <v>395</v>
      </c>
      <c r="C2870" s="17" t="s">
        <v>22</v>
      </c>
      <c r="D2870" s="18">
        <v>6197792.7729463195</v>
      </c>
      <c r="E2870" s="14">
        <v>45689</v>
      </c>
      <c r="F2870" s="15">
        <f t="shared" si="44"/>
        <v>-1.2033770786741425E-2</v>
      </c>
    </row>
    <row r="2871" spans="1:6" x14ac:dyDescent="0.3">
      <c r="A2871" s="11">
        <v>85</v>
      </c>
      <c r="B2871" s="12" t="s">
        <v>395</v>
      </c>
      <c r="C2871" s="12" t="s">
        <v>23</v>
      </c>
      <c r="D2871" s="13">
        <v>6272826.1523307404</v>
      </c>
      <c r="E2871" s="14">
        <v>45658</v>
      </c>
      <c r="F2871" s="15">
        <f t="shared" si="44"/>
        <v>5.6231922558610099E-2</v>
      </c>
    </row>
    <row r="2872" spans="1:6" x14ac:dyDescent="0.3">
      <c r="A2872" s="16">
        <v>85</v>
      </c>
      <c r="B2872" s="17" t="s">
        <v>395</v>
      </c>
      <c r="C2872" s="17" t="s">
        <v>24</v>
      </c>
      <c r="D2872" s="18">
        <v>5929827.1994799497</v>
      </c>
      <c r="E2872" s="14">
        <v>45627</v>
      </c>
      <c r="F2872" s="15">
        <f t="shared" si="44"/>
        <v>-1.9020369756695531E-2</v>
      </c>
    </row>
    <row r="2873" spans="1:6" x14ac:dyDescent="0.3">
      <c r="A2873" s="16">
        <v>85</v>
      </c>
      <c r="B2873" s="17" t="s">
        <v>395</v>
      </c>
      <c r="C2873" s="17" t="s">
        <v>26</v>
      </c>
      <c r="D2873" s="18">
        <v>6043694.16850824</v>
      </c>
      <c r="E2873" s="14">
        <v>45597</v>
      </c>
      <c r="F2873" s="15">
        <f t="shared" si="44"/>
        <v>-7.1309007112623848E-2</v>
      </c>
    </row>
    <row r="2874" spans="1:6" x14ac:dyDescent="0.3">
      <c r="A2874" s="16">
        <v>85</v>
      </c>
      <c r="B2874" s="17" t="s">
        <v>395</v>
      </c>
      <c r="C2874" s="17" t="s">
        <v>27</v>
      </c>
      <c r="D2874" s="18">
        <v>6490401.8647031197</v>
      </c>
      <c r="E2874" s="14">
        <v>45566</v>
      </c>
      <c r="F2874" s="15">
        <f t="shared" si="44"/>
        <v>-0.12944069318774062</v>
      </c>
    </row>
    <row r="2875" spans="1:6" x14ac:dyDescent="0.3">
      <c r="A2875" s="16">
        <v>85</v>
      </c>
      <c r="B2875" s="17" t="s">
        <v>395</v>
      </c>
      <c r="C2875" s="17" t="s">
        <v>28</v>
      </c>
      <c r="D2875" s="18">
        <v>7387320.9281060304</v>
      </c>
      <c r="E2875" s="14">
        <v>45536</v>
      </c>
      <c r="F2875" s="15">
        <f t="shared" si="44"/>
        <v>2.6431103799837465E-2</v>
      </c>
    </row>
    <row r="2876" spans="1:6" x14ac:dyDescent="0.3">
      <c r="A2876" s="11">
        <v>85</v>
      </c>
      <c r="B2876" s="12" t="s">
        <v>395</v>
      </c>
      <c r="C2876" s="12" t="s">
        <v>29</v>
      </c>
      <c r="D2876" s="13">
        <v>7194623.7001809897</v>
      </c>
      <c r="E2876" s="14">
        <v>45505</v>
      </c>
      <c r="F2876" s="15">
        <f t="shared" si="44"/>
        <v>1.5953253863077145E-2</v>
      </c>
    </row>
    <row r="2877" spans="1:6" x14ac:dyDescent="0.3">
      <c r="A2877" s="16">
        <v>85</v>
      </c>
      <c r="B2877" s="17" t="s">
        <v>395</v>
      </c>
      <c r="C2877" s="17" t="s">
        <v>30</v>
      </c>
      <c r="D2877" s="18">
        <v>7080756.7311527096</v>
      </c>
      <c r="E2877" s="14">
        <v>45474</v>
      </c>
      <c r="F2877" s="15">
        <f t="shared" si="44"/>
        <v>2.3530463704306455E-2</v>
      </c>
    </row>
    <row r="2878" spans="1:6" x14ac:dyDescent="0.3">
      <c r="A2878" s="11">
        <v>85</v>
      </c>
      <c r="B2878" s="12" t="s">
        <v>395</v>
      </c>
      <c r="C2878" s="12" t="s">
        <v>31</v>
      </c>
      <c r="D2878" s="13">
        <v>6916088.2030760003</v>
      </c>
      <c r="E2878" s="14">
        <v>45444</v>
      </c>
      <c r="F2878" s="15">
        <f t="shared" si="44"/>
        <v>-0.13971793568651308</v>
      </c>
    </row>
    <row r="2879" spans="1:6" x14ac:dyDescent="0.3">
      <c r="A2879" s="16">
        <v>85</v>
      </c>
      <c r="B2879" s="17" t="s">
        <v>395</v>
      </c>
      <c r="C2879" s="17" t="s">
        <v>32</v>
      </c>
      <c r="D2879" s="18">
        <v>7953151.4339773897</v>
      </c>
      <c r="E2879" s="14">
        <v>45413</v>
      </c>
      <c r="F2879" s="15">
        <f t="shared" si="44"/>
        <v>-1.5300778246305798E-2</v>
      </c>
    </row>
    <row r="2880" spans="1:6" x14ac:dyDescent="0.3">
      <c r="A2880" s="11">
        <v>85</v>
      </c>
      <c r="B2880" s="12" t="s">
        <v>395</v>
      </c>
      <c r="C2880" s="12" t="s">
        <v>34</v>
      </c>
      <c r="D2880" s="13">
        <v>8075776.5781531697</v>
      </c>
      <c r="E2880" s="14">
        <v>45383</v>
      </c>
      <c r="F2880" s="15">
        <f t="shared" si="44"/>
        <v>-6.1415470534993438E-2</v>
      </c>
    </row>
    <row r="2881" spans="1:6" x14ac:dyDescent="0.3">
      <c r="A2881" s="16">
        <v>85</v>
      </c>
      <c r="B2881" s="17" t="s">
        <v>395</v>
      </c>
      <c r="C2881" s="17" t="s">
        <v>35</v>
      </c>
      <c r="D2881" s="18">
        <v>8587301.1857060101</v>
      </c>
      <c r="E2881" s="14">
        <v>45352</v>
      </c>
      <c r="F2881" s="15">
        <f t="shared" si="44"/>
        <v>2.813591896926676E-2</v>
      </c>
    </row>
    <row r="2882" spans="1:6" x14ac:dyDescent="0.3">
      <c r="A2882" s="11">
        <v>85</v>
      </c>
      <c r="B2882" s="12" t="s">
        <v>395</v>
      </c>
      <c r="C2882" s="12" t="s">
        <v>36</v>
      </c>
      <c r="D2882" s="13">
        <v>8349056.9028669</v>
      </c>
      <c r="E2882" s="14">
        <v>45323</v>
      </c>
      <c r="F2882" s="15">
        <f t="shared" si="44"/>
        <v>-8.1496510692661544E-3</v>
      </c>
    </row>
    <row r="2883" spans="1:6" x14ac:dyDescent="0.3">
      <c r="A2883" s="16">
        <v>85</v>
      </c>
      <c r="B2883" s="17" t="s">
        <v>395</v>
      </c>
      <c r="C2883" s="17" t="s">
        <v>37</v>
      </c>
      <c r="D2883" s="18">
        <v>8417376.8169811107</v>
      </c>
      <c r="E2883" s="14">
        <v>45292</v>
      </c>
      <c r="F2883" s="15">
        <f t="shared" ref="F2883:F2946" si="45">IF(B2883=B2884,LN(D2883/D2884),NA())</f>
        <v>-6.4762788623929882E-2</v>
      </c>
    </row>
    <row r="2884" spans="1:6" x14ac:dyDescent="0.3">
      <c r="A2884" s="11">
        <v>85</v>
      </c>
      <c r="B2884" s="12" t="s">
        <v>395</v>
      </c>
      <c r="C2884" s="12" t="s">
        <v>38</v>
      </c>
      <c r="D2884" s="13">
        <v>8980549.0907916892</v>
      </c>
      <c r="E2884" s="14">
        <v>45261</v>
      </c>
      <c r="F2884" s="15">
        <f t="shared" si="45"/>
        <v>0.1188727346744132</v>
      </c>
    </row>
    <row r="2885" spans="1:6" x14ac:dyDescent="0.3">
      <c r="A2885" s="11">
        <v>85</v>
      </c>
      <c r="B2885" s="12" t="s">
        <v>395</v>
      </c>
      <c r="C2885" s="12" t="s">
        <v>40</v>
      </c>
      <c r="D2885" s="13">
        <v>7974016.2891370803</v>
      </c>
      <c r="E2885" s="14">
        <v>45231</v>
      </c>
      <c r="F2885" s="15">
        <f t="shared" si="45"/>
        <v>2.3923537394851153E-2</v>
      </c>
    </row>
    <row r="2886" spans="1:6" x14ac:dyDescent="0.3">
      <c r="A2886" s="11">
        <v>85</v>
      </c>
      <c r="B2886" s="12" t="s">
        <v>395</v>
      </c>
      <c r="C2886" s="12" t="s">
        <v>41</v>
      </c>
      <c r="D2886" s="13">
        <v>7785513.4303420903</v>
      </c>
      <c r="E2886" s="14">
        <v>45200</v>
      </c>
      <c r="F2886" s="15">
        <f t="shared" si="45"/>
        <v>-0.11569981342647515</v>
      </c>
    </row>
    <row r="2887" spans="1:6" x14ac:dyDescent="0.3">
      <c r="A2887" s="11">
        <v>85</v>
      </c>
      <c r="B2887" s="12" t="s">
        <v>395</v>
      </c>
      <c r="C2887" s="12" t="s">
        <v>42</v>
      </c>
      <c r="D2887" s="13">
        <v>8740475.2775374707</v>
      </c>
      <c r="E2887" s="14">
        <v>45170</v>
      </c>
      <c r="F2887" s="15">
        <f t="shared" si="45"/>
        <v>-0.116448350969661</v>
      </c>
    </row>
    <row r="2888" spans="1:6" x14ac:dyDescent="0.3">
      <c r="A2888" s="16">
        <v>85</v>
      </c>
      <c r="B2888" s="17" t="s">
        <v>395</v>
      </c>
      <c r="C2888" s="17" t="s">
        <v>43</v>
      </c>
      <c r="D2888" s="18">
        <v>9819919.4407148808</v>
      </c>
      <c r="E2888" s="14">
        <v>45139</v>
      </c>
      <c r="F2888" s="15">
        <f t="shared" si="45"/>
        <v>-6.4515887955619952E-2</v>
      </c>
    </row>
    <row r="2889" spans="1:6" x14ac:dyDescent="0.3">
      <c r="A2889" s="11">
        <v>85</v>
      </c>
      <c r="B2889" s="12" t="s">
        <v>395</v>
      </c>
      <c r="C2889" s="12" t="s">
        <v>44</v>
      </c>
      <c r="D2889" s="13">
        <v>10474343.666353701</v>
      </c>
      <c r="E2889" s="14">
        <v>45108</v>
      </c>
      <c r="F2889" s="15">
        <f t="shared" si="45"/>
        <v>4.5857343336203803E-2</v>
      </c>
    </row>
    <row r="2890" spans="1:6" x14ac:dyDescent="0.3">
      <c r="A2890" s="16">
        <v>85</v>
      </c>
      <c r="B2890" s="17" t="s">
        <v>395</v>
      </c>
      <c r="C2890" s="17" t="s">
        <v>45</v>
      </c>
      <c r="D2890" s="18">
        <v>10004864.886621499</v>
      </c>
      <c r="E2890" s="14">
        <v>45078</v>
      </c>
      <c r="F2890" s="15">
        <f t="shared" si="45"/>
        <v>-8.0890090945708634E-2</v>
      </c>
    </row>
    <row r="2891" spans="1:6" x14ac:dyDescent="0.3">
      <c r="A2891" s="11">
        <v>85</v>
      </c>
      <c r="B2891" s="12" t="s">
        <v>395</v>
      </c>
      <c r="C2891" s="12" t="s">
        <v>46</v>
      </c>
      <c r="D2891" s="13">
        <v>10847791.971055301</v>
      </c>
      <c r="E2891" s="14">
        <v>45047</v>
      </c>
      <c r="F2891" s="15">
        <f t="shared" si="45"/>
        <v>-0.13476018931647554</v>
      </c>
    </row>
    <row r="2892" spans="1:6" x14ac:dyDescent="0.3">
      <c r="A2892" s="16">
        <v>85</v>
      </c>
      <c r="B2892" s="17" t="s">
        <v>395</v>
      </c>
      <c r="C2892" s="17" t="s">
        <v>47</v>
      </c>
      <c r="D2892" s="18">
        <v>12412719.8800737</v>
      </c>
      <c r="E2892" s="14">
        <v>45017</v>
      </c>
      <c r="F2892" s="15">
        <f t="shared" si="45"/>
        <v>7.1554471587802329E-2</v>
      </c>
    </row>
    <row r="2893" spans="1:6" x14ac:dyDescent="0.3">
      <c r="A2893" s="11">
        <v>85</v>
      </c>
      <c r="B2893" s="12" t="s">
        <v>395</v>
      </c>
      <c r="C2893" s="12" t="s">
        <v>48</v>
      </c>
      <c r="D2893" s="13">
        <v>11555566.5359753</v>
      </c>
      <c r="E2893" s="14">
        <v>44986</v>
      </c>
      <c r="F2893" s="15">
        <f t="shared" si="45"/>
        <v>-9.8009874868406812E-3</v>
      </c>
    </row>
    <row r="2894" spans="1:6" x14ac:dyDescent="0.3">
      <c r="A2894" s="16">
        <v>85</v>
      </c>
      <c r="B2894" s="17" t="s">
        <v>395</v>
      </c>
      <c r="C2894" s="17" t="s">
        <v>49</v>
      </c>
      <c r="D2894" s="18">
        <v>11669379.326803301</v>
      </c>
      <c r="E2894" s="14">
        <v>44958</v>
      </c>
      <c r="F2894" s="15">
        <f t="shared" si="45"/>
        <v>-4.8194897385211252E-2</v>
      </c>
    </row>
    <row r="2895" spans="1:6" x14ac:dyDescent="0.3">
      <c r="A2895" s="11">
        <v>85</v>
      </c>
      <c r="B2895" s="12" t="s">
        <v>395</v>
      </c>
      <c r="C2895" s="12" t="s">
        <v>50</v>
      </c>
      <c r="D2895" s="13">
        <v>12245556.7499645</v>
      </c>
      <c r="E2895" s="14">
        <v>44927</v>
      </c>
      <c r="F2895" s="15">
        <f t="shared" si="45"/>
        <v>9.5650843662752977E-2</v>
      </c>
    </row>
    <row r="2896" spans="1:6" x14ac:dyDescent="0.3">
      <c r="A2896" s="16">
        <v>85</v>
      </c>
      <c r="B2896" s="17" t="s">
        <v>395</v>
      </c>
      <c r="C2896" s="17" t="s">
        <v>51</v>
      </c>
      <c r="D2896" s="18">
        <v>11128532.583484201</v>
      </c>
      <c r="E2896" s="14">
        <v>44896</v>
      </c>
      <c r="F2896" s="15">
        <f t="shared" si="45"/>
        <v>-2.8364365752028924E-2</v>
      </c>
    </row>
    <row r="2897" spans="1:6" x14ac:dyDescent="0.3">
      <c r="A2897" s="16">
        <v>85</v>
      </c>
      <c r="B2897" s="17" t="s">
        <v>395</v>
      </c>
      <c r="C2897" s="17" t="s">
        <v>53</v>
      </c>
      <c r="D2897" s="18">
        <v>11448705.6391518</v>
      </c>
      <c r="E2897" s="14">
        <v>44866</v>
      </c>
      <c r="F2897" s="15">
        <f t="shared" si="45"/>
        <v>5.017038190436929E-3</v>
      </c>
    </row>
    <row r="2898" spans="1:6" x14ac:dyDescent="0.3">
      <c r="A2898" s="16">
        <v>85</v>
      </c>
      <c r="B2898" s="17" t="s">
        <v>395</v>
      </c>
      <c r="C2898" s="17" t="s">
        <v>54</v>
      </c>
      <c r="D2898" s="18">
        <v>11391410.8908781</v>
      </c>
      <c r="E2898" s="14">
        <v>44835</v>
      </c>
      <c r="F2898" s="15">
        <f t="shared" si="45"/>
        <v>4.756309829247661E-2</v>
      </c>
    </row>
    <row r="2899" spans="1:6" x14ac:dyDescent="0.3">
      <c r="A2899" s="16">
        <v>85</v>
      </c>
      <c r="B2899" s="17" t="s">
        <v>395</v>
      </c>
      <c r="C2899" s="17" t="s">
        <v>55</v>
      </c>
      <c r="D2899" s="18">
        <v>10862283.3161448</v>
      </c>
      <c r="E2899" s="14">
        <v>44805</v>
      </c>
      <c r="F2899" s="15">
        <f t="shared" si="45"/>
        <v>-4.2520875888642798E-2</v>
      </c>
    </row>
    <row r="2900" spans="1:6" x14ac:dyDescent="0.3">
      <c r="A2900" s="11">
        <v>85</v>
      </c>
      <c r="B2900" s="12" t="s">
        <v>395</v>
      </c>
      <c r="C2900" s="12" t="s">
        <v>56</v>
      </c>
      <c r="D2900" s="13">
        <v>11334117.428249</v>
      </c>
      <c r="E2900" s="14">
        <v>44774</v>
      </c>
      <c r="F2900" s="15">
        <f t="shared" si="45"/>
        <v>-5.9451941510790751E-2</v>
      </c>
    </row>
    <row r="2901" spans="1:6" x14ac:dyDescent="0.3">
      <c r="A2901" s="16">
        <v>85</v>
      </c>
      <c r="B2901" s="17" t="s">
        <v>395</v>
      </c>
      <c r="C2901" s="17" t="s">
        <v>57</v>
      </c>
      <c r="D2901" s="18">
        <v>12028386.042267701</v>
      </c>
      <c r="E2901" s="14">
        <v>44743</v>
      </c>
      <c r="F2901" s="15">
        <f t="shared" si="45"/>
        <v>9.7947387972170522E-2</v>
      </c>
    </row>
    <row r="2902" spans="1:6" x14ac:dyDescent="0.3">
      <c r="A2902" s="11">
        <v>85</v>
      </c>
      <c r="B2902" s="12" t="s">
        <v>395</v>
      </c>
      <c r="C2902" s="12" t="s">
        <v>58</v>
      </c>
      <c r="D2902" s="13">
        <v>10906096.7959252</v>
      </c>
      <c r="E2902" s="14">
        <v>44713</v>
      </c>
      <c r="F2902" s="15">
        <f t="shared" si="45"/>
        <v>-6.464788272709783E-2</v>
      </c>
    </row>
    <row r="2903" spans="1:6" x14ac:dyDescent="0.3">
      <c r="A2903" s="16">
        <v>85</v>
      </c>
      <c r="B2903" s="17" t="s">
        <v>395</v>
      </c>
      <c r="C2903" s="17" t="s">
        <v>59</v>
      </c>
      <c r="D2903" s="18">
        <v>11634442.2071754</v>
      </c>
      <c r="E2903" s="14">
        <v>44682</v>
      </c>
      <c r="F2903" s="15">
        <f t="shared" si="45"/>
        <v>-0.12166681879498734</v>
      </c>
    </row>
    <row r="2904" spans="1:6" x14ac:dyDescent="0.3">
      <c r="A2904" s="11">
        <v>85</v>
      </c>
      <c r="B2904" s="12" t="s">
        <v>395</v>
      </c>
      <c r="C2904" s="12" t="s">
        <v>60</v>
      </c>
      <c r="D2904" s="13">
        <v>13139680.181608999</v>
      </c>
      <c r="E2904" s="14">
        <v>44652</v>
      </c>
      <c r="F2904" s="15">
        <f t="shared" si="45"/>
        <v>-9.691508105297203E-3</v>
      </c>
    </row>
    <row r="2905" spans="1:6" x14ac:dyDescent="0.3">
      <c r="A2905" s="16">
        <v>85</v>
      </c>
      <c r="B2905" s="17" t="s">
        <v>395</v>
      </c>
      <c r="C2905" s="17" t="s">
        <v>61</v>
      </c>
      <c r="D2905" s="18">
        <v>13267642.571284199</v>
      </c>
      <c r="E2905" s="14">
        <v>44621</v>
      </c>
      <c r="F2905" s="15">
        <f t="shared" si="45"/>
        <v>5.1560583118353043E-2</v>
      </c>
    </row>
    <row r="2906" spans="1:6" x14ac:dyDescent="0.3">
      <c r="A2906" s="11">
        <v>85</v>
      </c>
      <c r="B2906" s="12" t="s">
        <v>395</v>
      </c>
      <c r="C2906" s="12" t="s">
        <v>62</v>
      </c>
      <c r="D2906" s="13">
        <v>12600891.916148201</v>
      </c>
      <c r="E2906" s="14">
        <v>44593</v>
      </c>
      <c r="F2906" s="15">
        <f t="shared" si="45"/>
        <v>-6.3168058183609654E-2</v>
      </c>
    </row>
    <row r="2907" spans="1:6" x14ac:dyDescent="0.3">
      <c r="A2907" s="16">
        <v>85</v>
      </c>
      <c r="B2907" s="17" t="s">
        <v>395</v>
      </c>
      <c r="C2907" s="17" t="s">
        <v>63</v>
      </c>
      <c r="D2907" s="18">
        <v>13422543.667719301</v>
      </c>
      <c r="E2907" s="14">
        <v>44562</v>
      </c>
      <c r="F2907" s="15">
        <f t="shared" si="45"/>
        <v>-0.34580992360756407</v>
      </c>
    </row>
    <row r="2908" spans="1:6" x14ac:dyDescent="0.3">
      <c r="A2908" s="11">
        <v>85</v>
      </c>
      <c r="B2908" s="12" t="s">
        <v>395</v>
      </c>
      <c r="C2908" s="12" t="s">
        <v>64</v>
      </c>
      <c r="D2908" s="13">
        <v>18967852.647211201</v>
      </c>
      <c r="E2908" s="14">
        <v>44531</v>
      </c>
      <c r="F2908" s="15">
        <f t="shared" si="45"/>
        <v>4.9414799859783442E-4</v>
      </c>
    </row>
    <row r="2909" spans="1:6" x14ac:dyDescent="0.3">
      <c r="A2909" s="11">
        <v>85</v>
      </c>
      <c r="B2909" s="12" t="s">
        <v>395</v>
      </c>
      <c r="C2909" s="12" t="s">
        <v>66</v>
      </c>
      <c r="D2909" s="13">
        <v>18958482.036212899</v>
      </c>
      <c r="E2909" s="14">
        <v>44501</v>
      </c>
      <c r="F2909" s="15">
        <f t="shared" si="45"/>
        <v>6.7158522123481168E-2</v>
      </c>
    </row>
    <row r="2910" spans="1:6" x14ac:dyDescent="0.3">
      <c r="A2910" s="11">
        <v>85</v>
      </c>
      <c r="B2910" s="12" t="s">
        <v>395</v>
      </c>
      <c r="C2910" s="12" t="s">
        <v>67</v>
      </c>
      <c r="D2910" s="13">
        <v>17727071.069200899</v>
      </c>
      <c r="E2910" s="14">
        <v>44470</v>
      </c>
      <c r="F2910" s="15">
        <f t="shared" si="45"/>
        <v>0.10163165278918047</v>
      </c>
    </row>
    <row r="2911" spans="1:6" x14ac:dyDescent="0.3">
      <c r="A2911" s="11">
        <v>85</v>
      </c>
      <c r="B2911" s="12" t="s">
        <v>395</v>
      </c>
      <c r="C2911" s="12" t="s">
        <v>68</v>
      </c>
      <c r="D2911" s="13">
        <v>16013966.6537224</v>
      </c>
      <c r="E2911" s="14">
        <v>44440</v>
      </c>
      <c r="F2911" s="15">
        <f t="shared" si="45"/>
        <v>-6.8306002063999463E-2</v>
      </c>
    </row>
    <row r="2912" spans="1:6" x14ac:dyDescent="0.3">
      <c r="A2912" s="16">
        <v>85</v>
      </c>
      <c r="B2912" s="17" t="s">
        <v>395</v>
      </c>
      <c r="C2912" s="17" t="s">
        <v>69</v>
      </c>
      <c r="D2912" s="18">
        <v>17146040.2783227</v>
      </c>
      <c r="E2912" s="14">
        <v>44409</v>
      </c>
      <c r="F2912" s="15">
        <f t="shared" si="45"/>
        <v>8.2925520846267725E-2</v>
      </c>
    </row>
    <row r="2913" spans="1:6" x14ac:dyDescent="0.3">
      <c r="A2913" s="11">
        <v>85</v>
      </c>
      <c r="B2913" s="12" t="s">
        <v>395</v>
      </c>
      <c r="C2913" s="12" t="s">
        <v>70</v>
      </c>
      <c r="D2913" s="13">
        <v>15781553.193392999</v>
      </c>
      <c r="E2913" s="14">
        <v>44378</v>
      </c>
      <c r="F2913" s="15">
        <f t="shared" si="45"/>
        <v>0.13346348891517387</v>
      </c>
    </row>
    <row r="2914" spans="1:6" x14ac:dyDescent="0.3">
      <c r="A2914" s="16">
        <v>85</v>
      </c>
      <c r="B2914" s="17" t="s">
        <v>395</v>
      </c>
      <c r="C2914" s="17" t="s">
        <v>71</v>
      </c>
      <c r="D2914" s="18">
        <v>13809796.7488063</v>
      </c>
      <c r="E2914" s="14">
        <v>44348</v>
      </c>
      <c r="F2914" s="15">
        <f t="shared" si="45"/>
        <v>5.2951950127364429E-2</v>
      </c>
    </row>
    <row r="2915" spans="1:6" x14ac:dyDescent="0.3">
      <c r="A2915" s="11">
        <v>85</v>
      </c>
      <c r="B2915" s="12" t="s">
        <v>395</v>
      </c>
      <c r="C2915" s="12" t="s">
        <v>72</v>
      </c>
      <c r="D2915" s="13">
        <v>13097564.5341991</v>
      </c>
      <c r="E2915" s="14">
        <v>44317</v>
      </c>
      <c r="F2915" s="15">
        <f t="shared" si="45"/>
        <v>3.2579930954739975E-2</v>
      </c>
    </row>
    <row r="2916" spans="1:6" x14ac:dyDescent="0.3">
      <c r="A2916" s="16">
        <v>85</v>
      </c>
      <c r="B2916" s="17" t="s">
        <v>395</v>
      </c>
      <c r="C2916" s="17" t="s">
        <v>73</v>
      </c>
      <c r="D2916" s="18">
        <v>12677723.124205999</v>
      </c>
      <c r="E2916" s="14">
        <v>44287</v>
      </c>
      <c r="F2916" s="15">
        <f t="shared" si="45"/>
        <v>6.3474626559795091E-2</v>
      </c>
    </row>
    <row r="2917" spans="1:6" x14ac:dyDescent="0.3">
      <c r="A2917" s="11">
        <v>85</v>
      </c>
      <c r="B2917" s="12" t="s">
        <v>395</v>
      </c>
      <c r="C2917" s="12" t="s">
        <v>74</v>
      </c>
      <c r="D2917" s="13">
        <v>11898016.933518101</v>
      </c>
      <c r="E2917" s="14">
        <v>44256</v>
      </c>
      <c r="F2917" s="15">
        <f t="shared" si="45"/>
        <v>2.8765154244260738E-2</v>
      </c>
    </row>
    <row r="2918" spans="1:6" x14ac:dyDescent="0.3">
      <c r="A2918" s="16">
        <v>85</v>
      </c>
      <c r="B2918" s="17" t="s">
        <v>395</v>
      </c>
      <c r="C2918" s="17" t="s">
        <v>75</v>
      </c>
      <c r="D2918" s="18">
        <v>11560644.193169899</v>
      </c>
      <c r="E2918" s="14">
        <v>44228</v>
      </c>
      <c r="F2918" s="15">
        <f t="shared" si="45"/>
        <v>-1.8950306876324933E-2</v>
      </c>
    </row>
    <row r="2919" spans="1:6" x14ac:dyDescent="0.3">
      <c r="A2919" s="11">
        <v>85</v>
      </c>
      <c r="B2919" s="12" t="s">
        <v>395</v>
      </c>
      <c r="C2919" s="12" t="s">
        <v>76</v>
      </c>
      <c r="D2919" s="13">
        <v>11781810.9183398</v>
      </c>
      <c r="E2919" s="14">
        <v>44197</v>
      </c>
      <c r="F2919" s="15">
        <f t="shared" si="45"/>
        <v>-4.7096482524195918E-2</v>
      </c>
    </row>
    <row r="2920" spans="1:6" x14ac:dyDescent="0.3">
      <c r="A2920" s="16">
        <v>85</v>
      </c>
      <c r="B2920" s="17" t="s">
        <v>395</v>
      </c>
      <c r="C2920" s="17" t="s">
        <v>77</v>
      </c>
      <c r="D2920" s="18">
        <v>12349966.828819999</v>
      </c>
      <c r="E2920" s="14">
        <v>44166</v>
      </c>
      <c r="F2920" s="15">
        <f t="shared" si="45"/>
        <v>0.10206425293828711</v>
      </c>
    </row>
    <row r="2921" spans="1:6" x14ac:dyDescent="0.3">
      <c r="A2921" s="16">
        <v>85</v>
      </c>
      <c r="B2921" s="17" t="s">
        <v>395</v>
      </c>
      <c r="C2921" s="17" t="s">
        <v>79</v>
      </c>
      <c r="D2921" s="18">
        <v>11151668.4580696</v>
      </c>
      <c r="E2921" s="14">
        <v>44136</v>
      </c>
      <c r="F2921" s="15">
        <f t="shared" si="45"/>
        <v>6.6238430331636622E-2</v>
      </c>
    </row>
    <row r="2922" spans="1:6" x14ac:dyDescent="0.3">
      <c r="A2922" s="16">
        <v>85</v>
      </c>
      <c r="B2922" s="17" t="s">
        <v>395</v>
      </c>
      <c r="C2922" s="17" t="s">
        <v>80</v>
      </c>
      <c r="D2922" s="18">
        <v>10436932.254039399</v>
      </c>
      <c r="E2922" s="14">
        <v>44105</v>
      </c>
      <c r="F2922" s="15">
        <f t="shared" si="45"/>
        <v>-3.5171320482636256E-2</v>
      </c>
    </row>
    <row r="2923" spans="1:6" x14ac:dyDescent="0.3">
      <c r="A2923" s="16">
        <v>85</v>
      </c>
      <c r="B2923" s="17" t="s">
        <v>395</v>
      </c>
      <c r="C2923" s="17" t="s">
        <v>81</v>
      </c>
      <c r="D2923" s="18">
        <v>10810544.650777301</v>
      </c>
      <c r="E2923" s="14">
        <v>44075</v>
      </c>
      <c r="F2923" s="15">
        <f t="shared" si="45"/>
        <v>5.7629112836633696E-2</v>
      </c>
    </row>
    <row r="2924" spans="1:6" x14ac:dyDescent="0.3">
      <c r="A2924" s="11">
        <v>85</v>
      </c>
      <c r="B2924" s="12" t="s">
        <v>395</v>
      </c>
      <c r="C2924" s="12" t="s">
        <v>82</v>
      </c>
      <c r="D2924" s="13">
        <v>10205154.150333799</v>
      </c>
      <c r="E2924" s="14">
        <v>44044</v>
      </c>
      <c r="F2924" s="15">
        <f t="shared" si="45"/>
        <v>2.9236833499854179E-2</v>
      </c>
    </row>
    <row r="2925" spans="1:6" x14ac:dyDescent="0.3">
      <c r="A2925" s="16">
        <v>85</v>
      </c>
      <c r="B2925" s="17" t="s">
        <v>395</v>
      </c>
      <c r="C2925" s="17" t="s">
        <v>83</v>
      </c>
      <c r="D2925" s="18">
        <v>9911107.2038679607</v>
      </c>
      <c r="E2925" s="14">
        <v>44013</v>
      </c>
      <c r="F2925" s="15">
        <f t="shared" si="45"/>
        <v>8.6345210101450645E-2</v>
      </c>
    </row>
    <row r="2926" spans="1:6" x14ac:dyDescent="0.3">
      <c r="A2926" s="11">
        <v>85</v>
      </c>
      <c r="B2926" s="12" t="s">
        <v>395</v>
      </c>
      <c r="C2926" s="12" t="s">
        <v>84</v>
      </c>
      <c r="D2926" s="13">
        <v>9091235.8670540508</v>
      </c>
      <c r="E2926" s="14">
        <v>43983</v>
      </c>
      <c r="F2926" s="15">
        <f t="shared" si="45"/>
        <v>1.263658073220956E-2</v>
      </c>
    </row>
    <row r="2927" spans="1:6" x14ac:dyDescent="0.3">
      <c r="A2927" s="16">
        <v>85</v>
      </c>
      <c r="B2927" s="17" t="s">
        <v>395</v>
      </c>
      <c r="C2927" s="17" t="s">
        <v>85</v>
      </c>
      <c r="D2927" s="18">
        <v>8977076.5419347901</v>
      </c>
      <c r="E2927" s="14">
        <v>43952</v>
      </c>
      <c r="F2927" s="15">
        <f t="shared" si="45"/>
        <v>6.1178760858434045E-2</v>
      </c>
    </row>
    <row r="2928" spans="1:6" x14ac:dyDescent="0.3">
      <c r="A2928" s="11">
        <v>85</v>
      </c>
      <c r="B2928" s="12" t="s">
        <v>395</v>
      </c>
      <c r="C2928" s="12" t="s">
        <v>86</v>
      </c>
      <c r="D2928" s="13">
        <v>8444332.5848293006</v>
      </c>
      <c r="E2928" s="14">
        <v>43922</v>
      </c>
      <c r="F2928" s="15">
        <f t="shared" si="45"/>
        <v>0.13347283548732475</v>
      </c>
    </row>
    <row r="2929" spans="1:6" x14ac:dyDescent="0.3">
      <c r="A2929" s="16">
        <v>85</v>
      </c>
      <c r="B2929" s="17" t="s">
        <v>395</v>
      </c>
      <c r="C2929" s="17" t="s">
        <v>87</v>
      </c>
      <c r="D2929" s="18">
        <v>7389223.6908427402</v>
      </c>
      <c r="E2929" s="14">
        <v>43891</v>
      </c>
      <c r="F2929" s="15">
        <f t="shared" si="45"/>
        <v>-6.3923857512950849E-2</v>
      </c>
    </row>
    <row r="2930" spans="1:6" x14ac:dyDescent="0.3">
      <c r="A2930" s="11">
        <v>85</v>
      </c>
      <c r="B2930" s="12" t="s">
        <v>395</v>
      </c>
      <c r="C2930" s="12" t="s">
        <v>88</v>
      </c>
      <c r="D2930" s="13">
        <v>7876995.4126999602</v>
      </c>
      <c r="E2930" s="14">
        <v>43862</v>
      </c>
      <c r="F2930" s="15">
        <f t="shared" si="45"/>
        <v>-9.0226796801351358E-2</v>
      </c>
    </row>
    <row r="2931" spans="1:6" x14ac:dyDescent="0.3">
      <c r="A2931" s="16">
        <v>85</v>
      </c>
      <c r="B2931" s="17" t="s">
        <v>395</v>
      </c>
      <c r="C2931" s="17" t="s">
        <v>89</v>
      </c>
      <c r="D2931" s="18">
        <v>8620760.7527087703</v>
      </c>
      <c r="E2931" s="14">
        <v>43831</v>
      </c>
      <c r="F2931" s="15">
        <f t="shared" si="45"/>
        <v>-4.4270177824436248E-3</v>
      </c>
    </row>
    <row r="2932" spans="1:6" x14ac:dyDescent="0.3">
      <c r="A2932" s="11">
        <v>85</v>
      </c>
      <c r="B2932" s="12" t="s">
        <v>395</v>
      </c>
      <c r="C2932" s="12" t="s">
        <v>90</v>
      </c>
      <c r="D2932" s="13">
        <v>8659009.6155889705</v>
      </c>
      <c r="E2932" s="14">
        <v>43800</v>
      </c>
      <c r="F2932" s="15">
        <f t="shared" si="45"/>
        <v>2.7724578236086681E-2</v>
      </c>
    </row>
    <row r="2933" spans="1:6" x14ac:dyDescent="0.3">
      <c r="A2933" s="11">
        <v>85</v>
      </c>
      <c r="B2933" s="12" t="s">
        <v>395</v>
      </c>
      <c r="C2933" s="12" t="s">
        <v>92</v>
      </c>
      <c r="D2933" s="13">
        <v>8422239.5668822508</v>
      </c>
      <c r="E2933" s="14">
        <v>43770</v>
      </c>
      <c r="F2933" s="15">
        <f t="shared" si="45"/>
        <v>3.3486170878324624E-2</v>
      </c>
    </row>
    <row r="2934" spans="1:6" x14ac:dyDescent="0.3">
      <c r="A2934" s="11">
        <v>85</v>
      </c>
      <c r="B2934" s="12" t="s">
        <v>395</v>
      </c>
      <c r="C2934" s="12" t="s">
        <v>93</v>
      </c>
      <c r="D2934" s="13">
        <v>8144880.7724893298</v>
      </c>
      <c r="E2934" s="14">
        <v>43739</v>
      </c>
      <c r="F2934" s="15">
        <f t="shared" si="45"/>
        <v>-7.2953852471360995E-3</v>
      </c>
    </row>
    <row r="2935" spans="1:6" x14ac:dyDescent="0.3">
      <c r="A2935" s="11">
        <v>85</v>
      </c>
      <c r="B2935" s="12" t="s">
        <v>395</v>
      </c>
      <c r="C2935" s="12" t="s">
        <v>94</v>
      </c>
      <c r="D2935" s="13">
        <v>8204518.0896139797</v>
      </c>
      <c r="E2935" s="14">
        <v>43709</v>
      </c>
      <c r="F2935" s="15">
        <f t="shared" si="45"/>
        <v>3.3050446662329216E-2</v>
      </c>
    </row>
    <row r="2936" spans="1:6" x14ac:dyDescent="0.3">
      <c r="A2936" s="16">
        <v>85</v>
      </c>
      <c r="B2936" s="17" t="s">
        <v>395</v>
      </c>
      <c r="C2936" s="17" t="s">
        <v>95</v>
      </c>
      <c r="D2936" s="18">
        <v>7937787.16957781</v>
      </c>
      <c r="E2936" s="14">
        <v>43678</v>
      </c>
      <c r="F2936" s="15">
        <f t="shared" si="45"/>
        <v>2.981884794649857E-3</v>
      </c>
    </row>
    <row r="2937" spans="1:6" x14ac:dyDescent="0.3">
      <c r="A2937" s="11">
        <v>85</v>
      </c>
      <c r="B2937" s="12" t="s">
        <v>395</v>
      </c>
      <c r="C2937" s="12" t="s">
        <v>96</v>
      </c>
      <c r="D2937" s="13">
        <v>7914152.8576237103</v>
      </c>
      <c r="E2937" s="14">
        <v>43647</v>
      </c>
      <c r="F2937" s="15">
        <f t="shared" si="45"/>
        <v>-8.8148378893840154E-2</v>
      </c>
    </row>
    <row r="2938" spans="1:6" x14ac:dyDescent="0.3">
      <c r="A2938" s="16">
        <v>85</v>
      </c>
      <c r="B2938" s="17" t="s">
        <v>395</v>
      </c>
      <c r="C2938" s="17" t="s">
        <v>97</v>
      </c>
      <c r="D2938" s="18">
        <v>8643443.3258566707</v>
      </c>
      <c r="E2938" s="14">
        <v>43617</v>
      </c>
      <c r="F2938" s="15">
        <f t="shared" si="45"/>
        <v>9.8136213013712923E-3</v>
      </c>
    </row>
    <row r="2939" spans="1:6" x14ac:dyDescent="0.3">
      <c r="A2939" s="11">
        <v>85</v>
      </c>
      <c r="B2939" s="12" t="s">
        <v>395</v>
      </c>
      <c r="C2939" s="12" t="s">
        <v>98</v>
      </c>
      <c r="D2939" s="13">
        <v>8559034.7008853797</v>
      </c>
      <c r="E2939" s="14">
        <v>43586</v>
      </c>
      <c r="F2939" s="15">
        <f t="shared" si="45"/>
        <v>-2.1657281687737642E-2</v>
      </c>
    </row>
    <row r="2940" spans="1:6" x14ac:dyDescent="0.3">
      <c r="A2940" s="16">
        <v>85</v>
      </c>
      <c r="B2940" s="17" t="s">
        <v>395</v>
      </c>
      <c r="C2940" s="17" t="s">
        <v>99</v>
      </c>
      <c r="D2940" s="18">
        <v>8746421.9513595104</v>
      </c>
      <c r="E2940" s="14">
        <v>43556</v>
      </c>
      <c r="F2940" s="15">
        <f t="shared" si="45"/>
        <v>3.8913133143506063E-3</v>
      </c>
    </row>
    <row r="2941" spans="1:6" x14ac:dyDescent="0.3">
      <c r="A2941" s="11">
        <v>85</v>
      </c>
      <c r="B2941" s="12" t="s">
        <v>395</v>
      </c>
      <c r="C2941" s="12" t="s">
        <v>100</v>
      </c>
      <c r="D2941" s="13">
        <v>8712453.0179127809</v>
      </c>
      <c r="E2941" s="14">
        <v>43525</v>
      </c>
      <c r="F2941" s="15">
        <f t="shared" si="45"/>
        <v>4.7257560882745485E-2</v>
      </c>
    </row>
    <row r="2942" spans="1:6" x14ac:dyDescent="0.3">
      <c r="A2942" s="16">
        <v>85</v>
      </c>
      <c r="B2942" s="17" t="s">
        <v>395</v>
      </c>
      <c r="C2942" s="17" t="s">
        <v>101</v>
      </c>
      <c r="D2942" s="18">
        <v>8310300.9423757698</v>
      </c>
      <c r="E2942" s="14">
        <v>43497</v>
      </c>
      <c r="F2942" s="15">
        <f t="shared" si="45"/>
        <v>-2.0764327136234399E-3</v>
      </c>
    </row>
    <row r="2943" spans="1:6" x14ac:dyDescent="0.3">
      <c r="A2943" s="11">
        <v>85</v>
      </c>
      <c r="B2943" s="12" t="s">
        <v>395</v>
      </c>
      <c r="C2943" s="12" t="s">
        <v>102</v>
      </c>
      <c r="D2943" s="13">
        <v>8327574.6507527502</v>
      </c>
      <c r="E2943" s="14">
        <v>43466</v>
      </c>
      <c r="F2943" s="15">
        <f t="shared" si="45"/>
        <v>6.1620372819105901E-2</v>
      </c>
    </row>
    <row r="2944" spans="1:6" x14ac:dyDescent="0.3">
      <c r="A2944" s="16">
        <v>85</v>
      </c>
      <c r="B2944" s="17" t="s">
        <v>395</v>
      </c>
      <c r="C2944" s="17" t="s">
        <v>103</v>
      </c>
      <c r="D2944" s="18">
        <v>7829916.7878147103</v>
      </c>
      <c r="E2944" s="14">
        <v>43435</v>
      </c>
      <c r="F2944" s="15">
        <f t="shared" si="45"/>
        <v>-3.9959290546067422E-2</v>
      </c>
    </row>
    <row r="2945" spans="1:6" x14ac:dyDescent="0.3">
      <c r="A2945" s="16">
        <v>85</v>
      </c>
      <c r="B2945" s="17" t="s">
        <v>395</v>
      </c>
      <c r="C2945" s="17" t="s">
        <v>105</v>
      </c>
      <c r="D2945" s="18">
        <v>8149130.0004023602</v>
      </c>
      <c r="E2945" s="14">
        <v>43405</v>
      </c>
      <c r="F2945" s="15">
        <f t="shared" si="45"/>
        <v>1.1551284917112018E-2</v>
      </c>
    </row>
    <row r="2946" spans="1:6" x14ac:dyDescent="0.3">
      <c r="A2946" s="16">
        <v>85</v>
      </c>
      <c r="B2946" s="17" t="s">
        <v>395</v>
      </c>
      <c r="C2946" s="17" t="s">
        <v>106</v>
      </c>
      <c r="D2946" s="18">
        <v>8055538.6686826898</v>
      </c>
      <c r="E2946" s="14">
        <v>43374</v>
      </c>
      <c r="F2946" s="15">
        <f t="shared" si="45"/>
        <v>-7.6269229368611871E-2</v>
      </c>
    </row>
    <row r="2947" spans="1:6" x14ac:dyDescent="0.3">
      <c r="A2947" s="16">
        <v>85</v>
      </c>
      <c r="B2947" s="17" t="s">
        <v>395</v>
      </c>
      <c r="C2947" s="17" t="s">
        <v>107</v>
      </c>
      <c r="D2947" s="18">
        <v>8693965.0938579906</v>
      </c>
      <c r="E2947" s="14">
        <v>43344</v>
      </c>
      <c r="F2947" s="15">
        <f t="shared" ref="F2947:F3010" si="46">IF(B2947=B2948,LN(D2947/D2948),NA())</f>
        <v>1.9802611196658104E-2</v>
      </c>
    </row>
    <row r="2948" spans="1:6" x14ac:dyDescent="0.3">
      <c r="A2948" s="11">
        <v>85</v>
      </c>
      <c r="B2948" s="12" t="s">
        <v>395</v>
      </c>
      <c r="C2948" s="12" t="s">
        <v>108</v>
      </c>
      <c r="D2948" s="13">
        <v>8523495.3272810504</v>
      </c>
      <c r="E2948" s="14">
        <v>43313</v>
      </c>
      <c r="F2948" s="15">
        <f t="shared" si="46"/>
        <v>-7.8125406081146608E-3</v>
      </c>
    </row>
    <row r="2949" spans="1:6" x14ac:dyDescent="0.3">
      <c r="A2949" s="16">
        <v>85</v>
      </c>
      <c r="B2949" s="17" t="s">
        <v>395</v>
      </c>
      <c r="C2949" s="17" t="s">
        <v>109</v>
      </c>
      <c r="D2949" s="18">
        <v>8590346.2785093803</v>
      </c>
      <c r="E2949" s="14">
        <v>43282</v>
      </c>
      <c r="F2949" s="15">
        <f t="shared" si="46"/>
        <v>6.8020609306441895E-2</v>
      </c>
    </row>
    <row r="2950" spans="1:6" x14ac:dyDescent="0.3">
      <c r="A2950" s="11">
        <v>85</v>
      </c>
      <c r="B2950" s="12" t="s">
        <v>395</v>
      </c>
      <c r="C2950" s="12" t="s">
        <v>110</v>
      </c>
      <c r="D2950" s="13">
        <v>8025455.5815746197</v>
      </c>
      <c r="E2950" s="14">
        <v>43252</v>
      </c>
      <c r="F2950" s="15">
        <f t="shared" si="46"/>
        <v>2.9587920523595629E-2</v>
      </c>
    </row>
    <row r="2951" spans="1:6" x14ac:dyDescent="0.3">
      <c r="A2951" s="16">
        <v>85</v>
      </c>
      <c r="B2951" s="17" t="s">
        <v>395</v>
      </c>
      <c r="C2951" s="17" t="s">
        <v>111</v>
      </c>
      <c r="D2951" s="18">
        <v>7791477.5703860801</v>
      </c>
      <c r="E2951" s="14">
        <v>43221</v>
      </c>
      <c r="F2951" s="15">
        <f t="shared" si="46"/>
        <v>4.4071599733329518E-2</v>
      </c>
    </row>
    <row r="2952" spans="1:6" x14ac:dyDescent="0.3">
      <c r="A2952" s="11">
        <v>85</v>
      </c>
      <c r="B2952" s="12" t="s">
        <v>395</v>
      </c>
      <c r="C2952" s="12" t="s">
        <v>112</v>
      </c>
      <c r="D2952" s="13">
        <v>7455551.4609360304</v>
      </c>
      <c r="E2952" s="14">
        <v>43191</v>
      </c>
      <c r="F2952" s="15">
        <f t="shared" si="46"/>
        <v>-2.3702550207173035E-2</v>
      </c>
    </row>
    <row r="2953" spans="1:6" x14ac:dyDescent="0.3">
      <c r="A2953" s="16">
        <v>85</v>
      </c>
      <c r="B2953" s="17" t="s">
        <v>395</v>
      </c>
      <c r="C2953" s="17" t="s">
        <v>113</v>
      </c>
      <c r="D2953" s="18">
        <v>7634377.9940548101</v>
      </c>
      <c r="E2953" s="14">
        <v>43160</v>
      </c>
      <c r="F2953" s="15">
        <f t="shared" si="46"/>
        <v>-9.8494114820216402E-3</v>
      </c>
    </row>
    <row r="2954" spans="1:6" x14ac:dyDescent="0.3">
      <c r="A2954" s="11">
        <v>85</v>
      </c>
      <c r="B2954" s="12" t="s">
        <v>395</v>
      </c>
      <c r="C2954" s="12" t="s">
        <v>114</v>
      </c>
      <c r="D2954" s="13">
        <v>7709943.6520672897</v>
      </c>
      <c r="E2954" s="14">
        <v>43132</v>
      </c>
      <c r="F2954" s="15">
        <f t="shared" si="46"/>
        <v>3.0312031035162584E-2</v>
      </c>
    </row>
    <row r="2955" spans="1:6" x14ac:dyDescent="0.3">
      <c r="A2955" s="16">
        <v>85</v>
      </c>
      <c r="B2955" s="17" t="s">
        <v>395</v>
      </c>
      <c r="C2955" s="17" t="s">
        <v>115</v>
      </c>
      <c r="D2955" s="18">
        <v>7479746.1039752904</v>
      </c>
      <c r="E2955" s="14">
        <v>43101</v>
      </c>
      <c r="F2955" s="15">
        <f t="shared" si="46"/>
        <v>-4.8823156957033702E-2</v>
      </c>
    </row>
    <row r="2956" spans="1:6" x14ac:dyDescent="0.3">
      <c r="A2956" s="11">
        <v>85</v>
      </c>
      <c r="B2956" s="12" t="s">
        <v>395</v>
      </c>
      <c r="C2956" s="12" t="s">
        <v>116</v>
      </c>
      <c r="D2956" s="13">
        <v>7853992.5300068399</v>
      </c>
      <c r="E2956" s="14">
        <v>43070</v>
      </c>
      <c r="F2956" s="15">
        <f t="shared" si="46"/>
        <v>3.4728188552492996E-2</v>
      </c>
    </row>
    <row r="2957" spans="1:6" x14ac:dyDescent="0.3">
      <c r="A2957" s="11">
        <v>85</v>
      </c>
      <c r="B2957" s="12" t="s">
        <v>395</v>
      </c>
      <c r="C2957" s="12" t="s">
        <v>118</v>
      </c>
      <c r="D2957" s="13">
        <v>7585919.3857459603</v>
      </c>
      <c r="E2957" s="14">
        <v>43040</v>
      </c>
      <c r="F2957" s="15">
        <f t="shared" si="46"/>
        <v>2.1048353840803776E-2</v>
      </c>
    </row>
    <row r="2958" spans="1:6" x14ac:dyDescent="0.3">
      <c r="A2958" s="11">
        <v>85</v>
      </c>
      <c r="B2958" s="12" t="s">
        <v>395</v>
      </c>
      <c r="C2958" s="12" t="s">
        <v>119</v>
      </c>
      <c r="D2958" s="13">
        <v>7427916.94922016</v>
      </c>
      <c r="E2958" s="14">
        <v>43009</v>
      </c>
      <c r="F2958" s="15">
        <f t="shared" si="46"/>
        <v>9.8110460889501191E-2</v>
      </c>
    </row>
    <row r="2959" spans="1:6" x14ac:dyDescent="0.3">
      <c r="A2959" s="11">
        <v>85</v>
      </c>
      <c r="B2959" s="12" t="s">
        <v>395</v>
      </c>
      <c r="C2959" s="12" t="s">
        <v>120</v>
      </c>
      <c r="D2959" s="13">
        <v>6733768.9000003198</v>
      </c>
      <c r="E2959" s="14">
        <v>42979</v>
      </c>
      <c r="F2959" s="15">
        <f t="shared" si="46"/>
        <v>-1.2835716061167653E-2</v>
      </c>
    </row>
    <row r="2960" spans="1:6" x14ac:dyDescent="0.3">
      <c r="A2960" s="16">
        <v>85</v>
      </c>
      <c r="B2960" s="17" t="s">
        <v>395</v>
      </c>
      <c r="C2960" s="17" t="s">
        <v>121</v>
      </c>
      <c r="D2960" s="18">
        <v>6820758.7397283502</v>
      </c>
      <c r="E2960" s="14">
        <v>42948</v>
      </c>
      <c r="F2960" s="15">
        <f t="shared" si="46"/>
        <v>3.738997897632855E-2</v>
      </c>
    </row>
    <row r="2961" spans="1:6" x14ac:dyDescent="0.3">
      <c r="A2961" s="11">
        <v>85</v>
      </c>
      <c r="B2961" s="12" t="s">
        <v>395</v>
      </c>
      <c r="C2961" s="12" t="s">
        <v>122</v>
      </c>
      <c r="D2961" s="13">
        <v>6570439.5894515598</v>
      </c>
      <c r="E2961" s="14">
        <v>42917</v>
      </c>
      <c r="F2961" s="15">
        <f t="shared" si="46"/>
        <v>-4.851993711399151E-2</v>
      </c>
    </row>
    <row r="2962" spans="1:6" x14ac:dyDescent="0.3">
      <c r="A2962" s="16">
        <v>85</v>
      </c>
      <c r="B2962" s="17" t="s">
        <v>395</v>
      </c>
      <c r="C2962" s="17" t="s">
        <v>123</v>
      </c>
      <c r="D2962" s="18">
        <v>6897097.5347213503</v>
      </c>
      <c r="E2962" s="14">
        <v>42887</v>
      </c>
      <c r="F2962" s="15">
        <f t="shared" si="46"/>
        <v>-1.9878405084500336E-2</v>
      </c>
    </row>
    <row r="2963" spans="1:6" x14ac:dyDescent="0.3">
      <c r="A2963" s="11">
        <v>85</v>
      </c>
      <c r="B2963" s="12" t="s">
        <v>395</v>
      </c>
      <c r="C2963" s="12" t="s">
        <v>124</v>
      </c>
      <c r="D2963" s="13">
        <v>7035572.6053478001</v>
      </c>
      <c r="E2963" s="14">
        <v>42856</v>
      </c>
      <c r="F2963" s="15">
        <f t="shared" si="46"/>
        <v>5.2623613858982933E-2</v>
      </c>
    </row>
    <row r="2964" spans="1:6" x14ac:dyDescent="0.3">
      <c r="A2964" s="16">
        <v>85</v>
      </c>
      <c r="B2964" s="17" t="s">
        <v>395</v>
      </c>
      <c r="C2964" s="17" t="s">
        <v>125</v>
      </c>
      <c r="D2964" s="18">
        <v>6674908.3055123901</v>
      </c>
      <c r="E2964" s="14">
        <v>42826</v>
      </c>
      <c r="F2964" s="15">
        <f t="shared" si="46"/>
        <v>5.4598720627804742E-2</v>
      </c>
    </row>
    <row r="2965" spans="1:6" x14ac:dyDescent="0.3">
      <c r="A2965" s="11">
        <v>85</v>
      </c>
      <c r="B2965" s="12" t="s">
        <v>395</v>
      </c>
      <c r="C2965" s="12" t="s">
        <v>126</v>
      </c>
      <c r="D2965" s="13">
        <v>6320237.2471630303</v>
      </c>
      <c r="E2965" s="14">
        <v>42795</v>
      </c>
      <c r="F2965" s="15">
        <f t="shared" si="46"/>
        <v>1.5837329138468147E-2</v>
      </c>
    </row>
    <row r="2966" spans="1:6" x14ac:dyDescent="0.3">
      <c r="A2966" s="16">
        <v>85</v>
      </c>
      <c r="B2966" s="17" t="s">
        <v>395</v>
      </c>
      <c r="C2966" s="17" t="s">
        <v>127</v>
      </c>
      <c r="D2966" s="18">
        <v>6220930.0259069204</v>
      </c>
      <c r="E2966" s="14">
        <v>42767</v>
      </c>
      <c r="F2966" s="15">
        <f t="shared" si="46"/>
        <v>4.6683038179582345E-2</v>
      </c>
    </row>
    <row r="2967" spans="1:6" x14ac:dyDescent="0.3">
      <c r="A2967" s="11">
        <v>85</v>
      </c>
      <c r="B2967" s="12" t="s">
        <v>395</v>
      </c>
      <c r="C2967" s="12" t="s">
        <v>129</v>
      </c>
      <c r="D2967" s="13">
        <v>5937192.5041457098</v>
      </c>
      <c r="E2967" s="14">
        <v>42736</v>
      </c>
      <c r="F2967" s="15">
        <f t="shared" si="46"/>
        <v>0.14024289059629633</v>
      </c>
    </row>
    <row r="2968" spans="1:6" x14ac:dyDescent="0.3">
      <c r="A2968" s="16">
        <v>85</v>
      </c>
      <c r="B2968" s="17" t="s">
        <v>395</v>
      </c>
      <c r="C2968" s="17" t="s">
        <v>130</v>
      </c>
      <c r="D2968" s="18">
        <v>5160293.6595928296</v>
      </c>
      <c r="E2968" s="14">
        <v>42705</v>
      </c>
      <c r="F2968" s="15">
        <f t="shared" si="46"/>
        <v>-2.0440509085162869E-2</v>
      </c>
    </row>
    <row r="2969" spans="1:6" x14ac:dyDescent="0.3">
      <c r="A2969" s="16">
        <v>85</v>
      </c>
      <c r="B2969" s="17" t="s">
        <v>395</v>
      </c>
      <c r="C2969" s="17" t="s">
        <v>132</v>
      </c>
      <c r="D2969" s="18">
        <v>5266858.0943517201</v>
      </c>
      <c r="E2969" s="14">
        <v>42675</v>
      </c>
      <c r="F2969" s="15">
        <f t="shared" si="46"/>
        <v>-6.9850936653510012E-2</v>
      </c>
    </row>
    <row r="2970" spans="1:6" x14ac:dyDescent="0.3">
      <c r="A2970" s="16">
        <v>85</v>
      </c>
      <c r="B2970" s="17" t="s">
        <v>395</v>
      </c>
      <c r="C2970" s="17" t="s">
        <v>133</v>
      </c>
      <c r="D2970" s="18">
        <v>5647906.4371120101</v>
      </c>
      <c r="E2970" s="14">
        <v>42644</v>
      </c>
      <c r="F2970" s="15">
        <f t="shared" si="46"/>
        <v>4.0103998831584166E-3</v>
      </c>
    </row>
    <row r="2971" spans="1:6" x14ac:dyDescent="0.3">
      <c r="A2971" s="16">
        <v>85</v>
      </c>
      <c r="B2971" s="17" t="s">
        <v>395</v>
      </c>
      <c r="C2971" s="17" t="s">
        <v>134</v>
      </c>
      <c r="D2971" s="18">
        <v>5625301.4316490898</v>
      </c>
      <c r="E2971" s="14">
        <v>42614</v>
      </c>
      <c r="F2971" s="15">
        <f t="shared" si="46"/>
        <v>5.1232849464767763E-2</v>
      </c>
    </row>
    <row r="2972" spans="1:6" x14ac:dyDescent="0.3">
      <c r="A2972" s="11">
        <v>85</v>
      </c>
      <c r="B2972" s="12" t="s">
        <v>395</v>
      </c>
      <c r="C2972" s="12" t="s">
        <v>135</v>
      </c>
      <c r="D2972" s="13">
        <v>5344359.3896944197</v>
      </c>
      <c r="E2972" s="14">
        <v>42583</v>
      </c>
      <c r="F2972" s="15">
        <f t="shared" si="46"/>
        <v>-4.5214710560961772E-3</v>
      </c>
    </row>
    <row r="2973" spans="1:6" x14ac:dyDescent="0.3">
      <c r="A2973" s="16">
        <v>85</v>
      </c>
      <c r="B2973" s="17" t="s">
        <v>395</v>
      </c>
      <c r="C2973" s="17" t="s">
        <v>136</v>
      </c>
      <c r="D2973" s="18">
        <v>5368578.4676576899</v>
      </c>
      <c r="E2973" s="14">
        <v>42552</v>
      </c>
      <c r="F2973" s="15">
        <f t="shared" si="46"/>
        <v>5.7565375257490184E-2</v>
      </c>
    </row>
    <row r="2974" spans="1:6" x14ac:dyDescent="0.3">
      <c r="A2974" s="11">
        <v>85</v>
      </c>
      <c r="B2974" s="12" t="s">
        <v>395</v>
      </c>
      <c r="C2974" s="12" t="s">
        <v>137</v>
      </c>
      <c r="D2974" s="13">
        <v>5068261.1018673396</v>
      </c>
      <c r="E2974" s="14">
        <v>42522</v>
      </c>
      <c r="F2974" s="15">
        <f t="shared" si="46"/>
        <v>6.5494689558630095E-2</v>
      </c>
    </row>
    <row r="2975" spans="1:6" x14ac:dyDescent="0.3">
      <c r="A2975" s="16">
        <v>85</v>
      </c>
      <c r="B2975" s="17" t="s">
        <v>395</v>
      </c>
      <c r="C2975" s="17" t="s">
        <v>138</v>
      </c>
      <c r="D2975" s="18">
        <v>4746953.7250903603</v>
      </c>
      <c r="E2975" s="14">
        <v>42491</v>
      </c>
      <c r="F2975" s="15">
        <f t="shared" si="46"/>
        <v>-5.8954270690318833E-2</v>
      </c>
    </row>
    <row r="2976" spans="1:6" x14ac:dyDescent="0.3">
      <c r="A2976" s="11">
        <v>85</v>
      </c>
      <c r="B2976" s="12" t="s">
        <v>395</v>
      </c>
      <c r="C2976" s="12" t="s">
        <v>139</v>
      </c>
      <c r="D2976" s="13">
        <v>5035220.7180827605</v>
      </c>
      <c r="E2976" s="14">
        <v>42461</v>
      </c>
      <c r="F2976" s="15">
        <f t="shared" si="46"/>
        <v>-9.2560804376797586E-3</v>
      </c>
    </row>
    <row r="2977" spans="1:6" x14ac:dyDescent="0.3">
      <c r="A2977" s="16">
        <v>85</v>
      </c>
      <c r="B2977" s="17" t="s">
        <v>395</v>
      </c>
      <c r="C2977" s="17" t="s">
        <v>140</v>
      </c>
      <c r="D2977" s="18">
        <v>5082043.4894451303</v>
      </c>
      <c r="E2977" s="14">
        <v>42430</v>
      </c>
      <c r="F2977" s="15">
        <f t="shared" si="46"/>
        <v>2.2293346119612444E-2</v>
      </c>
    </row>
    <row r="2978" spans="1:6" x14ac:dyDescent="0.3">
      <c r="A2978" s="11">
        <v>85</v>
      </c>
      <c r="B2978" s="12" t="s">
        <v>395</v>
      </c>
      <c r="C2978" s="12" t="s">
        <v>141</v>
      </c>
      <c r="D2978" s="13">
        <v>4970001.2732072603</v>
      </c>
      <c r="E2978" s="14">
        <v>42401</v>
      </c>
      <c r="F2978" s="15">
        <f t="shared" si="46"/>
        <v>4.1214624997277419E-2</v>
      </c>
    </row>
    <row r="2979" spans="1:6" x14ac:dyDescent="0.3">
      <c r="A2979" s="16">
        <v>85</v>
      </c>
      <c r="B2979" s="17" t="s">
        <v>395</v>
      </c>
      <c r="C2979" s="17" t="s">
        <v>142</v>
      </c>
      <c r="D2979" s="18">
        <v>4769328.2709800396</v>
      </c>
      <c r="E2979" s="14">
        <v>42370</v>
      </c>
      <c r="F2979" s="15">
        <f t="shared" si="46"/>
        <v>-0.2506430315668236</v>
      </c>
    </row>
    <row r="2980" spans="1:6" x14ac:dyDescent="0.3">
      <c r="A2980" s="11">
        <v>85</v>
      </c>
      <c r="B2980" s="12" t="s">
        <v>395</v>
      </c>
      <c r="C2980" s="12" t="s">
        <v>143</v>
      </c>
      <c r="D2980" s="13">
        <v>6127877.8727402203</v>
      </c>
      <c r="E2980" s="14">
        <v>42339</v>
      </c>
      <c r="F2980" s="15">
        <f t="shared" si="46"/>
        <v>5.8900290689765364E-2</v>
      </c>
    </row>
    <row r="2981" spans="1:6" x14ac:dyDescent="0.3">
      <c r="A2981" s="11">
        <v>85</v>
      </c>
      <c r="B2981" s="12" t="s">
        <v>395</v>
      </c>
      <c r="C2981" s="12" t="s">
        <v>145</v>
      </c>
      <c r="D2981" s="13">
        <v>5777367.9798582699</v>
      </c>
      <c r="E2981" s="14">
        <v>42309</v>
      </c>
      <c r="F2981" s="15">
        <f t="shared" si="46"/>
        <v>-1.0405889718928699E-2</v>
      </c>
    </row>
    <row r="2982" spans="1:6" x14ac:dyDescent="0.3">
      <c r="A2982" s="11">
        <v>85</v>
      </c>
      <c r="B2982" s="12" t="s">
        <v>395</v>
      </c>
      <c r="C2982" s="12" t="s">
        <v>146</v>
      </c>
      <c r="D2982" s="13">
        <v>5837800.5157596301</v>
      </c>
      <c r="E2982" s="14">
        <v>42278</v>
      </c>
      <c r="F2982" s="15">
        <f t="shared" si="46"/>
        <v>6.7441254249701238E-2</v>
      </c>
    </row>
    <row r="2983" spans="1:6" x14ac:dyDescent="0.3">
      <c r="A2983" s="11">
        <v>85</v>
      </c>
      <c r="B2983" s="12" t="s">
        <v>395</v>
      </c>
      <c r="C2983" s="12" t="s">
        <v>147</v>
      </c>
      <c r="D2983" s="13">
        <v>5457074.5400291895</v>
      </c>
      <c r="E2983" s="14">
        <v>42248</v>
      </c>
      <c r="F2983" s="15">
        <f t="shared" si="46"/>
        <v>-6.423981604249579E-2</v>
      </c>
    </row>
    <row r="2984" spans="1:6" x14ac:dyDescent="0.3">
      <c r="A2984" s="16">
        <v>85</v>
      </c>
      <c r="B2984" s="17" t="s">
        <v>395</v>
      </c>
      <c r="C2984" s="17" t="s">
        <v>148</v>
      </c>
      <c r="D2984" s="18">
        <v>5819141.0426545599</v>
      </c>
      <c r="E2984" s="14">
        <v>42217</v>
      </c>
      <c r="F2984" s="15">
        <f t="shared" si="46"/>
        <v>-4.9909229098613998E-2</v>
      </c>
    </row>
    <row r="2985" spans="1:6" x14ac:dyDescent="0.3">
      <c r="A2985" s="11">
        <v>85</v>
      </c>
      <c r="B2985" s="12" t="s">
        <v>395</v>
      </c>
      <c r="C2985" s="12" t="s">
        <v>149</v>
      </c>
      <c r="D2985" s="13">
        <v>6116939.5185637698</v>
      </c>
      <c r="E2985" s="14">
        <v>42186</v>
      </c>
      <c r="F2985" s="15">
        <f t="shared" si="46"/>
        <v>9.9529570744112006E-2</v>
      </c>
    </row>
    <row r="2986" spans="1:6" x14ac:dyDescent="0.3">
      <c r="A2986" s="16">
        <v>85</v>
      </c>
      <c r="B2986" s="17" t="s">
        <v>395</v>
      </c>
      <c r="C2986" s="17" t="s">
        <v>150</v>
      </c>
      <c r="D2986" s="18">
        <v>5537440.12146335</v>
      </c>
      <c r="E2986" s="14">
        <v>42156</v>
      </c>
      <c r="F2986" s="15">
        <f t="shared" si="46"/>
        <v>-6.0966540453348581E-2</v>
      </c>
    </row>
    <row r="2987" spans="1:6" x14ac:dyDescent="0.3">
      <c r="A2987" s="11">
        <v>85</v>
      </c>
      <c r="B2987" s="12" t="s">
        <v>395</v>
      </c>
      <c r="C2987" s="12" t="s">
        <v>151</v>
      </c>
      <c r="D2987" s="13">
        <v>5885542.1616128897</v>
      </c>
      <c r="E2987" s="14">
        <v>42125</v>
      </c>
      <c r="F2987" s="15">
        <f t="shared" si="46"/>
        <v>3.1252511590621458E-2</v>
      </c>
    </row>
    <row r="2988" spans="1:6" x14ac:dyDescent="0.3">
      <c r="A2988" s="16">
        <v>85</v>
      </c>
      <c r="B2988" s="17" t="s">
        <v>395</v>
      </c>
      <c r="C2988" s="17" t="s">
        <v>152</v>
      </c>
      <c r="D2988" s="18">
        <v>5704448.73868901</v>
      </c>
      <c r="E2988" s="14">
        <v>42095</v>
      </c>
      <c r="F2988" s="15">
        <f t="shared" si="46"/>
        <v>3.4449126846336053E-2</v>
      </c>
    </row>
    <row r="2989" spans="1:6" x14ac:dyDescent="0.3">
      <c r="A2989" s="11">
        <v>85</v>
      </c>
      <c r="B2989" s="12" t="s">
        <v>395</v>
      </c>
      <c r="C2989" s="12" t="s">
        <v>153</v>
      </c>
      <c r="D2989" s="13">
        <v>5511281.7799399504</v>
      </c>
      <c r="E2989" s="14">
        <v>42064</v>
      </c>
      <c r="F2989" s="15">
        <f t="shared" si="46"/>
        <v>3.6575253276546595E-3</v>
      </c>
    </row>
    <row r="2990" spans="1:6" x14ac:dyDescent="0.3">
      <c r="A2990" s="16">
        <v>85</v>
      </c>
      <c r="B2990" s="17" t="s">
        <v>395</v>
      </c>
      <c r="C2990" s="17" t="s">
        <v>154</v>
      </c>
      <c r="D2990" s="18">
        <v>5491160.9459025497</v>
      </c>
      <c r="E2990" s="14">
        <v>42036</v>
      </c>
      <c r="F2990" s="15">
        <f t="shared" si="46"/>
        <v>2.6737670170413161E-2</v>
      </c>
    </row>
    <row r="2991" spans="1:6" x14ac:dyDescent="0.3">
      <c r="A2991" s="11">
        <v>85</v>
      </c>
      <c r="B2991" s="12" t="s">
        <v>395</v>
      </c>
      <c r="C2991" s="12" t="s">
        <v>1286</v>
      </c>
      <c r="D2991" s="13">
        <v>5346285.5419473797</v>
      </c>
      <c r="E2991" s="14">
        <v>42005</v>
      </c>
      <c r="F2991" s="15" t="e">
        <f t="shared" si="46"/>
        <v>#N/A</v>
      </c>
    </row>
    <row r="2992" spans="1:6" x14ac:dyDescent="0.3">
      <c r="A2992" s="11">
        <v>24</v>
      </c>
      <c r="B2992" s="12" t="s">
        <v>406</v>
      </c>
      <c r="C2992" s="12" t="s">
        <v>12</v>
      </c>
      <c r="D2992" s="13">
        <v>6211680.4542386802</v>
      </c>
      <c r="E2992" s="14">
        <v>45901</v>
      </c>
      <c r="F2992" s="15">
        <f t="shared" si="46"/>
        <v>1.0396763252562656E-2</v>
      </c>
    </row>
    <row r="2993" spans="1:6" x14ac:dyDescent="0.3">
      <c r="A2993" s="16">
        <v>24</v>
      </c>
      <c r="B2993" s="17" t="s">
        <v>406</v>
      </c>
      <c r="C2993" s="17" t="s">
        <v>16</v>
      </c>
      <c r="D2993" s="18">
        <v>6147433.6413236996</v>
      </c>
      <c r="E2993" s="14">
        <v>45870</v>
      </c>
      <c r="F2993" s="15">
        <f t="shared" si="46"/>
        <v>-1.7394618111619128E-2</v>
      </c>
    </row>
    <row r="2994" spans="1:6" x14ac:dyDescent="0.3">
      <c r="A2994" s="11">
        <v>24</v>
      </c>
      <c r="B2994" s="12" t="s">
        <v>406</v>
      </c>
      <c r="C2994" s="12" t="s">
        <v>17</v>
      </c>
      <c r="D2994" s="13">
        <v>6255301.3407954304</v>
      </c>
      <c r="E2994" s="14">
        <v>45839</v>
      </c>
      <c r="F2994" s="15">
        <f t="shared" si="46"/>
        <v>6.8643688122664668E-4</v>
      </c>
    </row>
    <row r="2995" spans="1:6" x14ac:dyDescent="0.3">
      <c r="A2995" s="16">
        <v>24</v>
      </c>
      <c r="B2995" s="17" t="s">
        <v>406</v>
      </c>
      <c r="C2995" s="17" t="s">
        <v>18</v>
      </c>
      <c r="D2995" s="18">
        <v>6251008.9446499804</v>
      </c>
      <c r="E2995" s="14">
        <v>45809</v>
      </c>
      <c r="F2995" s="15">
        <f t="shared" si="46"/>
        <v>1.4643689820050178E-2</v>
      </c>
    </row>
    <row r="2996" spans="1:6" x14ac:dyDescent="0.3">
      <c r="A2996" s="11">
        <v>24</v>
      </c>
      <c r="B2996" s="12" t="s">
        <v>406</v>
      </c>
      <c r="C2996" s="12" t="s">
        <v>19</v>
      </c>
      <c r="D2996" s="13">
        <v>6160138.0748564899</v>
      </c>
      <c r="E2996" s="14">
        <v>45778</v>
      </c>
      <c r="F2996" s="15">
        <f t="shared" si="46"/>
        <v>-5.3077259095664985E-2</v>
      </c>
    </row>
    <row r="2997" spans="1:6" x14ac:dyDescent="0.3">
      <c r="A2997" s="16">
        <v>24</v>
      </c>
      <c r="B2997" s="17" t="s">
        <v>406</v>
      </c>
      <c r="C2997" s="17" t="s">
        <v>20</v>
      </c>
      <c r="D2997" s="18">
        <v>6495934.0547612198</v>
      </c>
      <c r="E2997" s="14">
        <v>45748</v>
      </c>
      <c r="F2997" s="15">
        <f t="shared" si="46"/>
        <v>-5.1651398787373778E-2</v>
      </c>
    </row>
    <row r="2998" spans="1:6" x14ac:dyDescent="0.3">
      <c r="A2998" s="11">
        <v>24</v>
      </c>
      <c r="B2998" s="12" t="s">
        <v>406</v>
      </c>
      <c r="C2998" s="12" t="s">
        <v>21</v>
      </c>
      <c r="D2998" s="13">
        <v>6840274.4146233499</v>
      </c>
      <c r="E2998" s="14">
        <v>45717</v>
      </c>
      <c r="F2998" s="15">
        <f t="shared" si="46"/>
        <v>-4.0938562500052011E-2</v>
      </c>
    </row>
    <row r="2999" spans="1:6" x14ac:dyDescent="0.3">
      <c r="A2999" s="16">
        <v>24</v>
      </c>
      <c r="B2999" s="17" t="s">
        <v>406</v>
      </c>
      <c r="C2999" s="17" t="s">
        <v>22</v>
      </c>
      <c r="D2999" s="18">
        <v>7126116.47715424</v>
      </c>
      <c r="E2999" s="14">
        <v>45689</v>
      </c>
      <c r="F2999" s="15">
        <f t="shared" si="46"/>
        <v>-4.3799064035822954E-2</v>
      </c>
    </row>
    <row r="3000" spans="1:6" x14ac:dyDescent="0.3">
      <c r="A3000" s="11">
        <v>24</v>
      </c>
      <c r="B3000" s="12" t="s">
        <v>406</v>
      </c>
      <c r="C3000" s="12" t="s">
        <v>23</v>
      </c>
      <c r="D3000" s="13">
        <v>7445169.8248183597</v>
      </c>
      <c r="E3000" s="14">
        <v>45658</v>
      </c>
      <c r="F3000" s="15">
        <f t="shared" si="46"/>
        <v>0.15413161827771493</v>
      </c>
    </row>
    <row r="3001" spans="1:6" x14ac:dyDescent="0.3">
      <c r="A3001" s="16">
        <v>24</v>
      </c>
      <c r="B3001" s="17" t="s">
        <v>406</v>
      </c>
      <c r="C3001" s="17" t="s">
        <v>24</v>
      </c>
      <c r="D3001" s="18">
        <v>6381695.7794094998</v>
      </c>
      <c r="E3001" s="14">
        <v>45627</v>
      </c>
      <c r="F3001" s="15">
        <f t="shared" si="46"/>
        <v>-0.10778944028687203</v>
      </c>
    </row>
    <row r="3002" spans="1:6" x14ac:dyDescent="0.3">
      <c r="A3002" s="16">
        <v>24</v>
      </c>
      <c r="B3002" s="17" t="s">
        <v>406</v>
      </c>
      <c r="C3002" s="17" t="s">
        <v>26</v>
      </c>
      <c r="D3002" s="18">
        <v>7108016.9751988603</v>
      </c>
      <c r="E3002" s="14">
        <v>45597</v>
      </c>
      <c r="F3002" s="15">
        <f t="shared" si="46"/>
        <v>0.15569649845430772</v>
      </c>
    </row>
    <row r="3003" spans="1:6" x14ac:dyDescent="0.3">
      <c r="A3003" s="16">
        <v>24</v>
      </c>
      <c r="B3003" s="17" t="s">
        <v>406</v>
      </c>
      <c r="C3003" s="17" t="s">
        <v>27</v>
      </c>
      <c r="D3003" s="18">
        <v>6083175.2213850096</v>
      </c>
      <c r="E3003" s="14">
        <v>45566</v>
      </c>
      <c r="F3003" s="15">
        <f t="shared" si="46"/>
        <v>-3.820846434606516E-2</v>
      </c>
    </row>
    <row r="3004" spans="1:6" x14ac:dyDescent="0.3">
      <c r="A3004" s="16">
        <v>24</v>
      </c>
      <c r="B3004" s="17" t="s">
        <v>406</v>
      </c>
      <c r="C3004" s="17" t="s">
        <v>28</v>
      </c>
      <c r="D3004" s="18">
        <v>6320101.4760284498</v>
      </c>
      <c r="E3004" s="14">
        <v>45536</v>
      </c>
      <c r="F3004" s="15">
        <f t="shared" si="46"/>
        <v>-4.9771008003510663E-2</v>
      </c>
    </row>
    <row r="3005" spans="1:6" x14ac:dyDescent="0.3">
      <c r="A3005" s="11">
        <v>24</v>
      </c>
      <c r="B3005" s="12" t="s">
        <v>406</v>
      </c>
      <c r="C3005" s="12" t="s">
        <v>29</v>
      </c>
      <c r="D3005" s="13">
        <v>6642618.7272139899</v>
      </c>
      <c r="E3005" s="14">
        <v>45505</v>
      </c>
      <c r="F3005" s="15">
        <f t="shared" si="46"/>
        <v>-9.3325696234251214E-4</v>
      </c>
    </row>
    <row r="3006" spans="1:6" x14ac:dyDescent="0.3">
      <c r="A3006" s="16">
        <v>24</v>
      </c>
      <c r="B3006" s="17" t="s">
        <v>406</v>
      </c>
      <c r="C3006" s="17" t="s">
        <v>30</v>
      </c>
      <c r="D3006" s="18">
        <v>6648820.89104548</v>
      </c>
      <c r="E3006" s="14">
        <v>45474</v>
      </c>
      <c r="F3006" s="15">
        <f t="shared" si="46"/>
        <v>-3.3016746120197032E-2</v>
      </c>
    </row>
    <row r="3007" spans="1:6" x14ac:dyDescent="0.3">
      <c r="A3007" s="11">
        <v>24</v>
      </c>
      <c r="B3007" s="12" t="s">
        <v>406</v>
      </c>
      <c r="C3007" s="12" t="s">
        <v>31</v>
      </c>
      <c r="D3007" s="13">
        <v>6872007.4957588697</v>
      </c>
      <c r="E3007" s="14">
        <v>45444</v>
      </c>
      <c r="F3007" s="15">
        <f t="shared" si="46"/>
        <v>-2.6715746652958238E-2</v>
      </c>
    </row>
    <row r="3008" spans="1:6" x14ac:dyDescent="0.3">
      <c r="A3008" s="16">
        <v>24</v>
      </c>
      <c r="B3008" s="17" t="s">
        <v>406</v>
      </c>
      <c r="C3008" s="17" t="s">
        <v>32</v>
      </c>
      <c r="D3008" s="18">
        <v>7058072.6755373003</v>
      </c>
      <c r="E3008" s="14">
        <v>45413</v>
      </c>
      <c r="F3008" s="15">
        <f t="shared" si="46"/>
        <v>3.6919955551506331E-2</v>
      </c>
    </row>
    <row r="3009" spans="1:6" x14ac:dyDescent="0.3">
      <c r="A3009" s="11">
        <v>24</v>
      </c>
      <c r="B3009" s="12" t="s">
        <v>406</v>
      </c>
      <c r="C3009" s="12" t="s">
        <v>34</v>
      </c>
      <c r="D3009" s="13">
        <v>6802240.6587858098</v>
      </c>
      <c r="E3009" s="14">
        <v>45383</v>
      </c>
      <c r="F3009" s="15">
        <f t="shared" si="46"/>
        <v>-4.8920382308776295E-2</v>
      </c>
    </row>
    <row r="3010" spans="1:6" x14ac:dyDescent="0.3">
      <c r="A3010" s="16">
        <v>24</v>
      </c>
      <c r="B3010" s="17" t="s">
        <v>406</v>
      </c>
      <c r="C3010" s="17" t="s">
        <v>35</v>
      </c>
      <c r="D3010" s="18">
        <v>7143282.8161613801</v>
      </c>
      <c r="E3010" s="14">
        <v>45352</v>
      </c>
      <c r="F3010" s="15">
        <f t="shared" si="46"/>
        <v>2.5317784210356332E-2</v>
      </c>
    </row>
    <row r="3011" spans="1:6" x14ac:dyDescent="0.3">
      <c r="A3011" s="11">
        <v>24</v>
      </c>
      <c r="B3011" s="12" t="s">
        <v>406</v>
      </c>
      <c r="C3011" s="12" t="s">
        <v>36</v>
      </c>
      <c r="D3011" s="13">
        <v>6964700.9113356797</v>
      </c>
      <c r="E3011" s="14">
        <v>45323</v>
      </c>
      <c r="F3011" s="15">
        <f t="shared" ref="F3011:F3074" si="47">IF(B3011=B3012,LN(D3011/D3012),NA())</f>
        <v>-2.4569552437596058E-2</v>
      </c>
    </row>
    <row r="3012" spans="1:6" x14ac:dyDescent="0.3">
      <c r="A3012" s="16">
        <v>24</v>
      </c>
      <c r="B3012" s="17" t="s">
        <v>406</v>
      </c>
      <c r="C3012" s="17" t="s">
        <v>37</v>
      </c>
      <c r="D3012" s="18">
        <v>7137939.9840841396</v>
      </c>
      <c r="E3012" s="14">
        <v>45292</v>
      </c>
      <c r="F3012" s="15">
        <f t="shared" si="47"/>
        <v>-1.8837922847761257E-2</v>
      </c>
    </row>
    <row r="3013" spans="1:6" x14ac:dyDescent="0.3">
      <c r="A3013" s="11">
        <v>24</v>
      </c>
      <c r="B3013" s="12" t="s">
        <v>406</v>
      </c>
      <c r="C3013" s="12" t="s">
        <v>38</v>
      </c>
      <c r="D3013" s="13">
        <v>7273678.4480805201</v>
      </c>
      <c r="E3013" s="14">
        <v>45261</v>
      </c>
      <c r="F3013" s="15">
        <f t="shared" si="47"/>
        <v>7.8457500506109584E-2</v>
      </c>
    </row>
    <row r="3014" spans="1:6" x14ac:dyDescent="0.3">
      <c r="A3014" s="11">
        <v>24</v>
      </c>
      <c r="B3014" s="12" t="s">
        <v>406</v>
      </c>
      <c r="C3014" s="12" t="s">
        <v>40</v>
      </c>
      <c r="D3014" s="13">
        <v>6724816.5037549799</v>
      </c>
      <c r="E3014" s="14">
        <v>45231</v>
      </c>
      <c r="F3014" s="15">
        <f t="shared" si="47"/>
        <v>0.15795213627166452</v>
      </c>
    </row>
    <row r="3015" spans="1:6" x14ac:dyDescent="0.3">
      <c r="A3015" s="11">
        <v>24</v>
      </c>
      <c r="B3015" s="12" t="s">
        <v>406</v>
      </c>
      <c r="C3015" s="12" t="s">
        <v>41</v>
      </c>
      <c r="D3015" s="13">
        <v>5742257.9448060701</v>
      </c>
      <c r="E3015" s="14">
        <v>45200</v>
      </c>
      <c r="F3015" s="15">
        <f t="shared" si="47"/>
        <v>-9.5923695764827399E-3</v>
      </c>
    </row>
    <row r="3016" spans="1:6" x14ac:dyDescent="0.3">
      <c r="A3016" s="11">
        <v>24</v>
      </c>
      <c r="B3016" s="12" t="s">
        <v>406</v>
      </c>
      <c r="C3016" s="12" t="s">
        <v>42</v>
      </c>
      <c r="D3016" s="13">
        <v>5797604.8347397</v>
      </c>
      <c r="E3016" s="14">
        <v>45170</v>
      </c>
      <c r="F3016" s="15">
        <f t="shared" si="47"/>
        <v>6.3136445227035806E-2</v>
      </c>
    </row>
    <row r="3017" spans="1:6" x14ac:dyDescent="0.3">
      <c r="A3017" s="16">
        <v>24</v>
      </c>
      <c r="B3017" s="17" t="s">
        <v>406</v>
      </c>
      <c r="C3017" s="17" t="s">
        <v>43</v>
      </c>
      <c r="D3017" s="18">
        <v>5442880.5168713797</v>
      </c>
      <c r="E3017" s="14">
        <v>45139</v>
      </c>
      <c r="F3017" s="15">
        <f t="shared" si="47"/>
        <v>-4.1644400134566495E-2</v>
      </c>
    </row>
    <row r="3018" spans="1:6" x14ac:dyDescent="0.3">
      <c r="A3018" s="11">
        <v>24</v>
      </c>
      <c r="B3018" s="12" t="s">
        <v>406</v>
      </c>
      <c r="C3018" s="12" t="s">
        <v>44</v>
      </c>
      <c r="D3018" s="13">
        <v>5674331.8890833296</v>
      </c>
      <c r="E3018" s="14">
        <v>45108</v>
      </c>
      <c r="F3018" s="15">
        <f t="shared" si="47"/>
        <v>2.540969158477719E-2</v>
      </c>
    </row>
    <row r="3019" spans="1:6" x14ac:dyDescent="0.3">
      <c r="A3019" s="16">
        <v>24</v>
      </c>
      <c r="B3019" s="17" t="s">
        <v>406</v>
      </c>
      <c r="C3019" s="17" t="s">
        <v>45</v>
      </c>
      <c r="D3019" s="18">
        <v>5531965.2716165297</v>
      </c>
      <c r="E3019" s="14">
        <v>45078</v>
      </c>
      <c r="F3019" s="15">
        <f t="shared" si="47"/>
        <v>-4.4254061654314211E-2</v>
      </c>
    </row>
    <row r="3020" spans="1:6" x14ac:dyDescent="0.3">
      <c r="A3020" s="11">
        <v>24</v>
      </c>
      <c r="B3020" s="12" t="s">
        <v>406</v>
      </c>
      <c r="C3020" s="12" t="s">
        <v>46</v>
      </c>
      <c r="D3020" s="13">
        <v>5782274.9644387104</v>
      </c>
      <c r="E3020" s="14">
        <v>45047</v>
      </c>
      <c r="F3020" s="15">
        <f t="shared" si="47"/>
        <v>-7.2578346876349592E-2</v>
      </c>
    </row>
    <row r="3021" spans="1:6" x14ac:dyDescent="0.3">
      <c r="A3021" s="16">
        <v>24</v>
      </c>
      <c r="B3021" s="17" t="s">
        <v>406</v>
      </c>
      <c r="C3021" s="17" t="s">
        <v>47</v>
      </c>
      <c r="D3021" s="18">
        <v>6217547.5509470003</v>
      </c>
      <c r="E3021" s="14">
        <v>45017</v>
      </c>
      <c r="F3021" s="15">
        <f t="shared" si="47"/>
        <v>4.6789704924652668E-2</v>
      </c>
    </row>
    <row r="3022" spans="1:6" x14ac:dyDescent="0.3">
      <c r="A3022" s="11">
        <v>24</v>
      </c>
      <c r="B3022" s="12" t="s">
        <v>406</v>
      </c>
      <c r="C3022" s="12" t="s">
        <v>48</v>
      </c>
      <c r="D3022" s="13">
        <v>5933331.3814586503</v>
      </c>
      <c r="E3022" s="14">
        <v>44986</v>
      </c>
      <c r="F3022" s="15">
        <f t="shared" si="47"/>
        <v>2.0557449190912944E-2</v>
      </c>
    </row>
    <row r="3023" spans="1:6" x14ac:dyDescent="0.3">
      <c r="A3023" s="16">
        <v>24</v>
      </c>
      <c r="B3023" s="17" t="s">
        <v>406</v>
      </c>
      <c r="C3023" s="17" t="s">
        <v>49</v>
      </c>
      <c r="D3023" s="18">
        <v>5812602.4145822199</v>
      </c>
      <c r="E3023" s="14">
        <v>44958</v>
      </c>
      <c r="F3023" s="15">
        <f t="shared" si="47"/>
        <v>3.4812467643990774E-3</v>
      </c>
    </row>
    <row r="3024" spans="1:6" x14ac:dyDescent="0.3">
      <c r="A3024" s="11">
        <v>24</v>
      </c>
      <c r="B3024" s="12" t="s">
        <v>406</v>
      </c>
      <c r="C3024" s="12" t="s">
        <v>50</v>
      </c>
      <c r="D3024" s="13">
        <v>5792402.49209149</v>
      </c>
      <c r="E3024" s="14">
        <v>44927</v>
      </c>
      <c r="F3024" s="15">
        <f t="shared" si="47"/>
        <v>0.1750988713010492</v>
      </c>
    </row>
    <row r="3025" spans="1:6" x14ac:dyDescent="0.3">
      <c r="A3025" s="16">
        <v>24</v>
      </c>
      <c r="B3025" s="17" t="s">
        <v>406</v>
      </c>
      <c r="C3025" s="17" t="s">
        <v>51</v>
      </c>
      <c r="D3025" s="18">
        <v>4861992.2038473003</v>
      </c>
      <c r="E3025" s="14">
        <v>44896</v>
      </c>
      <c r="F3025" s="15">
        <f t="shared" si="47"/>
        <v>-7.300442708313154E-2</v>
      </c>
    </row>
    <row r="3026" spans="1:6" x14ac:dyDescent="0.3">
      <c r="A3026" s="16">
        <v>24</v>
      </c>
      <c r="B3026" s="17" t="s">
        <v>406</v>
      </c>
      <c r="C3026" s="17" t="s">
        <v>53</v>
      </c>
      <c r="D3026" s="18">
        <v>5230216.6384723596</v>
      </c>
      <c r="E3026" s="14">
        <v>44866</v>
      </c>
      <c r="F3026" s="15">
        <f t="shared" si="47"/>
        <v>-9.7501850875655355E-2</v>
      </c>
    </row>
    <row r="3027" spans="1:6" x14ac:dyDescent="0.3">
      <c r="A3027" s="16">
        <v>24</v>
      </c>
      <c r="B3027" s="17" t="s">
        <v>406</v>
      </c>
      <c r="C3027" s="17" t="s">
        <v>54</v>
      </c>
      <c r="D3027" s="18">
        <v>5765861.3359893104</v>
      </c>
      <c r="E3027" s="14">
        <v>44835</v>
      </c>
      <c r="F3027" s="15">
        <f t="shared" si="47"/>
        <v>3.1907056490072069E-2</v>
      </c>
    </row>
    <row r="3028" spans="1:6" x14ac:dyDescent="0.3">
      <c r="A3028" s="16">
        <v>24</v>
      </c>
      <c r="B3028" s="17" t="s">
        <v>406</v>
      </c>
      <c r="C3028" s="17" t="s">
        <v>55</v>
      </c>
      <c r="D3028" s="18">
        <v>5584793.7014690796</v>
      </c>
      <c r="E3028" s="14">
        <v>44805</v>
      </c>
      <c r="F3028" s="15">
        <f t="shared" si="47"/>
        <v>-5.6791091036086545E-2</v>
      </c>
    </row>
    <row r="3029" spans="1:6" x14ac:dyDescent="0.3">
      <c r="A3029" s="11">
        <v>24</v>
      </c>
      <c r="B3029" s="12" t="s">
        <v>406</v>
      </c>
      <c r="C3029" s="12" t="s">
        <v>56</v>
      </c>
      <c r="D3029" s="13">
        <v>5911139.2829385102</v>
      </c>
      <c r="E3029" s="14">
        <v>44774</v>
      </c>
      <c r="F3029" s="15">
        <f t="shared" si="47"/>
        <v>-5.4692651843885054E-2</v>
      </c>
    </row>
    <row r="3030" spans="1:6" x14ac:dyDescent="0.3">
      <c r="A3030" s="16">
        <v>24</v>
      </c>
      <c r="B3030" s="17" t="s">
        <v>406</v>
      </c>
      <c r="C3030" s="17" t="s">
        <v>57</v>
      </c>
      <c r="D3030" s="18">
        <v>6243439.5268850299</v>
      </c>
      <c r="E3030" s="14">
        <v>44743</v>
      </c>
      <c r="F3030" s="15">
        <f t="shared" si="47"/>
        <v>2.7878878040482783E-2</v>
      </c>
    </row>
    <row r="3031" spans="1:6" x14ac:dyDescent="0.3">
      <c r="A3031" s="11">
        <v>24</v>
      </c>
      <c r="B3031" s="12" t="s">
        <v>406</v>
      </c>
      <c r="C3031" s="12" t="s">
        <v>58</v>
      </c>
      <c r="D3031" s="13">
        <v>6071783.3465304403</v>
      </c>
      <c r="E3031" s="14">
        <v>44713</v>
      </c>
      <c r="F3031" s="15">
        <f t="shared" si="47"/>
        <v>-9.5702395360691528E-2</v>
      </c>
    </row>
    <row r="3032" spans="1:6" x14ac:dyDescent="0.3">
      <c r="A3032" s="16">
        <v>24</v>
      </c>
      <c r="B3032" s="17" t="s">
        <v>406</v>
      </c>
      <c r="C3032" s="17" t="s">
        <v>59</v>
      </c>
      <c r="D3032" s="18">
        <v>6681581.7876448901</v>
      </c>
      <c r="E3032" s="14">
        <v>44682</v>
      </c>
      <c r="F3032" s="15">
        <f t="shared" si="47"/>
        <v>-7.9659323560787115E-2</v>
      </c>
    </row>
    <row r="3033" spans="1:6" x14ac:dyDescent="0.3">
      <c r="A3033" s="11">
        <v>24</v>
      </c>
      <c r="B3033" s="12" t="s">
        <v>406</v>
      </c>
      <c r="C3033" s="12" t="s">
        <v>60</v>
      </c>
      <c r="D3033" s="13">
        <v>7235605.7218439104</v>
      </c>
      <c r="E3033" s="14">
        <v>44652</v>
      </c>
      <c r="F3033" s="15">
        <f t="shared" si="47"/>
        <v>2.5326253583040987E-2</v>
      </c>
    </row>
    <row r="3034" spans="1:6" x14ac:dyDescent="0.3">
      <c r="A3034" s="16">
        <v>24</v>
      </c>
      <c r="B3034" s="17" t="s">
        <v>406</v>
      </c>
      <c r="C3034" s="17" t="s">
        <v>61</v>
      </c>
      <c r="D3034" s="18">
        <v>7054655.9977523303</v>
      </c>
      <c r="E3034" s="14">
        <v>44621</v>
      </c>
      <c r="F3034" s="15">
        <f t="shared" si="47"/>
        <v>1.1199843277568833E-2</v>
      </c>
    </row>
    <row r="3035" spans="1:6" x14ac:dyDescent="0.3">
      <c r="A3035" s="11">
        <v>24</v>
      </c>
      <c r="B3035" s="12" t="s">
        <v>406</v>
      </c>
      <c r="C3035" s="12" t="s">
        <v>62</v>
      </c>
      <c r="D3035" s="13">
        <v>6976085.7646450195</v>
      </c>
      <c r="E3035" s="14">
        <v>44593</v>
      </c>
      <c r="F3035" s="15">
        <f t="shared" si="47"/>
        <v>-5.7125075696378314E-2</v>
      </c>
    </row>
    <row r="3036" spans="1:6" x14ac:dyDescent="0.3">
      <c r="A3036" s="16">
        <v>24</v>
      </c>
      <c r="B3036" s="17" t="s">
        <v>406</v>
      </c>
      <c r="C3036" s="17" t="s">
        <v>63</v>
      </c>
      <c r="D3036" s="18">
        <v>7386197.5045830896</v>
      </c>
      <c r="E3036" s="14">
        <v>44562</v>
      </c>
      <c r="F3036" s="15">
        <f t="shared" si="47"/>
        <v>-8.1773391455004132E-2</v>
      </c>
    </row>
    <row r="3037" spans="1:6" x14ac:dyDescent="0.3">
      <c r="A3037" s="11">
        <v>24</v>
      </c>
      <c r="B3037" s="12" t="s">
        <v>406</v>
      </c>
      <c r="C3037" s="12" t="s">
        <v>64</v>
      </c>
      <c r="D3037" s="13">
        <v>8015574.3904271498</v>
      </c>
      <c r="E3037" s="14">
        <v>44531</v>
      </c>
      <c r="F3037" s="15">
        <f t="shared" si="47"/>
        <v>8.842482800695961E-2</v>
      </c>
    </row>
    <row r="3038" spans="1:6" x14ac:dyDescent="0.3">
      <c r="A3038" s="11">
        <v>24</v>
      </c>
      <c r="B3038" s="12" t="s">
        <v>406</v>
      </c>
      <c r="C3038" s="12" t="s">
        <v>66</v>
      </c>
      <c r="D3038" s="13">
        <v>7337231.70749442</v>
      </c>
      <c r="E3038" s="14">
        <v>44501</v>
      </c>
      <c r="F3038" s="15">
        <f t="shared" si="47"/>
        <v>-9.7519871550918472E-2</v>
      </c>
    </row>
    <row r="3039" spans="1:6" x14ac:dyDescent="0.3">
      <c r="A3039" s="11">
        <v>24</v>
      </c>
      <c r="B3039" s="12" t="s">
        <v>406</v>
      </c>
      <c r="C3039" s="12" t="s">
        <v>67</v>
      </c>
      <c r="D3039" s="13">
        <v>8088808.9193243403</v>
      </c>
      <c r="E3039" s="14">
        <v>44470</v>
      </c>
      <c r="F3039" s="15">
        <f t="shared" si="47"/>
        <v>-1.4954735176358699E-2</v>
      </c>
    </row>
    <row r="3040" spans="1:6" x14ac:dyDescent="0.3">
      <c r="A3040" s="11">
        <v>24</v>
      </c>
      <c r="B3040" s="12" t="s">
        <v>406</v>
      </c>
      <c r="C3040" s="12" t="s">
        <v>68</v>
      </c>
      <c r="D3040" s="13">
        <v>8210683.9476138502</v>
      </c>
      <c r="E3040" s="14">
        <v>44440</v>
      </c>
      <c r="F3040" s="15">
        <f t="shared" si="47"/>
        <v>2.9083928555886109E-3</v>
      </c>
    </row>
    <row r="3041" spans="1:6" x14ac:dyDescent="0.3">
      <c r="A3041" s="16">
        <v>24</v>
      </c>
      <c r="B3041" s="17" t="s">
        <v>406</v>
      </c>
      <c r="C3041" s="17" t="s">
        <v>69</v>
      </c>
      <c r="D3041" s="18">
        <v>8186838.7454972304</v>
      </c>
      <c r="E3041" s="14">
        <v>44409</v>
      </c>
      <c r="F3041" s="15">
        <f t="shared" si="47"/>
        <v>2.5234846269937938E-2</v>
      </c>
    </row>
    <row r="3042" spans="1:6" x14ac:dyDescent="0.3">
      <c r="A3042" s="11">
        <v>24</v>
      </c>
      <c r="B3042" s="12" t="s">
        <v>406</v>
      </c>
      <c r="C3042" s="12" t="s">
        <v>70</v>
      </c>
      <c r="D3042" s="13">
        <v>7982830.0186527902</v>
      </c>
      <c r="E3042" s="14">
        <v>44378</v>
      </c>
      <c r="F3042" s="15">
        <f t="shared" si="47"/>
        <v>1.8084853719606383E-2</v>
      </c>
    </row>
    <row r="3043" spans="1:6" x14ac:dyDescent="0.3">
      <c r="A3043" s="16">
        <v>24</v>
      </c>
      <c r="B3043" s="17" t="s">
        <v>406</v>
      </c>
      <c r="C3043" s="17" t="s">
        <v>71</v>
      </c>
      <c r="D3043" s="18">
        <v>7839759.3112979401</v>
      </c>
      <c r="E3043" s="14">
        <v>44348</v>
      </c>
      <c r="F3043" s="15">
        <f t="shared" si="47"/>
        <v>-1.1758925260222527E-2</v>
      </c>
    </row>
    <row r="3044" spans="1:6" x14ac:dyDescent="0.3">
      <c r="A3044" s="11">
        <v>24</v>
      </c>
      <c r="B3044" s="12" t="s">
        <v>406</v>
      </c>
      <c r="C3044" s="12" t="s">
        <v>72</v>
      </c>
      <c r="D3044" s="13">
        <v>7932490.5967131397</v>
      </c>
      <c r="E3044" s="14">
        <v>44317</v>
      </c>
      <c r="F3044" s="15">
        <f t="shared" si="47"/>
        <v>-4.7791504192874763E-2</v>
      </c>
    </row>
    <row r="3045" spans="1:6" x14ac:dyDescent="0.3">
      <c r="A3045" s="16">
        <v>24</v>
      </c>
      <c r="B3045" s="17" t="s">
        <v>406</v>
      </c>
      <c r="C3045" s="17" t="s">
        <v>73</v>
      </c>
      <c r="D3045" s="18">
        <v>8320801.3246533396</v>
      </c>
      <c r="E3045" s="14">
        <v>44287</v>
      </c>
      <c r="F3045" s="15">
        <f t="shared" si="47"/>
        <v>-9.5437214958360591E-4</v>
      </c>
    </row>
    <row r="3046" spans="1:6" x14ac:dyDescent="0.3">
      <c r="A3046" s="11">
        <v>24</v>
      </c>
      <c r="B3046" s="12" t="s">
        <v>406</v>
      </c>
      <c r="C3046" s="12" t="s">
        <v>74</v>
      </c>
      <c r="D3046" s="13">
        <v>8328746.25630752</v>
      </c>
      <c r="E3046" s="14">
        <v>44256</v>
      </c>
      <c r="F3046" s="15">
        <f t="shared" si="47"/>
        <v>8.6289001228626497E-2</v>
      </c>
    </row>
    <row r="3047" spans="1:6" x14ac:dyDescent="0.3">
      <c r="A3047" s="16">
        <v>24</v>
      </c>
      <c r="B3047" s="17" t="s">
        <v>406</v>
      </c>
      <c r="C3047" s="17" t="s">
        <v>75</v>
      </c>
      <c r="D3047" s="18">
        <v>7640201.17146663</v>
      </c>
      <c r="E3047" s="14">
        <v>44228</v>
      </c>
      <c r="F3047" s="15">
        <f t="shared" si="47"/>
        <v>4.5071641266242642E-2</v>
      </c>
    </row>
    <row r="3048" spans="1:6" x14ac:dyDescent="0.3">
      <c r="A3048" s="11">
        <v>24</v>
      </c>
      <c r="B3048" s="12" t="s">
        <v>406</v>
      </c>
      <c r="C3048" s="12" t="s">
        <v>76</v>
      </c>
      <c r="D3048" s="13">
        <v>7303489.8306180201</v>
      </c>
      <c r="E3048" s="14">
        <v>44197</v>
      </c>
      <c r="F3048" s="15">
        <f t="shared" si="47"/>
        <v>6.4276059618274137E-2</v>
      </c>
    </row>
    <row r="3049" spans="1:6" x14ac:dyDescent="0.3">
      <c r="A3049" s="16">
        <v>24</v>
      </c>
      <c r="B3049" s="17" t="s">
        <v>406</v>
      </c>
      <c r="C3049" s="17" t="s">
        <v>77</v>
      </c>
      <c r="D3049" s="18">
        <v>6848819.0317794597</v>
      </c>
      <c r="E3049" s="14">
        <v>44166</v>
      </c>
      <c r="F3049" s="15">
        <f t="shared" si="47"/>
        <v>-9.288442030652784E-2</v>
      </c>
    </row>
    <row r="3050" spans="1:6" x14ac:dyDescent="0.3">
      <c r="A3050" s="16">
        <v>24</v>
      </c>
      <c r="B3050" s="17" t="s">
        <v>406</v>
      </c>
      <c r="C3050" s="17" t="s">
        <v>79</v>
      </c>
      <c r="D3050" s="18">
        <v>7515448.1357618002</v>
      </c>
      <c r="E3050" s="14">
        <v>44136</v>
      </c>
      <c r="F3050" s="15">
        <f t="shared" si="47"/>
        <v>0.12355077094200494</v>
      </c>
    </row>
    <row r="3051" spans="1:6" x14ac:dyDescent="0.3">
      <c r="A3051" s="16">
        <v>24</v>
      </c>
      <c r="B3051" s="17" t="s">
        <v>406</v>
      </c>
      <c r="C3051" s="17" t="s">
        <v>80</v>
      </c>
      <c r="D3051" s="18">
        <v>6641978.4779690197</v>
      </c>
      <c r="E3051" s="14">
        <v>44105</v>
      </c>
      <c r="F3051" s="15">
        <f t="shared" si="47"/>
        <v>-0.17886548236390551</v>
      </c>
    </row>
    <row r="3052" spans="1:6" x14ac:dyDescent="0.3">
      <c r="A3052" s="16">
        <v>24</v>
      </c>
      <c r="B3052" s="17" t="s">
        <v>406</v>
      </c>
      <c r="C3052" s="17" t="s">
        <v>81</v>
      </c>
      <c r="D3052" s="18">
        <v>7942875.5132633699</v>
      </c>
      <c r="E3052" s="14">
        <v>44075</v>
      </c>
      <c r="F3052" s="15">
        <f t="shared" si="47"/>
        <v>-9.8211136208172067E-2</v>
      </c>
    </row>
    <row r="3053" spans="1:6" x14ac:dyDescent="0.3">
      <c r="A3053" s="11">
        <v>24</v>
      </c>
      <c r="B3053" s="12" t="s">
        <v>406</v>
      </c>
      <c r="C3053" s="12" t="s">
        <v>82</v>
      </c>
      <c r="D3053" s="13">
        <v>8762545.9933172707</v>
      </c>
      <c r="E3053" s="14">
        <v>44044</v>
      </c>
      <c r="F3053" s="15">
        <f t="shared" si="47"/>
        <v>-3.0314370872461416E-2</v>
      </c>
    </row>
    <row r="3054" spans="1:6" x14ac:dyDescent="0.3">
      <c r="A3054" s="16">
        <v>24</v>
      </c>
      <c r="B3054" s="17" t="s">
        <v>406</v>
      </c>
      <c r="C3054" s="17" t="s">
        <v>83</v>
      </c>
      <c r="D3054" s="18">
        <v>9032244.2760260701</v>
      </c>
      <c r="E3054" s="14">
        <v>44013</v>
      </c>
      <c r="F3054" s="15">
        <f t="shared" si="47"/>
        <v>1.5250418935088819E-2</v>
      </c>
    </row>
    <row r="3055" spans="1:6" x14ac:dyDescent="0.3">
      <c r="A3055" s="11">
        <v>24</v>
      </c>
      <c r="B3055" s="12" t="s">
        <v>406</v>
      </c>
      <c r="C3055" s="12" t="s">
        <v>84</v>
      </c>
      <c r="D3055" s="13">
        <v>8895543.7861812599</v>
      </c>
      <c r="E3055" s="14">
        <v>43983</v>
      </c>
      <c r="F3055" s="15">
        <f t="shared" si="47"/>
        <v>-2.9708279312844926E-4</v>
      </c>
    </row>
    <row r="3056" spans="1:6" x14ac:dyDescent="0.3">
      <c r="A3056" s="16">
        <v>24</v>
      </c>
      <c r="B3056" s="17" t="s">
        <v>406</v>
      </c>
      <c r="C3056" s="17" t="s">
        <v>85</v>
      </c>
      <c r="D3056" s="18">
        <v>8898186.8917668108</v>
      </c>
      <c r="E3056" s="14">
        <v>43952</v>
      </c>
      <c r="F3056" s="15">
        <f t="shared" si="47"/>
        <v>0.17473021419029397</v>
      </c>
    </row>
    <row r="3057" spans="1:6" x14ac:dyDescent="0.3">
      <c r="A3057" s="11">
        <v>24</v>
      </c>
      <c r="B3057" s="12" t="s">
        <v>406</v>
      </c>
      <c r="C3057" s="12" t="s">
        <v>86</v>
      </c>
      <c r="D3057" s="13">
        <v>7471660.9346196102</v>
      </c>
      <c r="E3057" s="14">
        <v>43922</v>
      </c>
      <c r="F3057" s="15">
        <f t="shared" si="47"/>
        <v>0.10382996551131946</v>
      </c>
    </row>
    <row r="3058" spans="1:6" x14ac:dyDescent="0.3">
      <c r="A3058" s="16">
        <v>24</v>
      </c>
      <c r="B3058" s="17" t="s">
        <v>406</v>
      </c>
      <c r="C3058" s="17" t="s">
        <v>87</v>
      </c>
      <c r="D3058" s="18">
        <v>6734794.8980880603</v>
      </c>
      <c r="E3058" s="14">
        <v>43891</v>
      </c>
      <c r="F3058" s="15">
        <f t="shared" si="47"/>
        <v>-8.130886855567758E-2</v>
      </c>
    </row>
    <row r="3059" spans="1:6" x14ac:dyDescent="0.3">
      <c r="A3059" s="11">
        <v>24</v>
      </c>
      <c r="B3059" s="12" t="s">
        <v>406</v>
      </c>
      <c r="C3059" s="12" t="s">
        <v>88</v>
      </c>
      <c r="D3059" s="13">
        <v>7305271.60209677</v>
      </c>
      <c r="E3059" s="14">
        <v>43862</v>
      </c>
      <c r="F3059" s="15">
        <f t="shared" si="47"/>
        <v>-0.10292229928235716</v>
      </c>
    </row>
    <row r="3060" spans="1:6" x14ac:dyDescent="0.3">
      <c r="A3060" s="16">
        <v>24</v>
      </c>
      <c r="B3060" s="17" t="s">
        <v>406</v>
      </c>
      <c r="C3060" s="17" t="s">
        <v>89</v>
      </c>
      <c r="D3060" s="18">
        <v>8097201.6290700501</v>
      </c>
      <c r="E3060" s="14">
        <v>43831</v>
      </c>
      <c r="F3060" s="15">
        <f t="shared" si="47"/>
        <v>-4.2533028951774014E-2</v>
      </c>
    </row>
    <row r="3061" spans="1:6" x14ac:dyDescent="0.3">
      <c r="A3061" s="11">
        <v>24</v>
      </c>
      <c r="B3061" s="12" t="s">
        <v>406</v>
      </c>
      <c r="C3061" s="12" t="s">
        <v>90</v>
      </c>
      <c r="D3061" s="13">
        <v>8449029.2494378891</v>
      </c>
      <c r="E3061" s="14">
        <v>43800</v>
      </c>
      <c r="F3061" s="15">
        <f t="shared" si="47"/>
        <v>-9.7324273203455835E-3</v>
      </c>
    </row>
    <row r="3062" spans="1:6" x14ac:dyDescent="0.3">
      <c r="A3062" s="11">
        <v>24</v>
      </c>
      <c r="B3062" s="12" t="s">
        <v>406</v>
      </c>
      <c r="C3062" s="12" t="s">
        <v>92</v>
      </c>
      <c r="D3062" s="13">
        <v>8531660.2604560293</v>
      </c>
      <c r="E3062" s="14">
        <v>43770</v>
      </c>
      <c r="F3062" s="15">
        <f t="shared" si="47"/>
        <v>-9.0276835487437521E-2</v>
      </c>
    </row>
    <row r="3063" spans="1:6" x14ac:dyDescent="0.3">
      <c r="A3063" s="11">
        <v>24</v>
      </c>
      <c r="B3063" s="12" t="s">
        <v>406</v>
      </c>
      <c r="C3063" s="12" t="s">
        <v>93</v>
      </c>
      <c r="D3063" s="13">
        <v>9337707.9054421503</v>
      </c>
      <c r="E3063" s="14">
        <v>43739</v>
      </c>
      <c r="F3063" s="15">
        <f t="shared" si="47"/>
        <v>1.9537343862720779E-2</v>
      </c>
    </row>
    <row r="3064" spans="1:6" x14ac:dyDescent="0.3">
      <c r="A3064" s="11">
        <v>24</v>
      </c>
      <c r="B3064" s="12" t="s">
        <v>406</v>
      </c>
      <c r="C3064" s="12" t="s">
        <v>94</v>
      </c>
      <c r="D3064" s="13">
        <v>9157044.4835852906</v>
      </c>
      <c r="E3064" s="14">
        <v>43709</v>
      </c>
      <c r="F3064" s="15">
        <f t="shared" si="47"/>
        <v>1.5909466003660246E-2</v>
      </c>
    </row>
    <row r="3065" spans="1:6" x14ac:dyDescent="0.3">
      <c r="A3065" s="16">
        <v>24</v>
      </c>
      <c r="B3065" s="17" t="s">
        <v>406</v>
      </c>
      <c r="C3065" s="17" t="s">
        <v>95</v>
      </c>
      <c r="D3065" s="18">
        <v>9012513.5491925105</v>
      </c>
      <c r="E3065" s="14">
        <v>43678</v>
      </c>
      <c r="F3065" s="15">
        <f t="shared" si="47"/>
        <v>3.1549372613036285E-3</v>
      </c>
    </row>
    <row r="3066" spans="1:6" x14ac:dyDescent="0.3">
      <c r="A3066" s="11">
        <v>24</v>
      </c>
      <c r="B3066" s="12" t="s">
        <v>406</v>
      </c>
      <c r="C3066" s="12" t="s">
        <v>96</v>
      </c>
      <c r="D3066" s="13">
        <v>8984124.4408538993</v>
      </c>
      <c r="E3066" s="14">
        <v>43647</v>
      </c>
      <c r="F3066" s="15">
        <f t="shared" si="47"/>
        <v>-7.7747973967203137E-3</v>
      </c>
    </row>
    <row r="3067" spans="1:6" x14ac:dyDescent="0.3">
      <c r="A3067" s="16">
        <v>24</v>
      </c>
      <c r="B3067" s="17" t="s">
        <v>406</v>
      </c>
      <c r="C3067" s="17" t="s">
        <v>97</v>
      </c>
      <c r="D3067" s="18">
        <v>9054246.4270619806</v>
      </c>
      <c r="E3067" s="14">
        <v>43617</v>
      </c>
      <c r="F3067" s="15">
        <f t="shared" si="47"/>
        <v>5.414631989762287E-2</v>
      </c>
    </row>
    <row r="3068" spans="1:6" x14ac:dyDescent="0.3">
      <c r="A3068" s="11">
        <v>24</v>
      </c>
      <c r="B3068" s="12" t="s">
        <v>406</v>
      </c>
      <c r="C3068" s="12" t="s">
        <v>98</v>
      </c>
      <c r="D3068" s="13">
        <v>8577028.6833993699</v>
      </c>
      <c r="E3068" s="14">
        <v>43586</v>
      </c>
      <c r="F3068" s="15">
        <f t="shared" si="47"/>
        <v>-2.8964911968089129E-2</v>
      </c>
    </row>
    <row r="3069" spans="1:6" x14ac:dyDescent="0.3">
      <c r="A3069" s="16">
        <v>24</v>
      </c>
      <c r="B3069" s="17" t="s">
        <v>406</v>
      </c>
      <c r="C3069" s="17" t="s">
        <v>99</v>
      </c>
      <c r="D3069" s="18">
        <v>8829094.4732262194</v>
      </c>
      <c r="E3069" s="14">
        <v>43556</v>
      </c>
      <c r="F3069" s="15">
        <f t="shared" si="47"/>
        <v>3.1598043073333151E-2</v>
      </c>
    </row>
    <row r="3070" spans="1:6" x14ac:dyDescent="0.3">
      <c r="A3070" s="11">
        <v>24</v>
      </c>
      <c r="B3070" s="12" t="s">
        <v>406</v>
      </c>
      <c r="C3070" s="12" t="s">
        <v>100</v>
      </c>
      <c r="D3070" s="13">
        <v>8554473.9501990303</v>
      </c>
      <c r="E3070" s="14">
        <v>43525</v>
      </c>
      <c r="F3070" s="15">
        <f t="shared" si="47"/>
        <v>1.6717691577991845E-2</v>
      </c>
    </row>
    <row r="3071" spans="1:6" x14ac:dyDescent="0.3">
      <c r="A3071" s="16">
        <v>24</v>
      </c>
      <c r="B3071" s="17" t="s">
        <v>406</v>
      </c>
      <c r="C3071" s="17" t="s">
        <v>101</v>
      </c>
      <c r="D3071" s="18">
        <v>8412651.6667245608</v>
      </c>
      <c r="E3071" s="14">
        <v>43497</v>
      </c>
      <c r="F3071" s="15">
        <f t="shared" si="47"/>
        <v>4.7156504825315276E-2</v>
      </c>
    </row>
    <row r="3072" spans="1:6" x14ac:dyDescent="0.3">
      <c r="A3072" s="11">
        <v>24</v>
      </c>
      <c r="B3072" s="12" t="s">
        <v>406</v>
      </c>
      <c r="C3072" s="12" t="s">
        <v>102</v>
      </c>
      <c r="D3072" s="13">
        <v>8025148.8627304798</v>
      </c>
      <c r="E3072" s="14">
        <v>43466</v>
      </c>
      <c r="F3072" s="15">
        <f t="shared" si="47"/>
        <v>7.2322038770115851E-2</v>
      </c>
    </row>
    <row r="3073" spans="1:6" x14ac:dyDescent="0.3">
      <c r="A3073" s="16">
        <v>24</v>
      </c>
      <c r="B3073" s="17" t="s">
        <v>406</v>
      </c>
      <c r="C3073" s="17" t="s">
        <v>103</v>
      </c>
      <c r="D3073" s="18">
        <v>7465244.4749575797</v>
      </c>
      <c r="E3073" s="14">
        <v>43435</v>
      </c>
      <c r="F3073" s="15">
        <f t="shared" si="47"/>
        <v>1.3456876785785117E-2</v>
      </c>
    </row>
    <row r="3074" spans="1:6" x14ac:dyDescent="0.3">
      <c r="A3074" s="16">
        <v>24</v>
      </c>
      <c r="B3074" s="17" t="s">
        <v>406</v>
      </c>
      <c r="C3074" s="17" t="s">
        <v>105</v>
      </c>
      <c r="D3074" s="18">
        <v>7365458.5094321398</v>
      </c>
      <c r="E3074" s="14">
        <v>43405</v>
      </c>
      <c r="F3074" s="15">
        <f t="shared" si="47"/>
        <v>-0.12844927607934994</v>
      </c>
    </row>
    <row r="3075" spans="1:6" x14ac:dyDescent="0.3">
      <c r="A3075" s="16">
        <v>24</v>
      </c>
      <c r="B3075" s="17" t="s">
        <v>406</v>
      </c>
      <c r="C3075" s="17" t="s">
        <v>106</v>
      </c>
      <c r="D3075" s="18">
        <v>8374995.825309</v>
      </c>
      <c r="E3075" s="14">
        <v>43374</v>
      </c>
      <c r="F3075" s="15">
        <f t="shared" ref="F3075:F3138" si="48">IF(B3075=B3076,LN(D3075/D3076),NA())</f>
        <v>5.8460608750212896E-2</v>
      </c>
    </row>
    <row r="3076" spans="1:6" x14ac:dyDescent="0.3">
      <c r="A3076" s="16">
        <v>24</v>
      </c>
      <c r="B3076" s="17" t="s">
        <v>406</v>
      </c>
      <c r="C3076" s="17" t="s">
        <v>107</v>
      </c>
      <c r="D3076" s="18">
        <v>7899424.9879638003</v>
      </c>
      <c r="E3076" s="14">
        <v>43344</v>
      </c>
      <c r="F3076" s="15">
        <f t="shared" si="48"/>
        <v>1.436759885557288E-3</v>
      </c>
    </row>
    <row r="3077" spans="1:6" x14ac:dyDescent="0.3">
      <c r="A3077" s="11">
        <v>24</v>
      </c>
      <c r="B3077" s="12" t="s">
        <v>406</v>
      </c>
      <c r="C3077" s="12" t="s">
        <v>108</v>
      </c>
      <c r="D3077" s="13">
        <v>7888083.5604271796</v>
      </c>
      <c r="E3077" s="14">
        <v>43313</v>
      </c>
      <c r="F3077" s="15">
        <f t="shared" si="48"/>
        <v>-1.3566747570155916E-2</v>
      </c>
    </row>
    <row r="3078" spans="1:6" x14ac:dyDescent="0.3">
      <c r="A3078" s="16">
        <v>24</v>
      </c>
      <c r="B3078" s="17" t="s">
        <v>406</v>
      </c>
      <c r="C3078" s="17" t="s">
        <v>109</v>
      </c>
      <c r="D3078" s="18">
        <v>7995828.4199681496</v>
      </c>
      <c r="E3078" s="14">
        <v>43282</v>
      </c>
      <c r="F3078" s="15">
        <f t="shared" si="48"/>
        <v>2.238497487618343E-2</v>
      </c>
    </row>
    <row r="3079" spans="1:6" x14ac:dyDescent="0.3">
      <c r="A3079" s="11">
        <v>24</v>
      </c>
      <c r="B3079" s="12" t="s">
        <v>406</v>
      </c>
      <c r="C3079" s="12" t="s">
        <v>110</v>
      </c>
      <c r="D3079" s="13">
        <v>7818830.4402263602</v>
      </c>
      <c r="E3079" s="14">
        <v>43252</v>
      </c>
      <c r="F3079" s="15">
        <f t="shared" si="48"/>
        <v>-4.5365746389719512E-2</v>
      </c>
    </row>
    <row r="3080" spans="1:6" x14ac:dyDescent="0.3">
      <c r="A3080" s="16">
        <v>24</v>
      </c>
      <c r="B3080" s="17" t="s">
        <v>406</v>
      </c>
      <c r="C3080" s="17" t="s">
        <v>111</v>
      </c>
      <c r="D3080" s="18">
        <v>8181706.35477167</v>
      </c>
      <c r="E3080" s="14">
        <v>43221</v>
      </c>
      <c r="F3080" s="15">
        <f t="shared" si="48"/>
        <v>3.1372103366369308E-2</v>
      </c>
    </row>
    <row r="3081" spans="1:6" x14ac:dyDescent="0.3">
      <c r="A3081" s="11">
        <v>24</v>
      </c>
      <c r="B3081" s="12" t="s">
        <v>406</v>
      </c>
      <c r="C3081" s="12" t="s">
        <v>112</v>
      </c>
      <c r="D3081" s="13">
        <v>7929013.4954210697</v>
      </c>
      <c r="E3081" s="14">
        <v>43191</v>
      </c>
      <c r="F3081" s="15">
        <f t="shared" si="48"/>
        <v>6.4919569359665849E-2</v>
      </c>
    </row>
    <row r="3082" spans="1:6" x14ac:dyDescent="0.3">
      <c r="A3082" s="16">
        <v>24</v>
      </c>
      <c r="B3082" s="17" t="s">
        <v>406</v>
      </c>
      <c r="C3082" s="17" t="s">
        <v>113</v>
      </c>
      <c r="D3082" s="18">
        <v>7430618.1885843901</v>
      </c>
      <c r="E3082" s="14">
        <v>43160</v>
      </c>
      <c r="F3082" s="15">
        <f t="shared" si="48"/>
        <v>-1.1368065091101108E-2</v>
      </c>
    </row>
    <row r="3083" spans="1:6" x14ac:dyDescent="0.3">
      <c r="A3083" s="11">
        <v>24</v>
      </c>
      <c r="B3083" s="12" t="s">
        <v>406</v>
      </c>
      <c r="C3083" s="12" t="s">
        <v>114</v>
      </c>
      <c r="D3083" s="13">
        <v>7515571.9046067595</v>
      </c>
      <c r="E3083" s="14">
        <v>43132</v>
      </c>
      <c r="F3083" s="15">
        <f t="shared" si="48"/>
        <v>-0.10956103343313676</v>
      </c>
    </row>
    <row r="3084" spans="1:6" x14ac:dyDescent="0.3">
      <c r="A3084" s="16">
        <v>24</v>
      </c>
      <c r="B3084" s="17" t="s">
        <v>406</v>
      </c>
      <c r="C3084" s="17" t="s">
        <v>115</v>
      </c>
      <c r="D3084" s="18">
        <v>8385786.2162298402</v>
      </c>
      <c r="E3084" s="14">
        <v>43101</v>
      </c>
      <c r="F3084" s="15">
        <f t="shared" si="48"/>
        <v>-7.0364319149271395E-2</v>
      </c>
    </row>
    <row r="3085" spans="1:6" x14ac:dyDescent="0.3">
      <c r="A3085" s="11">
        <v>24</v>
      </c>
      <c r="B3085" s="12" t="s">
        <v>406</v>
      </c>
      <c r="C3085" s="12" t="s">
        <v>116</v>
      </c>
      <c r="D3085" s="13">
        <v>8997101.5425220896</v>
      </c>
      <c r="E3085" s="14">
        <v>43070</v>
      </c>
      <c r="F3085" s="15">
        <f t="shared" si="48"/>
        <v>4.2413995771080452E-2</v>
      </c>
    </row>
    <row r="3086" spans="1:6" x14ac:dyDescent="0.3">
      <c r="A3086" s="11">
        <v>24</v>
      </c>
      <c r="B3086" s="12" t="s">
        <v>406</v>
      </c>
      <c r="C3086" s="12" t="s">
        <v>118</v>
      </c>
      <c r="D3086" s="13">
        <v>8623477.9593576305</v>
      </c>
      <c r="E3086" s="14">
        <v>43040</v>
      </c>
      <c r="F3086" s="15">
        <f t="shared" si="48"/>
        <v>2.1414050735824525E-3</v>
      </c>
    </row>
    <row r="3087" spans="1:6" x14ac:dyDescent="0.3">
      <c r="A3087" s="11">
        <v>24</v>
      </c>
      <c r="B3087" s="12" t="s">
        <v>406</v>
      </c>
      <c r="C3087" s="12" t="s">
        <v>119</v>
      </c>
      <c r="D3087" s="13">
        <v>8605031.3577757291</v>
      </c>
      <c r="E3087" s="14">
        <v>43009</v>
      </c>
      <c r="F3087" s="15">
        <f t="shared" si="48"/>
        <v>-1.4598735928038613E-2</v>
      </c>
    </row>
    <row r="3088" spans="1:6" x14ac:dyDescent="0.3">
      <c r="A3088" s="11">
        <v>24</v>
      </c>
      <c r="B3088" s="12" t="s">
        <v>406</v>
      </c>
      <c r="C3088" s="12" t="s">
        <v>120</v>
      </c>
      <c r="D3088" s="13">
        <v>8731575.3821716197</v>
      </c>
      <c r="E3088" s="14">
        <v>42979</v>
      </c>
      <c r="F3088" s="15">
        <f t="shared" si="48"/>
        <v>2.9325169130400425E-2</v>
      </c>
    </row>
    <row r="3089" spans="1:6" x14ac:dyDescent="0.3">
      <c r="A3089" s="16">
        <v>24</v>
      </c>
      <c r="B3089" s="17" t="s">
        <v>406</v>
      </c>
      <c r="C3089" s="17" t="s">
        <v>121</v>
      </c>
      <c r="D3089" s="18">
        <v>8479238.4520543106</v>
      </c>
      <c r="E3089" s="14">
        <v>42948</v>
      </c>
      <c r="F3089" s="15">
        <f t="shared" si="48"/>
        <v>5.5448125507996063E-2</v>
      </c>
    </row>
    <row r="3090" spans="1:6" x14ac:dyDescent="0.3">
      <c r="A3090" s="11">
        <v>24</v>
      </c>
      <c r="B3090" s="12" t="s">
        <v>406</v>
      </c>
      <c r="C3090" s="12" t="s">
        <v>122</v>
      </c>
      <c r="D3090" s="13">
        <v>8021877.6472468302</v>
      </c>
      <c r="E3090" s="14">
        <v>42917</v>
      </c>
      <c r="F3090" s="15">
        <f t="shared" si="48"/>
        <v>-4.7546217949598624E-2</v>
      </c>
    </row>
    <row r="3091" spans="1:6" x14ac:dyDescent="0.3">
      <c r="A3091" s="16">
        <v>24</v>
      </c>
      <c r="B3091" s="17" t="s">
        <v>406</v>
      </c>
      <c r="C3091" s="17" t="s">
        <v>123</v>
      </c>
      <c r="D3091" s="18">
        <v>8412500.3201761097</v>
      </c>
      <c r="E3091" s="14">
        <v>42887</v>
      </c>
      <c r="F3091" s="15">
        <f t="shared" si="48"/>
        <v>-5.3615324150709569E-2</v>
      </c>
    </row>
    <row r="3092" spans="1:6" x14ac:dyDescent="0.3">
      <c r="A3092" s="11">
        <v>24</v>
      </c>
      <c r="B3092" s="12" t="s">
        <v>406</v>
      </c>
      <c r="C3092" s="12" t="s">
        <v>124</v>
      </c>
      <c r="D3092" s="13">
        <v>8875849.5718099605</v>
      </c>
      <c r="E3092" s="14">
        <v>42856</v>
      </c>
      <c r="F3092" s="15">
        <f t="shared" si="48"/>
        <v>3.6665626285538926E-2</v>
      </c>
    </row>
    <row r="3093" spans="1:6" x14ac:dyDescent="0.3">
      <c r="A3093" s="16">
        <v>24</v>
      </c>
      <c r="B3093" s="17" t="s">
        <v>406</v>
      </c>
      <c r="C3093" s="17" t="s">
        <v>125</v>
      </c>
      <c r="D3093" s="18">
        <v>8556304.9384968504</v>
      </c>
      <c r="E3093" s="14">
        <v>42826</v>
      </c>
      <c r="F3093" s="15">
        <f t="shared" si="48"/>
        <v>1.4836062008045247E-2</v>
      </c>
    </row>
    <row r="3094" spans="1:6" x14ac:dyDescent="0.3">
      <c r="A3094" s="11">
        <v>24</v>
      </c>
      <c r="B3094" s="12" t="s">
        <v>406</v>
      </c>
      <c r="C3094" s="12" t="s">
        <v>126</v>
      </c>
      <c r="D3094" s="13">
        <v>8430300.0869869608</v>
      </c>
      <c r="E3094" s="14">
        <v>42795</v>
      </c>
      <c r="F3094" s="15">
        <f t="shared" si="48"/>
        <v>2.3039153772943872E-2</v>
      </c>
    </row>
    <row r="3095" spans="1:6" x14ac:dyDescent="0.3">
      <c r="A3095" s="16">
        <v>24</v>
      </c>
      <c r="B3095" s="17" t="s">
        <v>406</v>
      </c>
      <c r="C3095" s="17" t="s">
        <v>127</v>
      </c>
      <c r="D3095" s="18">
        <v>8238293.4353775298</v>
      </c>
      <c r="E3095" s="14">
        <v>42767</v>
      </c>
      <c r="F3095" s="15">
        <f t="shared" si="48"/>
        <v>7.1472514564799736E-2</v>
      </c>
    </row>
    <row r="3096" spans="1:6" x14ac:dyDescent="0.3">
      <c r="A3096" s="11">
        <v>24</v>
      </c>
      <c r="B3096" s="12" t="s">
        <v>406</v>
      </c>
      <c r="C3096" s="12" t="s">
        <v>129</v>
      </c>
      <c r="D3096" s="13">
        <v>7670031.3333227299</v>
      </c>
      <c r="E3096" s="14">
        <v>42736</v>
      </c>
      <c r="F3096" s="15">
        <f t="shared" si="48"/>
        <v>0.15089216751299211</v>
      </c>
    </row>
    <row r="3097" spans="1:6" x14ac:dyDescent="0.3">
      <c r="A3097" s="16">
        <v>24</v>
      </c>
      <c r="B3097" s="17" t="s">
        <v>406</v>
      </c>
      <c r="C3097" s="17" t="s">
        <v>130</v>
      </c>
      <c r="D3097" s="18">
        <v>6595769.9905374404</v>
      </c>
      <c r="E3097" s="14">
        <v>42705</v>
      </c>
      <c r="F3097" s="15">
        <f t="shared" si="48"/>
        <v>-1.4790700292507361E-2</v>
      </c>
    </row>
    <row r="3098" spans="1:6" x14ac:dyDescent="0.3">
      <c r="A3098" s="16">
        <v>24</v>
      </c>
      <c r="B3098" s="17" t="s">
        <v>406</v>
      </c>
      <c r="C3098" s="17" t="s">
        <v>132</v>
      </c>
      <c r="D3098" s="18">
        <v>6694051.0790308099</v>
      </c>
      <c r="E3098" s="14">
        <v>42675</v>
      </c>
      <c r="F3098" s="15">
        <f t="shared" si="48"/>
        <v>-8.3675239022452372E-2</v>
      </c>
    </row>
    <row r="3099" spans="1:6" x14ac:dyDescent="0.3">
      <c r="A3099" s="16">
        <v>24</v>
      </c>
      <c r="B3099" s="17" t="s">
        <v>406</v>
      </c>
      <c r="C3099" s="17" t="s">
        <v>133</v>
      </c>
      <c r="D3099" s="18">
        <v>7278279.2852300303</v>
      </c>
      <c r="E3099" s="14">
        <v>42644</v>
      </c>
      <c r="F3099" s="15">
        <f t="shared" si="48"/>
        <v>-5.2605238695231094E-2</v>
      </c>
    </row>
    <row r="3100" spans="1:6" x14ac:dyDescent="0.3">
      <c r="A3100" s="16">
        <v>24</v>
      </c>
      <c r="B3100" s="17" t="s">
        <v>406</v>
      </c>
      <c r="C3100" s="17" t="s">
        <v>134</v>
      </c>
      <c r="D3100" s="18">
        <v>7671404.4723447198</v>
      </c>
      <c r="E3100" s="14">
        <v>42614</v>
      </c>
      <c r="F3100" s="15">
        <f t="shared" si="48"/>
        <v>1.3615357981090231E-2</v>
      </c>
    </row>
    <row r="3101" spans="1:6" x14ac:dyDescent="0.3">
      <c r="A3101" s="11">
        <v>24</v>
      </c>
      <c r="B3101" s="12" t="s">
        <v>406</v>
      </c>
      <c r="C3101" s="12" t="s">
        <v>135</v>
      </c>
      <c r="D3101" s="13">
        <v>7567663.3928079298</v>
      </c>
      <c r="E3101" s="14">
        <v>42583</v>
      </c>
      <c r="F3101" s="15">
        <f t="shared" si="48"/>
        <v>2.7171073307030853E-2</v>
      </c>
    </row>
    <row r="3102" spans="1:6" x14ac:dyDescent="0.3">
      <c r="A3102" s="16">
        <v>24</v>
      </c>
      <c r="B3102" s="17" t="s">
        <v>406</v>
      </c>
      <c r="C3102" s="17" t="s">
        <v>136</v>
      </c>
      <c r="D3102" s="18">
        <v>7364810.2052486399</v>
      </c>
      <c r="E3102" s="14">
        <v>42552</v>
      </c>
      <c r="F3102" s="15">
        <f t="shared" si="48"/>
        <v>2.4007132391772254E-2</v>
      </c>
    </row>
    <row r="3103" spans="1:6" x14ac:dyDescent="0.3">
      <c r="A3103" s="11">
        <v>24</v>
      </c>
      <c r="B3103" s="12" t="s">
        <v>406</v>
      </c>
      <c r="C3103" s="12" t="s">
        <v>137</v>
      </c>
      <c r="D3103" s="13">
        <v>7190107.6756157503</v>
      </c>
      <c r="E3103" s="14">
        <v>42522</v>
      </c>
      <c r="F3103" s="15">
        <f t="shared" si="48"/>
        <v>4.5833217052048306E-2</v>
      </c>
    </row>
    <row r="3104" spans="1:6" x14ac:dyDescent="0.3">
      <c r="A3104" s="16">
        <v>24</v>
      </c>
      <c r="B3104" s="17" t="s">
        <v>406</v>
      </c>
      <c r="C3104" s="17" t="s">
        <v>138</v>
      </c>
      <c r="D3104" s="18">
        <v>6867999.9126378195</v>
      </c>
      <c r="E3104" s="14">
        <v>42491</v>
      </c>
      <c r="F3104" s="15">
        <f t="shared" si="48"/>
        <v>3.9865043046976266E-2</v>
      </c>
    </row>
    <row r="3105" spans="1:6" x14ac:dyDescent="0.3">
      <c r="A3105" s="11">
        <v>24</v>
      </c>
      <c r="B3105" s="12" t="s">
        <v>406</v>
      </c>
      <c r="C3105" s="12" t="s">
        <v>139</v>
      </c>
      <c r="D3105" s="13">
        <v>6599592.3849432301</v>
      </c>
      <c r="E3105" s="14">
        <v>42461</v>
      </c>
      <c r="F3105" s="15">
        <f t="shared" si="48"/>
        <v>-1.4742306916723978E-2</v>
      </c>
    </row>
    <row r="3106" spans="1:6" x14ac:dyDescent="0.3">
      <c r="A3106" s="16">
        <v>24</v>
      </c>
      <c r="B3106" s="17" t="s">
        <v>406</v>
      </c>
      <c r="C3106" s="17" t="s">
        <v>140</v>
      </c>
      <c r="D3106" s="18">
        <v>6697606.3018769799</v>
      </c>
      <c r="E3106" s="14">
        <v>42430</v>
      </c>
      <c r="F3106" s="15">
        <f t="shared" si="48"/>
        <v>8.6567989253868702E-2</v>
      </c>
    </row>
    <row r="3107" spans="1:6" x14ac:dyDescent="0.3">
      <c r="A3107" s="11">
        <v>24</v>
      </c>
      <c r="B3107" s="12" t="s">
        <v>406</v>
      </c>
      <c r="C3107" s="12" t="s">
        <v>141</v>
      </c>
      <c r="D3107" s="13">
        <v>6142195.2137495596</v>
      </c>
      <c r="E3107" s="14">
        <v>42401</v>
      </c>
      <c r="F3107" s="15">
        <f t="shared" si="48"/>
        <v>4.2765899725674225E-2</v>
      </c>
    </row>
    <row r="3108" spans="1:6" x14ac:dyDescent="0.3">
      <c r="A3108" s="16">
        <v>24</v>
      </c>
      <c r="B3108" s="17" t="s">
        <v>406</v>
      </c>
      <c r="C3108" s="17" t="s">
        <v>142</v>
      </c>
      <c r="D3108" s="18">
        <v>5885056.2873105798</v>
      </c>
      <c r="E3108" s="14">
        <v>42370</v>
      </c>
      <c r="F3108" s="15">
        <f t="shared" si="48"/>
        <v>-0.23224775742002016</v>
      </c>
    </row>
    <row r="3109" spans="1:6" x14ac:dyDescent="0.3">
      <c r="A3109" s="11">
        <v>24</v>
      </c>
      <c r="B3109" s="12" t="s">
        <v>406</v>
      </c>
      <c r="C3109" s="12" t="s">
        <v>143</v>
      </c>
      <c r="D3109" s="13">
        <v>7423599.6132546803</v>
      </c>
      <c r="E3109" s="14">
        <v>42339</v>
      </c>
      <c r="F3109" s="15">
        <f t="shared" si="48"/>
        <v>-5.3323074927966556E-2</v>
      </c>
    </row>
    <row r="3110" spans="1:6" x14ac:dyDescent="0.3">
      <c r="A3110" s="11">
        <v>24</v>
      </c>
      <c r="B3110" s="12" t="s">
        <v>406</v>
      </c>
      <c r="C3110" s="12" t="s">
        <v>145</v>
      </c>
      <c r="D3110" s="13">
        <v>7830192.8360951897</v>
      </c>
      <c r="E3110" s="14">
        <v>42309</v>
      </c>
      <c r="F3110" s="15">
        <f t="shared" si="48"/>
        <v>0.13791418645733788</v>
      </c>
    </row>
    <row r="3111" spans="1:6" x14ac:dyDescent="0.3">
      <c r="A3111" s="11">
        <v>24</v>
      </c>
      <c r="B3111" s="12" t="s">
        <v>406</v>
      </c>
      <c r="C3111" s="12" t="s">
        <v>146</v>
      </c>
      <c r="D3111" s="13">
        <v>6821456.0838367501</v>
      </c>
      <c r="E3111" s="14">
        <v>42278</v>
      </c>
      <c r="F3111" s="15">
        <f t="shared" si="48"/>
        <v>4.2384210764160143E-2</v>
      </c>
    </row>
    <row r="3112" spans="1:6" x14ac:dyDescent="0.3">
      <c r="A3112" s="11">
        <v>24</v>
      </c>
      <c r="B3112" s="12" t="s">
        <v>406</v>
      </c>
      <c r="C3112" s="12" t="s">
        <v>147</v>
      </c>
      <c r="D3112" s="13">
        <v>6538375.5013931496</v>
      </c>
      <c r="E3112" s="14">
        <v>42248</v>
      </c>
      <c r="F3112" s="15">
        <f t="shared" si="48"/>
        <v>2.6402818080874441E-2</v>
      </c>
    </row>
    <row r="3113" spans="1:6" x14ac:dyDescent="0.3">
      <c r="A3113" s="16">
        <v>24</v>
      </c>
      <c r="B3113" s="17" t="s">
        <v>406</v>
      </c>
      <c r="C3113" s="17" t="s">
        <v>148</v>
      </c>
      <c r="D3113" s="18">
        <v>6368003.0165782804</v>
      </c>
      <c r="E3113" s="14">
        <v>42217</v>
      </c>
      <c r="F3113" s="15">
        <f t="shared" si="48"/>
        <v>-4.0533794579583629E-2</v>
      </c>
    </row>
    <row r="3114" spans="1:6" x14ac:dyDescent="0.3">
      <c r="A3114" s="11">
        <v>24</v>
      </c>
      <c r="B3114" s="12" t="s">
        <v>406</v>
      </c>
      <c r="C3114" s="12" t="s">
        <v>149</v>
      </c>
      <c r="D3114" s="13">
        <v>6631425.02387702</v>
      </c>
      <c r="E3114" s="14">
        <v>42186</v>
      </c>
      <c r="F3114" s="15">
        <f t="shared" si="48"/>
        <v>1.2086856759073259E-2</v>
      </c>
    </row>
    <row r="3115" spans="1:6" x14ac:dyDescent="0.3">
      <c r="A3115" s="16">
        <v>24</v>
      </c>
      <c r="B3115" s="17" t="s">
        <v>406</v>
      </c>
      <c r="C3115" s="17" t="s">
        <v>150</v>
      </c>
      <c r="D3115" s="18">
        <v>6551754.3931905497</v>
      </c>
      <c r="E3115" s="14">
        <v>42156</v>
      </c>
      <c r="F3115" s="15">
        <f t="shared" si="48"/>
        <v>-3.9220713153281156E-2</v>
      </c>
    </row>
    <row r="3116" spans="1:6" x14ac:dyDescent="0.3">
      <c r="A3116" s="11">
        <v>24</v>
      </c>
      <c r="B3116" s="12" t="s">
        <v>406</v>
      </c>
      <c r="C3116" s="12" t="s">
        <v>151</v>
      </c>
      <c r="D3116" s="13">
        <v>6813824.5689181704</v>
      </c>
      <c r="E3116" s="14">
        <v>42125</v>
      </c>
      <c r="F3116" s="15">
        <f t="shared" si="48"/>
        <v>0.27449140577494879</v>
      </c>
    </row>
    <row r="3117" spans="1:6" x14ac:dyDescent="0.3">
      <c r="A3117" s="16">
        <v>24</v>
      </c>
      <c r="B3117" s="17" t="s">
        <v>406</v>
      </c>
      <c r="C3117" s="17" t="s">
        <v>152</v>
      </c>
      <c r="D3117" s="18">
        <v>5178224.1403823104</v>
      </c>
      <c r="E3117" s="14">
        <v>42095</v>
      </c>
      <c r="F3117" s="15">
        <f t="shared" si="48"/>
        <v>3.3246782840646992E-2</v>
      </c>
    </row>
    <row r="3118" spans="1:6" x14ac:dyDescent="0.3">
      <c r="A3118" s="11">
        <v>24</v>
      </c>
      <c r="B3118" s="12" t="s">
        <v>406</v>
      </c>
      <c r="C3118" s="12" t="s">
        <v>153</v>
      </c>
      <c r="D3118" s="13">
        <v>5008895.2640750399</v>
      </c>
      <c r="E3118" s="14">
        <v>42064</v>
      </c>
      <c r="F3118" s="15">
        <f t="shared" si="48"/>
        <v>3.8773354833098961E-2</v>
      </c>
    </row>
    <row r="3119" spans="1:6" x14ac:dyDescent="0.3">
      <c r="A3119" s="16">
        <v>24</v>
      </c>
      <c r="B3119" s="17" t="s">
        <v>406</v>
      </c>
      <c r="C3119" s="17" t="s">
        <v>154</v>
      </c>
      <c r="D3119" s="18">
        <v>4818400.5157065997</v>
      </c>
      <c r="E3119" s="14">
        <v>42036</v>
      </c>
      <c r="F3119" s="15">
        <f t="shared" si="48"/>
        <v>9.252342321177244E-2</v>
      </c>
    </row>
    <row r="3120" spans="1:6" x14ac:dyDescent="0.3">
      <c r="A3120" s="11">
        <v>24</v>
      </c>
      <c r="B3120" s="12" t="s">
        <v>406</v>
      </c>
      <c r="C3120" s="12" t="s">
        <v>1286</v>
      </c>
      <c r="D3120" s="13">
        <v>4392588.13852748</v>
      </c>
      <c r="E3120" s="14">
        <v>42005</v>
      </c>
      <c r="F3120" s="15" t="e">
        <f t="shared" si="48"/>
        <v>#N/A</v>
      </c>
    </row>
    <row r="3121" spans="1:6" x14ac:dyDescent="0.3">
      <c r="A3121" s="16">
        <v>28</v>
      </c>
      <c r="B3121" s="17" t="s">
        <v>418</v>
      </c>
      <c r="C3121" s="17" t="s">
        <v>12</v>
      </c>
      <c r="D3121" s="18">
        <v>53103453.723483399</v>
      </c>
      <c r="E3121" s="14">
        <v>45901</v>
      </c>
      <c r="F3121" s="15">
        <f t="shared" si="48"/>
        <v>-0.14281635256508243</v>
      </c>
    </row>
    <row r="3122" spans="1:6" x14ac:dyDescent="0.3">
      <c r="A3122" s="11">
        <v>28</v>
      </c>
      <c r="B3122" s="12" t="s">
        <v>418</v>
      </c>
      <c r="C3122" s="12" t="s">
        <v>16</v>
      </c>
      <c r="D3122" s="13">
        <v>61255786.631054796</v>
      </c>
      <c r="E3122" s="14">
        <v>45870</v>
      </c>
      <c r="F3122" s="15">
        <f t="shared" si="48"/>
        <v>0.10056416426862234</v>
      </c>
    </row>
    <row r="3123" spans="1:6" x14ac:dyDescent="0.3">
      <c r="A3123" s="16">
        <v>28</v>
      </c>
      <c r="B3123" s="17" t="s">
        <v>418</v>
      </c>
      <c r="C3123" s="17" t="s">
        <v>17</v>
      </c>
      <c r="D3123" s="18">
        <v>55395266.967433996</v>
      </c>
      <c r="E3123" s="14">
        <v>45839</v>
      </c>
      <c r="F3123" s="15">
        <f t="shared" si="48"/>
        <v>1.3588483803584425E-2</v>
      </c>
    </row>
    <row r="3124" spans="1:6" x14ac:dyDescent="0.3">
      <c r="A3124" s="11">
        <v>28</v>
      </c>
      <c r="B3124" s="12" t="s">
        <v>418</v>
      </c>
      <c r="C3124" s="12" t="s">
        <v>18</v>
      </c>
      <c r="D3124" s="13">
        <v>54647620.474761397</v>
      </c>
      <c r="E3124" s="14">
        <v>45809</v>
      </c>
      <c r="F3124" s="15">
        <f t="shared" si="48"/>
        <v>-9.8374888928777632E-2</v>
      </c>
    </row>
    <row r="3125" spans="1:6" x14ac:dyDescent="0.3">
      <c r="A3125" s="16">
        <v>28</v>
      </c>
      <c r="B3125" s="17" t="s">
        <v>418</v>
      </c>
      <c r="C3125" s="17" t="s">
        <v>19</v>
      </c>
      <c r="D3125" s="18">
        <v>60296892.079090998</v>
      </c>
      <c r="E3125" s="14">
        <v>45778</v>
      </c>
      <c r="F3125" s="15">
        <f t="shared" si="48"/>
        <v>-3.6502976452537514E-2</v>
      </c>
    </row>
    <row r="3126" spans="1:6" x14ac:dyDescent="0.3">
      <c r="A3126" s="11">
        <v>28</v>
      </c>
      <c r="B3126" s="12" t="s">
        <v>418</v>
      </c>
      <c r="C3126" s="12" t="s">
        <v>20</v>
      </c>
      <c r="D3126" s="13">
        <v>62538573.219382502</v>
      </c>
      <c r="E3126" s="14">
        <v>45748</v>
      </c>
      <c r="F3126" s="15">
        <f t="shared" si="48"/>
        <v>3.7754022712945694E-2</v>
      </c>
    </row>
    <row r="3127" spans="1:6" x14ac:dyDescent="0.3">
      <c r="A3127" s="16">
        <v>28</v>
      </c>
      <c r="B3127" s="17" t="s">
        <v>418</v>
      </c>
      <c r="C3127" s="17" t="s">
        <v>21</v>
      </c>
      <c r="D3127" s="18">
        <v>60221505.043907903</v>
      </c>
      <c r="E3127" s="14">
        <v>45717</v>
      </c>
      <c r="F3127" s="15">
        <f t="shared" si="48"/>
        <v>-7.1087135166185686E-2</v>
      </c>
    </row>
    <row r="3128" spans="1:6" x14ac:dyDescent="0.3">
      <c r="A3128" s="11">
        <v>28</v>
      </c>
      <c r="B3128" s="12" t="s">
        <v>418</v>
      </c>
      <c r="C3128" s="12" t="s">
        <v>22</v>
      </c>
      <c r="D3128" s="13">
        <v>64658310.975895099</v>
      </c>
      <c r="E3128" s="14">
        <v>45689</v>
      </c>
      <c r="F3128" s="15">
        <f t="shared" si="48"/>
        <v>-0.11185222781172897</v>
      </c>
    </row>
    <row r="3129" spans="1:6" x14ac:dyDescent="0.3">
      <c r="A3129" s="16">
        <v>28</v>
      </c>
      <c r="B3129" s="17" t="s">
        <v>418</v>
      </c>
      <c r="C3129" s="17" t="s">
        <v>23</v>
      </c>
      <c r="D3129" s="18">
        <v>72310466.1087666</v>
      </c>
      <c r="E3129" s="14">
        <v>45658</v>
      </c>
      <c r="F3129" s="15">
        <f t="shared" si="48"/>
        <v>2.0600520718263054E-2</v>
      </c>
    </row>
    <row r="3130" spans="1:6" x14ac:dyDescent="0.3">
      <c r="A3130" s="11">
        <v>28</v>
      </c>
      <c r="B3130" s="12" t="s">
        <v>418</v>
      </c>
      <c r="C3130" s="12" t="s">
        <v>24</v>
      </c>
      <c r="D3130" s="13">
        <v>70836071.642193601</v>
      </c>
      <c r="E3130" s="14">
        <v>45627</v>
      </c>
      <c r="F3130" s="15">
        <f t="shared" si="48"/>
        <v>7.5709705042641101E-2</v>
      </c>
    </row>
    <row r="3131" spans="1:6" x14ac:dyDescent="0.3">
      <c r="A3131" s="11">
        <v>28</v>
      </c>
      <c r="B3131" s="12" t="s">
        <v>418</v>
      </c>
      <c r="C3131" s="12" t="s">
        <v>26</v>
      </c>
      <c r="D3131" s="13">
        <v>65671080.423656397</v>
      </c>
      <c r="E3131" s="14">
        <v>45597</v>
      </c>
      <c r="F3131" s="15">
        <f t="shared" si="48"/>
        <v>-1.9565924780349624E-2</v>
      </c>
    </row>
    <row r="3132" spans="1:6" x14ac:dyDescent="0.3">
      <c r="A3132" s="11">
        <v>28</v>
      </c>
      <c r="B3132" s="12" t="s">
        <v>418</v>
      </c>
      <c r="C3132" s="12" t="s">
        <v>27</v>
      </c>
      <c r="D3132" s="13">
        <v>66968648.508335397</v>
      </c>
      <c r="E3132" s="14">
        <v>45566</v>
      </c>
      <c r="F3132" s="15">
        <f t="shared" si="48"/>
        <v>-8.1598833785839611E-2</v>
      </c>
    </row>
    <row r="3133" spans="1:6" x14ac:dyDescent="0.3">
      <c r="A3133" s="11">
        <v>28</v>
      </c>
      <c r="B3133" s="12" t="s">
        <v>418</v>
      </c>
      <c r="C3133" s="12" t="s">
        <v>28</v>
      </c>
      <c r="D3133" s="13">
        <v>72662353.070996597</v>
      </c>
      <c r="E3133" s="14">
        <v>45536</v>
      </c>
      <c r="F3133" s="15">
        <f t="shared" si="48"/>
        <v>5.2183200600224786E-2</v>
      </c>
    </row>
    <row r="3134" spans="1:6" x14ac:dyDescent="0.3">
      <c r="A3134" s="16">
        <v>28</v>
      </c>
      <c r="B3134" s="17" t="s">
        <v>418</v>
      </c>
      <c r="C3134" s="17" t="s">
        <v>29</v>
      </c>
      <c r="D3134" s="18">
        <v>68967833.197153494</v>
      </c>
      <c r="E3134" s="14">
        <v>45505</v>
      </c>
      <c r="F3134" s="15">
        <f t="shared" si="48"/>
        <v>2.1992186143435191E-2</v>
      </c>
    </row>
    <row r="3135" spans="1:6" x14ac:dyDescent="0.3">
      <c r="A3135" s="11">
        <v>28</v>
      </c>
      <c r="B3135" s="12" t="s">
        <v>418</v>
      </c>
      <c r="C3135" s="12" t="s">
        <v>30</v>
      </c>
      <c r="D3135" s="13">
        <v>67467636.538131103</v>
      </c>
      <c r="E3135" s="14">
        <v>45474</v>
      </c>
      <c r="F3135" s="15">
        <f t="shared" si="48"/>
        <v>-2.8719385608952156E-2</v>
      </c>
    </row>
    <row r="3136" spans="1:6" x14ac:dyDescent="0.3">
      <c r="A3136" s="16">
        <v>28</v>
      </c>
      <c r="B3136" s="17" t="s">
        <v>418</v>
      </c>
      <c r="C3136" s="17" t="s">
        <v>31</v>
      </c>
      <c r="D3136" s="18">
        <v>69433357.650084704</v>
      </c>
      <c r="E3136" s="14">
        <v>45444</v>
      </c>
      <c r="F3136" s="15">
        <f t="shared" si="48"/>
        <v>-5.5076911991129449E-2</v>
      </c>
    </row>
    <row r="3137" spans="1:6" x14ac:dyDescent="0.3">
      <c r="A3137" s="11">
        <v>28</v>
      </c>
      <c r="B3137" s="12" t="s">
        <v>418</v>
      </c>
      <c r="C3137" s="12" t="s">
        <v>32</v>
      </c>
      <c r="D3137" s="13">
        <v>73364804.786831394</v>
      </c>
      <c r="E3137" s="14">
        <v>45413</v>
      </c>
      <c r="F3137" s="15">
        <f t="shared" si="48"/>
        <v>-5.3820543669668708E-2</v>
      </c>
    </row>
    <row r="3138" spans="1:6" x14ac:dyDescent="0.3">
      <c r="A3138" s="16">
        <v>28</v>
      </c>
      <c r="B3138" s="17" t="s">
        <v>418</v>
      </c>
      <c r="C3138" s="17" t="s">
        <v>34</v>
      </c>
      <c r="D3138" s="18">
        <v>77421526.762794107</v>
      </c>
      <c r="E3138" s="14">
        <v>45383</v>
      </c>
      <c r="F3138" s="15">
        <f t="shared" si="48"/>
        <v>-5.4713219809006654E-2</v>
      </c>
    </row>
    <row r="3139" spans="1:6" x14ac:dyDescent="0.3">
      <c r="A3139" s="11">
        <v>28</v>
      </c>
      <c r="B3139" s="12" t="s">
        <v>418</v>
      </c>
      <c r="C3139" s="12" t="s">
        <v>35</v>
      </c>
      <c r="D3139" s="13">
        <v>81775532.509197101</v>
      </c>
      <c r="E3139" s="14">
        <v>45352</v>
      </c>
      <c r="F3139" s="15">
        <f t="shared" ref="F3139:F3202" si="49">IF(B3139=B3140,LN(D3139/D3140),NA())</f>
        <v>-1.4974508755149885E-2</v>
      </c>
    </row>
    <row r="3140" spans="1:6" x14ac:dyDescent="0.3">
      <c r="A3140" s="16">
        <v>28</v>
      </c>
      <c r="B3140" s="17" t="s">
        <v>418</v>
      </c>
      <c r="C3140" s="17" t="s">
        <v>36</v>
      </c>
      <c r="D3140" s="18">
        <v>83009295.378749996</v>
      </c>
      <c r="E3140" s="14">
        <v>45323</v>
      </c>
      <c r="F3140" s="15">
        <f t="shared" si="49"/>
        <v>3.4843680412073814E-2</v>
      </c>
    </row>
    <row r="3141" spans="1:6" x14ac:dyDescent="0.3">
      <c r="A3141" s="11">
        <v>28</v>
      </c>
      <c r="B3141" s="12" t="s">
        <v>418</v>
      </c>
      <c r="C3141" s="12" t="s">
        <v>37</v>
      </c>
      <c r="D3141" s="13">
        <v>80166755.872269601</v>
      </c>
      <c r="E3141" s="14">
        <v>45292</v>
      </c>
      <c r="F3141" s="15">
        <f t="shared" si="49"/>
        <v>-1.4960784920888136E-2</v>
      </c>
    </row>
    <row r="3142" spans="1:6" x14ac:dyDescent="0.3">
      <c r="A3142" s="16">
        <v>28</v>
      </c>
      <c r="B3142" s="17" t="s">
        <v>418</v>
      </c>
      <c r="C3142" s="17" t="s">
        <v>38</v>
      </c>
      <c r="D3142" s="18">
        <v>81375130.039066494</v>
      </c>
      <c r="E3142" s="14">
        <v>45261</v>
      </c>
      <c r="F3142" s="15">
        <f t="shared" si="49"/>
        <v>3.170296553957612E-2</v>
      </c>
    </row>
    <row r="3143" spans="1:6" x14ac:dyDescent="0.3">
      <c r="A3143" s="16">
        <v>28</v>
      </c>
      <c r="B3143" s="17" t="s">
        <v>418</v>
      </c>
      <c r="C3143" s="17" t="s">
        <v>40</v>
      </c>
      <c r="D3143" s="18">
        <v>78835762.521094605</v>
      </c>
      <c r="E3143" s="14">
        <v>45231</v>
      </c>
      <c r="F3143" s="15">
        <f t="shared" si="49"/>
        <v>-0.11912061728882406</v>
      </c>
    </row>
    <row r="3144" spans="1:6" x14ac:dyDescent="0.3">
      <c r="A3144" s="16">
        <v>28</v>
      </c>
      <c r="B3144" s="17" t="s">
        <v>418</v>
      </c>
      <c r="C3144" s="17" t="s">
        <v>41</v>
      </c>
      <c r="D3144" s="18">
        <v>88808942.636975706</v>
      </c>
      <c r="E3144" s="14">
        <v>45200</v>
      </c>
      <c r="F3144" s="15">
        <f t="shared" si="49"/>
        <v>2.1403216632269927E-2</v>
      </c>
    </row>
    <row r="3145" spans="1:6" x14ac:dyDescent="0.3">
      <c r="A3145" s="16">
        <v>28</v>
      </c>
      <c r="B3145" s="17" t="s">
        <v>418</v>
      </c>
      <c r="C3145" s="17" t="s">
        <v>42</v>
      </c>
      <c r="D3145" s="18">
        <v>86928342.832328603</v>
      </c>
      <c r="E3145" s="14">
        <v>45170</v>
      </c>
      <c r="F3145" s="15">
        <f t="shared" si="49"/>
        <v>-6.5620312054812099E-2</v>
      </c>
    </row>
    <row r="3146" spans="1:6" x14ac:dyDescent="0.3">
      <c r="A3146" s="11">
        <v>28</v>
      </c>
      <c r="B3146" s="12" t="s">
        <v>418</v>
      </c>
      <c r="C3146" s="12" t="s">
        <v>43</v>
      </c>
      <c r="D3146" s="13">
        <v>92823927.474439502</v>
      </c>
      <c r="E3146" s="14">
        <v>45139</v>
      </c>
      <c r="F3146" s="15">
        <f t="shared" si="49"/>
        <v>-4.6347085094954506E-2</v>
      </c>
    </row>
    <row r="3147" spans="1:6" x14ac:dyDescent="0.3">
      <c r="A3147" s="16">
        <v>28</v>
      </c>
      <c r="B3147" s="17" t="s">
        <v>418</v>
      </c>
      <c r="C3147" s="17" t="s">
        <v>44</v>
      </c>
      <c r="D3147" s="18">
        <v>97227299.473763496</v>
      </c>
      <c r="E3147" s="14">
        <v>45108</v>
      </c>
      <c r="F3147" s="15">
        <f t="shared" si="49"/>
        <v>5.47195328173046E-3</v>
      </c>
    </row>
    <row r="3148" spans="1:6" x14ac:dyDescent="0.3">
      <c r="A3148" s="11">
        <v>28</v>
      </c>
      <c r="B3148" s="12" t="s">
        <v>418</v>
      </c>
      <c r="C3148" s="12" t="s">
        <v>45</v>
      </c>
      <c r="D3148" s="13">
        <v>96696729.185122997</v>
      </c>
      <c r="E3148" s="14">
        <v>45078</v>
      </c>
      <c r="F3148" s="15">
        <f t="shared" si="49"/>
        <v>9.1688422083248747E-3</v>
      </c>
    </row>
    <row r="3149" spans="1:6" x14ac:dyDescent="0.3">
      <c r="A3149" s="16">
        <v>28</v>
      </c>
      <c r="B3149" s="17" t="s">
        <v>418</v>
      </c>
      <c r="C3149" s="17" t="s">
        <v>46</v>
      </c>
      <c r="D3149" s="18">
        <v>95814184.273464203</v>
      </c>
      <c r="E3149" s="14">
        <v>45047</v>
      </c>
      <c r="F3149" s="15">
        <f t="shared" si="49"/>
        <v>-8.1445967774391545E-2</v>
      </c>
    </row>
    <row r="3150" spans="1:6" x14ac:dyDescent="0.3">
      <c r="A3150" s="11">
        <v>28</v>
      </c>
      <c r="B3150" s="12" t="s">
        <v>418</v>
      </c>
      <c r="C3150" s="12" t="s">
        <v>47</v>
      </c>
      <c r="D3150" s="13">
        <v>103944458.448146</v>
      </c>
      <c r="E3150" s="14">
        <v>45017</v>
      </c>
      <c r="F3150" s="15">
        <f t="shared" si="49"/>
        <v>1.3612483514847419E-3</v>
      </c>
    </row>
    <row r="3151" spans="1:6" x14ac:dyDescent="0.3">
      <c r="A3151" s="16">
        <v>28</v>
      </c>
      <c r="B3151" s="17" t="s">
        <v>418</v>
      </c>
      <c r="C3151" s="17" t="s">
        <v>48</v>
      </c>
      <c r="D3151" s="18">
        <v>103803060.48614299</v>
      </c>
      <c r="E3151" s="14">
        <v>44986</v>
      </c>
      <c r="F3151" s="15">
        <f t="shared" si="49"/>
        <v>2.1872009115119075E-2</v>
      </c>
    </row>
    <row r="3152" spans="1:6" x14ac:dyDescent="0.3">
      <c r="A3152" s="11">
        <v>28</v>
      </c>
      <c r="B3152" s="12" t="s">
        <v>418</v>
      </c>
      <c r="C3152" s="12" t="s">
        <v>49</v>
      </c>
      <c r="D3152" s="13">
        <v>101557327.86945599</v>
      </c>
      <c r="E3152" s="14">
        <v>44958</v>
      </c>
      <c r="F3152" s="15">
        <f t="shared" si="49"/>
        <v>8.4337159092471962E-4</v>
      </c>
    </row>
    <row r="3153" spans="1:6" x14ac:dyDescent="0.3">
      <c r="A3153" s="16">
        <v>28</v>
      </c>
      <c r="B3153" s="17" t="s">
        <v>418</v>
      </c>
      <c r="C3153" s="17" t="s">
        <v>50</v>
      </c>
      <c r="D3153" s="18">
        <v>101471713.41175599</v>
      </c>
      <c r="E3153" s="14">
        <v>44927</v>
      </c>
      <c r="F3153" s="15">
        <f t="shared" si="49"/>
        <v>1.4887470479391433E-2</v>
      </c>
    </row>
    <row r="3154" spans="1:6" x14ac:dyDescent="0.3">
      <c r="A3154" s="11">
        <v>28</v>
      </c>
      <c r="B3154" s="12" t="s">
        <v>418</v>
      </c>
      <c r="C3154" s="12" t="s">
        <v>51</v>
      </c>
      <c r="D3154" s="13">
        <v>99972245.609828502</v>
      </c>
      <c r="E3154" s="14">
        <v>44896</v>
      </c>
      <c r="F3154" s="15">
        <f t="shared" si="49"/>
        <v>-4.3985145581038991E-2</v>
      </c>
    </row>
    <row r="3155" spans="1:6" x14ac:dyDescent="0.3">
      <c r="A3155" s="11">
        <v>28</v>
      </c>
      <c r="B3155" s="12" t="s">
        <v>418</v>
      </c>
      <c r="C3155" s="12" t="s">
        <v>53</v>
      </c>
      <c r="D3155" s="13">
        <v>104467680.82262</v>
      </c>
      <c r="E3155" s="14">
        <v>44866</v>
      </c>
      <c r="F3155" s="15">
        <f t="shared" si="49"/>
        <v>5.4749601490972875E-2</v>
      </c>
    </row>
    <row r="3156" spans="1:6" x14ac:dyDescent="0.3">
      <c r="A3156" s="11">
        <v>28</v>
      </c>
      <c r="B3156" s="12" t="s">
        <v>418</v>
      </c>
      <c r="C3156" s="12" t="s">
        <v>54</v>
      </c>
      <c r="D3156" s="13">
        <v>98901870.120287105</v>
      </c>
      <c r="E3156" s="14">
        <v>44835</v>
      </c>
      <c r="F3156" s="15">
        <f t="shared" si="49"/>
        <v>-5.4017152634176939E-2</v>
      </c>
    </row>
    <row r="3157" spans="1:6" x14ac:dyDescent="0.3">
      <c r="A3157" s="11">
        <v>28</v>
      </c>
      <c r="B3157" s="12" t="s">
        <v>418</v>
      </c>
      <c r="C3157" s="12" t="s">
        <v>55</v>
      </c>
      <c r="D3157" s="13">
        <v>104391191.60486899</v>
      </c>
      <c r="E3157" s="14">
        <v>44805</v>
      </c>
      <c r="F3157" s="15">
        <f t="shared" si="49"/>
        <v>7.8536106482974075E-3</v>
      </c>
    </row>
    <row r="3158" spans="1:6" x14ac:dyDescent="0.3">
      <c r="A3158" s="16">
        <v>28</v>
      </c>
      <c r="B3158" s="17" t="s">
        <v>418</v>
      </c>
      <c r="C3158" s="17" t="s">
        <v>56</v>
      </c>
      <c r="D3158" s="18">
        <v>103574554.802092</v>
      </c>
      <c r="E3158" s="14">
        <v>44774</v>
      </c>
      <c r="F3158" s="15">
        <f t="shared" si="49"/>
        <v>-2.5810166398088023E-2</v>
      </c>
    </row>
    <row r="3159" spans="1:6" x14ac:dyDescent="0.3">
      <c r="A3159" s="11">
        <v>28</v>
      </c>
      <c r="B3159" s="12" t="s">
        <v>418</v>
      </c>
      <c r="C3159" s="12" t="s">
        <v>57</v>
      </c>
      <c r="D3159" s="13">
        <v>106282628.88386799</v>
      </c>
      <c r="E3159" s="14">
        <v>44743</v>
      </c>
      <c r="F3159" s="15">
        <f t="shared" si="49"/>
        <v>8.9602699765064089E-2</v>
      </c>
    </row>
    <row r="3160" spans="1:6" x14ac:dyDescent="0.3">
      <c r="A3160" s="16">
        <v>28</v>
      </c>
      <c r="B3160" s="17" t="s">
        <v>418</v>
      </c>
      <c r="C3160" s="17" t="s">
        <v>58</v>
      </c>
      <c r="D3160" s="18">
        <v>97173608.418741003</v>
      </c>
      <c r="E3160" s="14">
        <v>44713</v>
      </c>
      <c r="F3160" s="15">
        <f t="shared" si="49"/>
        <v>-4.3435785524369851E-2</v>
      </c>
    </row>
    <row r="3161" spans="1:6" x14ac:dyDescent="0.3">
      <c r="A3161" s="11">
        <v>28</v>
      </c>
      <c r="B3161" s="12" t="s">
        <v>418</v>
      </c>
      <c r="C3161" s="12" t="s">
        <v>59</v>
      </c>
      <c r="D3161" s="13">
        <v>101487429.325014</v>
      </c>
      <c r="E3161" s="14">
        <v>44682</v>
      </c>
      <c r="F3161" s="15">
        <f t="shared" si="49"/>
        <v>-9.4347619660095028E-2</v>
      </c>
    </row>
    <row r="3162" spans="1:6" x14ac:dyDescent="0.3">
      <c r="A3162" s="16">
        <v>28</v>
      </c>
      <c r="B3162" s="17" t="s">
        <v>418</v>
      </c>
      <c r="C3162" s="17" t="s">
        <v>60</v>
      </c>
      <c r="D3162" s="18">
        <v>111528767.427543</v>
      </c>
      <c r="E3162" s="14">
        <v>44652</v>
      </c>
      <c r="F3162" s="15">
        <f t="shared" si="49"/>
        <v>3.5976536392482619E-2</v>
      </c>
    </row>
    <row r="3163" spans="1:6" x14ac:dyDescent="0.3">
      <c r="A3163" s="11">
        <v>28</v>
      </c>
      <c r="B3163" s="12" t="s">
        <v>418</v>
      </c>
      <c r="C3163" s="12" t="s">
        <v>61</v>
      </c>
      <c r="D3163" s="13">
        <v>107587667.3083</v>
      </c>
      <c r="E3163" s="14">
        <v>44621</v>
      </c>
      <c r="F3163" s="15">
        <f t="shared" si="49"/>
        <v>3.2762060888975361E-2</v>
      </c>
    </row>
    <row r="3164" spans="1:6" x14ac:dyDescent="0.3">
      <c r="A3164" s="16">
        <v>28</v>
      </c>
      <c r="B3164" s="17" t="s">
        <v>418</v>
      </c>
      <c r="C3164" s="17" t="s">
        <v>62</v>
      </c>
      <c r="D3164" s="18">
        <v>104119987.92724</v>
      </c>
      <c r="E3164" s="14">
        <v>44593</v>
      </c>
      <c r="F3164" s="15">
        <f t="shared" si="49"/>
        <v>-1.6720504752526649E-3</v>
      </c>
    </row>
    <row r="3165" spans="1:6" x14ac:dyDescent="0.3">
      <c r="A3165" s="11">
        <v>28</v>
      </c>
      <c r="B3165" s="12" t="s">
        <v>418</v>
      </c>
      <c r="C3165" s="12" t="s">
        <v>63</v>
      </c>
      <c r="D3165" s="13">
        <v>104294227.430565</v>
      </c>
      <c r="E3165" s="14">
        <v>44562</v>
      </c>
      <c r="F3165" s="15">
        <f t="shared" si="49"/>
        <v>-0.19031247948309227</v>
      </c>
    </row>
    <row r="3166" spans="1:6" x14ac:dyDescent="0.3">
      <c r="A3166" s="16">
        <v>28</v>
      </c>
      <c r="B3166" s="17" t="s">
        <v>418</v>
      </c>
      <c r="C3166" s="17" t="s">
        <v>64</v>
      </c>
      <c r="D3166" s="18">
        <v>126157167.926439</v>
      </c>
      <c r="E3166" s="14">
        <v>44531</v>
      </c>
      <c r="F3166" s="15">
        <f t="shared" si="49"/>
        <v>5.8570718006713283E-2</v>
      </c>
    </row>
    <row r="3167" spans="1:6" x14ac:dyDescent="0.3">
      <c r="A3167" s="16">
        <v>28</v>
      </c>
      <c r="B3167" s="17" t="s">
        <v>418</v>
      </c>
      <c r="C3167" s="17" t="s">
        <v>66</v>
      </c>
      <c r="D3167" s="18">
        <v>118980281.312812</v>
      </c>
      <c r="E3167" s="14">
        <v>44501</v>
      </c>
      <c r="F3167" s="15">
        <f t="shared" si="49"/>
        <v>4.4653899967597228E-2</v>
      </c>
    </row>
    <row r="3168" spans="1:6" x14ac:dyDescent="0.3">
      <c r="A3168" s="16">
        <v>28</v>
      </c>
      <c r="B3168" s="17" t="s">
        <v>418</v>
      </c>
      <c r="C3168" s="17" t="s">
        <v>67</v>
      </c>
      <c r="D3168" s="18">
        <v>113784223.232141</v>
      </c>
      <c r="E3168" s="14">
        <v>44470</v>
      </c>
      <c r="F3168" s="15">
        <f t="shared" si="49"/>
        <v>7.1331641271880535E-3</v>
      </c>
    </row>
    <row r="3169" spans="1:6" x14ac:dyDescent="0.3">
      <c r="A3169" s="16">
        <v>28</v>
      </c>
      <c r="B3169" s="17" t="s">
        <v>418</v>
      </c>
      <c r="C3169" s="17" t="s">
        <v>68</v>
      </c>
      <c r="D3169" s="18">
        <v>112975469.60816</v>
      </c>
      <c r="E3169" s="14">
        <v>44440</v>
      </c>
      <c r="F3169" s="15">
        <f t="shared" si="49"/>
        <v>3.0346679007497889E-2</v>
      </c>
    </row>
    <row r="3170" spans="1:6" x14ac:dyDescent="0.3">
      <c r="A3170" s="11">
        <v>28</v>
      </c>
      <c r="B3170" s="12" t="s">
        <v>418</v>
      </c>
      <c r="C3170" s="12" t="s">
        <v>69</v>
      </c>
      <c r="D3170" s="13">
        <v>109598537.782598</v>
      </c>
      <c r="E3170" s="14">
        <v>44409</v>
      </c>
      <c r="F3170" s="15">
        <f t="shared" si="49"/>
        <v>-2.2151357164567238E-2</v>
      </c>
    </row>
    <row r="3171" spans="1:6" x14ac:dyDescent="0.3">
      <c r="A3171" s="16">
        <v>28</v>
      </c>
      <c r="B3171" s="17" t="s">
        <v>418</v>
      </c>
      <c r="C3171" s="17" t="s">
        <v>70</v>
      </c>
      <c r="D3171" s="18">
        <v>112053382.83416501</v>
      </c>
      <c r="E3171" s="14">
        <v>44378</v>
      </c>
      <c r="F3171" s="15">
        <f t="shared" si="49"/>
        <v>3.0681351637505905E-2</v>
      </c>
    </row>
    <row r="3172" spans="1:6" x14ac:dyDescent="0.3">
      <c r="A3172" s="11">
        <v>28</v>
      </c>
      <c r="B3172" s="12" t="s">
        <v>418</v>
      </c>
      <c r="C3172" s="12" t="s">
        <v>71</v>
      </c>
      <c r="D3172" s="13">
        <v>108667638.78712</v>
      </c>
      <c r="E3172" s="14">
        <v>44348</v>
      </c>
      <c r="F3172" s="15">
        <f t="shared" si="49"/>
        <v>1.5815242785620118E-2</v>
      </c>
    </row>
    <row r="3173" spans="1:6" x14ac:dyDescent="0.3">
      <c r="A3173" s="16">
        <v>28</v>
      </c>
      <c r="B3173" s="17" t="s">
        <v>418</v>
      </c>
      <c r="C3173" s="17" t="s">
        <v>72</v>
      </c>
      <c r="D3173" s="18">
        <v>106962552.414048</v>
      </c>
      <c r="E3173" s="14">
        <v>44317</v>
      </c>
      <c r="F3173" s="15">
        <f t="shared" si="49"/>
        <v>4.5530314513202996E-2</v>
      </c>
    </row>
    <row r="3174" spans="1:6" x14ac:dyDescent="0.3">
      <c r="A3174" s="11">
        <v>28</v>
      </c>
      <c r="B3174" s="12" t="s">
        <v>418</v>
      </c>
      <c r="C3174" s="12" t="s">
        <v>73</v>
      </c>
      <c r="D3174" s="13">
        <v>102201717.330483</v>
      </c>
      <c r="E3174" s="14">
        <v>44287</v>
      </c>
      <c r="F3174" s="15">
        <f t="shared" si="49"/>
        <v>8.3938126310135627E-2</v>
      </c>
    </row>
    <row r="3175" spans="1:6" x14ac:dyDescent="0.3">
      <c r="A3175" s="16">
        <v>28</v>
      </c>
      <c r="B3175" s="17" t="s">
        <v>418</v>
      </c>
      <c r="C3175" s="17" t="s">
        <v>74</v>
      </c>
      <c r="D3175" s="18">
        <v>93973267.633184195</v>
      </c>
      <c r="E3175" s="14">
        <v>44256</v>
      </c>
      <c r="F3175" s="15">
        <f t="shared" si="49"/>
        <v>6.1071338148478878E-2</v>
      </c>
    </row>
    <row r="3176" spans="1:6" x14ac:dyDescent="0.3">
      <c r="A3176" s="11">
        <v>28</v>
      </c>
      <c r="B3176" s="12" t="s">
        <v>418</v>
      </c>
      <c r="C3176" s="12" t="s">
        <v>75</v>
      </c>
      <c r="D3176" s="13">
        <v>88405927.166871697</v>
      </c>
      <c r="E3176" s="14">
        <v>44228</v>
      </c>
      <c r="F3176" s="15">
        <f t="shared" si="49"/>
        <v>-4.734288980892723E-2</v>
      </c>
    </row>
    <row r="3177" spans="1:6" x14ac:dyDescent="0.3">
      <c r="A3177" s="16">
        <v>28</v>
      </c>
      <c r="B3177" s="17" t="s">
        <v>418</v>
      </c>
      <c r="C3177" s="17" t="s">
        <v>76</v>
      </c>
      <c r="D3177" s="18">
        <v>92691975.682088405</v>
      </c>
      <c r="E3177" s="14">
        <v>44197</v>
      </c>
      <c r="F3177" s="15">
        <f t="shared" si="49"/>
        <v>2.5523413872433866E-2</v>
      </c>
    </row>
    <row r="3178" spans="1:6" x14ac:dyDescent="0.3">
      <c r="A3178" s="11">
        <v>28</v>
      </c>
      <c r="B3178" s="12" t="s">
        <v>418</v>
      </c>
      <c r="C3178" s="12" t="s">
        <v>77</v>
      </c>
      <c r="D3178" s="13">
        <v>90356096.6345606</v>
      </c>
      <c r="E3178" s="14">
        <v>44166</v>
      </c>
      <c r="F3178" s="15">
        <f t="shared" si="49"/>
        <v>-4.1631673612479644E-4</v>
      </c>
    </row>
    <row r="3179" spans="1:6" x14ac:dyDescent="0.3">
      <c r="A3179" s="11">
        <v>28</v>
      </c>
      <c r="B3179" s="12" t="s">
        <v>418</v>
      </c>
      <c r="C3179" s="12" t="s">
        <v>79</v>
      </c>
      <c r="D3179" s="13">
        <v>90393721.221129596</v>
      </c>
      <c r="E3179" s="14">
        <v>44136</v>
      </c>
      <c r="F3179" s="15">
        <f t="shared" si="49"/>
        <v>0.14192918458130133</v>
      </c>
    </row>
    <row r="3180" spans="1:6" x14ac:dyDescent="0.3">
      <c r="A3180" s="11">
        <v>28</v>
      </c>
      <c r="B3180" s="12" t="s">
        <v>418</v>
      </c>
      <c r="C3180" s="12" t="s">
        <v>80</v>
      </c>
      <c r="D3180" s="13">
        <v>78433068.058208898</v>
      </c>
      <c r="E3180" s="14">
        <v>44105</v>
      </c>
      <c r="F3180" s="15">
        <f t="shared" si="49"/>
        <v>-5.8652983359385256E-2</v>
      </c>
    </row>
    <row r="3181" spans="1:6" x14ac:dyDescent="0.3">
      <c r="A3181" s="11">
        <v>28</v>
      </c>
      <c r="B3181" s="12" t="s">
        <v>418</v>
      </c>
      <c r="C3181" s="12" t="s">
        <v>81</v>
      </c>
      <c r="D3181" s="13">
        <v>83170989.925587803</v>
      </c>
      <c r="E3181" s="14">
        <v>44075</v>
      </c>
      <c r="F3181" s="15">
        <f t="shared" si="49"/>
        <v>5.4982296693113643E-2</v>
      </c>
    </row>
    <row r="3182" spans="1:6" x14ac:dyDescent="0.3">
      <c r="A3182" s="16">
        <v>28</v>
      </c>
      <c r="B3182" s="17" t="s">
        <v>418</v>
      </c>
      <c r="C3182" s="17" t="s">
        <v>82</v>
      </c>
      <c r="D3182" s="18">
        <v>78721500.323700607</v>
      </c>
      <c r="E3182" s="14">
        <v>44044</v>
      </c>
      <c r="F3182" s="15">
        <f t="shared" si="49"/>
        <v>-0.10987135877147758</v>
      </c>
    </row>
    <row r="3183" spans="1:6" x14ac:dyDescent="0.3">
      <c r="A3183" s="11">
        <v>28</v>
      </c>
      <c r="B3183" s="12" t="s">
        <v>418</v>
      </c>
      <c r="C3183" s="12" t="s">
        <v>83</v>
      </c>
      <c r="D3183" s="13">
        <v>87863780.853215396</v>
      </c>
      <c r="E3183" s="14">
        <v>44013</v>
      </c>
      <c r="F3183" s="15">
        <f t="shared" si="49"/>
        <v>4.3624336612103964E-2</v>
      </c>
    </row>
    <row r="3184" spans="1:6" x14ac:dyDescent="0.3">
      <c r="A3184" s="16">
        <v>28</v>
      </c>
      <c r="B3184" s="17" t="s">
        <v>418</v>
      </c>
      <c r="C3184" s="17" t="s">
        <v>84</v>
      </c>
      <c r="D3184" s="18">
        <v>84113185.115707695</v>
      </c>
      <c r="E3184" s="14">
        <v>43983</v>
      </c>
      <c r="F3184" s="15">
        <f t="shared" si="49"/>
        <v>-3.9816155447957427E-2</v>
      </c>
    </row>
    <row r="3185" spans="1:6" x14ac:dyDescent="0.3">
      <c r="A3185" s="11">
        <v>28</v>
      </c>
      <c r="B3185" s="12" t="s">
        <v>418</v>
      </c>
      <c r="C3185" s="12" t="s">
        <v>85</v>
      </c>
      <c r="D3185" s="13">
        <v>87529815.960968807</v>
      </c>
      <c r="E3185" s="14">
        <v>43952</v>
      </c>
      <c r="F3185" s="15">
        <f t="shared" si="49"/>
        <v>1.4660451580676798E-2</v>
      </c>
    </row>
    <row r="3186" spans="1:6" x14ac:dyDescent="0.3">
      <c r="A3186" s="16">
        <v>28</v>
      </c>
      <c r="B3186" s="17" t="s">
        <v>418</v>
      </c>
      <c r="C3186" s="17" t="s">
        <v>86</v>
      </c>
      <c r="D3186" s="18">
        <v>86255949.874049604</v>
      </c>
      <c r="E3186" s="14">
        <v>43922</v>
      </c>
      <c r="F3186" s="15">
        <f t="shared" si="49"/>
        <v>6.1330927902072639E-2</v>
      </c>
    </row>
    <row r="3187" spans="1:6" x14ac:dyDescent="0.3">
      <c r="A3187" s="11">
        <v>28</v>
      </c>
      <c r="B3187" s="12" t="s">
        <v>418</v>
      </c>
      <c r="C3187" s="12" t="s">
        <v>87</v>
      </c>
      <c r="D3187" s="13">
        <v>81124751.3240899</v>
      </c>
      <c r="E3187" s="14">
        <v>43891</v>
      </c>
      <c r="F3187" s="15">
        <f t="shared" si="49"/>
        <v>-6.6862201493348775E-2</v>
      </c>
    </row>
    <row r="3188" spans="1:6" x14ac:dyDescent="0.3">
      <c r="A3188" s="16">
        <v>28</v>
      </c>
      <c r="B3188" s="17" t="s">
        <v>418</v>
      </c>
      <c r="C3188" s="17" t="s">
        <v>88</v>
      </c>
      <c r="D3188" s="18">
        <v>86734377.067740396</v>
      </c>
      <c r="E3188" s="14">
        <v>43862</v>
      </c>
      <c r="F3188" s="15">
        <f t="shared" si="49"/>
        <v>-8.468100022588286E-2</v>
      </c>
    </row>
    <row r="3189" spans="1:6" x14ac:dyDescent="0.3">
      <c r="A3189" s="11">
        <v>28</v>
      </c>
      <c r="B3189" s="12" t="s">
        <v>418</v>
      </c>
      <c r="C3189" s="12" t="s">
        <v>89</v>
      </c>
      <c r="D3189" s="13">
        <v>94399078.494810194</v>
      </c>
      <c r="E3189" s="14">
        <v>43831</v>
      </c>
      <c r="F3189" s="15">
        <f t="shared" si="49"/>
        <v>-4.0511576198304158E-2</v>
      </c>
    </row>
    <row r="3190" spans="1:6" x14ac:dyDescent="0.3">
      <c r="A3190" s="16">
        <v>28</v>
      </c>
      <c r="B3190" s="17" t="s">
        <v>418</v>
      </c>
      <c r="C3190" s="17" t="s">
        <v>90</v>
      </c>
      <c r="D3190" s="18">
        <v>98301853.998880401</v>
      </c>
      <c r="E3190" s="14">
        <v>43800</v>
      </c>
      <c r="F3190" s="15">
        <f t="shared" si="49"/>
        <v>8.5698158288263406E-3</v>
      </c>
    </row>
    <row r="3191" spans="1:6" x14ac:dyDescent="0.3">
      <c r="A3191" s="16">
        <v>28</v>
      </c>
      <c r="B3191" s="17" t="s">
        <v>418</v>
      </c>
      <c r="C3191" s="17" t="s">
        <v>92</v>
      </c>
      <c r="D3191" s="18">
        <v>97463024.654724598</v>
      </c>
      <c r="E3191" s="14">
        <v>43770</v>
      </c>
      <c r="F3191" s="15">
        <f t="shared" si="49"/>
        <v>-1.4405004943353877E-3</v>
      </c>
    </row>
    <row r="3192" spans="1:6" x14ac:dyDescent="0.3">
      <c r="A3192" s="16">
        <v>28</v>
      </c>
      <c r="B3192" s="17" t="s">
        <v>418</v>
      </c>
      <c r="C3192" s="17" t="s">
        <v>93</v>
      </c>
      <c r="D3192" s="18">
        <v>97603521.358410001</v>
      </c>
      <c r="E3192" s="14">
        <v>43739</v>
      </c>
      <c r="F3192" s="15">
        <f t="shared" si="49"/>
        <v>-5.6057493552401125E-2</v>
      </c>
    </row>
    <row r="3193" spans="1:6" x14ac:dyDescent="0.3">
      <c r="A3193" s="16">
        <v>28</v>
      </c>
      <c r="B3193" s="17" t="s">
        <v>418</v>
      </c>
      <c r="C3193" s="17" t="s">
        <v>94</v>
      </c>
      <c r="D3193" s="18">
        <v>103231193.07058699</v>
      </c>
      <c r="E3193" s="14">
        <v>43709</v>
      </c>
      <c r="F3193" s="15">
        <f t="shared" si="49"/>
        <v>-5.2281132318910829E-2</v>
      </c>
    </row>
    <row r="3194" spans="1:6" x14ac:dyDescent="0.3">
      <c r="A3194" s="11">
        <v>28</v>
      </c>
      <c r="B3194" s="12" t="s">
        <v>418</v>
      </c>
      <c r="C3194" s="12" t="s">
        <v>95</v>
      </c>
      <c r="D3194" s="13">
        <v>108771809.62433399</v>
      </c>
      <c r="E3194" s="14">
        <v>43678</v>
      </c>
      <c r="F3194" s="15">
        <f t="shared" si="49"/>
        <v>1.4843614290377791E-2</v>
      </c>
    </row>
    <row r="3195" spans="1:6" x14ac:dyDescent="0.3">
      <c r="A3195" s="16">
        <v>28</v>
      </c>
      <c r="B3195" s="17" t="s">
        <v>418</v>
      </c>
      <c r="C3195" s="17" t="s">
        <v>96</v>
      </c>
      <c r="D3195" s="18">
        <v>107169166.76893499</v>
      </c>
      <c r="E3195" s="14">
        <v>43647</v>
      </c>
      <c r="F3195" s="15">
        <f t="shared" si="49"/>
        <v>1.7362514894131188E-2</v>
      </c>
    </row>
    <row r="3196" spans="1:6" x14ac:dyDescent="0.3">
      <c r="A3196" s="11">
        <v>28</v>
      </c>
      <c r="B3196" s="12" t="s">
        <v>418</v>
      </c>
      <c r="C3196" s="12" t="s">
        <v>97</v>
      </c>
      <c r="D3196" s="13">
        <v>105324500.874626</v>
      </c>
      <c r="E3196" s="14">
        <v>43617</v>
      </c>
      <c r="F3196" s="15">
        <f t="shared" si="49"/>
        <v>1.5907125669442142E-2</v>
      </c>
    </row>
    <row r="3197" spans="1:6" x14ac:dyDescent="0.3">
      <c r="A3197" s="16">
        <v>28</v>
      </c>
      <c r="B3197" s="17" t="s">
        <v>418</v>
      </c>
      <c r="C3197" s="17" t="s">
        <v>98</v>
      </c>
      <c r="D3197" s="18">
        <v>103662345.90582301</v>
      </c>
      <c r="E3197" s="14">
        <v>43586</v>
      </c>
      <c r="F3197" s="15">
        <f t="shared" si="49"/>
        <v>2.4468727851452064E-2</v>
      </c>
    </row>
    <row r="3198" spans="1:6" x14ac:dyDescent="0.3">
      <c r="A3198" s="11">
        <v>28</v>
      </c>
      <c r="B3198" s="12" t="s">
        <v>418</v>
      </c>
      <c r="C3198" s="12" t="s">
        <v>99</v>
      </c>
      <c r="D3198" s="13">
        <v>101156640.898801</v>
      </c>
      <c r="E3198" s="14">
        <v>43556</v>
      </c>
      <c r="F3198" s="15">
        <f t="shared" si="49"/>
        <v>2.5156831382514271E-2</v>
      </c>
    </row>
    <row r="3199" spans="1:6" x14ac:dyDescent="0.3">
      <c r="A3199" s="16">
        <v>28</v>
      </c>
      <c r="B3199" s="17" t="s">
        <v>418</v>
      </c>
      <c r="C3199" s="17" t="s">
        <v>100</v>
      </c>
      <c r="D3199" s="18">
        <v>98643602.910284102</v>
      </c>
      <c r="E3199" s="14">
        <v>43525</v>
      </c>
      <c r="F3199" s="15">
        <f t="shared" si="49"/>
        <v>6.4985605215690134E-2</v>
      </c>
    </row>
    <row r="3200" spans="1:6" x14ac:dyDescent="0.3">
      <c r="A3200" s="11">
        <v>28</v>
      </c>
      <c r="B3200" s="12" t="s">
        <v>418</v>
      </c>
      <c r="C3200" s="12" t="s">
        <v>101</v>
      </c>
      <c r="D3200" s="13">
        <v>92437041.359243497</v>
      </c>
      <c r="E3200" s="14">
        <v>43497</v>
      </c>
      <c r="F3200" s="15">
        <f t="shared" si="49"/>
        <v>4.3705889652113136E-3</v>
      </c>
    </row>
    <row r="3201" spans="1:6" x14ac:dyDescent="0.3">
      <c r="A3201" s="16">
        <v>28</v>
      </c>
      <c r="B3201" s="17" t="s">
        <v>418</v>
      </c>
      <c r="C3201" s="17" t="s">
        <v>102</v>
      </c>
      <c r="D3201" s="18">
        <v>92033918.6298839</v>
      </c>
      <c r="E3201" s="14">
        <v>43466</v>
      </c>
      <c r="F3201" s="15">
        <f t="shared" si="49"/>
        <v>7.0026466420948633E-2</v>
      </c>
    </row>
    <row r="3202" spans="1:6" x14ac:dyDescent="0.3">
      <c r="A3202" s="11">
        <v>28</v>
      </c>
      <c r="B3202" s="12" t="s">
        <v>418</v>
      </c>
      <c r="C3202" s="12" t="s">
        <v>103</v>
      </c>
      <c r="D3202" s="13">
        <v>85809585.849556297</v>
      </c>
      <c r="E3202" s="14">
        <v>43435</v>
      </c>
      <c r="F3202" s="15">
        <f t="shared" si="49"/>
        <v>-1.3777303378451252E-2</v>
      </c>
    </row>
    <row r="3203" spans="1:6" x14ac:dyDescent="0.3">
      <c r="A3203" s="11">
        <v>28</v>
      </c>
      <c r="B3203" s="12" t="s">
        <v>418</v>
      </c>
      <c r="C3203" s="12" t="s">
        <v>105</v>
      </c>
      <c r="D3203" s="13">
        <v>86999992.010400206</v>
      </c>
      <c r="E3203" s="14">
        <v>43405</v>
      </c>
      <c r="F3203" s="15">
        <f t="shared" ref="F3203:F3266" si="50">IF(B3203=B3204,LN(D3203/D3204),NA())</f>
        <v>3.7225845801301269E-2</v>
      </c>
    </row>
    <row r="3204" spans="1:6" x14ac:dyDescent="0.3">
      <c r="A3204" s="11">
        <v>28</v>
      </c>
      <c r="B3204" s="12" t="s">
        <v>418</v>
      </c>
      <c r="C3204" s="12" t="s">
        <v>106</v>
      </c>
      <c r="D3204" s="13">
        <v>83820883.343557894</v>
      </c>
      <c r="E3204" s="14">
        <v>43374</v>
      </c>
      <c r="F3204" s="15">
        <f t="shared" si="50"/>
        <v>-8.5900091044834991E-3</v>
      </c>
    </row>
    <row r="3205" spans="1:6" x14ac:dyDescent="0.3">
      <c r="A3205" s="11">
        <v>28</v>
      </c>
      <c r="B3205" s="12" t="s">
        <v>418</v>
      </c>
      <c r="C3205" s="12" t="s">
        <v>107</v>
      </c>
      <c r="D3205" s="13">
        <v>84544006.866953194</v>
      </c>
      <c r="E3205" s="14">
        <v>43344</v>
      </c>
      <c r="F3205" s="15">
        <f t="shared" si="50"/>
        <v>6.3161173605742887E-3</v>
      </c>
    </row>
    <row r="3206" spans="1:6" x14ac:dyDescent="0.3">
      <c r="A3206" s="16">
        <v>28</v>
      </c>
      <c r="B3206" s="17" t="s">
        <v>418</v>
      </c>
      <c r="C3206" s="17" t="s">
        <v>108</v>
      </c>
      <c r="D3206" s="18">
        <v>84011699.823950306</v>
      </c>
      <c r="E3206" s="14">
        <v>43313</v>
      </c>
      <c r="F3206" s="15">
        <f t="shared" si="50"/>
        <v>-4.1354113648233333E-2</v>
      </c>
    </row>
    <row r="3207" spans="1:6" x14ac:dyDescent="0.3">
      <c r="A3207" s="11">
        <v>28</v>
      </c>
      <c r="B3207" s="12" t="s">
        <v>418</v>
      </c>
      <c r="C3207" s="12" t="s">
        <v>109</v>
      </c>
      <c r="D3207" s="13">
        <v>87558766.617186606</v>
      </c>
      <c r="E3207" s="14">
        <v>43282</v>
      </c>
      <c r="F3207" s="15">
        <f t="shared" si="50"/>
        <v>2.9065602577242514E-2</v>
      </c>
    </row>
    <row r="3208" spans="1:6" x14ac:dyDescent="0.3">
      <c r="A3208" s="16">
        <v>28</v>
      </c>
      <c r="B3208" s="17" t="s">
        <v>418</v>
      </c>
      <c r="C3208" s="17" t="s">
        <v>110</v>
      </c>
      <c r="D3208" s="18">
        <v>85050447.788733706</v>
      </c>
      <c r="E3208" s="14">
        <v>43252</v>
      </c>
      <c r="F3208" s="15">
        <f t="shared" si="50"/>
        <v>-1.4640523677350831E-2</v>
      </c>
    </row>
    <row r="3209" spans="1:6" x14ac:dyDescent="0.3">
      <c r="A3209" s="11">
        <v>28</v>
      </c>
      <c r="B3209" s="12" t="s">
        <v>418</v>
      </c>
      <c r="C3209" s="12" t="s">
        <v>111</v>
      </c>
      <c r="D3209" s="13">
        <v>86304790.596050203</v>
      </c>
      <c r="E3209" s="14">
        <v>43221</v>
      </c>
      <c r="F3209" s="15">
        <f t="shared" si="50"/>
        <v>6.502455606480663E-2</v>
      </c>
    </row>
    <row r="3210" spans="1:6" x14ac:dyDescent="0.3">
      <c r="A3210" s="16">
        <v>28</v>
      </c>
      <c r="B3210" s="17" t="s">
        <v>418</v>
      </c>
      <c r="C3210" s="17" t="s">
        <v>112</v>
      </c>
      <c r="D3210" s="18">
        <v>80871425.292815298</v>
      </c>
      <c r="E3210" s="14">
        <v>43191</v>
      </c>
      <c r="F3210" s="15">
        <f t="shared" si="50"/>
        <v>7.0876939692709529E-2</v>
      </c>
    </row>
    <row r="3211" spans="1:6" x14ac:dyDescent="0.3">
      <c r="A3211" s="11">
        <v>28</v>
      </c>
      <c r="B3211" s="12" t="s">
        <v>418</v>
      </c>
      <c r="C3211" s="12" t="s">
        <v>113</v>
      </c>
      <c r="D3211" s="13">
        <v>75337921.359624803</v>
      </c>
      <c r="E3211" s="14">
        <v>43160</v>
      </c>
      <c r="F3211" s="15">
        <f t="shared" si="50"/>
        <v>-1.9651701420086046E-2</v>
      </c>
    </row>
    <row r="3212" spans="1:6" x14ac:dyDescent="0.3">
      <c r="A3212" s="16">
        <v>28</v>
      </c>
      <c r="B3212" s="17" t="s">
        <v>418</v>
      </c>
      <c r="C3212" s="17" t="s">
        <v>114</v>
      </c>
      <c r="D3212" s="18">
        <v>76833082.811361194</v>
      </c>
      <c r="E3212" s="14">
        <v>43132</v>
      </c>
      <c r="F3212" s="15">
        <f t="shared" si="50"/>
        <v>-3.7197914408739832E-2</v>
      </c>
    </row>
    <row r="3213" spans="1:6" x14ac:dyDescent="0.3">
      <c r="A3213" s="11">
        <v>28</v>
      </c>
      <c r="B3213" s="12" t="s">
        <v>418</v>
      </c>
      <c r="C3213" s="12" t="s">
        <v>115</v>
      </c>
      <c r="D3213" s="13">
        <v>79744934.912766904</v>
      </c>
      <c r="E3213" s="14">
        <v>43101</v>
      </c>
      <c r="F3213" s="15">
        <f t="shared" si="50"/>
        <v>-0.13911600977724475</v>
      </c>
    </row>
    <row r="3214" spans="1:6" x14ac:dyDescent="0.3">
      <c r="A3214" s="16">
        <v>28</v>
      </c>
      <c r="B3214" s="17" t="s">
        <v>418</v>
      </c>
      <c r="C3214" s="17" t="s">
        <v>116</v>
      </c>
      <c r="D3214" s="18">
        <v>91647457.945976496</v>
      </c>
      <c r="E3214" s="14">
        <v>43070</v>
      </c>
      <c r="F3214" s="15">
        <f t="shared" si="50"/>
        <v>5.6764771346286068E-2</v>
      </c>
    </row>
    <row r="3215" spans="1:6" x14ac:dyDescent="0.3">
      <c r="A3215" s="16">
        <v>28</v>
      </c>
      <c r="B3215" s="17" t="s">
        <v>418</v>
      </c>
      <c r="C3215" s="17" t="s">
        <v>118</v>
      </c>
      <c r="D3215" s="18">
        <v>86590011.304637596</v>
      </c>
      <c r="E3215" s="14">
        <v>43040</v>
      </c>
      <c r="F3215" s="15">
        <f t="shared" si="50"/>
        <v>-4.5522068225237267E-3</v>
      </c>
    </row>
    <row r="3216" spans="1:6" x14ac:dyDescent="0.3">
      <c r="A3216" s="16">
        <v>28</v>
      </c>
      <c r="B3216" s="17" t="s">
        <v>418</v>
      </c>
      <c r="C3216" s="17" t="s">
        <v>119</v>
      </c>
      <c r="D3216" s="18">
        <v>86985085.492320895</v>
      </c>
      <c r="E3216" s="14">
        <v>43009</v>
      </c>
      <c r="F3216" s="15">
        <f t="shared" si="50"/>
        <v>4.2997910631377124E-2</v>
      </c>
    </row>
    <row r="3217" spans="1:6" x14ac:dyDescent="0.3">
      <c r="A3217" s="16">
        <v>28</v>
      </c>
      <c r="B3217" s="17" t="s">
        <v>418</v>
      </c>
      <c r="C3217" s="17" t="s">
        <v>120</v>
      </c>
      <c r="D3217" s="18">
        <v>83324178.253790304</v>
      </c>
      <c r="E3217" s="14">
        <v>42979</v>
      </c>
      <c r="F3217" s="15">
        <f t="shared" si="50"/>
        <v>-5.7064880726745419E-2</v>
      </c>
    </row>
    <row r="3218" spans="1:6" x14ac:dyDescent="0.3">
      <c r="A3218" s="11">
        <v>28</v>
      </c>
      <c r="B3218" s="12" t="s">
        <v>418</v>
      </c>
      <c r="C3218" s="12" t="s">
        <v>121</v>
      </c>
      <c r="D3218" s="13">
        <v>88217348.8748402</v>
      </c>
      <c r="E3218" s="14">
        <v>42948</v>
      </c>
      <c r="F3218" s="15">
        <f t="shared" si="50"/>
        <v>5.7311154892806492E-2</v>
      </c>
    </row>
    <row r="3219" spans="1:6" x14ac:dyDescent="0.3">
      <c r="A3219" s="16">
        <v>28</v>
      </c>
      <c r="B3219" s="17" t="s">
        <v>418</v>
      </c>
      <c r="C3219" s="17" t="s">
        <v>122</v>
      </c>
      <c r="D3219" s="18">
        <v>83303660.187916607</v>
      </c>
      <c r="E3219" s="14">
        <v>42917</v>
      </c>
      <c r="F3219" s="15">
        <f t="shared" si="50"/>
        <v>7.6481957300648093E-2</v>
      </c>
    </row>
    <row r="3220" spans="1:6" x14ac:dyDescent="0.3">
      <c r="A3220" s="11">
        <v>28</v>
      </c>
      <c r="B3220" s="12" t="s">
        <v>418</v>
      </c>
      <c r="C3220" s="12" t="s">
        <v>123</v>
      </c>
      <c r="D3220" s="13">
        <v>77169980.728202701</v>
      </c>
      <c r="E3220" s="14">
        <v>42887</v>
      </c>
      <c r="F3220" s="15">
        <f t="shared" si="50"/>
        <v>-2.5355578615845982E-2</v>
      </c>
    </row>
    <row r="3221" spans="1:6" x14ac:dyDescent="0.3">
      <c r="A3221" s="16">
        <v>28</v>
      </c>
      <c r="B3221" s="17" t="s">
        <v>418</v>
      </c>
      <c r="C3221" s="17" t="s">
        <v>124</v>
      </c>
      <c r="D3221" s="18">
        <v>79151687.735547498</v>
      </c>
      <c r="E3221" s="14">
        <v>42856</v>
      </c>
      <c r="F3221" s="15">
        <f t="shared" si="50"/>
        <v>3.5301787750347868E-2</v>
      </c>
    </row>
    <row r="3222" spans="1:6" x14ac:dyDescent="0.3">
      <c r="A3222" s="11">
        <v>28</v>
      </c>
      <c r="B3222" s="12" t="s">
        <v>418</v>
      </c>
      <c r="C3222" s="12" t="s">
        <v>125</v>
      </c>
      <c r="D3222" s="13">
        <v>76406236.437433898</v>
      </c>
      <c r="E3222" s="14">
        <v>42826</v>
      </c>
      <c r="F3222" s="15">
        <f t="shared" si="50"/>
        <v>-1.6335857229425842E-2</v>
      </c>
    </row>
    <row r="3223" spans="1:6" x14ac:dyDescent="0.3">
      <c r="A3223" s="16">
        <v>28</v>
      </c>
      <c r="B3223" s="17" t="s">
        <v>418</v>
      </c>
      <c r="C3223" s="17" t="s">
        <v>126</v>
      </c>
      <c r="D3223" s="18">
        <v>77664648.441848099</v>
      </c>
      <c r="E3223" s="14">
        <v>42795</v>
      </c>
      <c r="F3223" s="15">
        <f t="shared" si="50"/>
        <v>6.6719626353387946E-3</v>
      </c>
    </row>
    <row r="3224" spans="1:6" x14ac:dyDescent="0.3">
      <c r="A3224" s="11">
        <v>28</v>
      </c>
      <c r="B3224" s="12" t="s">
        <v>418</v>
      </c>
      <c r="C3224" s="12" t="s">
        <v>127</v>
      </c>
      <c r="D3224" s="13">
        <v>77148197.595551804</v>
      </c>
      <c r="E3224" s="14">
        <v>42767</v>
      </c>
      <c r="F3224" s="15">
        <f t="shared" si="50"/>
        <v>2.8967094874441705E-2</v>
      </c>
    </row>
    <row r="3225" spans="1:6" x14ac:dyDescent="0.3">
      <c r="A3225" s="16">
        <v>28</v>
      </c>
      <c r="B3225" s="17" t="s">
        <v>418</v>
      </c>
      <c r="C3225" s="17" t="s">
        <v>129</v>
      </c>
      <c r="D3225" s="18">
        <v>74945495.398605004</v>
      </c>
      <c r="E3225" s="14">
        <v>42736</v>
      </c>
      <c r="F3225" s="15">
        <f t="shared" si="50"/>
        <v>0.13737203050074168</v>
      </c>
    </row>
    <row r="3226" spans="1:6" x14ac:dyDescent="0.3">
      <c r="A3226" s="11">
        <v>28</v>
      </c>
      <c r="B3226" s="12" t="s">
        <v>418</v>
      </c>
      <c r="C3226" s="12" t="s">
        <v>130</v>
      </c>
      <c r="D3226" s="13">
        <v>65325932.809476197</v>
      </c>
      <c r="E3226" s="14">
        <v>42705</v>
      </c>
      <c r="F3226" s="15">
        <f t="shared" si="50"/>
        <v>5.1246191895455144E-2</v>
      </c>
    </row>
    <row r="3227" spans="1:6" x14ac:dyDescent="0.3">
      <c r="A3227" s="11">
        <v>28</v>
      </c>
      <c r="B3227" s="12" t="s">
        <v>418</v>
      </c>
      <c r="C3227" s="12" t="s">
        <v>132</v>
      </c>
      <c r="D3227" s="13">
        <v>62062559.401369698</v>
      </c>
      <c r="E3227" s="14">
        <v>42675</v>
      </c>
      <c r="F3227" s="15">
        <f t="shared" si="50"/>
        <v>-8.3428194168772077E-2</v>
      </c>
    </row>
    <row r="3228" spans="1:6" x14ac:dyDescent="0.3">
      <c r="A3228" s="11">
        <v>28</v>
      </c>
      <c r="B3228" s="12" t="s">
        <v>418</v>
      </c>
      <c r="C3228" s="12" t="s">
        <v>133</v>
      </c>
      <c r="D3228" s="13">
        <v>67462446.377501205</v>
      </c>
      <c r="E3228" s="14">
        <v>42644</v>
      </c>
      <c r="F3228" s="15">
        <f t="shared" si="50"/>
        <v>-1.4055398869177985E-2</v>
      </c>
    </row>
    <row r="3229" spans="1:6" x14ac:dyDescent="0.3">
      <c r="A3229" s="11">
        <v>28</v>
      </c>
      <c r="B3229" s="12" t="s">
        <v>418</v>
      </c>
      <c r="C3229" s="12" t="s">
        <v>134</v>
      </c>
      <c r="D3229" s="13">
        <v>68417353.046649903</v>
      </c>
      <c r="E3229" s="14">
        <v>42614</v>
      </c>
      <c r="F3229" s="15">
        <f t="shared" si="50"/>
        <v>4.6262749993890628E-2</v>
      </c>
    </row>
    <row r="3230" spans="1:6" x14ac:dyDescent="0.3">
      <c r="A3230" s="16">
        <v>28</v>
      </c>
      <c r="B3230" s="17" t="s">
        <v>418</v>
      </c>
      <c r="C3230" s="17" t="s">
        <v>135</v>
      </c>
      <c r="D3230" s="18">
        <v>65324276.893100999</v>
      </c>
      <c r="E3230" s="14">
        <v>42583</v>
      </c>
      <c r="F3230" s="15">
        <f t="shared" si="50"/>
        <v>-2.4405076302081739E-2</v>
      </c>
    </row>
    <row r="3231" spans="1:6" x14ac:dyDescent="0.3">
      <c r="A3231" s="11">
        <v>28</v>
      </c>
      <c r="B3231" s="12" t="s">
        <v>418</v>
      </c>
      <c r="C3231" s="12" t="s">
        <v>136</v>
      </c>
      <c r="D3231" s="13">
        <v>66938133.905469097</v>
      </c>
      <c r="E3231" s="14">
        <v>42552</v>
      </c>
      <c r="F3231" s="15">
        <f t="shared" si="50"/>
        <v>3.5274719289994559E-2</v>
      </c>
    </row>
    <row r="3232" spans="1:6" x14ac:dyDescent="0.3">
      <c r="A3232" s="16">
        <v>28</v>
      </c>
      <c r="B3232" s="17" t="s">
        <v>418</v>
      </c>
      <c r="C3232" s="17" t="s">
        <v>137</v>
      </c>
      <c r="D3232" s="18">
        <v>64618070.384269997</v>
      </c>
      <c r="E3232" s="14">
        <v>42522</v>
      </c>
      <c r="F3232" s="15">
        <f t="shared" si="50"/>
        <v>0.10941029446641552</v>
      </c>
    </row>
    <row r="3233" spans="1:6" x14ac:dyDescent="0.3">
      <c r="A3233" s="11">
        <v>28</v>
      </c>
      <c r="B3233" s="12" t="s">
        <v>418</v>
      </c>
      <c r="C3233" s="12" t="s">
        <v>138</v>
      </c>
      <c r="D3233" s="13">
        <v>57921219.601785399</v>
      </c>
      <c r="E3233" s="14">
        <v>42491</v>
      </c>
      <c r="F3233" s="15">
        <f t="shared" si="50"/>
        <v>1.3223896854476754E-2</v>
      </c>
    </row>
    <row r="3234" spans="1:6" x14ac:dyDescent="0.3">
      <c r="A3234" s="16">
        <v>28</v>
      </c>
      <c r="B3234" s="17" t="s">
        <v>418</v>
      </c>
      <c r="C3234" s="17" t="s">
        <v>139</v>
      </c>
      <c r="D3234" s="18">
        <v>57160317.501834303</v>
      </c>
      <c r="E3234" s="14">
        <v>42461</v>
      </c>
      <c r="F3234" s="15">
        <f t="shared" si="50"/>
        <v>-1.8931116205116141E-2</v>
      </c>
    </row>
    <row r="3235" spans="1:6" x14ac:dyDescent="0.3">
      <c r="A3235" s="11">
        <v>28</v>
      </c>
      <c r="B3235" s="12" t="s">
        <v>418</v>
      </c>
      <c r="C3235" s="12" t="s">
        <v>140</v>
      </c>
      <c r="D3235" s="13">
        <v>58252733.819439001</v>
      </c>
      <c r="E3235" s="14">
        <v>42430</v>
      </c>
      <c r="F3235" s="15">
        <f t="shared" si="50"/>
        <v>1.2030014689727279E-2</v>
      </c>
    </row>
    <row r="3236" spans="1:6" x14ac:dyDescent="0.3">
      <c r="A3236" s="16">
        <v>28</v>
      </c>
      <c r="B3236" s="17" t="s">
        <v>418</v>
      </c>
      <c r="C3236" s="17" t="s">
        <v>141</v>
      </c>
      <c r="D3236" s="18">
        <v>57556150.927925304</v>
      </c>
      <c r="E3236" s="14">
        <v>42401</v>
      </c>
      <c r="F3236" s="15">
        <f t="shared" si="50"/>
        <v>-1.3522418290425631E-2</v>
      </c>
    </row>
    <row r="3237" spans="1:6" x14ac:dyDescent="0.3">
      <c r="A3237" s="11">
        <v>28</v>
      </c>
      <c r="B3237" s="12" t="s">
        <v>418</v>
      </c>
      <c r="C3237" s="12" t="s">
        <v>142</v>
      </c>
      <c r="D3237" s="13">
        <v>58339735.313665301</v>
      </c>
      <c r="E3237" s="14">
        <v>42370</v>
      </c>
      <c r="F3237" s="15">
        <f t="shared" si="50"/>
        <v>-0.17101932376057971</v>
      </c>
    </row>
    <row r="3238" spans="1:6" x14ac:dyDescent="0.3">
      <c r="A3238" s="16">
        <v>28</v>
      </c>
      <c r="B3238" s="17" t="s">
        <v>418</v>
      </c>
      <c r="C3238" s="17" t="s">
        <v>143</v>
      </c>
      <c r="D3238" s="18">
        <v>69220893.845095202</v>
      </c>
      <c r="E3238" s="14">
        <v>42339</v>
      </c>
      <c r="F3238" s="15">
        <f t="shared" si="50"/>
        <v>-2.8135665648401104E-2</v>
      </c>
    </row>
    <row r="3239" spans="1:6" x14ac:dyDescent="0.3">
      <c r="A3239" s="16">
        <v>28</v>
      </c>
      <c r="B3239" s="17" t="s">
        <v>418</v>
      </c>
      <c r="C3239" s="17" t="s">
        <v>145</v>
      </c>
      <c r="D3239" s="18">
        <v>71196126.715625301</v>
      </c>
      <c r="E3239" s="14">
        <v>42309</v>
      </c>
      <c r="F3239" s="15">
        <f t="shared" si="50"/>
        <v>1.6705395541634038E-2</v>
      </c>
    </row>
    <row r="3240" spans="1:6" x14ac:dyDescent="0.3">
      <c r="A3240" s="16">
        <v>28</v>
      </c>
      <c r="B3240" s="17" t="s">
        <v>418</v>
      </c>
      <c r="C3240" s="17" t="s">
        <v>146</v>
      </c>
      <c r="D3240" s="18">
        <v>70016646.529024497</v>
      </c>
      <c r="E3240" s="14">
        <v>42278</v>
      </c>
      <c r="F3240" s="15">
        <f t="shared" si="50"/>
        <v>5.9544792227295903E-2</v>
      </c>
    </row>
    <row r="3241" spans="1:6" x14ac:dyDescent="0.3">
      <c r="A3241" s="16">
        <v>28</v>
      </c>
      <c r="B3241" s="17" t="s">
        <v>418</v>
      </c>
      <c r="C3241" s="17" t="s">
        <v>147</v>
      </c>
      <c r="D3241" s="18">
        <v>65969217.328187399</v>
      </c>
      <c r="E3241" s="14">
        <v>42248</v>
      </c>
      <c r="F3241" s="15">
        <f t="shared" si="50"/>
        <v>2.2696065815007594E-2</v>
      </c>
    </row>
    <row r="3242" spans="1:6" x14ac:dyDescent="0.3">
      <c r="A3242" s="11">
        <v>28</v>
      </c>
      <c r="B3242" s="12" t="s">
        <v>418</v>
      </c>
      <c r="C3242" s="12" t="s">
        <v>148</v>
      </c>
      <c r="D3242" s="13">
        <v>64488838.563004903</v>
      </c>
      <c r="E3242" s="14">
        <v>42217</v>
      </c>
      <c r="F3242" s="15">
        <f t="shared" si="50"/>
        <v>-3.3715404867550564E-2</v>
      </c>
    </row>
    <row r="3243" spans="1:6" x14ac:dyDescent="0.3">
      <c r="A3243" s="16">
        <v>28</v>
      </c>
      <c r="B3243" s="17" t="s">
        <v>418</v>
      </c>
      <c r="C3243" s="17" t="s">
        <v>149</v>
      </c>
      <c r="D3243" s="18">
        <v>66700174.436655097</v>
      </c>
      <c r="E3243" s="14">
        <v>42186</v>
      </c>
      <c r="F3243" s="15">
        <f t="shared" si="50"/>
        <v>-2.8306343681071603E-2</v>
      </c>
    </row>
    <row r="3244" spans="1:6" x14ac:dyDescent="0.3">
      <c r="A3244" s="11">
        <v>28</v>
      </c>
      <c r="B3244" s="12" t="s">
        <v>418</v>
      </c>
      <c r="C3244" s="12" t="s">
        <v>150</v>
      </c>
      <c r="D3244" s="13">
        <v>68615188.150810704</v>
      </c>
      <c r="E3244" s="14">
        <v>42156</v>
      </c>
      <c r="F3244" s="15">
        <f t="shared" si="50"/>
        <v>1.4115288570213795E-2</v>
      </c>
    </row>
    <row r="3245" spans="1:6" x14ac:dyDescent="0.3">
      <c r="A3245" s="16">
        <v>28</v>
      </c>
      <c r="B3245" s="17" t="s">
        <v>418</v>
      </c>
      <c r="C3245" s="17" t="s">
        <v>151</v>
      </c>
      <c r="D3245" s="18">
        <v>67653468.413381502</v>
      </c>
      <c r="E3245" s="14">
        <v>42125</v>
      </c>
      <c r="F3245" s="15">
        <f t="shared" si="50"/>
        <v>2.2625241370643309E-3</v>
      </c>
    </row>
    <row r="3246" spans="1:6" x14ac:dyDescent="0.3">
      <c r="A3246" s="11">
        <v>28</v>
      </c>
      <c r="B3246" s="12" t="s">
        <v>418</v>
      </c>
      <c r="C3246" s="12" t="s">
        <v>152</v>
      </c>
      <c r="D3246" s="13">
        <v>67500573.837197095</v>
      </c>
      <c r="E3246" s="14">
        <v>42095</v>
      </c>
      <c r="F3246" s="15">
        <f t="shared" si="50"/>
        <v>-2.6068183632509359E-2</v>
      </c>
    </row>
    <row r="3247" spans="1:6" x14ac:dyDescent="0.3">
      <c r="A3247" s="16">
        <v>28</v>
      </c>
      <c r="B3247" s="17" t="s">
        <v>418</v>
      </c>
      <c r="C3247" s="17" t="s">
        <v>153</v>
      </c>
      <c r="D3247" s="18">
        <v>69283326.8024185</v>
      </c>
      <c r="E3247" s="14">
        <v>42064</v>
      </c>
      <c r="F3247" s="15">
        <f t="shared" si="50"/>
        <v>-4.0616927804775278E-2</v>
      </c>
    </row>
    <row r="3248" spans="1:6" x14ac:dyDescent="0.3">
      <c r="A3248" s="11">
        <v>28</v>
      </c>
      <c r="B3248" s="12" t="s">
        <v>418</v>
      </c>
      <c r="C3248" s="12" t="s">
        <v>154</v>
      </c>
      <c r="D3248" s="13">
        <v>72155333.911268398</v>
      </c>
      <c r="E3248" s="14">
        <v>42036</v>
      </c>
      <c r="F3248" s="15">
        <f t="shared" si="50"/>
        <v>-1.7553552649640584E-2</v>
      </c>
    </row>
    <row r="3249" spans="1:6" x14ac:dyDescent="0.3">
      <c r="A3249" s="16">
        <v>28</v>
      </c>
      <c r="B3249" s="17" t="s">
        <v>418</v>
      </c>
      <c r="C3249" s="17" t="s">
        <v>1286</v>
      </c>
      <c r="D3249" s="18">
        <v>73433098.206116796</v>
      </c>
      <c r="E3249" s="14">
        <v>42005</v>
      </c>
      <c r="F3249" s="15" t="e">
        <f t="shared" si="50"/>
        <v>#N/A</v>
      </c>
    </row>
    <row r="3250" spans="1:6" x14ac:dyDescent="0.3">
      <c r="A3250" s="16">
        <v>86</v>
      </c>
      <c r="B3250" s="17" t="s">
        <v>430</v>
      </c>
      <c r="C3250" s="17" t="s">
        <v>12</v>
      </c>
      <c r="D3250" s="18">
        <v>9562297.0149149597</v>
      </c>
      <c r="E3250" s="14">
        <v>45901</v>
      </c>
      <c r="F3250" s="15">
        <f t="shared" si="50"/>
        <v>-1.7749195885798541E-2</v>
      </c>
    </row>
    <row r="3251" spans="1:6" x14ac:dyDescent="0.3">
      <c r="A3251" s="11">
        <v>86</v>
      </c>
      <c r="B3251" s="12" t="s">
        <v>430</v>
      </c>
      <c r="C3251" s="12" t="s">
        <v>16</v>
      </c>
      <c r="D3251" s="13">
        <v>9733535.2729784306</v>
      </c>
      <c r="E3251" s="14">
        <v>45870</v>
      </c>
      <c r="F3251" s="15">
        <f t="shared" si="50"/>
        <v>3.7105935775660469E-3</v>
      </c>
    </row>
    <row r="3252" spans="1:6" x14ac:dyDescent="0.3">
      <c r="A3252" s="16">
        <v>86</v>
      </c>
      <c r="B3252" s="17" t="s">
        <v>430</v>
      </c>
      <c r="C3252" s="17" t="s">
        <v>17</v>
      </c>
      <c r="D3252" s="18">
        <v>9697485.0048174392</v>
      </c>
      <c r="E3252" s="14">
        <v>45839</v>
      </c>
      <c r="F3252" s="15">
        <f t="shared" si="50"/>
        <v>9.5905116271584129E-2</v>
      </c>
    </row>
    <row r="3253" spans="1:6" x14ac:dyDescent="0.3">
      <c r="A3253" s="11">
        <v>86</v>
      </c>
      <c r="B3253" s="12" t="s">
        <v>430</v>
      </c>
      <c r="C3253" s="12" t="s">
        <v>18</v>
      </c>
      <c r="D3253" s="13">
        <v>8810652.1211059801</v>
      </c>
      <c r="E3253" s="14">
        <v>45809</v>
      </c>
      <c r="F3253" s="15">
        <f t="shared" si="50"/>
        <v>4.2203890610472868E-2</v>
      </c>
    </row>
    <row r="3254" spans="1:6" x14ac:dyDescent="0.3">
      <c r="A3254" s="16">
        <v>86</v>
      </c>
      <c r="B3254" s="17" t="s">
        <v>430</v>
      </c>
      <c r="C3254" s="17" t="s">
        <v>19</v>
      </c>
      <c r="D3254" s="18">
        <v>8446545.7191231102</v>
      </c>
      <c r="E3254" s="14">
        <v>45778</v>
      </c>
      <c r="F3254" s="15">
        <f t="shared" si="50"/>
        <v>0.16783043179323767</v>
      </c>
    </row>
    <row r="3255" spans="1:6" x14ac:dyDescent="0.3">
      <c r="A3255" s="11">
        <v>86</v>
      </c>
      <c r="B3255" s="12" t="s">
        <v>430</v>
      </c>
      <c r="C3255" s="12" t="s">
        <v>20</v>
      </c>
      <c r="D3255" s="13">
        <v>7141530.6873864504</v>
      </c>
      <c r="E3255" s="14">
        <v>45748</v>
      </c>
      <c r="F3255" s="15">
        <f t="shared" si="50"/>
        <v>2.971529795544349E-2</v>
      </c>
    </row>
    <row r="3256" spans="1:6" x14ac:dyDescent="0.3">
      <c r="A3256" s="16">
        <v>86</v>
      </c>
      <c r="B3256" s="17" t="s">
        <v>430</v>
      </c>
      <c r="C3256" s="17" t="s">
        <v>21</v>
      </c>
      <c r="D3256" s="18">
        <v>6932439.9571746802</v>
      </c>
      <c r="E3256" s="14">
        <v>45717</v>
      </c>
      <c r="F3256" s="15">
        <f t="shared" si="50"/>
        <v>-0.15615446886631146</v>
      </c>
    </row>
    <row r="3257" spans="1:6" x14ac:dyDescent="0.3">
      <c r="A3257" s="11">
        <v>86</v>
      </c>
      <c r="B3257" s="12" t="s">
        <v>430</v>
      </c>
      <c r="C3257" s="12" t="s">
        <v>22</v>
      </c>
      <c r="D3257" s="13">
        <v>8104069.2029961497</v>
      </c>
      <c r="E3257" s="14">
        <v>45689</v>
      </c>
      <c r="F3257" s="15">
        <f t="shared" si="50"/>
        <v>-1.2378614652113196E-2</v>
      </c>
    </row>
    <row r="3258" spans="1:6" x14ac:dyDescent="0.3">
      <c r="A3258" s="16">
        <v>86</v>
      </c>
      <c r="B3258" s="17" t="s">
        <v>430</v>
      </c>
      <c r="C3258" s="17" t="s">
        <v>23</v>
      </c>
      <c r="D3258" s="18">
        <v>8205009.8163266098</v>
      </c>
      <c r="E3258" s="14">
        <v>45658</v>
      </c>
      <c r="F3258" s="15">
        <f t="shared" si="50"/>
        <v>0.13706585363406698</v>
      </c>
    </row>
    <row r="3259" spans="1:6" x14ac:dyDescent="0.3">
      <c r="A3259" s="11">
        <v>86</v>
      </c>
      <c r="B3259" s="12" t="s">
        <v>430</v>
      </c>
      <c r="C3259" s="12" t="s">
        <v>24</v>
      </c>
      <c r="D3259" s="13">
        <v>7154053.1290488001</v>
      </c>
      <c r="E3259" s="14">
        <v>45627</v>
      </c>
      <c r="F3259" s="15">
        <f t="shared" si="50"/>
        <v>-4.8229748883115812E-2</v>
      </c>
    </row>
    <row r="3260" spans="1:6" x14ac:dyDescent="0.3">
      <c r="A3260" s="11">
        <v>86</v>
      </c>
      <c r="B3260" s="12" t="s">
        <v>430</v>
      </c>
      <c r="C3260" s="12" t="s">
        <v>26</v>
      </c>
      <c r="D3260" s="13">
        <v>7507547.2621025397</v>
      </c>
      <c r="E3260" s="14">
        <v>45597</v>
      </c>
      <c r="F3260" s="15">
        <f t="shared" si="50"/>
        <v>4.6977090985947226E-2</v>
      </c>
    </row>
    <row r="3261" spans="1:6" x14ac:dyDescent="0.3">
      <c r="A3261" s="11">
        <v>86</v>
      </c>
      <c r="B3261" s="12" t="s">
        <v>430</v>
      </c>
      <c r="C3261" s="12" t="s">
        <v>27</v>
      </c>
      <c r="D3261" s="13">
        <v>7163020.32543978</v>
      </c>
      <c r="E3261" s="14">
        <v>45566</v>
      </c>
      <c r="F3261" s="15">
        <f t="shared" si="50"/>
        <v>-4.0502505161453838E-2</v>
      </c>
    </row>
    <row r="3262" spans="1:6" x14ac:dyDescent="0.3">
      <c r="A3262" s="11">
        <v>86</v>
      </c>
      <c r="B3262" s="12" t="s">
        <v>430</v>
      </c>
      <c r="C3262" s="12" t="s">
        <v>28</v>
      </c>
      <c r="D3262" s="13">
        <v>7459096.0231323903</v>
      </c>
      <c r="E3262" s="14">
        <v>45536</v>
      </c>
      <c r="F3262" s="15">
        <f t="shared" si="50"/>
        <v>-6.7430967708258576E-3</v>
      </c>
    </row>
    <row r="3263" spans="1:6" x14ac:dyDescent="0.3">
      <c r="A3263" s="16">
        <v>86</v>
      </c>
      <c r="B3263" s="17" t="s">
        <v>430</v>
      </c>
      <c r="C3263" s="17" t="s">
        <v>29</v>
      </c>
      <c r="D3263" s="18">
        <v>7509563.3913868004</v>
      </c>
      <c r="E3263" s="14">
        <v>45505</v>
      </c>
      <c r="F3263" s="15">
        <f t="shared" si="50"/>
        <v>3.5906647494266483E-3</v>
      </c>
    </row>
    <row r="3264" spans="1:6" x14ac:dyDescent="0.3">
      <c r="A3264" s="11">
        <v>86</v>
      </c>
      <c r="B3264" s="12" t="s">
        <v>430</v>
      </c>
      <c r="C3264" s="12" t="s">
        <v>30</v>
      </c>
      <c r="D3264" s="13">
        <v>7482647.4188692998</v>
      </c>
      <c r="E3264" s="14">
        <v>45474</v>
      </c>
      <c r="F3264" s="15">
        <f t="shared" si="50"/>
        <v>6.9828267325319035E-2</v>
      </c>
    </row>
    <row r="3265" spans="1:6" x14ac:dyDescent="0.3">
      <c r="A3265" s="16">
        <v>86</v>
      </c>
      <c r="B3265" s="17" t="s">
        <v>430</v>
      </c>
      <c r="C3265" s="17" t="s">
        <v>31</v>
      </c>
      <c r="D3265" s="18">
        <v>6977972.4528704304</v>
      </c>
      <c r="E3265" s="14">
        <v>45444</v>
      </c>
      <c r="F3265" s="15">
        <f t="shared" si="50"/>
        <v>1.3592475989317182E-2</v>
      </c>
    </row>
    <row r="3266" spans="1:6" x14ac:dyDescent="0.3">
      <c r="A3266" s="11">
        <v>86</v>
      </c>
      <c r="B3266" s="12" t="s">
        <v>430</v>
      </c>
      <c r="C3266" s="12" t="s">
        <v>32</v>
      </c>
      <c r="D3266" s="13">
        <v>6883766.2281954298</v>
      </c>
      <c r="E3266" s="14">
        <v>45413</v>
      </c>
      <c r="F3266" s="15">
        <f t="shared" si="50"/>
        <v>0.12035230473602895</v>
      </c>
    </row>
    <row r="3267" spans="1:6" x14ac:dyDescent="0.3">
      <c r="A3267" s="16">
        <v>86</v>
      </c>
      <c r="B3267" s="17" t="s">
        <v>430</v>
      </c>
      <c r="C3267" s="17" t="s">
        <v>34</v>
      </c>
      <c r="D3267" s="18">
        <v>6103202.3834602404</v>
      </c>
      <c r="E3267" s="14">
        <v>45383</v>
      </c>
      <c r="F3267" s="15">
        <f t="shared" ref="F3267:F3330" si="51">IF(B3267=B3268,LN(D3267/D3268),NA())</f>
        <v>-2.5579692410857679E-2</v>
      </c>
    </row>
    <row r="3268" spans="1:6" x14ac:dyDescent="0.3">
      <c r="A3268" s="11">
        <v>86</v>
      </c>
      <c r="B3268" s="12" t="s">
        <v>430</v>
      </c>
      <c r="C3268" s="12" t="s">
        <v>35</v>
      </c>
      <c r="D3268" s="13">
        <v>6261334.2835120801</v>
      </c>
      <c r="E3268" s="14">
        <v>45352</v>
      </c>
      <c r="F3268" s="15">
        <f t="shared" si="51"/>
        <v>7.4149300338785029E-2</v>
      </c>
    </row>
    <row r="3269" spans="1:6" x14ac:dyDescent="0.3">
      <c r="A3269" s="16">
        <v>86</v>
      </c>
      <c r="B3269" s="17" t="s">
        <v>430</v>
      </c>
      <c r="C3269" s="17" t="s">
        <v>36</v>
      </c>
      <c r="D3269" s="18">
        <v>5813855.8393288599</v>
      </c>
      <c r="E3269" s="14">
        <v>45323</v>
      </c>
      <c r="F3269" s="15">
        <f t="shared" si="51"/>
        <v>5.8384742105726875E-2</v>
      </c>
    </row>
    <row r="3270" spans="1:6" x14ac:dyDescent="0.3">
      <c r="A3270" s="11">
        <v>86</v>
      </c>
      <c r="B3270" s="12" t="s">
        <v>430</v>
      </c>
      <c r="C3270" s="12" t="s">
        <v>37</v>
      </c>
      <c r="D3270" s="13">
        <v>5484134.3738300903</v>
      </c>
      <c r="E3270" s="14">
        <v>45292</v>
      </c>
      <c r="F3270" s="15">
        <f t="shared" si="51"/>
        <v>-0.1092257184271881</v>
      </c>
    </row>
    <row r="3271" spans="1:6" x14ac:dyDescent="0.3">
      <c r="A3271" s="16">
        <v>86</v>
      </c>
      <c r="B3271" s="17" t="s">
        <v>430</v>
      </c>
      <c r="C3271" s="17" t="s">
        <v>38</v>
      </c>
      <c r="D3271" s="18">
        <v>6117080.7599395402</v>
      </c>
      <c r="E3271" s="14">
        <v>45261</v>
      </c>
      <c r="F3271" s="15">
        <f t="shared" si="51"/>
        <v>6.696094928184157E-2</v>
      </c>
    </row>
    <row r="3272" spans="1:6" x14ac:dyDescent="0.3">
      <c r="A3272" s="16">
        <v>86</v>
      </c>
      <c r="B3272" s="17" t="s">
        <v>430</v>
      </c>
      <c r="C3272" s="17" t="s">
        <v>40</v>
      </c>
      <c r="D3272" s="18">
        <v>5720887.9733068403</v>
      </c>
      <c r="E3272" s="14">
        <v>45231</v>
      </c>
      <c r="F3272" s="15">
        <f t="shared" si="51"/>
        <v>0.16488109622129177</v>
      </c>
    </row>
    <row r="3273" spans="1:6" x14ac:dyDescent="0.3">
      <c r="A3273" s="16">
        <v>86</v>
      </c>
      <c r="B3273" s="17" t="s">
        <v>430</v>
      </c>
      <c r="C3273" s="17" t="s">
        <v>41</v>
      </c>
      <c r="D3273" s="18">
        <v>4851281.69579174</v>
      </c>
      <c r="E3273" s="14">
        <v>45200</v>
      </c>
      <c r="F3273" s="15">
        <f t="shared" si="51"/>
        <v>-5.5436732019404703E-2</v>
      </c>
    </row>
    <row r="3274" spans="1:6" x14ac:dyDescent="0.3">
      <c r="A3274" s="16">
        <v>86</v>
      </c>
      <c r="B3274" s="17" t="s">
        <v>430</v>
      </c>
      <c r="C3274" s="17" t="s">
        <v>42</v>
      </c>
      <c r="D3274" s="18">
        <v>5127815.1369403098</v>
      </c>
      <c r="E3274" s="14">
        <v>45170</v>
      </c>
      <c r="F3274" s="15">
        <f t="shared" si="51"/>
        <v>-4.2365384423789315E-2</v>
      </c>
    </row>
    <row r="3275" spans="1:6" x14ac:dyDescent="0.3">
      <c r="A3275" s="11">
        <v>86</v>
      </c>
      <c r="B3275" s="12" t="s">
        <v>430</v>
      </c>
      <c r="C3275" s="12" t="s">
        <v>43</v>
      </c>
      <c r="D3275" s="13">
        <v>5349724.4432867104</v>
      </c>
      <c r="E3275" s="14">
        <v>45139</v>
      </c>
      <c r="F3275" s="15">
        <f t="shared" si="51"/>
        <v>-3.2645739439705369E-2</v>
      </c>
    </row>
    <row r="3276" spans="1:6" x14ac:dyDescent="0.3">
      <c r="A3276" s="16">
        <v>86</v>
      </c>
      <c r="B3276" s="17" t="s">
        <v>430</v>
      </c>
      <c r="C3276" s="17" t="s">
        <v>44</v>
      </c>
      <c r="D3276" s="18">
        <v>5527252.1488306997</v>
      </c>
      <c r="E3276" s="14">
        <v>45108</v>
      </c>
      <c r="F3276" s="15">
        <f t="shared" si="51"/>
        <v>8.1691200787275348E-2</v>
      </c>
    </row>
    <row r="3277" spans="1:6" x14ac:dyDescent="0.3">
      <c r="A3277" s="11">
        <v>86</v>
      </c>
      <c r="B3277" s="12" t="s">
        <v>430</v>
      </c>
      <c r="C3277" s="12" t="s">
        <v>45</v>
      </c>
      <c r="D3277" s="13">
        <v>5093675.0933868997</v>
      </c>
      <c r="E3277" s="14">
        <v>45078</v>
      </c>
      <c r="F3277" s="15">
        <f t="shared" si="51"/>
        <v>-1.5957770259911599E-2</v>
      </c>
    </row>
    <row r="3278" spans="1:6" x14ac:dyDescent="0.3">
      <c r="A3278" s="16">
        <v>86</v>
      </c>
      <c r="B3278" s="17" t="s">
        <v>430</v>
      </c>
      <c r="C3278" s="17" t="s">
        <v>46</v>
      </c>
      <c r="D3278" s="18">
        <v>5175610.8072147798</v>
      </c>
      <c r="E3278" s="14">
        <v>45047</v>
      </c>
      <c r="F3278" s="15">
        <f t="shared" si="51"/>
        <v>0.12116933689047657</v>
      </c>
    </row>
    <row r="3279" spans="1:6" x14ac:dyDescent="0.3">
      <c r="A3279" s="11">
        <v>86</v>
      </c>
      <c r="B3279" s="12" t="s">
        <v>430</v>
      </c>
      <c r="C3279" s="12" t="s">
        <v>47</v>
      </c>
      <c r="D3279" s="13">
        <v>4584990.4630593397</v>
      </c>
      <c r="E3279" s="14">
        <v>45017</v>
      </c>
      <c r="F3279" s="15">
        <f t="shared" si="51"/>
        <v>-4.5131376096604683E-2</v>
      </c>
    </row>
    <row r="3280" spans="1:6" x14ac:dyDescent="0.3">
      <c r="A3280" s="16">
        <v>86</v>
      </c>
      <c r="B3280" s="17" t="s">
        <v>430</v>
      </c>
      <c r="C3280" s="17" t="s">
        <v>48</v>
      </c>
      <c r="D3280" s="18">
        <v>4796657.8865731498</v>
      </c>
      <c r="E3280" s="14">
        <v>44986</v>
      </c>
      <c r="F3280" s="15">
        <f t="shared" si="51"/>
        <v>8.236479525377316E-2</v>
      </c>
    </row>
    <row r="3281" spans="1:6" x14ac:dyDescent="0.3">
      <c r="A3281" s="11">
        <v>86</v>
      </c>
      <c r="B3281" s="12" t="s">
        <v>430</v>
      </c>
      <c r="C3281" s="12" t="s">
        <v>49</v>
      </c>
      <c r="D3281" s="13">
        <v>4417414.6604966903</v>
      </c>
      <c r="E3281" s="14">
        <v>44958</v>
      </c>
      <c r="F3281" s="15">
        <f t="shared" si="51"/>
        <v>1.8868501281227381E-2</v>
      </c>
    </row>
    <row r="3282" spans="1:6" x14ac:dyDescent="0.3">
      <c r="A3282" s="16">
        <v>86</v>
      </c>
      <c r="B3282" s="17" t="s">
        <v>430</v>
      </c>
      <c r="C3282" s="17" t="s">
        <v>50</v>
      </c>
      <c r="D3282" s="18">
        <v>4334846.0885776402</v>
      </c>
      <c r="E3282" s="14">
        <v>44927</v>
      </c>
      <c r="F3282" s="15">
        <f t="shared" si="51"/>
        <v>3.7126540164656628E-2</v>
      </c>
    </row>
    <row r="3283" spans="1:6" x14ac:dyDescent="0.3">
      <c r="A3283" s="11">
        <v>86</v>
      </c>
      <c r="B3283" s="12" t="s">
        <v>430</v>
      </c>
      <c r="C3283" s="12" t="s">
        <v>51</v>
      </c>
      <c r="D3283" s="13">
        <v>4176859.1520864</v>
      </c>
      <c r="E3283" s="14">
        <v>44896</v>
      </c>
      <c r="F3283" s="15">
        <f t="shared" si="51"/>
        <v>-8.6083662915787205E-3</v>
      </c>
    </row>
    <row r="3284" spans="1:6" x14ac:dyDescent="0.3">
      <c r="A3284" s="11">
        <v>86</v>
      </c>
      <c r="B3284" s="12" t="s">
        <v>430</v>
      </c>
      <c r="C3284" s="12" t="s">
        <v>53</v>
      </c>
      <c r="D3284" s="13">
        <v>4212970.2915759003</v>
      </c>
      <c r="E3284" s="14">
        <v>44866</v>
      </c>
      <c r="F3284" s="15">
        <f t="shared" si="51"/>
        <v>0.11945280781539534</v>
      </c>
    </row>
    <row r="3285" spans="1:6" x14ac:dyDescent="0.3">
      <c r="A3285" s="11">
        <v>86</v>
      </c>
      <c r="B3285" s="12" t="s">
        <v>430</v>
      </c>
      <c r="C3285" s="12" t="s">
        <v>54</v>
      </c>
      <c r="D3285" s="13">
        <v>3738614.6319841901</v>
      </c>
      <c r="E3285" s="14">
        <v>44835</v>
      </c>
      <c r="F3285" s="15">
        <f t="shared" si="51"/>
        <v>6.738518849902024E-2</v>
      </c>
    </row>
    <row r="3286" spans="1:6" x14ac:dyDescent="0.3">
      <c r="A3286" s="11">
        <v>86</v>
      </c>
      <c r="B3286" s="12" t="s">
        <v>430</v>
      </c>
      <c r="C3286" s="12" t="s">
        <v>55</v>
      </c>
      <c r="D3286" s="13">
        <v>3494987.9749976001</v>
      </c>
      <c r="E3286" s="14">
        <v>44805</v>
      </c>
      <c r="F3286" s="15">
        <f t="shared" si="51"/>
        <v>-7.7789452873874176E-2</v>
      </c>
    </row>
    <row r="3287" spans="1:6" x14ac:dyDescent="0.3">
      <c r="A3287" s="16">
        <v>86</v>
      </c>
      <c r="B3287" s="17" t="s">
        <v>430</v>
      </c>
      <c r="C3287" s="17" t="s">
        <v>56</v>
      </c>
      <c r="D3287" s="18">
        <v>3777715.2207272202</v>
      </c>
      <c r="E3287" s="14">
        <v>44774</v>
      </c>
      <c r="F3287" s="15">
        <f t="shared" si="51"/>
        <v>-7.6607119008409275E-2</v>
      </c>
    </row>
    <row r="3288" spans="1:6" x14ac:dyDescent="0.3">
      <c r="A3288" s="11">
        <v>86</v>
      </c>
      <c r="B3288" s="12" t="s">
        <v>430</v>
      </c>
      <c r="C3288" s="12" t="s">
        <v>57</v>
      </c>
      <c r="D3288" s="13">
        <v>4078488.7155136601</v>
      </c>
      <c r="E3288" s="14">
        <v>44743</v>
      </c>
      <c r="F3288" s="15">
        <f t="shared" si="51"/>
        <v>0.19658204813937935</v>
      </c>
    </row>
    <row r="3289" spans="1:6" x14ac:dyDescent="0.3">
      <c r="A3289" s="16">
        <v>86</v>
      </c>
      <c r="B3289" s="17" t="s">
        <v>430</v>
      </c>
      <c r="C3289" s="17" t="s">
        <v>58</v>
      </c>
      <c r="D3289" s="18">
        <v>3350616.8351832801</v>
      </c>
      <c r="E3289" s="14">
        <v>44713</v>
      </c>
      <c r="F3289" s="15">
        <f t="shared" si="51"/>
        <v>-0.15440709214348408</v>
      </c>
    </row>
    <row r="3290" spans="1:6" x14ac:dyDescent="0.3">
      <c r="A3290" s="11">
        <v>86</v>
      </c>
      <c r="B3290" s="12" t="s">
        <v>430</v>
      </c>
      <c r="C3290" s="12" t="s">
        <v>59</v>
      </c>
      <c r="D3290" s="13">
        <v>3910055.43222368</v>
      </c>
      <c r="E3290" s="14">
        <v>44682</v>
      </c>
      <c r="F3290" s="15">
        <f t="shared" si="51"/>
        <v>-5.8994331577394164E-2</v>
      </c>
    </row>
    <row r="3291" spans="1:6" x14ac:dyDescent="0.3">
      <c r="A3291" s="16">
        <v>86</v>
      </c>
      <c r="B3291" s="17" t="s">
        <v>430</v>
      </c>
      <c r="C3291" s="17" t="s">
        <v>60</v>
      </c>
      <c r="D3291" s="18">
        <v>4147666.48163136</v>
      </c>
      <c r="E3291" s="14">
        <v>44652</v>
      </c>
      <c r="F3291" s="15">
        <f t="shared" si="51"/>
        <v>4.6002167490731265E-2</v>
      </c>
    </row>
    <row r="3292" spans="1:6" x14ac:dyDescent="0.3">
      <c r="A3292" s="11">
        <v>86</v>
      </c>
      <c r="B3292" s="12" t="s">
        <v>430</v>
      </c>
      <c r="C3292" s="12" t="s">
        <v>61</v>
      </c>
      <c r="D3292" s="13">
        <v>3961186.9492845698</v>
      </c>
      <c r="E3292" s="14">
        <v>44621</v>
      </c>
      <c r="F3292" s="15">
        <f t="shared" si="51"/>
        <v>-1.5071861006120171E-2</v>
      </c>
    </row>
    <row r="3293" spans="1:6" x14ac:dyDescent="0.3">
      <c r="A3293" s="16">
        <v>86</v>
      </c>
      <c r="B3293" s="17" t="s">
        <v>430</v>
      </c>
      <c r="C3293" s="17" t="s">
        <v>62</v>
      </c>
      <c r="D3293" s="18">
        <v>4021341.5908738598</v>
      </c>
      <c r="E3293" s="14">
        <v>44593</v>
      </c>
      <c r="F3293" s="15">
        <f t="shared" si="51"/>
        <v>-2.8752466584731486E-2</v>
      </c>
    </row>
    <row r="3294" spans="1:6" x14ac:dyDescent="0.3">
      <c r="A3294" s="11">
        <v>86</v>
      </c>
      <c r="B3294" s="12" t="s">
        <v>430</v>
      </c>
      <c r="C3294" s="12" t="s">
        <v>63</v>
      </c>
      <c r="D3294" s="13">
        <v>4138643.3571029599</v>
      </c>
      <c r="E3294" s="14">
        <v>44562</v>
      </c>
      <c r="F3294" s="15">
        <f t="shared" si="51"/>
        <v>-0.31100280473279429</v>
      </c>
    </row>
    <row r="3295" spans="1:6" x14ac:dyDescent="0.3">
      <c r="A3295" s="16">
        <v>86</v>
      </c>
      <c r="B3295" s="17" t="s">
        <v>430</v>
      </c>
      <c r="C3295" s="17" t="s">
        <v>64</v>
      </c>
      <c r="D3295" s="18">
        <v>5648391.6863150103</v>
      </c>
      <c r="E3295" s="14">
        <v>44531</v>
      </c>
      <c r="F3295" s="15">
        <f t="shared" si="51"/>
        <v>5.1074936848474445E-2</v>
      </c>
    </row>
    <row r="3296" spans="1:6" x14ac:dyDescent="0.3">
      <c r="A3296" s="16">
        <v>86</v>
      </c>
      <c r="B3296" s="17" t="s">
        <v>430</v>
      </c>
      <c r="C3296" s="17" t="s">
        <v>66</v>
      </c>
      <c r="D3296" s="18">
        <v>5367143.9303963296</v>
      </c>
      <c r="E3296" s="14">
        <v>44501</v>
      </c>
      <c r="F3296" s="15">
        <f t="shared" si="51"/>
        <v>6.5501959398094001E-2</v>
      </c>
    </row>
    <row r="3297" spans="1:6" x14ac:dyDescent="0.3">
      <c r="A3297" s="16">
        <v>86</v>
      </c>
      <c r="B3297" s="17" t="s">
        <v>430</v>
      </c>
      <c r="C3297" s="17" t="s">
        <v>67</v>
      </c>
      <c r="D3297" s="18">
        <v>5026852.0394169698</v>
      </c>
      <c r="E3297" s="14">
        <v>44470</v>
      </c>
      <c r="F3297" s="15">
        <f t="shared" si="51"/>
        <v>5.5436732019403925E-2</v>
      </c>
    </row>
    <row r="3298" spans="1:6" x14ac:dyDescent="0.3">
      <c r="A3298" s="16">
        <v>86</v>
      </c>
      <c r="B3298" s="17" t="s">
        <v>430</v>
      </c>
      <c r="C3298" s="17" t="s">
        <v>68</v>
      </c>
      <c r="D3298" s="18">
        <v>4755763.3485258799</v>
      </c>
      <c r="E3298" s="14">
        <v>44440</v>
      </c>
      <c r="F3298" s="15">
        <f t="shared" si="51"/>
        <v>-7.5865743113423686E-2</v>
      </c>
    </row>
    <row r="3299" spans="1:6" x14ac:dyDescent="0.3">
      <c r="A3299" s="11">
        <v>86</v>
      </c>
      <c r="B3299" s="12" t="s">
        <v>430</v>
      </c>
      <c r="C3299" s="12" t="s">
        <v>69</v>
      </c>
      <c r="D3299" s="13">
        <v>5130601.79974306</v>
      </c>
      <c r="E3299" s="14">
        <v>44409</v>
      </c>
      <c r="F3299" s="15">
        <f t="shared" si="51"/>
        <v>3.5860413763480599E-2</v>
      </c>
    </row>
    <row r="3300" spans="1:6" x14ac:dyDescent="0.3">
      <c r="A3300" s="16">
        <v>86</v>
      </c>
      <c r="B3300" s="17" t="s">
        <v>430</v>
      </c>
      <c r="C3300" s="17" t="s">
        <v>70</v>
      </c>
      <c r="D3300" s="18">
        <v>4949876.11220669</v>
      </c>
      <c r="E3300" s="14">
        <v>44378</v>
      </c>
      <c r="F3300" s="15">
        <f t="shared" si="51"/>
        <v>1.8424233220396231E-2</v>
      </c>
    </row>
    <row r="3301" spans="1:6" x14ac:dyDescent="0.3">
      <c r="A3301" s="11">
        <v>86</v>
      </c>
      <c r="B3301" s="12" t="s">
        <v>430</v>
      </c>
      <c r="C3301" s="12" t="s">
        <v>71</v>
      </c>
      <c r="D3301" s="13">
        <v>4859513.4280250296</v>
      </c>
      <c r="E3301" s="14">
        <v>44348</v>
      </c>
      <c r="F3301" s="15">
        <f t="shared" si="51"/>
        <v>6.2176469885888768E-3</v>
      </c>
    </row>
    <row r="3302" spans="1:6" x14ac:dyDescent="0.3">
      <c r="A3302" s="16">
        <v>86</v>
      </c>
      <c r="B3302" s="17" t="s">
        <v>430</v>
      </c>
      <c r="C3302" s="17" t="s">
        <v>72</v>
      </c>
      <c r="D3302" s="18">
        <v>4829392.4269067999</v>
      </c>
      <c r="E3302" s="14">
        <v>44317</v>
      </c>
      <c r="F3302" s="15">
        <f t="shared" si="51"/>
        <v>6.25654812229221E-3</v>
      </c>
    </row>
    <row r="3303" spans="1:6" x14ac:dyDescent="0.3">
      <c r="A3303" s="11">
        <v>86</v>
      </c>
      <c r="B3303" s="12" t="s">
        <v>430</v>
      </c>
      <c r="C3303" s="12" t="s">
        <v>73</v>
      </c>
      <c r="D3303" s="13">
        <v>4799271.4257885497</v>
      </c>
      <c r="E3303" s="14">
        <v>44287</v>
      </c>
      <c r="F3303" s="15">
        <f t="shared" si="51"/>
        <v>0.11830621363378221</v>
      </c>
    </row>
    <row r="3304" spans="1:6" x14ac:dyDescent="0.3">
      <c r="A3304" s="16">
        <v>86</v>
      </c>
      <c r="B3304" s="17" t="s">
        <v>430</v>
      </c>
      <c r="C3304" s="17" t="s">
        <v>74</v>
      </c>
      <c r="D3304" s="18">
        <v>4263787.74166511</v>
      </c>
      <c r="E3304" s="14">
        <v>44256</v>
      </c>
      <c r="F3304" s="15">
        <f t="shared" si="51"/>
        <v>9.46039616612704E-2</v>
      </c>
    </row>
    <row r="3305" spans="1:6" x14ac:dyDescent="0.3">
      <c r="A3305" s="11">
        <v>86</v>
      </c>
      <c r="B3305" s="12" t="s">
        <v>430</v>
      </c>
      <c r="C3305" s="12" t="s">
        <v>75</v>
      </c>
      <c r="D3305" s="13">
        <v>3878909.0631328798</v>
      </c>
      <c r="E3305" s="14">
        <v>44228</v>
      </c>
      <c r="F3305" s="15">
        <f t="shared" si="51"/>
        <v>0</v>
      </c>
    </row>
    <row r="3306" spans="1:6" x14ac:dyDescent="0.3">
      <c r="A3306" s="16">
        <v>86</v>
      </c>
      <c r="B3306" s="17" t="s">
        <v>430</v>
      </c>
      <c r="C3306" s="17" t="s">
        <v>76</v>
      </c>
      <c r="D3306" s="18">
        <v>3878909.0631328798</v>
      </c>
      <c r="E3306" s="14">
        <v>44197</v>
      </c>
      <c r="F3306" s="15">
        <f t="shared" si="51"/>
        <v>5.6932345724750505E-2</v>
      </c>
    </row>
    <row r="3307" spans="1:6" x14ac:dyDescent="0.3">
      <c r="A3307" s="11">
        <v>86</v>
      </c>
      <c r="B3307" s="12" t="s">
        <v>430</v>
      </c>
      <c r="C3307" s="12" t="s">
        <v>77</v>
      </c>
      <c r="D3307" s="13">
        <v>3664242.38992499</v>
      </c>
      <c r="E3307" s="14">
        <v>44166</v>
      </c>
      <c r="F3307" s="15">
        <f t="shared" si="51"/>
        <v>3.339824789470211E-2</v>
      </c>
    </row>
    <row r="3308" spans="1:6" x14ac:dyDescent="0.3">
      <c r="A3308" s="11">
        <v>86</v>
      </c>
      <c r="B3308" s="12" t="s">
        <v>430</v>
      </c>
      <c r="C3308" s="12" t="s">
        <v>79</v>
      </c>
      <c r="D3308" s="13">
        <v>3543884.1784501802</v>
      </c>
      <c r="E3308" s="14">
        <v>44136</v>
      </c>
      <c r="F3308" s="15">
        <f t="shared" si="51"/>
        <v>-4.8790138463926581E-2</v>
      </c>
    </row>
    <row r="3309" spans="1:6" x14ac:dyDescent="0.3">
      <c r="A3309" s="11">
        <v>86</v>
      </c>
      <c r="B3309" s="12" t="s">
        <v>430</v>
      </c>
      <c r="C3309" s="12" t="s">
        <v>80</v>
      </c>
      <c r="D3309" s="13">
        <v>3721078.29172049</v>
      </c>
      <c r="E3309" s="14">
        <v>44105</v>
      </c>
      <c r="F3309" s="15">
        <f t="shared" si="51"/>
        <v>1.0840204046527923E-2</v>
      </c>
    </row>
    <row r="3310" spans="1:6" x14ac:dyDescent="0.3">
      <c r="A3310" s="11">
        <v>86</v>
      </c>
      <c r="B3310" s="12" t="s">
        <v>430</v>
      </c>
      <c r="C3310" s="12" t="s">
        <v>81</v>
      </c>
      <c r="D3310" s="13">
        <v>3680958.8878955501</v>
      </c>
      <c r="E3310" s="14">
        <v>44075</v>
      </c>
      <c r="F3310" s="15">
        <f t="shared" si="51"/>
        <v>0.22715631163324762</v>
      </c>
    </row>
    <row r="3311" spans="1:6" x14ac:dyDescent="0.3">
      <c r="A3311" s="16">
        <v>86</v>
      </c>
      <c r="B3311" s="17" t="s">
        <v>430</v>
      </c>
      <c r="C3311" s="17" t="s">
        <v>82</v>
      </c>
      <c r="D3311" s="18">
        <v>2932974.1427080198</v>
      </c>
      <c r="E3311" s="14">
        <v>44044</v>
      </c>
      <c r="F3311" s="15">
        <f t="shared" si="51"/>
        <v>6.198564534003459E-2</v>
      </c>
    </row>
    <row r="3312" spans="1:6" x14ac:dyDescent="0.3">
      <c r="A3312" s="11">
        <v>86</v>
      </c>
      <c r="B3312" s="12" t="s">
        <v>430</v>
      </c>
      <c r="C3312" s="12" t="s">
        <v>83</v>
      </c>
      <c r="D3312" s="13">
        <v>2756691.7752210801</v>
      </c>
      <c r="E3312" s="14">
        <v>44013</v>
      </c>
      <c r="F3312" s="15">
        <f t="shared" si="51"/>
        <v>1.0529253602390471E-2</v>
      </c>
    </row>
    <row r="3313" spans="1:6" x14ac:dyDescent="0.3">
      <c r="A3313" s="16">
        <v>86</v>
      </c>
      <c r="B3313" s="17" t="s">
        <v>430</v>
      </c>
      <c r="C3313" s="17" t="s">
        <v>84</v>
      </c>
      <c r="D3313" s="18">
        <v>2727818.1440647901</v>
      </c>
      <c r="E3313" s="14">
        <v>43983</v>
      </c>
      <c r="F3313" s="15">
        <f t="shared" si="51"/>
        <v>-1.9310860718820932E-2</v>
      </c>
    </row>
    <row r="3314" spans="1:6" x14ac:dyDescent="0.3">
      <c r="A3314" s="11">
        <v>86</v>
      </c>
      <c r="B3314" s="12" t="s">
        <v>430</v>
      </c>
      <c r="C3314" s="12" t="s">
        <v>85</v>
      </c>
      <c r="D3314" s="13">
        <v>2781006.5645396202</v>
      </c>
      <c r="E3314" s="14">
        <v>43952</v>
      </c>
      <c r="F3314" s="15">
        <f t="shared" si="51"/>
        <v>5.9088874679326275E-2</v>
      </c>
    </row>
    <row r="3315" spans="1:6" x14ac:dyDescent="0.3">
      <c r="A3315" s="16">
        <v>86</v>
      </c>
      <c r="B3315" s="17" t="s">
        <v>430</v>
      </c>
      <c r="C3315" s="17" t="s">
        <v>86</v>
      </c>
      <c r="D3315" s="18">
        <v>2621440.7234048601</v>
      </c>
      <c r="E3315" s="14">
        <v>43922</v>
      </c>
      <c r="F3315" s="15">
        <f t="shared" si="51"/>
        <v>6.6511518451648571E-2</v>
      </c>
    </row>
    <row r="3316" spans="1:6" x14ac:dyDescent="0.3">
      <c r="A3316" s="11">
        <v>86</v>
      </c>
      <c r="B3316" s="12" t="s">
        <v>430</v>
      </c>
      <c r="C3316" s="12" t="s">
        <v>87</v>
      </c>
      <c r="D3316" s="13">
        <v>2452756.6188842901</v>
      </c>
      <c r="E3316" s="14">
        <v>43891</v>
      </c>
      <c r="F3316" s="15">
        <f t="shared" si="51"/>
        <v>-0.15255620422829833</v>
      </c>
    </row>
    <row r="3317" spans="1:6" x14ac:dyDescent="0.3">
      <c r="A3317" s="16">
        <v>86</v>
      </c>
      <c r="B3317" s="17" t="s">
        <v>430</v>
      </c>
      <c r="C3317" s="17" t="s">
        <v>88</v>
      </c>
      <c r="D3317" s="18">
        <v>2856990.35362382</v>
      </c>
      <c r="E3317" s="14">
        <v>43862</v>
      </c>
      <c r="F3317" s="15">
        <f t="shared" si="51"/>
        <v>-3.55314454612084E-2</v>
      </c>
    </row>
    <row r="3318" spans="1:6" x14ac:dyDescent="0.3">
      <c r="A3318" s="11">
        <v>86</v>
      </c>
      <c r="B3318" s="12" t="s">
        <v>430</v>
      </c>
      <c r="C3318" s="12" t="s">
        <v>89</v>
      </c>
      <c r="D3318" s="13">
        <v>2960328.3531551501</v>
      </c>
      <c r="E3318" s="14">
        <v>43831</v>
      </c>
      <c r="F3318" s="15">
        <f t="shared" si="51"/>
        <v>-1.5777906772215033E-2</v>
      </c>
    </row>
    <row r="3319" spans="1:6" x14ac:dyDescent="0.3">
      <c r="A3319" s="16">
        <v>86</v>
      </c>
      <c r="B3319" s="17" t="s">
        <v>430</v>
      </c>
      <c r="C3319" s="17" t="s">
        <v>90</v>
      </c>
      <c r="D3319" s="18">
        <v>3007406.5590557102</v>
      </c>
      <c r="E3319" s="14">
        <v>43800</v>
      </c>
      <c r="F3319" s="15">
        <f t="shared" si="51"/>
        <v>9.4223798141804205E-2</v>
      </c>
    </row>
    <row r="3320" spans="1:6" x14ac:dyDescent="0.3">
      <c r="A3320" s="16">
        <v>86</v>
      </c>
      <c r="B3320" s="17" t="s">
        <v>430</v>
      </c>
      <c r="C3320" s="17" t="s">
        <v>92</v>
      </c>
      <c r="D3320" s="18">
        <v>2736977.75067676</v>
      </c>
      <c r="E3320" s="14">
        <v>43770</v>
      </c>
      <c r="F3320" s="15">
        <f t="shared" si="51"/>
        <v>0.14147352243726857</v>
      </c>
    </row>
    <row r="3321" spans="1:6" x14ac:dyDescent="0.3">
      <c r="A3321" s="16">
        <v>86</v>
      </c>
      <c r="B3321" s="17" t="s">
        <v>430</v>
      </c>
      <c r="C3321" s="17" t="s">
        <v>93</v>
      </c>
      <c r="D3321" s="18">
        <v>2375910.60942504</v>
      </c>
      <c r="E3321" s="14">
        <v>43739</v>
      </c>
      <c r="F3321" s="15">
        <f t="shared" si="51"/>
        <v>-3.9244730208008359E-2</v>
      </c>
    </row>
    <row r="3322" spans="1:6" x14ac:dyDescent="0.3">
      <c r="A3322" s="16">
        <v>86</v>
      </c>
      <c r="B3322" s="17" t="s">
        <v>430</v>
      </c>
      <c r="C3322" s="17" t="s">
        <v>94</v>
      </c>
      <c r="D3322" s="18">
        <v>2471006.3793848301</v>
      </c>
      <c r="E3322" s="14">
        <v>43709</v>
      </c>
      <c r="F3322" s="15">
        <f t="shared" si="51"/>
        <v>4.8038718349027558E-2</v>
      </c>
    </row>
    <row r="3323" spans="1:6" x14ac:dyDescent="0.3">
      <c r="A3323" s="11">
        <v>86</v>
      </c>
      <c r="B3323" s="12" t="s">
        <v>430</v>
      </c>
      <c r="C3323" s="12" t="s">
        <v>95</v>
      </c>
      <c r="D3323" s="13">
        <v>2355108.4805982802</v>
      </c>
      <c r="E3323" s="14">
        <v>43678</v>
      </c>
      <c r="F3323" s="15">
        <f t="shared" si="51"/>
        <v>4.3849726001075791E-2</v>
      </c>
    </row>
    <row r="3324" spans="1:6" x14ac:dyDescent="0.3">
      <c r="A3324" s="16">
        <v>86</v>
      </c>
      <c r="B3324" s="17" t="s">
        <v>430</v>
      </c>
      <c r="C3324" s="17" t="s">
        <v>96</v>
      </c>
      <c r="D3324" s="18">
        <v>2254069.0833121301</v>
      </c>
      <c r="E3324" s="14">
        <v>43647</v>
      </c>
      <c r="F3324" s="15">
        <f t="shared" si="51"/>
        <v>-9.8393460026510778E-3</v>
      </c>
    </row>
    <row r="3325" spans="1:6" x14ac:dyDescent="0.3">
      <c r="A3325" s="11">
        <v>86</v>
      </c>
      <c r="B3325" s="12" t="s">
        <v>430</v>
      </c>
      <c r="C3325" s="12" t="s">
        <v>97</v>
      </c>
      <c r="D3325" s="13">
        <v>2276357.1189704901</v>
      </c>
      <c r="E3325" s="14">
        <v>43617</v>
      </c>
      <c r="F3325" s="15">
        <f t="shared" si="51"/>
        <v>3.0486128206564461E-2</v>
      </c>
    </row>
    <row r="3326" spans="1:6" x14ac:dyDescent="0.3">
      <c r="A3326" s="16">
        <v>86</v>
      </c>
      <c r="B3326" s="17" t="s">
        <v>430</v>
      </c>
      <c r="C3326" s="17" t="s">
        <v>98</v>
      </c>
      <c r="D3326" s="18">
        <v>2208006.9634599499</v>
      </c>
      <c r="E3326" s="14">
        <v>43586</v>
      </c>
      <c r="F3326" s="15">
        <f t="shared" si="51"/>
        <v>-7.3915706053992059E-2</v>
      </c>
    </row>
    <row r="3327" spans="1:6" x14ac:dyDescent="0.3">
      <c r="A3327" s="11">
        <v>86</v>
      </c>
      <c r="B3327" s="12" t="s">
        <v>430</v>
      </c>
      <c r="C3327" s="12" t="s">
        <v>99</v>
      </c>
      <c r="D3327" s="13">
        <v>2377396.5162566402</v>
      </c>
      <c r="E3327" s="14">
        <v>43556</v>
      </c>
      <c r="F3327" s="15">
        <f t="shared" si="51"/>
        <v>9.2938000892051509E-2</v>
      </c>
    </row>
    <row r="3328" spans="1:6" x14ac:dyDescent="0.3">
      <c r="A3328" s="16">
        <v>86</v>
      </c>
      <c r="B3328" s="17" t="s">
        <v>430</v>
      </c>
      <c r="C3328" s="17" t="s">
        <v>100</v>
      </c>
      <c r="D3328" s="18">
        <v>2166402.56410255</v>
      </c>
      <c r="E3328" s="14">
        <v>43525</v>
      </c>
      <c r="F3328" s="15">
        <f t="shared" si="51"/>
        <v>7.5480616874657777E-2</v>
      </c>
    </row>
    <row r="3329" spans="1:6" x14ac:dyDescent="0.3">
      <c r="A3329" s="11">
        <v>86</v>
      </c>
      <c r="B3329" s="12" t="s">
        <v>430</v>
      </c>
      <c r="C3329" s="12" t="s">
        <v>101</v>
      </c>
      <c r="D3329" s="13">
        <v>2008900.12425471</v>
      </c>
      <c r="E3329" s="14">
        <v>43497</v>
      </c>
      <c r="F3329" s="15">
        <f t="shared" si="51"/>
        <v>6.2568126027021123E-2</v>
      </c>
    </row>
    <row r="3330" spans="1:6" x14ac:dyDescent="0.3">
      <c r="A3330" s="16">
        <v>86</v>
      </c>
      <c r="B3330" s="17" t="s">
        <v>430</v>
      </c>
      <c r="C3330" s="17" t="s">
        <v>102</v>
      </c>
      <c r="D3330" s="18">
        <v>1887058.45643793</v>
      </c>
      <c r="E3330" s="14">
        <v>43466</v>
      </c>
      <c r="F3330" s="15">
        <f t="shared" si="51"/>
        <v>8.1401404251164669E-2</v>
      </c>
    </row>
    <row r="3331" spans="1:6" x14ac:dyDescent="0.3">
      <c r="A3331" s="11">
        <v>86</v>
      </c>
      <c r="B3331" s="12" t="s">
        <v>430</v>
      </c>
      <c r="C3331" s="12" t="s">
        <v>103</v>
      </c>
      <c r="D3331" s="13">
        <v>1739535.0070070301</v>
      </c>
      <c r="E3331" s="14">
        <v>43435</v>
      </c>
      <c r="F3331" s="15">
        <f t="shared" ref="F3331:F3394" si="52">IF(B3331=B3332,LN(D3331/D3332),NA())</f>
        <v>-4.6820488947456336E-2</v>
      </c>
    </row>
    <row r="3332" spans="1:6" x14ac:dyDescent="0.3">
      <c r="A3332" s="11">
        <v>86</v>
      </c>
      <c r="B3332" s="12" t="s">
        <v>430</v>
      </c>
      <c r="C3332" s="12" t="s">
        <v>105</v>
      </c>
      <c r="D3332" s="13">
        <v>1822917.66316738</v>
      </c>
      <c r="E3332" s="14">
        <v>43405</v>
      </c>
      <c r="F3332" s="15">
        <f t="shared" si="52"/>
        <v>-3.6395756538098775E-2</v>
      </c>
    </row>
    <row r="3333" spans="1:6" x14ac:dyDescent="0.3">
      <c r="A3333" s="11">
        <v>86</v>
      </c>
      <c r="B3333" s="12" t="s">
        <v>430</v>
      </c>
      <c r="C3333" s="12" t="s">
        <v>106</v>
      </c>
      <c r="D3333" s="13">
        <v>1890486.2774710199</v>
      </c>
      <c r="E3333" s="14">
        <v>43374</v>
      </c>
      <c r="F3333" s="15">
        <f t="shared" si="52"/>
        <v>-7.3999347874918381E-2</v>
      </c>
    </row>
    <row r="3334" spans="1:6" x14ac:dyDescent="0.3">
      <c r="A3334" s="11">
        <v>86</v>
      </c>
      <c r="B3334" s="12" t="s">
        <v>430</v>
      </c>
      <c r="C3334" s="12" t="s">
        <v>107</v>
      </c>
      <c r="D3334" s="13">
        <v>2035687.1617549199</v>
      </c>
      <c r="E3334" s="14">
        <v>43344</v>
      </c>
      <c r="F3334" s="15">
        <f t="shared" si="52"/>
        <v>-2.7856994098778239E-2</v>
      </c>
    </row>
    <row r="3335" spans="1:6" x14ac:dyDescent="0.3">
      <c r="A3335" s="16">
        <v>86</v>
      </c>
      <c r="B3335" s="17" t="s">
        <v>430</v>
      </c>
      <c r="C3335" s="17" t="s">
        <v>108</v>
      </c>
      <c r="D3335" s="18">
        <v>2093192.5316918001</v>
      </c>
      <c r="E3335" s="14">
        <v>43313</v>
      </c>
      <c r="F3335" s="15">
        <f t="shared" si="52"/>
        <v>0.10109615728602485</v>
      </c>
    </row>
    <row r="3336" spans="1:6" x14ac:dyDescent="0.3">
      <c r="A3336" s="11">
        <v>86</v>
      </c>
      <c r="B3336" s="12" t="s">
        <v>430</v>
      </c>
      <c r="C3336" s="12" t="s">
        <v>109</v>
      </c>
      <c r="D3336" s="13">
        <v>1891923.94256767</v>
      </c>
      <c r="E3336" s="14">
        <v>43282</v>
      </c>
      <c r="F3336" s="15">
        <f t="shared" si="52"/>
        <v>3.8066427145912731E-3</v>
      </c>
    </row>
    <row r="3337" spans="1:6" x14ac:dyDescent="0.3">
      <c r="A3337" s="16">
        <v>86</v>
      </c>
      <c r="B3337" s="17" t="s">
        <v>430</v>
      </c>
      <c r="C3337" s="17" t="s">
        <v>110</v>
      </c>
      <c r="D3337" s="18">
        <v>1884735.75418765</v>
      </c>
      <c r="E3337" s="14">
        <v>43252</v>
      </c>
      <c r="F3337" s="15">
        <f t="shared" si="52"/>
        <v>4.2858077138727246E-2</v>
      </c>
    </row>
    <row r="3338" spans="1:6" x14ac:dyDescent="0.3">
      <c r="A3338" s="11">
        <v>86</v>
      </c>
      <c r="B3338" s="12" t="s">
        <v>430</v>
      </c>
      <c r="C3338" s="12" t="s">
        <v>111</v>
      </c>
      <c r="D3338" s="13">
        <v>1805666.0933173001</v>
      </c>
      <c r="E3338" s="14">
        <v>43221</v>
      </c>
      <c r="F3338" s="15">
        <f t="shared" si="52"/>
        <v>4.0622968355895621E-2</v>
      </c>
    </row>
    <row r="3339" spans="1:6" x14ac:dyDescent="0.3">
      <c r="A3339" s="16">
        <v>86</v>
      </c>
      <c r="B3339" s="17" t="s">
        <v>430</v>
      </c>
      <c r="C3339" s="17" t="s">
        <v>112</v>
      </c>
      <c r="D3339" s="18">
        <v>1733784.48372368</v>
      </c>
      <c r="E3339" s="14">
        <v>43191</v>
      </c>
      <c r="F3339" s="15">
        <f t="shared" si="52"/>
        <v>5.5404075592322584E-2</v>
      </c>
    </row>
    <row r="3340" spans="1:6" x14ac:dyDescent="0.3">
      <c r="A3340" s="11">
        <v>86</v>
      </c>
      <c r="B3340" s="12" t="s">
        <v>430</v>
      </c>
      <c r="C3340" s="12" t="s">
        <v>113</v>
      </c>
      <c r="D3340" s="13">
        <v>1640338.30898998</v>
      </c>
      <c r="E3340" s="14">
        <v>43160</v>
      </c>
      <c r="F3340" s="15">
        <f t="shared" si="52"/>
        <v>4.0237865500370826E-2</v>
      </c>
    </row>
    <row r="3341" spans="1:6" x14ac:dyDescent="0.3">
      <c r="A3341" s="16">
        <v>86</v>
      </c>
      <c r="B3341" s="17" t="s">
        <v>430</v>
      </c>
      <c r="C3341" s="17" t="s">
        <v>114</v>
      </c>
      <c r="D3341" s="18">
        <v>1575644.88777639</v>
      </c>
      <c r="E3341" s="14">
        <v>43132</v>
      </c>
      <c r="F3341" s="15">
        <f t="shared" si="52"/>
        <v>-6.3625718527710803E-2</v>
      </c>
    </row>
    <row r="3342" spans="1:6" x14ac:dyDescent="0.3">
      <c r="A3342" s="11">
        <v>86</v>
      </c>
      <c r="B3342" s="12" t="s">
        <v>430</v>
      </c>
      <c r="C3342" s="12" t="s">
        <v>115</v>
      </c>
      <c r="D3342" s="13">
        <v>1679154.4439801299</v>
      </c>
      <c r="E3342" s="14">
        <v>43101</v>
      </c>
      <c r="F3342" s="15">
        <f t="shared" si="52"/>
        <v>-0.12774213422705979</v>
      </c>
    </row>
    <row r="3343" spans="1:6" x14ac:dyDescent="0.3">
      <c r="A3343" s="16">
        <v>86</v>
      </c>
      <c r="B3343" s="17" t="s">
        <v>430</v>
      </c>
      <c r="C3343" s="17" t="s">
        <v>116</v>
      </c>
      <c r="D3343" s="18">
        <v>1907955.96531801</v>
      </c>
      <c r="E3343" s="14">
        <v>43070</v>
      </c>
      <c r="F3343" s="15">
        <f t="shared" si="52"/>
        <v>8.7084276599381727E-2</v>
      </c>
    </row>
    <row r="3344" spans="1:6" x14ac:dyDescent="0.3">
      <c r="A3344" s="16">
        <v>86</v>
      </c>
      <c r="B3344" s="17" t="s">
        <v>430</v>
      </c>
      <c r="C3344" s="17" t="s">
        <v>118</v>
      </c>
      <c r="D3344" s="18">
        <v>1748832.1410471699</v>
      </c>
      <c r="E3344" s="14">
        <v>43040</v>
      </c>
      <c r="F3344" s="15">
        <f t="shared" si="52"/>
        <v>5.7621728771622811E-2</v>
      </c>
    </row>
    <row r="3345" spans="1:6" x14ac:dyDescent="0.3">
      <c r="A3345" s="16">
        <v>86</v>
      </c>
      <c r="B3345" s="17" t="s">
        <v>430</v>
      </c>
      <c r="C3345" s="17" t="s">
        <v>119</v>
      </c>
      <c r="D3345" s="18">
        <v>1650909.7315283101</v>
      </c>
      <c r="E3345" s="14">
        <v>43009</v>
      </c>
      <c r="F3345" s="15">
        <f t="shared" si="52"/>
        <v>1.3999259553961082E-2</v>
      </c>
    </row>
    <row r="3346" spans="1:6" x14ac:dyDescent="0.3">
      <c r="A3346" s="16">
        <v>86</v>
      </c>
      <c r="B3346" s="17" t="s">
        <v>430</v>
      </c>
      <c r="C3346" s="17" t="s">
        <v>120</v>
      </c>
      <c r="D3346" s="18">
        <v>1627959.2374752499</v>
      </c>
      <c r="E3346" s="14">
        <v>42979</v>
      </c>
      <c r="F3346" s="15">
        <f t="shared" si="52"/>
        <v>-1.7699537787539046E-2</v>
      </c>
    </row>
    <row r="3347" spans="1:6" x14ac:dyDescent="0.3">
      <c r="A3347" s="11">
        <v>86</v>
      </c>
      <c r="B3347" s="12" t="s">
        <v>430</v>
      </c>
      <c r="C3347" s="12" t="s">
        <v>121</v>
      </c>
      <c r="D3347" s="13">
        <v>1657029.8730035201</v>
      </c>
      <c r="E3347" s="14">
        <v>42948</v>
      </c>
      <c r="F3347" s="15">
        <f t="shared" si="52"/>
        <v>2.773902177405467E-3</v>
      </c>
    </row>
    <row r="3348" spans="1:6" x14ac:dyDescent="0.3">
      <c r="A3348" s="16">
        <v>86</v>
      </c>
      <c r="B3348" s="17" t="s">
        <v>430</v>
      </c>
      <c r="C3348" s="17" t="s">
        <v>122</v>
      </c>
      <c r="D3348" s="18">
        <v>1652439.80337604</v>
      </c>
      <c r="E3348" s="14">
        <v>42917</v>
      </c>
      <c r="F3348" s="15">
        <f t="shared" si="52"/>
        <v>-2.2884293434026037E-2</v>
      </c>
    </row>
    <row r="3349" spans="1:6" x14ac:dyDescent="0.3">
      <c r="A3349" s="11">
        <v>86</v>
      </c>
      <c r="B3349" s="12" t="s">
        <v>430</v>
      </c>
      <c r="C3349" s="12" t="s">
        <v>123</v>
      </c>
      <c r="D3349" s="13">
        <v>1690690.72407495</v>
      </c>
      <c r="E3349" s="14">
        <v>42887</v>
      </c>
      <c r="F3349" s="15">
        <f t="shared" si="52"/>
        <v>-1.2590039599738197E-2</v>
      </c>
    </row>
    <row r="3350" spans="1:6" x14ac:dyDescent="0.3">
      <c r="A3350" s="16">
        <v>86</v>
      </c>
      <c r="B3350" s="17" t="s">
        <v>430</v>
      </c>
      <c r="C3350" s="17" t="s">
        <v>124</v>
      </c>
      <c r="D3350" s="18">
        <v>1712111.1462803001</v>
      </c>
      <c r="E3350" s="14">
        <v>42856</v>
      </c>
      <c r="F3350" s="15">
        <f t="shared" si="52"/>
        <v>8.9766697032446028E-3</v>
      </c>
    </row>
    <row r="3351" spans="1:6" x14ac:dyDescent="0.3">
      <c r="A3351" s="11">
        <v>86</v>
      </c>
      <c r="B3351" s="12" t="s">
        <v>430</v>
      </c>
      <c r="C3351" s="12" t="s">
        <v>125</v>
      </c>
      <c r="D3351" s="13">
        <v>1696810.8655501499</v>
      </c>
      <c r="E3351" s="14">
        <v>42826</v>
      </c>
      <c r="F3351" s="15">
        <f t="shared" si="52"/>
        <v>4.6133641099336008E-2</v>
      </c>
    </row>
    <row r="3352" spans="1:6" x14ac:dyDescent="0.3">
      <c r="A3352" s="16">
        <v>86</v>
      </c>
      <c r="B3352" s="17" t="s">
        <v>430</v>
      </c>
      <c r="C3352" s="17" t="s">
        <v>126</v>
      </c>
      <c r="D3352" s="18">
        <v>1620309.0241523299</v>
      </c>
      <c r="E3352" s="14">
        <v>42795</v>
      </c>
      <c r="F3352" s="15">
        <f t="shared" si="52"/>
        <v>-1.1267713999477314E-2</v>
      </c>
    </row>
    <row r="3353" spans="1:6" x14ac:dyDescent="0.3">
      <c r="A3353" s="11">
        <v>86</v>
      </c>
      <c r="B3353" s="12" t="s">
        <v>430</v>
      </c>
      <c r="C3353" s="12" t="s">
        <v>127</v>
      </c>
      <c r="D3353" s="13">
        <v>1638669.44857793</v>
      </c>
      <c r="E3353" s="14">
        <v>42767</v>
      </c>
      <c r="F3353" s="15">
        <f t="shared" si="52"/>
        <v>5.3704220116895796E-2</v>
      </c>
    </row>
    <row r="3354" spans="1:6" x14ac:dyDescent="0.3">
      <c r="A3354" s="16">
        <v>86</v>
      </c>
      <c r="B3354" s="17" t="s">
        <v>430</v>
      </c>
      <c r="C3354" s="17" t="s">
        <v>129</v>
      </c>
      <c r="D3354" s="18">
        <v>1552987.3220094701</v>
      </c>
      <c r="E3354" s="14">
        <v>42736</v>
      </c>
      <c r="F3354" s="15">
        <f t="shared" si="52"/>
        <v>7.0409587511417585E-2</v>
      </c>
    </row>
    <row r="3355" spans="1:6" x14ac:dyDescent="0.3">
      <c r="A3355" s="11">
        <v>86</v>
      </c>
      <c r="B3355" s="12" t="s">
        <v>430</v>
      </c>
      <c r="C3355" s="12" t="s">
        <v>130</v>
      </c>
      <c r="D3355" s="13">
        <v>1447402.82188796</v>
      </c>
      <c r="E3355" s="14">
        <v>42705</v>
      </c>
      <c r="F3355" s="15">
        <f t="shared" si="52"/>
        <v>0.10066615656510997</v>
      </c>
    </row>
    <row r="3356" spans="1:6" x14ac:dyDescent="0.3">
      <c r="A3356" s="11">
        <v>86</v>
      </c>
      <c r="B3356" s="12" t="s">
        <v>430</v>
      </c>
      <c r="C3356" s="12" t="s">
        <v>132</v>
      </c>
      <c r="D3356" s="13">
        <v>1308792.0813154599</v>
      </c>
      <c r="E3356" s="14">
        <v>42675</v>
      </c>
      <c r="F3356" s="15">
        <f t="shared" si="52"/>
        <v>2.1311097331293397E-3</v>
      </c>
    </row>
    <row r="3357" spans="1:6" x14ac:dyDescent="0.3">
      <c r="A3357" s="11">
        <v>86</v>
      </c>
      <c r="B3357" s="12" t="s">
        <v>430</v>
      </c>
      <c r="C3357" s="12" t="s">
        <v>133</v>
      </c>
      <c r="D3357" s="13">
        <v>1306005.87168605</v>
      </c>
      <c r="E3357" s="14">
        <v>42644</v>
      </c>
      <c r="F3357" s="15">
        <f t="shared" si="52"/>
        <v>6.4431864499202893E-2</v>
      </c>
    </row>
    <row r="3358" spans="1:6" x14ac:dyDescent="0.3">
      <c r="A3358" s="11">
        <v>86</v>
      </c>
      <c r="B3358" s="12" t="s">
        <v>430</v>
      </c>
      <c r="C3358" s="12" t="s">
        <v>134</v>
      </c>
      <c r="D3358" s="13">
        <v>1224511.09997869</v>
      </c>
      <c r="E3358" s="14">
        <v>42614</v>
      </c>
      <c r="F3358" s="15">
        <f t="shared" si="52"/>
        <v>5.615504799452628E-2</v>
      </c>
    </row>
    <row r="3359" spans="1:6" x14ac:dyDescent="0.3">
      <c r="A3359" s="16">
        <v>86</v>
      </c>
      <c r="B3359" s="17" t="s">
        <v>430</v>
      </c>
      <c r="C3359" s="17" t="s">
        <v>135</v>
      </c>
      <c r="D3359" s="18">
        <v>1157643.6631181799</v>
      </c>
      <c r="E3359" s="14">
        <v>42583</v>
      </c>
      <c r="F3359" s="15">
        <f t="shared" si="52"/>
        <v>-2.6715679005753386E-2</v>
      </c>
    </row>
    <row r="3360" spans="1:6" x14ac:dyDescent="0.3">
      <c r="A3360" s="11">
        <v>86</v>
      </c>
      <c r="B3360" s="12" t="s">
        <v>430</v>
      </c>
      <c r="C3360" s="12" t="s">
        <v>136</v>
      </c>
      <c r="D3360" s="13">
        <v>1188987.7243263701</v>
      </c>
      <c r="E3360" s="14">
        <v>42552</v>
      </c>
      <c r="F3360" s="15">
        <f t="shared" si="52"/>
        <v>2.3711817589022053E-2</v>
      </c>
    </row>
    <row r="3361" spans="1:6" x14ac:dyDescent="0.3">
      <c r="A3361" s="16">
        <v>86</v>
      </c>
      <c r="B3361" s="17" t="s">
        <v>430</v>
      </c>
      <c r="C3361" s="17" t="s">
        <v>137</v>
      </c>
      <c r="D3361" s="18">
        <v>1161126.2923011601</v>
      </c>
      <c r="E3361" s="14">
        <v>42522</v>
      </c>
      <c r="F3361" s="15">
        <f t="shared" si="52"/>
        <v>0.11090810145026977</v>
      </c>
    </row>
    <row r="3362" spans="1:6" x14ac:dyDescent="0.3">
      <c r="A3362" s="11">
        <v>86</v>
      </c>
      <c r="B3362" s="12" t="s">
        <v>430</v>
      </c>
      <c r="C3362" s="12" t="s">
        <v>138</v>
      </c>
      <c r="D3362" s="13">
        <v>1039232.4109438</v>
      </c>
      <c r="E3362" s="14">
        <v>42491</v>
      </c>
      <c r="F3362" s="15">
        <f t="shared" si="52"/>
        <v>1.9628377034769603E-2</v>
      </c>
    </row>
    <row r="3363" spans="1:6" x14ac:dyDescent="0.3">
      <c r="A3363" s="16">
        <v>86</v>
      </c>
      <c r="B3363" s="17" t="s">
        <v>430</v>
      </c>
      <c r="C3363" s="17" t="s">
        <v>139</v>
      </c>
      <c r="D3363" s="18">
        <v>1019032.8561188</v>
      </c>
      <c r="E3363" s="14">
        <v>42461</v>
      </c>
      <c r="F3363" s="15">
        <f t="shared" si="52"/>
        <v>-1.5598793331411828E-2</v>
      </c>
    </row>
    <row r="3364" spans="1:6" x14ac:dyDescent="0.3">
      <c r="A3364" s="11">
        <v>86</v>
      </c>
      <c r="B3364" s="12" t="s">
        <v>430</v>
      </c>
      <c r="C3364" s="12" t="s">
        <v>140</v>
      </c>
      <c r="D3364" s="13">
        <v>1035053.16292657</v>
      </c>
      <c r="E3364" s="14">
        <v>42430</v>
      </c>
      <c r="F3364" s="15">
        <f t="shared" si="52"/>
        <v>3.8413465581829551E-2</v>
      </c>
    </row>
    <row r="3365" spans="1:6" x14ac:dyDescent="0.3">
      <c r="A3365" s="16">
        <v>86</v>
      </c>
      <c r="B3365" s="17" t="s">
        <v>430</v>
      </c>
      <c r="C3365" s="17" t="s">
        <v>141</v>
      </c>
      <c r="D3365" s="18">
        <v>996047.15809127397</v>
      </c>
      <c r="E3365" s="14">
        <v>42401</v>
      </c>
      <c r="F3365" s="15">
        <f t="shared" si="52"/>
        <v>7.0242422136824051E-2</v>
      </c>
    </row>
    <row r="3366" spans="1:6" x14ac:dyDescent="0.3">
      <c r="A3366" s="11">
        <v>86</v>
      </c>
      <c r="B3366" s="12" t="s">
        <v>430</v>
      </c>
      <c r="C3366" s="12" t="s">
        <v>142</v>
      </c>
      <c r="D3366" s="13">
        <v>928483.10239651799</v>
      </c>
      <c r="E3366" s="14">
        <v>42370</v>
      </c>
      <c r="F3366" s="15">
        <f t="shared" si="52"/>
        <v>-0.31874157065065156</v>
      </c>
    </row>
    <row r="3367" spans="1:6" x14ac:dyDescent="0.3">
      <c r="A3367" s="16">
        <v>86</v>
      </c>
      <c r="B3367" s="17" t="s">
        <v>430</v>
      </c>
      <c r="C3367" s="17" t="s">
        <v>143</v>
      </c>
      <c r="D3367" s="18">
        <v>1277031.79313206</v>
      </c>
      <c r="E3367" s="14">
        <v>42339</v>
      </c>
      <c r="F3367" s="15">
        <f t="shared" si="52"/>
        <v>6.936841880295494E-2</v>
      </c>
    </row>
    <row r="3368" spans="1:6" x14ac:dyDescent="0.3">
      <c r="A3368" s="16">
        <v>86</v>
      </c>
      <c r="B3368" s="17" t="s">
        <v>430</v>
      </c>
      <c r="C3368" s="17" t="s">
        <v>145</v>
      </c>
      <c r="D3368" s="18">
        <v>1191448.81082455</v>
      </c>
      <c r="E3368" s="14">
        <v>42309</v>
      </c>
      <c r="F3368" s="15">
        <f t="shared" si="52"/>
        <v>0.10145577849416565</v>
      </c>
    </row>
    <row r="3369" spans="1:6" x14ac:dyDescent="0.3">
      <c r="A3369" s="16">
        <v>86</v>
      </c>
      <c r="B3369" s="17" t="s">
        <v>430</v>
      </c>
      <c r="C3369" s="17" t="s">
        <v>146</v>
      </c>
      <c r="D3369" s="18">
        <v>1076499.18009187</v>
      </c>
      <c r="E3369" s="14">
        <v>42278</v>
      </c>
      <c r="F3369" s="15">
        <f t="shared" si="52"/>
        <v>-3.5977876887654574E-2</v>
      </c>
    </row>
    <row r="3370" spans="1:6" x14ac:dyDescent="0.3">
      <c r="A3370" s="16">
        <v>86</v>
      </c>
      <c r="B3370" s="17" t="s">
        <v>430</v>
      </c>
      <c r="C3370" s="17" t="s">
        <v>147</v>
      </c>
      <c r="D3370" s="18">
        <v>1115934.4805679501</v>
      </c>
      <c r="E3370" s="14">
        <v>42248</v>
      </c>
      <c r="F3370" s="15">
        <f t="shared" si="52"/>
        <v>-8.7762991354399245E-2</v>
      </c>
    </row>
    <row r="3371" spans="1:6" x14ac:dyDescent="0.3">
      <c r="A3371" s="11">
        <v>86</v>
      </c>
      <c r="B3371" s="12" t="s">
        <v>430</v>
      </c>
      <c r="C3371" s="12" t="s">
        <v>148</v>
      </c>
      <c r="D3371" s="13">
        <v>1218298.4162638299</v>
      </c>
      <c r="E3371" s="14">
        <v>42217</v>
      </c>
      <c r="F3371" s="15">
        <f t="shared" si="52"/>
        <v>-2.3818711852899604E-2</v>
      </c>
    </row>
    <row r="3372" spans="1:6" x14ac:dyDescent="0.3">
      <c r="A3372" s="16">
        <v>86</v>
      </c>
      <c r="B3372" s="17" t="s">
        <v>430</v>
      </c>
      <c r="C3372" s="17" t="s">
        <v>149</v>
      </c>
      <c r="D3372" s="18">
        <v>1247665.0646889999</v>
      </c>
      <c r="E3372" s="14">
        <v>42186</v>
      </c>
      <c r="F3372" s="15">
        <f t="shared" si="52"/>
        <v>-8.3193290874657863E-2</v>
      </c>
    </row>
    <row r="3373" spans="1:6" x14ac:dyDescent="0.3">
      <c r="A3373" s="11">
        <v>86</v>
      </c>
      <c r="B3373" s="12" t="s">
        <v>430</v>
      </c>
      <c r="C3373" s="12" t="s">
        <v>150</v>
      </c>
      <c r="D3373" s="13">
        <v>1355902.31406633</v>
      </c>
      <c r="E3373" s="14">
        <v>42156</v>
      </c>
      <c r="F3373" s="15">
        <f t="shared" si="52"/>
        <v>-6.18634656624413E-4</v>
      </c>
    </row>
    <row r="3374" spans="1:6" x14ac:dyDescent="0.3">
      <c r="A3374" s="16">
        <v>86</v>
      </c>
      <c r="B3374" s="17" t="s">
        <v>430</v>
      </c>
      <c r="C3374" s="17" t="s">
        <v>151</v>
      </c>
      <c r="D3374" s="18">
        <v>1356741.3817402199</v>
      </c>
      <c r="E3374" s="14">
        <v>42125</v>
      </c>
      <c r="F3374" s="15">
        <f t="shared" si="52"/>
        <v>1.6838593072871558E-2</v>
      </c>
    </row>
    <row r="3375" spans="1:6" x14ac:dyDescent="0.3">
      <c r="A3375" s="11">
        <v>86</v>
      </c>
      <c r="B3375" s="12" t="s">
        <v>430</v>
      </c>
      <c r="C3375" s="12" t="s">
        <v>152</v>
      </c>
      <c r="D3375" s="13">
        <v>1334087.03465251</v>
      </c>
      <c r="E3375" s="14">
        <v>42095</v>
      </c>
      <c r="F3375" s="15">
        <f t="shared" si="52"/>
        <v>-8.1429242221105133E-3</v>
      </c>
    </row>
    <row r="3376" spans="1:6" x14ac:dyDescent="0.3">
      <c r="A3376" s="16">
        <v>86</v>
      </c>
      <c r="B3376" s="17" t="s">
        <v>430</v>
      </c>
      <c r="C3376" s="17" t="s">
        <v>153</v>
      </c>
      <c r="D3376" s="18">
        <v>1344994.7543773199</v>
      </c>
      <c r="E3376" s="14">
        <v>42064</v>
      </c>
      <c r="F3376" s="15">
        <f t="shared" si="52"/>
        <v>4.3764150446642027E-3</v>
      </c>
    </row>
    <row r="3377" spans="1:6" x14ac:dyDescent="0.3">
      <c r="A3377" s="11">
        <v>86</v>
      </c>
      <c r="B3377" s="12" t="s">
        <v>430</v>
      </c>
      <c r="C3377" s="12" t="s">
        <v>154</v>
      </c>
      <c r="D3377" s="13">
        <v>1339121.3606779701</v>
      </c>
      <c r="E3377" s="14">
        <v>42036</v>
      </c>
      <c r="F3377" s="15">
        <f t="shared" si="52"/>
        <v>5.3406059047724525E-2</v>
      </c>
    </row>
    <row r="3378" spans="1:6" x14ac:dyDescent="0.3">
      <c r="A3378" s="16">
        <v>86</v>
      </c>
      <c r="B3378" s="17" t="s">
        <v>430</v>
      </c>
      <c r="C3378" s="17" t="s">
        <v>1286</v>
      </c>
      <c r="D3378" s="18">
        <v>1269480.3441028199</v>
      </c>
      <c r="E3378" s="14">
        <v>42005</v>
      </c>
      <c r="F3378" s="15" t="e">
        <f t="shared" si="52"/>
        <v>#N/A</v>
      </c>
    </row>
    <row r="3379" spans="1:6" x14ac:dyDescent="0.3">
      <c r="A3379" s="16">
        <v>40</v>
      </c>
      <c r="B3379" s="17" t="s">
        <v>441</v>
      </c>
      <c r="C3379" s="17" t="s">
        <v>12</v>
      </c>
      <c r="D3379" s="18">
        <v>4724917.7619954301</v>
      </c>
      <c r="E3379" s="14">
        <v>45901</v>
      </c>
      <c r="F3379" s="15">
        <f t="shared" si="52"/>
        <v>-5.3704189047022406E-2</v>
      </c>
    </row>
    <row r="3380" spans="1:6" x14ac:dyDescent="0.3">
      <c r="A3380" s="11">
        <v>40</v>
      </c>
      <c r="B3380" s="12" t="s">
        <v>441</v>
      </c>
      <c r="C3380" s="12" t="s">
        <v>16</v>
      </c>
      <c r="D3380" s="13">
        <v>4985602.93012938</v>
      </c>
      <c r="E3380" s="14">
        <v>45870</v>
      </c>
      <c r="F3380" s="15">
        <f t="shared" si="52"/>
        <v>-8.3393883988075995E-3</v>
      </c>
    </row>
    <row r="3381" spans="1:6" x14ac:dyDescent="0.3">
      <c r="A3381" s="16">
        <v>40</v>
      </c>
      <c r="B3381" s="17" t="s">
        <v>441</v>
      </c>
      <c r="C3381" s="17" t="s">
        <v>17</v>
      </c>
      <c r="D3381" s="18">
        <v>5027353.6551579796</v>
      </c>
      <c r="E3381" s="14">
        <v>45839</v>
      </c>
      <c r="F3381" s="15">
        <f t="shared" si="52"/>
        <v>-7.5091262663613462E-2</v>
      </c>
    </row>
    <row r="3382" spans="1:6" x14ac:dyDescent="0.3">
      <c r="A3382" s="11">
        <v>40</v>
      </c>
      <c r="B3382" s="12" t="s">
        <v>441</v>
      </c>
      <c r="C3382" s="12" t="s">
        <v>18</v>
      </c>
      <c r="D3382" s="13">
        <v>5419399.39204235</v>
      </c>
      <c r="E3382" s="14">
        <v>45809</v>
      </c>
      <c r="F3382" s="15">
        <f t="shared" si="52"/>
        <v>-7.9435473654353453E-2</v>
      </c>
    </row>
    <row r="3383" spans="1:6" x14ac:dyDescent="0.3">
      <c r="A3383" s="16">
        <v>40</v>
      </c>
      <c r="B3383" s="17" t="s">
        <v>441</v>
      </c>
      <c r="C3383" s="17" t="s">
        <v>19</v>
      </c>
      <c r="D3383" s="18">
        <v>5867452.0095986901</v>
      </c>
      <c r="E3383" s="14">
        <v>45778</v>
      </c>
      <c r="F3383" s="15">
        <f t="shared" si="52"/>
        <v>0.1527054620750794</v>
      </c>
    </row>
    <row r="3384" spans="1:6" x14ac:dyDescent="0.3">
      <c r="A3384" s="11">
        <v>40</v>
      </c>
      <c r="B3384" s="12" t="s">
        <v>441</v>
      </c>
      <c r="C3384" s="12" t="s">
        <v>20</v>
      </c>
      <c r="D3384" s="13">
        <v>5036518.1879104702</v>
      </c>
      <c r="E3384" s="14">
        <v>45748</v>
      </c>
      <c r="F3384" s="15">
        <f t="shared" si="52"/>
        <v>0.11176102217736054</v>
      </c>
    </row>
    <row r="3385" spans="1:6" x14ac:dyDescent="0.3">
      <c r="A3385" s="16">
        <v>40</v>
      </c>
      <c r="B3385" s="17" t="s">
        <v>441</v>
      </c>
      <c r="C3385" s="17" t="s">
        <v>21</v>
      </c>
      <c r="D3385" s="18">
        <v>4503946.3783954103</v>
      </c>
      <c r="E3385" s="14">
        <v>45717</v>
      </c>
      <c r="F3385" s="15">
        <f t="shared" si="52"/>
        <v>-0.13336182236665664</v>
      </c>
    </row>
    <row r="3386" spans="1:6" x14ac:dyDescent="0.3">
      <c r="A3386" s="11">
        <v>40</v>
      </c>
      <c r="B3386" s="12" t="s">
        <v>441</v>
      </c>
      <c r="C3386" s="12" t="s">
        <v>22</v>
      </c>
      <c r="D3386" s="13">
        <v>5146494.5231958302</v>
      </c>
      <c r="E3386" s="14">
        <v>45689</v>
      </c>
      <c r="F3386" s="15">
        <f t="shared" si="52"/>
        <v>-1.2583754358870517E-2</v>
      </c>
    </row>
    <row r="3387" spans="1:6" x14ac:dyDescent="0.3">
      <c r="A3387" s="16">
        <v>40</v>
      </c>
      <c r="B3387" s="17" t="s">
        <v>441</v>
      </c>
      <c r="C3387" s="17" t="s">
        <v>23</v>
      </c>
      <c r="D3387" s="18">
        <v>5211665.9366202904</v>
      </c>
      <c r="E3387" s="14">
        <v>45658</v>
      </c>
      <c r="F3387" s="15">
        <f t="shared" si="52"/>
        <v>-2.1584707320771918E-2</v>
      </c>
    </row>
    <row r="3388" spans="1:6" x14ac:dyDescent="0.3">
      <c r="A3388" s="11">
        <v>40</v>
      </c>
      <c r="B3388" s="12" t="s">
        <v>441</v>
      </c>
      <c r="C3388" s="12" t="s">
        <v>24</v>
      </c>
      <c r="D3388" s="13">
        <v>5325381.0593858203</v>
      </c>
      <c r="E3388" s="14">
        <v>45627</v>
      </c>
      <c r="F3388" s="15">
        <f t="shared" si="52"/>
        <v>1.2940516328021096E-2</v>
      </c>
    </row>
    <row r="3389" spans="1:6" x14ac:dyDescent="0.3">
      <c r="A3389" s="11">
        <v>40</v>
      </c>
      <c r="B3389" s="12" t="s">
        <v>441</v>
      </c>
      <c r="C3389" s="12" t="s">
        <v>26</v>
      </c>
      <c r="D3389" s="13">
        <v>5256911.8477771496</v>
      </c>
      <c r="E3389" s="14">
        <v>45597</v>
      </c>
      <c r="F3389" s="15">
        <f t="shared" si="52"/>
        <v>7.9018165046928893E-2</v>
      </c>
    </row>
    <row r="3390" spans="1:6" x14ac:dyDescent="0.3">
      <c r="A3390" s="11">
        <v>40</v>
      </c>
      <c r="B3390" s="12" t="s">
        <v>441</v>
      </c>
      <c r="C3390" s="12" t="s">
        <v>27</v>
      </c>
      <c r="D3390" s="13">
        <v>4857508.1889688503</v>
      </c>
      <c r="E3390" s="14">
        <v>45566</v>
      </c>
      <c r="F3390" s="15">
        <f t="shared" si="52"/>
        <v>-1.7850689571344593E-2</v>
      </c>
    </row>
    <row r="3391" spans="1:6" x14ac:dyDescent="0.3">
      <c r="A3391" s="11">
        <v>40</v>
      </c>
      <c r="B3391" s="12" t="s">
        <v>441</v>
      </c>
      <c r="C3391" s="12" t="s">
        <v>28</v>
      </c>
      <c r="D3391" s="13">
        <v>4944996.6008325098</v>
      </c>
      <c r="E3391" s="14">
        <v>45536</v>
      </c>
      <c r="F3391" s="15">
        <f t="shared" si="52"/>
        <v>9.0303481958393036E-2</v>
      </c>
    </row>
    <row r="3392" spans="1:6" x14ac:dyDescent="0.3">
      <c r="A3392" s="16">
        <v>40</v>
      </c>
      <c r="B3392" s="17" t="s">
        <v>441</v>
      </c>
      <c r="C3392" s="17" t="s">
        <v>29</v>
      </c>
      <c r="D3392" s="18">
        <v>4518015.2603631997</v>
      </c>
      <c r="E3392" s="14">
        <v>45505</v>
      </c>
      <c r="F3392" s="15">
        <f t="shared" si="52"/>
        <v>5.2945255626753354E-2</v>
      </c>
    </row>
    <row r="3393" spans="1:6" x14ac:dyDescent="0.3">
      <c r="A3393" s="11">
        <v>40</v>
      </c>
      <c r="B3393" s="12" t="s">
        <v>441</v>
      </c>
      <c r="C3393" s="12" t="s">
        <v>30</v>
      </c>
      <c r="D3393" s="13">
        <v>4285029.9438762004</v>
      </c>
      <c r="E3393" s="14">
        <v>45474</v>
      </c>
      <c r="F3393" s="15">
        <f t="shared" si="52"/>
        <v>-1.5633941186672832E-2</v>
      </c>
    </row>
    <row r="3394" spans="1:6" x14ac:dyDescent="0.3">
      <c r="A3394" s="16">
        <v>40</v>
      </c>
      <c r="B3394" s="17" t="s">
        <v>441</v>
      </c>
      <c r="C3394" s="17" t="s">
        <v>31</v>
      </c>
      <c r="D3394" s="18">
        <v>4352548.2634901302</v>
      </c>
      <c r="E3394" s="14">
        <v>45444</v>
      </c>
      <c r="F3394" s="15">
        <f t="shared" si="52"/>
        <v>-5.0124902538730195E-3</v>
      </c>
    </row>
    <row r="3395" spans="1:6" x14ac:dyDescent="0.3">
      <c r="A3395" s="11">
        <v>40</v>
      </c>
      <c r="B3395" s="12" t="s">
        <v>441</v>
      </c>
      <c r="C3395" s="12" t="s">
        <v>32</v>
      </c>
      <c r="D3395" s="13">
        <v>4374420.1397292996</v>
      </c>
      <c r="E3395" s="14">
        <v>45413</v>
      </c>
      <c r="F3395" s="15">
        <f t="shared" ref="F3395:F3458" si="53">IF(B3395=B3396,LN(D3395/D3396),NA())</f>
        <v>-0.15774665213242539</v>
      </c>
    </row>
    <row r="3396" spans="1:6" x14ac:dyDescent="0.3">
      <c r="A3396" s="16">
        <v>40</v>
      </c>
      <c r="B3396" s="17" t="s">
        <v>441</v>
      </c>
      <c r="C3396" s="17" t="s">
        <v>34</v>
      </c>
      <c r="D3396" s="18">
        <v>5121875.2085492602</v>
      </c>
      <c r="E3396" s="14">
        <v>45383</v>
      </c>
      <c r="F3396" s="15">
        <f t="shared" si="53"/>
        <v>-5.8065713259511591E-2</v>
      </c>
    </row>
    <row r="3397" spans="1:6" x14ac:dyDescent="0.3">
      <c r="A3397" s="11">
        <v>40</v>
      </c>
      <c r="B3397" s="12" t="s">
        <v>441</v>
      </c>
      <c r="C3397" s="12" t="s">
        <v>35</v>
      </c>
      <c r="D3397" s="13">
        <v>5428084.6500720596</v>
      </c>
      <c r="E3397" s="14">
        <v>45352</v>
      </c>
      <c r="F3397" s="15">
        <f t="shared" si="53"/>
        <v>4.8457352451866616E-2</v>
      </c>
    </row>
    <row r="3398" spans="1:6" x14ac:dyDescent="0.3">
      <c r="A3398" s="16">
        <v>40</v>
      </c>
      <c r="B3398" s="17" t="s">
        <v>441</v>
      </c>
      <c r="C3398" s="17" t="s">
        <v>36</v>
      </c>
      <c r="D3398" s="18">
        <v>5171325.2199029503</v>
      </c>
      <c r="E3398" s="14">
        <v>45323</v>
      </c>
      <c r="F3398" s="15">
        <f t="shared" si="53"/>
        <v>-2.254650948989689E-2</v>
      </c>
    </row>
    <row r="3399" spans="1:6" x14ac:dyDescent="0.3">
      <c r="A3399" s="11">
        <v>40</v>
      </c>
      <c r="B3399" s="12" t="s">
        <v>441</v>
      </c>
      <c r="C3399" s="12" t="s">
        <v>37</v>
      </c>
      <c r="D3399" s="13">
        <v>5289244.8963187896</v>
      </c>
      <c r="E3399" s="14">
        <v>45292</v>
      </c>
      <c r="F3399" s="15">
        <f t="shared" si="53"/>
        <v>7.168571228129908E-2</v>
      </c>
    </row>
    <row r="3400" spans="1:6" x14ac:dyDescent="0.3">
      <c r="A3400" s="16">
        <v>40</v>
      </c>
      <c r="B3400" s="17" t="s">
        <v>441</v>
      </c>
      <c r="C3400" s="17" t="s">
        <v>38</v>
      </c>
      <c r="D3400" s="18">
        <v>4923352.8977559898</v>
      </c>
      <c r="E3400" s="14">
        <v>45261</v>
      </c>
      <c r="F3400" s="15">
        <f t="shared" si="53"/>
        <v>0.11785655075514882</v>
      </c>
    </row>
    <row r="3401" spans="1:6" x14ac:dyDescent="0.3">
      <c r="A3401" s="16">
        <v>40</v>
      </c>
      <c r="B3401" s="17" t="s">
        <v>441</v>
      </c>
      <c r="C3401" s="17" t="s">
        <v>40</v>
      </c>
      <c r="D3401" s="18">
        <v>4375991.9735868303</v>
      </c>
      <c r="E3401" s="14">
        <v>45231</v>
      </c>
      <c r="F3401" s="15">
        <f t="shared" si="53"/>
        <v>0.21392079941135336</v>
      </c>
    </row>
    <row r="3402" spans="1:6" x14ac:dyDescent="0.3">
      <c r="A3402" s="16">
        <v>40</v>
      </c>
      <c r="B3402" s="17" t="s">
        <v>441</v>
      </c>
      <c r="C3402" s="17" t="s">
        <v>41</v>
      </c>
      <c r="D3402" s="18">
        <v>3533229.8755522999</v>
      </c>
      <c r="E3402" s="14">
        <v>45200</v>
      </c>
      <c r="F3402" s="15">
        <f t="shared" si="53"/>
        <v>-0.1548529304474488</v>
      </c>
    </row>
    <row r="3403" spans="1:6" x14ac:dyDescent="0.3">
      <c r="A3403" s="16">
        <v>40</v>
      </c>
      <c r="B3403" s="17" t="s">
        <v>441</v>
      </c>
      <c r="C3403" s="17" t="s">
        <v>42</v>
      </c>
      <c r="D3403" s="18">
        <v>4124997.2864850098</v>
      </c>
      <c r="E3403" s="14">
        <v>45170</v>
      </c>
      <c r="F3403" s="15">
        <f t="shared" si="53"/>
        <v>9.6413238275321108E-3</v>
      </c>
    </row>
    <row r="3404" spans="1:6" x14ac:dyDescent="0.3">
      <c r="A3404" s="11">
        <v>40</v>
      </c>
      <c r="B3404" s="12" t="s">
        <v>441</v>
      </c>
      <c r="C3404" s="12" t="s">
        <v>43</v>
      </c>
      <c r="D3404" s="13">
        <v>4085417.9570157798</v>
      </c>
      <c r="E3404" s="14">
        <v>45139</v>
      </c>
      <c r="F3404" s="15">
        <f t="shared" si="53"/>
        <v>-6.6500660720721541E-2</v>
      </c>
    </row>
    <row r="3405" spans="1:6" x14ac:dyDescent="0.3">
      <c r="A3405" s="16">
        <v>40</v>
      </c>
      <c r="B3405" s="17" t="s">
        <v>441</v>
      </c>
      <c r="C3405" s="17" t="s">
        <v>44</v>
      </c>
      <c r="D3405" s="18">
        <v>4366338.11931933</v>
      </c>
      <c r="E3405" s="14">
        <v>45108</v>
      </c>
      <c r="F3405" s="15">
        <f t="shared" si="53"/>
        <v>-6.4842573262952369E-2</v>
      </c>
    </row>
    <row r="3406" spans="1:6" x14ac:dyDescent="0.3">
      <c r="A3406" s="11">
        <v>40</v>
      </c>
      <c r="B3406" s="12" t="s">
        <v>441</v>
      </c>
      <c r="C3406" s="12" t="s">
        <v>45</v>
      </c>
      <c r="D3406" s="13">
        <v>4658843.6432576496</v>
      </c>
      <c r="E3406" s="14">
        <v>45078</v>
      </c>
      <c r="F3406" s="15">
        <f t="shared" si="53"/>
        <v>2.3693401568027538E-2</v>
      </c>
    </row>
    <row r="3407" spans="1:6" x14ac:dyDescent="0.3">
      <c r="A3407" s="16">
        <v>40</v>
      </c>
      <c r="B3407" s="17" t="s">
        <v>441</v>
      </c>
      <c r="C3407" s="17" t="s">
        <v>46</v>
      </c>
      <c r="D3407" s="18">
        <v>4549757.2075119503</v>
      </c>
      <c r="E3407" s="14">
        <v>45047</v>
      </c>
      <c r="F3407" s="15">
        <f t="shared" si="53"/>
        <v>-5.4301711805786225E-2</v>
      </c>
    </row>
    <row r="3408" spans="1:6" x14ac:dyDescent="0.3">
      <c r="A3408" s="11">
        <v>40</v>
      </c>
      <c r="B3408" s="12" t="s">
        <v>441</v>
      </c>
      <c r="C3408" s="12" t="s">
        <v>47</v>
      </c>
      <c r="D3408" s="13">
        <v>4803647.7747013504</v>
      </c>
      <c r="E3408" s="14">
        <v>45017</v>
      </c>
      <c r="F3408" s="15">
        <f t="shared" si="53"/>
        <v>-4.0950640287782454E-2</v>
      </c>
    </row>
    <row r="3409" spans="1:6" x14ac:dyDescent="0.3">
      <c r="A3409" s="16">
        <v>40</v>
      </c>
      <c r="B3409" s="17" t="s">
        <v>441</v>
      </c>
      <c r="C3409" s="17" t="s">
        <v>48</v>
      </c>
      <c r="D3409" s="18">
        <v>5004443.5243828204</v>
      </c>
      <c r="E3409" s="14">
        <v>44986</v>
      </c>
      <c r="F3409" s="15">
        <f t="shared" si="53"/>
        <v>6.3715849484684089E-2</v>
      </c>
    </row>
    <row r="3410" spans="1:6" x14ac:dyDescent="0.3">
      <c r="A3410" s="11">
        <v>40</v>
      </c>
      <c r="B3410" s="12" t="s">
        <v>441</v>
      </c>
      <c r="C3410" s="12" t="s">
        <v>49</v>
      </c>
      <c r="D3410" s="13">
        <v>4695527.0926392898</v>
      </c>
      <c r="E3410" s="14">
        <v>44958</v>
      </c>
      <c r="F3410" s="15">
        <f t="shared" si="53"/>
        <v>-1.1244175549075534E-2</v>
      </c>
    </row>
    <row r="3411" spans="1:6" x14ac:dyDescent="0.3">
      <c r="A3411" s="16">
        <v>40</v>
      </c>
      <c r="B3411" s="17" t="s">
        <v>441</v>
      </c>
      <c r="C3411" s="17" t="s">
        <v>50</v>
      </c>
      <c r="D3411" s="18">
        <v>4748622.3704683501</v>
      </c>
      <c r="E3411" s="14">
        <v>44927</v>
      </c>
      <c r="F3411" s="15">
        <f t="shared" si="53"/>
        <v>0.46951781290408023</v>
      </c>
    </row>
    <row r="3412" spans="1:6" x14ac:dyDescent="0.3">
      <c r="A3412" s="11">
        <v>40</v>
      </c>
      <c r="B3412" s="12" t="s">
        <v>441</v>
      </c>
      <c r="C3412" s="12" t="s">
        <v>51</v>
      </c>
      <c r="D3412" s="13">
        <v>2969331.1808037902</v>
      </c>
      <c r="E3412" s="14">
        <v>44896</v>
      </c>
      <c r="F3412" s="15">
        <f t="shared" si="53"/>
        <v>-0.18636961422960477</v>
      </c>
    </row>
    <row r="3413" spans="1:6" x14ac:dyDescent="0.3">
      <c r="A3413" s="11">
        <v>40</v>
      </c>
      <c r="B3413" s="12" t="s">
        <v>441</v>
      </c>
      <c r="C3413" s="12" t="s">
        <v>53</v>
      </c>
      <c r="D3413" s="13">
        <v>3577650.6788432398</v>
      </c>
      <c r="E3413" s="14">
        <v>44866</v>
      </c>
      <c r="F3413" s="15">
        <f t="shared" si="53"/>
        <v>0.11561204950375013</v>
      </c>
    </row>
    <row r="3414" spans="1:6" x14ac:dyDescent="0.3">
      <c r="A3414" s="11">
        <v>40</v>
      </c>
      <c r="B3414" s="12" t="s">
        <v>441</v>
      </c>
      <c r="C3414" s="12" t="s">
        <v>54</v>
      </c>
      <c r="D3414" s="13">
        <v>3187045.4631892401</v>
      </c>
      <c r="E3414" s="14">
        <v>44835</v>
      </c>
      <c r="F3414" s="15">
        <f t="shared" si="53"/>
        <v>0.1616413467541418</v>
      </c>
    </row>
    <row r="3415" spans="1:6" x14ac:dyDescent="0.3">
      <c r="A3415" s="11">
        <v>40</v>
      </c>
      <c r="B3415" s="12" t="s">
        <v>441</v>
      </c>
      <c r="C3415" s="12" t="s">
        <v>55</v>
      </c>
      <c r="D3415" s="13">
        <v>2711367.0488682901</v>
      </c>
      <c r="E3415" s="14">
        <v>44805</v>
      </c>
      <c r="F3415" s="15">
        <f t="shared" si="53"/>
        <v>-0.19383838011779178</v>
      </c>
    </row>
    <row r="3416" spans="1:6" x14ac:dyDescent="0.3">
      <c r="A3416" s="16">
        <v>40</v>
      </c>
      <c r="B3416" s="17" t="s">
        <v>441</v>
      </c>
      <c r="C3416" s="17" t="s">
        <v>56</v>
      </c>
      <c r="D3416" s="18">
        <v>3291328.6686205799</v>
      </c>
      <c r="E3416" s="14">
        <v>44774</v>
      </c>
      <c r="F3416" s="15">
        <f t="shared" si="53"/>
        <v>-8.0342008853364233E-2</v>
      </c>
    </row>
    <row r="3417" spans="1:6" x14ac:dyDescent="0.3">
      <c r="A3417" s="11">
        <v>40</v>
      </c>
      <c r="B3417" s="12" t="s">
        <v>441</v>
      </c>
      <c r="C3417" s="12" t="s">
        <v>57</v>
      </c>
      <c r="D3417" s="13">
        <v>3566673.4074937198</v>
      </c>
      <c r="E3417" s="14">
        <v>44743</v>
      </c>
      <c r="F3417" s="15">
        <f t="shared" si="53"/>
        <v>6.1618907624146499E-2</v>
      </c>
    </row>
    <row r="3418" spans="1:6" x14ac:dyDescent="0.3">
      <c r="A3418" s="16">
        <v>40</v>
      </c>
      <c r="B3418" s="17" t="s">
        <v>441</v>
      </c>
      <c r="C3418" s="17" t="s">
        <v>58</v>
      </c>
      <c r="D3418" s="18">
        <v>3353533.0608696602</v>
      </c>
      <c r="E3418" s="14">
        <v>44713</v>
      </c>
      <c r="F3418" s="15">
        <f t="shared" si="53"/>
        <v>-0.34493130364455338</v>
      </c>
    </row>
    <row r="3419" spans="1:6" x14ac:dyDescent="0.3">
      <c r="A3419" s="11">
        <v>40</v>
      </c>
      <c r="B3419" s="12" t="s">
        <v>441</v>
      </c>
      <c r="C3419" s="12" t="s">
        <v>59</v>
      </c>
      <c r="D3419" s="13">
        <v>4734829.6005104398</v>
      </c>
      <c r="E3419" s="14">
        <v>44682</v>
      </c>
      <c r="F3419" s="15">
        <f t="shared" si="53"/>
        <v>-8.0518255413097761E-2</v>
      </c>
    </row>
    <row r="3420" spans="1:6" x14ac:dyDescent="0.3">
      <c r="A3420" s="16">
        <v>40</v>
      </c>
      <c r="B3420" s="17" t="s">
        <v>441</v>
      </c>
      <c r="C3420" s="17" t="s">
        <v>60</v>
      </c>
      <c r="D3420" s="18">
        <v>5131838.5879470799</v>
      </c>
      <c r="E3420" s="14">
        <v>44652</v>
      </c>
      <c r="F3420" s="15">
        <f t="shared" si="53"/>
        <v>7.8740829716937594E-3</v>
      </c>
    </row>
    <row r="3421" spans="1:6" x14ac:dyDescent="0.3">
      <c r="A3421" s="11">
        <v>40</v>
      </c>
      <c r="B3421" s="12" t="s">
        <v>441</v>
      </c>
      <c r="C3421" s="12" t="s">
        <v>61</v>
      </c>
      <c r="D3421" s="13">
        <v>5091588.7383970302</v>
      </c>
      <c r="E3421" s="14">
        <v>44621</v>
      </c>
      <c r="F3421" s="15">
        <f t="shared" si="53"/>
        <v>-7.9406705014111761E-2</v>
      </c>
    </row>
    <row r="3422" spans="1:6" x14ac:dyDescent="0.3">
      <c r="A3422" s="16">
        <v>40</v>
      </c>
      <c r="B3422" s="17" t="s">
        <v>441</v>
      </c>
      <c r="C3422" s="17" t="s">
        <v>62</v>
      </c>
      <c r="D3422" s="18">
        <v>5512380.7959704101</v>
      </c>
      <c r="E3422" s="14">
        <v>44593</v>
      </c>
      <c r="F3422" s="15">
        <f t="shared" si="53"/>
        <v>-2.6205287919843733E-2</v>
      </c>
    </row>
    <row r="3423" spans="1:6" x14ac:dyDescent="0.3">
      <c r="A3423" s="11">
        <v>40</v>
      </c>
      <c r="B3423" s="12" t="s">
        <v>441</v>
      </c>
      <c r="C3423" s="12" t="s">
        <v>63</v>
      </c>
      <c r="D3423" s="13">
        <v>5658743.6869730595</v>
      </c>
      <c r="E3423" s="14">
        <v>44562</v>
      </c>
      <c r="F3423" s="15">
        <f t="shared" si="53"/>
        <v>-5.4115224169876521E-4</v>
      </c>
    </row>
    <row r="3424" spans="1:6" x14ac:dyDescent="0.3">
      <c r="A3424" s="16">
        <v>40</v>
      </c>
      <c r="B3424" s="17" t="s">
        <v>441</v>
      </c>
      <c r="C3424" s="17" t="s">
        <v>64</v>
      </c>
      <c r="D3424" s="18">
        <v>5661806.7575234603</v>
      </c>
      <c r="E3424" s="14">
        <v>44531</v>
      </c>
      <c r="F3424" s="15">
        <f t="shared" si="53"/>
        <v>0.11318476974119993</v>
      </c>
    </row>
    <row r="3425" spans="1:6" x14ac:dyDescent="0.3">
      <c r="A3425" s="16">
        <v>40</v>
      </c>
      <c r="B3425" s="17" t="s">
        <v>441</v>
      </c>
      <c r="C3425" s="17" t="s">
        <v>66</v>
      </c>
      <c r="D3425" s="18">
        <v>5055912.1770375399</v>
      </c>
      <c r="E3425" s="14">
        <v>44501</v>
      </c>
      <c r="F3425" s="15">
        <f t="shared" si="53"/>
        <v>-0.2269630076310741</v>
      </c>
    </row>
    <row r="3426" spans="1:6" x14ac:dyDescent="0.3">
      <c r="A3426" s="16">
        <v>40</v>
      </c>
      <c r="B3426" s="17" t="s">
        <v>441</v>
      </c>
      <c r="C3426" s="17" t="s">
        <v>67</v>
      </c>
      <c r="D3426" s="18">
        <v>6344074.9227288496</v>
      </c>
      <c r="E3426" s="14">
        <v>44470</v>
      </c>
      <c r="F3426" s="15">
        <f t="shared" si="53"/>
        <v>-6.1926730897464817E-2</v>
      </c>
    </row>
    <row r="3427" spans="1:6" x14ac:dyDescent="0.3">
      <c r="A3427" s="16">
        <v>40</v>
      </c>
      <c r="B3427" s="17" t="s">
        <v>441</v>
      </c>
      <c r="C3427" s="17" t="s">
        <v>68</v>
      </c>
      <c r="D3427" s="18">
        <v>6749362.29208213</v>
      </c>
      <c r="E3427" s="14">
        <v>44440</v>
      </c>
      <c r="F3427" s="15">
        <f t="shared" si="53"/>
        <v>0.3234352858823204</v>
      </c>
    </row>
    <row r="3428" spans="1:6" x14ac:dyDescent="0.3">
      <c r="A3428" s="11">
        <v>40</v>
      </c>
      <c r="B3428" s="12" t="s">
        <v>441</v>
      </c>
      <c r="C3428" s="12" t="s">
        <v>69</v>
      </c>
      <c r="D3428" s="13">
        <v>4884235.3316539098</v>
      </c>
      <c r="E3428" s="14">
        <v>44409</v>
      </c>
      <c r="F3428" s="15">
        <f t="shared" si="53"/>
        <v>-6.1156535026758531E-2</v>
      </c>
    </row>
    <row r="3429" spans="1:6" x14ac:dyDescent="0.3">
      <c r="A3429" s="16">
        <v>40</v>
      </c>
      <c r="B3429" s="17" t="s">
        <v>441</v>
      </c>
      <c r="C3429" s="17" t="s">
        <v>70</v>
      </c>
      <c r="D3429" s="18">
        <v>5192261.1377755897</v>
      </c>
      <c r="E3429" s="14">
        <v>44378</v>
      </c>
      <c r="F3429" s="15">
        <f t="shared" si="53"/>
        <v>-5.5844498836678663E-2</v>
      </c>
    </row>
    <row r="3430" spans="1:6" x14ac:dyDescent="0.3">
      <c r="A3430" s="11">
        <v>40</v>
      </c>
      <c r="B3430" s="12" t="s">
        <v>441</v>
      </c>
      <c r="C3430" s="12" t="s">
        <v>71</v>
      </c>
      <c r="D3430" s="13">
        <v>5490469.5118859103</v>
      </c>
      <c r="E3430" s="14">
        <v>44348</v>
      </c>
      <c r="F3430" s="15">
        <f t="shared" si="53"/>
        <v>-0.11763397888901039</v>
      </c>
    </row>
    <row r="3431" spans="1:6" x14ac:dyDescent="0.3">
      <c r="A3431" s="16">
        <v>40</v>
      </c>
      <c r="B3431" s="17" t="s">
        <v>441</v>
      </c>
      <c r="C3431" s="17" t="s">
        <v>72</v>
      </c>
      <c r="D3431" s="18">
        <v>6175857.5788944196</v>
      </c>
      <c r="E3431" s="14">
        <v>44317</v>
      </c>
      <c r="F3431" s="15">
        <f t="shared" si="53"/>
        <v>-2.8888186291000702E-2</v>
      </c>
    </row>
    <row r="3432" spans="1:6" x14ac:dyDescent="0.3">
      <c r="A3432" s="11">
        <v>40</v>
      </c>
      <c r="B3432" s="12" t="s">
        <v>441</v>
      </c>
      <c r="C3432" s="12" t="s">
        <v>73</v>
      </c>
      <c r="D3432" s="13">
        <v>6356868.8588655796</v>
      </c>
      <c r="E3432" s="14">
        <v>44287</v>
      </c>
      <c r="F3432" s="15">
        <f t="shared" si="53"/>
        <v>5.740818619901536E-2</v>
      </c>
    </row>
    <row r="3433" spans="1:6" x14ac:dyDescent="0.3">
      <c r="A3433" s="16">
        <v>40</v>
      </c>
      <c r="B3433" s="17" t="s">
        <v>441</v>
      </c>
      <c r="C3433" s="17" t="s">
        <v>74</v>
      </c>
      <c r="D3433" s="18">
        <v>6002210.1043968797</v>
      </c>
      <c r="E3433" s="14">
        <v>44256</v>
      </c>
      <c r="F3433" s="15">
        <f t="shared" si="53"/>
        <v>-7.5363838795013066E-3</v>
      </c>
    </row>
    <row r="3434" spans="1:6" x14ac:dyDescent="0.3">
      <c r="A3434" s="11">
        <v>40</v>
      </c>
      <c r="B3434" s="12" t="s">
        <v>441</v>
      </c>
      <c r="C3434" s="12" t="s">
        <v>75</v>
      </c>
      <c r="D3434" s="13">
        <v>6047615.9468889898</v>
      </c>
      <c r="E3434" s="14">
        <v>44228</v>
      </c>
      <c r="F3434" s="15">
        <f t="shared" si="53"/>
        <v>0.30240018504145144</v>
      </c>
    </row>
    <row r="3435" spans="1:6" x14ac:dyDescent="0.3">
      <c r="A3435" s="16">
        <v>40</v>
      </c>
      <c r="B3435" s="17" t="s">
        <v>441</v>
      </c>
      <c r="C3435" s="17" t="s">
        <v>76</v>
      </c>
      <c r="D3435" s="18">
        <v>4469443.7089179298</v>
      </c>
      <c r="E3435" s="14">
        <v>44197</v>
      </c>
      <c r="F3435" s="15">
        <f t="shared" si="53"/>
        <v>-0.1295333612435039</v>
      </c>
    </row>
    <row r="3436" spans="1:6" x14ac:dyDescent="0.3">
      <c r="A3436" s="11">
        <v>40</v>
      </c>
      <c r="B3436" s="12" t="s">
        <v>441</v>
      </c>
      <c r="C3436" s="12" t="s">
        <v>77</v>
      </c>
      <c r="D3436" s="13">
        <v>5087554.7491675597</v>
      </c>
      <c r="E3436" s="14">
        <v>44166</v>
      </c>
      <c r="F3436" s="15">
        <f t="shared" si="53"/>
        <v>3.00866876680362E-2</v>
      </c>
    </row>
    <row r="3437" spans="1:6" x14ac:dyDescent="0.3">
      <c r="A3437" s="11">
        <v>40</v>
      </c>
      <c r="B3437" s="12" t="s">
        <v>441</v>
      </c>
      <c r="C3437" s="12" t="s">
        <v>79</v>
      </c>
      <c r="D3437" s="13">
        <v>4936766.8076611403</v>
      </c>
      <c r="E3437" s="14">
        <v>44136</v>
      </c>
      <c r="F3437" s="15">
        <f t="shared" si="53"/>
        <v>0.46519768452045718</v>
      </c>
    </row>
    <row r="3438" spans="1:6" x14ac:dyDescent="0.3">
      <c r="A3438" s="11">
        <v>40</v>
      </c>
      <c r="B3438" s="12" t="s">
        <v>441</v>
      </c>
      <c r="C3438" s="12" t="s">
        <v>80</v>
      </c>
      <c r="D3438" s="13">
        <v>3100343.58750819</v>
      </c>
      <c r="E3438" s="14">
        <v>44105</v>
      </c>
      <c r="F3438" s="15">
        <f t="shared" si="53"/>
        <v>8.3383082676314422E-3</v>
      </c>
    </row>
    <row r="3439" spans="1:6" x14ac:dyDescent="0.3">
      <c r="A3439" s="11">
        <v>40</v>
      </c>
      <c r="B3439" s="12" t="s">
        <v>441</v>
      </c>
      <c r="C3439" s="12" t="s">
        <v>81</v>
      </c>
      <c r="D3439" s="13">
        <v>3074599.4473882299</v>
      </c>
      <c r="E3439" s="14">
        <v>44075</v>
      </c>
      <c r="F3439" s="15">
        <f t="shared" si="53"/>
        <v>-0.23298332505621169</v>
      </c>
    </row>
    <row r="3440" spans="1:6" x14ac:dyDescent="0.3">
      <c r="A3440" s="16">
        <v>40</v>
      </c>
      <c r="B3440" s="17" t="s">
        <v>441</v>
      </c>
      <c r="C3440" s="17" t="s">
        <v>82</v>
      </c>
      <c r="D3440" s="18">
        <v>3881252.67852289</v>
      </c>
      <c r="E3440" s="14">
        <v>44044</v>
      </c>
      <c r="F3440" s="15">
        <f t="shared" si="53"/>
        <v>0.2498715645953874</v>
      </c>
    </row>
    <row r="3441" spans="1:6" x14ac:dyDescent="0.3">
      <c r="A3441" s="11">
        <v>40</v>
      </c>
      <c r="B3441" s="12" t="s">
        <v>441</v>
      </c>
      <c r="C3441" s="12" t="s">
        <v>83</v>
      </c>
      <c r="D3441" s="13">
        <v>3023110.8748669899</v>
      </c>
      <c r="E3441" s="14">
        <v>44013</v>
      </c>
      <c r="F3441" s="15">
        <f t="shared" si="53"/>
        <v>-0.27672230832706191</v>
      </c>
    </row>
    <row r="3442" spans="1:6" x14ac:dyDescent="0.3">
      <c r="A3442" s="16">
        <v>40</v>
      </c>
      <c r="B3442" s="17" t="s">
        <v>441</v>
      </c>
      <c r="C3442" s="17" t="s">
        <v>84</v>
      </c>
      <c r="D3442" s="18">
        <v>3986878.9252224001</v>
      </c>
      <c r="E3442" s="14">
        <v>43983</v>
      </c>
      <c r="F3442" s="15">
        <f t="shared" si="53"/>
        <v>9.521926546692093E-2</v>
      </c>
    </row>
    <row r="3443" spans="1:6" x14ac:dyDescent="0.3">
      <c r="A3443" s="11">
        <v>40</v>
      </c>
      <c r="B3443" s="12" t="s">
        <v>441</v>
      </c>
      <c r="C3443" s="12" t="s">
        <v>85</v>
      </c>
      <c r="D3443" s="13">
        <v>3624764.9146866398</v>
      </c>
      <c r="E3443" s="14">
        <v>43952</v>
      </c>
      <c r="F3443" s="15">
        <f t="shared" si="53"/>
        <v>0.11984399877468024</v>
      </c>
    </row>
    <row r="3444" spans="1:6" x14ac:dyDescent="0.3">
      <c r="A3444" s="16">
        <v>40</v>
      </c>
      <c r="B3444" s="17" t="s">
        <v>441</v>
      </c>
      <c r="C3444" s="17" t="s">
        <v>86</v>
      </c>
      <c r="D3444" s="18">
        <v>3215379.6451721</v>
      </c>
      <c r="E3444" s="14">
        <v>43922</v>
      </c>
      <c r="F3444" s="15">
        <f t="shared" si="53"/>
        <v>5.4859611107974229E-2</v>
      </c>
    </row>
    <row r="3445" spans="1:6" x14ac:dyDescent="0.3">
      <c r="A3445" s="11">
        <v>40</v>
      </c>
      <c r="B3445" s="12" t="s">
        <v>441</v>
      </c>
      <c r="C3445" s="12" t="s">
        <v>87</v>
      </c>
      <c r="D3445" s="13">
        <v>3043736.3559688102</v>
      </c>
      <c r="E3445" s="14">
        <v>43891</v>
      </c>
      <c r="F3445" s="15">
        <f t="shared" si="53"/>
        <v>-0.65613069502876475</v>
      </c>
    </row>
    <row r="3446" spans="1:6" x14ac:dyDescent="0.3">
      <c r="A3446" s="16">
        <v>40</v>
      </c>
      <c r="B3446" s="17" t="s">
        <v>441</v>
      </c>
      <c r="C3446" s="17" t="s">
        <v>88</v>
      </c>
      <c r="D3446" s="18">
        <v>5866255.4679482896</v>
      </c>
      <c r="E3446" s="14">
        <v>43862</v>
      </c>
      <c r="F3446" s="15">
        <f t="shared" si="53"/>
        <v>-0.23569508432210592</v>
      </c>
    </row>
    <row r="3447" spans="1:6" x14ac:dyDescent="0.3">
      <c r="A3447" s="11">
        <v>40</v>
      </c>
      <c r="B3447" s="12" t="s">
        <v>441</v>
      </c>
      <c r="C3447" s="12" t="s">
        <v>89</v>
      </c>
      <c r="D3447" s="13">
        <v>7425437.4928655103</v>
      </c>
      <c r="E3447" s="14">
        <v>43831</v>
      </c>
      <c r="F3447" s="15">
        <f t="shared" si="53"/>
        <v>1.3350140684019397E-4</v>
      </c>
    </row>
    <row r="3448" spans="1:6" x14ac:dyDescent="0.3">
      <c r="A3448" s="16">
        <v>40</v>
      </c>
      <c r="B3448" s="17" t="s">
        <v>441</v>
      </c>
      <c r="C3448" s="17" t="s">
        <v>90</v>
      </c>
      <c r="D3448" s="18">
        <v>7424446.25268126</v>
      </c>
      <c r="E3448" s="14">
        <v>43800</v>
      </c>
      <c r="F3448" s="15">
        <f t="shared" si="53"/>
        <v>6.2644896662897409E-2</v>
      </c>
    </row>
    <row r="3449" spans="1:6" x14ac:dyDescent="0.3">
      <c r="A3449" s="16">
        <v>40</v>
      </c>
      <c r="B3449" s="17" t="s">
        <v>441</v>
      </c>
      <c r="C3449" s="17" t="s">
        <v>92</v>
      </c>
      <c r="D3449" s="18">
        <v>6973611.26771513</v>
      </c>
      <c r="E3449" s="14">
        <v>43770</v>
      </c>
      <c r="F3449" s="15">
        <f t="shared" si="53"/>
        <v>7.7678786752749016E-2</v>
      </c>
    </row>
    <row r="3450" spans="1:6" x14ac:dyDescent="0.3">
      <c r="A3450" s="16">
        <v>40</v>
      </c>
      <c r="B3450" s="17" t="s">
        <v>441</v>
      </c>
      <c r="C3450" s="17" t="s">
        <v>93</v>
      </c>
      <c r="D3450" s="18">
        <v>6452414.6153930901</v>
      </c>
      <c r="E3450" s="14">
        <v>43739</v>
      </c>
      <c r="F3450" s="15">
        <f t="shared" si="53"/>
        <v>7.3735241131260079E-2</v>
      </c>
    </row>
    <row r="3451" spans="1:6" x14ac:dyDescent="0.3">
      <c r="A3451" s="16">
        <v>40</v>
      </c>
      <c r="B3451" s="17" t="s">
        <v>441</v>
      </c>
      <c r="C3451" s="17" t="s">
        <v>94</v>
      </c>
      <c r="D3451" s="18">
        <v>5993761.5017034803</v>
      </c>
      <c r="E3451" s="14">
        <v>43709</v>
      </c>
      <c r="F3451" s="15">
        <f t="shared" si="53"/>
        <v>0.17704854537542408</v>
      </c>
    </row>
    <row r="3452" spans="1:6" x14ac:dyDescent="0.3">
      <c r="A3452" s="11">
        <v>40</v>
      </c>
      <c r="B3452" s="12" t="s">
        <v>441</v>
      </c>
      <c r="C3452" s="12" t="s">
        <v>95</v>
      </c>
      <c r="D3452" s="13">
        <v>5021208.45701301</v>
      </c>
      <c r="E3452" s="14">
        <v>43678</v>
      </c>
      <c r="F3452" s="15">
        <f t="shared" si="53"/>
        <v>-6.2265424306629316E-4</v>
      </c>
    </row>
    <row r="3453" spans="1:6" x14ac:dyDescent="0.3">
      <c r="A3453" s="16">
        <v>40</v>
      </c>
      <c r="B3453" s="17" t="s">
        <v>441</v>
      </c>
      <c r="C3453" s="17" t="s">
        <v>96</v>
      </c>
      <c r="D3453" s="18">
        <v>5024335.90732315</v>
      </c>
      <c r="E3453" s="14">
        <v>43647</v>
      </c>
      <c r="F3453" s="15">
        <f t="shared" si="53"/>
        <v>1.1266528172088563E-2</v>
      </c>
    </row>
    <row r="3454" spans="1:6" x14ac:dyDescent="0.3">
      <c r="A3454" s="11">
        <v>40</v>
      </c>
      <c r="B3454" s="12" t="s">
        <v>441</v>
      </c>
      <c r="C3454" s="12" t="s">
        <v>97</v>
      </c>
      <c r="D3454" s="13">
        <v>4968046.7722591599</v>
      </c>
      <c r="E3454" s="14">
        <v>43617</v>
      </c>
      <c r="F3454" s="15">
        <f t="shared" si="53"/>
        <v>8.9953242694376809E-2</v>
      </c>
    </row>
    <row r="3455" spans="1:6" x14ac:dyDescent="0.3">
      <c r="A3455" s="16">
        <v>40</v>
      </c>
      <c r="B3455" s="17" t="s">
        <v>441</v>
      </c>
      <c r="C3455" s="17" t="s">
        <v>98</v>
      </c>
      <c r="D3455" s="18">
        <v>4540665.1793598104</v>
      </c>
      <c r="E3455" s="14">
        <v>43586</v>
      </c>
      <c r="F3455" s="15">
        <f t="shared" si="53"/>
        <v>-0.28931644305571108</v>
      </c>
    </row>
    <row r="3456" spans="1:6" x14ac:dyDescent="0.3">
      <c r="A3456" s="11">
        <v>40</v>
      </c>
      <c r="B3456" s="12" t="s">
        <v>441</v>
      </c>
      <c r="C3456" s="12" t="s">
        <v>99</v>
      </c>
      <c r="D3456" s="13">
        <v>6064123.1690594004</v>
      </c>
      <c r="E3456" s="14">
        <v>43556</v>
      </c>
      <c r="F3456" s="15">
        <f t="shared" si="53"/>
        <v>4.0338658858463224E-2</v>
      </c>
    </row>
    <row r="3457" spans="1:6" x14ac:dyDescent="0.3">
      <c r="A3457" s="16">
        <v>40</v>
      </c>
      <c r="B3457" s="17" t="s">
        <v>441</v>
      </c>
      <c r="C3457" s="17" t="s">
        <v>100</v>
      </c>
      <c r="D3457" s="18">
        <v>5824372.6891091904</v>
      </c>
      <c r="E3457" s="14">
        <v>43525</v>
      </c>
      <c r="F3457" s="15">
        <f t="shared" si="53"/>
        <v>-9.3885485035989785E-2</v>
      </c>
    </row>
    <row r="3458" spans="1:6" x14ac:dyDescent="0.3">
      <c r="A3458" s="11">
        <v>40</v>
      </c>
      <c r="B3458" s="12" t="s">
        <v>441</v>
      </c>
      <c r="C3458" s="12" t="s">
        <v>101</v>
      </c>
      <c r="D3458" s="13">
        <v>6397688.7084323103</v>
      </c>
      <c r="E3458" s="14">
        <v>43497</v>
      </c>
      <c r="F3458" s="15">
        <f t="shared" si="53"/>
        <v>-2.9301773276702501E-2</v>
      </c>
    </row>
    <row r="3459" spans="1:6" x14ac:dyDescent="0.3">
      <c r="A3459" s="16">
        <v>40</v>
      </c>
      <c r="B3459" s="17" t="s">
        <v>441</v>
      </c>
      <c r="C3459" s="17" t="s">
        <v>102</v>
      </c>
      <c r="D3459" s="18">
        <v>6587925.86428928</v>
      </c>
      <c r="E3459" s="14">
        <v>43466</v>
      </c>
      <c r="F3459" s="15">
        <f t="shared" ref="F3459:F3522" si="54">IF(B3459=B3460,LN(D3459/D3460),NA())</f>
        <v>0.16744088058971446</v>
      </c>
    </row>
    <row r="3460" spans="1:6" x14ac:dyDescent="0.3">
      <c r="A3460" s="11">
        <v>40</v>
      </c>
      <c r="B3460" s="12" t="s">
        <v>441</v>
      </c>
      <c r="C3460" s="12" t="s">
        <v>103</v>
      </c>
      <c r="D3460" s="13">
        <v>5572243.0704349698</v>
      </c>
      <c r="E3460" s="14">
        <v>43435</v>
      </c>
      <c r="F3460" s="15">
        <f t="shared" si="54"/>
        <v>-6.7643828274671792E-3</v>
      </c>
    </row>
    <row r="3461" spans="1:6" x14ac:dyDescent="0.3">
      <c r="A3461" s="11">
        <v>40</v>
      </c>
      <c r="B3461" s="12" t="s">
        <v>441</v>
      </c>
      <c r="C3461" s="12" t="s">
        <v>105</v>
      </c>
      <c r="D3461" s="13">
        <v>5610063.6279234597</v>
      </c>
      <c r="E3461" s="14">
        <v>43405</v>
      </c>
      <c r="F3461" s="15">
        <f t="shared" si="54"/>
        <v>-7.5711821735696835E-2</v>
      </c>
    </row>
    <row r="3462" spans="1:6" x14ac:dyDescent="0.3">
      <c r="A3462" s="11">
        <v>40</v>
      </c>
      <c r="B3462" s="12" t="s">
        <v>441</v>
      </c>
      <c r="C3462" s="12" t="s">
        <v>106</v>
      </c>
      <c r="D3462" s="13">
        <v>6051304.5874230601</v>
      </c>
      <c r="E3462" s="14">
        <v>43374</v>
      </c>
      <c r="F3462" s="15">
        <f t="shared" si="54"/>
        <v>-9.0754389396526705E-2</v>
      </c>
    </row>
    <row r="3463" spans="1:6" x14ac:dyDescent="0.3">
      <c r="A3463" s="11">
        <v>40</v>
      </c>
      <c r="B3463" s="12" t="s">
        <v>441</v>
      </c>
      <c r="C3463" s="12" t="s">
        <v>107</v>
      </c>
      <c r="D3463" s="13">
        <v>6626178.6963574598</v>
      </c>
      <c r="E3463" s="14">
        <v>43344</v>
      </c>
      <c r="F3463" s="15">
        <f t="shared" si="54"/>
        <v>-0.14891846386889385</v>
      </c>
    </row>
    <row r="3464" spans="1:6" x14ac:dyDescent="0.3">
      <c r="A3464" s="16">
        <v>40</v>
      </c>
      <c r="B3464" s="17" t="s">
        <v>441</v>
      </c>
      <c r="C3464" s="17" t="s">
        <v>108</v>
      </c>
      <c r="D3464" s="18">
        <v>7690199.57985014</v>
      </c>
      <c r="E3464" s="14">
        <v>43313</v>
      </c>
      <c r="F3464" s="15">
        <f t="shared" si="54"/>
        <v>-5.9814297623004518E-2</v>
      </c>
    </row>
    <row r="3465" spans="1:6" x14ac:dyDescent="0.3">
      <c r="A3465" s="11">
        <v>40</v>
      </c>
      <c r="B3465" s="12" t="s">
        <v>441</v>
      </c>
      <c r="C3465" s="12" t="s">
        <v>109</v>
      </c>
      <c r="D3465" s="13">
        <v>8164218.7085103896</v>
      </c>
      <c r="E3465" s="14">
        <v>43282</v>
      </c>
      <c r="F3465" s="15">
        <f t="shared" si="54"/>
        <v>-3.2809686960462214E-2</v>
      </c>
    </row>
    <row r="3466" spans="1:6" x14ac:dyDescent="0.3">
      <c r="A3466" s="16">
        <v>40</v>
      </c>
      <c r="B3466" s="17" t="s">
        <v>441</v>
      </c>
      <c r="C3466" s="17" t="s">
        <v>110</v>
      </c>
      <c r="D3466" s="18">
        <v>8436526.9147933703</v>
      </c>
      <c r="E3466" s="14">
        <v>43252</v>
      </c>
      <c r="F3466" s="15">
        <f t="shared" si="54"/>
        <v>-2.129001841910249E-2</v>
      </c>
    </row>
    <row r="3467" spans="1:6" x14ac:dyDescent="0.3">
      <c r="A3467" s="11">
        <v>40</v>
      </c>
      <c r="B3467" s="12" t="s">
        <v>441</v>
      </c>
      <c r="C3467" s="12" t="s">
        <v>111</v>
      </c>
      <c r="D3467" s="13">
        <v>8618066.3602013309</v>
      </c>
      <c r="E3467" s="14">
        <v>43221</v>
      </c>
      <c r="F3467" s="15">
        <f t="shared" si="54"/>
        <v>7.2174420821611504E-2</v>
      </c>
    </row>
    <row r="3468" spans="1:6" x14ac:dyDescent="0.3">
      <c r="A3468" s="16">
        <v>40</v>
      </c>
      <c r="B3468" s="17" t="s">
        <v>441</v>
      </c>
      <c r="C3468" s="17" t="s">
        <v>112</v>
      </c>
      <c r="D3468" s="18">
        <v>8017978.3859697599</v>
      </c>
      <c r="E3468" s="14">
        <v>43191</v>
      </c>
      <c r="F3468" s="15">
        <f t="shared" si="54"/>
        <v>-9.0781940824392043E-3</v>
      </c>
    </row>
    <row r="3469" spans="1:6" x14ac:dyDescent="0.3">
      <c r="A3469" s="11">
        <v>40</v>
      </c>
      <c r="B3469" s="12" t="s">
        <v>441</v>
      </c>
      <c r="C3469" s="12" t="s">
        <v>113</v>
      </c>
      <c r="D3469" s="13">
        <v>8091098.5472400701</v>
      </c>
      <c r="E3469" s="14">
        <v>43160</v>
      </c>
      <c r="F3469" s="15">
        <f t="shared" si="54"/>
        <v>-4.5386246300763475E-2</v>
      </c>
    </row>
    <row r="3470" spans="1:6" x14ac:dyDescent="0.3">
      <c r="A3470" s="16">
        <v>40</v>
      </c>
      <c r="B3470" s="17" t="s">
        <v>441</v>
      </c>
      <c r="C3470" s="17" t="s">
        <v>114</v>
      </c>
      <c r="D3470" s="18">
        <v>8466784.1302473396</v>
      </c>
      <c r="E3470" s="14">
        <v>43132</v>
      </c>
      <c r="F3470" s="15">
        <f t="shared" si="54"/>
        <v>1.1380807274979275E-2</v>
      </c>
    </row>
    <row r="3471" spans="1:6" x14ac:dyDescent="0.3">
      <c r="A3471" s="11">
        <v>40</v>
      </c>
      <c r="B3471" s="12" t="s">
        <v>441</v>
      </c>
      <c r="C3471" s="12" t="s">
        <v>115</v>
      </c>
      <c r="D3471" s="13">
        <v>8370971.5383010302</v>
      </c>
      <c r="E3471" s="14">
        <v>43101</v>
      </c>
      <c r="F3471" s="15">
        <f t="shared" si="54"/>
        <v>6.3350829708865714E-2</v>
      </c>
    </row>
    <row r="3472" spans="1:6" x14ac:dyDescent="0.3">
      <c r="A3472" s="16">
        <v>40</v>
      </c>
      <c r="B3472" s="17" t="s">
        <v>441</v>
      </c>
      <c r="C3472" s="17" t="s">
        <v>116</v>
      </c>
      <c r="D3472" s="18">
        <v>7857112.1023847703</v>
      </c>
      <c r="E3472" s="14">
        <v>43070</v>
      </c>
      <c r="F3472" s="15">
        <f t="shared" si="54"/>
        <v>4.0423615756938869E-2</v>
      </c>
    </row>
    <row r="3473" spans="1:6" x14ac:dyDescent="0.3">
      <c r="A3473" s="16">
        <v>40</v>
      </c>
      <c r="B3473" s="17" t="s">
        <v>441</v>
      </c>
      <c r="C3473" s="17" t="s">
        <v>118</v>
      </c>
      <c r="D3473" s="18">
        <v>7545833.1192519898</v>
      </c>
      <c r="E3473" s="14">
        <v>43040</v>
      </c>
      <c r="F3473" s="15">
        <f t="shared" si="54"/>
        <v>4.8825730883917423E-2</v>
      </c>
    </row>
    <row r="3474" spans="1:6" x14ac:dyDescent="0.3">
      <c r="A3474" s="16">
        <v>40</v>
      </c>
      <c r="B3474" s="17" t="s">
        <v>441</v>
      </c>
      <c r="C3474" s="17" t="s">
        <v>119</v>
      </c>
      <c r="D3474" s="18">
        <v>7186252.13669765</v>
      </c>
      <c r="E3474" s="14">
        <v>43009</v>
      </c>
      <c r="F3474" s="15">
        <f t="shared" si="54"/>
        <v>9.5534272074864285E-2</v>
      </c>
    </row>
    <row r="3475" spans="1:6" x14ac:dyDescent="0.3">
      <c r="A3475" s="16">
        <v>40</v>
      </c>
      <c r="B3475" s="17" t="s">
        <v>441</v>
      </c>
      <c r="C3475" s="17" t="s">
        <v>120</v>
      </c>
      <c r="D3475" s="18">
        <v>6531492.6668758597</v>
      </c>
      <c r="E3475" s="14">
        <v>42979</v>
      </c>
      <c r="F3475" s="15">
        <f t="shared" si="54"/>
        <v>1.7406161556420403E-2</v>
      </c>
    </row>
    <row r="3476" spans="1:6" x14ac:dyDescent="0.3">
      <c r="A3476" s="11">
        <v>40</v>
      </c>
      <c r="B3476" s="12" t="s">
        <v>441</v>
      </c>
      <c r="C3476" s="12" t="s">
        <v>121</v>
      </c>
      <c r="D3476" s="13">
        <v>6418788.1721674101</v>
      </c>
      <c r="E3476" s="14">
        <v>42948</v>
      </c>
      <c r="F3476" s="15">
        <f t="shared" si="54"/>
        <v>-3.2897672540589874E-2</v>
      </c>
    </row>
    <row r="3477" spans="1:6" x14ac:dyDescent="0.3">
      <c r="A3477" s="16">
        <v>40</v>
      </c>
      <c r="B3477" s="17" t="s">
        <v>441</v>
      </c>
      <c r="C3477" s="17" t="s">
        <v>122</v>
      </c>
      <c r="D3477" s="18">
        <v>6633463.1564570703</v>
      </c>
      <c r="E3477" s="14">
        <v>42917</v>
      </c>
      <c r="F3477" s="15">
        <f t="shared" si="54"/>
        <v>-9.4868815138383897E-2</v>
      </c>
    </row>
    <row r="3478" spans="1:6" x14ac:dyDescent="0.3">
      <c r="A3478" s="11">
        <v>40</v>
      </c>
      <c r="B3478" s="12" t="s">
        <v>441</v>
      </c>
      <c r="C3478" s="12" t="s">
        <v>123</v>
      </c>
      <c r="D3478" s="13">
        <v>7293589.6288424795</v>
      </c>
      <c r="E3478" s="14">
        <v>42887</v>
      </c>
      <c r="F3478" s="15">
        <f t="shared" si="54"/>
        <v>-3.9673445357671651E-2</v>
      </c>
    </row>
    <row r="3479" spans="1:6" x14ac:dyDescent="0.3">
      <c r="A3479" s="16">
        <v>40</v>
      </c>
      <c r="B3479" s="17" t="s">
        <v>441</v>
      </c>
      <c r="C3479" s="17" t="s">
        <v>124</v>
      </c>
      <c r="D3479" s="18">
        <v>7588768.1161099197</v>
      </c>
      <c r="E3479" s="14">
        <v>42856</v>
      </c>
      <c r="F3479" s="15">
        <f t="shared" si="54"/>
        <v>0.19112968122053378</v>
      </c>
    </row>
    <row r="3480" spans="1:6" x14ac:dyDescent="0.3">
      <c r="A3480" s="11">
        <v>40</v>
      </c>
      <c r="B3480" s="12" t="s">
        <v>441</v>
      </c>
      <c r="C3480" s="12" t="s">
        <v>125</v>
      </c>
      <c r="D3480" s="13">
        <v>6268515.6831646403</v>
      </c>
      <c r="E3480" s="14">
        <v>42826</v>
      </c>
      <c r="F3480" s="15">
        <f t="shared" si="54"/>
        <v>0.1296251414773491</v>
      </c>
    </row>
    <row r="3481" spans="1:6" x14ac:dyDescent="0.3">
      <c r="A3481" s="16">
        <v>40</v>
      </c>
      <c r="B3481" s="17" t="s">
        <v>441</v>
      </c>
      <c r="C3481" s="17" t="s">
        <v>126</v>
      </c>
      <c r="D3481" s="18">
        <v>5506418.7211980298</v>
      </c>
      <c r="E3481" s="14">
        <v>42795</v>
      </c>
      <c r="F3481" s="15">
        <f t="shared" si="54"/>
        <v>7.5908961426004423E-2</v>
      </c>
    </row>
    <row r="3482" spans="1:6" x14ac:dyDescent="0.3">
      <c r="A3482" s="11">
        <v>40</v>
      </c>
      <c r="B3482" s="12" t="s">
        <v>441</v>
      </c>
      <c r="C3482" s="12" t="s">
        <v>127</v>
      </c>
      <c r="D3482" s="13">
        <v>5103902.74178576</v>
      </c>
      <c r="E3482" s="14">
        <v>42767</v>
      </c>
      <c r="F3482" s="15">
        <f t="shared" si="54"/>
        <v>1.0521020182950778E-3</v>
      </c>
    </row>
    <row r="3483" spans="1:6" x14ac:dyDescent="0.3">
      <c r="A3483" s="16">
        <v>40</v>
      </c>
      <c r="B3483" s="17" t="s">
        <v>441</v>
      </c>
      <c r="C3483" s="17" t="s">
        <v>129</v>
      </c>
      <c r="D3483" s="18">
        <v>5098535.7392221298</v>
      </c>
      <c r="E3483" s="14">
        <v>42736</v>
      </c>
      <c r="F3483" s="15">
        <f t="shared" si="54"/>
        <v>3.7498902884373075E-2</v>
      </c>
    </row>
    <row r="3484" spans="1:6" x14ac:dyDescent="0.3">
      <c r="A3484" s="11">
        <v>40</v>
      </c>
      <c r="B3484" s="12" t="s">
        <v>441</v>
      </c>
      <c r="C3484" s="12" t="s">
        <v>130</v>
      </c>
      <c r="D3484" s="13">
        <v>4910886.5503762802</v>
      </c>
      <c r="E3484" s="14">
        <v>42705</v>
      </c>
      <c r="F3484" s="15">
        <f t="shared" si="54"/>
        <v>1.5037934875429624E-2</v>
      </c>
    </row>
    <row r="3485" spans="1:6" x14ac:dyDescent="0.3">
      <c r="A3485" s="11">
        <v>40</v>
      </c>
      <c r="B3485" s="12" t="s">
        <v>441</v>
      </c>
      <c r="C3485" s="12" t="s">
        <v>132</v>
      </c>
      <c r="D3485" s="13">
        <v>4837589.4579774803</v>
      </c>
      <c r="E3485" s="14">
        <v>42675</v>
      </c>
      <c r="F3485" s="15">
        <f t="shared" si="54"/>
        <v>5.5021634571461746E-2</v>
      </c>
    </row>
    <row r="3486" spans="1:6" x14ac:dyDescent="0.3">
      <c r="A3486" s="11">
        <v>40</v>
      </c>
      <c r="B3486" s="12" t="s">
        <v>441</v>
      </c>
      <c r="C3486" s="12" t="s">
        <v>133</v>
      </c>
      <c r="D3486" s="13">
        <v>4578607.5165889896</v>
      </c>
      <c r="E3486" s="14">
        <v>42644</v>
      </c>
      <c r="F3486" s="15">
        <f t="shared" si="54"/>
        <v>-7.2047592388245291E-2</v>
      </c>
    </row>
    <row r="3487" spans="1:6" x14ac:dyDescent="0.3">
      <c r="A3487" s="11">
        <v>40</v>
      </c>
      <c r="B3487" s="12" t="s">
        <v>441</v>
      </c>
      <c r="C3487" s="12" t="s">
        <v>134</v>
      </c>
      <c r="D3487" s="13">
        <v>4920659.2164243096</v>
      </c>
      <c r="E3487" s="14">
        <v>42614</v>
      </c>
      <c r="F3487" s="15">
        <f t="shared" si="54"/>
        <v>-9.2869768799804353E-2</v>
      </c>
    </row>
    <row r="3488" spans="1:6" x14ac:dyDescent="0.3">
      <c r="A3488" s="16">
        <v>40</v>
      </c>
      <c r="B3488" s="17" t="s">
        <v>441</v>
      </c>
      <c r="C3488" s="17" t="s">
        <v>135</v>
      </c>
      <c r="D3488" s="18">
        <v>5399531.9690006198</v>
      </c>
      <c r="E3488" s="14">
        <v>42583</v>
      </c>
      <c r="F3488" s="15">
        <f t="shared" si="54"/>
        <v>5.9663577255777228E-2</v>
      </c>
    </row>
    <row r="3489" spans="1:6" x14ac:dyDescent="0.3">
      <c r="A3489" s="11">
        <v>40</v>
      </c>
      <c r="B3489" s="12" t="s">
        <v>441</v>
      </c>
      <c r="C3489" s="12" t="s">
        <v>136</v>
      </c>
      <c r="D3489" s="13">
        <v>5086798.7333179498</v>
      </c>
      <c r="E3489" s="14">
        <v>42552</v>
      </c>
      <c r="F3489" s="15">
        <f t="shared" si="54"/>
        <v>-4.2319414923217981E-2</v>
      </c>
    </row>
    <row r="3490" spans="1:6" x14ac:dyDescent="0.3">
      <c r="A3490" s="16">
        <v>40</v>
      </c>
      <c r="B3490" s="17" t="s">
        <v>441</v>
      </c>
      <c r="C3490" s="17" t="s">
        <v>137</v>
      </c>
      <c r="D3490" s="18">
        <v>5306689.07849719</v>
      </c>
      <c r="E3490" s="14">
        <v>42522</v>
      </c>
      <c r="F3490" s="15">
        <f t="shared" si="54"/>
        <v>-0.34472540501467147</v>
      </c>
    </row>
    <row r="3491" spans="1:6" x14ac:dyDescent="0.3">
      <c r="A3491" s="11">
        <v>40</v>
      </c>
      <c r="B3491" s="12" t="s">
        <v>441</v>
      </c>
      <c r="C3491" s="12" t="s">
        <v>138</v>
      </c>
      <c r="D3491" s="13">
        <v>7490934.2302303603</v>
      </c>
      <c r="E3491" s="14">
        <v>42491</v>
      </c>
      <c r="F3491" s="15">
        <f t="shared" si="54"/>
        <v>3.9925488509371838E-2</v>
      </c>
    </row>
    <row r="3492" spans="1:6" x14ac:dyDescent="0.3">
      <c r="A3492" s="16">
        <v>40</v>
      </c>
      <c r="B3492" s="17" t="s">
        <v>441</v>
      </c>
      <c r="C3492" s="17" t="s">
        <v>139</v>
      </c>
      <c r="D3492" s="18">
        <v>7197746.7926523397</v>
      </c>
      <c r="E3492" s="14">
        <v>42461</v>
      </c>
      <c r="F3492" s="15">
        <f t="shared" si="54"/>
        <v>-3.0751089585567958E-2</v>
      </c>
    </row>
    <row r="3493" spans="1:6" x14ac:dyDescent="0.3">
      <c r="A3493" s="11">
        <v>40</v>
      </c>
      <c r="B3493" s="12" t="s">
        <v>441</v>
      </c>
      <c r="C3493" s="12" t="s">
        <v>140</v>
      </c>
      <c r="D3493" s="13">
        <v>7422523.7038598601</v>
      </c>
      <c r="E3493" s="14">
        <v>42430</v>
      </c>
      <c r="F3493" s="15">
        <f t="shared" si="54"/>
        <v>8.5950387484010279E-3</v>
      </c>
    </row>
    <row r="3494" spans="1:6" x14ac:dyDescent="0.3">
      <c r="A3494" s="16">
        <v>40</v>
      </c>
      <c r="B3494" s="17" t="s">
        <v>441</v>
      </c>
      <c r="C3494" s="17" t="s">
        <v>141</v>
      </c>
      <c r="D3494" s="18">
        <v>7359000.2095262697</v>
      </c>
      <c r="E3494" s="14">
        <v>42401</v>
      </c>
      <c r="F3494" s="15">
        <f t="shared" si="54"/>
        <v>-2.7506588355541962E-2</v>
      </c>
    </row>
    <row r="3495" spans="1:6" x14ac:dyDescent="0.3">
      <c r="A3495" s="11">
        <v>40</v>
      </c>
      <c r="B3495" s="12" t="s">
        <v>441</v>
      </c>
      <c r="C3495" s="12" t="s">
        <v>142</v>
      </c>
      <c r="D3495" s="13">
        <v>7564230.8566205902</v>
      </c>
      <c r="E3495" s="14">
        <v>42370</v>
      </c>
      <c r="F3495" s="15">
        <f t="shared" si="54"/>
        <v>-0.30306967484630054</v>
      </c>
    </row>
    <row r="3496" spans="1:6" x14ac:dyDescent="0.3">
      <c r="A3496" s="16">
        <v>40</v>
      </c>
      <c r="B3496" s="17" t="s">
        <v>441</v>
      </c>
      <c r="C3496" s="17" t="s">
        <v>143</v>
      </c>
      <c r="D3496" s="18">
        <v>10242035.1565248</v>
      </c>
      <c r="E3496" s="14">
        <v>42339</v>
      </c>
      <c r="F3496" s="15">
        <f t="shared" si="54"/>
        <v>5.1293230924646556E-2</v>
      </c>
    </row>
    <row r="3497" spans="1:6" x14ac:dyDescent="0.3">
      <c r="A3497" s="16">
        <v>40</v>
      </c>
      <c r="B3497" s="17" t="s">
        <v>441</v>
      </c>
      <c r="C3497" s="17" t="s">
        <v>145</v>
      </c>
      <c r="D3497" s="18">
        <v>9729934.0161884092</v>
      </c>
      <c r="E3497" s="14">
        <v>42309</v>
      </c>
      <c r="F3497" s="15">
        <f t="shared" si="54"/>
        <v>-5.7023927557186126E-2</v>
      </c>
    </row>
    <row r="3498" spans="1:6" x14ac:dyDescent="0.3">
      <c r="A3498" s="16">
        <v>40</v>
      </c>
      <c r="B3498" s="17" t="s">
        <v>441</v>
      </c>
      <c r="C3498" s="17" t="s">
        <v>146</v>
      </c>
      <c r="D3498" s="18">
        <v>10300897.6533716</v>
      </c>
      <c r="E3498" s="14">
        <v>42278</v>
      </c>
      <c r="F3498" s="15">
        <f t="shared" si="54"/>
        <v>-1.5310786997563599E-2</v>
      </c>
    </row>
    <row r="3499" spans="1:6" x14ac:dyDescent="0.3">
      <c r="A3499" s="16">
        <v>40</v>
      </c>
      <c r="B3499" s="17" t="s">
        <v>441</v>
      </c>
      <c r="C3499" s="17" t="s">
        <v>147</v>
      </c>
      <c r="D3499" s="18">
        <v>10459826.0580451</v>
      </c>
      <c r="E3499" s="14">
        <v>42248</v>
      </c>
      <c r="F3499" s="15">
        <f t="shared" si="54"/>
        <v>5.4348664257531709E-2</v>
      </c>
    </row>
    <row r="3500" spans="1:6" x14ac:dyDescent="0.3">
      <c r="A3500" s="11">
        <v>40</v>
      </c>
      <c r="B3500" s="12" t="s">
        <v>441</v>
      </c>
      <c r="C3500" s="12" t="s">
        <v>148</v>
      </c>
      <c r="D3500" s="13">
        <v>9906520.3840198498</v>
      </c>
      <c r="E3500" s="14">
        <v>42217</v>
      </c>
      <c r="F3500" s="15">
        <f t="shared" si="54"/>
        <v>2.3445581556212E-2</v>
      </c>
    </row>
    <row r="3501" spans="1:6" x14ac:dyDescent="0.3">
      <c r="A3501" s="16">
        <v>40</v>
      </c>
      <c r="B3501" s="17" t="s">
        <v>441</v>
      </c>
      <c r="C3501" s="17" t="s">
        <v>149</v>
      </c>
      <c r="D3501" s="18">
        <v>9676957.88129724</v>
      </c>
      <c r="E3501" s="14">
        <v>42186</v>
      </c>
      <c r="F3501" s="15">
        <f t="shared" si="54"/>
        <v>6.1461376486552095E-2</v>
      </c>
    </row>
    <row r="3502" spans="1:6" x14ac:dyDescent="0.3">
      <c r="A3502" s="11">
        <v>40</v>
      </c>
      <c r="B3502" s="12" t="s">
        <v>441</v>
      </c>
      <c r="C3502" s="12" t="s">
        <v>150</v>
      </c>
      <c r="D3502" s="13">
        <v>9100107.3208041508</v>
      </c>
      <c r="E3502" s="14">
        <v>42156</v>
      </c>
      <c r="F3502" s="15">
        <f t="shared" si="54"/>
        <v>-3.9941924860952056E-2</v>
      </c>
    </row>
    <row r="3503" spans="1:6" x14ac:dyDescent="0.3">
      <c r="A3503" s="16">
        <v>40</v>
      </c>
      <c r="B3503" s="17" t="s">
        <v>441</v>
      </c>
      <c r="C3503" s="17" t="s">
        <v>151</v>
      </c>
      <c r="D3503" s="18">
        <v>9470939.7036880497</v>
      </c>
      <c r="E3503" s="14">
        <v>42125</v>
      </c>
      <c r="F3503" s="15">
        <f t="shared" si="54"/>
        <v>-0.11937000798930485</v>
      </c>
    </row>
    <row r="3504" spans="1:6" x14ac:dyDescent="0.3">
      <c r="A3504" s="11">
        <v>40</v>
      </c>
      <c r="B3504" s="12" t="s">
        <v>441</v>
      </c>
      <c r="C3504" s="12" t="s">
        <v>152</v>
      </c>
      <c r="D3504" s="13">
        <v>10671729.474901101</v>
      </c>
      <c r="E3504" s="14">
        <v>42095</v>
      </c>
      <c r="F3504" s="15">
        <f t="shared" si="54"/>
        <v>-3.7352139464732488E-2</v>
      </c>
    </row>
    <row r="3505" spans="1:6" x14ac:dyDescent="0.3">
      <c r="A3505" s="16">
        <v>40</v>
      </c>
      <c r="B3505" s="17" t="s">
        <v>441</v>
      </c>
      <c r="C3505" s="17" t="s">
        <v>153</v>
      </c>
      <c r="D3505" s="18">
        <v>11077879.4681639</v>
      </c>
      <c r="E3505" s="14">
        <v>42064</v>
      </c>
      <c r="F3505" s="15">
        <f t="shared" si="54"/>
        <v>8.3058232427289061E-2</v>
      </c>
    </row>
    <row r="3506" spans="1:6" x14ac:dyDescent="0.3">
      <c r="A3506" s="11">
        <v>40</v>
      </c>
      <c r="B3506" s="12" t="s">
        <v>441</v>
      </c>
      <c r="C3506" s="12" t="s">
        <v>154</v>
      </c>
      <c r="D3506" s="13">
        <v>10194945.383589201</v>
      </c>
      <c r="E3506" s="14">
        <v>42036</v>
      </c>
      <c r="F3506" s="15">
        <f t="shared" si="54"/>
        <v>-7.237443140609158E-2</v>
      </c>
    </row>
    <row r="3507" spans="1:6" x14ac:dyDescent="0.3">
      <c r="A3507" s="16">
        <v>40</v>
      </c>
      <c r="B3507" s="17" t="s">
        <v>441</v>
      </c>
      <c r="C3507" s="17" t="s">
        <v>1286</v>
      </c>
      <c r="D3507" s="18">
        <v>10960155.597179201</v>
      </c>
      <c r="E3507" s="14">
        <v>42005</v>
      </c>
      <c r="F3507" s="15" t="e">
        <f t="shared" si="54"/>
        <v>#N/A</v>
      </c>
    </row>
    <row r="3508" spans="1:6" x14ac:dyDescent="0.3">
      <c r="A3508" s="11">
        <v>82</v>
      </c>
      <c r="B3508" s="12" t="s">
        <v>452</v>
      </c>
      <c r="C3508" s="12" t="s">
        <v>12</v>
      </c>
      <c r="D3508" s="13">
        <v>10052178.6098655</v>
      </c>
      <c r="E3508" s="14">
        <v>45901</v>
      </c>
      <c r="F3508" s="15">
        <f t="shared" si="54"/>
        <v>0.2004474727616217</v>
      </c>
    </row>
    <row r="3509" spans="1:6" x14ac:dyDescent="0.3">
      <c r="A3509" s="16">
        <v>82</v>
      </c>
      <c r="B3509" s="17" t="s">
        <v>452</v>
      </c>
      <c r="C3509" s="17" t="s">
        <v>16</v>
      </c>
      <c r="D3509" s="18">
        <v>8226345.8739121296</v>
      </c>
      <c r="E3509" s="14">
        <v>45870</v>
      </c>
      <c r="F3509" s="15">
        <f t="shared" si="54"/>
        <v>9.6450741839775284E-2</v>
      </c>
    </row>
    <row r="3510" spans="1:6" x14ac:dyDescent="0.3">
      <c r="A3510" s="11">
        <v>82</v>
      </c>
      <c r="B3510" s="12" t="s">
        <v>452</v>
      </c>
      <c r="C3510" s="12" t="s">
        <v>17</v>
      </c>
      <c r="D3510" s="13">
        <v>7469971.4225779902</v>
      </c>
      <c r="E3510" s="14">
        <v>45839</v>
      </c>
      <c r="F3510" s="15">
        <f t="shared" si="54"/>
        <v>3.1660010628606246E-2</v>
      </c>
    </row>
    <row r="3511" spans="1:6" x14ac:dyDescent="0.3">
      <c r="A3511" s="16">
        <v>82</v>
      </c>
      <c r="B3511" s="17" t="s">
        <v>452</v>
      </c>
      <c r="C3511" s="17" t="s">
        <v>18</v>
      </c>
      <c r="D3511" s="18">
        <v>7237176.6356100403</v>
      </c>
      <c r="E3511" s="14">
        <v>45809</v>
      </c>
      <c r="F3511" s="15">
        <f t="shared" si="54"/>
        <v>-1.1910462948585511E-2</v>
      </c>
    </row>
    <row r="3512" spans="1:6" x14ac:dyDescent="0.3">
      <c r="A3512" s="16">
        <v>82</v>
      </c>
      <c r="B3512" s="17" t="s">
        <v>452</v>
      </c>
      <c r="C3512" s="17" t="s">
        <v>19</v>
      </c>
      <c r="D3512" s="18">
        <v>7323890.13364424</v>
      </c>
      <c r="E3512" s="14">
        <v>45778</v>
      </c>
      <c r="F3512" s="15">
        <f t="shared" si="54"/>
        <v>0.10983570179288549</v>
      </c>
    </row>
    <row r="3513" spans="1:6" x14ac:dyDescent="0.3">
      <c r="A3513" s="16">
        <v>82</v>
      </c>
      <c r="B3513" s="17" t="s">
        <v>452</v>
      </c>
      <c r="C3513" s="17" t="s">
        <v>20</v>
      </c>
      <c r="D3513" s="18">
        <v>6562068.8324610302</v>
      </c>
      <c r="E3513" s="14">
        <v>45748</v>
      </c>
      <c r="F3513" s="15">
        <f t="shared" si="54"/>
        <v>0.10370379551472624</v>
      </c>
    </row>
    <row r="3514" spans="1:6" x14ac:dyDescent="0.3">
      <c r="A3514" s="16">
        <v>82</v>
      </c>
      <c r="B3514" s="17" t="s">
        <v>452</v>
      </c>
      <c r="C3514" s="17" t="s">
        <v>21</v>
      </c>
      <c r="D3514" s="18">
        <v>5915654.4191198302</v>
      </c>
      <c r="E3514" s="14">
        <v>45717</v>
      </c>
      <c r="F3514" s="15">
        <f t="shared" si="54"/>
        <v>0.15991489524504354</v>
      </c>
    </row>
    <row r="3515" spans="1:6" x14ac:dyDescent="0.3">
      <c r="A3515" s="16">
        <v>82</v>
      </c>
      <c r="B3515" s="17" t="s">
        <v>452</v>
      </c>
      <c r="C3515" s="17" t="s">
        <v>22</v>
      </c>
      <c r="D3515" s="18">
        <v>5041417.2012425102</v>
      </c>
      <c r="E3515" s="14">
        <v>45689</v>
      </c>
      <c r="F3515" s="15">
        <f t="shared" si="54"/>
        <v>-6.4301005930428451E-2</v>
      </c>
    </row>
    <row r="3516" spans="1:6" x14ac:dyDescent="0.3">
      <c r="A3516" s="16">
        <v>82</v>
      </c>
      <c r="B3516" s="17" t="s">
        <v>452</v>
      </c>
      <c r="C3516" s="17" t="s">
        <v>23</v>
      </c>
      <c r="D3516" s="18">
        <v>5376234.5921944901</v>
      </c>
      <c r="E3516" s="14">
        <v>45658</v>
      </c>
      <c r="F3516" s="15">
        <f t="shared" si="54"/>
        <v>0.20906832090766794</v>
      </c>
    </row>
    <row r="3517" spans="1:6" x14ac:dyDescent="0.3">
      <c r="A3517" s="16">
        <v>82</v>
      </c>
      <c r="B3517" s="17" t="s">
        <v>452</v>
      </c>
      <c r="C3517" s="17" t="s">
        <v>24</v>
      </c>
      <c r="D3517" s="18">
        <v>4361953.1110316804</v>
      </c>
      <c r="E3517" s="14">
        <v>45627</v>
      </c>
      <c r="F3517" s="15">
        <f t="shared" si="54"/>
        <v>-8.0699386540233689E-2</v>
      </c>
    </row>
    <row r="3518" spans="1:6" x14ac:dyDescent="0.3">
      <c r="A3518" s="16">
        <v>82</v>
      </c>
      <c r="B3518" s="17" t="s">
        <v>452</v>
      </c>
      <c r="C3518" s="17" t="s">
        <v>26</v>
      </c>
      <c r="D3518" s="18">
        <v>4728553.3253393397</v>
      </c>
      <c r="E3518" s="14">
        <v>45597</v>
      </c>
      <c r="F3518" s="15">
        <f t="shared" si="54"/>
        <v>-0.11706875914363182</v>
      </c>
    </row>
    <row r="3519" spans="1:6" x14ac:dyDescent="0.3">
      <c r="A3519" s="16">
        <v>82</v>
      </c>
      <c r="B3519" s="17" t="s">
        <v>452</v>
      </c>
      <c r="C3519" s="17" t="s">
        <v>27</v>
      </c>
      <c r="D3519" s="18">
        <v>5315824.1662932802</v>
      </c>
      <c r="E3519" s="14">
        <v>45566</v>
      </c>
      <c r="F3519" s="15">
        <f t="shared" si="54"/>
        <v>-2.1212669746043116E-2</v>
      </c>
    </row>
    <row r="3520" spans="1:6" x14ac:dyDescent="0.3">
      <c r="A3520" s="16">
        <v>82</v>
      </c>
      <c r="B3520" s="17" t="s">
        <v>452</v>
      </c>
      <c r="C3520" s="17" t="s">
        <v>28</v>
      </c>
      <c r="D3520" s="18">
        <v>5429791.4908420602</v>
      </c>
      <c r="E3520" s="14">
        <v>45536</v>
      </c>
      <c r="F3520" s="15">
        <f t="shared" si="54"/>
        <v>9.1692626339694785E-2</v>
      </c>
    </row>
    <row r="3521" spans="1:6" x14ac:dyDescent="0.3">
      <c r="A3521" s="11">
        <v>82</v>
      </c>
      <c r="B3521" s="12" t="s">
        <v>452</v>
      </c>
      <c r="C3521" s="12" t="s">
        <v>29</v>
      </c>
      <c r="D3521" s="13">
        <v>4954063.2943188902</v>
      </c>
      <c r="E3521" s="14">
        <v>45505</v>
      </c>
      <c r="F3521" s="15">
        <f t="shared" si="54"/>
        <v>-6.9971586876362249E-2</v>
      </c>
    </row>
    <row r="3522" spans="1:6" x14ac:dyDescent="0.3">
      <c r="A3522" s="16">
        <v>82</v>
      </c>
      <c r="B3522" s="17" t="s">
        <v>452</v>
      </c>
      <c r="C3522" s="17" t="s">
        <v>30</v>
      </c>
      <c r="D3522" s="18">
        <v>5313122.4490585001</v>
      </c>
      <c r="E3522" s="14">
        <v>45474</v>
      </c>
      <c r="F3522" s="15">
        <f t="shared" si="54"/>
        <v>2.5762468628316347E-2</v>
      </c>
    </row>
    <row r="3523" spans="1:6" x14ac:dyDescent="0.3">
      <c r="A3523" s="11">
        <v>82</v>
      </c>
      <c r="B3523" s="12" t="s">
        <v>452</v>
      </c>
      <c r="C3523" s="12" t="s">
        <v>31</v>
      </c>
      <c r="D3523" s="13">
        <v>5177991.4268493</v>
      </c>
      <c r="E3523" s="14">
        <v>45444</v>
      </c>
      <c r="F3523" s="15">
        <f t="shared" ref="F3523:F3586" si="55">IF(B3523=B3524,LN(D3523/D3524),NA())</f>
        <v>-1.8351510556158298E-2</v>
      </c>
    </row>
    <row r="3524" spans="1:6" x14ac:dyDescent="0.3">
      <c r="A3524" s="11">
        <v>82</v>
      </c>
      <c r="B3524" s="12" t="s">
        <v>452</v>
      </c>
      <c r="C3524" s="12" t="s">
        <v>32</v>
      </c>
      <c r="D3524" s="13">
        <v>5273892.6660438301</v>
      </c>
      <c r="E3524" s="14">
        <v>45413</v>
      </c>
      <c r="F3524" s="15">
        <f t="shared" si="55"/>
        <v>7.8119536605339357E-3</v>
      </c>
    </row>
    <row r="3525" spans="1:6" x14ac:dyDescent="0.3">
      <c r="A3525" s="11">
        <v>82</v>
      </c>
      <c r="B3525" s="12" t="s">
        <v>452</v>
      </c>
      <c r="C3525" s="12" t="s">
        <v>34</v>
      </c>
      <c r="D3525" s="13">
        <v>5232853.7666215803</v>
      </c>
      <c r="E3525" s="14">
        <v>45383</v>
      </c>
      <c r="F3525" s="15">
        <f t="shared" si="55"/>
        <v>5.6103578229998875E-2</v>
      </c>
    </row>
    <row r="3526" spans="1:6" x14ac:dyDescent="0.3">
      <c r="A3526" s="11">
        <v>82</v>
      </c>
      <c r="B3526" s="12" t="s">
        <v>452</v>
      </c>
      <c r="C3526" s="12" t="s">
        <v>35</v>
      </c>
      <c r="D3526" s="13">
        <v>4947355.5638600504</v>
      </c>
      <c r="E3526" s="14">
        <v>45352</v>
      </c>
      <c r="F3526" s="15">
        <f t="shared" si="55"/>
        <v>0.23241363831762352</v>
      </c>
    </row>
    <row r="3527" spans="1:6" x14ac:dyDescent="0.3">
      <c r="A3527" s="11">
        <v>82</v>
      </c>
      <c r="B3527" s="12" t="s">
        <v>452</v>
      </c>
      <c r="C3527" s="12" t="s">
        <v>36</v>
      </c>
      <c r="D3527" s="13">
        <v>3921364.05304049</v>
      </c>
      <c r="E3527" s="14">
        <v>45323</v>
      </c>
      <c r="F3527" s="15">
        <f t="shared" si="55"/>
        <v>-0.10082514574738352</v>
      </c>
    </row>
    <row r="3528" spans="1:6" x14ac:dyDescent="0.3">
      <c r="A3528" s="11">
        <v>82</v>
      </c>
      <c r="B3528" s="12" t="s">
        <v>452</v>
      </c>
      <c r="C3528" s="12" t="s">
        <v>37</v>
      </c>
      <c r="D3528" s="13">
        <v>4337354.98445627</v>
      </c>
      <c r="E3528" s="14">
        <v>45292</v>
      </c>
      <c r="F3528" s="15">
        <f t="shared" si="55"/>
        <v>-0.23507774255259625</v>
      </c>
    </row>
    <row r="3529" spans="1:6" x14ac:dyDescent="0.3">
      <c r="A3529" s="11">
        <v>82</v>
      </c>
      <c r="B3529" s="12" t="s">
        <v>452</v>
      </c>
      <c r="C3529" s="12" t="s">
        <v>38</v>
      </c>
      <c r="D3529" s="13">
        <v>5486784.8930288097</v>
      </c>
      <c r="E3529" s="14">
        <v>45261</v>
      </c>
      <c r="F3529" s="15">
        <f t="shared" si="55"/>
        <v>-4.8476305442793466E-2</v>
      </c>
    </row>
    <row r="3530" spans="1:6" x14ac:dyDescent="0.3">
      <c r="A3530" s="11">
        <v>82</v>
      </c>
      <c r="B3530" s="12" t="s">
        <v>452</v>
      </c>
      <c r="C3530" s="12" t="s">
        <v>40</v>
      </c>
      <c r="D3530" s="13">
        <v>5759316.2423211001</v>
      </c>
      <c r="E3530" s="14">
        <v>45231</v>
      </c>
      <c r="F3530" s="15">
        <f t="shared" si="55"/>
        <v>7.7773619048935372E-2</v>
      </c>
    </row>
    <row r="3531" spans="1:6" x14ac:dyDescent="0.3">
      <c r="A3531" s="11">
        <v>82</v>
      </c>
      <c r="B3531" s="12" t="s">
        <v>452</v>
      </c>
      <c r="C3531" s="12" t="s">
        <v>41</v>
      </c>
      <c r="D3531" s="13">
        <v>5328368.7500219699</v>
      </c>
      <c r="E3531" s="14">
        <v>45200</v>
      </c>
      <c r="F3531" s="15">
        <f t="shared" si="55"/>
        <v>6.8892899945933075E-2</v>
      </c>
    </row>
    <row r="3532" spans="1:6" x14ac:dyDescent="0.3">
      <c r="A3532" s="11">
        <v>82</v>
      </c>
      <c r="B3532" s="12" t="s">
        <v>452</v>
      </c>
      <c r="C3532" s="12" t="s">
        <v>42</v>
      </c>
      <c r="D3532" s="13">
        <v>4973641.3644256201</v>
      </c>
      <c r="E3532" s="14">
        <v>45170</v>
      </c>
      <c r="F3532" s="15">
        <f t="shared" si="55"/>
        <v>-1.5337322513569257E-2</v>
      </c>
    </row>
    <row r="3533" spans="1:6" x14ac:dyDescent="0.3">
      <c r="A3533" s="16">
        <v>82</v>
      </c>
      <c r="B3533" s="17" t="s">
        <v>452</v>
      </c>
      <c r="C3533" s="17" t="s">
        <v>43</v>
      </c>
      <c r="D3533" s="18">
        <v>5050511.6917326003</v>
      </c>
      <c r="E3533" s="14">
        <v>45139</v>
      </c>
      <c r="F3533" s="15">
        <f t="shared" si="55"/>
        <v>-0.15842494453374487</v>
      </c>
    </row>
    <row r="3534" spans="1:6" x14ac:dyDescent="0.3">
      <c r="A3534" s="11">
        <v>82</v>
      </c>
      <c r="B3534" s="12" t="s">
        <v>452</v>
      </c>
      <c r="C3534" s="12" t="s">
        <v>44</v>
      </c>
      <c r="D3534" s="13">
        <v>5917502.6355221504</v>
      </c>
      <c r="E3534" s="14">
        <v>45108</v>
      </c>
      <c r="F3534" s="15">
        <f t="shared" si="55"/>
        <v>-2.9833797580131943E-3</v>
      </c>
    </row>
    <row r="3535" spans="1:6" x14ac:dyDescent="0.3">
      <c r="A3535" s="16">
        <v>82</v>
      </c>
      <c r="B3535" s="17" t="s">
        <v>452</v>
      </c>
      <c r="C3535" s="17" t="s">
        <v>45</v>
      </c>
      <c r="D3535" s="18">
        <v>5935183.1538393199</v>
      </c>
      <c r="E3535" s="14">
        <v>45078</v>
      </c>
      <c r="F3535" s="15">
        <f t="shared" si="55"/>
        <v>-0.13271894880450652</v>
      </c>
    </row>
    <row r="3536" spans="1:6" x14ac:dyDescent="0.3">
      <c r="A3536" s="16">
        <v>82</v>
      </c>
      <c r="B3536" s="17" t="s">
        <v>452</v>
      </c>
      <c r="C3536" s="17" t="s">
        <v>46</v>
      </c>
      <c r="D3536" s="18">
        <v>6777557.8391293399</v>
      </c>
      <c r="E3536" s="14">
        <v>45047</v>
      </c>
      <c r="F3536" s="15">
        <f t="shared" si="55"/>
        <v>4.3714410523360454E-2</v>
      </c>
    </row>
    <row r="3537" spans="1:6" x14ac:dyDescent="0.3">
      <c r="A3537" s="16">
        <v>82</v>
      </c>
      <c r="B3537" s="17" t="s">
        <v>452</v>
      </c>
      <c r="C3537" s="17" t="s">
        <v>47</v>
      </c>
      <c r="D3537" s="18">
        <v>6487663.3399890698</v>
      </c>
      <c r="E3537" s="14">
        <v>45017</v>
      </c>
      <c r="F3537" s="15">
        <f t="shared" si="55"/>
        <v>2.9612620213425603E-2</v>
      </c>
    </row>
    <row r="3538" spans="1:6" x14ac:dyDescent="0.3">
      <c r="A3538" s="16">
        <v>82</v>
      </c>
      <c r="B3538" s="17" t="s">
        <v>452</v>
      </c>
      <c r="C3538" s="17" t="s">
        <v>48</v>
      </c>
      <c r="D3538" s="18">
        <v>6298363.29757383</v>
      </c>
      <c r="E3538" s="14">
        <v>44986</v>
      </c>
      <c r="F3538" s="15">
        <f t="shared" si="55"/>
        <v>0.16316707707517553</v>
      </c>
    </row>
    <row r="3539" spans="1:6" x14ac:dyDescent="0.3">
      <c r="A3539" s="16">
        <v>82</v>
      </c>
      <c r="B3539" s="17" t="s">
        <v>452</v>
      </c>
      <c r="C3539" s="17" t="s">
        <v>49</v>
      </c>
      <c r="D3539" s="18">
        <v>5350139.9986317698</v>
      </c>
      <c r="E3539" s="14">
        <v>44958</v>
      </c>
      <c r="F3539" s="15">
        <f t="shared" si="55"/>
        <v>-0.11389928164069406</v>
      </c>
    </row>
    <row r="3540" spans="1:6" x14ac:dyDescent="0.3">
      <c r="A3540" s="16">
        <v>82</v>
      </c>
      <c r="B3540" s="17" t="s">
        <v>452</v>
      </c>
      <c r="C3540" s="17" t="s">
        <v>50</v>
      </c>
      <c r="D3540" s="18">
        <v>5995576.8768169796</v>
      </c>
      <c r="E3540" s="14">
        <v>44927</v>
      </c>
      <c r="F3540" s="15">
        <f t="shared" si="55"/>
        <v>0.14321051705572591</v>
      </c>
    </row>
    <row r="3541" spans="1:6" x14ac:dyDescent="0.3">
      <c r="A3541" s="16">
        <v>82</v>
      </c>
      <c r="B3541" s="17" t="s">
        <v>452</v>
      </c>
      <c r="C3541" s="17" t="s">
        <v>51</v>
      </c>
      <c r="D3541" s="18">
        <v>5195596.7764848704</v>
      </c>
      <c r="E3541" s="14">
        <v>44896</v>
      </c>
      <c r="F3541" s="15">
        <f t="shared" si="55"/>
        <v>1.1242172319567294E-2</v>
      </c>
    </row>
    <row r="3542" spans="1:6" x14ac:dyDescent="0.3">
      <c r="A3542" s="16">
        <v>82</v>
      </c>
      <c r="B3542" s="17" t="s">
        <v>452</v>
      </c>
      <c r="C3542" s="17" t="s">
        <v>53</v>
      </c>
      <c r="D3542" s="18">
        <v>5137514.0817893697</v>
      </c>
      <c r="E3542" s="14">
        <v>44866</v>
      </c>
      <c r="F3542" s="15">
        <f t="shared" si="55"/>
        <v>0.13282494776979442</v>
      </c>
    </row>
    <row r="3543" spans="1:6" x14ac:dyDescent="0.3">
      <c r="A3543" s="16">
        <v>82</v>
      </c>
      <c r="B3543" s="17" t="s">
        <v>452</v>
      </c>
      <c r="C3543" s="17" t="s">
        <v>54</v>
      </c>
      <c r="D3543" s="18">
        <v>4498501.64264856</v>
      </c>
      <c r="E3543" s="14">
        <v>44835</v>
      </c>
      <c r="F3543" s="15">
        <f t="shared" si="55"/>
        <v>-8.292767402156706E-2</v>
      </c>
    </row>
    <row r="3544" spans="1:6" x14ac:dyDescent="0.3">
      <c r="A3544" s="16">
        <v>82</v>
      </c>
      <c r="B3544" s="17" t="s">
        <v>452</v>
      </c>
      <c r="C3544" s="17" t="s">
        <v>55</v>
      </c>
      <c r="D3544" s="18">
        <v>4887456.6076958198</v>
      </c>
      <c r="E3544" s="14">
        <v>44805</v>
      </c>
      <c r="F3544" s="15">
        <f t="shared" si="55"/>
        <v>-2.6538612277626192E-2</v>
      </c>
    </row>
    <row r="3545" spans="1:6" x14ac:dyDescent="0.3">
      <c r="A3545" s="11">
        <v>82</v>
      </c>
      <c r="B3545" s="12" t="s">
        <v>452</v>
      </c>
      <c r="C3545" s="12" t="s">
        <v>56</v>
      </c>
      <c r="D3545" s="13">
        <v>5018899.3633139096</v>
      </c>
      <c r="E3545" s="14">
        <v>44774</v>
      </c>
      <c r="F3545" s="15">
        <f t="shared" si="55"/>
        <v>4.0640599513189678E-2</v>
      </c>
    </row>
    <row r="3546" spans="1:6" x14ac:dyDescent="0.3">
      <c r="A3546" s="16">
        <v>82</v>
      </c>
      <c r="B3546" s="17" t="s">
        <v>452</v>
      </c>
      <c r="C3546" s="17" t="s">
        <v>57</v>
      </c>
      <c r="D3546" s="18">
        <v>4819017.4552086499</v>
      </c>
      <c r="E3546" s="14">
        <v>44743</v>
      </c>
      <c r="F3546" s="15">
        <f t="shared" si="55"/>
        <v>-5.4290210297378905E-2</v>
      </c>
    </row>
    <row r="3547" spans="1:6" x14ac:dyDescent="0.3">
      <c r="A3547" s="11">
        <v>82</v>
      </c>
      <c r="B3547" s="12" t="s">
        <v>452</v>
      </c>
      <c r="C3547" s="12" t="s">
        <v>58</v>
      </c>
      <c r="D3547" s="13">
        <v>5087875.0609889403</v>
      </c>
      <c r="E3547" s="14">
        <v>44713</v>
      </c>
      <c r="F3547" s="15">
        <f t="shared" si="55"/>
        <v>-5.4041799686012748E-2</v>
      </c>
    </row>
    <row r="3548" spans="1:6" x14ac:dyDescent="0.3">
      <c r="A3548" s="11">
        <v>82</v>
      </c>
      <c r="B3548" s="12" t="s">
        <v>452</v>
      </c>
      <c r="C3548" s="12" t="s">
        <v>59</v>
      </c>
      <c r="D3548" s="13">
        <v>5370398.2608321803</v>
      </c>
      <c r="E3548" s="14">
        <v>44682</v>
      </c>
      <c r="F3548" s="15">
        <f t="shared" si="55"/>
        <v>-8.7035694938272623E-2</v>
      </c>
    </row>
    <row r="3549" spans="1:6" x14ac:dyDescent="0.3">
      <c r="A3549" s="11">
        <v>82</v>
      </c>
      <c r="B3549" s="12" t="s">
        <v>452</v>
      </c>
      <c r="C3549" s="12" t="s">
        <v>60</v>
      </c>
      <c r="D3549" s="13">
        <v>5858758.75580642</v>
      </c>
      <c r="E3549" s="14">
        <v>44652</v>
      </c>
      <c r="F3549" s="15">
        <f t="shared" si="55"/>
        <v>2.2683719618523997E-2</v>
      </c>
    </row>
    <row r="3550" spans="1:6" x14ac:dyDescent="0.3">
      <c r="A3550" s="11">
        <v>82</v>
      </c>
      <c r="B3550" s="12" t="s">
        <v>452</v>
      </c>
      <c r="C3550" s="12" t="s">
        <v>61</v>
      </c>
      <c r="D3550" s="13">
        <v>5727356.2975295298</v>
      </c>
      <c r="E3550" s="14">
        <v>44621</v>
      </c>
      <c r="F3550" s="15">
        <f t="shared" si="55"/>
        <v>-4.0309544507525295E-2</v>
      </c>
    </row>
    <row r="3551" spans="1:6" x14ac:dyDescent="0.3">
      <c r="A3551" s="11">
        <v>82</v>
      </c>
      <c r="B3551" s="12" t="s">
        <v>452</v>
      </c>
      <c r="C3551" s="12" t="s">
        <v>62</v>
      </c>
      <c r="D3551" s="13">
        <v>5962939.6516768299</v>
      </c>
      <c r="E3551" s="14">
        <v>44593</v>
      </c>
      <c r="F3551" s="15">
        <f t="shared" si="55"/>
        <v>0.2011518237628806</v>
      </c>
    </row>
    <row r="3552" spans="1:6" x14ac:dyDescent="0.3">
      <c r="A3552" s="11">
        <v>82</v>
      </c>
      <c r="B3552" s="12" t="s">
        <v>452</v>
      </c>
      <c r="C3552" s="12" t="s">
        <v>63</v>
      </c>
      <c r="D3552" s="13">
        <v>4876422.0567611502</v>
      </c>
      <c r="E3552" s="14">
        <v>44562</v>
      </c>
      <c r="F3552" s="15">
        <f t="shared" si="55"/>
        <v>-0.12950767394729959</v>
      </c>
    </row>
    <row r="3553" spans="1:6" x14ac:dyDescent="0.3">
      <c r="A3553" s="11">
        <v>82</v>
      </c>
      <c r="B3553" s="12" t="s">
        <v>452</v>
      </c>
      <c r="C3553" s="12" t="s">
        <v>64</v>
      </c>
      <c r="D3553" s="13">
        <v>5550674.4328661095</v>
      </c>
      <c r="E3553" s="14">
        <v>44531</v>
      </c>
      <c r="F3553" s="15">
        <f t="shared" si="55"/>
        <v>-6.6304192674187384E-2</v>
      </c>
    </row>
    <row r="3554" spans="1:6" x14ac:dyDescent="0.3">
      <c r="A3554" s="11">
        <v>82</v>
      </c>
      <c r="B3554" s="12" t="s">
        <v>452</v>
      </c>
      <c r="C3554" s="12" t="s">
        <v>66</v>
      </c>
      <c r="D3554" s="13">
        <v>5931182.6754091196</v>
      </c>
      <c r="E3554" s="14">
        <v>44501</v>
      </c>
      <c r="F3554" s="15">
        <f t="shared" si="55"/>
        <v>-4.5066580808793381E-2</v>
      </c>
    </row>
    <row r="3555" spans="1:6" x14ac:dyDescent="0.3">
      <c r="A3555" s="11">
        <v>82</v>
      </c>
      <c r="B3555" s="12" t="s">
        <v>452</v>
      </c>
      <c r="C3555" s="12" t="s">
        <v>67</v>
      </c>
      <c r="D3555" s="13">
        <v>6204595.4139145603</v>
      </c>
      <c r="E3555" s="14">
        <v>44470</v>
      </c>
      <c r="F3555" s="15">
        <f t="shared" si="55"/>
        <v>8.1234233640026868E-2</v>
      </c>
    </row>
    <row r="3556" spans="1:6" x14ac:dyDescent="0.3">
      <c r="A3556" s="11">
        <v>82</v>
      </c>
      <c r="B3556" s="12" t="s">
        <v>452</v>
      </c>
      <c r="C3556" s="12" t="s">
        <v>68</v>
      </c>
      <c r="D3556" s="13">
        <v>5720498.6585136298</v>
      </c>
      <c r="E3556" s="14">
        <v>44440</v>
      </c>
      <c r="F3556" s="15">
        <f t="shared" si="55"/>
        <v>-3.3346302168454689E-2</v>
      </c>
    </row>
    <row r="3557" spans="1:6" x14ac:dyDescent="0.3">
      <c r="A3557" s="16">
        <v>82</v>
      </c>
      <c r="B3557" s="17" t="s">
        <v>452</v>
      </c>
      <c r="C3557" s="17" t="s">
        <v>69</v>
      </c>
      <c r="D3557" s="18">
        <v>5914472.3132170802</v>
      </c>
      <c r="E3557" s="14">
        <v>44409</v>
      </c>
      <c r="F3557" s="15">
        <f t="shared" si="55"/>
        <v>2.6332110569090621E-2</v>
      </c>
    </row>
    <row r="3558" spans="1:6" x14ac:dyDescent="0.3">
      <c r="A3558" s="11">
        <v>82</v>
      </c>
      <c r="B3558" s="12" t="s">
        <v>452</v>
      </c>
      <c r="C3558" s="12" t="s">
        <v>70</v>
      </c>
      <c r="D3558" s="13">
        <v>5760764.3828153303</v>
      </c>
      <c r="E3558" s="14">
        <v>44378</v>
      </c>
      <c r="F3558" s="15">
        <f t="shared" si="55"/>
        <v>0.10029042130558116</v>
      </c>
    </row>
    <row r="3559" spans="1:6" x14ac:dyDescent="0.3">
      <c r="A3559" s="16">
        <v>82</v>
      </c>
      <c r="B3559" s="17" t="s">
        <v>452</v>
      </c>
      <c r="C3559" s="17" t="s">
        <v>71</v>
      </c>
      <c r="D3559" s="18">
        <v>5211041.5527862301</v>
      </c>
      <c r="E3559" s="14">
        <v>44348</v>
      </c>
      <c r="F3559" s="15" t="e">
        <f t="shared" si="55"/>
        <v>#N/A</v>
      </c>
    </row>
    <row r="3560" spans="1:6" x14ac:dyDescent="0.3">
      <c r="A3560" s="16">
        <v>53</v>
      </c>
      <c r="B3560" s="17" t="s">
        <v>457</v>
      </c>
      <c r="C3560" s="17" t="s">
        <v>12</v>
      </c>
      <c r="D3560" s="18">
        <v>7507307.1471582903</v>
      </c>
      <c r="E3560" s="14">
        <v>45901</v>
      </c>
      <c r="F3560" s="15">
        <f t="shared" si="55"/>
        <v>-4.7950563088879862E-3</v>
      </c>
    </row>
    <row r="3561" spans="1:6" x14ac:dyDescent="0.3">
      <c r="A3561" s="11">
        <v>53</v>
      </c>
      <c r="B3561" s="12" t="s">
        <v>457</v>
      </c>
      <c r="C3561" s="12" t="s">
        <v>16</v>
      </c>
      <c r="D3561" s="13">
        <v>7543391.55189393</v>
      </c>
      <c r="E3561" s="14">
        <v>45870</v>
      </c>
      <c r="F3561" s="15">
        <f t="shared" si="55"/>
        <v>-0.15186925328425838</v>
      </c>
    </row>
    <row r="3562" spans="1:6" x14ac:dyDescent="0.3">
      <c r="A3562" s="16">
        <v>53</v>
      </c>
      <c r="B3562" s="17" t="s">
        <v>457</v>
      </c>
      <c r="C3562" s="17" t="s">
        <v>17</v>
      </c>
      <c r="D3562" s="18">
        <v>8780568.3870200105</v>
      </c>
      <c r="E3562" s="14">
        <v>45839</v>
      </c>
      <c r="F3562" s="15">
        <f t="shared" si="55"/>
        <v>0.12601420799123028</v>
      </c>
    </row>
    <row r="3563" spans="1:6" x14ac:dyDescent="0.3">
      <c r="A3563" s="11">
        <v>53</v>
      </c>
      <c r="B3563" s="12" t="s">
        <v>457</v>
      </c>
      <c r="C3563" s="12" t="s">
        <v>18</v>
      </c>
      <c r="D3563" s="13">
        <v>7740969.4687863002</v>
      </c>
      <c r="E3563" s="14">
        <v>45809</v>
      </c>
      <c r="F3563" s="15">
        <f t="shared" si="55"/>
        <v>0.18263297024177552</v>
      </c>
    </row>
    <row r="3564" spans="1:6" x14ac:dyDescent="0.3">
      <c r="A3564" s="16">
        <v>53</v>
      </c>
      <c r="B3564" s="17" t="s">
        <v>457</v>
      </c>
      <c r="C3564" s="17" t="s">
        <v>19</v>
      </c>
      <c r="D3564" s="18">
        <v>6448799.3350906298</v>
      </c>
      <c r="E3564" s="14">
        <v>45778</v>
      </c>
      <c r="F3564" s="15">
        <f t="shared" si="55"/>
        <v>0.16316256013736874</v>
      </c>
    </row>
    <row r="3565" spans="1:6" x14ac:dyDescent="0.3">
      <c r="A3565" s="11">
        <v>53</v>
      </c>
      <c r="B3565" s="12" t="s">
        <v>457</v>
      </c>
      <c r="C3565" s="12" t="s">
        <v>20</v>
      </c>
      <c r="D3565" s="13">
        <v>5477952.5218488602</v>
      </c>
      <c r="E3565" s="14">
        <v>45748</v>
      </c>
      <c r="F3565" s="15">
        <f t="shared" si="55"/>
        <v>9.8488252729241513E-2</v>
      </c>
    </row>
    <row r="3566" spans="1:6" x14ac:dyDescent="0.3">
      <c r="A3566" s="16">
        <v>53</v>
      </c>
      <c r="B3566" s="17" t="s">
        <v>457</v>
      </c>
      <c r="C3566" s="17" t="s">
        <v>21</v>
      </c>
      <c r="D3566" s="18">
        <v>4964155.2945787301</v>
      </c>
      <c r="E3566" s="14">
        <v>45717</v>
      </c>
      <c r="F3566" s="15">
        <f t="shared" si="55"/>
        <v>-0.25594035636601159</v>
      </c>
    </row>
    <row r="3567" spans="1:6" x14ac:dyDescent="0.3">
      <c r="A3567" s="11">
        <v>53</v>
      </c>
      <c r="B3567" s="12" t="s">
        <v>457</v>
      </c>
      <c r="C3567" s="12" t="s">
        <v>22</v>
      </c>
      <c r="D3567" s="13">
        <v>6412078.6926084803</v>
      </c>
      <c r="E3567" s="14">
        <v>45689</v>
      </c>
      <c r="F3567" s="15">
        <f t="shared" si="55"/>
        <v>5.4781975447150688E-2</v>
      </c>
    </row>
    <row r="3568" spans="1:6" x14ac:dyDescent="0.3">
      <c r="A3568" s="16">
        <v>53</v>
      </c>
      <c r="B3568" s="17" t="s">
        <v>457</v>
      </c>
      <c r="C3568" s="17" t="s">
        <v>23</v>
      </c>
      <c r="D3568" s="18">
        <v>6070260.5716461902</v>
      </c>
      <c r="E3568" s="14">
        <v>45658</v>
      </c>
      <c r="F3568" s="15">
        <f t="shared" si="55"/>
        <v>9.654044515644597E-2</v>
      </c>
    </row>
    <row r="3569" spans="1:6" x14ac:dyDescent="0.3">
      <c r="A3569" s="11">
        <v>53</v>
      </c>
      <c r="B3569" s="12" t="s">
        <v>457</v>
      </c>
      <c r="C3569" s="12" t="s">
        <v>24</v>
      </c>
      <c r="D3569" s="13">
        <v>5511633.7566666398</v>
      </c>
      <c r="E3569" s="14">
        <v>45627</v>
      </c>
      <c r="F3569" s="15">
        <f t="shared" si="55"/>
        <v>-0.15895759160381009</v>
      </c>
    </row>
    <row r="3570" spans="1:6" x14ac:dyDescent="0.3">
      <c r="A3570" s="11">
        <v>53</v>
      </c>
      <c r="B3570" s="12" t="s">
        <v>457</v>
      </c>
      <c r="C3570" s="12" t="s">
        <v>26</v>
      </c>
      <c r="D3570" s="13">
        <v>6461223.3852152601</v>
      </c>
      <c r="E3570" s="14">
        <v>45597</v>
      </c>
      <c r="F3570" s="15">
        <f t="shared" si="55"/>
        <v>7.8204854585362915E-2</v>
      </c>
    </row>
    <row r="3571" spans="1:6" x14ac:dyDescent="0.3">
      <c r="A3571" s="11">
        <v>53</v>
      </c>
      <c r="B3571" s="12" t="s">
        <v>457</v>
      </c>
      <c r="C3571" s="12" t="s">
        <v>27</v>
      </c>
      <c r="D3571" s="13">
        <v>5975177.6153585501</v>
      </c>
      <c r="E3571" s="14">
        <v>45566</v>
      </c>
      <c r="F3571" s="15">
        <f t="shared" si="55"/>
        <v>-2.4132895055951998E-2</v>
      </c>
    </row>
    <row r="3572" spans="1:6" x14ac:dyDescent="0.3">
      <c r="A3572" s="11">
        <v>53</v>
      </c>
      <c r="B3572" s="12" t="s">
        <v>457</v>
      </c>
      <c r="C3572" s="12" t="s">
        <v>28</v>
      </c>
      <c r="D3572" s="13">
        <v>6121129.9929509005</v>
      </c>
      <c r="E3572" s="14">
        <v>45536</v>
      </c>
      <c r="F3572" s="15">
        <f t="shared" si="55"/>
        <v>0.16672060644773629</v>
      </c>
    </row>
    <row r="3573" spans="1:6" x14ac:dyDescent="0.3">
      <c r="A3573" s="16">
        <v>53</v>
      </c>
      <c r="B3573" s="17" t="s">
        <v>457</v>
      </c>
      <c r="C3573" s="17" t="s">
        <v>29</v>
      </c>
      <c r="D3573" s="18">
        <v>5181145.1973377103</v>
      </c>
      <c r="E3573" s="14">
        <v>45505</v>
      </c>
      <c r="F3573" s="15">
        <f t="shared" si="55"/>
        <v>0.12341824581559938</v>
      </c>
    </row>
    <row r="3574" spans="1:6" x14ac:dyDescent="0.3">
      <c r="A3574" s="11">
        <v>53</v>
      </c>
      <c r="B3574" s="12" t="s">
        <v>457</v>
      </c>
      <c r="C3574" s="12" t="s">
        <v>30</v>
      </c>
      <c r="D3574" s="13">
        <v>4579582.6365742702</v>
      </c>
      <c r="E3574" s="14">
        <v>45474</v>
      </c>
      <c r="F3574" s="15">
        <f t="shared" si="55"/>
        <v>-9.7802153252782589E-2</v>
      </c>
    </row>
    <row r="3575" spans="1:6" x14ac:dyDescent="0.3">
      <c r="A3575" s="16">
        <v>53</v>
      </c>
      <c r="B3575" s="17" t="s">
        <v>457</v>
      </c>
      <c r="C3575" s="17" t="s">
        <v>31</v>
      </c>
      <c r="D3575" s="18">
        <v>5050109.9727937197</v>
      </c>
      <c r="E3575" s="14">
        <v>45444</v>
      </c>
      <c r="F3575" s="15">
        <f t="shared" si="55"/>
        <v>-6.9289142773438256E-2</v>
      </c>
    </row>
    <row r="3576" spans="1:6" x14ac:dyDescent="0.3">
      <c r="A3576" s="11">
        <v>53</v>
      </c>
      <c r="B3576" s="12" t="s">
        <v>457</v>
      </c>
      <c r="C3576" s="12" t="s">
        <v>32</v>
      </c>
      <c r="D3576" s="13">
        <v>5412435.4253947297</v>
      </c>
      <c r="E3576" s="14">
        <v>45413</v>
      </c>
      <c r="F3576" s="15">
        <f t="shared" si="55"/>
        <v>-0.15271082925145948</v>
      </c>
    </row>
    <row r="3577" spans="1:6" x14ac:dyDescent="0.3">
      <c r="A3577" s="16">
        <v>53</v>
      </c>
      <c r="B3577" s="17" t="s">
        <v>457</v>
      </c>
      <c r="C3577" s="17" t="s">
        <v>34</v>
      </c>
      <c r="D3577" s="18">
        <v>6305422.5907023698</v>
      </c>
      <c r="E3577" s="14">
        <v>45383</v>
      </c>
      <c r="F3577" s="15">
        <f t="shared" si="55"/>
        <v>-1.3636670190043792E-2</v>
      </c>
    </row>
    <row r="3578" spans="1:6" x14ac:dyDescent="0.3">
      <c r="A3578" s="11">
        <v>53</v>
      </c>
      <c r="B3578" s="12" t="s">
        <v>457</v>
      </c>
      <c r="C3578" s="12" t="s">
        <v>35</v>
      </c>
      <c r="D3578" s="13">
        <v>6391996.5073607704</v>
      </c>
      <c r="E3578" s="14">
        <v>45352</v>
      </c>
      <c r="F3578" s="15">
        <f t="shared" si="55"/>
        <v>-0.13513136841736625</v>
      </c>
    </row>
    <row r="3579" spans="1:6" x14ac:dyDescent="0.3">
      <c r="A3579" s="16">
        <v>53</v>
      </c>
      <c r="B3579" s="17" t="s">
        <v>457</v>
      </c>
      <c r="C3579" s="17" t="s">
        <v>36</v>
      </c>
      <c r="D3579" s="18">
        <v>7316836.2661869703</v>
      </c>
      <c r="E3579" s="14">
        <v>45323</v>
      </c>
      <c r="F3579" s="15">
        <f t="shared" si="55"/>
        <v>-5.8702800923977047E-2</v>
      </c>
    </row>
    <row r="3580" spans="1:6" x14ac:dyDescent="0.3">
      <c r="A3580" s="11">
        <v>53</v>
      </c>
      <c r="B3580" s="12" t="s">
        <v>457</v>
      </c>
      <c r="C3580" s="12" t="s">
        <v>37</v>
      </c>
      <c r="D3580" s="13">
        <v>7759212.3782622702</v>
      </c>
      <c r="E3580" s="14">
        <v>45292</v>
      </c>
      <c r="F3580" s="15">
        <f t="shared" si="55"/>
        <v>-4.1531310624816742E-2</v>
      </c>
    </row>
    <row r="3581" spans="1:6" x14ac:dyDescent="0.3">
      <c r="A3581" s="16">
        <v>53</v>
      </c>
      <c r="B3581" s="17" t="s">
        <v>457</v>
      </c>
      <c r="C3581" s="17" t="s">
        <v>38</v>
      </c>
      <c r="D3581" s="18">
        <v>8088247.9843397597</v>
      </c>
      <c r="E3581" s="14">
        <v>45261</v>
      </c>
      <c r="F3581" s="15">
        <f t="shared" si="55"/>
        <v>0.213855855770649</v>
      </c>
    </row>
    <row r="3582" spans="1:6" x14ac:dyDescent="0.3">
      <c r="A3582" s="16">
        <v>53</v>
      </c>
      <c r="B3582" s="17" t="s">
        <v>457</v>
      </c>
      <c r="C3582" s="17" t="s">
        <v>40</v>
      </c>
      <c r="D3582" s="18">
        <v>6530975.2823730502</v>
      </c>
      <c r="E3582" s="14">
        <v>45231</v>
      </c>
      <c r="F3582" s="15">
        <f t="shared" si="55"/>
        <v>-0.14750257820133131</v>
      </c>
    </row>
    <row r="3583" spans="1:6" x14ac:dyDescent="0.3">
      <c r="A3583" s="16">
        <v>53</v>
      </c>
      <c r="B3583" s="17" t="s">
        <v>457</v>
      </c>
      <c r="C3583" s="17" t="s">
        <v>41</v>
      </c>
      <c r="D3583" s="18">
        <v>7568984.1514823698</v>
      </c>
      <c r="E3583" s="14">
        <v>45200</v>
      </c>
      <c r="F3583" s="15">
        <f t="shared" si="55"/>
        <v>-2.5743538334455462E-3</v>
      </c>
    </row>
    <row r="3584" spans="1:6" x14ac:dyDescent="0.3">
      <c r="A3584" s="16">
        <v>53</v>
      </c>
      <c r="B3584" s="17" t="s">
        <v>457</v>
      </c>
      <c r="C3584" s="17" t="s">
        <v>42</v>
      </c>
      <c r="D3584" s="18">
        <v>7588494.4973397804</v>
      </c>
      <c r="E3584" s="14">
        <v>45170</v>
      </c>
      <c r="F3584" s="15">
        <f t="shared" si="55"/>
        <v>-0.21582459829539</v>
      </c>
    </row>
    <row r="3585" spans="1:6" x14ac:dyDescent="0.3">
      <c r="A3585" s="11">
        <v>53</v>
      </c>
      <c r="B3585" s="12" t="s">
        <v>457</v>
      </c>
      <c r="C3585" s="12" t="s">
        <v>43</v>
      </c>
      <c r="D3585" s="13">
        <v>9416446.7680069003</v>
      </c>
      <c r="E3585" s="14">
        <v>45139</v>
      </c>
      <c r="F3585" s="15">
        <f t="shared" si="55"/>
        <v>-0.18015878121825887</v>
      </c>
    </row>
    <row r="3586" spans="1:6" x14ac:dyDescent="0.3">
      <c r="A3586" s="16">
        <v>53</v>
      </c>
      <c r="B3586" s="17" t="s">
        <v>457</v>
      </c>
      <c r="C3586" s="17" t="s">
        <v>44</v>
      </c>
      <c r="D3586" s="18">
        <v>11275323.7370831</v>
      </c>
      <c r="E3586" s="14">
        <v>45108</v>
      </c>
      <c r="F3586" s="15">
        <f t="shared" si="55"/>
        <v>8.5914243898149917E-2</v>
      </c>
    </row>
    <row r="3587" spans="1:6" x14ac:dyDescent="0.3">
      <c r="A3587" s="11">
        <v>53</v>
      </c>
      <c r="B3587" s="12" t="s">
        <v>457</v>
      </c>
      <c r="C3587" s="12" t="s">
        <v>45</v>
      </c>
      <c r="D3587" s="13">
        <v>10347059.3017128</v>
      </c>
      <c r="E3587" s="14">
        <v>45078</v>
      </c>
      <c r="F3587" s="15">
        <f t="shared" ref="F3587:F3650" si="56">IF(B3587=B3588,LN(D3587/D3588),NA())</f>
        <v>4.4996548214920509E-2</v>
      </c>
    </row>
    <row r="3588" spans="1:6" x14ac:dyDescent="0.3">
      <c r="A3588" s="16">
        <v>53</v>
      </c>
      <c r="B3588" s="17" t="s">
        <v>457</v>
      </c>
      <c r="C3588" s="17" t="s">
        <v>46</v>
      </c>
      <c r="D3588" s="18">
        <v>9891796.7811127994</v>
      </c>
      <c r="E3588" s="14">
        <v>45047</v>
      </c>
      <c r="F3588" s="15">
        <f t="shared" si="56"/>
        <v>-9.0521666817698354E-2</v>
      </c>
    </row>
    <row r="3589" spans="1:6" x14ac:dyDescent="0.3">
      <c r="A3589" s="11">
        <v>53</v>
      </c>
      <c r="B3589" s="12" t="s">
        <v>457</v>
      </c>
      <c r="C3589" s="12" t="s">
        <v>47</v>
      </c>
      <c r="D3589" s="13">
        <v>10828997.312873401</v>
      </c>
      <c r="E3589" s="14">
        <v>45017</v>
      </c>
      <c r="F3589" s="15">
        <f t="shared" si="56"/>
        <v>0.13908729286438912</v>
      </c>
    </row>
    <row r="3590" spans="1:6" x14ac:dyDescent="0.3">
      <c r="A3590" s="16">
        <v>53</v>
      </c>
      <c r="B3590" s="17" t="s">
        <v>457</v>
      </c>
      <c r="C3590" s="17" t="s">
        <v>48</v>
      </c>
      <c r="D3590" s="18">
        <v>9422874.3961622994</v>
      </c>
      <c r="E3590" s="14">
        <v>44986</v>
      </c>
      <c r="F3590" s="15">
        <f t="shared" si="56"/>
        <v>-7.8786775019835928E-2</v>
      </c>
    </row>
    <row r="3591" spans="1:6" x14ac:dyDescent="0.3">
      <c r="A3591" s="11">
        <v>53</v>
      </c>
      <c r="B3591" s="12" t="s">
        <v>457</v>
      </c>
      <c r="C3591" s="12" t="s">
        <v>49</v>
      </c>
      <c r="D3591" s="13">
        <v>10195301.273160201</v>
      </c>
      <c r="E3591" s="14">
        <v>44958</v>
      </c>
      <c r="F3591" s="15">
        <f t="shared" si="56"/>
        <v>-9.0650631656485417E-2</v>
      </c>
    </row>
    <row r="3592" spans="1:6" x14ac:dyDescent="0.3">
      <c r="A3592" s="16">
        <v>53</v>
      </c>
      <c r="B3592" s="17" t="s">
        <v>457</v>
      </c>
      <c r="C3592" s="17" t="s">
        <v>50</v>
      </c>
      <c r="D3592" s="18">
        <v>11162696.9095072</v>
      </c>
      <c r="E3592" s="14">
        <v>44927</v>
      </c>
      <c r="F3592" s="15">
        <f t="shared" si="56"/>
        <v>0.17283746004546499</v>
      </c>
    </row>
    <row r="3593" spans="1:6" x14ac:dyDescent="0.3">
      <c r="A3593" s="11">
        <v>53</v>
      </c>
      <c r="B3593" s="12" t="s">
        <v>457</v>
      </c>
      <c r="C3593" s="12" t="s">
        <v>51</v>
      </c>
      <c r="D3593" s="13">
        <v>9390890.5245718807</v>
      </c>
      <c r="E3593" s="14">
        <v>44896</v>
      </c>
      <c r="F3593" s="15">
        <f t="shared" si="56"/>
        <v>-5.9132089731047367E-2</v>
      </c>
    </row>
    <row r="3594" spans="1:6" x14ac:dyDescent="0.3">
      <c r="A3594" s="11">
        <v>53</v>
      </c>
      <c r="B3594" s="12" t="s">
        <v>457</v>
      </c>
      <c r="C3594" s="12" t="s">
        <v>53</v>
      </c>
      <c r="D3594" s="13">
        <v>9962940.0721304305</v>
      </c>
      <c r="E3594" s="14">
        <v>44866</v>
      </c>
      <c r="F3594" s="15">
        <f t="shared" si="56"/>
        <v>0.10441015563872594</v>
      </c>
    </row>
    <row r="3595" spans="1:6" x14ac:dyDescent="0.3">
      <c r="A3595" s="11">
        <v>53</v>
      </c>
      <c r="B3595" s="12" t="s">
        <v>457</v>
      </c>
      <c r="C3595" s="12" t="s">
        <v>54</v>
      </c>
      <c r="D3595" s="13">
        <v>8975171.6573923398</v>
      </c>
      <c r="E3595" s="14">
        <v>44835</v>
      </c>
      <c r="F3595" s="15">
        <f t="shared" si="56"/>
        <v>0.15098882216452056</v>
      </c>
    </row>
    <row r="3596" spans="1:6" x14ac:dyDescent="0.3">
      <c r="A3596" s="11">
        <v>53</v>
      </c>
      <c r="B3596" s="12" t="s">
        <v>457</v>
      </c>
      <c r="C3596" s="12" t="s">
        <v>55</v>
      </c>
      <c r="D3596" s="13">
        <v>7717366.9576562</v>
      </c>
      <c r="E3596" s="14">
        <v>44805</v>
      </c>
      <c r="F3596" s="15">
        <f t="shared" si="56"/>
        <v>-0.15884608927230556</v>
      </c>
    </row>
    <row r="3597" spans="1:6" x14ac:dyDescent="0.3">
      <c r="A3597" s="16">
        <v>53</v>
      </c>
      <c r="B3597" s="17" t="s">
        <v>457</v>
      </c>
      <c r="C3597" s="17" t="s">
        <v>56</v>
      </c>
      <c r="D3597" s="18">
        <v>9045969.7539844699</v>
      </c>
      <c r="E3597" s="14">
        <v>44774</v>
      </c>
      <c r="F3597" s="15">
        <f t="shared" si="56"/>
        <v>7.6794839192720885E-2</v>
      </c>
    </row>
    <row r="3598" spans="1:6" x14ac:dyDescent="0.3">
      <c r="A3598" s="11">
        <v>53</v>
      </c>
      <c r="B3598" s="12" t="s">
        <v>457</v>
      </c>
      <c r="C3598" s="12" t="s">
        <v>57</v>
      </c>
      <c r="D3598" s="13">
        <v>8377290.1265586196</v>
      </c>
      <c r="E3598" s="14">
        <v>44743</v>
      </c>
      <c r="F3598" s="15">
        <f t="shared" si="56"/>
        <v>-5.3669246952386306E-2</v>
      </c>
    </row>
    <row r="3599" spans="1:6" x14ac:dyDescent="0.3">
      <c r="A3599" s="16">
        <v>53</v>
      </c>
      <c r="B3599" s="17" t="s">
        <v>457</v>
      </c>
      <c r="C3599" s="17" t="s">
        <v>58</v>
      </c>
      <c r="D3599" s="18">
        <v>8839176.6682014298</v>
      </c>
      <c r="E3599" s="14">
        <v>44713</v>
      </c>
      <c r="F3599" s="15">
        <f t="shared" si="56"/>
        <v>-0.16064565584178142</v>
      </c>
    </row>
    <row r="3600" spans="1:6" x14ac:dyDescent="0.3">
      <c r="A3600" s="11">
        <v>53</v>
      </c>
      <c r="B3600" s="12" t="s">
        <v>457</v>
      </c>
      <c r="C3600" s="12" t="s">
        <v>59</v>
      </c>
      <c r="D3600" s="13">
        <v>10379569.3773476</v>
      </c>
      <c r="E3600" s="14">
        <v>44682</v>
      </c>
      <c r="F3600" s="15">
        <f t="shared" si="56"/>
        <v>-3.7917679637406644E-2</v>
      </c>
    </row>
    <row r="3601" spans="1:6" x14ac:dyDescent="0.3">
      <c r="A3601" s="16">
        <v>53</v>
      </c>
      <c r="B3601" s="17" t="s">
        <v>457</v>
      </c>
      <c r="C3601" s="17" t="s">
        <v>60</v>
      </c>
      <c r="D3601" s="18">
        <v>10780695.3887973</v>
      </c>
      <c r="E3601" s="14">
        <v>44652</v>
      </c>
      <c r="F3601" s="15">
        <f t="shared" si="56"/>
        <v>-7.9055079302011153E-2</v>
      </c>
    </row>
    <row r="3602" spans="1:6" x14ac:dyDescent="0.3">
      <c r="A3602" s="11">
        <v>53</v>
      </c>
      <c r="B3602" s="12" t="s">
        <v>457</v>
      </c>
      <c r="C3602" s="12" t="s">
        <v>61</v>
      </c>
      <c r="D3602" s="13">
        <v>11667557.7679202</v>
      </c>
      <c r="E3602" s="14">
        <v>44621</v>
      </c>
      <c r="F3602" s="15">
        <f t="shared" si="56"/>
        <v>-2.1597320912144811E-2</v>
      </c>
    </row>
    <row r="3603" spans="1:6" x14ac:dyDescent="0.3">
      <c r="A3603" s="16">
        <v>53</v>
      </c>
      <c r="B3603" s="17" t="s">
        <v>457</v>
      </c>
      <c r="C3603" s="17" t="s">
        <v>62</v>
      </c>
      <c r="D3603" s="18">
        <v>11922286.5859868</v>
      </c>
      <c r="E3603" s="14">
        <v>44593</v>
      </c>
      <c r="F3603" s="15">
        <f t="shared" si="56"/>
        <v>5.6981684863170089E-2</v>
      </c>
    </row>
    <row r="3604" spans="1:6" x14ac:dyDescent="0.3">
      <c r="A3604" s="11">
        <v>53</v>
      </c>
      <c r="B3604" s="12" t="s">
        <v>457</v>
      </c>
      <c r="C3604" s="12" t="s">
        <v>63</v>
      </c>
      <c r="D3604" s="13">
        <v>11261927.464264801</v>
      </c>
      <c r="E3604" s="14">
        <v>44562</v>
      </c>
      <c r="F3604" s="15">
        <f t="shared" si="56"/>
        <v>-0.16344662786068292</v>
      </c>
    </row>
    <row r="3605" spans="1:6" x14ac:dyDescent="0.3">
      <c r="A3605" s="16">
        <v>53</v>
      </c>
      <c r="B3605" s="17" t="s">
        <v>457</v>
      </c>
      <c r="C3605" s="17" t="s">
        <v>64</v>
      </c>
      <c r="D3605" s="18">
        <v>13261623.510093501</v>
      </c>
      <c r="E3605" s="14">
        <v>44531</v>
      </c>
      <c r="F3605" s="15">
        <f t="shared" si="56"/>
        <v>8.3532339971046227E-3</v>
      </c>
    </row>
    <row r="3606" spans="1:6" x14ac:dyDescent="0.3">
      <c r="A3606" s="16">
        <v>53</v>
      </c>
      <c r="B3606" s="17" t="s">
        <v>457</v>
      </c>
      <c r="C3606" s="17" t="s">
        <v>66</v>
      </c>
      <c r="D3606" s="18">
        <v>13151307.4550978</v>
      </c>
      <c r="E3606" s="14">
        <v>44501</v>
      </c>
      <c r="F3606" s="15">
        <f t="shared" si="56"/>
        <v>-0.20438359708395673</v>
      </c>
    </row>
    <row r="3607" spans="1:6" x14ac:dyDescent="0.3">
      <c r="A3607" s="16">
        <v>53</v>
      </c>
      <c r="B3607" s="17" t="s">
        <v>457</v>
      </c>
      <c r="C3607" s="17" t="s">
        <v>67</v>
      </c>
      <c r="D3607" s="18">
        <v>16133611.6672583</v>
      </c>
      <c r="E3607" s="14">
        <v>44470</v>
      </c>
      <c r="F3607" s="15">
        <f t="shared" si="56"/>
        <v>-3.925825907705472E-2</v>
      </c>
    </row>
    <row r="3608" spans="1:6" x14ac:dyDescent="0.3">
      <c r="A3608" s="16">
        <v>53</v>
      </c>
      <c r="B3608" s="17" t="s">
        <v>457</v>
      </c>
      <c r="C3608" s="17" t="s">
        <v>68</v>
      </c>
      <c r="D3608" s="18">
        <v>16779586.1271834</v>
      </c>
      <c r="E3608" s="14">
        <v>44440</v>
      </c>
      <c r="F3608" s="15">
        <f t="shared" si="56"/>
        <v>9.8434189397293093E-2</v>
      </c>
    </row>
    <row r="3609" spans="1:6" x14ac:dyDescent="0.3">
      <c r="A3609" s="11">
        <v>53</v>
      </c>
      <c r="B3609" s="12" t="s">
        <v>457</v>
      </c>
      <c r="C3609" s="12" t="s">
        <v>69</v>
      </c>
      <c r="D3609" s="13">
        <v>15206589.394187501</v>
      </c>
      <c r="E3609" s="14">
        <v>44409</v>
      </c>
      <c r="F3609" s="15">
        <f t="shared" si="56"/>
        <v>6.2161573199528669E-2</v>
      </c>
    </row>
    <row r="3610" spans="1:6" x14ac:dyDescent="0.3">
      <c r="A3610" s="16">
        <v>53</v>
      </c>
      <c r="B3610" s="17" t="s">
        <v>457</v>
      </c>
      <c r="C3610" s="17" t="s">
        <v>70</v>
      </c>
      <c r="D3610" s="18">
        <v>14290104.053684101</v>
      </c>
      <c r="E3610" s="14">
        <v>44378</v>
      </c>
      <c r="F3610" s="15">
        <f t="shared" si="56"/>
        <v>3.9870579887686448E-2</v>
      </c>
    </row>
    <row r="3611" spans="1:6" x14ac:dyDescent="0.3">
      <c r="A3611" s="11">
        <v>53</v>
      </c>
      <c r="B3611" s="12" t="s">
        <v>457</v>
      </c>
      <c r="C3611" s="12" t="s">
        <v>71</v>
      </c>
      <c r="D3611" s="13">
        <v>13731558.0839631</v>
      </c>
      <c r="E3611" s="14">
        <v>44348</v>
      </c>
      <c r="F3611" s="15">
        <f t="shared" si="56"/>
        <v>5.6752155677447756E-2</v>
      </c>
    </row>
    <row r="3612" spans="1:6" x14ac:dyDescent="0.3">
      <c r="A3612" s="16">
        <v>53</v>
      </c>
      <c r="B3612" s="17" t="s">
        <v>457</v>
      </c>
      <c r="C3612" s="17" t="s">
        <v>72</v>
      </c>
      <c r="D3612" s="18">
        <v>12973963.454014899</v>
      </c>
      <c r="E3612" s="14">
        <v>44317</v>
      </c>
      <c r="F3612" s="15">
        <f t="shared" si="56"/>
        <v>-2.4998560627931689E-2</v>
      </c>
    </row>
    <row r="3613" spans="1:6" x14ac:dyDescent="0.3">
      <c r="A3613" s="11">
        <v>53</v>
      </c>
      <c r="B3613" s="12" t="s">
        <v>457</v>
      </c>
      <c r="C3613" s="12" t="s">
        <v>73</v>
      </c>
      <c r="D3613" s="13">
        <v>13302381.755442301</v>
      </c>
      <c r="E3613" s="14">
        <v>44287</v>
      </c>
      <c r="F3613" s="15">
        <f t="shared" si="56"/>
        <v>0.10850930104022478</v>
      </c>
    </row>
    <row r="3614" spans="1:6" x14ac:dyDescent="0.3">
      <c r="A3614" s="16">
        <v>53</v>
      </c>
      <c r="B3614" s="17" t="s">
        <v>457</v>
      </c>
      <c r="C3614" s="17" t="s">
        <v>74</v>
      </c>
      <c r="D3614" s="18">
        <v>11934505.1579524</v>
      </c>
      <c r="E3614" s="14">
        <v>44256</v>
      </c>
      <c r="F3614" s="15">
        <f t="shared" si="56"/>
        <v>7.1678587275706362E-2</v>
      </c>
    </row>
    <row r="3615" spans="1:6" x14ac:dyDescent="0.3">
      <c r="A3615" s="11">
        <v>53</v>
      </c>
      <c r="B3615" s="12" t="s">
        <v>457</v>
      </c>
      <c r="C3615" s="12" t="s">
        <v>75</v>
      </c>
      <c r="D3615" s="13">
        <v>11108995.774536701</v>
      </c>
      <c r="E3615" s="14">
        <v>44228</v>
      </c>
      <c r="F3615" s="15">
        <f t="shared" si="56"/>
        <v>0.12979761787462571</v>
      </c>
    </row>
    <row r="3616" spans="1:6" x14ac:dyDescent="0.3">
      <c r="A3616" s="16">
        <v>53</v>
      </c>
      <c r="B3616" s="17" t="s">
        <v>457</v>
      </c>
      <c r="C3616" s="17" t="s">
        <v>76</v>
      </c>
      <c r="D3616" s="18">
        <v>9756732.8202641606</v>
      </c>
      <c r="E3616" s="14">
        <v>44197</v>
      </c>
      <c r="F3616" s="15">
        <f t="shared" si="56"/>
        <v>9.1906563960059001E-2</v>
      </c>
    </row>
    <row r="3617" spans="1:6" x14ac:dyDescent="0.3">
      <c r="A3617" s="11">
        <v>53</v>
      </c>
      <c r="B3617" s="12" t="s">
        <v>457</v>
      </c>
      <c r="C3617" s="12" t="s">
        <v>77</v>
      </c>
      <c r="D3617" s="13">
        <v>8899997.7897989098</v>
      </c>
      <c r="E3617" s="14">
        <v>44166</v>
      </c>
      <c r="F3617" s="15">
        <f t="shared" si="56"/>
        <v>9.0511153378137851E-2</v>
      </c>
    </row>
    <row r="3618" spans="1:6" x14ac:dyDescent="0.3">
      <c r="A3618" s="11">
        <v>53</v>
      </c>
      <c r="B3618" s="12" t="s">
        <v>457</v>
      </c>
      <c r="C3618" s="12" t="s">
        <v>79</v>
      </c>
      <c r="D3618" s="13">
        <v>8129828.8771951804</v>
      </c>
      <c r="E3618" s="14">
        <v>44136</v>
      </c>
      <c r="F3618" s="15">
        <f t="shared" si="56"/>
        <v>6.9273601390289499E-2</v>
      </c>
    </row>
    <row r="3619" spans="1:6" x14ac:dyDescent="0.3">
      <c r="A3619" s="11">
        <v>53</v>
      </c>
      <c r="B3619" s="12" t="s">
        <v>457</v>
      </c>
      <c r="C3619" s="12" t="s">
        <v>80</v>
      </c>
      <c r="D3619" s="13">
        <v>7585710.4506804403</v>
      </c>
      <c r="E3619" s="14">
        <v>44105</v>
      </c>
      <c r="F3619" s="15">
        <f t="shared" si="56"/>
        <v>-8.0154767848241715E-3</v>
      </c>
    </row>
    <row r="3620" spans="1:6" x14ac:dyDescent="0.3">
      <c r="A3620" s="11">
        <v>53</v>
      </c>
      <c r="B3620" s="12" t="s">
        <v>457</v>
      </c>
      <c r="C3620" s="12" t="s">
        <v>81</v>
      </c>
      <c r="D3620" s="13">
        <v>7646757.8719413402</v>
      </c>
      <c r="E3620" s="14">
        <v>44075</v>
      </c>
      <c r="F3620" s="15">
        <f t="shared" si="56"/>
        <v>0.19163928399041436</v>
      </c>
    </row>
    <row r="3621" spans="1:6" x14ac:dyDescent="0.3">
      <c r="A3621" s="16">
        <v>53</v>
      </c>
      <c r="B3621" s="17" t="s">
        <v>457</v>
      </c>
      <c r="C3621" s="17" t="s">
        <v>82</v>
      </c>
      <c r="D3621" s="18">
        <v>6313198.6545575997</v>
      </c>
      <c r="E3621" s="14">
        <v>44044</v>
      </c>
      <c r="F3621" s="15">
        <f t="shared" si="56"/>
        <v>0.19308881808505438</v>
      </c>
    </row>
    <row r="3622" spans="1:6" x14ac:dyDescent="0.3">
      <c r="A3622" s="11">
        <v>53</v>
      </c>
      <c r="B3622" s="12" t="s">
        <v>457</v>
      </c>
      <c r="C3622" s="12" t="s">
        <v>83</v>
      </c>
      <c r="D3622" s="13">
        <v>5204656.2017153399</v>
      </c>
      <c r="E3622" s="14">
        <v>44013</v>
      </c>
      <c r="F3622" s="15">
        <f t="shared" si="56"/>
        <v>-0.10827528049233173</v>
      </c>
    </row>
    <row r="3623" spans="1:6" x14ac:dyDescent="0.3">
      <c r="A3623" s="16">
        <v>53</v>
      </c>
      <c r="B3623" s="17" t="s">
        <v>457</v>
      </c>
      <c r="C3623" s="17" t="s">
        <v>84</v>
      </c>
      <c r="D3623" s="18">
        <v>5799831.8678711196</v>
      </c>
      <c r="E3623" s="14">
        <v>43983</v>
      </c>
      <c r="F3623" s="15">
        <f t="shared" si="56"/>
        <v>-6.7810424012147846E-2</v>
      </c>
    </row>
    <row r="3624" spans="1:6" x14ac:dyDescent="0.3">
      <c r="A3624" s="11">
        <v>53</v>
      </c>
      <c r="B3624" s="12" t="s">
        <v>457</v>
      </c>
      <c r="C3624" s="12" t="s">
        <v>85</v>
      </c>
      <c r="D3624" s="13">
        <v>6206762.0617900398</v>
      </c>
      <c r="E3624" s="14">
        <v>43952</v>
      </c>
      <c r="F3624" s="15">
        <f t="shared" si="56"/>
        <v>5.125946417367138E-2</v>
      </c>
    </row>
    <row r="3625" spans="1:6" x14ac:dyDescent="0.3">
      <c r="A3625" s="16">
        <v>53</v>
      </c>
      <c r="B3625" s="17" t="s">
        <v>457</v>
      </c>
      <c r="C3625" s="17" t="s">
        <v>86</v>
      </c>
      <c r="D3625" s="18">
        <v>5896623.4393584002</v>
      </c>
      <c r="E3625" s="14">
        <v>43922</v>
      </c>
      <c r="F3625" s="15">
        <f t="shared" si="56"/>
        <v>0.29567143362662057</v>
      </c>
    </row>
    <row r="3626" spans="1:6" x14ac:dyDescent="0.3">
      <c r="A3626" s="11">
        <v>53</v>
      </c>
      <c r="B3626" s="12" t="s">
        <v>457</v>
      </c>
      <c r="C3626" s="12" t="s">
        <v>87</v>
      </c>
      <c r="D3626" s="13">
        <v>4387275.6564252097</v>
      </c>
      <c r="E3626" s="14">
        <v>43891</v>
      </c>
      <c r="F3626" s="15">
        <f t="shared" si="56"/>
        <v>-0.34180554720239037</v>
      </c>
    </row>
    <row r="3627" spans="1:6" x14ac:dyDescent="0.3">
      <c r="A3627" s="16">
        <v>53</v>
      </c>
      <c r="B3627" s="17" t="s">
        <v>457</v>
      </c>
      <c r="C3627" s="17" t="s">
        <v>88</v>
      </c>
      <c r="D3627" s="18">
        <v>6175031.6144404002</v>
      </c>
      <c r="E3627" s="14">
        <v>43862</v>
      </c>
      <c r="F3627" s="15">
        <f t="shared" si="56"/>
        <v>-0.10519827611183548</v>
      </c>
    </row>
    <row r="3628" spans="1:6" x14ac:dyDescent="0.3">
      <c r="A3628" s="11">
        <v>53</v>
      </c>
      <c r="B3628" s="12" t="s">
        <v>457</v>
      </c>
      <c r="C3628" s="12" t="s">
        <v>89</v>
      </c>
      <c r="D3628" s="13">
        <v>6860033.1793099698</v>
      </c>
      <c r="E3628" s="14">
        <v>43831</v>
      </c>
      <c r="F3628" s="15">
        <f t="shared" si="56"/>
        <v>1.5246807564116149E-2</v>
      </c>
    </row>
    <row r="3629" spans="1:6" x14ac:dyDescent="0.3">
      <c r="A3629" s="16">
        <v>53</v>
      </c>
      <c r="B3629" s="17" t="s">
        <v>457</v>
      </c>
      <c r="C3629" s="17" t="s">
        <v>90</v>
      </c>
      <c r="D3629" s="18">
        <v>6756232.8958363598</v>
      </c>
      <c r="E3629" s="14">
        <v>43800</v>
      </c>
      <c r="F3629" s="15">
        <f t="shared" si="56"/>
        <v>3.7909879141514211E-2</v>
      </c>
    </row>
    <row r="3630" spans="1:6" x14ac:dyDescent="0.3">
      <c r="A3630" s="16">
        <v>53</v>
      </c>
      <c r="B3630" s="17" t="s">
        <v>457</v>
      </c>
      <c r="C3630" s="17" t="s">
        <v>92</v>
      </c>
      <c r="D3630" s="18">
        <v>6504899.0411675898</v>
      </c>
      <c r="E3630" s="14">
        <v>43770</v>
      </c>
      <c r="F3630" s="15">
        <f t="shared" si="56"/>
        <v>-4.3827705576358345E-2</v>
      </c>
    </row>
    <row r="3631" spans="1:6" x14ac:dyDescent="0.3">
      <c r="A3631" s="16">
        <v>53</v>
      </c>
      <c r="B3631" s="17" t="s">
        <v>457</v>
      </c>
      <c r="C3631" s="17" t="s">
        <v>93</v>
      </c>
      <c r="D3631" s="18">
        <v>6796333.6470806599</v>
      </c>
      <c r="E3631" s="14">
        <v>43739</v>
      </c>
      <c r="F3631" s="15">
        <f t="shared" si="56"/>
        <v>0.17998715994869874</v>
      </c>
    </row>
    <row r="3632" spans="1:6" x14ac:dyDescent="0.3">
      <c r="A3632" s="16">
        <v>53</v>
      </c>
      <c r="B3632" s="17" t="s">
        <v>457</v>
      </c>
      <c r="C3632" s="17" t="s">
        <v>94</v>
      </c>
      <c r="D3632" s="18">
        <v>5676847.9327693302</v>
      </c>
      <c r="E3632" s="14">
        <v>43709</v>
      </c>
      <c r="F3632" s="15">
        <f t="shared" si="56"/>
        <v>0.16718892792973689</v>
      </c>
    </row>
    <row r="3633" spans="1:6" x14ac:dyDescent="0.3">
      <c r="A3633" s="11">
        <v>53</v>
      </c>
      <c r="B3633" s="12" t="s">
        <v>457</v>
      </c>
      <c r="C3633" s="12" t="s">
        <v>95</v>
      </c>
      <c r="D3633" s="13">
        <v>4802839.0381722897</v>
      </c>
      <c r="E3633" s="14">
        <v>43678</v>
      </c>
      <c r="F3633" s="15">
        <f t="shared" si="56"/>
        <v>6.1300538498590879E-2</v>
      </c>
    </row>
    <row r="3634" spans="1:6" x14ac:dyDescent="0.3">
      <c r="A3634" s="16">
        <v>53</v>
      </c>
      <c r="B3634" s="17" t="s">
        <v>457</v>
      </c>
      <c r="C3634" s="17" t="s">
        <v>96</v>
      </c>
      <c r="D3634" s="18">
        <v>4517264.7680170601</v>
      </c>
      <c r="E3634" s="14">
        <v>43647</v>
      </c>
      <c r="F3634" s="15">
        <f t="shared" si="56"/>
        <v>-9.685830532817441E-2</v>
      </c>
    </row>
    <row r="3635" spans="1:6" x14ac:dyDescent="0.3">
      <c r="A3635" s="11">
        <v>53</v>
      </c>
      <c r="B3635" s="12" t="s">
        <v>457</v>
      </c>
      <c r="C3635" s="12" t="s">
        <v>97</v>
      </c>
      <c r="D3635" s="13">
        <v>4976689.8246390196</v>
      </c>
      <c r="E3635" s="14">
        <v>43617</v>
      </c>
      <c r="F3635" s="15">
        <f t="shared" si="56"/>
        <v>8.3808485125568169E-2</v>
      </c>
    </row>
    <row r="3636" spans="1:6" x14ac:dyDescent="0.3">
      <c r="A3636" s="16">
        <v>53</v>
      </c>
      <c r="B3636" s="17" t="s">
        <v>457</v>
      </c>
      <c r="C3636" s="17" t="s">
        <v>98</v>
      </c>
      <c r="D3636" s="18">
        <v>4576600.5798242502</v>
      </c>
      <c r="E3636" s="14">
        <v>43586</v>
      </c>
      <c r="F3636" s="15">
        <f t="shared" si="56"/>
        <v>-8.5341557516041444E-2</v>
      </c>
    </row>
    <row r="3637" spans="1:6" x14ac:dyDescent="0.3">
      <c r="A3637" s="11">
        <v>53</v>
      </c>
      <c r="B3637" s="12" t="s">
        <v>457</v>
      </c>
      <c r="C3637" s="12" t="s">
        <v>99</v>
      </c>
      <c r="D3637" s="13">
        <v>4984325.3017792404</v>
      </c>
      <c r="E3637" s="14">
        <v>43556</v>
      </c>
      <c r="F3637" s="15">
        <f t="shared" si="56"/>
        <v>0.15512128449871798</v>
      </c>
    </row>
    <row r="3638" spans="1:6" x14ac:dyDescent="0.3">
      <c r="A3638" s="16">
        <v>53</v>
      </c>
      <c r="B3638" s="17" t="s">
        <v>457</v>
      </c>
      <c r="C3638" s="17" t="s">
        <v>100</v>
      </c>
      <c r="D3638" s="18">
        <v>4268134.1480554799</v>
      </c>
      <c r="E3638" s="14">
        <v>43525</v>
      </c>
      <c r="F3638" s="15">
        <f t="shared" si="56"/>
        <v>-0.16073500865598153</v>
      </c>
    </row>
    <row r="3639" spans="1:6" x14ac:dyDescent="0.3">
      <c r="A3639" s="11">
        <v>53</v>
      </c>
      <c r="B3639" s="12" t="s">
        <v>457</v>
      </c>
      <c r="C3639" s="12" t="s">
        <v>101</v>
      </c>
      <c r="D3639" s="13">
        <v>5012384.6140649496</v>
      </c>
      <c r="E3639" s="14">
        <v>43497</v>
      </c>
      <c r="F3639" s="15">
        <f t="shared" si="56"/>
        <v>-2.3335606842830842E-2</v>
      </c>
    </row>
    <row r="3640" spans="1:6" x14ac:dyDescent="0.3">
      <c r="A3640" s="16">
        <v>53</v>
      </c>
      <c r="B3640" s="17" t="s">
        <v>457</v>
      </c>
      <c r="C3640" s="17" t="s">
        <v>102</v>
      </c>
      <c r="D3640" s="18">
        <v>5130727.0771201504</v>
      </c>
      <c r="E3640" s="14">
        <v>43466</v>
      </c>
      <c r="F3640" s="15">
        <f t="shared" si="56"/>
        <v>3.0033142282321977E-2</v>
      </c>
    </row>
    <row r="3641" spans="1:6" x14ac:dyDescent="0.3">
      <c r="A3641" s="11">
        <v>53</v>
      </c>
      <c r="B3641" s="12" t="s">
        <v>457</v>
      </c>
      <c r="C3641" s="12" t="s">
        <v>103</v>
      </c>
      <c r="D3641" s="13">
        <v>4978926.1601366997</v>
      </c>
      <c r="E3641" s="14">
        <v>43435</v>
      </c>
      <c r="F3641" s="15">
        <f t="shared" si="56"/>
        <v>-9.2067825927724861E-2</v>
      </c>
    </row>
    <row r="3642" spans="1:6" x14ac:dyDescent="0.3">
      <c r="A3642" s="11">
        <v>53</v>
      </c>
      <c r="B3642" s="12" t="s">
        <v>457</v>
      </c>
      <c r="C3642" s="12" t="s">
        <v>105</v>
      </c>
      <c r="D3642" s="13">
        <v>5459089.7489819601</v>
      </c>
      <c r="E3642" s="14">
        <v>43405</v>
      </c>
      <c r="F3642" s="15">
        <f t="shared" si="56"/>
        <v>-0.2373853671435768</v>
      </c>
    </row>
    <row r="3643" spans="1:6" x14ac:dyDescent="0.3">
      <c r="A3643" s="11">
        <v>53</v>
      </c>
      <c r="B3643" s="12" t="s">
        <v>457</v>
      </c>
      <c r="C3643" s="12" t="s">
        <v>106</v>
      </c>
      <c r="D3643" s="13">
        <v>6921741.7114167698</v>
      </c>
      <c r="E3643" s="14">
        <v>43374</v>
      </c>
      <c r="F3643" s="15">
        <f t="shared" si="56"/>
        <v>2.0329804736602342E-2</v>
      </c>
    </row>
    <row r="3644" spans="1:6" x14ac:dyDescent="0.3">
      <c r="A3644" s="11">
        <v>53</v>
      </c>
      <c r="B3644" s="12" t="s">
        <v>457</v>
      </c>
      <c r="C3644" s="12" t="s">
        <v>107</v>
      </c>
      <c r="D3644" s="13">
        <v>6782444.7911771098</v>
      </c>
      <c r="E3644" s="14">
        <v>43344</v>
      </c>
      <c r="F3644" s="15">
        <f t="shared" si="56"/>
        <v>-0.17652831505525082</v>
      </c>
    </row>
    <row r="3645" spans="1:6" x14ac:dyDescent="0.3">
      <c r="A3645" s="16">
        <v>53</v>
      </c>
      <c r="B3645" s="17" t="s">
        <v>457</v>
      </c>
      <c r="C3645" s="17" t="s">
        <v>108</v>
      </c>
      <c r="D3645" s="18">
        <v>8091919.25336756</v>
      </c>
      <c r="E3645" s="14">
        <v>43313</v>
      </c>
      <c r="F3645" s="15">
        <f t="shared" si="56"/>
        <v>-5.9790527814405789E-2</v>
      </c>
    </row>
    <row r="3646" spans="1:6" x14ac:dyDescent="0.3">
      <c r="A3646" s="11">
        <v>53</v>
      </c>
      <c r="B3646" s="12" t="s">
        <v>457</v>
      </c>
      <c r="C3646" s="12" t="s">
        <v>109</v>
      </c>
      <c r="D3646" s="13">
        <v>8590495.9364779498</v>
      </c>
      <c r="E3646" s="14">
        <v>43282</v>
      </c>
      <c r="F3646" s="15">
        <f t="shared" si="56"/>
        <v>0.10760748771986055</v>
      </c>
    </row>
    <row r="3647" spans="1:6" x14ac:dyDescent="0.3">
      <c r="A3647" s="16">
        <v>53</v>
      </c>
      <c r="B3647" s="17" t="s">
        <v>457</v>
      </c>
      <c r="C3647" s="17" t="s">
        <v>110</v>
      </c>
      <c r="D3647" s="18">
        <v>7714093.5018741498</v>
      </c>
      <c r="E3647" s="14">
        <v>43252</v>
      </c>
      <c r="F3647" s="15">
        <f t="shared" si="56"/>
        <v>3.3096417228978742E-2</v>
      </c>
    </row>
    <row r="3648" spans="1:6" x14ac:dyDescent="0.3">
      <c r="A3648" s="11">
        <v>53</v>
      </c>
      <c r="B3648" s="12" t="s">
        <v>457</v>
      </c>
      <c r="C3648" s="12" t="s">
        <v>111</v>
      </c>
      <c r="D3648" s="13">
        <v>7462963.3224048903</v>
      </c>
      <c r="E3648" s="14">
        <v>43221</v>
      </c>
      <c r="F3648" s="15">
        <f t="shared" si="56"/>
        <v>0.13125658217291575</v>
      </c>
    </row>
    <row r="3649" spans="1:6" x14ac:dyDescent="0.3">
      <c r="A3649" s="16">
        <v>53</v>
      </c>
      <c r="B3649" s="17" t="s">
        <v>457</v>
      </c>
      <c r="C3649" s="17" t="s">
        <v>112</v>
      </c>
      <c r="D3649" s="18">
        <v>6544964.5393584697</v>
      </c>
      <c r="E3649" s="14">
        <v>43191</v>
      </c>
      <c r="F3649" s="15">
        <f t="shared" si="56"/>
        <v>-2.5926025014191681E-2</v>
      </c>
    </row>
    <row r="3650" spans="1:6" x14ac:dyDescent="0.3">
      <c r="A3650" s="11">
        <v>53</v>
      </c>
      <c r="B3650" s="12" t="s">
        <v>457</v>
      </c>
      <c r="C3650" s="12" t="s">
        <v>113</v>
      </c>
      <c r="D3650" s="13">
        <v>6716868.2144405702</v>
      </c>
      <c r="E3650" s="14">
        <v>43160</v>
      </c>
      <c r="F3650" s="15">
        <f t="shared" si="56"/>
        <v>0.6679791727866552</v>
      </c>
    </row>
    <row r="3651" spans="1:6" x14ac:dyDescent="0.3">
      <c r="A3651" s="16">
        <v>53</v>
      </c>
      <c r="B3651" s="17" t="s">
        <v>457</v>
      </c>
      <c r="C3651" s="17" t="s">
        <v>114</v>
      </c>
      <c r="D3651" s="18">
        <v>3444031.8469357099</v>
      </c>
      <c r="E3651" s="14">
        <v>43132</v>
      </c>
      <c r="F3651" s="15">
        <f t="shared" ref="F3651:F3714" si="57">IF(B3651=B3652,LN(D3651/D3652),NA())</f>
        <v>-3.7202399449271679E-2</v>
      </c>
    </row>
    <row r="3652" spans="1:6" x14ac:dyDescent="0.3">
      <c r="A3652" s="11">
        <v>53</v>
      </c>
      <c r="B3652" s="12" t="s">
        <v>457</v>
      </c>
      <c r="C3652" s="12" t="s">
        <v>115</v>
      </c>
      <c r="D3652" s="13">
        <v>3574571.2291455199</v>
      </c>
      <c r="E3652" s="14">
        <v>43101</v>
      </c>
      <c r="F3652" s="15">
        <f t="shared" si="57"/>
        <v>-6.0107043721572335E-2</v>
      </c>
    </row>
    <row r="3653" spans="1:6" x14ac:dyDescent="0.3">
      <c r="A3653" s="16">
        <v>53</v>
      </c>
      <c r="B3653" s="17" t="s">
        <v>457</v>
      </c>
      <c r="C3653" s="17" t="s">
        <v>116</v>
      </c>
      <c r="D3653" s="18">
        <v>3796016.6873423602</v>
      </c>
      <c r="E3653" s="14">
        <v>43070</v>
      </c>
      <c r="F3653" s="15">
        <f t="shared" si="57"/>
        <v>2.6275587127417569E-2</v>
      </c>
    </row>
    <row r="3654" spans="1:6" x14ac:dyDescent="0.3">
      <c r="A3654" s="16">
        <v>53</v>
      </c>
      <c r="B3654" s="17" t="s">
        <v>457</v>
      </c>
      <c r="C3654" s="17" t="s">
        <v>118</v>
      </c>
      <c r="D3654" s="18">
        <v>3697573.1152397501</v>
      </c>
      <c r="E3654" s="14">
        <v>43040</v>
      </c>
      <c r="F3654" s="15">
        <f t="shared" si="57"/>
        <v>-3.30138624543568E-2</v>
      </c>
    </row>
    <row r="3655" spans="1:6" x14ac:dyDescent="0.3">
      <c r="A3655" s="16">
        <v>53</v>
      </c>
      <c r="B3655" s="17" t="s">
        <v>457</v>
      </c>
      <c r="C3655" s="17" t="s">
        <v>119</v>
      </c>
      <c r="D3655" s="18">
        <v>3821681.6646606401</v>
      </c>
      <c r="E3655" s="14">
        <v>43009</v>
      </c>
      <c r="F3655" s="15">
        <f t="shared" si="57"/>
        <v>0.13612962286918506</v>
      </c>
    </row>
    <row r="3656" spans="1:6" x14ac:dyDescent="0.3">
      <c r="A3656" s="16">
        <v>53</v>
      </c>
      <c r="B3656" s="17" t="s">
        <v>457</v>
      </c>
      <c r="C3656" s="17" t="s">
        <v>120</v>
      </c>
      <c r="D3656" s="18">
        <v>3335294.3262749501</v>
      </c>
      <c r="E3656" s="14">
        <v>42979</v>
      </c>
      <c r="F3656" s="15">
        <f t="shared" si="57"/>
        <v>5.0588396137116597E-2</v>
      </c>
    </row>
    <row r="3657" spans="1:6" x14ac:dyDescent="0.3">
      <c r="A3657" s="11">
        <v>53</v>
      </c>
      <c r="B3657" s="12" t="s">
        <v>457</v>
      </c>
      <c r="C3657" s="12" t="s">
        <v>121</v>
      </c>
      <c r="D3657" s="13">
        <v>3170763.8883166499</v>
      </c>
      <c r="E3657" s="14">
        <v>42948</v>
      </c>
      <c r="F3657" s="15">
        <f t="shared" si="57"/>
        <v>1.5494162428798742E-2</v>
      </c>
    </row>
    <row r="3658" spans="1:6" x14ac:dyDescent="0.3">
      <c r="A3658" s="16">
        <v>53</v>
      </c>
      <c r="B3658" s="17" t="s">
        <v>457</v>
      </c>
      <c r="C3658" s="17" t="s">
        <v>122</v>
      </c>
      <c r="D3658" s="18">
        <v>3122014.2006675401</v>
      </c>
      <c r="E3658" s="14">
        <v>42917</v>
      </c>
      <c r="F3658" s="15">
        <f t="shared" si="57"/>
        <v>1.5738014740668754E-2</v>
      </c>
    </row>
    <row r="3659" spans="1:6" x14ac:dyDescent="0.3">
      <c r="A3659" s="11">
        <v>53</v>
      </c>
      <c r="B3659" s="12" t="s">
        <v>457</v>
      </c>
      <c r="C3659" s="12" t="s">
        <v>123</v>
      </c>
      <c r="D3659" s="13">
        <v>3073264.51301842</v>
      </c>
      <c r="E3659" s="14">
        <v>42887</v>
      </c>
      <c r="F3659" s="15">
        <f t="shared" si="57"/>
        <v>-6.0896723642066074E-2</v>
      </c>
    </row>
    <row r="3660" spans="1:6" x14ac:dyDescent="0.3">
      <c r="A3660" s="16">
        <v>53</v>
      </c>
      <c r="B3660" s="17" t="s">
        <v>457</v>
      </c>
      <c r="C3660" s="17" t="s">
        <v>124</v>
      </c>
      <c r="D3660" s="18">
        <v>3266232.1719150101</v>
      </c>
      <c r="E3660" s="14">
        <v>42856</v>
      </c>
      <c r="F3660" s="15">
        <f t="shared" si="57"/>
        <v>8.7815624820084093E-2</v>
      </c>
    </row>
    <row r="3661" spans="1:6" x14ac:dyDescent="0.3">
      <c r="A3661" s="11">
        <v>53</v>
      </c>
      <c r="B3661" s="12" t="s">
        <v>457</v>
      </c>
      <c r="C3661" s="12" t="s">
        <v>125</v>
      </c>
      <c r="D3661" s="13">
        <v>2991639.1704990501</v>
      </c>
      <c r="E3661" s="14">
        <v>42826</v>
      </c>
      <c r="F3661" s="15">
        <f t="shared" si="57"/>
        <v>1.8237554262310569E-2</v>
      </c>
    </row>
    <row r="3662" spans="1:6" x14ac:dyDescent="0.3">
      <c r="A3662" s="16">
        <v>53</v>
      </c>
      <c r="B3662" s="17" t="s">
        <v>457</v>
      </c>
      <c r="C3662" s="17" t="s">
        <v>126</v>
      </c>
      <c r="D3662" s="18">
        <v>2937573.5001418898</v>
      </c>
      <c r="E3662" s="14">
        <v>42795</v>
      </c>
      <c r="F3662" s="15">
        <f t="shared" si="57"/>
        <v>6.1500404772603115E-2</v>
      </c>
    </row>
    <row r="3663" spans="1:6" x14ac:dyDescent="0.3">
      <c r="A3663" s="11">
        <v>53</v>
      </c>
      <c r="B3663" s="12" t="s">
        <v>457</v>
      </c>
      <c r="C3663" s="12" t="s">
        <v>127</v>
      </c>
      <c r="D3663" s="13">
        <v>2762354.7760587502</v>
      </c>
      <c r="E3663" s="14">
        <v>42767</v>
      </c>
      <c r="F3663" s="15">
        <f t="shared" si="57"/>
        <v>0.13834358500170676</v>
      </c>
    </row>
    <row r="3664" spans="1:6" x14ac:dyDescent="0.3">
      <c r="A3664" s="16">
        <v>53</v>
      </c>
      <c r="B3664" s="17" t="s">
        <v>457</v>
      </c>
      <c r="C3664" s="17" t="s">
        <v>129</v>
      </c>
      <c r="D3664" s="18">
        <v>2405457.0106122899</v>
      </c>
      <c r="E3664" s="14">
        <v>42736</v>
      </c>
      <c r="F3664" s="15">
        <f t="shared" si="57"/>
        <v>3.7034178271123645E-2</v>
      </c>
    </row>
    <row r="3665" spans="1:6" x14ac:dyDescent="0.3">
      <c r="A3665" s="11">
        <v>53</v>
      </c>
      <c r="B3665" s="12" t="s">
        <v>457</v>
      </c>
      <c r="C3665" s="12" t="s">
        <v>130</v>
      </c>
      <c r="D3665" s="13">
        <v>2318002.2890705299</v>
      </c>
      <c r="E3665" s="14">
        <v>42705</v>
      </c>
      <c r="F3665" s="15">
        <f t="shared" si="57"/>
        <v>-1.2060075213466415E-2</v>
      </c>
    </row>
    <row r="3666" spans="1:6" x14ac:dyDescent="0.3">
      <c r="A3666" s="11">
        <v>53</v>
      </c>
      <c r="B3666" s="12" t="s">
        <v>457</v>
      </c>
      <c r="C3666" s="12" t="s">
        <v>132</v>
      </c>
      <c r="D3666" s="13">
        <v>2346126.8221325399</v>
      </c>
      <c r="E3666" s="14">
        <v>42675</v>
      </c>
      <c r="F3666" s="15">
        <f t="shared" si="57"/>
        <v>-6.5339265227905396E-2</v>
      </c>
    </row>
    <row r="3667" spans="1:6" x14ac:dyDescent="0.3">
      <c r="A3667" s="11">
        <v>53</v>
      </c>
      <c r="B3667" s="12" t="s">
        <v>457</v>
      </c>
      <c r="C3667" s="12" t="s">
        <v>133</v>
      </c>
      <c r="D3667" s="13">
        <v>2504539.9697910999</v>
      </c>
      <c r="E3667" s="14">
        <v>42644</v>
      </c>
      <c r="F3667" s="15">
        <f t="shared" si="57"/>
        <v>-6.3214854182786009E-2</v>
      </c>
    </row>
    <row r="3668" spans="1:6" x14ac:dyDescent="0.3">
      <c r="A3668" s="11">
        <v>53</v>
      </c>
      <c r="B3668" s="12" t="s">
        <v>457</v>
      </c>
      <c r="C3668" s="12" t="s">
        <v>134</v>
      </c>
      <c r="D3668" s="13">
        <v>2667975.4518649299</v>
      </c>
      <c r="E3668" s="14">
        <v>42614</v>
      </c>
      <c r="F3668" s="15">
        <f t="shared" si="57"/>
        <v>7.3398287062105896E-2</v>
      </c>
    </row>
    <row r="3669" spans="1:6" x14ac:dyDescent="0.3">
      <c r="A3669" s="16">
        <v>53</v>
      </c>
      <c r="B3669" s="17" t="s">
        <v>457</v>
      </c>
      <c r="C3669" s="17" t="s">
        <v>135</v>
      </c>
      <c r="D3669" s="18">
        <v>2479164.5787013001</v>
      </c>
      <c r="E3669" s="14">
        <v>42583</v>
      </c>
      <c r="F3669" s="15">
        <f t="shared" si="57"/>
        <v>8.9274918690571595E-2</v>
      </c>
    </row>
    <row r="3670" spans="1:6" x14ac:dyDescent="0.3">
      <c r="A3670" s="11">
        <v>53</v>
      </c>
      <c r="B3670" s="12" t="s">
        <v>457</v>
      </c>
      <c r="C3670" s="12" t="s">
        <v>136</v>
      </c>
      <c r="D3670" s="13">
        <v>2267429.2965999399</v>
      </c>
      <c r="E3670" s="14">
        <v>42552</v>
      </c>
      <c r="F3670" s="15">
        <f t="shared" si="57"/>
        <v>0.11442785625587167</v>
      </c>
    </row>
    <row r="3671" spans="1:6" x14ac:dyDescent="0.3">
      <c r="A3671" s="16">
        <v>53</v>
      </c>
      <c r="B3671" s="17" t="s">
        <v>457</v>
      </c>
      <c r="C3671" s="17" t="s">
        <v>137</v>
      </c>
      <c r="D3671" s="18">
        <v>2022266.4048343699</v>
      </c>
      <c r="E3671" s="14">
        <v>42522</v>
      </c>
      <c r="F3671" s="15">
        <f t="shared" si="57"/>
        <v>-6.6929991439718436E-2</v>
      </c>
    </row>
    <row r="3672" spans="1:6" x14ac:dyDescent="0.3">
      <c r="A3672" s="11">
        <v>53</v>
      </c>
      <c r="B3672" s="12" t="s">
        <v>457</v>
      </c>
      <c r="C3672" s="12" t="s">
        <v>138</v>
      </c>
      <c r="D3672" s="13">
        <v>2162248.9411195298</v>
      </c>
      <c r="E3672" s="14">
        <v>42491</v>
      </c>
      <c r="F3672" s="15">
        <f t="shared" si="57"/>
        <v>0.10549460350389639</v>
      </c>
    </row>
    <row r="3673" spans="1:6" x14ac:dyDescent="0.3">
      <c r="A3673" s="16">
        <v>53</v>
      </c>
      <c r="B3673" s="17" t="s">
        <v>457</v>
      </c>
      <c r="C3673" s="17" t="s">
        <v>139</v>
      </c>
      <c r="D3673" s="18">
        <v>1945763.1263282499</v>
      </c>
      <c r="E3673" s="14">
        <v>42461</v>
      </c>
      <c r="F3673" s="15">
        <f t="shared" si="57"/>
        <v>7.0707548471376391E-2</v>
      </c>
    </row>
    <row r="3674" spans="1:6" x14ac:dyDescent="0.3">
      <c r="A3674" s="11">
        <v>53</v>
      </c>
      <c r="B3674" s="12" t="s">
        <v>457</v>
      </c>
      <c r="C3674" s="12" t="s">
        <v>140</v>
      </c>
      <c r="D3674" s="13">
        <v>1812934.32117466</v>
      </c>
      <c r="E3674" s="14">
        <v>42430</v>
      </c>
      <c r="F3674" s="15">
        <f t="shared" si="57"/>
        <v>3.2196004873329173E-2</v>
      </c>
    </row>
    <row r="3675" spans="1:6" x14ac:dyDescent="0.3">
      <c r="A3675" s="16">
        <v>53</v>
      </c>
      <c r="B3675" s="17" t="s">
        <v>457</v>
      </c>
      <c r="C3675" s="17" t="s">
        <v>141</v>
      </c>
      <c r="D3675" s="18">
        <v>1755494.70369449</v>
      </c>
      <c r="E3675" s="14">
        <v>42401</v>
      </c>
      <c r="F3675" s="15">
        <f t="shared" si="57"/>
        <v>1.6754611047410424</v>
      </c>
    </row>
    <row r="3676" spans="1:6" x14ac:dyDescent="0.3">
      <c r="A3676" s="11">
        <v>53</v>
      </c>
      <c r="B3676" s="12" t="s">
        <v>457</v>
      </c>
      <c r="C3676" s="12" t="s">
        <v>142</v>
      </c>
      <c r="D3676" s="13">
        <v>328666.93221300998</v>
      </c>
      <c r="E3676" s="14">
        <v>42370</v>
      </c>
      <c r="F3676" s="15">
        <f t="shared" si="57"/>
        <v>-0.2473124895551522</v>
      </c>
    </row>
    <row r="3677" spans="1:6" x14ac:dyDescent="0.3">
      <c r="A3677" s="16">
        <v>53</v>
      </c>
      <c r="B3677" s="17" t="s">
        <v>457</v>
      </c>
      <c r="C3677" s="17" t="s">
        <v>143</v>
      </c>
      <c r="D3677" s="18">
        <v>420884.04299991002</v>
      </c>
      <c r="E3677" s="14">
        <v>42339</v>
      </c>
      <c r="F3677" s="15">
        <f t="shared" si="57"/>
        <v>0.21856942216948477</v>
      </c>
    </row>
    <row r="3678" spans="1:6" x14ac:dyDescent="0.3">
      <c r="A3678" s="16">
        <v>53</v>
      </c>
      <c r="B3678" s="17" t="s">
        <v>457</v>
      </c>
      <c r="C3678" s="17" t="s">
        <v>145</v>
      </c>
      <c r="D3678" s="18">
        <v>338250.90455588902</v>
      </c>
      <c r="E3678" s="14">
        <v>42309</v>
      </c>
      <c r="F3678" s="15">
        <f t="shared" si="57"/>
        <v>-6.7470459687889756E-2</v>
      </c>
    </row>
    <row r="3679" spans="1:6" x14ac:dyDescent="0.3">
      <c r="A3679" s="16">
        <v>53</v>
      </c>
      <c r="B3679" s="17" t="s">
        <v>457</v>
      </c>
      <c r="C3679" s="17" t="s">
        <v>146</v>
      </c>
      <c r="D3679" s="18">
        <v>361860.36340428999</v>
      </c>
      <c r="E3679" s="14">
        <v>42278</v>
      </c>
      <c r="F3679" s="15">
        <f t="shared" si="57"/>
        <v>-2.2333413969309258E-2</v>
      </c>
    </row>
    <row r="3680" spans="1:6" x14ac:dyDescent="0.3">
      <c r="A3680" s="16">
        <v>53</v>
      </c>
      <c r="B3680" s="17" t="s">
        <v>457</v>
      </c>
      <c r="C3680" s="17" t="s">
        <v>147</v>
      </c>
      <c r="D3680" s="18">
        <v>370032.860896133</v>
      </c>
      <c r="E3680" s="14">
        <v>42248</v>
      </c>
      <c r="F3680" s="15">
        <f t="shared" si="57"/>
        <v>-9.4752350797643201E-2</v>
      </c>
    </row>
    <row r="3681" spans="1:6" x14ac:dyDescent="0.3">
      <c r="A3681" s="11">
        <v>53</v>
      </c>
      <c r="B3681" s="12" t="s">
        <v>457</v>
      </c>
      <c r="C3681" s="12" t="s">
        <v>148</v>
      </c>
      <c r="D3681" s="13">
        <v>406809.15373378602</v>
      </c>
      <c r="E3681" s="14">
        <v>42217</v>
      </c>
      <c r="F3681" s="15">
        <f t="shared" si="57"/>
        <v>7.290678422449709E-2</v>
      </c>
    </row>
    <row r="3682" spans="1:6" x14ac:dyDescent="0.3">
      <c r="A3682" s="16">
        <v>53</v>
      </c>
      <c r="B3682" s="17" t="s">
        <v>457</v>
      </c>
      <c r="C3682" s="17" t="s">
        <v>149</v>
      </c>
      <c r="D3682" s="18">
        <v>378205.38003772101</v>
      </c>
      <c r="E3682" s="14">
        <v>42186</v>
      </c>
      <c r="F3682" s="15">
        <f t="shared" si="57"/>
        <v>-8.2901331767696054E-2</v>
      </c>
    </row>
    <row r="3683" spans="1:6" x14ac:dyDescent="0.3">
      <c r="A3683" s="11">
        <v>53</v>
      </c>
      <c r="B3683" s="12" t="s">
        <v>457</v>
      </c>
      <c r="C3683" s="12" t="s">
        <v>150</v>
      </c>
      <c r="D3683" s="13">
        <v>410895.41330458102</v>
      </c>
      <c r="E3683" s="14">
        <v>42156</v>
      </c>
      <c r="F3683" s="15">
        <f t="shared" si="57"/>
        <v>-1.8610287742901164E-2</v>
      </c>
    </row>
    <row r="3684" spans="1:6" x14ac:dyDescent="0.3">
      <c r="A3684" s="16">
        <v>53</v>
      </c>
      <c r="B3684" s="17" t="s">
        <v>457</v>
      </c>
      <c r="C3684" s="17" t="s">
        <v>151</v>
      </c>
      <c r="D3684" s="18">
        <v>418613.89398286003</v>
      </c>
      <c r="E3684" s="14">
        <v>42125</v>
      </c>
      <c r="F3684" s="15">
        <f t="shared" si="57"/>
        <v>3.5323832654086479E-2</v>
      </c>
    </row>
    <row r="3685" spans="1:6" x14ac:dyDescent="0.3">
      <c r="A3685" s="11">
        <v>53</v>
      </c>
      <c r="B3685" s="12" t="s">
        <v>457</v>
      </c>
      <c r="C3685" s="12" t="s">
        <v>152</v>
      </c>
      <c r="D3685" s="13">
        <v>404084.96625342697</v>
      </c>
      <c r="E3685" s="14">
        <v>42095</v>
      </c>
      <c r="F3685" s="15">
        <f t="shared" si="57"/>
        <v>-6.6292666748462806E-2</v>
      </c>
    </row>
    <row r="3686" spans="1:6" x14ac:dyDescent="0.3">
      <c r="A3686" s="16">
        <v>53</v>
      </c>
      <c r="B3686" s="17" t="s">
        <v>457</v>
      </c>
      <c r="C3686" s="17" t="s">
        <v>153</v>
      </c>
      <c r="D3686" s="18">
        <v>431780.70632236701</v>
      </c>
      <c r="E3686" s="14">
        <v>42064</v>
      </c>
      <c r="F3686" s="15">
        <f t="shared" si="57"/>
        <v>-1.0509962629017843E-3</v>
      </c>
    </row>
    <row r="3687" spans="1:6" x14ac:dyDescent="0.3">
      <c r="A3687" s="11">
        <v>53</v>
      </c>
      <c r="B3687" s="12" t="s">
        <v>457</v>
      </c>
      <c r="C3687" s="12" t="s">
        <v>154</v>
      </c>
      <c r="D3687" s="13">
        <v>432234.74478567502</v>
      </c>
      <c r="E3687" s="14">
        <v>42036</v>
      </c>
      <c r="F3687" s="15">
        <f t="shared" si="57"/>
        <v>3.9641059290943852E-2</v>
      </c>
    </row>
    <row r="3688" spans="1:6" x14ac:dyDescent="0.3">
      <c r="A3688" s="16">
        <v>53</v>
      </c>
      <c r="B3688" s="17" t="s">
        <v>457</v>
      </c>
      <c r="C3688" s="17" t="s">
        <v>1286</v>
      </c>
      <c r="D3688" s="18">
        <v>415435.66803919099</v>
      </c>
      <c r="E3688" s="14">
        <v>42005</v>
      </c>
      <c r="F3688" s="15" t="e">
        <f t="shared" si="57"/>
        <v>#N/A</v>
      </c>
    </row>
    <row r="3689" spans="1:6" x14ac:dyDescent="0.3">
      <c r="A3689" s="11">
        <v>49</v>
      </c>
      <c r="B3689" s="12" t="s">
        <v>468</v>
      </c>
      <c r="C3689" s="12" t="s">
        <v>12</v>
      </c>
      <c r="D3689" s="13">
        <v>45878787.623849504</v>
      </c>
      <c r="E3689" s="14">
        <v>45901</v>
      </c>
      <c r="F3689" s="15">
        <f t="shared" si="57"/>
        <v>-2.9273168754442306E-2</v>
      </c>
    </row>
    <row r="3690" spans="1:6" x14ac:dyDescent="0.3">
      <c r="A3690" s="16">
        <v>49</v>
      </c>
      <c r="B3690" s="17" t="s">
        <v>468</v>
      </c>
      <c r="C3690" s="17" t="s">
        <v>16</v>
      </c>
      <c r="D3690" s="18">
        <v>47241655.526436597</v>
      </c>
      <c r="E3690" s="14">
        <v>45870</v>
      </c>
      <c r="F3690" s="15">
        <f t="shared" si="57"/>
        <v>-4.5053213841579183E-2</v>
      </c>
    </row>
    <row r="3691" spans="1:6" x14ac:dyDescent="0.3">
      <c r="A3691" s="11">
        <v>49</v>
      </c>
      <c r="B3691" s="12" t="s">
        <v>468</v>
      </c>
      <c r="C3691" s="12" t="s">
        <v>17</v>
      </c>
      <c r="D3691" s="13">
        <v>49418717.518699802</v>
      </c>
      <c r="E3691" s="14">
        <v>45839</v>
      </c>
      <c r="F3691" s="15">
        <f t="shared" si="57"/>
        <v>6.4866625351422305E-2</v>
      </c>
    </row>
    <row r="3692" spans="1:6" x14ac:dyDescent="0.3">
      <c r="A3692" s="16">
        <v>49</v>
      </c>
      <c r="B3692" s="17" t="s">
        <v>468</v>
      </c>
      <c r="C3692" s="17" t="s">
        <v>18</v>
      </c>
      <c r="D3692" s="18">
        <v>46314849.083408497</v>
      </c>
      <c r="E3692" s="14">
        <v>45809</v>
      </c>
      <c r="F3692" s="15">
        <f t="shared" si="57"/>
        <v>1.6613297118499407E-2</v>
      </c>
    </row>
    <row r="3693" spans="1:6" x14ac:dyDescent="0.3">
      <c r="A3693" s="11">
        <v>49</v>
      </c>
      <c r="B3693" s="12" t="s">
        <v>468</v>
      </c>
      <c r="C3693" s="12" t="s">
        <v>19</v>
      </c>
      <c r="D3693" s="13">
        <v>45551762.973725103</v>
      </c>
      <c r="E3693" s="14">
        <v>45778</v>
      </c>
      <c r="F3693" s="15">
        <f t="shared" si="57"/>
        <v>-5.9330610653187676E-3</v>
      </c>
    </row>
    <row r="3694" spans="1:6" x14ac:dyDescent="0.3">
      <c r="A3694" s="16">
        <v>49</v>
      </c>
      <c r="B3694" s="17" t="s">
        <v>468</v>
      </c>
      <c r="C3694" s="17" t="s">
        <v>20</v>
      </c>
      <c r="D3694" s="18">
        <v>45822827.691693202</v>
      </c>
      <c r="E3694" s="14">
        <v>45748</v>
      </c>
      <c r="F3694" s="15">
        <f t="shared" si="57"/>
        <v>4.0409368082910881E-2</v>
      </c>
    </row>
    <row r="3695" spans="1:6" x14ac:dyDescent="0.3">
      <c r="A3695" s="11">
        <v>49</v>
      </c>
      <c r="B3695" s="12" t="s">
        <v>468</v>
      </c>
      <c r="C3695" s="12" t="s">
        <v>21</v>
      </c>
      <c r="D3695" s="13">
        <v>44008069.731148601</v>
      </c>
      <c r="E3695" s="14">
        <v>45717</v>
      </c>
      <c r="F3695" s="15">
        <f t="shared" si="57"/>
        <v>-5.4712438984870125E-2</v>
      </c>
    </row>
    <row r="3696" spans="1:6" x14ac:dyDescent="0.3">
      <c r="A3696" s="16">
        <v>49</v>
      </c>
      <c r="B3696" s="17" t="s">
        <v>468</v>
      </c>
      <c r="C3696" s="17" t="s">
        <v>22</v>
      </c>
      <c r="D3696" s="18">
        <v>46482944.439687803</v>
      </c>
      <c r="E3696" s="14">
        <v>45689</v>
      </c>
      <c r="F3696" s="15">
        <f t="shared" si="57"/>
        <v>-6.3108629891739432E-2</v>
      </c>
    </row>
    <row r="3697" spans="1:6" x14ac:dyDescent="0.3">
      <c r="A3697" s="11">
        <v>49</v>
      </c>
      <c r="B3697" s="12" t="s">
        <v>468</v>
      </c>
      <c r="C3697" s="12" t="s">
        <v>23</v>
      </c>
      <c r="D3697" s="13">
        <v>49510961.473034501</v>
      </c>
      <c r="E3697" s="14">
        <v>45658</v>
      </c>
      <c r="F3697" s="15">
        <f t="shared" si="57"/>
        <v>0.21956342093152462</v>
      </c>
    </row>
    <row r="3698" spans="1:6" x14ac:dyDescent="0.3">
      <c r="A3698" s="16">
        <v>49</v>
      </c>
      <c r="B3698" s="17" t="s">
        <v>468</v>
      </c>
      <c r="C3698" s="17" t="s">
        <v>24</v>
      </c>
      <c r="D3698" s="18">
        <v>39750827.8789846</v>
      </c>
      <c r="E3698" s="14">
        <v>45627</v>
      </c>
      <c r="F3698" s="15">
        <f t="shared" si="57"/>
        <v>-8.5086300683002269E-2</v>
      </c>
    </row>
    <row r="3699" spans="1:6" x14ac:dyDescent="0.3">
      <c r="A3699" s="16">
        <v>49</v>
      </c>
      <c r="B3699" s="17" t="s">
        <v>468</v>
      </c>
      <c r="C3699" s="17" t="s">
        <v>26</v>
      </c>
      <c r="D3699" s="18">
        <v>43281139.757993102</v>
      </c>
      <c r="E3699" s="14">
        <v>45597</v>
      </c>
      <c r="F3699" s="15">
        <f t="shared" si="57"/>
        <v>-6.8890859924876169E-3</v>
      </c>
    </row>
    <row r="3700" spans="1:6" x14ac:dyDescent="0.3">
      <c r="A3700" s="16">
        <v>49</v>
      </c>
      <c r="B3700" s="17" t="s">
        <v>468</v>
      </c>
      <c r="C3700" s="17" t="s">
        <v>27</v>
      </c>
      <c r="D3700" s="18">
        <v>43580336.664938599</v>
      </c>
      <c r="E3700" s="14">
        <v>45566</v>
      </c>
      <c r="F3700" s="15">
        <f t="shared" si="57"/>
        <v>-3.9837729269659984E-2</v>
      </c>
    </row>
    <row r="3701" spans="1:6" x14ac:dyDescent="0.3">
      <c r="A3701" s="16">
        <v>49</v>
      </c>
      <c r="B3701" s="17" t="s">
        <v>468</v>
      </c>
      <c r="C3701" s="17" t="s">
        <v>28</v>
      </c>
      <c r="D3701" s="18">
        <v>45351524.121732697</v>
      </c>
      <c r="E3701" s="14">
        <v>45536</v>
      </c>
      <c r="F3701" s="15">
        <f t="shared" si="57"/>
        <v>6.5206500101308004E-2</v>
      </c>
    </row>
    <row r="3702" spans="1:6" x14ac:dyDescent="0.3">
      <c r="A3702" s="11">
        <v>49</v>
      </c>
      <c r="B3702" s="12" t="s">
        <v>468</v>
      </c>
      <c r="C3702" s="12" t="s">
        <v>29</v>
      </c>
      <c r="D3702" s="13">
        <v>42488662.849898897</v>
      </c>
      <c r="E3702" s="14">
        <v>45505</v>
      </c>
      <c r="F3702" s="15">
        <f t="shared" si="57"/>
        <v>3.2667217591442685E-3</v>
      </c>
    </row>
    <row r="3703" spans="1:6" x14ac:dyDescent="0.3">
      <c r="A3703" s="16">
        <v>49</v>
      </c>
      <c r="B3703" s="17" t="s">
        <v>468</v>
      </c>
      <c r="C3703" s="17" t="s">
        <v>30</v>
      </c>
      <c r="D3703" s="18">
        <v>42350090.6720552</v>
      </c>
      <c r="E3703" s="14">
        <v>45474</v>
      </c>
      <c r="F3703" s="15">
        <f t="shared" si="57"/>
        <v>-3.3963149579137068E-3</v>
      </c>
    </row>
    <row r="3704" spans="1:6" x14ac:dyDescent="0.3">
      <c r="A3704" s="11">
        <v>49</v>
      </c>
      <c r="B3704" s="12" t="s">
        <v>468</v>
      </c>
      <c r="C3704" s="12" t="s">
        <v>31</v>
      </c>
      <c r="D3704" s="13">
        <v>42494169.448430203</v>
      </c>
      <c r="E3704" s="14">
        <v>45444</v>
      </c>
      <c r="F3704" s="15">
        <f t="shared" si="57"/>
        <v>2.2486851973109314E-2</v>
      </c>
    </row>
    <row r="3705" spans="1:6" x14ac:dyDescent="0.3">
      <c r="A3705" s="16">
        <v>49</v>
      </c>
      <c r="B3705" s="17" t="s">
        <v>468</v>
      </c>
      <c r="C3705" s="17" t="s">
        <v>32</v>
      </c>
      <c r="D3705" s="18">
        <v>41549273.039073803</v>
      </c>
      <c r="E3705" s="14">
        <v>45413</v>
      </c>
      <c r="F3705" s="15">
        <f t="shared" si="57"/>
        <v>0.10607218567776368</v>
      </c>
    </row>
    <row r="3706" spans="1:6" x14ac:dyDescent="0.3">
      <c r="A3706" s="11">
        <v>49</v>
      </c>
      <c r="B3706" s="12" t="s">
        <v>468</v>
      </c>
      <c r="C3706" s="12" t="s">
        <v>34</v>
      </c>
      <c r="D3706" s="13">
        <v>37367742.767781503</v>
      </c>
      <c r="E3706" s="14">
        <v>45383</v>
      </c>
      <c r="F3706" s="15">
        <f t="shared" si="57"/>
        <v>-6.3502655588618812E-2</v>
      </c>
    </row>
    <row r="3707" spans="1:6" x14ac:dyDescent="0.3">
      <c r="A3707" s="16">
        <v>49</v>
      </c>
      <c r="B3707" s="17" t="s">
        <v>468</v>
      </c>
      <c r="C3707" s="17" t="s">
        <v>35</v>
      </c>
      <c r="D3707" s="18">
        <v>39817658.508379102</v>
      </c>
      <c r="E3707" s="14">
        <v>45352</v>
      </c>
      <c r="F3707" s="15">
        <f t="shared" si="57"/>
        <v>2.0216666821638397E-2</v>
      </c>
    </row>
    <row r="3708" spans="1:6" x14ac:dyDescent="0.3">
      <c r="A3708" s="11">
        <v>49</v>
      </c>
      <c r="B3708" s="12" t="s">
        <v>468</v>
      </c>
      <c r="C3708" s="12" t="s">
        <v>36</v>
      </c>
      <c r="D3708" s="13">
        <v>39020760.6239409</v>
      </c>
      <c r="E3708" s="14">
        <v>45323</v>
      </c>
      <c r="F3708" s="15">
        <f t="shared" si="57"/>
        <v>2.6511203576635795E-2</v>
      </c>
    </row>
    <row r="3709" spans="1:6" x14ac:dyDescent="0.3">
      <c r="A3709" s="16">
        <v>49</v>
      </c>
      <c r="B3709" s="17" t="s">
        <v>468</v>
      </c>
      <c r="C3709" s="17" t="s">
        <v>37</v>
      </c>
      <c r="D3709" s="18">
        <v>37999865.6658075</v>
      </c>
      <c r="E3709" s="14">
        <v>45292</v>
      </c>
      <c r="F3709" s="15">
        <f t="shared" si="57"/>
        <v>1.408738787033314E-2</v>
      </c>
    </row>
    <row r="3710" spans="1:6" x14ac:dyDescent="0.3">
      <c r="A3710" s="11">
        <v>49</v>
      </c>
      <c r="B3710" s="12" t="s">
        <v>468</v>
      </c>
      <c r="C3710" s="12" t="s">
        <v>38</v>
      </c>
      <c r="D3710" s="13">
        <v>37468299.797376998</v>
      </c>
      <c r="E3710" s="14">
        <v>45261</v>
      </c>
      <c r="F3710" s="15">
        <f t="shared" si="57"/>
        <v>9.8086627336822885E-2</v>
      </c>
    </row>
    <row r="3711" spans="1:6" x14ac:dyDescent="0.3">
      <c r="A3711" s="11">
        <v>49</v>
      </c>
      <c r="B3711" s="12" t="s">
        <v>468</v>
      </c>
      <c r="C3711" s="12" t="s">
        <v>40</v>
      </c>
      <c r="D3711" s="13">
        <v>33967650.282277703</v>
      </c>
      <c r="E3711" s="14">
        <v>45231</v>
      </c>
      <c r="F3711" s="15">
        <f t="shared" si="57"/>
        <v>0.15308704074901919</v>
      </c>
    </row>
    <row r="3712" spans="1:6" x14ac:dyDescent="0.3">
      <c r="A3712" s="11">
        <v>49</v>
      </c>
      <c r="B3712" s="12" t="s">
        <v>468</v>
      </c>
      <c r="C3712" s="12" t="s">
        <v>41</v>
      </c>
      <c r="D3712" s="13">
        <v>29146113.277376998</v>
      </c>
      <c r="E3712" s="14">
        <v>45200</v>
      </c>
      <c r="F3712" s="15">
        <f t="shared" si="57"/>
        <v>-7.837942634067839E-2</v>
      </c>
    </row>
    <row r="3713" spans="1:6" x14ac:dyDescent="0.3">
      <c r="A3713" s="11">
        <v>49</v>
      </c>
      <c r="B3713" s="12" t="s">
        <v>468</v>
      </c>
      <c r="C3713" s="12" t="s">
        <v>42</v>
      </c>
      <c r="D3713" s="13">
        <v>31522481.667435601</v>
      </c>
      <c r="E3713" s="14">
        <v>45170</v>
      </c>
      <c r="F3713" s="15">
        <f t="shared" si="57"/>
        <v>-2.6583041628889144E-2</v>
      </c>
    </row>
    <row r="3714" spans="1:6" x14ac:dyDescent="0.3">
      <c r="A3714" s="16">
        <v>49</v>
      </c>
      <c r="B3714" s="17" t="s">
        <v>468</v>
      </c>
      <c r="C3714" s="17" t="s">
        <v>43</v>
      </c>
      <c r="D3714" s="18">
        <v>32371682.2700473</v>
      </c>
      <c r="E3714" s="14">
        <v>45139</v>
      </c>
      <c r="F3714" s="15">
        <f t="shared" si="57"/>
        <v>-8.5366658576473964E-2</v>
      </c>
    </row>
    <row r="3715" spans="1:6" x14ac:dyDescent="0.3">
      <c r="A3715" s="11">
        <v>49</v>
      </c>
      <c r="B3715" s="12" t="s">
        <v>468</v>
      </c>
      <c r="C3715" s="12" t="s">
        <v>44</v>
      </c>
      <c r="D3715" s="13">
        <v>35256527.703769803</v>
      </c>
      <c r="E3715" s="14">
        <v>45108</v>
      </c>
      <c r="F3715" s="15">
        <f t="shared" ref="F3715:F3778" si="58">IF(B3715=B3716,LN(D3715/D3716),NA())</f>
        <v>-2.9863851355910725E-3</v>
      </c>
    </row>
    <row r="3716" spans="1:6" x14ac:dyDescent="0.3">
      <c r="A3716" s="16">
        <v>49</v>
      </c>
      <c r="B3716" s="17" t="s">
        <v>468</v>
      </c>
      <c r="C3716" s="17" t="s">
        <v>45</v>
      </c>
      <c r="D3716" s="18">
        <v>35361974.648261704</v>
      </c>
      <c r="E3716" s="14">
        <v>45078</v>
      </c>
      <c r="F3716" s="15">
        <f t="shared" si="58"/>
        <v>6.4561978587598684E-2</v>
      </c>
    </row>
    <row r="3717" spans="1:6" x14ac:dyDescent="0.3">
      <c r="A3717" s="11">
        <v>49</v>
      </c>
      <c r="B3717" s="12" t="s">
        <v>468</v>
      </c>
      <c r="C3717" s="12" t="s">
        <v>46</v>
      </c>
      <c r="D3717" s="13">
        <v>33151073.583972599</v>
      </c>
      <c r="E3717" s="14">
        <v>45047</v>
      </c>
      <c r="F3717" s="15">
        <f t="shared" si="58"/>
        <v>7.7990913495360427E-3</v>
      </c>
    </row>
    <row r="3718" spans="1:6" x14ac:dyDescent="0.3">
      <c r="A3718" s="16">
        <v>49</v>
      </c>
      <c r="B3718" s="17" t="s">
        <v>468</v>
      </c>
      <c r="C3718" s="17" t="s">
        <v>47</v>
      </c>
      <c r="D3718" s="18">
        <v>32893530.937504798</v>
      </c>
      <c r="E3718" s="14">
        <v>45017</v>
      </c>
      <c r="F3718" s="15">
        <f t="shared" si="58"/>
        <v>5.4859404225658583E-2</v>
      </c>
    </row>
    <row r="3719" spans="1:6" x14ac:dyDescent="0.3">
      <c r="A3719" s="11">
        <v>49</v>
      </c>
      <c r="B3719" s="12" t="s">
        <v>468</v>
      </c>
      <c r="C3719" s="12" t="s">
        <v>48</v>
      </c>
      <c r="D3719" s="13">
        <v>31137616.0055933</v>
      </c>
      <c r="E3719" s="14">
        <v>44986</v>
      </c>
      <c r="F3719" s="15">
        <f t="shared" si="58"/>
        <v>-5.5457673419422669E-2</v>
      </c>
    </row>
    <row r="3720" spans="1:6" x14ac:dyDescent="0.3">
      <c r="A3720" s="16">
        <v>49</v>
      </c>
      <c r="B3720" s="17" t="s">
        <v>468</v>
      </c>
      <c r="C3720" s="17" t="s">
        <v>49</v>
      </c>
      <c r="D3720" s="18">
        <v>32913216.011638399</v>
      </c>
      <c r="E3720" s="14">
        <v>44958</v>
      </c>
      <c r="F3720" s="15">
        <f t="shared" si="58"/>
        <v>-5.1374045017324545E-2</v>
      </c>
    </row>
    <row r="3721" spans="1:6" x14ac:dyDescent="0.3">
      <c r="A3721" s="11">
        <v>49</v>
      </c>
      <c r="B3721" s="12" t="s">
        <v>468</v>
      </c>
      <c r="C3721" s="12" t="s">
        <v>50</v>
      </c>
      <c r="D3721" s="13">
        <v>34648288.296705402</v>
      </c>
      <c r="E3721" s="14">
        <v>44927</v>
      </c>
      <c r="F3721" s="15">
        <f t="shared" si="58"/>
        <v>0.1024369570992333</v>
      </c>
    </row>
    <row r="3722" spans="1:6" x14ac:dyDescent="0.3">
      <c r="A3722" s="16">
        <v>49</v>
      </c>
      <c r="B3722" s="17" t="s">
        <v>468</v>
      </c>
      <c r="C3722" s="17" t="s">
        <v>51</v>
      </c>
      <c r="D3722" s="18">
        <v>31274759.532359999</v>
      </c>
      <c r="E3722" s="14">
        <v>44896</v>
      </c>
      <c r="F3722" s="15">
        <f t="shared" si="58"/>
        <v>-3.214517213619273E-2</v>
      </c>
    </row>
    <row r="3723" spans="1:6" x14ac:dyDescent="0.3">
      <c r="A3723" s="16">
        <v>49</v>
      </c>
      <c r="B3723" s="17" t="s">
        <v>468</v>
      </c>
      <c r="C3723" s="17" t="s">
        <v>53</v>
      </c>
      <c r="D3723" s="18">
        <v>32296424.892056499</v>
      </c>
      <c r="E3723" s="14">
        <v>44866</v>
      </c>
      <c r="F3723" s="15">
        <f t="shared" si="58"/>
        <v>4.6168157071310861E-2</v>
      </c>
    </row>
    <row r="3724" spans="1:6" x14ac:dyDescent="0.3">
      <c r="A3724" s="16">
        <v>49</v>
      </c>
      <c r="B3724" s="17" t="s">
        <v>468</v>
      </c>
      <c r="C3724" s="17" t="s">
        <v>54</v>
      </c>
      <c r="D3724" s="18">
        <v>30839254.725856401</v>
      </c>
      <c r="E3724" s="14">
        <v>44835</v>
      </c>
      <c r="F3724" s="15">
        <f t="shared" si="58"/>
        <v>4.1617928410857638E-2</v>
      </c>
    </row>
    <row r="3725" spans="1:6" x14ac:dyDescent="0.3">
      <c r="A3725" s="16">
        <v>49</v>
      </c>
      <c r="B3725" s="17" t="s">
        <v>468</v>
      </c>
      <c r="C3725" s="17" t="s">
        <v>55</v>
      </c>
      <c r="D3725" s="18">
        <v>29582129.744417101</v>
      </c>
      <c r="E3725" s="14">
        <v>44805</v>
      </c>
      <c r="F3725" s="15">
        <f t="shared" si="58"/>
        <v>1.4601049616588363E-2</v>
      </c>
    </row>
    <row r="3726" spans="1:6" x14ac:dyDescent="0.3">
      <c r="A3726" s="11">
        <v>49</v>
      </c>
      <c r="B3726" s="12" t="s">
        <v>468</v>
      </c>
      <c r="C3726" s="12" t="s">
        <v>56</v>
      </c>
      <c r="D3726" s="13">
        <v>29153337.625601001</v>
      </c>
      <c r="E3726" s="14">
        <v>44774</v>
      </c>
      <c r="F3726" s="15">
        <f t="shared" si="58"/>
        <v>-6.843335582330029E-2</v>
      </c>
    </row>
    <row r="3727" spans="1:6" x14ac:dyDescent="0.3">
      <c r="A3727" s="16">
        <v>49</v>
      </c>
      <c r="B3727" s="17" t="s">
        <v>468</v>
      </c>
      <c r="C3727" s="17" t="s">
        <v>57</v>
      </c>
      <c r="D3727" s="18">
        <v>31218246.8989718</v>
      </c>
      <c r="E3727" s="14">
        <v>44743</v>
      </c>
      <c r="F3727" s="15">
        <f t="shared" si="58"/>
        <v>0.15523215291446449</v>
      </c>
    </row>
    <row r="3728" spans="1:6" x14ac:dyDescent="0.3">
      <c r="A3728" s="11">
        <v>49</v>
      </c>
      <c r="B3728" s="12" t="s">
        <v>468</v>
      </c>
      <c r="C3728" s="12" t="s">
        <v>58</v>
      </c>
      <c r="D3728" s="13">
        <v>26729574.389762599</v>
      </c>
      <c r="E3728" s="14">
        <v>44713</v>
      </c>
      <c r="F3728" s="15">
        <f t="shared" si="58"/>
        <v>-9.9095934812511041E-2</v>
      </c>
    </row>
    <row r="3729" spans="1:6" x14ac:dyDescent="0.3">
      <c r="A3729" s="16">
        <v>49</v>
      </c>
      <c r="B3729" s="17" t="s">
        <v>468</v>
      </c>
      <c r="C3729" s="17" t="s">
        <v>59</v>
      </c>
      <c r="D3729" s="18">
        <v>29514053.574673399</v>
      </c>
      <c r="E3729" s="14">
        <v>44682</v>
      </c>
      <c r="F3729" s="15">
        <f t="shared" si="58"/>
        <v>-5.143270967288309E-2</v>
      </c>
    </row>
    <row r="3730" spans="1:6" x14ac:dyDescent="0.3">
      <c r="A3730" s="11">
        <v>49</v>
      </c>
      <c r="B3730" s="12" t="s">
        <v>468</v>
      </c>
      <c r="C3730" s="12" t="s">
        <v>60</v>
      </c>
      <c r="D3730" s="13">
        <v>31071756.391277801</v>
      </c>
      <c r="E3730" s="14">
        <v>44652</v>
      </c>
      <c r="F3730" s="15">
        <f t="shared" si="58"/>
        <v>-5.5384192989844566E-2</v>
      </c>
    </row>
    <row r="3731" spans="1:6" x14ac:dyDescent="0.3">
      <c r="A3731" s="16">
        <v>49</v>
      </c>
      <c r="B3731" s="17" t="s">
        <v>468</v>
      </c>
      <c r="C3731" s="17" t="s">
        <v>61</v>
      </c>
      <c r="D3731" s="18">
        <v>32841187.527274899</v>
      </c>
      <c r="E3731" s="14">
        <v>44621</v>
      </c>
      <c r="F3731" s="15">
        <f t="shared" si="58"/>
        <v>6.138886329365636E-3</v>
      </c>
    </row>
    <row r="3732" spans="1:6" x14ac:dyDescent="0.3">
      <c r="A3732" s="11">
        <v>49</v>
      </c>
      <c r="B3732" s="12" t="s">
        <v>468</v>
      </c>
      <c r="C3732" s="12" t="s">
        <v>62</v>
      </c>
      <c r="D3732" s="13">
        <v>32640196.771036301</v>
      </c>
      <c r="E3732" s="14">
        <v>44593</v>
      </c>
      <c r="F3732" s="15">
        <f t="shared" si="58"/>
        <v>-4.9321583256562704E-2</v>
      </c>
    </row>
    <row r="3733" spans="1:6" x14ac:dyDescent="0.3">
      <c r="A3733" s="16">
        <v>49</v>
      </c>
      <c r="B3733" s="17" t="s">
        <v>468</v>
      </c>
      <c r="C3733" s="17" t="s">
        <v>63</v>
      </c>
      <c r="D3733" s="18">
        <v>34290424.3545385</v>
      </c>
      <c r="E3733" s="14">
        <v>44562</v>
      </c>
      <c r="F3733" s="15">
        <f t="shared" si="58"/>
        <v>-0.27245104085117505</v>
      </c>
    </row>
    <row r="3734" spans="1:6" x14ac:dyDescent="0.3">
      <c r="A3734" s="11">
        <v>49</v>
      </c>
      <c r="B3734" s="12" t="s">
        <v>468</v>
      </c>
      <c r="C3734" s="12" t="s">
        <v>64</v>
      </c>
      <c r="D3734" s="13">
        <v>45029470.828398697</v>
      </c>
      <c r="E3734" s="14">
        <v>44531</v>
      </c>
      <c r="F3734" s="15">
        <f t="shared" si="58"/>
        <v>7.1938063387098766E-2</v>
      </c>
    </row>
    <row r="3735" spans="1:6" x14ac:dyDescent="0.3">
      <c r="A3735" s="11">
        <v>49</v>
      </c>
      <c r="B3735" s="12" t="s">
        <v>468</v>
      </c>
      <c r="C3735" s="12" t="s">
        <v>66</v>
      </c>
      <c r="D3735" s="13">
        <v>41903909.133680403</v>
      </c>
      <c r="E3735" s="14">
        <v>44501</v>
      </c>
      <c r="F3735" s="15">
        <f t="shared" si="58"/>
        <v>9.8470536363514365E-3</v>
      </c>
    </row>
    <row r="3736" spans="1:6" x14ac:dyDescent="0.3">
      <c r="A3736" s="11">
        <v>49</v>
      </c>
      <c r="B3736" s="12" t="s">
        <v>468</v>
      </c>
      <c r="C3736" s="12" t="s">
        <v>67</v>
      </c>
      <c r="D3736" s="13">
        <v>41493304.035915397</v>
      </c>
      <c r="E3736" s="14">
        <v>44470</v>
      </c>
      <c r="F3736" s="15">
        <f t="shared" si="58"/>
        <v>7.3791395758035491E-2</v>
      </c>
    </row>
    <row r="3737" spans="1:6" x14ac:dyDescent="0.3">
      <c r="A3737" s="11">
        <v>49</v>
      </c>
      <c r="B3737" s="12" t="s">
        <v>468</v>
      </c>
      <c r="C3737" s="12" t="s">
        <v>68</v>
      </c>
      <c r="D3737" s="13">
        <v>38541696.06487</v>
      </c>
      <c r="E3737" s="14">
        <v>44440</v>
      </c>
      <c r="F3737" s="15">
        <f t="shared" si="58"/>
        <v>-2.9599851722426081E-2</v>
      </c>
    </row>
    <row r="3738" spans="1:6" x14ac:dyDescent="0.3">
      <c r="A3738" s="16">
        <v>49</v>
      </c>
      <c r="B3738" s="17" t="s">
        <v>468</v>
      </c>
      <c r="C3738" s="17" t="s">
        <v>69</v>
      </c>
      <c r="D3738" s="18">
        <v>39699576.560377501</v>
      </c>
      <c r="E3738" s="14">
        <v>44409</v>
      </c>
      <c r="F3738" s="15">
        <f t="shared" si="58"/>
        <v>1.1709750688869022E-2</v>
      </c>
    </row>
    <row r="3739" spans="1:6" x14ac:dyDescent="0.3">
      <c r="A3739" s="11">
        <v>49</v>
      </c>
      <c r="B3739" s="12" t="s">
        <v>468</v>
      </c>
      <c r="C3739" s="12" t="s">
        <v>70</v>
      </c>
      <c r="D3739" s="13">
        <v>39237415.592140198</v>
      </c>
      <c r="E3739" s="14">
        <v>44378</v>
      </c>
      <c r="F3739" s="15">
        <f t="shared" si="58"/>
        <v>0.1284961905706776</v>
      </c>
    </row>
    <row r="3740" spans="1:6" x14ac:dyDescent="0.3">
      <c r="A3740" s="16">
        <v>49</v>
      </c>
      <c r="B3740" s="17" t="s">
        <v>468</v>
      </c>
      <c r="C3740" s="17" t="s">
        <v>71</v>
      </c>
      <c r="D3740" s="18">
        <v>34506046.874072298</v>
      </c>
      <c r="E3740" s="14">
        <v>44348</v>
      </c>
      <c r="F3740" s="15">
        <f t="shared" si="58"/>
        <v>2.8847193410168739E-2</v>
      </c>
    </row>
    <row r="3741" spans="1:6" x14ac:dyDescent="0.3">
      <c r="A3741" s="11">
        <v>49</v>
      </c>
      <c r="B3741" s="12" t="s">
        <v>468</v>
      </c>
      <c r="C3741" s="12" t="s">
        <v>72</v>
      </c>
      <c r="D3741" s="13">
        <v>33524864.4859665</v>
      </c>
      <c r="E3741" s="14">
        <v>44317</v>
      </c>
      <c r="F3741" s="15">
        <f t="shared" si="58"/>
        <v>-2.6046300293124238E-2</v>
      </c>
    </row>
    <row r="3742" spans="1:6" x14ac:dyDescent="0.3">
      <c r="A3742" s="16">
        <v>49</v>
      </c>
      <c r="B3742" s="17" t="s">
        <v>468</v>
      </c>
      <c r="C3742" s="17" t="s">
        <v>73</v>
      </c>
      <c r="D3742" s="18">
        <v>34409534.348615497</v>
      </c>
      <c r="E3742" s="14">
        <v>44287</v>
      </c>
      <c r="F3742" s="15">
        <f t="shared" si="58"/>
        <v>0.11173905886093458</v>
      </c>
    </row>
    <row r="3743" spans="1:6" x14ac:dyDescent="0.3">
      <c r="A3743" s="11">
        <v>49</v>
      </c>
      <c r="B3743" s="12" t="s">
        <v>468</v>
      </c>
      <c r="C3743" s="12" t="s">
        <v>74</v>
      </c>
      <c r="D3743" s="13">
        <v>30771675.1360671</v>
      </c>
      <c r="E3743" s="14">
        <v>44256</v>
      </c>
      <c r="F3743" s="15">
        <f t="shared" si="58"/>
        <v>9.4004726258138535E-2</v>
      </c>
    </row>
    <row r="3744" spans="1:6" x14ac:dyDescent="0.3">
      <c r="A3744" s="16">
        <v>49</v>
      </c>
      <c r="B3744" s="17" t="s">
        <v>468</v>
      </c>
      <c r="C3744" s="17" t="s">
        <v>75</v>
      </c>
      <c r="D3744" s="18">
        <v>28010793.0550832</v>
      </c>
      <c r="E3744" s="14">
        <v>44228</v>
      </c>
      <c r="F3744" s="15">
        <f t="shared" si="58"/>
        <v>-0.11731468410602075</v>
      </c>
    </row>
    <row r="3745" spans="1:6" x14ac:dyDescent="0.3">
      <c r="A3745" s="11">
        <v>49</v>
      </c>
      <c r="B3745" s="12" t="s">
        <v>468</v>
      </c>
      <c r="C3745" s="12" t="s">
        <v>76</v>
      </c>
      <c r="D3745" s="13">
        <v>31497386.881924801</v>
      </c>
      <c r="E3745" s="14">
        <v>44197</v>
      </c>
      <c r="F3745" s="15">
        <f t="shared" si="58"/>
        <v>-8.1871608369493379E-2</v>
      </c>
    </row>
    <row r="3746" spans="1:6" x14ac:dyDescent="0.3">
      <c r="A3746" s="16">
        <v>49</v>
      </c>
      <c r="B3746" s="17" t="s">
        <v>468</v>
      </c>
      <c r="C3746" s="17" t="s">
        <v>77</v>
      </c>
      <c r="D3746" s="18">
        <v>34184632.282988399</v>
      </c>
      <c r="E3746" s="14">
        <v>44166</v>
      </c>
      <c r="F3746" s="15">
        <f t="shared" si="58"/>
        <v>4.8337485772455148E-2</v>
      </c>
    </row>
    <row r="3747" spans="1:6" x14ac:dyDescent="0.3">
      <c r="A3747" s="16">
        <v>49</v>
      </c>
      <c r="B3747" s="17" t="s">
        <v>468</v>
      </c>
      <c r="C3747" s="17" t="s">
        <v>79</v>
      </c>
      <c r="D3747" s="18">
        <v>32571533.7434083</v>
      </c>
      <c r="E3747" s="14">
        <v>44136</v>
      </c>
      <c r="F3747" s="15">
        <f t="shared" si="58"/>
        <v>-6.2595715738877594E-2</v>
      </c>
    </row>
    <row r="3748" spans="1:6" x14ac:dyDescent="0.3">
      <c r="A3748" s="16">
        <v>49</v>
      </c>
      <c r="B3748" s="17" t="s">
        <v>468</v>
      </c>
      <c r="C3748" s="17" t="s">
        <v>80</v>
      </c>
      <c r="D3748" s="18">
        <v>34675536.024030797</v>
      </c>
      <c r="E3748" s="14">
        <v>44105</v>
      </c>
      <c r="F3748" s="15">
        <f t="shared" si="58"/>
        <v>-3.5865979550340599E-2</v>
      </c>
    </row>
    <row r="3749" spans="1:6" x14ac:dyDescent="0.3">
      <c r="A3749" s="16">
        <v>49</v>
      </c>
      <c r="B3749" s="17" t="s">
        <v>468</v>
      </c>
      <c r="C3749" s="17" t="s">
        <v>81</v>
      </c>
      <c r="D3749" s="18">
        <v>35941779.893217102</v>
      </c>
      <c r="E3749" s="14">
        <v>44075</v>
      </c>
      <c r="F3749" s="15">
        <f t="shared" si="58"/>
        <v>4.5914132392879649E-2</v>
      </c>
    </row>
    <row r="3750" spans="1:6" x14ac:dyDescent="0.3">
      <c r="A3750" s="11">
        <v>49</v>
      </c>
      <c r="B3750" s="12" t="s">
        <v>468</v>
      </c>
      <c r="C3750" s="12" t="s">
        <v>82</v>
      </c>
      <c r="D3750" s="13">
        <v>34328855.603976801</v>
      </c>
      <c r="E3750" s="14">
        <v>44044</v>
      </c>
      <c r="F3750" s="15">
        <f t="shared" si="58"/>
        <v>4.1789664902865307E-2</v>
      </c>
    </row>
    <row r="3751" spans="1:6" x14ac:dyDescent="0.3">
      <c r="A3751" s="16">
        <v>49</v>
      </c>
      <c r="B3751" s="17" t="s">
        <v>468</v>
      </c>
      <c r="C3751" s="17" t="s">
        <v>83</v>
      </c>
      <c r="D3751" s="18">
        <v>32923826.5483068</v>
      </c>
      <c r="E3751" s="14">
        <v>44013</v>
      </c>
      <c r="F3751" s="15">
        <f t="shared" si="58"/>
        <v>-5.168358026955102E-2</v>
      </c>
    </row>
    <row r="3752" spans="1:6" x14ac:dyDescent="0.3">
      <c r="A3752" s="11">
        <v>49</v>
      </c>
      <c r="B3752" s="12" t="s">
        <v>468</v>
      </c>
      <c r="C3752" s="12" t="s">
        <v>84</v>
      </c>
      <c r="D3752" s="13">
        <v>34670188.169311002</v>
      </c>
      <c r="E3752" s="14">
        <v>43983</v>
      </c>
      <c r="F3752" s="15">
        <f t="shared" si="58"/>
        <v>1.106123289594077E-2</v>
      </c>
    </row>
    <row r="3753" spans="1:6" x14ac:dyDescent="0.3">
      <c r="A3753" s="16">
        <v>49</v>
      </c>
      <c r="B3753" s="17" t="s">
        <v>468</v>
      </c>
      <c r="C3753" s="17" t="s">
        <v>85</v>
      </c>
      <c r="D3753" s="18">
        <v>34288806.308740899</v>
      </c>
      <c r="E3753" s="14">
        <v>43952</v>
      </c>
      <c r="F3753" s="15">
        <f t="shared" si="58"/>
        <v>0.16883694850091638</v>
      </c>
    </row>
    <row r="3754" spans="1:6" x14ac:dyDescent="0.3">
      <c r="A3754" s="11">
        <v>49</v>
      </c>
      <c r="B3754" s="12" t="s">
        <v>468</v>
      </c>
      <c r="C3754" s="12" t="s">
        <v>86</v>
      </c>
      <c r="D3754" s="13">
        <v>28961924.114387199</v>
      </c>
      <c r="E3754" s="14">
        <v>43922</v>
      </c>
      <c r="F3754" s="15">
        <f t="shared" si="58"/>
        <v>5.4046686129299748E-2</v>
      </c>
    </row>
    <row r="3755" spans="1:6" x14ac:dyDescent="0.3">
      <c r="A3755" s="16">
        <v>49</v>
      </c>
      <c r="B3755" s="17" t="s">
        <v>468</v>
      </c>
      <c r="C3755" s="17" t="s">
        <v>87</v>
      </c>
      <c r="D3755" s="18">
        <v>27438175.7599153</v>
      </c>
      <c r="E3755" s="14">
        <v>43891</v>
      </c>
      <c r="F3755" s="15">
        <f t="shared" si="58"/>
        <v>-0.14066320001861138</v>
      </c>
    </row>
    <row r="3756" spans="1:6" x14ac:dyDescent="0.3">
      <c r="A3756" s="11">
        <v>49</v>
      </c>
      <c r="B3756" s="12" t="s">
        <v>468</v>
      </c>
      <c r="C3756" s="12" t="s">
        <v>88</v>
      </c>
      <c r="D3756" s="13">
        <v>31582353.138293799</v>
      </c>
      <c r="E3756" s="14">
        <v>43862</v>
      </c>
      <c r="F3756" s="15">
        <f t="shared" si="58"/>
        <v>-1.7570658689469623E-2</v>
      </c>
    </row>
    <row r="3757" spans="1:6" x14ac:dyDescent="0.3">
      <c r="A3757" s="16">
        <v>49</v>
      </c>
      <c r="B3757" s="17" t="s">
        <v>468</v>
      </c>
      <c r="C3757" s="17" t="s">
        <v>89</v>
      </c>
      <c r="D3757" s="18">
        <v>32142179.744232401</v>
      </c>
      <c r="E3757" s="14">
        <v>43831</v>
      </c>
      <c r="F3757" s="15">
        <f t="shared" si="58"/>
        <v>5.5282797719769412E-2</v>
      </c>
    </row>
    <row r="3758" spans="1:6" x14ac:dyDescent="0.3">
      <c r="A3758" s="11">
        <v>49</v>
      </c>
      <c r="B3758" s="12" t="s">
        <v>468</v>
      </c>
      <c r="C3758" s="12" t="s">
        <v>90</v>
      </c>
      <c r="D3758" s="13">
        <v>30413493.667840399</v>
      </c>
      <c r="E3758" s="14">
        <v>43800</v>
      </c>
      <c r="F3758" s="15">
        <f t="shared" si="58"/>
        <v>-4.5475581410659993E-3</v>
      </c>
    </row>
    <row r="3759" spans="1:6" x14ac:dyDescent="0.3">
      <c r="A3759" s="11">
        <v>49</v>
      </c>
      <c r="B3759" s="12" t="s">
        <v>468</v>
      </c>
      <c r="C3759" s="12" t="s">
        <v>92</v>
      </c>
      <c r="D3759" s="13">
        <v>30552115.755674601</v>
      </c>
      <c r="E3759" s="14">
        <v>43770</v>
      </c>
      <c r="F3759" s="15">
        <f t="shared" si="58"/>
        <v>5.3765807211168908E-2</v>
      </c>
    </row>
    <row r="3760" spans="1:6" x14ac:dyDescent="0.3">
      <c r="A3760" s="11">
        <v>49</v>
      </c>
      <c r="B3760" s="12" t="s">
        <v>468</v>
      </c>
      <c r="C3760" s="12" t="s">
        <v>93</v>
      </c>
      <c r="D3760" s="13">
        <v>28952835.139776099</v>
      </c>
      <c r="E3760" s="14">
        <v>43739</v>
      </c>
      <c r="F3760" s="15">
        <f t="shared" si="58"/>
        <v>-6.928668740523912E-2</v>
      </c>
    </row>
    <row r="3761" spans="1:6" x14ac:dyDescent="0.3">
      <c r="A3761" s="11">
        <v>49</v>
      </c>
      <c r="B3761" s="12" t="s">
        <v>468</v>
      </c>
      <c r="C3761" s="12" t="s">
        <v>94</v>
      </c>
      <c r="D3761" s="13">
        <v>31030010.5644207</v>
      </c>
      <c r="E3761" s="14">
        <v>43709</v>
      </c>
      <c r="F3761" s="15">
        <f t="shared" si="58"/>
        <v>3.0348470085063018E-2</v>
      </c>
    </row>
    <row r="3762" spans="1:6" x14ac:dyDescent="0.3">
      <c r="A3762" s="16">
        <v>49</v>
      </c>
      <c r="B3762" s="17" t="s">
        <v>468</v>
      </c>
      <c r="C3762" s="17" t="s">
        <v>95</v>
      </c>
      <c r="D3762" s="18">
        <v>30102443.529244602</v>
      </c>
      <c r="E3762" s="14">
        <v>43678</v>
      </c>
      <c r="F3762" s="15">
        <f t="shared" si="58"/>
        <v>7.2031068710996854E-3</v>
      </c>
    </row>
    <row r="3763" spans="1:6" x14ac:dyDescent="0.3">
      <c r="A3763" s="11">
        <v>49</v>
      </c>
      <c r="B3763" s="12" t="s">
        <v>468</v>
      </c>
      <c r="C3763" s="12" t="s">
        <v>96</v>
      </c>
      <c r="D3763" s="13">
        <v>29886391.4686132</v>
      </c>
      <c r="E3763" s="14">
        <v>43647</v>
      </c>
      <c r="F3763" s="15">
        <f t="shared" si="58"/>
        <v>4.7513978251943464E-2</v>
      </c>
    </row>
    <row r="3764" spans="1:6" x14ac:dyDescent="0.3">
      <c r="A3764" s="16">
        <v>49</v>
      </c>
      <c r="B3764" s="17" t="s">
        <v>468</v>
      </c>
      <c r="C3764" s="17" t="s">
        <v>97</v>
      </c>
      <c r="D3764" s="18">
        <v>28499577.531551801</v>
      </c>
      <c r="E3764" s="14">
        <v>43617</v>
      </c>
      <c r="F3764" s="15">
        <f t="shared" si="58"/>
        <v>-1.1839028562933314E-4</v>
      </c>
    </row>
    <row r="3765" spans="1:6" x14ac:dyDescent="0.3">
      <c r="A3765" s="11">
        <v>49</v>
      </c>
      <c r="B3765" s="12" t="s">
        <v>468</v>
      </c>
      <c r="C3765" s="12" t="s">
        <v>98</v>
      </c>
      <c r="D3765" s="13">
        <v>28502951.8044127</v>
      </c>
      <c r="E3765" s="14">
        <v>43586</v>
      </c>
      <c r="F3765" s="15">
        <f t="shared" si="58"/>
        <v>7.0284130534288836E-2</v>
      </c>
    </row>
    <row r="3766" spans="1:6" x14ac:dyDescent="0.3">
      <c r="A3766" s="16">
        <v>49</v>
      </c>
      <c r="B3766" s="17" t="s">
        <v>468</v>
      </c>
      <c r="C3766" s="17" t="s">
        <v>99</v>
      </c>
      <c r="D3766" s="18">
        <v>26568426.137859501</v>
      </c>
      <c r="E3766" s="14">
        <v>43556</v>
      </c>
      <c r="F3766" s="15">
        <f t="shared" si="58"/>
        <v>6.7873980192635699E-2</v>
      </c>
    </row>
    <row r="3767" spans="1:6" x14ac:dyDescent="0.3">
      <c r="A3767" s="11">
        <v>49</v>
      </c>
      <c r="B3767" s="12" t="s">
        <v>468</v>
      </c>
      <c r="C3767" s="12" t="s">
        <v>100</v>
      </c>
      <c r="D3767" s="13">
        <v>24824958.625147399</v>
      </c>
      <c r="E3767" s="14">
        <v>43525</v>
      </c>
      <c r="F3767" s="15">
        <f t="shared" si="58"/>
        <v>5.709308379888161E-2</v>
      </c>
    </row>
    <row r="3768" spans="1:6" x14ac:dyDescent="0.3">
      <c r="A3768" s="16">
        <v>49</v>
      </c>
      <c r="B3768" s="17" t="s">
        <v>468</v>
      </c>
      <c r="C3768" s="17" t="s">
        <v>101</v>
      </c>
      <c r="D3768" s="18">
        <v>23447326.021819901</v>
      </c>
      <c r="E3768" s="14">
        <v>43497</v>
      </c>
      <c r="F3768" s="15">
        <f t="shared" si="58"/>
        <v>2.6615405014958973E-2</v>
      </c>
    </row>
    <row r="3769" spans="1:6" x14ac:dyDescent="0.3">
      <c r="A3769" s="11">
        <v>49</v>
      </c>
      <c r="B3769" s="12" t="s">
        <v>468</v>
      </c>
      <c r="C3769" s="12" t="s">
        <v>102</v>
      </c>
      <c r="D3769" s="13">
        <v>22831497.558161698</v>
      </c>
      <c r="E3769" s="14">
        <v>43466</v>
      </c>
      <c r="F3769" s="15">
        <f t="shared" si="58"/>
        <v>3.6682518171923605E-2</v>
      </c>
    </row>
    <row r="3770" spans="1:6" x14ac:dyDescent="0.3">
      <c r="A3770" s="16">
        <v>49</v>
      </c>
      <c r="B3770" s="17" t="s">
        <v>468</v>
      </c>
      <c r="C3770" s="17" t="s">
        <v>103</v>
      </c>
      <c r="D3770" s="18">
        <v>22009155.72899</v>
      </c>
      <c r="E3770" s="14">
        <v>43435</v>
      </c>
      <c r="F3770" s="15">
        <f t="shared" si="58"/>
        <v>-9.4403241890445694E-4</v>
      </c>
    </row>
    <row r="3771" spans="1:6" x14ac:dyDescent="0.3">
      <c r="A3771" s="16">
        <v>49</v>
      </c>
      <c r="B3771" s="17" t="s">
        <v>468</v>
      </c>
      <c r="C3771" s="17" t="s">
        <v>105</v>
      </c>
      <c r="D3771" s="18">
        <v>22029942.895846799</v>
      </c>
      <c r="E3771" s="14">
        <v>43405</v>
      </c>
      <c r="F3771" s="15">
        <f t="shared" si="58"/>
        <v>5.490158978773977E-2</v>
      </c>
    </row>
    <row r="3772" spans="1:6" x14ac:dyDescent="0.3">
      <c r="A3772" s="16">
        <v>49</v>
      </c>
      <c r="B3772" s="17" t="s">
        <v>468</v>
      </c>
      <c r="C3772" s="17" t="s">
        <v>106</v>
      </c>
      <c r="D3772" s="18">
        <v>20853065.814842299</v>
      </c>
      <c r="E3772" s="14">
        <v>43374</v>
      </c>
      <c r="F3772" s="15">
        <f t="shared" si="58"/>
        <v>-9.2700359890680317E-2</v>
      </c>
    </row>
    <row r="3773" spans="1:6" x14ac:dyDescent="0.3">
      <c r="A3773" s="16">
        <v>49</v>
      </c>
      <c r="B3773" s="17" t="s">
        <v>468</v>
      </c>
      <c r="C3773" s="17" t="s">
        <v>107</v>
      </c>
      <c r="D3773" s="18">
        <v>22878585.425808001</v>
      </c>
      <c r="E3773" s="14">
        <v>43344</v>
      </c>
      <c r="F3773" s="15">
        <f t="shared" si="58"/>
        <v>2.5351777751086338E-2</v>
      </c>
    </row>
    <row r="3774" spans="1:6" x14ac:dyDescent="0.3">
      <c r="A3774" s="11">
        <v>49</v>
      </c>
      <c r="B3774" s="12" t="s">
        <v>468</v>
      </c>
      <c r="C3774" s="12" t="s">
        <v>108</v>
      </c>
      <c r="D3774" s="13">
        <v>22305863.052326702</v>
      </c>
      <c r="E3774" s="14">
        <v>43313</v>
      </c>
      <c r="F3774" s="15">
        <f t="shared" si="58"/>
        <v>2.2065323143547286E-2</v>
      </c>
    </row>
    <row r="3775" spans="1:6" x14ac:dyDescent="0.3">
      <c r="A3775" s="16">
        <v>49</v>
      </c>
      <c r="B3775" s="17" t="s">
        <v>468</v>
      </c>
      <c r="C3775" s="17" t="s">
        <v>109</v>
      </c>
      <c r="D3775" s="18">
        <v>21819067.378704499</v>
      </c>
      <c r="E3775" s="14">
        <v>43282</v>
      </c>
      <c r="F3775" s="15">
        <f t="shared" si="58"/>
        <v>-6.9735456475543964E-4</v>
      </c>
    </row>
    <row r="3776" spans="1:6" x14ac:dyDescent="0.3">
      <c r="A3776" s="11">
        <v>49</v>
      </c>
      <c r="B3776" s="12" t="s">
        <v>468</v>
      </c>
      <c r="C3776" s="12" t="s">
        <v>110</v>
      </c>
      <c r="D3776" s="13">
        <v>21834288.3115164</v>
      </c>
      <c r="E3776" s="14">
        <v>43252</v>
      </c>
      <c r="F3776" s="15">
        <f t="shared" si="58"/>
        <v>1.7002853032102746E-2</v>
      </c>
    </row>
    <row r="3777" spans="1:6" x14ac:dyDescent="0.3">
      <c r="A3777" s="16">
        <v>49</v>
      </c>
      <c r="B3777" s="17" t="s">
        <v>468</v>
      </c>
      <c r="C3777" s="17" t="s">
        <v>111</v>
      </c>
      <c r="D3777" s="18">
        <v>21466181.418173101</v>
      </c>
      <c r="E3777" s="14">
        <v>43221</v>
      </c>
      <c r="F3777" s="15">
        <f t="shared" si="58"/>
        <v>0.10010662256116239</v>
      </c>
    </row>
    <row r="3778" spans="1:6" x14ac:dyDescent="0.3">
      <c r="A3778" s="11">
        <v>49</v>
      </c>
      <c r="B3778" s="12" t="s">
        <v>468</v>
      </c>
      <c r="C3778" s="12" t="s">
        <v>112</v>
      </c>
      <c r="D3778" s="13">
        <v>19421333.306814499</v>
      </c>
      <c r="E3778" s="14">
        <v>43191</v>
      </c>
      <c r="F3778" s="15">
        <f t="shared" si="58"/>
        <v>8.0331420636734541E-2</v>
      </c>
    </row>
    <row r="3779" spans="1:6" x14ac:dyDescent="0.3">
      <c r="A3779" s="16">
        <v>49</v>
      </c>
      <c r="B3779" s="17" t="s">
        <v>468</v>
      </c>
      <c r="C3779" s="17" t="s">
        <v>113</v>
      </c>
      <c r="D3779" s="18">
        <v>17922209.469676301</v>
      </c>
      <c r="E3779" s="14">
        <v>43160</v>
      </c>
      <c r="F3779" s="15">
        <f t="shared" ref="F3779:F3842" si="59">IF(B3779=B3780,LN(D3779/D3780),NA())</f>
        <v>-1.2503043062826827E-2</v>
      </c>
    </row>
    <row r="3780" spans="1:6" x14ac:dyDescent="0.3">
      <c r="A3780" s="11">
        <v>49</v>
      </c>
      <c r="B3780" s="12" t="s">
        <v>468</v>
      </c>
      <c r="C3780" s="12" t="s">
        <v>114</v>
      </c>
      <c r="D3780" s="13">
        <v>18147698.3374939</v>
      </c>
      <c r="E3780" s="14">
        <v>43132</v>
      </c>
      <c r="F3780" s="15">
        <f t="shared" si="59"/>
        <v>-4.3406066119106766E-2</v>
      </c>
    </row>
    <row r="3781" spans="1:6" x14ac:dyDescent="0.3">
      <c r="A3781" s="16">
        <v>49</v>
      </c>
      <c r="B3781" s="17" t="s">
        <v>468</v>
      </c>
      <c r="C3781" s="17" t="s">
        <v>115</v>
      </c>
      <c r="D3781" s="18">
        <v>18952764.512012798</v>
      </c>
      <c r="E3781" s="14">
        <v>43101</v>
      </c>
      <c r="F3781" s="15">
        <f t="shared" si="59"/>
        <v>-7.0251490408367298E-2</v>
      </c>
    </row>
    <row r="3782" spans="1:6" x14ac:dyDescent="0.3">
      <c r="A3782" s="11">
        <v>49</v>
      </c>
      <c r="B3782" s="12" t="s">
        <v>468</v>
      </c>
      <c r="C3782" s="12" t="s">
        <v>116</v>
      </c>
      <c r="D3782" s="13">
        <v>20332107.683659799</v>
      </c>
      <c r="E3782" s="14">
        <v>43070</v>
      </c>
      <c r="F3782" s="15">
        <f t="shared" si="59"/>
        <v>5.7211413635432612E-2</v>
      </c>
    </row>
    <row r="3783" spans="1:6" x14ac:dyDescent="0.3">
      <c r="A3783" s="11">
        <v>49</v>
      </c>
      <c r="B3783" s="12" t="s">
        <v>468</v>
      </c>
      <c r="C3783" s="12" t="s">
        <v>118</v>
      </c>
      <c r="D3783" s="13">
        <v>19201528.441629499</v>
      </c>
      <c r="E3783" s="14">
        <v>43040</v>
      </c>
      <c r="F3783" s="15">
        <f t="shared" si="59"/>
        <v>-3.3003395020064268E-2</v>
      </c>
    </row>
    <row r="3784" spans="1:6" x14ac:dyDescent="0.3">
      <c r="A3784" s="11">
        <v>49</v>
      </c>
      <c r="B3784" s="12" t="s">
        <v>468</v>
      </c>
      <c r="C3784" s="12" t="s">
        <v>119</v>
      </c>
      <c r="D3784" s="13">
        <v>19845817.4519375</v>
      </c>
      <c r="E3784" s="14">
        <v>43009</v>
      </c>
      <c r="F3784" s="15">
        <f t="shared" si="59"/>
        <v>5.6394899464753859E-2</v>
      </c>
    </row>
    <row r="3785" spans="1:6" x14ac:dyDescent="0.3">
      <c r="A3785" s="11">
        <v>49</v>
      </c>
      <c r="B3785" s="12" t="s">
        <v>468</v>
      </c>
      <c r="C3785" s="12" t="s">
        <v>120</v>
      </c>
      <c r="D3785" s="13">
        <v>18757588.260205399</v>
      </c>
      <c r="E3785" s="14">
        <v>42979</v>
      </c>
      <c r="F3785" s="15">
        <f t="shared" si="59"/>
        <v>-4.1168597393440427E-2</v>
      </c>
    </row>
    <row r="3786" spans="1:6" x14ac:dyDescent="0.3">
      <c r="A3786" s="16">
        <v>49</v>
      </c>
      <c r="B3786" s="17" t="s">
        <v>468</v>
      </c>
      <c r="C3786" s="17" t="s">
        <v>121</v>
      </c>
      <c r="D3786" s="18">
        <v>19545927.9385713</v>
      </c>
      <c r="E3786" s="14">
        <v>42948</v>
      </c>
      <c r="F3786" s="15">
        <f t="shared" si="59"/>
        <v>2.9740647160270663E-2</v>
      </c>
    </row>
    <row r="3787" spans="1:6" x14ac:dyDescent="0.3">
      <c r="A3787" s="11">
        <v>49</v>
      </c>
      <c r="B3787" s="12" t="s">
        <v>468</v>
      </c>
      <c r="C3787" s="12" t="s">
        <v>122</v>
      </c>
      <c r="D3787" s="13">
        <v>18973178.576740298</v>
      </c>
      <c r="E3787" s="14">
        <v>42917</v>
      </c>
      <c r="F3787" s="15">
        <f t="shared" si="59"/>
        <v>-5.0610046601504227E-2</v>
      </c>
    </row>
    <row r="3788" spans="1:6" x14ac:dyDescent="0.3">
      <c r="A3788" s="16">
        <v>49</v>
      </c>
      <c r="B3788" s="17" t="s">
        <v>468</v>
      </c>
      <c r="C3788" s="17" t="s">
        <v>123</v>
      </c>
      <c r="D3788" s="18">
        <v>19958125.9179749</v>
      </c>
      <c r="E3788" s="14">
        <v>42887</v>
      </c>
      <c r="F3788" s="15">
        <f t="shared" si="59"/>
        <v>-3.090867284855079E-2</v>
      </c>
    </row>
    <row r="3789" spans="1:6" x14ac:dyDescent="0.3">
      <c r="A3789" s="11">
        <v>49</v>
      </c>
      <c r="B3789" s="12" t="s">
        <v>468</v>
      </c>
      <c r="C3789" s="12" t="s">
        <v>124</v>
      </c>
      <c r="D3789" s="13">
        <v>20584637.546975002</v>
      </c>
      <c r="E3789" s="14">
        <v>42856</v>
      </c>
      <c r="F3789" s="15">
        <f t="shared" si="59"/>
        <v>-2.6387203455908136E-2</v>
      </c>
    </row>
    <row r="3790" spans="1:6" x14ac:dyDescent="0.3">
      <c r="A3790" s="16">
        <v>49</v>
      </c>
      <c r="B3790" s="17" t="s">
        <v>468</v>
      </c>
      <c r="C3790" s="17" t="s">
        <v>125</v>
      </c>
      <c r="D3790" s="18">
        <v>21135038.399706598</v>
      </c>
      <c r="E3790" s="14">
        <v>42826</v>
      </c>
      <c r="F3790" s="15">
        <f t="shared" si="59"/>
        <v>1.8496690987918524E-2</v>
      </c>
    </row>
    <row r="3791" spans="1:6" x14ac:dyDescent="0.3">
      <c r="A3791" s="11">
        <v>49</v>
      </c>
      <c r="B3791" s="12" t="s">
        <v>468</v>
      </c>
      <c r="C3791" s="12" t="s">
        <v>126</v>
      </c>
      <c r="D3791" s="13">
        <v>20747703.3766279</v>
      </c>
      <c r="E3791" s="14">
        <v>42795</v>
      </c>
      <c r="F3791" s="15">
        <f t="shared" si="59"/>
        <v>1.9183890240894376E-2</v>
      </c>
    </row>
    <row r="3792" spans="1:6" x14ac:dyDescent="0.3">
      <c r="A3792" s="16">
        <v>49</v>
      </c>
      <c r="B3792" s="17" t="s">
        <v>468</v>
      </c>
      <c r="C3792" s="17" t="s">
        <v>127</v>
      </c>
      <c r="D3792" s="18">
        <v>20353475.217468102</v>
      </c>
      <c r="E3792" s="14">
        <v>42767</v>
      </c>
      <c r="F3792" s="15">
        <f t="shared" si="59"/>
        <v>4.3221249977200962E-2</v>
      </c>
    </row>
    <row r="3793" spans="1:6" x14ac:dyDescent="0.3">
      <c r="A3793" s="11">
        <v>49</v>
      </c>
      <c r="B3793" s="12" t="s">
        <v>468</v>
      </c>
      <c r="C3793" s="12" t="s">
        <v>129</v>
      </c>
      <c r="D3793" s="13">
        <v>19492512.543174401</v>
      </c>
      <c r="E3793" s="14">
        <v>42736</v>
      </c>
      <c r="F3793" s="15">
        <f t="shared" si="59"/>
        <v>6.3550113270171849E-2</v>
      </c>
    </row>
    <row r="3794" spans="1:6" x14ac:dyDescent="0.3">
      <c r="A3794" s="16">
        <v>49</v>
      </c>
      <c r="B3794" s="17" t="s">
        <v>468</v>
      </c>
      <c r="C3794" s="17" t="s">
        <v>130</v>
      </c>
      <c r="D3794" s="18">
        <v>18292301.8318795</v>
      </c>
      <c r="E3794" s="14">
        <v>42705</v>
      </c>
      <c r="F3794" s="15">
        <f t="shared" si="59"/>
        <v>3.6015427400136579E-2</v>
      </c>
    </row>
    <row r="3795" spans="1:6" x14ac:dyDescent="0.3">
      <c r="A3795" s="16">
        <v>49</v>
      </c>
      <c r="B3795" s="17" t="s">
        <v>468</v>
      </c>
      <c r="C3795" s="17" t="s">
        <v>132</v>
      </c>
      <c r="D3795" s="18">
        <v>17645219.185629401</v>
      </c>
      <c r="E3795" s="14">
        <v>42675</v>
      </c>
      <c r="F3795" s="15">
        <f t="shared" si="59"/>
        <v>-4.9304918109967719E-2</v>
      </c>
    </row>
    <row r="3796" spans="1:6" x14ac:dyDescent="0.3">
      <c r="A3796" s="16">
        <v>49</v>
      </c>
      <c r="B3796" s="17" t="s">
        <v>468</v>
      </c>
      <c r="C3796" s="17" t="s">
        <v>133</v>
      </c>
      <c r="D3796" s="18">
        <v>18537019.693373099</v>
      </c>
      <c r="E3796" s="14">
        <v>42644</v>
      </c>
      <c r="F3796" s="15">
        <f t="shared" si="59"/>
        <v>1.8629317328055936E-2</v>
      </c>
    </row>
    <row r="3797" spans="1:6" x14ac:dyDescent="0.3">
      <c r="A3797" s="16">
        <v>49</v>
      </c>
      <c r="B3797" s="17" t="s">
        <v>468</v>
      </c>
      <c r="C3797" s="17" t="s">
        <v>134</v>
      </c>
      <c r="D3797" s="18">
        <v>18194884.4391203</v>
      </c>
      <c r="E3797" s="14">
        <v>42614</v>
      </c>
      <c r="F3797" s="15">
        <f t="shared" si="59"/>
        <v>1.9579924443045613E-2</v>
      </c>
    </row>
    <row r="3798" spans="1:6" x14ac:dyDescent="0.3">
      <c r="A3798" s="11">
        <v>49</v>
      </c>
      <c r="B3798" s="12" t="s">
        <v>468</v>
      </c>
      <c r="C3798" s="12" t="s">
        <v>135</v>
      </c>
      <c r="D3798" s="13">
        <v>17842095.042188901</v>
      </c>
      <c r="E3798" s="14">
        <v>42583</v>
      </c>
      <c r="F3798" s="15">
        <f t="shared" si="59"/>
        <v>2.4921094844658317E-2</v>
      </c>
    </row>
    <row r="3799" spans="1:6" x14ac:dyDescent="0.3">
      <c r="A3799" s="16">
        <v>49</v>
      </c>
      <c r="B3799" s="17" t="s">
        <v>468</v>
      </c>
      <c r="C3799" s="17" t="s">
        <v>136</v>
      </c>
      <c r="D3799" s="18">
        <v>17402945.2739245</v>
      </c>
      <c r="E3799" s="14">
        <v>42552</v>
      </c>
      <c r="F3799" s="15">
        <f t="shared" si="59"/>
        <v>4.5012256818123757E-2</v>
      </c>
    </row>
    <row r="3800" spans="1:6" x14ac:dyDescent="0.3">
      <c r="A3800" s="11">
        <v>49</v>
      </c>
      <c r="B3800" s="12" t="s">
        <v>468</v>
      </c>
      <c r="C3800" s="12" t="s">
        <v>137</v>
      </c>
      <c r="D3800" s="13">
        <v>16636967.9408112</v>
      </c>
      <c r="E3800" s="14">
        <v>42522</v>
      </c>
      <c r="F3800" s="15">
        <f t="shared" si="59"/>
        <v>7.5873637381209974E-2</v>
      </c>
    </row>
    <row r="3801" spans="1:6" x14ac:dyDescent="0.3">
      <c r="A3801" s="16">
        <v>49</v>
      </c>
      <c r="B3801" s="17" t="s">
        <v>468</v>
      </c>
      <c r="C3801" s="17" t="s">
        <v>138</v>
      </c>
      <c r="D3801" s="18">
        <v>15421360.075882001</v>
      </c>
      <c r="E3801" s="14">
        <v>42491</v>
      </c>
      <c r="F3801" s="15">
        <f t="shared" si="59"/>
        <v>4.3033371697432363E-2</v>
      </c>
    </row>
    <row r="3802" spans="1:6" x14ac:dyDescent="0.3">
      <c r="A3802" s="11">
        <v>49</v>
      </c>
      <c r="B3802" s="12" t="s">
        <v>468</v>
      </c>
      <c r="C3802" s="12" t="s">
        <v>139</v>
      </c>
      <c r="D3802" s="13">
        <v>14771803.4986299</v>
      </c>
      <c r="E3802" s="14">
        <v>42461</v>
      </c>
      <c r="F3802" s="15">
        <f t="shared" si="59"/>
        <v>4.8147603110880325E-3</v>
      </c>
    </row>
    <row r="3803" spans="1:6" x14ac:dyDescent="0.3">
      <c r="A3803" s="16">
        <v>49</v>
      </c>
      <c r="B3803" s="17" t="s">
        <v>468</v>
      </c>
      <c r="C3803" s="17" t="s">
        <v>140</v>
      </c>
      <c r="D3803" s="18">
        <v>14700851.750318799</v>
      </c>
      <c r="E3803" s="14">
        <v>42430</v>
      </c>
      <c r="F3803" s="15">
        <f t="shared" si="59"/>
        <v>5.1091593986740742E-2</v>
      </c>
    </row>
    <row r="3804" spans="1:6" x14ac:dyDescent="0.3">
      <c r="A3804" s="11">
        <v>49</v>
      </c>
      <c r="B3804" s="12" t="s">
        <v>468</v>
      </c>
      <c r="C3804" s="12" t="s">
        <v>141</v>
      </c>
      <c r="D3804" s="13">
        <v>13968626.356213599</v>
      </c>
      <c r="E3804" s="14">
        <v>42401</v>
      </c>
      <c r="F3804" s="15">
        <f t="shared" si="59"/>
        <v>-6.3959905896066151E-3</v>
      </c>
    </row>
    <row r="3805" spans="1:6" x14ac:dyDescent="0.3">
      <c r="A3805" s="16">
        <v>49</v>
      </c>
      <c r="B3805" s="17" t="s">
        <v>468</v>
      </c>
      <c r="C3805" s="17" t="s">
        <v>142</v>
      </c>
      <c r="D3805" s="18">
        <v>14058255.888207201</v>
      </c>
      <c r="E3805" s="14">
        <v>42370</v>
      </c>
      <c r="F3805" s="15">
        <f t="shared" si="59"/>
        <v>-0.19719943643199256</v>
      </c>
    </row>
    <row r="3806" spans="1:6" x14ac:dyDescent="0.3">
      <c r="A3806" s="11">
        <v>49</v>
      </c>
      <c r="B3806" s="12" t="s">
        <v>468</v>
      </c>
      <c r="C3806" s="12" t="s">
        <v>143</v>
      </c>
      <c r="D3806" s="13">
        <v>17122771.894609999</v>
      </c>
      <c r="E3806" s="14">
        <v>42339</v>
      </c>
      <c r="F3806" s="15">
        <f t="shared" si="59"/>
        <v>-3.0099229857091233E-2</v>
      </c>
    </row>
    <row r="3807" spans="1:6" x14ac:dyDescent="0.3">
      <c r="A3807" s="11">
        <v>49</v>
      </c>
      <c r="B3807" s="12" t="s">
        <v>468</v>
      </c>
      <c r="C3807" s="12" t="s">
        <v>145</v>
      </c>
      <c r="D3807" s="13">
        <v>17645988.854731701</v>
      </c>
      <c r="E3807" s="14">
        <v>42309</v>
      </c>
      <c r="F3807" s="15">
        <f t="shared" si="59"/>
        <v>0.10191199494404869</v>
      </c>
    </row>
    <row r="3808" spans="1:6" x14ac:dyDescent="0.3">
      <c r="A3808" s="11">
        <v>49</v>
      </c>
      <c r="B3808" s="12" t="s">
        <v>468</v>
      </c>
      <c r="C3808" s="12" t="s">
        <v>146</v>
      </c>
      <c r="D3808" s="13">
        <v>15936251.8132644</v>
      </c>
      <c r="E3808" s="14">
        <v>42278</v>
      </c>
      <c r="F3808" s="15">
        <f t="shared" si="59"/>
        <v>4.623589196021733E-2</v>
      </c>
    </row>
    <row r="3809" spans="1:6" x14ac:dyDescent="0.3">
      <c r="A3809" s="11">
        <v>49</v>
      </c>
      <c r="B3809" s="12" t="s">
        <v>468</v>
      </c>
      <c r="C3809" s="12" t="s">
        <v>147</v>
      </c>
      <c r="D3809" s="13">
        <v>15216199.399215899</v>
      </c>
      <c r="E3809" s="14">
        <v>42248</v>
      </c>
      <c r="F3809" s="15">
        <f t="shared" si="59"/>
        <v>-4.9633097062694441E-2</v>
      </c>
    </row>
    <row r="3810" spans="1:6" x14ac:dyDescent="0.3">
      <c r="A3810" s="16">
        <v>49</v>
      </c>
      <c r="B3810" s="17" t="s">
        <v>468</v>
      </c>
      <c r="C3810" s="17" t="s">
        <v>148</v>
      </c>
      <c r="D3810" s="18">
        <v>15990482.593624201</v>
      </c>
      <c r="E3810" s="14">
        <v>42217</v>
      </c>
      <c r="F3810" s="15">
        <f t="shared" si="59"/>
        <v>-7.9966514634750477E-2</v>
      </c>
    </row>
    <row r="3811" spans="1:6" x14ac:dyDescent="0.3">
      <c r="A3811" s="11">
        <v>49</v>
      </c>
      <c r="B3811" s="12" t="s">
        <v>468</v>
      </c>
      <c r="C3811" s="12" t="s">
        <v>149</v>
      </c>
      <c r="D3811" s="13">
        <v>17321702.966292799</v>
      </c>
      <c r="E3811" s="14">
        <v>42186</v>
      </c>
      <c r="F3811" s="15">
        <f t="shared" si="59"/>
        <v>3.135722646349378E-2</v>
      </c>
    </row>
    <row r="3812" spans="1:6" x14ac:dyDescent="0.3">
      <c r="A3812" s="16">
        <v>49</v>
      </c>
      <c r="B3812" s="17" t="s">
        <v>468</v>
      </c>
      <c r="C3812" s="17" t="s">
        <v>150</v>
      </c>
      <c r="D3812" s="18">
        <v>16786970.088715401</v>
      </c>
      <c r="E3812" s="14">
        <v>42156</v>
      </c>
      <c r="F3812" s="15">
        <f t="shared" si="59"/>
        <v>-8.196116535583288E-2</v>
      </c>
    </row>
    <row r="3813" spans="1:6" x14ac:dyDescent="0.3">
      <c r="A3813" s="11">
        <v>49</v>
      </c>
      <c r="B3813" s="12" t="s">
        <v>468</v>
      </c>
      <c r="C3813" s="12" t="s">
        <v>151</v>
      </c>
      <c r="D3813" s="13">
        <v>18220806.599950399</v>
      </c>
      <c r="E3813" s="14">
        <v>42125</v>
      </c>
      <c r="F3813" s="15">
        <f t="shared" si="59"/>
        <v>6.4834267376754864E-2</v>
      </c>
    </row>
    <row r="3814" spans="1:6" x14ac:dyDescent="0.3">
      <c r="A3814" s="16">
        <v>49</v>
      </c>
      <c r="B3814" s="17" t="s">
        <v>468</v>
      </c>
      <c r="C3814" s="17" t="s">
        <v>152</v>
      </c>
      <c r="D3814" s="18">
        <v>17076954.995338202</v>
      </c>
      <c r="E3814" s="14">
        <v>42095</v>
      </c>
      <c r="F3814" s="15">
        <f t="shared" si="59"/>
        <v>4.4648970236255692E-2</v>
      </c>
    </row>
    <row r="3815" spans="1:6" x14ac:dyDescent="0.3">
      <c r="A3815" s="11">
        <v>49</v>
      </c>
      <c r="B3815" s="12" t="s">
        <v>468</v>
      </c>
      <c r="C3815" s="12" t="s">
        <v>153</v>
      </c>
      <c r="D3815" s="13">
        <v>16331257.724394601</v>
      </c>
      <c r="E3815" s="14">
        <v>42064</v>
      </c>
      <c r="F3815" s="15">
        <f t="shared" si="59"/>
        <v>-7.2907568991457353E-2</v>
      </c>
    </row>
    <row r="3816" spans="1:6" x14ac:dyDescent="0.3">
      <c r="A3816" s="16">
        <v>49</v>
      </c>
      <c r="B3816" s="17" t="s">
        <v>468</v>
      </c>
      <c r="C3816" s="17" t="s">
        <v>154</v>
      </c>
      <c r="D3816" s="18">
        <v>17566408.884424198</v>
      </c>
      <c r="E3816" s="14">
        <v>42036</v>
      </c>
      <c r="F3816" s="15">
        <f t="shared" si="59"/>
        <v>2.0380999850467096E-2</v>
      </c>
    </row>
    <row r="3817" spans="1:6" x14ac:dyDescent="0.3">
      <c r="A3817" s="11">
        <v>49</v>
      </c>
      <c r="B3817" s="12" t="s">
        <v>468</v>
      </c>
      <c r="C3817" s="12" t="s">
        <v>1286</v>
      </c>
      <c r="D3817" s="13">
        <v>17212011.659993801</v>
      </c>
      <c r="E3817" s="14">
        <v>42005</v>
      </c>
      <c r="F3817" s="15" t="e">
        <f t="shared" si="59"/>
        <v>#N/A</v>
      </c>
    </row>
    <row r="3818" spans="1:6" x14ac:dyDescent="0.3">
      <c r="A3818" s="16">
        <v>96</v>
      </c>
      <c r="B3818" s="17" t="s">
        <v>478</v>
      </c>
      <c r="C3818" s="17" t="s">
        <v>12</v>
      </c>
      <c r="D3818" s="18">
        <v>7722464.9872157397</v>
      </c>
      <c r="E3818" s="14">
        <v>45901</v>
      </c>
      <c r="F3818" s="15">
        <f t="shared" si="59"/>
        <v>3.0765034105102781E-2</v>
      </c>
    </row>
    <row r="3819" spans="1:6" x14ac:dyDescent="0.3">
      <c r="A3819" s="11">
        <v>96</v>
      </c>
      <c r="B3819" s="12" t="s">
        <v>478</v>
      </c>
      <c r="C3819" s="12" t="s">
        <v>16</v>
      </c>
      <c r="D3819" s="13">
        <v>7488500.5045630001</v>
      </c>
      <c r="E3819" s="14">
        <v>45870</v>
      </c>
      <c r="F3819" s="15">
        <f t="shared" si="59"/>
        <v>-1.4909153124553418E-2</v>
      </c>
    </row>
    <row r="3820" spans="1:6" x14ac:dyDescent="0.3">
      <c r="A3820" s="16">
        <v>96</v>
      </c>
      <c r="B3820" s="17" t="s">
        <v>478</v>
      </c>
      <c r="C3820" s="17" t="s">
        <v>17</v>
      </c>
      <c r="D3820" s="18">
        <v>7600984.1395369098</v>
      </c>
      <c r="E3820" s="14">
        <v>45839</v>
      </c>
      <c r="F3820" s="15">
        <f t="shared" si="59"/>
        <v>5.944104544199047E-2</v>
      </c>
    </row>
    <row r="3821" spans="1:6" x14ac:dyDescent="0.3">
      <c r="A3821" s="11">
        <v>96</v>
      </c>
      <c r="B3821" s="12" t="s">
        <v>478</v>
      </c>
      <c r="C3821" s="12" t="s">
        <v>18</v>
      </c>
      <c r="D3821" s="13">
        <v>7162339.5866530696</v>
      </c>
      <c r="E3821" s="14">
        <v>45809</v>
      </c>
      <c r="F3821" s="15">
        <f t="shared" si="59"/>
        <v>2.2191980724183408E-2</v>
      </c>
    </row>
    <row r="3822" spans="1:6" x14ac:dyDescent="0.3">
      <c r="A3822" s="16">
        <v>96</v>
      </c>
      <c r="B3822" s="17" t="s">
        <v>478</v>
      </c>
      <c r="C3822" s="17" t="s">
        <v>19</v>
      </c>
      <c r="D3822" s="18">
        <v>7005143.7790872203</v>
      </c>
      <c r="E3822" s="14">
        <v>45778</v>
      </c>
      <c r="F3822" s="15">
        <f t="shared" si="59"/>
        <v>4.6170724596342937E-2</v>
      </c>
    </row>
    <row r="3823" spans="1:6" x14ac:dyDescent="0.3">
      <c r="A3823" s="11">
        <v>96</v>
      </c>
      <c r="B3823" s="12" t="s">
        <v>478</v>
      </c>
      <c r="C3823" s="12" t="s">
        <v>20</v>
      </c>
      <c r="D3823" s="13">
        <v>6689064.1749381097</v>
      </c>
      <c r="E3823" s="14">
        <v>45748</v>
      </c>
      <c r="F3823" s="15">
        <f t="shared" si="59"/>
        <v>-4.4493876044928431E-2</v>
      </c>
    </row>
    <row r="3824" spans="1:6" x14ac:dyDescent="0.3">
      <c r="A3824" s="16">
        <v>96</v>
      </c>
      <c r="B3824" s="17" t="s">
        <v>478</v>
      </c>
      <c r="C3824" s="17" t="s">
        <v>21</v>
      </c>
      <c r="D3824" s="18">
        <v>6993407.05699166</v>
      </c>
      <c r="E3824" s="14">
        <v>45717</v>
      </c>
      <c r="F3824" s="15">
        <f t="shared" si="59"/>
        <v>-5.9316562824490895E-2</v>
      </c>
    </row>
    <row r="3825" spans="1:6" x14ac:dyDescent="0.3">
      <c r="A3825" s="11">
        <v>96</v>
      </c>
      <c r="B3825" s="12" t="s">
        <v>478</v>
      </c>
      <c r="C3825" s="12" t="s">
        <v>22</v>
      </c>
      <c r="D3825" s="13">
        <v>7420781.8263425902</v>
      </c>
      <c r="E3825" s="14">
        <v>45689</v>
      </c>
      <c r="F3825" s="15">
        <f t="shared" si="59"/>
        <v>-3.5993608952273631E-2</v>
      </c>
    </row>
    <row r="3826" spans="1:6" x14ac:dyDescent="0.3">
      <c r="A3826" s="16">
        <v>96</v>
      </c>
      <c r="B3826" s="17" t="s">
        <v>478</v>
      </c>
      <c r="C3826" s="17" t="s">
        <v>23</v>
      </c>
      <c r="D3826" s="18">
        <v>7692747.7009368297</v>
      </c>
      <c r="E3826" s="14">
        <v>45658</v>
      </c>
      <c r="F3826" s="15">
        <f t="shared" si="59"/>
        <v>0.1371694977629678</v>
      </c>
    </row>
    <row r="3827" spans="1:6" x14ac:dyDescent="0.3">
      <c r="A3827" s="11">
        <v>96</v>
      </c>
      <c r="B3827" s="12" t="s">
        <v>478</v>
      </c>
      <c r="C3827" s="12" t="s">
        <v>24</v>
      </c>
      <c r="D3827" s="13">
        <v>6706710.0836614696</v>
      </c>
      <c r="E3827" s="14">
        <v>45627</v>
      </c>
      <c r="F3827" s="15">
        <f t="shared" si="59"/>
        <v>-1.3582755406112094E-2</v>
      </c>
    </row>
    <row r="3828" spans="1:6" x14ac:dyDescent="0.3">
      <c r="A3828" s="11">
        <v>96</v>
      </c>
      <c r="B3828" s="12" t="s">
        <v>478</v>
      </c>
      <c r="C3828" s="12" t="s">
        <v>26</v>
      </c>
      <c r="D3828" s="13">
        <v>6798427.1615464697</v>
      </c>
      <c r="E3828" s="14">
        <v>45597</v>
      </c>
      <c r="F3828" s="15">
        <f t="shared" si="59"/>
        <v>6.8159152842591331E-2</v>
      </c>
    </row>
    <row r="3829" spans="1:6" x14ac:dyDescent="0.3">
      <c r="A3829" s="11">
        <v>96</v>
      </c>
      <c r="B3829" s="12" t="s">
        <v>478</v>
      </c>
      <c r="C3829" s="12" t="s">
        <v>27</v>
      </c>
      <c r="D3829" s="13">
        <v>6350491.0003999798</v>
      </c>
      <c r="E3829" s="14">
        <v>45566</v>
      </c>
      <c r="F3829" s="15">
        <f t="shared" si="59"/>
        <v>4.8504164122996846E-3</v>
      </c>
    </row>
    <row r="3830" spans="1:6" x14ac:dyDescent="0.3">
      <c r="A3830" s="11">
        <v>96</v>
      </c>
      <c r="B3830" s="12" t="s">
        <v>478</v>
      </c>
      <c r="C3830" s="12" t="s">
        <v>28</v>
      </c>
      <c r="D3830" s="13">
        <v>6319763.0565306004</v>
      </c>
      <c r="E3830" s="14">
        <v>45536</v>
      </c>
      <c r="F3830" s="15">
        <f t="shared" si="59"/>
        <v>-5.7240675197408044E-3</v>
      </c>
    </row>
    <row r="3831" spans="1:6" x14ac:dyDescent="0.3">
      <c r="A3831" s="16">
        <v>96</v>
      </c>
      <c r="B3831" s="17" t="s">
        <v>478</v>
      </c>
      <c r="C3831" s="17" t="s">
        <v>29</v>
      </c>
      <c r="D3831" s="18">
        <v>6356041.5381589597</v>
      </c>
      <c r="E3831" s="14">
        <v>45505</v>
      </c>
      <c r="F3831" s="15">
        <f t="shared" si="59"/>
        <v>-3.2131336127322246E-2</v>
      </c>
    </row>
    <row r="3832" spans="1:6" x14ac:dyDescent="0.3">
      <c r="A3832" s="11">
        <v>96</v>
      </c>
      <c r="B3832" s="12" t="s">
        <v>478</v>
      </c>
      <c r="C3832" s="12" t="s">
        <v>30</v>
      </c>
      <c r="D3832" s="13">
        <v>6563586.1319737602</v>
      </c>
      <c r="E3832" s="14">
        <v>45474</v>
      </c>
      <c r="F3832" s="15">
        <f t="shared" si="59"/>
        <v>3.4168561120613491E-2</v>
      </c>
    </row>
    <row r="3833" spans="1:6" x14ac:dyDescent="0.3">
      <c r="A3833" s="16">
        <v>96</v>
      </c>
      <c r="B3833" s="17" t="s">
        <v>478</v>
      </c>
      <c r="C3833" s="17" t="s">
        <v>31</v>
      </c>
      <c r="D3833" s="18">
        <v>6343106.03222086</v>
      </c>
      <c r="E3833" s="14">
        <v>45444</v>
      </c>
      <c r="F3833" s="15">
        <f t="shared" si="59"/>
        <v>-1.1880417092463424E-3</v>
      </c>
    </row>
    <row r="3834" spans="1:6" x14ac:dyDescent="0.3">
      <c r="A3834" s="11">
        <v>96</v>
      </c>
      <c r="B3834" s="12" t="s">
        <v>478</v>
      </c>
      <c r="C3834" s="12" t="s">
        <v>32</v>
      </c>
      <c r="D3834" s="13">
        <v>6350646.3849932104</v>
      </c>
      <c r="E3834" s="14">
        <v>45413</v>
      </c>
      <c r="F3834" s="15">
        <f t="shared" si="59"/>
        <v>1.6782817153185824E-2</v>
      </c>
    </row>
    <row r="3835" spans="1:6" x14ac:dyDescent="0.3">
      <c r="A3835" s="16">
        <v>96</v>
      </c>
      <c r="B3835" s="17" t="s">
        <v>478</v>
      </c>
      <c r="C3835" s="17" t="s">
        <v>34</v>
      </c>
      <c r="D3835" s="18">
        <v>6244954.0363798896</v>
      </c>
      <c r="E3835" s="14">
        <v>45383</v>
      </c>
      <c r="F3835" s="15">
        <f t="shared" si="59"/>
        <v>-1.1808603681312537E-2</v>
      </c>
    </row>
    <row r="3836" spans="1:6" x14ac:dyDescent="0.3">
      <c r="A3836" s="11">
        <v>96</v>
      </c>
      <c r="B3836" s="12" t="s">
        <v>478</v>
      </c>
      <c r="C3836" s="12" t="s">
        <v>35</v>
      </c>
      <c r="D3836" s="13">
        <v>6319135.35046867</v>
      </c>
      <c r="E3836" s="14">
        <v>45352</v>
      </c>
      <c r="F3836" s="15">
        <f t="shared" si="59"/>
        <v>1.1306469903998978E-2</v>
      </c>
    </row>
    <row r="3837" spans="1:6" x14ac:dyDescent="0.3">
      <c r="A3837" s="16">
        <v>96</v>
      </c>
      <c r="B3837" s="17" t="s">
        <v>478</v>
      </c>
      <c r="C3837" s="17" t="s">
        <v>36</v>
      </c>
      <c r="D3837" s="18">
        <v>6248090.6261672601</v>
      </c>
      <c r="E3837" s="14">
        <v>45323</v>
      </c>
      <c r="F3837" s="15">
        <f t="shared" si="59"/>
        <v>6.4977335400421285E-3</v>
      </c>
    </row>
    <row r="3838" spans="1:6" x14ac:dyDescent="0.3">
      <c r="A3838" s="11">
        <v>96</v>
      </c>
      <c r="B3838" s="12" t="s">
        <v>478</v>
      </c>
      <c r="C3838" s="12" t="s">
        <v>37</v>
      </c>
      <c r="D3838" s="13">
        <v>6207623.81181031</v>
      </c>
      <c r="E3838" s="14">
        <v>45292</v>
      </c>
      <c r="F3838" s="15">
        <f t="shared" si="59"/>
        <v>-6.1235854635469317E-3</v>
      </c>
    </row>
    <row r="3839" spans="1:6" x14ac:dyDescent="0.3">
      <c r="A3839" s="16">
        <v>96</v>
      </c>
      <c r="B3839" s="17" t="s">
        <v>478</v>
      </c>
      <c r="C3839" s="17" t="s">
        <v>38</v>
      </c>
      <c r="D3839" s="18">
        <v>6245753.3523482298</v>
      </c>
      <c r="E3839" s="14">
        <v>45261</v>
      </c>
      <c r="F3839" s="15">
        <f t="shared" si="59"/>
        <v>8.2584310246033826E-2</v>
      </c>
    </row>
    <row r="3840" spans="1:6" x14ac:dyDescent="0.3">
      <c r="A3840" s="16">
        <v>96</v>
      </c>
      <c r="B3840" s="17" t="s">
        <v>478</v>
      </c>
      <c r="C3840" s="17" t="s">
        <v>40</v>
      </c>
      <c r="D3840" s="18">
        <v>5750676.2635049904</v>
      </c>
      <c r="E3840" s="14">
        <v>45231</v>
      </c>
      <c r="F3840" s="15">
        <f t="shared" si="59"/>
        <v>4.0087213768179253E-2</v>
      </c>
    </row>
    <row r="3841" spans="1:6" x14ac:dyDescent="0.3">
      <c r="A3841" s="16">
        <v>96</v>
      </c>
      <c r="B3841" s="17" t="s">
        <v>478</v>
      </c>
      <c r="C3841" s="17" t="s">
        <v>41</v>
      </c>
      <c r="D3841" s="18">
        <v>5524707.1704173796</v>
      </c>
      <c r="E3841" s="14">
        <v>45200</v>
      </c>
      <c r="F3841" s="15">
        <f t="shared" si="59"/>
        <v>-4.4057520666826173E-2</v>
      </c>
    </row>
    <row r="3842" spans="1:6" x14ac:dyDescent="0.3">
      <c r="A3842" s="16">
        <v>96</v>
      </c>
      <c r="B3842" s="17" t="s">
        <v>478</v>
      </c>
      <c r="C3842" s="17" t="s">
        <v>42</v>
      </c>
      <c r="D3842" s="18">
        <v>5773553.5981136598</v>
      </c>
      <c r="E3842" s="14">
        <v>45170</v>
      </c>
      <c r="F3842" s="15">
        <f t="shared" si="59"/>
        <v>1.7236933827106508E-2</v>
      </c>
    </row>
    <row r="3843" spans="1:6" x14ac:dyDescent="0.3">
      <c r="A3843" s="11">
        <v>96</v>
      </c>
      <c r="B3843" s="12" t="s">
        <v>478</v>
      </c>
      <c r="C3843" s="12" t="s">
        <v>43</v>
      </c>
      <c r="D3843" s="13">
        <v>5674888.0256482996</v>
      </c>
      <c r="E3843" s="14">
        <v>45139</v>
      </c>
      <c r="F3843" s="15">
        <f t="shared" ref="F3843:F3906" si="60">IF(B3843=B3844,LN(D3843/D3844),NA())</f>
        <v>-3.4151619942803559E-2</v>
      </c>
    </row>
    <row r="3844" spans="1:6" x14ac:dyDescent="0.3">
      <c r="A3844" s="16">
        <v>96</v>
      </c>
      <c r="B3844" s="17" t="s">
        <v>478</v>
      </c>
      <c r="C3844" s="17" t="s">
        <v>44</v>
      </c>
      <c r="D3844" s="18">
        <v>5872042.0474292003</v>
      </c>
      <c r="E3844" s="14">
        <v>45108</v>
      </c>
      <c r="F3844" s="15">
        <f t="shared" si="60"/>
        <v>2.4940557358672812E-2</v>
      </c>
    </row>
    <row r="3845" spans="1:6" x14ac:dyDescent="0.3">
      <c r="A3845" s="11">
        <v>96</v>
      </c>
      <c r="B3845" s="12" t="s">
        <v>478</v>
      </c>
      <c r="C3845" s="12" t="s">
        <v>45</v>
      </c>
      <c r="D3845" s="13">
        <v>5727401.2544448702</v>
      </c>
      <c r="E3845" s="14">
        <v>45078</v>
      </c>
      <c r="F3845" s="15">
        <f t="shared" si="60"/>
        <v>-2.0140009281526483E-2</v>
      </c>
    </row>
    <row r="3846" spans="1:6" x14ac:dyDescent="0.3">
      <c r="A3846" s="16">
        <v>96</v>
      </c>
      <c r="B3846" s="17" t="s">
        <v>478</v>
      </c>
      <c r="C3846" s="17" t="s">
        <v>46</v>
      </c>
      <c r="D3846" s="18">
        <v>5843920.58050201</v>
      </c>
      <c r="E3846" s="14">
        <v>45047</v>
      </c>
      <c r="F3846" s="15">
        <f t="shared" si="60"/>
        <v>-9.7448561083645496E-3</v>
      </c>
    </row>
    <row r="3847" spans="1:6" x14ac:dyDescent="0.3">
      <c r="A3847" s="11">
        <v>96</v>
      </c>
      <c r="B3847" s="12" t="s">
        <v>478</v>
      </c>
      <c r="C3847" s="12" t="s">
        <v>47</v>
      </c>
      <c r="D3847" s="13">
        <v>5901147.1250261003</v>
      </c>
      <c r="E3847" s="14">
        <v>45017</v>
      </c>
      <c r="F3847" s="15">
        <f t="shared" si="60"/>
        <v>-1.795036011023594E-2</v>
      </c>
    </row>
    <row r="3848" spans="1:6" x14ac:dyDescent="0.3">
      <c r="A3848" s="16">
        <v>96</v>
      </c>
      <c r="B3848" s="17" t="s">
        <v>478</v>
      </c>
      <c r="C3848" s="17" t="s">
        <v>48</v>
      </c>
      <c r="D3848" s="18">
        <v>6008031.2755180597</v>
      </c>
      <c r="E3848" s="14">
        <v>44986</v>
      </c>
      <c r="F3848" s="15">
        <f t="shared" si="60"/>
        <v>-3.1370874340212337E-2</v>
      </c>
    </row>
    <row r="3849" spans="1:6" x14ac:dyDescent="0.3">
      <c r="A3849" s="11">
        <v>96</v>
      </c>
      <c r="B3849" s="12" t="s">
        <v>478</v>
      </c>
      <c r="C3849" s="12" t="s">
        <v>49</v>
      </c>
      <c r="D3849" s="13">
        <v>6199495.9752624696</v>
      </c>
      <c r="E3849" s="14">
        <v>44958</v>
      </c>
      <c r="F3849" s="15">
        <f t="shared" si="60"/>
        <v>-1.4799359863533014E-2</v>
      </c>
    </row>
    <row r="3850" spans="1:6" x14ac:dyDescent="0.3">
      <c r="A3850" s="16">
        <v>96</v>
      </c>
      <c r="B3850" s="17" t="s">
        <v>478</v>
      </c>
      <c r="C3850" s="17" t="s">
        <v>50</v>
      </c>
      <c r="D3850" s="18">
        <v>6291926.8188121002</v>
      </c>
      <c r="E3850" s="14">
        <v>44927</v>
      </c>
      <c r="F3850" s="15">
        <f t="shared" si="60"/>
        <v>0.1066215292658781</v>
      </c>
    </row>
    <row r="3851" spans="1:6" x14ac:dyDescent="0.3">
      <c r="A3851" s="11">
        <v>96</v>
      </c>
      <c r="B3851" s="12" t="s">
        <v>478</v>
      </c>
      <c r="C3851" s="12" t="s">
        <v>51</v>
      </c>
      <c r="D3851" s="13">
        <v>5655597.8525469499</v>
      </c>
      <c r="E3851" s="14">
        <v>44896</v>
      </c>
      <c r="F3851" s="15">
        <f t="shared" si="60"/>
        <v>-2.1882690698542859E-2</v>
      </c>
    </row>
    <row r="3852" spans="1:6" x14ac:dyDescent="0.3">
      <c r="A3852" s="11">
        <v>96</v>
      </c>
      <c r="B3852" s="12" t="s">
        <v>478</v>
      </c>
      <c r="C3852" s="12" t="s">
        <v>53</v>
      </c>
      <c r="D3852" s="13">
        <v>5780721.5800428297</v>
      </c>
      <c r="E3852" s="14">
        <v>44866</v>
      </c>
      <c r="F3852" s="15">
        <f t="shared" si="60"/>
        <v>2.9656155043027758E-2</v>
      </c>
    </row>
    <row r="3853" spans="1:6" x14ac:dyDescent="0.3">
      <c r="A3853" s="11">
        <v>96</v>
      </c>
      <c r="B3853" s="12" t="s">
        <v>478</v>
      </c>
      <c r="C3853" s="12" t="s">
        <v>54</v>
      </c>
      <c r="D3853" s="13">
        <v>5611804.6970826397</v>
      </c>
      <c r="E3853" s="14">
        <v>44835</v>
      </c>
      <c r="F3853" s="15">
        <f t="shared" si="60"/>
        <v>-3.4509845608815511E-3</v>
      </c>
    </row>
    <row r="3854" spans="1:6" x14ac:dyDescent="0.3">
      <c r="A3854" s="11">
        <v>96</v>
      </c>
      <c r="B3854" s="12" t="s">
        <v>478</v>
      </c>
      <c r="C3854" s="12" t="s">
        <v>55</v>
      </c>
      <c r="D3854" s="13">
        <v>5631204.40324111</v>
      </c>
      <c r="E3854" s="14">
        <v>44805</v>
      </c>
      <c r="F3854" s="15">
        <f t="shared" si="60"/>
        <v>3.0867154742828074E-2</v>
      </c>
    </row>
    <row r="3855" spans="1:6" x14ac:dyDescent="0.3">
      <c r="A3855" s="16">
        <v>96</v>
      </c>
      <c r="B3855" s="17" t="s">
        <v>478</v>
      </c>
      <c r="C3855" s="17" t="s">
        <v>56</v>
      </c>
      <c r="D3855" s="18">
        <v>5460040.4082357297</v>
      </c>
      <c r="E3855" s="14">
        <v>44774</v>
      </c>
      <c r="F3855" s="15">
        <f t="shared" si="60"/>
        <v>1.4864232088337074E-2</v>
      </c>
    </row>
    <row r="3856" spans="1:6" x14ac:dyDescent="0.3">
      <c r="A3856" s="11">
        <v>96</v>
      </c>
      <c r="B3856" s="12" t="s">
        <v>478</v>
      </c>
      <c r="C3856" s="12" t="s">
        <v>57</v>
      </c>
      <c r="D3856" s="13">
        <v>5379481.3082336998</v>
      </c>
      <c r="E3856" s="14">
        <v>44743</v>
      </c>
      <c r="F3856" s="15">
        <f t="shared" si="60"/>
        <v>5.9826236812858702E-2</v>
      </c>
    </row>
    <row r="3857" spans="1:6" x14ac:dyDescent="0.3">
      <c r="A3857" s="16">
        <v>96</v>
      </c>
      <c r="B3857" s="17" t="s">
        <v>478</v>
      </c>
      <c r="C3857" s="17" t="s">
        <v>58</v>
      </c>
      <c r="D3857" s="18">
        <v>5067085.1015381999</v>
      </c>
      <c r="E3857" s="14">
        <v>44713</v>
      </c>
      <c r="F3857" s="15">
        <f t="shared" si="60"/>
        <v>-3.7895529665551049E-2</v>
      </c>
    </row>
    <row r="3858" spans="1:6" x14ac:dyDescent="0.3">
      <c r="A3858" s="11">
        <v>96</v>
      </c>
      <c r="B3858" s="12" t="s">
        <v>478</v>
      </c>
      <c r="C3858" s="12" t="s">
        <v>59</v>
      </c>
      <c r="D3858" s="13">
        <v>5262789.7204986298</v>
      </c>
      <c r="E3858" s="14">
        <v>44682</v>
      </c>
      <c r="F3858" s="15">
        <f t="shared" si="60"/>
        <v>-5.2218752957785266E-3</v>
      </c>
    </row>
    <row r="3859" spans="1:6" x14ac:dyDescent="0.3">
      <c r="A3859" s="16">
        <v>96</v>
      </c>
      <c r="B3859" s="17" t="s">
        <v>478</v>
      </c>
      <c r="C3859" s="17" t="s">
        <v>60</v>
      </c>
      <c r="D3859" s="18">
        <v>5290343.2300116103</v>
      </c>
      <c r="E3859" s="14">
        <v>44652</v>
      </c>
      <c r="F3859" s="15">
        <f t="shared" si="60"/>
        <v>-3.8862134897787524E-2</v>
      </c>
    </row>
    <row r="3860" spans="1:6" x14ac:dyDescent="0.3">
      <c r="A3860" s="11">
        <v>96</v>
      </c>
      <c r="B3860" s="12" t="s">
        <v>478</v>
      </c>
      <c r="C3860" s="12" t="s">
        <v>61</v>
      </c>
      <c r="D3860" s="13">
        <v>5499984.4307578802</v>
      </c>
      <c r="E3860" s="14">
        <v>44621</v>
      </c>
      <c r="F3860" s="15">
        <f t="shared" si="60"/>
        <v>3.794442664159603E-2</v>
      </c>
    </row>
    <row r="3861" spans="1:6" x14ac:dyDescent="0.3">
      <c r="A3861" s="16">
        <v>96</v>
      </c>
      <c r="B3861" s="17" t="s">
        <v>478</v>
      </c>
      <c r="C3861" s="17" t="s">
        <v>62</v>
      </c>
      <c r="D3861" s="18">
        <v>5295200.4500864698</v>
      </c>
      <c r="E3861" s="14">
        <v>44593</v>
      </c>
      <c r="F3861" s="15">
        <f t="shared" si="60"/>
        <v>-3.739780981303175E-2</v>
      </c>
    </row>
    <row r="3862" spans="1:6" x14ac:dyDescent="0.3">
      <c r="A3862" s="11">
        <v>96</v>
      </c>
      <c r="B3862" s="12" t="s">
        <v>478</v>
      </c>
      <c r="C3862" s="12" t="s">
        <v>63</v>
      </c>
      <c r="D3862" s="13">
        <v>5496978.8682315499</v>
      </c>
      <c r="E3862" s="14">
        <v>44562</v>
      </c>
      <c r="F3862" s="15">
        <f t="shared" si="60"/>
        <v>-0.17574274080926566</v>
      </c>
    </row>
    <row r="3863" spans="1:6" x14ac:dyDescent="0.3">
      <c r="A3863" s="16">
        <v>96</v>
      </c>
      <c r="B3863" s="17" t="s">
        <v>478</v>
      </c>
      <c r="C3863" s="17" t="s">
        <v>64</v>
      </c>
      <c r="D3863" s="18">
        <v>6553120.7426698701</v>
      </c>
      <c r="E3863" s="14">
        <v>44531</v>
      </c>
      <c r="F3863" s="15">
        <f t="shared" si="60"/>
        <v>2.7316297299055502E-2</v>
      </c>
    </row>
    <row r="3864" spans="1:6" x14ac:dyDescent="0.3">
      <c r="A3864" s="16">
        <v>96</v>
      </c>
      <c r="B3864" s="17" t="s">
        <v>478</v>
      </c>
      <c r="C3864" s="17" t="s">
        <v>66</v>
      </c>
      <c r="D3864" s="18">
        <v>6376536.5416578902</v>
      </c>
      <c r="E3864" s="14">
        <v>44501</v>
      </c>
      <c r="F3864" s="15">
        <f t="shared" si="60"/>
        <v>3.8776742997356019E-4</v>
      </c>
    </row>
    <row r="3865" spans="1:6" x14ac:dyDescent="0.3">
      <c r="A3865" s="16">
        <v>96</v>
      </c>
      <c r="B3865" s="17" t="s">
        <v>478</v>
      </c>
      <c r="C3865" s="17" t="s">
        <v>67</v>
      </c>
      <c r="D3865" s="18">
        <v>6374064.4078084696</v>
      </c>
      <c r="E3865" s="14">
        <v>44470</v>
      </c>
      <c r="F3865" s="15">
        <f t="shared" si="60"/>
        <v>3.9653687611978371E-2</v>
      </c>
    </row>
    <row r="3866" spans="1:6" x14ac:dyDescent="0.3">
      <c r="A3866" s="16">
        <v>96</v>
      </c>
      <c r="B3866" s="17" t="s">
        <v>478</v>
      </c>
      <c r="C3866" s="17" t="s">
        <v>68</v>
      </c>
      <c r="D3866" s="18">
        <v>6126254.9981717002</v>
      </c>
      <c r="E3866" s="14">
        <v>44440</v>
      </c>
      <c r="F3866" s="15">
        <f t="shared" si="60"/>
        <v>-4.3745594854784818E-2</v>
      </c>
    </row>
    <row r="3867" spans="1:6" x14ac:dyDescent="0.3">
      <c r="A3867" s="11">
        <v>96</v>
      </c>
      <c r="B3867" s="12" t="s">
        <v>478</v>
      </c>
      <c r="C3867" s="12" t="s">
        <v>69</v>
      </c>
      <c r="D3867" s="13">
        <v>6400199.9237112002</v>
      </c>
      <c r="E3867" s="14">
        <v>44409</v>
      </c>
      <c r="F3867" s="15">
        <f t="shared" si="60"/>
        <v>5.151884266307908E-2</v>
      </c>
    </row>
    <row r="3868" spans="1:6" x14ac:dyDescent="0.3">
      <c r="A3868" s="16">
        <v>96</v>
      </c>
      <c r="B3868" s="17" t="s">
        <v>478</v>
      </c>
      <c r="C3868" s="17" t="s">
        <v>70</v>
      </c>
      <c r="D3868" s="18">
        <v>6078818.7058167597</v>
      </c>
      <c r="E3868" s="14">
        <v>44378</v>
      </c>
      <c r="F3868" s="15">
        <f t="shared" si="60"/>
        <v>4.5647113007366872E-3</v>
      </c>
    </row>
    <row r="3869" spans="1:6" x14ac:dyDescent="0.3">
      <c r="A3869" s="11">
        <v>96</v>
      </c>
      <c r="B3869" s="12" t="s">
        <v>478</v>
      </c>
      <c r="C3869" s="12" t="s">
        <v>71</v>
      </c>
      <c r="D3869" s="13">
        <v>6051133.88804687</v>
      </c>
      <c r="E3869" s="14">
        <v>44348</v>
      </c>
      <c r="F3869" s="15">
        <f t="shared" si="60"/>
        <v>-7.54662444295345E-3</v>
      </c>
    </row>
    <row r="3870" spans="1:6" x14ac:dyDescent="0.3">
      <c r="A3870" s="16">
        <v>96</v>
      </c>
      <c r="B3870" s="17" t="s">
        <v>478</v>
      </c>
      <c r="C3870" s="17" t="s">
        <v>72</v>
      </c>
      <c r="D3870" s="18">
        <v>6096972.2679260103</v>
      </c>
      <c r="E3870" s="14">
        <v>44317</v>
      </c>
      <c r="F3870" s="15">
        <f t="shared" si="60"/>
        <v>-1.2917646918585387E-3</v>
      </c>
    </row>
    <row r="3871" spans="1:6" x14ac:dyDescent="0.3">
      <c r="A3871" s="11">
        <v>96</v>
      </c>
      <c r="B3871" s="12" t="s">
        <v>478</v>
      </c>
      <c r="C3871" s="12" t="s">
        <v>73</v>
      </c>
      <c r="D3871" s="13">
        <v>6104853.2104947502</v>
      </c>
      <c r="E3871" s="14">
        <v>44287</v>
      </c>
      <c r="F3871" s="15">
        <f t="shared" si="60"/>
        <v>6.0528387086026973E-2</v>
      </c>
    </row>
    <row r="3872" spans="1:6" x14ac:dyDescent="0.3">
      <c r="A3872" s="16">
        <v>96</v>
      </c>
      <c r="B3872" s="17" t="s">
        <v>478</v>
      </c>
      <c r="C3872" s="17" t="s">
        <v>74</v>
      </c>
      <c r="D3872" s="18">
        <v>5746297.1648634803</v>
      </c>
      <c r="E3872" s="14">
        <v>44256</v>
      </c>
      <c r="F3872" s="15">
        <f t="shared" si="60"/>
        <v>5.5777514236830646E-2</v>
      </c>
    </row>
    <row r="3873" spans="1:6" x14ac:dyDescent="0.3">
      <c r="A3873" s="11">
        <v>96</v>
      </c>
      <c r="B3873" s="12" t="s">
        <v>478</v>
      </c>
      <c r="C3873" s="12" t="s">
        <v>75</v>
      </c>
      <c r="D3873" s="13">
        <v>5434557.8330863304</v>
      </c>
      <c r="E3873" s="14">
        <v>44228</v>
      </c>
      <c r="F3873" s="15">
        <f t="shared" si="60"/>
        <v>-1.0232747912137638E-2</v>
      </c>
    </row>
    <row r="3874" spans="1:6" x14ac:dyDescent="0.3">
      <c r="A3874" s="16">
        <v>96</v>
      </c>
      <c r="B3874" s="17" t="s">
        <v>478</v>
      </c>
      <c r="C3874" s="17" t="s">
        <v>76</v>
      </c>
      <c r="D3874" s="18">
        <v>5490453.7902920302</v>
      </c>
      <c r="E3874" s="14">
        <v>44197</v>
      </c>
      <c r="F3874" s="15">
        <f t="shared" si="60"/>
        <v>-3.1793369619525537E-2</v>
      </c>
    </row>
    <row r="3875" spans="1:6" x14ac:dyDescent="0.3">
      <c r="A3875" s="11">
        <v>96</v>
      </c>
      <c r="B3875" s="12" t="s">
        <v>478</v>
      </c>
      <c r="C3875" s="12" t="s">
        <v>77</v>
      </c>
      <c r="D3875" s="13">
        <v>5667818.3860705402</v>
      </c>
      <c r="E3875" s="14">
        <v>44166</v>
      </c>
      <c r="F3875" s="15">
        <f t="shared" si="60"/>
        <v>4.6499438607912939E-2</v>
      </c>
    </row>
    <row r="3876" spans="1:6" x14ac:dyDescent="0.3">
      <c r="A3876" s="11">
        <v>96</v>
      </c>
      <c r="B3876" s="12" t="s">
        <v>478</v>
      </c>
      <c r="C3876" s="12" t="s">
        <v>79</v>
      </c>
      <c r="D3876" s="13">
        <v>5410301.6043894803</v>
      </c>
      <c r="E3876" s="14">
        <v>44136</v>
      </c>
      <c r="F3876" s="15">
        <f t="shared" si="60"/>
        <v>8.713276073463766E-2</v>
      </c>
    </row>
    <row r="3877" spans="1:6" x14ac:dyDescent="0.3">
      <c r="A3877" s="11">
        <v>96</v>
      </c>
      <c r="B3877" s="12" t="s">
        <v>478</v>
      </c>
      <c r="C3877" s="12" t="s">
        <v>80</v>
      </c>
      <c r="D3877" s="13">
        <v>4958841.1781106303</v>
      </c>
      <c r="E3877" s="14">
        <v>44105</v>
      </c>
      <c r="F3877" s="15">
        <f t="shared" si="60"/>
        <v>5.2955133963380058E-3</v>
      </c>
    </row>
    <row r="3878" spans="1:6" x14ac:dyDescent="0.3">
      <c r="A3878" s="11">
        <v>96</v>
      </c>
      <c r="B3878" s="12" t="s">
        <v>478</v>
      </c>
      <c r="C3878" s="12" t="s">
        <v>81</v>
      </c>
      <c r="D3878" s="13">
        <v>4932650.97471123</v>
      </c>
      <c r="E3878" s="14">
        <v>44075</v>
      </c>
      <c r="F3878" s="15">
        <f t="shared" si="60"/>
        <v>-2.7245990195454293E-2</v>
      </c>
    </row>
    <row r="3879" spans="1:6" x14ac:dyDescent="0.3">
      <c r="A3879" s="16">
        <v>96</v>
      </c>
      <c r="B3879" s="17" t="s">
        <v>478</v>
      </c>
      <c r="C3879" s="17" t="s">
        <v>82</v>
      </c>
      <c r="D3879" s="18">
        <v>5068893.5384507403</v>
      </c>
      <c r="E3879" s="14">
        <v>44044</v>
      </c>
      <c r="F3879" s="15">
        <f t="shared" si="60"/>
        <v>4.8126815076143213E-2</v>
      </c>
    </row>
    <row r="3880" spans="1:6" x14ac:dyDescent="0.3">
      <c r="A3880" s="11">
        <v>96</v>
      </c>
      <c r="B3880" s="12" t="s">
        <v>478</v>
      </c>
      <c r="C3880" s="12" t="s">
        <v>83</v>
      </c>
      <c r="D3880" s="13">
        <v>4830721.0474931598</v>
      </c>
      <c r="E3880" s="14">
        <v>44013</v>
      </c>
      <c r="F3880" s="15">
        <f t="shared" si="60"/>
        <v>-2.7778819499728671E-2</v>
      </c>
    </row>
    <row r="3881" spans="1:6" x14ac:dyDescent="0.3">
      <c r="A3881" s="16">
        <v>96</v>
      </c>
      <c r="B3881" s="17" t="s">
        <v>478</v>
      </c>
      <c r="C3881" s="17" t="s">
        <v>84</v>
      </c>
      <c r="D3881" s="18">
        <v>4966793.99840564</v>
      </c>
      <c r="E3881" s="14">
        <v>43983</v>
      </c>
      <c r="F3881" s="15">
        <f t="shared" si="60"/>
        <v>2.303028729031938E-2</v>
      </c>
    </row>
    <row r="3882" spans="1:6" x14ac:dyDescent="0.3">
      <c r="A3882" s="11">
        <v>96</v>
      </c>
      <c r="B3882" s="12" t="s">
        <v>478</v>
      </c>
      <c r="C3882" s="12" t="s">
        <v>85</v>
      </c>
      <c r="D3882" s="13">
        <v>4853714.4311877703</v>
      </c>
      <c r="E3882" s="14">
        <v>43952</v>
      </c>
      <c r="F3882" s="15">
        <f t="shared" si="60"/>
        <v>3.3539770129522271E-2</v>
      </c>
    </row>
    <row r="3883" spans="1:6" x14ac:dyDescent="0.3">
      <c r="A3883" s="16">
        <v>96</v>
      </c>
      <c r="B3883" s="17" t="s">
        <v>478</v>
      </c>
      <c r="C3883" s="17" t="s">
        <v>86</v>
      </c>
      <c r="D3883" s="18">
        <v>4693621.70873967</v>
      </c>
      <c r="E3883" s="14">
        <v>43922</v>
      </c>
      <c r="F3883" s="15">
        <f t="shared" si="60"/>
        <v>0.12345906034387973</v>
      </c>
    </row>
    <row r="3884" spans="1:6" x14ac:dyDescent="0.3">
      <c r="A3884" s="11">
        <v>96</v>
      </c>
      <c r="B3884" s="12" t="s">
        <v>478</v>
      </c>
      <c r="C3884" s="12" t="s">
        <v>87</v>
      </c>
      <c r="D3884" s="13">
        <v>4148494.2764497199</v>
      </c>
      <c r="E3884" s="14">
        <v>43891</v>
      </c>
      <c r="F3884" s="15">
        <f t="shared" si="60"/>
        <v>-0.16516061860742268</v>
      </c>
    </row>
    <row r="3885" spans="1:6" x14ac:dyDescent="0.3">
      <c r="A3885" s="16">
        <v>96</v>
      </c>
      <c r="B3885" s="17" t="s">
        <v>478</v>
      </c>
      <c r="C3885" s="17" t="s">
        <v>88</v>
      </c>
      <c r="D3885" s="18">
        <v>4893491.5253340304</v>
      </c>
      <c r="E3885" s="14">
        <v>43862</v>
      </c>
      <c r="F3885" s="15">
        <f t="shared" si="60"/>
        <v>-9.5039593579631793E-2</v>
      </c>
    </row>
    <row r="3886" spans="1:6" x14ac:dyDescent="0.3">
      <c r="A3886" s="11">
        <v>96</v>
      </c>
      <c r="B3886" s="12" t="s">
        <v>478</v>
      </c>
      <c r="C3886" s="12" t="s">
        <v>89</v>
      </c>
      <c r="D3886" s="13">
        <v>5381384.35236998</v>
      </c>
      <c r="E3886" s="14">
        <v>43831</v>
      </c>
      <c r="F3886" s="15">
        <f t="shared" si="60"/>
        <v>-1.2083291788136285E-2</v>
      </c>
    </row>
    <row r="3887" spans="1:6" x14ac:dyDescent="0.3">
      <c r="A3887" s="16">
        <v>96</v>
      </c>
      <c r="B3887" s="17" t="s">
        <v>478</v>
      </c>
      <c r="C3887" s="17" t="s">
        <v>90</v>
      </c>
      <c r="D3887" s="18">
        <v>5446803.6338923397</v>
      </c>
      <c r="E3887" s="14">
        <v>43800</v>
      </c>
      <c r="F3887" s="15">
        <f t="shared" si="60"/>
        <v>3.6392838877312192E-2</v>
      </c>
    </row>
    <row r="3888" spans="1:6" x14ac:dyDescent="0.3">
      <c r="A3888" s="16">
        <v>96</v>
      </c>
      <c r="B3888" s="17" t="s">
        <v>478</v>
      </c>
      <c r="C3888" s="17" t="s">
        <v>92</v>
      </c>
      <c r="D3888" s="18">
        <v>5252142.6048238296</v>
      </c>
      <c r="E3888" s="14">
        <v>43770</v>
      </c>
      <c r="F3888" s="15">
        <f t="shared" si="60"/>
        <v>4.8560859150367487E-2</v>
      </c>
    </row>
    <row r="3889" spans="1:6" x14ac:dyDescent="0.3">
      <c r="A3889" s="16">
        <v>96</v>
      </c>
      <c r="B3889" s="17" t="s">
        <v>478</v>
      </c>
      <c r="C3889" s="17" t="s">
        <v>93</v>
      </c>
      <c r="D3889" s="18">
        <v>5003187.7005480202</v>
      </c>
      <c r="E3889" s="14">
        <v>43739</v>
      </c>
      <c r="F3889" s="15">
        <f t="shared" si="60"/>
        <v>-6.4383087512985245E-3</v>
      </c>
    </row>
    <row r="3890" spans="1:6" x14ac:dyDescent="0.3">
      <c r="A3890" s="16">
        <v>96</v>
      </c>
      <c r="B3890" s="17" t="s">
        <v>478</v>
      </c>
      <c r="C3890" s="17" t="s">
        <v>94</v>
      </c>
      <c r="D3890" s="18">
        <v>5035503.6862219097</v>
      </c>
      <c r="E3890" s="14">
        <v>43709</v>
      </c>
      <c r="F3890" s="15">
        <f t="shared" si="60"/>
        <v>6.8735667465321688E-3</v>
      </c>
    </row>
    <row r="3891" spans="1:6" x14ac:dyDescent="0.3">
      <c r="A3891" s="11">
        <v>96</v>
      </c>
      <c r="B3891" s="12" t="s">
        <v>478</v>
      </c>
      <c r="C3891" s="12" t="s">
        <v>95</v>
      </c>
      <c r="D3891" s="13">
        <v>5001010.4969567098</v>
      </c>
      <c r="E3891" s="14">
        <v>43678</v>
      </c>
      <c r="F3891" s="15">
        <f t="shared" si="60"/>
        <v>-3.6941279025600834E-2</v>
      </c>
    </row>
    <row r="3892" spans="1:6" x14ac:dyDescent="0.3">
      <c r="A3892" s="16">
        <v>96</v>
      </c>
      <c r="B3892" s="17" t="s">
        <v>478</v>
      </c>
      <c r="C3892" s="17" t="s">
        <v>96</v>
      </c>
      <c r="D3892" s="18">
        <v>5189208.9654767597</v>
      </c>
      <c r="E3892" s="14">
        <v>43647</v>
      </c>
      <c r="F3892" s="15">
        <f t="shared" si="60"/>
        <v>3.70471759899395E-2</v>
      </c>
    </row>
    <row r="3893" spans="1:6" x14ac:dyDescent="0.3">
      <c r="A3893" s="11">
        <v>96</v>
      </c>
      <c r="B3893" s="12" t="s">
        <v>478</v>
      </c>
      <c r="C3893" s="12" t="s">
        <v>97</v>
      </c>
      <c r="D3893" s="13">
        <v>5000480.9331665495</v>
      </c>
      <c r="E3893" s="14">
        <v>43617</v>
      </c>
      <c r="F3893" s="15">
        <f t="shared" si="60"/>
        <v>3.0337570698033473E-2</v>
      </c>
    </row>
    <row r="3894" spans="1:6" x14ac:dyDescent="0.3">
      <c r="A3894" s="16">
        <v>96</v>
      </c>
      <c r="B3894" s="17" t="s">
        <v>478</v>
      </c>
      <c r="C3894" s="17" t="s">
        <v>98</v>
      </c>
      <c r="D3894" s="18">
        <v>4851056.5362151302</v>
      </c>
      <c r="E3894" s="14">
        <v>43586</v>
      </c>
      <c r="F3894" s="15">
        <f t="shared" si="60"/>
        <v>-2.7557883270229337E-2</v>
      </c>
    </row>
    <row r="3895" spans="1:6" x14ac:dyDescent="0.3">
      <c r="A3895" s="11">
        <v>96</v>
      </c>
      <c r="B3895" s="12" t="s">
        <v>478</v>
      </c>
      <c r="C3895" s="12" t="s">
        <v>99</v>
      </c>
      <c r="D3895" s="13">
        <v>4986600.4598097699</v>
      </c>
      <c r="E3895" s="14">
        <v>43556</v>
      </c>
      <c r="F3895" s="15">
        <f t="shared" si="60"/>
        <v>1.0064742846819122E-2</v>
      </c>
    </row>
    <row r="3896" spans="1:6" x14ac:dyDescent="0.3">
      <c r="A3896" s="16">
        <v>96</v>
      </c>
      <c r="B3896" s="17" t="s">
        <v>478</v>
      </c>
      <c r="C3896" s="17" t="s">
        <v>100</v>
      </c>
      <c r="D3896" s="18">
        <v>4936663.3322237004</v>
      </c>
      <c r="E3896" s="14">
        <v>43525</v>
      </c>
      <c r="F3896" s="15">
        <f t="shared" si="60"/>
        <v>2.3392856741583163E-2</v>
      </c>
    </row>
    <row r="3897" spans="1:6" x14ac:dyDescent="0.3">
      <c r="A3897" s="11">
        <v>96</v>
      </c>
      <c r="B3897" s="12" t="s">
        <v>478</v>
      </c>
      <c r="C3897" s="12" t="s">
        <v>101</v>
      </c>
      <c r="D3897" s="13">
        <v>4822520.9375456097</v>
      </c>
      <c r="E3897" s="14">
        <v>43497</v>
      </c>
      <c r="F3897" s="15">
        <f t="shared" si="60"/>
        <v>1.1145037933682832E-2</v>
      </c>
    </row>
    <row r="3898" spans="1:6" x14ac:dyDescent="0.3">
      <c r="A3898" s="16">
        <v>96</v>
      </c>
      <c r="B3898" s="17" t="s">
        <v>478</v>
      </c>
      <c r="C3898" s="17" t="s">
        <v>102</v>
      </c>
      <c r="D3898" s="18">
        <v>4769072.1563542401</v>
      </c>
      <c r="E3898" s="14">
        <v>43466</v>
      </c>
      <c r="F3898" s="15">
        <f t="shared" si="60"/>
        <v>9.0160933701765922E-2</v>
      </c>
    </row>
    <row r="3899" spans="1:6" x14ac:dyDescent="0.3">
      <c r="A3899" s="11">
        <v>96</v>
      </c>
      <c r="B3899" s="12" t="s">
        <v>478</v>
      </c>
      <c r="C3899" s="12" t="s">
        <v>103</v>
      </c>
      <c r="D3899" s="13">
        <v>4357902.3787019895</v>
      </c>
      <c r="E3899" s="14">
        <v>43435</v>
      </c>
      <c r="F3899" s="15">
        <f t="shared" si="60"/>
        <v>-8.3318444475778797E-2</v>
      </c>
    </row>
    <row r="3900" spans="1:6" x14ac:dyDescent="0.3">
      <c r="A3900" s="11">
        <v>96</v>
      </c>
      <c r="B3900" s="12" t="s">
        <v>478</v>
      </c>
      <c r="C3900" s="12" t="s">
        <v>105</v>
      </c>
      <c r="D3900" s="13">
        <v>4736551.2204679698</v>
      </c>
      <c r="E3900" s="14">
        <v>43405</v>
      </c>
      <c r="F3900" s="15">
        <f t="shared" si="60"/>
        <v>-0.18093780403929752</v>
      </c>
    </row>
    <row r="3901" spans="1:6" x14ac:dyDescent="0.3">
      <c r="A3901" s="11">
        <v>96</v>
      </c>
      <c r="B3901" s="12" t="s">
        <v>478</v>
      </c>
      <c r="C3901" s="12" t="s">
        <v>106</v>
      </c>
      <c r="D3901" s="13">
        <v>5676001.8447422897</v>
      </c>
      <c r="E3901" s="14">
        <v>43374</v>
      </c>
      <c r="F3901" s="15">
        <f t="shared" si="60"/>
        <v>0.13011972117673892</v>
      </c>
    </row>
    <row r="3902" spans="1:6" x14ac:dyDescent="0.3">
      <c r="A3902" s="11">
        <v>96</v>
      </c>
      <c r="B3902" s="12" t="s">
        <v>478</v>
      </c>
      <c r="C3902" s="12" t="s">
        <v>107</v>
      </c>
      <c r="D3902" s="13">
        <v>4983474.62260292</v>
      </c>
      <c r="E3902" s="14">
        <v>43344</v>
      </c>
      <c r="F3902" s="15">
        <f t="shared" si="60"/>
        <v>-8.2531994982981954E-3</v>
      </c>
    </row>
    <row r="3903" spans="1:6" x14ac:dyDescent="0.3">
      <c r="A3903" s="16">
        <v>96</v>
      </c>
      <c r="B3903" s="17" t="s">
        <v>478</v>
      </c>
      <c r="C3903" s="17" t="s">
        <v>108</v>
      </c>
      <c r="D3903" s="18">
        <v>5024774.4261883004</v>
      </c>
      <c r="E3903" s="14">
        <v>43313</v>
      </c>
      <c r="F3903" s="15">
        <f t="shared" si="60"/>
        <v>2.2161616630413147E-2</v>
      </c>
    </row>
    <row r="3904" spans="1:6" x14ac:dyDescent="0.3">
      <c r="A3904" s="11">
        <v>96</v>
      </c>
      <c r="B3904" s="12" t="s">
        <v>478</v>
      </c>
      <c r="C3904" s="12" t="s">
        <v>109</v>
      </c>
      <c r="D3904" s="13">
        <v>4914642.1636590501</v>
      </c>
      <c r="E3904" s="14">
        <v>43282</v>
      </c>
      <c r="F3904" s="15">
        <f t="shared" si="60"/>
        <v>2.9852969220945502E-2</v>
      </c>
    </row>
    <row r="3905" spans="1:6" x14ac:dyDescent="0.3">
      <c r="A3905" s="16">
        <v>96</v>
      </c>
      <c r="B3905" s="17" t="s">
        <v>478</v>
      </c>
      <c r="C3905" s="17" t="s">
        <v>110</v>
      </c>
      <c r="D3905" s="18">
        <v>4770093.8357674005</v>
      </c>
      <c r="E3905" s="14">
        <v>43252</v>
      </c>
      <c r="F3905" s="15">
        <f t="shared" si="60"/>
        <v>1.4535126018768359E-2</v>
      </c>
    </row>
    <row r="3906" spans="1:6" x14ac:dyDescent="0.3">
      <c r="A3906" s="11">
        <v>96</v>
      </c>
      <c r="B3906" s="12" t="s">
        <v>478</v>
      </c>
      <c r="C3906" s="12" t="s">
        <v>111</v>
      </c>
      <c r="D3906" s="13">
        <v>4701261.3768235296</v>
      </c>
      <c r="E3906" s="14">
        <v>43221</v>
      </c>
      <c r="F3906" s="15">
        <f t="shared" si="60"/>
        <v>4.0334068178916299E-2</v>
      </c>
    </row>
    <row r="3907" spans="1:6" x14ac:dyDescent="0.3">
      <c r="A3907" s="16">
        <v>96</v>
      </c>
      <c r="B3907" s="17" t="s">
        <v>478</v>
      </c>
      <c r="C3907" s="17" t="s">
        <v>112</v>
      </c>
      <c r="D3907" s="18">
        <v>4515413.5735655501</v>
      </c>
      <c r="E3907" s="14">
        <v>43191</v>
      </c>
      <c r="F3907" s="15">
        <f t="shared" ref="F3907:F3970" si="61">IF(B3907=B3908,LN(D3907/D3908),NA())</f>
        <v>4.8409130485056018E-2</v>
      </c>
    </row>
    <row r="3908" spans="1:6" x14ac:dyDescent="0.3">
      <c r="A3908" s="11">
        <v>96</v>
      </c>
      <c r="B3908" s="12" t="s">
        <v>478</v>
      </c>
      <c r="C3908" s="12" t="s">
        <v>113</v>
      </c>
      <c r="D3908" s="13">
        <v>4302032.7867300296</v>
      </c>
      <c r="E3908" s="14">
        <v>43160</v>
      </c>
      <c r="F3908" s="15">
        <f t="shared" si="61"/>
        <v>-4.0758027630668325E-2</v>
      </c>
    </row>
    <row r="3909" spans="1:6" x14ac:dyDescent="0.3">
      <c r="A3909" s="16">
        <v>96</v>
      </c>
      <c r="B3909" s="17" t="s">
        <v>478</v>
      </c>
      <c r="C3909" s="17" t="s">
        <v>114</v>
      </c>
      <c r="D3909" s="18">
        <v>4480997.5082031498</v>
      </c>
      <c r="E3909" s="14">
        <v>43132</v>
      </c>
      <c r="F3909" s="15">
        <f t="shared" si="61"/>
        <v>-1.6755861282791634E-2</v>
      </c>
    </row>
    <row r="3910" spans="1:6" x14ac:dyDescent="0.3">
      <c r="A3910" s="11">
        <v>96</v>
      </c>
      <c r="B3910" s="12" t="s">
        <v>478</v>
      </c>
      <c r="C3910" s="12" t="s">
        <v>115</v>
      </c>
      <c r="D3910" s="13">
        <v>4556713.0489318799</v>
      </c>
      <c r="E3910" s="14">
        <v>43101</v>
      </c>
      <c r="F3910" s="15">
        <f t="shared" si="61"/>
        <v>-3.9375080072726866E-2</v>
      </c>
    </row>
    <row r="3911" spans="1:6" x14ac:dyDescent="0.3">
      <c r="A3911" s="16">
        <v>96</v>
      </c>
      <c r="B3911" s="17" t="s">
        <v>478</v>
      </c>
      <c r="C3911" s="17" t="s">
        <v>116</v>
      </c>
      <c r="D3911" s="18">
        <v>4739713.1693414096</v>
      </c>
      <c r="E3911" s="14">
        <v>43070</v>
      </c>
      <c r="F3911" s="15">
        <f t="shared" si="61"/>
        <v>2.4576715042101703E-2</v>
      </c>
    </row>
    <row r="3912" spans="1:6" x14ac:dyDescent="0.3">
      <c r="A3912" s="16">
        <v>96</v>
      </c>
      <c r="B3912" s="17" t="s">
        <v>478</v>
      </c>
      <c r="C3912" s="17" t="s">
        <v>118</v>
      </c>
      <c r="D3912" s="18">
        <v>4624646.3632301996</v>
      </c>
      <c r="E3912" s="14">
        <v>43040</v>
      </c>
      <c r="F3912" s="15">
        <f t="shared" si="61"/>
        <v>1.4125850395106134E-2</v>
      </c>
    </row>
    <row r="3913" spans="1:6" x14ac:dyDescent="0.3">
      <c r="A3913" s="16">
        <v>96</v>
      </c>
      <c r="B3913" s="17" t="s">
        <v>478</v>
      </c>
      <c r="C3913" s="17" t="s">
        <v>119</v>
      </c>
      <c r="D3913" s="18">
        <v>4559778.5358240101</v>
      </c>
      <c r="E3913" s="14">
        <v>43009</v>
      </c>
      <c r="F3913" s="15">
        <f t="shared" si="61"/>
        <v>2.4860157275267355E-2</v>
      </c>
    </row>
    <row r="3914" spans="1:6" x14ac:dyDescent="0.3">
      <c r="A3914" s="16">
        <v>96</v>
      </c>
      <c r="B3914" s="17" t="s">
        <v>478</v>
      </c>
      <c r="C3914" s="17" t="s">
        <v>120</v>
      </c>
      <c r="D3914" s="18">
        <v>4447819.15430413</v>
      </c>
      <c r="E3914" s="14">
        <v>42979</v>
      </c>
      <c r="F3914" s="15">
        <f t="shared" si="61"/>
        <v>-1.9749616188486523E-2</v>
      </c>
    </row>
    <row r="3915" spans="1:6" x14ac:dyDescent="0.3">
      <c r="A3915" s="11">
        <v>96</v>
      </c>
      <c r="B3915" s="12" t="s">
        <v>478</v>
      </c>
      <c r="C3915" s="12" t="s">
        <v>121</v>
      </c>
      <c r="D3915" s="13">
        <v>4536535.04426808</v>
      </c>
      <c r="E3915" s="14">
        <v>42948</v>
      </c>
      <c r="F3915" s="15">
        <f t="shared" si="61"/>
        <v>3.1551430445732512E-2</v>
      </c>
    </row>
    <row r="3916" spans="1:6" x14ac:dyDescent="0.3">
      <c r="A3916" s="16">
        <v>96</v>
      </c>
      <c r="B3916" s="17" t="s">
        <v>478</v>
      </c>
      <c r="C3916" s="17" t="s">
        <v>122</v>
      </c>
      <c r="D3916" s="18">
        <v>4395635.3562320601</v>
      </c>
      <c r="E3916" s="14">
        <v>42917</v>
      </c>
      <c r="F3916" s="15">
        <f t="shared" si="61"/>
        <v>2.1527126956101698E-2</v>
      </c>
    </row>
    <row r="3917" spans="1:6" x14ac:dyDescent="0.3">
      <c r="A3917" s="11">
        <v>96</v>
      </c>
      <c r="B3917" s="12" t="s">
        <v>478</v>
      </c>
      <c r="C3917" s="12" t="s">
        <v>123</v>
      </c>
      <c r="D3917" s="13">
        <v>4302021.1930269804</v>
      </c>
      <c r="E3917" s="14">
        <v>42887</v>
      </c>
      <c r="F3917" s="15">
        <f t="shared" si="61"/>
        <v>-4.9887081334025769E-3</v>
      </c>
    </row>
    <row r="3918" spans="1:6" x14ac:dyDescent="0.3">
      <c r="A3918" s="16">
        <v>96</v>
      </c>
      <c r="B3918" s="17" t="s">
        <v>478</v>
      </c>
      <c r="C3918" s="17" t="s">
        <v>124</v>
      </c>
      <c r="D3918" s="18">
        <v>4323536.3429233599</v>
      </c>
      <c r="E3918" s="14">
        <v>42856</v>
      </c>
      <c r="F3918" s="15">
        <f t="shared" si="61"/>
        <v>4.2272822229957513E-2</v>
      </c>
    </row>
    <row r="3919" spans="1:6" x14ac:dyDescent="0.3">
      <c r="A3919" s="11">
        <v>96</v>
      </c>
      <c r="B3919" s="12" t="s">
        <v>478</v>
      </c>
      <c r="C3919" s="12" t="s">
        <v>125</v>
      </c>
      <c r="D3919" s="13">
        <v>4144577.45731339</v>
      </c>
      <c r="E3919" s="14">
        <v>42826</v>
      </c>
      <c r="F3919" s="15">
        <f t="shared" si="61"/>
        <v>-2.1154222779360479E-3</v>
      </c>
    </row>
    <row r="3920" spans="1:6" x14ac:dyDescent="0.3">
      <c r="A3920" s="16">
        <v>96</v>
      </c>
      <c r="B3920" s="17" t="s">
        <v>478</v>
      </c>
      <c r="C3920" s="17" t="s">
        <v>126</v>
      </c>
      <c r="D3920" s="18">
        <v>4153354.2688575299</v>
      </c>
      <c r="E3920" s="14">
        <v>42795</v>
      </c>
      <c r="F3920" s="15">
        <f t="shared" si="61"/>
        <v>-4.0582105253028364E-3</v>
      </c>
    </row>
    <row r="3921" spans="1:6" x14ac:dyDescent="0.3">
      <c r="A3921" s="11">
        <v>96</v>
      </c>
      <c r="B3921" s="12" t="s">
        <v>478</v>
      </c>
      <c r="C3921" s="12" t="s">
        <v>127</v>
      </c>
      <c r="D3921" s="13">
        <v>4170243.7021252098</v>
      </c>
      <c r="E3921" s="14">
        <v>42767</v>
      </c>
      <c r="F3921" s="15">
        <f t="shared" si="61"/>
        <v>3.445225934288923E-2</v>
      </c>
    </row>
    <row r="3922" spans="1:6" x14ac:dyDescent="0.3">
      <c r="A3922" s="16">
        <v>96</v>
      </c>
      <c r="B3922" s="17" t="s">
        <v>478</v>
      </c>
      <c r="C3922" s="17" t="s">
        <v>129</v>
      </c>
      <c r="D3922" s="18">
        <v>4029016.1575617301</v>
      </c>
      <c r="E3922" s="14">
        <v>42736</v>
      </c>
      <c r="F3922" s="15">
        <f t="shared" si="61"/>
        <v>9.665409721709331E-2</v>
      </c>
    </row>
    <row r="3923" spans="1:6" x14ac:dyDescent="0.3">
      <c r="A3923" s="11">
        <v>96</v>
      </c>
      <c r="B3923" s="12" t="s">
        <v>478</v>
      </c>
      <c r="C3923" s="12" t="s">
        <v>130</v>
      </c>
      <c r="D3923" s="13">
        <v>3657822.8449028698</v>
      </c>
      <c r="E3923" s="14">
        <v>42705</v>
      </c>
      <c r="F3923" s="15">
        <f t="shared" si="61"/>
        <v>4.6995650095240239E-2</v>
      </c>
    </row>
    <row r="3924" spans="1:6" x14ac:dyDescent="0.3">
      <c r="A3924" s="11">
        <v>96</v>
      </c>
      <c r="B3924" s="12" t="s">
        <v>478</v>
      </c>
      <c r="C3924" s="12" t="s">
        <v>132</v>
      </c>
      <c r="D3924" s="13">
        <v>3489897.8596302802</v>
      </c>
      <c r="E3924" s="14">
        <v>42675</v>
      </c>
      <c r="F3924" s="15">
        <f t="shared" si="61"/>
        <v>-7.6814555526803427E-3</v>
      </c>
    </row>
    <row r="3925" spans="1:6" x14ac:dyDescent="0.3">
      <c r="A3925" s="11">
        <v>96</v>
      </c>
      <c r="B3925" s="12" t="s">
        <v>478</v>
      </c>
      <c r="C3925" s="12" t="s">
        <v>133</v>
      </c>
      <c r="D3925" s="13">
        <v>3516808.57934955</v>
      </c>
      <c r="E3925" s="14">
        <v>42644</v>
      </c>
      <c r="F3925" s="15">
        <f t="shared" si="61"/>
        <v>3.869951305462855E-2</v>
      </c>
    </row>
    <row r="3926" spans="1:6" x14ac:dyDescent="0.3">
      <c r="A3926" s="11">
        <v>96</v>
      </c>
      <c r="B3926" s="12" t="s">
        <v>478</v>
      </c>
      <c r="C3926" s="12" t="s">
        <v>134</v>
      </c>
      <c r="D3926" s="13">
        <v>3383309.6327699702</v>
      </c>
      <c r="E3926" s="14">
        <v>42614</v>
      </c>
      <c r="F3926" s="15">
        <f t="shared" si="61"/>
        <v>2.5404480769242008E-3</v>
      </c>
    </row>
    <row r="3927" spans="1:6" x14ac:dyDescent="0.3">
      <c r="A3927" s="16">
        <v>96</v>
      </c>
      <c r="B3927" s="17" t="s">
        <v>478</v>
      </c>
      <c r="C3927" s="17" t="s">
        <v>135</v>
      </c>
      <c r="D3927" s="18">
        <v>3374725.4188114698</v>
      </c>
      <c r="E3927" s="14">
        <v>42583</v>
      </c>
      <c r="F3927" s="15">
        <f t="shared" si="61"/>
        <v>3.1261672731261417E-2</v>
      </c>
    </row>
    <row r="3928" spans="1:6" x14ac:dyDescent="0.3">
      <c r="A3928" s="11">
        <v>96</v>
      </c>
      <c r="B3928" s="12" t="s">
        <v>478</v>
      </c>
      <c r="C3928" s="12" t="s">
        <v>136</v>
      </c>
      <c r="D3928" s="13">
        <v>3270857.8530766298</v>
      </c>
      <c r="E3928" s="14">
        <v>42552</v>
      </c>
      <c r="F3928" s="15">
        <f t="shared" si="61"/>
        <v>5.6125243401967874E-2</v>
      </c>
    </row>
    <row r="3929" spans="1:6" x14ac:dyDescent="0.3">
      <c r="A3929" s="16">
        <v>96</v>
      </c>
      <c r="B3929" s="17" t="s">
        <v>478</v>
      </c>
      <c r="C3929" s="17" t="s">
        <v>137</v>
      </c>
      <c r="D3929" s="18">
        <v>3092336.7889848398</v>
      </c>
      <c r="E3929" s="14">
        <v>42522</v>
      </c>
      <c r="F3929" s="15">
        <f t="shared" si="61"/>
        <v>2.9556377920971745E-2</v>
      </c>
    </row>
    <row r="3930" spans="1:6" x14ac:dyDescent="0.3">
      <c r="A3930" s="11">
        <v>96</v>
      </c>
      <c r="B3930" s="12" t="s">
        <v>478</v>
      </c>
      <c r="C3930" s="12" t="s">
        <v>138</v>
      </c>
      <c r="D3930" s="13">
        <v>3002276.0056404099</v>
      </c>
      <c r="E3930" s="14">
        <v>42491</v>
      </c>
      <c r="F3930" s="15">
        <f t="shared" si="61"/>
        <v>1.3341686186576192E-2</v>
      </c>
    </row>
    <row r="3931" spans="1:6" x14ac:dyDescent="0.3">
      <c r="A3931" s="16">
        <v>96</v>
      </c>
      <c r="B3931" s="17" t="s">
        <v>478</v>
      </c>
      <c r="C3931" s="17" t="s">
        <v>139</v>
      </c>
      <c r="D3931" s="18">
        <v>2962486.6004164098</v>
      </c>
      <c r="E3931" s="14">
        <v>42461</v>
      </c>
      <c r="F3931" s="15">
        <f t="shared" si="61"/>
        <v>-4.9781517852560335E-4</v>
      </c>
    </row>
    <row r="3932" spans="1:6" x14ac:dyDescent="0.3">
      <c r="A3932" s="11">
        <v>96</v>
      </c>
      <c r="B3932" s="12" t="s">
        <v>478</v>
      </c>
      <c r="C3932" s="12" t="s">
        <v>140</v>
      </c>
      <c r="D3932" s="13">
        <v>2963961.7383548399</v>
      </c>
      <c r="E3932" s="14">
        <v>42430</v>
      </c>
      <c r="F3932" s="15">
        <f t="shared" si="61"/>
        <v>6.1050098942405278E-3</v>
      </c>
    </row>
    <row r="3933" spans="1:6" x14ac:dyDescent="0.3">
      <c r="A3933" s="16">
        <v>96</v>
      </c>
      <c r="B3933" s="17" t="s">
        <v>478</v>
      </c>
      <c r="C3933" s="17" t="s">
        <v>141</v>
      </c>
      <c r="D3933" s="18">
        <v>2945921.8455087799</v>
      </c>
      <c r="E3933" s="14">
        <v>42401</v>
      </c>
      <c r="F3933" s="15">
        <f t="shared" si="61"/>
        <v>1.3584567411400216E-2</v>
      </c>
    </row>
    <row r="3934" spans="1:6" x14ac:dyDescent="0.3">
      <c r="A3934" s="11">
        <v>96</v>
      </c>
      <c r="B3934" s="12" t="s">
        <v>478</v>
      </c>
      <c r="C3934" s="12" t="s">
        <v>142</v>
      </c>
      <c r="D3934" s="13">
        <v>2906173.3658256801</v>
      </c>
      <c r="E3934" s="14">
        <v>42370</v>
      </c>
      <c r="F3934" s="15">
        <f t="shared" si="61"/>
        <v>-0.24713188696928384</v>
      </c>
    </row>
    <row r="3935" spans="1:6" x14ac:dyDescent="0.3">
      <c r="A3935" s="16">
        <v>96</v>
      </c>
      <c r="B3935" s="17" t="s">
        <v>478</v>
      </c>
      <c r="C3935" s="17" t="s">
        <v>143</v>
      </c>
      <c r="D3935" s="18">
        <v>3720913.1486410201</v>
      </c>
      <c r="E3935" s="14">
        <v>42339</v>
      </c>
      <c r="F3935" s="15">
        <f t="shared" si="61"/>
        <v>1.0301515806194752E-2</v>
      </c>
    </row>
    <row r="3936" spans="1:6" x14ac:dyDescent="0.3">
      <c r="A3936" s="16">
        <v>96</v>
      </c>
      <c r="B3936" s="17" t="s">
        <v>478</v>
      </c>
      <c r="C3936" s="17" t="s">
        <v>145</v>
      </c>
      <c r="D3936" s="18">
        <v>3682778.8607490798</v>
      </c>
      <c r="E3936" s="14">
        <v>42309</v>
      </c>
      <c r="F3936" s="15">
        <f t="shared" si="61"/>
        <v>2.1337171079474419E-2</v>
      </c>
    </row>
    <row r="3937" spans="1:6" x14ac:dyDescent="0.3">
      <c r="A3937" s="16">
        <v>96</v>
      </c>
      <c r="B3937" s="17" t="s">
        <v>478</v>
      </c>
      <c r="C3937" s="17" t="s">
        <v>146</v>
      </c>
      <c r="D3937" s="18">
        <v>3605031.1855638102</v>
      </c>
      <c r="E3937" s="14">
        <v>42278</v>
      </c>
      <c r="F3937" s="15">
        <f t="shared" si="61"/>
        <v>3.6826418209284076E-2</v>
      </c>
    </row>
    <row r="3938" spans="1:6" x14ac:dyDescent="0.3">
      <c r="A3938" s="16">
        <v>96</v>
      </c>
      <c r="B3938" s="17" t="s">
        <v>478</v>
      </c>
      <c r="C3938" s="17" t="s">
        <v>147</v>
      </c>
      <c r="D3938" s="18">
        <v>3474685.6105231801</v>
      </c>
      <c r="E3938" s="14">
        <v>42248</v>
      </c>
      <c r="F3938" s="15">
        <f t="shared" si="61"/>
        <v>-2.734733664690395E-2</v>
      </c>
    </row>
    <row r="3939" spans="1:6" x14ac:dyDescent="0.3">
      <c r="A3939" s="11">
        <v>96</v>
      </c>
      <c r="B3939" s="12" t="s">
        <v>478</v>
      </c>
      <c r="C3939" s="12" t="s">
        <v>148</v>
      </c>
      <c r="D3939" s="13">
        <v>3571020.2517934898</v>
      </c>
      <c r="E3939" s="14">
        <v>42217</v>
      </c>
      <c r="F3939" s="15">
        <f t="shared" si="61"/>
        <v>-3.235372242079481E-2</v>
      </c>
    </row>
    <row r="3940" spans="1:6" x14ac:dyDescent="0.3">
      <c r="A3940" s="16">
        <v>96</v>
      </c>
      <c r="B3940" s="17" t="s">
        <v>478</v>
      </c>
      <c r="C3940" s="17" t="s">
        <v>149</v>
      </c>
      <c r="D3940" s="18">
        <v>3688445.3768824399</v>
      </c>
      <c r="E3940" s="14">
        <v>42186</v>
      </c>
      <c r="F3940" s="15">
        <f t="shared" si="61"/>
        <v>2.4800099089100525E-2</v>
      </c>
    </row>
    <row r="3941" spans="1:6" x14ac:dyDescent="0.3">
      <c r="A3941" s="11">
        <v>96</v>
      </c>
      <c r="B3941" s="12" t="s">
        <v>478</v>
      </c>
      <c r="C3941" s="12" t="s">
        <v>150</v>
      </c>
      <c r="D3941" s="13">
        <v>3598096.5269359099</v>
      </c>
      <c r="E3941" s="14">
        <v>42156</v>
      </c>
      <c r="F3941" s="15">
        <f t="shared" si="61"/>
        <v>-4.7415586032118345E-2</v>
      </c>
    </row>
    <row r="3942" spans="1:6" x14ac:dyDescent="0.3">
      <c r="A3942" s="16">
        <v>96</v>
      </c>
      <c r="B3942" s="17" t="s">
        <v>478</v>
      </c>
      <c r="C3942" s="17" t="s">
        <v>151</v>
      </c>
      <c r="D3942" s="18">
        <v>3772811.7627856899</v>
      </c>
      <c r="E3942" s="14">
        <v>42125</v>
      </c>
      <c r="F3942" s="15">
        <f t="shared" si="61"/>
        <v>3.9854432412785336E-2</v>
      </c>
    </row>
    <row r="3943" spans="1:6" x14ac:dyDescent="0.3">
      <c r="A3943" s="11">
        <v>96</v>
      </c>
      <c r="B3943" s="12" t="s">
        <v>478</v>
      </c>
      <c r="C3943" s="12" t="s">
        <v>152</v>
      </c>
      <c r="D3943" s="13">
        <v>3625405.4007018399</v>
      </c>
      <c r="E3943" s="14">
        <v>42095</v>
      </c>
      <c r="F3943" s="15">
        <f t="shared" si="61"/>
        <v>-1.6361601750202473E-2</v>
      </c>
    </row>
    <row r="3944" spans="1:6" x14ac:dyDescent="0.3">
      <c r="A3944" s="16">
        <v>96</v>
      </c>
      <c r="B3944" s="17" t="s">
        <v>478</v>
      </c>
      <c r="C3944" s="17" t="s">
        <v>153</v>
      </c>
      <c r="D3944" s="18">
        <v>3685210.76163824</v>
      </c>
      <c r="E3944" s="14">
        <v>42064</v>
      </c>
      <c r="F3944" s="15">
        <f t="shared" si="61"/>
        <v>-3.0585962398149709E-2</v>
      </c>
    </row>
    <row r="3945" spans="1:6" x14ac:dyDescent="0.3">
      <c r="A3945" s="11">
        <v>96</v>
      </c>
      <c r="B3945" s="12" t="s">
        <v>478</v>
      </c>
      <c r="C3945" s="12" t="s">
        <v>154</v>
      </c>
      <c r="D3945" s="13">
        <v>3799667.9482632801</v>
      </c>
      <c r="E3945" s="14">
        <v>42036</v>
      </c>
      <c r="F3945" s="15">
        <f t="shared" si="61"/>
        <v>9.9174536802951654E-3</v>
      </c>
    </row>
    <row r="3946" spans="1:6" x14ac:dyDescent="0.3">
      <c r="A3946" s="16">
        <v>96</v>
      </c>
      <c r="B3946" s="17" t="s">
        <v>478</v>
      </c>
      <c r="C3946" s="17" t="s">
        <v>1286</v>
      </c>
      <c r="D3946" s="18">
        <v>3762171.1610463802</v>
      </c>
      <c r="E3946" s="14">
        <v>42005</v>
      </c>
      <c r="F3946" s="15" t="e">
        <f t="shared" si="61"/>
        <v>#N/A</v>
      </c>
    </row>
    <row r="3947" spans="1:6" x14ac:dyDescent="0.3">
      <c r="A3947" s="11">
        <v>27</v>
      </c>
      <c r="B3947" s="12" t="s">
        <v>489</v>
      </c>
      <c r="C3947" s="12" t="s">
        <v>99</v>
      </c>
      <c r="D3947" s="13">
        <v>16401594.8674269</v>
      </c>
      <c r="E3947" s="14">
        <v>43556</v>
      </c>
      <c r="F3947" s="15">
        <f t="shared" si="61"/>
        <v>0.10473739454704162</v>
      </c>
    </row>
    <row r="3948" spans="1:6" x14ac:dyDescent="0.3">
      <c r="A3948" s="16">
        <v>27</v>
      </c>
      <c r="B3948" s="17" t="s">
        <v>489</v>
      </c>
      <c r="C3948" s="17" t="s">
        <v>100</v>
      </c>
      <c r="D3948" s="18">
        <v>14770636.409075201</v>
      </c>
      <c r="E3948" s="14">
        <v>43525</v>
      </c>
      <c r="F3948" s="15">
        <f t="shared" si="61"/>
        <v>-0.10295544713973258</v>
      </c>
    </row>
    <row r="3949" spans="1:6" x14ac:dyDescent="0.3">
      <c r="A3949" s="11">
        <v>27</v>
      </c>
      <c r="B3949" s="12" t="s">
        <v>489</v>
      </c>
      <c r="C3949" s="12" t="s">
        <v>101</v>
      </c>
      <c r="D3949" s="13">
        <v>16372394.112808499</v>
      </c>
      <c r="E3949" s="14">
        <v>43497</v>
      </c>
      <c r="F3949" s="15">
        <f t="shared" si="61"/>
        <v>5.206004024057409E-2</v>
      </c>
    </row>
    <row r="3950" spans="1:6" x14ac:dyDescent="0.3">
      <c r="A3950" s="16">
        <v>27</v>
      </c>
      <c r="B3950" s="17" t="s">
        <v>489</v>
      </c>
      <c r="C3950" s="17" t="s">
        <v>102</v>
      </c>
      <c r="D3950" s="18">
        <v>15541853.186000001</v>
      </c>
      <c r="E3950" s="14">
        <v>43466</v>
      </c>
      <c r="F3950" s="15">
        <f t="shared" si="61"/>
        <v>6.333097427210857E-2</v>
      </c>
    </row>
    <row r="3951" spans="1:6" x14ac:dyDescent="0.3">
      <c r="A3951" s="16">
        <v>27</v>
      </c>
      <c r="B3951" s="17" t="s">
        <v>489</v>
      </c>
      <c r="C3951" s="17" t="s">
        <v>103</v>
      </c>
      <c r="D3951" s="18">
        <v>14588092.535614001</v>
      </c>
      <c r="E3951" s="14">
        <v>43435</v>
      </c>
      <c r="F3951" s="15">
        <f t="shared" si="61"/>
        <v>-2.0850093401018691E-2</v>
      </c>
    </row>
    <row r="3952" spans="1:6" x14ac:dyDescent="0.3">
      <c r="A3952" s="16">
        <v>27</v>
      </c>
      <c r="B3952" s="17" t="s">
        <v>489</v>
      </c>
      <c r="C3952" s="17" t="s">
        <v>105</v>
      </c>
      <c r="D3952" s="18">
        <v>14895448.695270101</v>
      </c>
      <c r="E3952" s="14">
        <v>43405</v>
      </c>
      <c r="F3952" s="15">
        <f t="shared" si="61"/>
        <v>-2.4813401462279439E-2</v>
      </c>
    </row>
    <row r="3953" spans="1:6" x14ac:dyDescent="0.3">
      <c r="A3953" s="16">
        <v>27</v>
      </c>
      <c r="B3953" s="17" t="s">
        <v>489</v>
      </c>
      <c r="C3953" s="17" t="s">
        <v>106</v>
      </c>
      <c r="D3953" s="18">
        <v>15269679.208590399</v>
      </c>
      <c r="E3953" s="14">
        <v>43374</v>
      </c>
      <c r="F3953" s="15">
        <f t="shared" si="61"/>
        <v>-0.26504212257920495</v>
      </c>
    </row>
    <row r="3954" spans="1:6" x14ac:dyDescent="0.3">
      <c r="A3954" s="16">
        <v>27</v>
      </c>
      <c r="B3954" s="17" t="s">
        <v>489</v>
      </c>
      <c r="C3954" s="17" t="s">
        <v>107</v>
      </c>
      <c r="D3954" s="18">
        <v>19903811.252884101</v>
      </c>
      <c r="E3954" s="14">
        <v>43344</v>
      </c>
      <c r="F3954" s="15">
        <f t="shared" si="61"/>
        <v>7.1883578799137676E-2</v>
      </c>
    </row>
    <row r="3955" spans="1:6" x14ac:dyDescent="0.3">
      <c r="A3955" s="16">
        <v>27</v>
      </c>
      <c r="B3955" s="17" t="s">
        <v>489</v>
      </c>
      <c r="C3955" s="17" t="s">
        <v>108</v>
      </c>
      <c r="D3955" s="18">
        <v>18523267.690745499</v>
      </c>
      <c r="E3955" s="14">
        <v>43313</v>
      </c>
      <c r="F3955" s="15">
        <f t="shared" si="61"/>
        <v>4.4154423886053687E-3</v>
      </c>
    </row>
    <row r="3956" spans="1:6" x14ac:dyDescent="0.3">
      <c r="A3956" s="16">
        <v>27</v>
      </c>
      <c r="B3956" s="17" t="s">
        <v>489</v>
      </c>
      <c r="C3956" s="17" t="s">
        <v>109</v>
      </c>
      <c r="D3956" s="18">
        <v>18441659.569972999</v>
      </c>
      <c r="E3956" s="14">
        <v>43282</v>
      </c>
      <c r="F3956" s="15">
        <f t="shared" si="61"/>
        <v>2.9536380912332572E-3</v>
      </c>
    </row>
    <row r="3957" spans="1:6" x14ac:dyDescent="0.3">
      <c r="A3957" s="16">
        <v>27</v>
      </c>
      <c r="B3957" s="17" t="s">
        <v>489</v>
      </c>
      <c r="C3957" s="17" t="s">
        <v>110</v>
      </c>
      <c r="D3957" s="18">
        <v>18387269.944976799</v>
      </c>
      <c r="E3957" s="14">
        <v>43252</v>
      </c>
      <c r="F3957" s="15">
        <f t="shared" si="61"/>
        <v>-5.363998505631988E-2</v>
      </c>
    </row>
    <row r="3958" spans="1:6" x14ac:dyDescent="0.3">
      <c r="A3958" s="16">
        <v>27</v>
      </c>
      <c r="B3958" s="17" t="s">
        <v>489</v>
      </c>
      <c r="C3958" s="17" t="s">
        <v>111</v>
      </c>
      <c r="D3958" s="18">
        <v>19400494.577222001</v>
      </c>
      <c r="E3958" s="14">
        <v>43221</v>
      </c>
      <c r="F3958" s="15">
        <f t="shared" si="61"/>
        <v>1.8207014253209981E-2</v>
      </c>
    </row>
    <row r="3959" spans="1:6" x14ac:dyDescent="0.3">
      <c r="A3959" s="16">
        <v>27</v>
      </c>
      <c r="B3959" s="17" t="s">
        <v>489</v>
      </c>
      <c r="C3959" s="17" t="s">
        <v>112</v>
      </c>
      <c r="D3959" s="18">
        <v>19050465.656073801</v>
      </c>
      <c r="E3959" s="14">
        <v>43191</v>
      </c>
      <c r="F3959" s="15">
        <f t="shared" si="61"/>
        <v>2.3765827178050588E-2</v>
      </c>
    </row>
    <row r="3960" spans="1:6" x14ac:dyDescent="0.3">
      <c r="A3960" s="11">
        <v>27</v>
      </c>
      <c r="B3960" s="12" t="s">
        <v>489</v>
      </c>
      <c r="C3960" s="12" t="s">
        <v>113</v>
      </c>
      <c r="D3960" s="13">
        <v>18603053.2036971</v>
      </c>
      <c r="E3960" s="14">
        <v>43160</v>
      </c>
      <c r="F3960" s="15">
        <f t="shared" si="61"/>
        <v>4.958722456174651E-2</v>
      </c>
    </row>
    <row r="3961" spans="1:6" x14ac:dyDescent="0.3">
      <c r="A3961" s="16">
        <v>27</v>
      </c>
      <c r="B3961" s="17" t="s">
        <v>489</v>
      </c>
      <c r="C3961" s="17" t="s">
        <v>114</v>
      </c>
      <c r="D3961" s="18">
        <v>17703077.480525199</v>
      </c>
      <c r="E3961" s="14">
        <v>43132</v>
      </c>
      <c r="F3961" s="15">
        <f t="shared" si="61"/>
        <v>-8.8142783641551495E-2</v>
      </c>
    </row>
    <row r="3962" spans="1:6" x14ac:dyDescent="0.3">
      <c r="A3962" s="11">
        <v>27</v>
      </c>
      <c r="B3962" s="12" t="s">
        <v>489</v>
      </c>
      <c r="C3962" s="12" t="s">
        <v>115</v>
      </c>
      <c r="D3962" s="13">
        <v>19334310.758298799</v>
      </c>
      <c r="E3962" s="14">
        <v>43101</v>
      </c>
      <c r="F3962" s="15">
        <f t="shared" si="61"/>
        <v>7.5957867647408375E-2</v>
      </c>
    </row>
    <row r="3963" spans="1:6" x14ac:dyDescent="0.3">
      <c r="A3963" s="11">
        <v>27</v>
      </c>
      <c r="B3963" s="12" t="s">
        <v>489</v>
      </c>
      <c r="C3963" s="12" t="s">
        <v>116</v>
      </c>
      <c r="D3963" s="13">
        <v>17920107.5538316</v>
      </c>
      <c r="E3963" s="14">
        <v>43070</v>
      </c>
      <c r="F3963" s="15">
        <f t="shared" si="61"/>
        <v>-5.5736001519234675E-3</v>
      </c>
    </row>
    <row r="3964" spans="1:6" x14ac:dyDescent="0.3">
      <c r="A3964" s="11">
        <v>27</v>
      </c>
      <c r="B3964" s="12" t="s">
        <v>489</v>
      </c>
      <c r="C3964" s="12" t="s">
        <v>118</v>
      </c>
      <c r="D3964" s="13">
        <v>18020265.9301017</v>
      </c>
      <c r="E3964" s="14">
        <v>43040</v>
      </c>
      <c r="F3964" s="15">
        <f t="shared" si="61"/>
        <v>1.3453838202035273E-2</v>
      </c>
    </row>
    <row r="3965" spans="1:6" x14ac:dyDescent="0.3">
      <c r="A3965" s="11">
        <v>27</v>
      </c>
      <c r="B3965" s="12" t="s">
        <v>489</v>
      </c>
      <c r="C3965" s="12" t="s">
        <v>119</v>
      </c>
      <c r="D3965" s="13">
        <v>17779447.7845487</v>
      </c>
      <c r="E3965" s="14">
        <v>43009</v>
      </c>
      <c r="F3965" s="15">
        <f t="shared" si="61"/>
        <v>7.5385868867329536E-2</v>
      </c>
    </row>
    <row r="3966" spans="1:6" x14ac:dyDescent="0.3">
      <c r="A3966" s="11">
        <v>27</v>
      </c>
      <c r="B3966" s="12" t="s">
        <v>489</v>
      </c>
      <c r="C3966" s="12" t="s">
        <v>120</v>
      </c>
      <c r="D3966" s="13">
        <v>16488403.283458101</v>
      </c>
      <c r="E3966" s="14">
        <v>42979</v>
      </c>
      <c r="F3966" s="15">
        <f t="shared" si="61"/>
        <v>0.11291763270511163</v>
      </c>
    </row>
    <row r="3967" spans="1:6" x14ac:dyDescent="0.3">
      <c r="A3967" s="11">
        <v>27</v>
      </c>
      <c r="B3967" s="12" t="s">
        <v>489</v>
      </c>
      <c r="C3967" s="12" t="s">
        <v>121</v>
      </c>
      <c r="D3967" s="13">
        <v>14727841.319370501</v>
      </c>
      <c r="E3967" s="14">
        <v>42948</v>
      </c>
      <c r="F3967" s="15">
        <f t="shared" si="61"/>
        <v>-3.5398315227566375E-2</v>
      </c>
    </row>
    <row r="3968" spans="1:6" x14ac:dyDescent="0.3">
      <c r="A3968" s="11">
        <v>27</v>
      </c>
      <c r="B3968" s="12" t="s">
        <v>489</v>
      </c>
      <c r="C3968" s="12" t="s">
        <v>122</v>
      </c>
      <c r="D3968" s="13">
        <v>15258519.228712801</v>
      </c>
      <c r="E3968" s="14">
        <v>42917</v>
      </c>
      <c r="F3968" s="15">
        <f t="shared" si="61"/>
        <v>-2.9349390918374591E-2</v>
      </c>
    </row>
    <row r="3969" spans="1:6" x14ac:dyDescent="0.3">
      <c r="A3969" s="11">
        <v>27</v>
      </c>
      <c r="B3969" s="12" t="s">
        <v>489</v>
      </c>
      <c r="C3969" s="12" t="s">
        <v>123</v>
      </c>
      <c r="D3969" s="13">
        <v>15712983.984251499</v>
      </c>
      <c r="E3969" s="14">
        <v>42887</v>
      </c>
      <c r="F3969" s="15">
        <f t="shared" si="61"/>
        <v>-5.7316111206422361E-2</v>
      </c>
    </row>
    <row r="3970" spans="1:6" x14ac:dyDescent="0.3">
      <c r="A3970" s="11">
        <v>27</v>
      </c>
      <c r="B3970" s="12" t="s">
        <v>489</v>
      </c>
      <c r="C3970" s="12" t="s">
        <v>124</v>
      </c>
      <c r="D3970" s="13">
        <v>16639901.0214717</v>
      </c>
      <c r="E3970" s="14">
        <v>42856</v>
      </c>
      <c r="F3970" s="15">
        <f t="shared" si="61"/>
        <v>4.884665873749143E-2</v>
      </c>
    </row>
    <row r="3971" spans="1:6" x14ac:dyDescent="0.3">
      <c r="A3971" s="11">
        <v>27</v>
      </c>
      <c r="B3971" s="12" t="s">
        <v>489</v>
      </c>
      <c r="C3971" s="12" t="s">
        <v>125</v>
      </c>
      <c r="D3971" s="13">
        <v>15846629.5085759</v>
      </c>
      <c r="E3971" s="14">
        <v>42826</v>
      </c>
      <c r="F3971" s="15">
        <f t="shared" ref="F3971:F4034" si="62">IF(B3971=B3972,LN(D3971/D3972),NA())</f>
        <v>1.6377282458908708E-3</v>
      </c>
    </row>
    <row r="3972" spans="1:6" x14ac:dyDescent="0.3">
      <c r="A3972" s="16">
        <v>27</v>
      </c>
      <c r="B3972" s="17" t="s">
        <v>489</v>
      </c>
      <c r="C3972" s="17" t="s">
        <v>126</v>
      </c>
      <c r="D3972" s="18">
        <v>15820698.2757797</v>
      </c>
      <c r="E3972" s="14">
        <v>42795</v>
      </c>
      <c r="F3972" s="15">
        <f t="shared" si="62"/>
        <v>-7.6142469452523444E-4</v>
      </c>
    </row>
    <row r="3973" spans="1:6" x14ac:dyDescent="0.3">
      <c r="A3973" s="11">
        <v>27</v>
      </c>
      <c r="B3973" s="12" t="s">
        <v>489</v>
      </c>
      <c r="C3973" s="12" t="s">
        <v>127</v>
      </c>
      <c r="D3973" s="13">
        <v>15832749.1334596</v>
      </c>
      <c r="E3973" s="14">
        <v>42767</v>
      </c>
      <c r="F3973" s="15">
        <f t="shared" si="62"/>
        <v>6.4197836872758752E-3</v>
      </c>
    </row>
    <row r="3974" spans="1:6" x14ac:dyDescent="0.3">
      <c r="A3974" s="16">
        <v>27</v>
      </c>
      <c r="B3974" s="17" t="s">
        <v>489</v>
      </c>
      <c r="C3974" s="17" t="s">
        <v>129</v>
      </c>
      <c r="D3974" s="18">
        <v>15731431.874262501</v>
      </c>
      <c r="E3974" s="14">
        <v>42736</v>
      </c>
      <c r="F3974" s="15">
        <f t="shared" si="62"/>
        <v>3.113521817306384E-2</v>
      </c>
    </row>
    <row r="3975" spans="1:6" x14ac:dyDescent="0.3">
      <c r="A3975" s="16">
        <v>27</v>
      </c>
      <c r="B3975" s="17" t="s">
        <v>489</v>
      </c>
      <c r="C3975" s="17" t="s">
        <v>130</v>
      </c>
      <c r="D3975" s="18">
        <v>15249176.826362001</v>
      </c>
      <c r="E3975" s="14">
        <v>42705</v>
      </c>
      <c r="F3975" s="15">
        <f t="shared" si="62"/>
        <v>4.3253456879444339E-2</v>
      </c>
    </row>
    <row r="3976" spans="1:6" x14ac:dyDescent="0.3">
      <c r="A3976" s="16">
        <v>27</v>
      </c>
      <c r="B3976" s="17" t="s">
        <v>489</v>
      </c>
      <c r="C3976" s="17" t="s">
        <v>132</v>
      </c>
      <c r="D3976" s="18">
        <v>14603658.304344101</v>
      </c>
      <c r="E3976" s="14">
        <v>42675</v>
      </c>
      <c r="F3976" s="15">
        <f t="shared" si="62"/>
        <v>0.11257875951039663</v>
      </c>
    </row>
    <row r="3977" spans="1:6" x14ac:dyDescent="0.3">
      <c r="A3977" s="16">
        <v>27</v>
      </c>
      <c r="B3977" s="17" t="s">
        <v>489</v>
      </c>
      <c r="C3977" s="17" t="s">
        <v>133</v>
      </c>
      <c r="D3977" s="18">
        <v>13048762.5642181</v>
      </c>
      <c r="E3977" s="14">
        <v>42644</v>
      </c>
      <c r="F3977" s="15">
        <f t="shared" si="62"/>
        <v>-0.10898325897078481</v>
      </c>
    </row>
    <row r="3978" spans="1:6" x14ac:dyDescent="0.3">
      <c r="A3978" s="16">
        <v>27</v>
      </c>
      <c r="B3978" s="17" t="s">
        <v>489</v>
      </c>
      <c r="C3978" s="17" t="s">
        <v>134</v>
      </c>
      <c r="D3978" s="18">
        <v>14551245.125302101</v>
      </c>
      <c r="E3978" s="14">
        <v>42614</v>
      </c>
      <c r="F3978" s="15">
        <f t="shared" si="62"/>
        <v>2.6890952095738638E-3</v>
      </c>
    </row>
    <row r="3979" spans="1:6" x14ac:dyDescent="0.3">
      <c r="A3979" s="16">
        <v>27</v>
      </c>
      <c r="B3979" s="17" t="s">
        <v>489</v>
      </c>
      <c r="C3979" s="17" t="s">
        <v>135</v>
      </c>
      <c r="D3979" s="18">
        <v>14512168.006337</v>
      </c>
      <c r="E3979" s="14">
        <v>42583</v>
      </c>
      <c r="F3979" s="15">
        <f t="shared" si="62"/>
        <v>6.5617430131715282E-2</v>
      </c>
    </row>
    <row r="3980" spans="1:6" x14ac:dyDescent="0.3">
      <c r="A3980" s="16">
        <v>27</v>
      </c>
      <c r="B3980" s="17" t="s">
        <v>489</v>
      </c>
      <c r="C3980" s="17" t="s">
        <v>136</v>
      </c>
      <c r="D3980" s="18">
        <v>13590486.6947992</v>
      </c>
      <c r="E3980" s="14">
        <v>42552</v>
      </c>
      <c r="F3980" s="15">
        <f t="shared" si="62"/>
        <v>5.2116290970753473E-2</v>
      </c>
    </row>
    <row r="3981" spans="1:6" x14ac:dyDescent="0.3">
      <c r="A3981" s="16">
        <v>27</v>
      </c>
      <c r="B3981" s="17" t="s">
        <v>489</v>
      </c>
      <c r="C3981" s="17" t="s">
        <v>137</v>
      </c>
      <c r="D3981" s="18">
        <v>12900341.053400099</v>
      </c>
      <c r="E3981" s="14">
        <v>42522</v>
      </c>
      <c r="F3981" s="15">
        <f t="shared" si="62"/>
        <v>-0.15663023066215029</v>
      </c>
    </row>
    <row r="3982" spans="1:6" x14ac:dyDescent="0.3">
      <c r="A3982" s="16">
        <v>27</v>
      </c>
      <c r="B3982" s="17" t="s">
        <v>489</v>
      </c>
      <c r="C3982" s="17" t="s">
        <v>138</v>
      </c>
      <c r="D3982" s="18">
        <v>15087762.426784599</v>
      </c>
      <c r="E3982" s="14">
        <v>42491</v>
      </c>
      <c r="F3982" s="15">
        <f t="shared" si="62"/>
        <v>7.0245017359928635E-2</v>
      </c>
    </row>
    <row r="3983" spans="1:6" x14ac:dyDescent="0.3">
      <c r="A3983" s="16">
        <v>27</v>
      </c>
      <c r="B3983" s="17" t="s">
        <v>489</v>
      </c>
      <c r="C3983" s="17" t="s">
        <v>139</v>
      </c>
      <c r="D3983" s="18">
        <v>14064290.025533</v>
      </c>
      <c r="E3983" s="14">
        <v>42461</v>
      </c>
      <c r="F3983" s="15">
        <f t="shared" si="62"/>
        <v>-2.8609531063101663E-2</v>
      </c>
    </row>
    <row r="3984" spans="1:6" x14ac:dyDescent="0.3">
      <c r="A3984" s="11">
        <v>27</v>
      </c>
      <c r="B3984" s="12" t="s">
        <v>489</v>
      </c>
      <c r="C3984" s="12" t="s">
        <v>140</v>
      </c>
      <c r="D3984" s="13">
        <v>14472473.901192799</v>
      </c>
      <c r="E3984" s="14">
        <v>42430</v>
      </c>
      <c r="F3984" s="15">
        <f t="shared" si="62"/>
        <v>0.11578175444635329</v>
      </c>
    </row>
    <row r="3985" spans="1:6" x14ac:dyDescent="0.3">
      <c r="A3985" s="16">
        <v>27</v>
      </c>
      <c r="B3985" s="17" t="s">
        <v>489</v>
      </c>
      <c r="C3985" s="17" t="s">
        <v>141</v>
      </c>
      <c r="D3985" s="18">
        <v>12890192.349032501</v>
      </c>
      <c r="E3985" s="14">
        <v>42401</v>
      </c>
      <c r="F3985" s="15">
        <f t="shared" si="62"/>
        <v>2.9360066035374475E-2</v>
      </c>
    </row>
    <row r="3986" spans="1:6" x14ac:dyDescent="0.3">
      <c r="A3986" s="11">
        <v>27</v>
      </c>
      <c r="B3986" s="12" t="s">
        <v>489</v>
      </c>
      <c r="C3986" s="12" t="s">
        <v>142</v>
      </c>
      <c r="D3986" s="13">
        <v>12517237.2344948</v>
      </c>
      <c r="E3986" s="14">
        <v>42370</v>
      </c>
      <c r="F3986" s="15">
        <f t="shared" si="62"/>
        <v>-0.11951205359101065</v>
      </c>
    </row>
    <row r="3987" spans="1:6" x14ac:dyDescent="0.3">
      <c r="A3987" s="11">
        <v>27</v>
      </c>
      <c r="B3987" s="12" t="s">
        <v>489</v>
      </c>
      <c r="C3987" s="12" t="s">
        <v>143</v>
      </c>
      <c r="D3987" s="13">
        <v>14106260.793501601</v>
      </c>
      <c r="E3987" s="14">
        <v>42339</v>
      </c>
      <c r="F3987" s="15">
        <f t="shared" si="62"/>
        <v>-2.9568581941268442E-2</v>
      </c>
    </row>
    <row r="3988" spans="1:6" x14ac:dyDescent="0.3">
      <c r="A3988" s="11">
        <v>27</v>
      </c>
      <c r="B3988" s="12" t="s">
        <v>489</v>
      </c>
      <c r="C3988" s="12" t="s">
        <v>145</v>
      </c>
      <c r="D3988" s="13">
        <v>14529590.711646101</v>
      </c>
      <c r="E3988" s="14">
        <v>42309</v>
      </c>
      <c r="F3988" s="15">
        <f t="shared" si="62"/>
        <v>-1.4494741768549627E-2</v>
      </c>
    </row>
    <row r="3989" spans="1:6" x14ac:dyDescent="0.3">
      <c r="A3989" s="11">
        <v>27</v>
      </c>
      <c r="B3989" s="12" t="s">
        <v>489</v>
      </c>
      <c r="C3989" s="12" t="s">
        <v>146</v>
      </c>
      <c r="D3989" s="13">
        <v>14741727.0939568</v>
      </c>
      <c r="E3989" s="14">
        <v>42278</v>
      </c>
      <c r="F3989" s="15">
        <f t="shared" si="62"/>
        <v>-2.3360497582633175E-2</v>
      </c>
    </row>
    <row r="3990" spans="1:6" x14ac:dyDescent="0.3">
      <c r="A3990" s="11">
        <v>27</v>
      </c>
      <c r="B3990" s="12" t="s">
        <v>489</v>
      </c>
      <c r="C3990" s="12" t="s">
        <v>147</v>
      </c>
      <c r="D3990" s="13">
        <v>15090155.0543721</v>
      </c>
      <c r="E3990" s="14">
        <v>42248</v>
      </c>
      <c r="F3990" s="15">
        <f t="shared" si="62"/>
        <v>-8.4814191918311882E-2</v>
      </c>
    </row>
    <row r="3991" spans="1:6" x14ac:dyDescent="0.3">
      <c r="A3991" s="11">
        <v>27</v>
      </c>
      <c r="B3991" s="12" t="s">
        <v>489</v>
      </c>
      <c r="C3991" s="12" t="s">
        <v>148</v>
      </c>
      <c r="D3991" s="13">
        <v>16425857.006273599</v>
      </c>
      <c r="E3991" s="14">
        <v>42217</v>
      </c>
      <c r="F3991" s="15">
        <f t="shared" si="62"/>
        <v>-2.2627221185905138E-2</v>
      </c>
    </row>
    <row r="3992" spans="1:6" x14ac:dyDescent="0.3">
      <c r="A3992" s="11">
        <v>27</v>
      </c>
      <c r="B3992" s="12" t="s">
        <v>489</v>
      </c>
      <c r="C3992" s="12" t="s">
        <v>149</v>
      </c>
      <c r="D3992" s="13">
        <v>16801765.3481801</v>
      </c>
      <c r="E3992" s="14">
        <v>42186</v>
      </c>
      <c r="F3992" s="15">
        <f t="shared" si="62"/>
        <v>-2.3935992842500465E-2</v>
      </c>
    </row>
    <row r="3993" spans="1:6" x14ac:dyDescent="0.3">
      <c r="A3993" s="11">
        <v>27</v>
      </c>
      <c r="B3993" s="12" t="s">
        <v>489</v>
      </c>
      <c r="C3993" s="12" t="s">
        <v>150</v>
      </c>
      <c r="D3993" s="13">
        <v>17208784.049007799</v>
      </c>
      <c r="E3993" s="14">
        <v>42156</v>
      </c>
      <c r="F3993" s="15">
        <f t="shared" si="62"/>
        <v>7.9836225156373841E-2</v>
      </c>
    </row>
    <row r="3994" spans="1:6" x14ac:dyDescent="0.3">
      <c r="A3994" s="11">
        <v>27</v>
      </c>
      <c r="B3994" s="12" t="s">
        <v>489</v>
      </c>
      <c r="C3994" s="12" t="s">
        <v>151</v>
      </c>
      <c r="D3994" s="13">
        <v>15888311.749780901</v>
      </c>
      <c r="E3994" s="14">
        <v>42125</v>
      </c>
      <c r="F3994" s="15">
        <f t="shared" si="62"/>
        <v>2.1266076428891077E-2</v>
      </c>
    </row>
    <row r="3995" spans="1:6" x14ac:dyDescent="0.3">
      <c r="A3995" s="11">
        <v>27</v>
      </c>
      <c r="B3995" s="12" t="s">
        <v>489</v>
      </c>
      <c r="C3995" s="12" t="s">
        <v>152</v>
      </c>
      <c r="D3995" s="13">
        <v>15553997.0777454</v>
      </c>
      <c r="E3995" s="14">
        <v>42095</v>
      </c>
      <c r="F3995" s="15">
        <f t="shared" si="62"/>
        <v>5.5341872647346572E-3</v>
      </c>
    </row>
    <row r="3996" spans="1:6" x14ac:dyDescent="0.3">
      <c r="A3996" s="16">
        <v>27</v>
      </c>
      <c r="B3996" s="17" t="s">
        <v>489</v>
      </c>
      <c r="C3996" s="17" t="s">
        <v>153</v>
      </c>
      <c r="D3996" s="18">
        <v>15468156.0943298</v>
      </c>
      <c r="E3996" s="14">
        <v>42064</v>
      </c>
      <c r="F3996" s="15">
        <f t="shared" si="62"/>
        <v>-3.662877355994465E-2</v>
      </c>
    </row>
    <row r="3997" spans="1:6" x14ac:dyDescent="0.3">
      <c r="A3997" s="11">
        <v>27</v>
      </c>
      <c r="B3997" s="12" t="s">
        <v>489</v>
      </c>
      <c r="C3997" s="12" t="s">
        <v>154</v>
      </c>
      <c r="D3997" s="13">
        <v>16045240.101232</v>
      </c>
      <c r="E3997" s="14">
        <v>42036</v>
      </c>
      <c r="F3997" s="15">
        <f t="shared" si="62"/>
        <v>5.2230289141413352E-2</v>
      </c>
    </row>
    <row r="3998" spans="1:6" x14ac:dyDescent="0.3">
      <c r="A3998" s="16">
        <v>27</v>
      </c>
      <c r="B3998" s="17" t="s">
        <v>489</v>
      </c>
      <c r="C3998" s="17" t="s">
        <v>1286</v>
      </c>
      <c r="D3998" s="18">
        <v>15228702.1949278</v>
      </c>
      <c r="E3998" s="14">
        <v>42005</v>
      </c>
      <c r="F3998" s="15" t="e">
        <f t="shared" si="62"/>
        <v>#N/A</v>
      </c>
    </row>
    <row r="3999" spans="1:6" x14ac:dyDescent="0.3">
      <c r="A3999" s="16">
        <v>72</v>
      </c>
      <c r="B3999" s="17" t="s">
        <v>494</v>
      </c>
      <c r="C3999" s="17" t="s">
        <v>12</v>
      </c>
      <c r="D3999" s="18">
        <v>23362435.998592101</v>
      </c>
      <c r="E3999" s="14">
        <v>45901</v>
      </c>
      <c r="F3999" s="15">
        <f t="shared" si="62"/>
        <v>0.27756400538716031</v>
      </c>
    </row>
    <row r="4000" spans="1:6" x14ac:dyDescent="0.3">
      <c r="A4000" s="11">
        <v>72</v>
      </c>
      <c r="B4000" s="12" t="s">
        <v>494</v>
      </c>
      <c r="C4000" s="12" t="s">
        <v>16</v>
      </c>
      <c r="D4000" s="13">
        <v>17700013.9532318</v>
      </c>
      <c r="E4000" s="14">
        <v>45870</v>
      </c>
      <c r="F4000" s="15">
        <f t="shared" si="62"/>
        <v>0.24462539319311616</v>
      </c>
    </row>
    <row r="4001" spans="1:6" x14ac:dyDescent="0.3">
      <c r="A4001" s="16">
        <v>72</v>
      </c>
      <c r="B4001" s="17" t="s">
        <v>494</v>
      </c>
      <c r="C4001" s="17" t="s">
        <v>17</v>
      </c>
      <c r="D4001" s="18">
        <v>13859071.978537001</v>
      </c>
      <c r="E4001" s="14">
        <v>45839</v>
      </c>
      <c r="F4001" s="15">
        <f t="shared" si="62"/>
        <v>-2.8170850475741655E-2</v>
      </c>
    </row>
    <row r="4002" spans="1:6" x14ac:dyDescent="0.3">
      <c r="A4002" s="11">
        <v>72</v>
      </c>
      <c r="B4002" s="12" t="s">
        <v>494</v>
      </c>
      <c r="C4002" s="12" t="s">
        <v>18</v>
      </c>
      <c r="D4002" s="13">
        <v>14255045.086008299</v>
      </c>
      <c r="E4002" s="14">
        <v>45809</v>
      </c>
      <c r="F4002" s="15">
        <f t="shared" si="62"/>
        <v>0.21364020372027592</v>
      </c>
    </row>
    <row r="4003" spans="1:6" x14ac:dyDescent="0.3">
      <c r="A4003" s="16">
        <v>72</v>
      </c>
      <c r="B4003" s="17" t="s">
        <v>494</v>
      </c>
      <c r="C4003" s="17" t="s">
        <v>19</v>
      </c>
      <c r="D4003" s="18">
        <v>11512929.1926022</v>
      </c>
      <c r="E4003" s="14">
        <v>45778</v>
      </c>
      <c r="F4003" s="15">
        <f t="shared" si="62"/>
        <v>0.14900483502900752</v>
      </c>
    </row>
    <row r="4004" spans="1:6" x14ac:dyDescent="0.3">
      <c r="A4004" s="11">
        <v>72</v>
      </c>
      <c r="B4004" s="12" t="s">
        <v>494</v>
      </c>
      <c r="C4004" s="12" t="s">
        <v>20</v>
      </c>
      <c r="D4004" s="13">
        <v>9919136.2549371906</v>
      </c>
      <c r="E4004" s="14">
        <v>45748</v>
      </c>
      <c r="F4004" s="15">
        <f t="shared" si="62"/>
        <v>6.8137887531998037E-2</v>
      </c>
    </row>
    <row r="4005" spans="1:6" x14ac:dyDescent="0.3">
      <c r="A4005" s="16">
        <v>72</v>
      </c>
      <c r="B4005" s="17" t="s">
        <v>494</v>
      </c>
      <c r="C4005" s="17" t="s">
        <v>21</v>
      </c>
      <c r="D4005" s="18">
        <v>9265779.2114979699</v>
      </c>
      <c r="E4005" s="14">
        <v>45717</v>
      </c>
      <c r="F4005" s="15">
        <f t="shared" si="62"/>
        <v>0.23159254343275781</v>
      </c>
    </row>
    <row r="4006" spans="1:6" x14ac:dyDescent="0.3">
      <c r="A4006" s="11">
        <v>72</v>
      </c>
      <c r="B4006" s="12" t="s">
        <v>494</v>
      </c>
      <c r="C4006" s="12" t="s">
        <v>22</v>
      </c>
      <c r="D4006" s="13">
        <v>7350258.0060032504</v>
      </c>
      <c r="E4006" s="14">
        <v>45689</v>
      </c>
      <c r="F4006" s="15">
        <f t="shared" si="62"/>
        <v>6.4673230549745636E-2</v>
      </c>
    </row>
    <row r="4007" spans="1:6" x14ac:dyDescent="0.3">
      <c r="A4007" s="16">
        <v>72</v>
      </c>
      <c r="B4007" s="17" t="s">
        <v>494</v>
      </c>
      <c r="C4007" s="17" t="s">
        <v>23</v>
      </c>
      <c r="D4007" s="18">
        <v>6889938.6785213696</v>
      </c>
      <c r="E4007" s="14">
        <v>45658</v>
      </c>
      <c r="F4007" s="15">
        <f t="shared" si="62"/>
        <v>0.18163186000303194</v>
      </c>
    </row>
    <row r="4008" spans="1:6" x14ac:dyDescent="0.3">
      <c r="A4008" s="11">
        <v>72</v>
      </c>
      <c r="B4008" s="12" t="s">
        <v>494</v>
      </c>
      <c r="C4008" s="12" t="s">
        <v>24</v>
      </c>
      <c r="D4008" s="13">
        <v>5745576.9051692896</v>
      </c>
      <c r="E4008" s="14">
        <v>45627</v>
      </c>
      <c r="F4008" s="15">
        <f t="shared" si="62"/>
        <v>-3.8663574185389439E-2</v>
      </c>
    </row>
    <row r="4009" spans="1:6" x14ac:dyDescent="0.3">
      <c r="A4009" s="11">
        <v>72</v>
      </c>
      <c r="B4009" s="12" t="s">
        <v>494</v>
      </c>
      <c r="C4009" s="12" t="s">
        <v>26</v>
      </c>
      <c r="D4009" s="13">
        <v>5972071.7804190097</v>
      </c>
      <c r="E4009" s="14">
        <v>45597</v>
      </c>
      <c r="F4009" s="15">
        <f t="shared" si="62"/>
        <v>-0.13517476988390631</v>
      </c>
    </row>
    <row r="4010" spans="1:6" x14ac:dyDescent="0.3">
      <c r="A4010" s="11">
        <v>72</v>
      </c>
      <c r="B4010" s="12" t="s">
        <v>494</v>
      </c>
      <c r="C4010" s="12" t="s">
        <v>27</v>
      </c>
      <c r="D4010" s="13">
        <v>6836450.5327399997</v>
      </c>
      <c r="E4010" s="14">
        <v>45566</v>
      </c>
      <c r="F4010" s="15">
        <f t="shared" si="62"/>
        <v>0.19005936187396036</v>
      </c>
    </row>
    <row r="4011" spans="1:6" x14ac:dyDescent="0.3">
      <c r="A4011" s="11">
        <v>72</v>
      </c>
      <c r="B4011" s="12" t="s">
        <v>494</v>
      </c>
      <c r="C4011" s="12" t="s">
        <v>28</v>
      </c>
      <c r="D4011" s="13">
        <v>5653129.6214726996</v>
      </c>
      <c r="E4011" s="14">
        <v>45536</v>
      </c>
      <c r="F4011" s="15">
        <f t="shared" si="62"/>
        <v>0.12157185830129312</v>
      </c>
    </row>
    <row r="4012" spans="1:6" x14ac:dyDescent="0.3">
      <c r="A4012" s="16">
        <v>72</v>
      </c>
      <c r="B4012" s="17" t="s">
        <v>494</v>
      </c>
      <c r="C4012" s="17" t="s">
        <v>29</v>
      </c>
      <c r="D4012" s="18">
        <v>5006001.2805245603</v>
      </c>
      <c r="E4012" s="14">
        <v>45505</v>
      </c>
      <c r="F4012" s="15">
        <f t="shared" si="62"/>
        <v>-8.2383907965007663E-2</v>
      </c>
    </row>
    <row r="4013" spans="1:6" x14ac:dyDescent="0.3">
      <c r="A4013" s="11">
        <v>72</v>
      </c>
      <c r="B4013" s="12" t="s">
        <v>494</v>
      </c>
      <c r="C4013" s="12" t="s">
        <v>30</v>
      </c>
      <c r="D4013" s="13">
        <v>5435879.6509211697</v>
      </c>
      <c r="E4013" s="14">
        <v>45474</v>
      </c>
      <c r="F4013" s="15">
        <f t="shared" si="62"/>
        <v>4.5225137830830188E-2</v>
      </c>
    </row>
    <row r="4014" spans="1:6" x14ac:dyDescent="0.3">
      <c r="A4014" s="16">
        <v>72</v>
      </c>
      <c r="B4014" s="17" t="s">
        <v>494</v>
      </c>
      <c r="C4014" s="17" t="s">
        <v>31</v>
      </c>
      <c r="D4014" s="18">
        <v>5195517.4186241701</v>
      </c>
      <c r="E4014" s="14">
        <v>45444</v>
      </c>
      <c r="F4014" s="15">
        <f t="shared" si="62"/>
        <v>-9.7410899248325952E-2</v>
      </c>
    </row>
    <row r="4015" spans="1:6" x14ac:dyDescent="0.3">
      <c r="A4015" s="11">
        <v>72</v>
      </c>
      <c r="B4015" s="12" t="s">
        <v>494</v>
      </c>
      <c r="C4015" s="12" t="s">
        <v>32</v>
      </c>
      <c r="D4015" s="13">
        <v>5727087.53659424</v>
      </c>
      <c r="E4015" s="14">
        <v>45413</v>
      </c>
      <c r="F4015" s="15">
        <f t="shared" si="62"/>
        <v>0.10455378007030255</v>
      </c>
    </row>
    <row r="4016" spans="1:6" x14ac:dyDescent="0.3">
      <c r="A4016" s="16">
        <v>72</v>
      </c>
      <c r="B4016" s="17" t="s">
        <v>494</v>
      </c>
      <c r="C4016" s="17" t="s">
        <v>34</v>
      </c>
      <c r="D4016" s="18">
        <v>5158538.6814740701</v>
      </c>
      <c r="E4016" s="14">
        <v>45383</v>
      </c>
      <c r="F4016" s="15">
        <f t="shared" si="62"/>
        <v>0.17183906776591482</v>
      </c>
    </row>
    <row r="4017" spans="1:6" x14ac:dyDescent="0.3">
      <c r="A4017" s="11">
        <v>72</v>
      </c>
      <c r="B4017" s="12" t="s">
        <v>494</v>
      </c>
      <c r="C4017" s="12" t="s">
        <v>35</v>
      </c>
      <c r="D4017" s="13">
        <v>4344081.1802235804</v>
      </c>
      <c r="E4017" s="14">
        <v>45352</v>
      </c>
      <c r="F4017" s="15">
        <f t="shared" si="62"/>
        <v>3.1343749092131078E-2</v>
      </c>
    </row>
    <row r="4018" spans="1:6" x14ac:dyDescent="0.3">
      <c r="A4018" s="16">
        <v>72</v>
      </c>
      <c r="B4018" s="17" t="s">
        <v>494</v>
      </c>
      <c r="C4018" s="17" t="s">
        <v>36</v>
      </c>
      <c r="D4018" s="18">
        <v>4210033.1478491202</v>
      </c>
      <c r="E4018" s="14">
        <v>45323</v>
      </c>
      <c r="F4018" s="15">
        <f t="shared" si="62"/>
        <v>-0.15471519211822515</v>
      </c>
    </row>
    <row r="4019" spans="1:6" x14ac:dyDescent="0.3">
      <c r="A4019" s="11">
        <v>72</v>
      </c>
      <c r="B4019" s="12" t="s">
        <v>494</v>
      </c>
      <c r="C4019" s="12" t="s">
        <v>37</v>
      </c>
      <c r="D4019" s="13">
        <v>4914478.8399548596</v>
      </c>
      <c r="E4019" s="14">
        <v>45292</v>
      </c>
      <c r="F4019" s="15">
        <f t="shared" si="62"/>
        <v>-0.12669278238914972</v>
      </c>
    </row>
    <row r="4020" spans="1:6" x14ac:dyDescent="0.3">
      <c r="A4020" s="16">
        <v>72</v>
      </c>
      <c r="B4020" s="17" t="s">
        <v>494</v>
      </c>
      <c r="C4020" s="17" t="s">
        <v>38</v>
      </c>
      <c r="D4020" s="18">
        <v>5578268.9026939096</v>
      </c>
      <c r="E4020" s="14">
        <v>45261</v>
      </c>
      <c r="F4020" s="15">
        <f t="shared" si="62"/>
        <v>1.970844837411577E-2</v>
      </c>
    </row>
    <row r="4021" spans="1:6" x14ac:dyDescent="0.3">
      <c r="A4021" s="16">
        <v>72</v>
      </c>
      <c r="B4021" s="17" t="s">
        <v>494</v>
      </c>
      <c r="C4021" s="17" t="s">
        <v>40</v>
      </c>
      <c r="D4021" s="18">
        <v>5469406.1595937498</v>
      </c>
      <c r="E4021" s="14">
        <v>45231</v>
      </c>
      <c r="F4021" s="15">
        <f t="shared" si="62"/>
        <v>5.1040456079006084E-2</v>
      </c>
    </row>
    <row r="4022" spans="1:6" x14ac:dyDescent="0.3">
      <c r="A4022" s="16">
        <v>72</v>
      </c>
      <c r="B4022" s="17" t="s">
        <v>494</v>
      </c>
      <c r="C4022" s="17" t="s">
        <v>41</v>
      </c>
      <c r="D4022" s="18">
        <v>5197249.74934093</v>
      </c>
      <c r="E4022" s="14">
        <v>45200</v>
      </c>
      <c r="F4022" s="15">
        <f t="shared" si="62"/>
        <v>4.7058950988645423E-3</v>
      </c>
    </row>
    <row r="4023" spans="1:6" x14ac:dyDescent="0.3">
      <c r="A4023" s="16">
        <v>72</v>
      </c>
      <c r="B4023" s="17" t="s">
        <v>494</v>
      </c>
      <c r="C4023" s="17" t="s">
        <v>42</v>
      </c>
      <c r="D4023" s="18">
        <v>5172849.4947666703</v>
      </c>
      <c r="E4023" s="14">
        <v>45170</v>
      </c>
      <c r="F4023" s="15">
        <f t="shared" si="62"/>
        <v>-4.2967748677685304E-2</v>
      </c>
    </row>
    <row r="4024" spans="1:6" x14ac:dyDescent="0.3">
      <c r="A4024" s="11">
        <v>72</v>
      </c>
      <c r="B4024" s="12" t="s">
        <v>494</v>
      </c>
      <c r="C4024" s="12" t="s">
        <v>43</v>
      </c>
      <c r="D4024" s="13">
        <v>5399959.4533045497</v>
      </c>
      <c r="E4024" s="14">
        <v>45139</v>
      </c>
      <c r="F4024" s="15">
        <f t="shared" si="62"/>
        <v>-7.174657201205191E-2</v>
      </c>
    </row>
    <row r="4025" spans="1:6" x14ac:dyDescent="0.3">
      <c r="A4025" s="16">
        <v>72</v>
      </c>
      <c r="B4025" s="17" t="s">
        <v>494</v>
      </c>
      <c r="C4025" s="17" t="s">
        <v>44</v>
      </c>
      <c r="D4025" s="18">
        <v>5801624.8037982099</v>
      </c>
      <c r="E4025" s="14">
        <v>45108</v>
      </c>
      <c r="F4025" s="15">
        <f t="shared" si="62"/>
        <v>1.3025244572561906E-2</v>
      </c>
    </row>
    <row r="4026" spans="1:6" x14ac:dyDescent="0.3">
      <c r="A4026" s="11">
        <v>72</v>
      </c>
      <c r="B4026" s="12" t="s">
        <v>494</v>
      </c>
      <c r="C4026" s="12" t="s">
        <v>45</v>
      </c>
      <c r="D4026" s="13">
        <v>5726547.2351074498</v>
      </c>
      <c r="E4026" s="14">
        <v>45078</v>
      </c>
      <c r="F4026" s="15">
        <f t="shared" si="62"/>
        <v>-6.0103888253520546E-2</v>
      </c>
    </row>
    <row r="4027" spans="1:6" x14ac:dyDescent="0.3">
      <c r="A4027" s="16">
        <v>72</v>
      </c>
      <c r="B4027" s="17" t="s">
        <v>494</v>
      </c>
      <c r="C4027" s="17" t="s">
        <v>46</v>
      </c>
      <c r="D4027" s="18">
        <v>6081288.8814205797</v>
      </c>
      <c r="E4027" s="14">
        <v>45047</v>
      </c>
      <c r="F4027" s="15">
        <f t="shared" si="62"/>
        <v>-9.3344205261452831E-2</v>
      </c>
    </row>
    <row r="4028" spans="1:6" x14ac:dyDescent="0.3">
      <c r="A4028" s="11">
        <v>72</v>
      </c>
      <c r="B4028" s="12" t="s">
        <v>494</v>
      </c>
      <c r="C4028" s="12" t="s">
        <v>47</v>
      </c>
      <c r="D4028" s="13">
        <v>6676279.4635403203</v>
      </c>
      <c r="E4028" s="14">
        <v>45017</v>
      </c>
      <c r="F4028" s="15">
        <f t="shared" si="62"/>
        <v>-4.7490700760128846E-2</v>
      </c>
    </row>
    <row r="4029" spans="1:6" x14ac:dyDescent="0.3">
      <c r="A4029" s="16">
        <v>72</v>
      </c>
      <c r="B4029" s="17" t="s">
        <v>494</v>
      </c>
      <c r="C4029" s="17" t="s">
        <v>48</v>
      </c>
      <c r="D4029" s="18">
        <v>7000989.9928776203</v>
      </c>
      <c r="E4029" s="14">
        <v>44986</v>
      </c>
      <c r="F4029" s="15">
        <f t="shared" si="62"/>
        <v>-2.3056574470002339E-2</v>
      </c>
    </row>
    <row r="4030" spans="1:6" x14ac:dyDescent="0.3">
      <c r="A4030" s="11">
        <v>72</v>
      </c>
      <c r="B4030" s="12" t="s">
        <v>494</v>
      </c>
      <c r="C4030" s="12" t="s">
        <v>49</v>
      </c>
      <c r="D4030" s="13">
        <v>7164284.1075278698</v>
      </c>
      <c r="E4030" s="14">
        <v>44958</v>
      </c>
      <c r="F4030" s="15">
        <f t="shared" si="62"/>
        <v>-7.3228107187345959E-2</v>
      </c>
    </row>
    <row r="4031" spans="1:6" x14ac:dyDescent="0.3">
      <c r="A4031" s="16">
        <v>72</v>
      </c>
      <c r="B4031" s="17" t="s">
        <v>494</v>
      </c>
      <c r="C4031" s="17" t="s">
        <v>50</v>
      </c>
      <c r="D4031" s="18">
        <v>7708597.3755310997</v>
      </c>
      <c r="E4031" s="14">
        <v>44927</v>
      </c>
      <c r="F4031" s="15">
        <f t="shared" si="62"/>
        <v>-3.9546430291621991E-2</v>
      </c>
    </row>
    <row r="4032" spans="1:6" x14ac:dyDescent="0.3">
      <c r="A4032" s="11">
        <v>72</v>
      </c>
      <c r="B4032" s="12" t="s">
        <v>494</v>
      </c>
      <c r="C4032" s="12" t="s">
        <v>51</v>
      </c>
      <c r="D4032" s="13">
        <v>8019552.9510326898</v>
      </c>
      <c r="E4032" s="14">
        <v>44896</v>
      </c>
      <c r="F4032" s="15">
        <f t="shared" si="62"/>
        <v>4.6682110011974972E-3</v>
      </c>
    </row>
    <row r="4033" spans="1:6" x14ac:dyDescent="0.3">
      <c r="A4033" s="11">
        <v>72</v>
      </c>
      <c r="B4033" s="12" t="s">
        <v>494</v>
      </c>
      <c r="C4033" s="12" t="s">
        <v>53</v>
      </c>
      <c r="D4033" s="13">
        <v>7982203.2317349203</v>
      </c>
      <c r="E4033" s="14">
        <v>44866</v>
      </c>
      <c r="F4033" s="15">
        <f t="shared" si="62"/>
        <v>0.20805078929305851</v>
      </c>
    </row>
    <row r="4034" spans="1:6" x14ac:dyDescent="0.3">
      <c r="A4034" s="11">
        <v>72</v>
      </c>
      <c r="B4034" s="12" t="s">
        <v>494</v>
      </c>
      <c r="C4034" s="12" t="s">
        <v>54</v>
      </c>
      <c r="D4034" s="13">
        <v>6482872.3644139096</v>
      </c>
      <c r="E4034" s="14">
        <v>44835</v>
      </c>
      <c r="F4034" s="15">
        <f t="shared" si="62"/>
        <v>-5.3677275532345206E-2</v>
      </c>
    </row>
    <row r="4035" spans="1:6" x14ac:dyDescent="0.3">
      <c r="A4035" s="11">
        <v>72</v>
      </c>
      <c r="B4035" s="12" t="s">
        <v>494</v>
      </c>
      <c r="C4035" s="12" t="s">
        <v>55</v>
      </c>
      <c r="D4035" s="13">
        <v>6840364.0492752297</v>
      </c>
      <c r="E4035" s="14">
        <v>44805</v>
      </c>
      <c r="F4035" s="15">
        <f t="shared" ref="F4035:F4098" si="63">IF(B4035=B4036,LN(D4035/D4036),NA())</f>
        <v>0.11069049793801011</v>
      </c>
    </row>
    <row r="4036" spans="1:6" x14ac:dyDescent="0.3">
      <c r="A4036" s="16">
        <v>72</v>
      </c>
      <c r="B4036" s="17" t="s">
        <v>494</v>
      </c>
      <c r="C4036" s="17" t="s">
        <v>56</v>
      </c>
      <c r="D4036" s="18">
        <v>6123601.8186028302</v>
      </c>
      <c r="E4036" s="14">
        <v>44774</v>
      </c>
      <c r="F4036" s="15">
        <f t="shared" si="63"/>
        <v>-1.3271979555120984E-2</v>
      </c>
    </row>
    <row r="4037" spans="1:6" x14ac:dyDescent="0.3">
      <c r="A4037" s="11">
        <v>72</v>
      </c>
      <c r="B4037" s="12" t="s">
        <v>494</v>
      </c>
      <c r="C4037" s="12" t="s">
        <v>57</v>
      </c>
      <c r="D4037" s="13">
        <v>6205415.8529111203</v>
      </c>
      <c r="E4037" s="14">
        <v>44743</v>
      </c>
      <c r="F4037" s="15">
        <f t="shared" si="63"/>
        <v>-9.4293493914815535E-2</v>
      </c>
    </row>
    <row r="4038" spans="1:6" x14ac:dyDescent="0.3">
      <c r="A4038" s="16">
        <v>72</v>
      </c>
      <c r="B4038" s="17" t="s">
        <v>494</v>
      </c>
      <c r="C4038" s="17" t="s">
        <v>58</v>
      </c>
      <c r="D4038" s="18">
        <v>6819021.1102232896</v>
      </c>
      <c r="E4038" s="14">
        <v>44713</v>
      </c>
      <c r="F4038" s="15">
        <f t="shared" si="63"/>
        <v>-9.6042736070446159E-3</v>
      </c>
    </row>
    <row r="4039" spans="1:6" x14ac:dyDescent="0.3">
      <c r="A4039" s="11">
        <v>72</v>
      </c>
      <c r="B4039" s="12" t="s">
        <v>494</v>
      </c>
      <c r="C4039" s="12" t="s">
        <v>59</v>
      </c>
      <c r="D4039" s="13">
        <v>6884828.3642857503</v>
      </c>
      <c r="E4039" s="14">
        <v>44682</v>
      </c>
      <c r="F4039" s="15">
        <f t="shared" si="63"/>
        <v>-1.548797895923489E-3</v>
      </c>
    </row>
    <row r="4040" spans="1:6" x14ac:dyDescent="0.3">
      <c r="A4040" s="16">
        <v>72</v>
      </c>
      <c r="B4040" s="17" t="s">
        <v>494</v>
      </c>
      <c r="C4040" s="17" t="s">
        <v>60</v>
      </c>
      <c r="D4040" s="18">
        <v>6895499.8338117199</v>
      </c>
      <c r="E4040" s="14">
        <v>44652</v>
      </c>
      <c r="F4040" s="15">
        <f t="shared" si="63"/>
        <v>5.4869999940059477E-2</v>
      </c>
    </row>
    <row r="4041" spans="1:6" x14ac:dyDescent="0.3">
      <c r="A4041" s="11">
        <v>72</v>
      </c>
      <c r="B4041" s="12" t="s">
        <v>494</v>
      </c>
      <c r="C4041" s="12" t="s">
        <v>61</v>
      </c>
      <c r="D4041" s="13">
        <v>6527336.6794244302</v>
      </c>
      <c r="E4041" s="14">
        <v>44621</v>
      </c>
      <c r="F4041" s="15">
        <f t="shared" si="63"/>
        <v>2.1204192772581815E-2</v>
      </c>
    </row>
    <row r="4042" spans="1:6" x14ac:dyDescent="0.3">
      <c r="A4042" s="16">
        <v>72</v>
      </c>
      <c r="B4042" s="17" t="s">
        <v>494</v>
      </c>
      <c r="C4042" s="17" t="s">
        <v>62</v>
      </c>
      <c r="D4042" s="18">
        <v>6390386.8605796499</v>
      </c>
      <c r="E4042" s="14">
        <v>44593</v>
      </c>
      <c r="F4042" s="15">
        <f t="shared" si="63"/>
        <v>0.13987331122258456</v>
      </c>
    </row>
    <row r="4043" spans="1:6" x14ac:dyDescent="0.3">
      <c r="A4043" s="11">
        <v>72</v>
      </c>
      <c r="B4043" s="12" t="s">
        <v>494</v>
      </c>
      <c r="C4043" s="12" t="s">
        <v>63</v>
      </c>
      <c r="D4043" s="13">
        <v>5556239.3132077903</v>
      </c>
      <c r="E4043" s="14">
        <v>44562</v>
      </c>
      <c r="F4043" s="15">
        <f t="shared" si="63"/>
        <v>-0.46416269738594235</v>
      </c>
    </row>
    <row r="4044" spans="1:6" x14ac:dyDescent="0.3">
      <c r="A4044" s="16">
        <v>72</v>
      </c>
      <c r="B4044" s="17" t="s">
        <v>494</v>
      </c>
      <c r="C4044" s="17" t="s">
        <v>64</v>
      </c>
      <c r="D4044" s="18">
        <v>8838208.46943276</v>
      </c>
      <c r="E4044" s="14">
        <v>44531</v>
      </c>
      <c r="F4044" s="15">
        <f t="shared" si="63"/>
        <v>-1.6881834971926697E-2</v>
      </c>
    </row>
    <row r="4045" spans="1:6" x14ac:dyDescent="0.3">
      <c r="A4045" s="16">
        <v>72</v>
      </c>
      <c r="B4045" s="17" t="s">
        <v>494</v>
      </c>
      <c r="C4045" s="17" t="s">
        <v>66</v>
      </c>
      <c r="D4045" s="18">
        <v>8988680.1920148004</v>
      </c>
      <c r="E4045" s="14">
        <v>44501</v>
      </c>
      <c r="F4045" s="15">
        <f t="shared" si="63"/>
        <v>5.0597959790352788E-2</v>
      </c>
    </row>
    <row r="4046" spans="1:6" x14ac:dyDescent="0.3">
      <c r="A4046" s="16">
        <v>72</v>
      </c>
      <c r="B4046" s="17" t="s">
        <v>494</v>
      </c>
      <c r="C4046" s="17" t="s">
        <v>67</v>
      </c>
      <c r="D4046" s="18">
        <v>8545185.8805181608</v>
      </c>
      <c r="E4046" s="14">
        <v>44470</v>
      </c>
      <c r="F4046" s="15">
        <f t="shared" si="63"/>
        <v>9.9559211189178515E-2</v>
      </c>
    </row>
    <row r="4047" spans="1:6" x14ac:dyDescent="0.3">
      <c r="A4047" s="16">
        <v>72</v>
      </c>
      <c r="B4047" s="17" t="s">
        <v>494</v>
      </c>
      <c r="C4047" s="17" t="s">
        <v>68</v>
      </c>
      <c r="D4047" s="18">
        <v>7735412.8608367797</v>
      </c>
      <c r="E4047" s="14">
        <v>44440</v>
      </c>
      <c r="F4047" s="15">
        <f t="shared" si="63"/>
        <v>-8.8843990102366446E-2</v>
      </c>
    </row>
    <row r="4048" spans="1:6" x14ac:dyDescent="0.3">
      <c r="A4048" s="11">
        <v>72</v>
      </c>
      <c r="B4048" s="12" t="s">
        <v>494</v>
      </c>
      <c r="C4048" s="12" t="s">
        <v>69</v>
      </c>
      <c r="D4048" s="13">
        <v>8454111.1389771998</v>
      </c>
      <c r="E4048" s="14">
        <v>44409</v>
      </c>
      <c r="F4048" s="15">
        <f t="shared" si="63"/>
        <v>4.2824364244736318E-2</v>
      </c>
    </row>
    <row r="4049" spans="1:6" x14ac:dyDescent="0.3">
      <c r="A4049" s="16">
        <v>72</v>
      </c>
      <c r="B4049" s="17" t="s">
        <v>494</v>
      </c>
      <c r="C4049" s="17" t="s">
        <v>70</v>
      </c>
      <c r="D4049" s="18">
        <v>8099711.8270006599</v>
      </c>
      <c r="E4049" s="14">
        <v>44378</v>
      </c>
      <c r="F4049" s="15">
        <f t="shared" si="63"/>
        <v>5.8640595461746957E-2</v>
      </c>
    </row>
    <row r="4050" spans="1:6" x14ac:dyDescent="0.3">
      <c r="A4050" s="11">
        <v>72</v>
      </c>
      <c r="B4050" s="12" t="s">
        <v>494</v>
      </c>
      <c r="C4050" s="12" t="s">
        <v>71</v>
      </c>
      <c r="D4050" s="13">
        <v>7638397.9491502196</v>
      </c>
      <c r="E4050" s="14">
        <v>44348</v>
      </c>
      <c r="F4050" s="15">
        <f t="shared" si="63"/>
        <v>-0.15125828645370698</v>
      </c>
    </row>
    <row r="4051" spans="1:6" x14ac:dyDescent="0.3">
      <c r="A4051" s="16">
        <v>72</v>
      </c>
      <c r="B4051" s="17" t="s">
        <v>494</v>
      </c>
      <c r="C4051" s="17" t="s">
        <v>72</v>
      </c>
      <c r="D4051" s="18">
        <v>8885726.0542656202</v>
      </c>
      <c r="E4051" s="14">
        <v>44317</v>
      </c>
      <c r="F4051" s="15">
        <f t="shared" si="63"/>
        <v>8.6039533504526103E-2</v>
      </c>
    </row>
    <row r="4052" spans="1:6" x14ac:dyDescent="0.3">
      <c r="A4052" s="11">
        <v>72</v>
      </c>
      <c r="B4052" s="12" t="s">
        <v>494</v>
      </c>
      <c r="C4052" s="12" t="s">
        <v>73</v>
      </c>
      <c r="D4052" s="13">
        <v>8153168.6378961103</v>
      </c>
      <c r="E4052" s="14">
        <v>44287</v>
      </c>
      <c r="F4052" s="15">
        <f t="shared" si="63"/>
        <v>-4.8119263886936277E-2</v>
      </c>
    </row>
    <row r="4053" spans="1:6" x14ac:dyDescent="0.3">
      <c r="A4053" s="16">
        <v>72</v>
      </c>
      <c r="B4053" s="17" t="s">
        <v>494</v>
      </c>
      <c r="C4053" s="17" t="s">
        <v>74</v>
      </c>
      <c r="D4053" s="18">
        <v>8555085.5347055104</v>
      </c>
      <c r="E4053" s="14">
        <v>44256</v>
      </c>
      <c r="F4053" s="15">
        <f t="shared" si="63"/>
        <v>-5.1640394979298954E-2</v>
      </c>
    </row>
    <row r="4054" spans="1:6" x14ac:dyDescent="0.3">
      <c r="A4054" s="11">
        <v>72</v>
      </c>
      <c r="B4054" s="12" t="s">
        <v>494</v>
      </c>
      <c r="C4054" s="12" t="s">
        <v>75</v>
      </c>
      <c r="D4054" s="13">
        <v>9008479.5003894791</v>
      </c>
      <c r="E4054" s="14">
        <v>44228</v>
      </c>
      <c r="F4054" s="15">
        <f t="shared" si="63"/>
        <v>-8.1833060419032919E-2</v>
      </c>
    </row>
    <row r="4055" spans="1:6" x14ac:dyDescent="0.3">
      <c r="A4055" s="16">
        <v>72</v>
      </c>
      <c r="B4055" s="17" t="s">
        <v>494</v>
      </c>
      <c r="C4055" s="17" t="s">
        <v>76</v>
      </c>
      <c r="D4055" s="18">
        <v>9776674.1613006294</v>
      </c>
      <c r="E4055" s="14">
        <v>44197</v>
      </c>
      <c r="F4055" s="15">
        <f t="shared" si="63"/>
        <v>-0.1332106806050016</v>
      </c>
    </row>
    <row r="4056" spans="1:6" x14ac:dyDescent="0.3">
      <c r="A4056" s="11">
        <v>72</v>
      </c>
      <c r="B4056" s="12" t="s">
        <v>494</v>
      </c>
      <c r="C4056" s="12" t="s">
        <v>77</v>
      </c>
      <c r="D4056" s="13">
        <v>11169759.048146499</v>
      </c>
      <c r="E4056" s="14">
        <v>44166</v>
      </c>
      <c r="F4056" s="15">
        <f t="shared" si="63"/>
        <v>7.0606813350339304E-2</v>
      </c>
    </row>
    <row r="4057" spans="1:6" x14ac:dyDescent="0.3">
      <c r="A4057" s="11">
        <v>72</v>
      </c>
      <c r="B4057" s="12" t="s">
        <v>494</v>
      </c>
      <c r="C4057" s="12" t="s">
        <v>79</v>
      </c>
      <c r="D4057" s="13">
        <v>10408296.496390199</v>
      </c>
      <c r="E4057" s="14">
        <v>44136</v>
      </c>
      <c r="F4057" s="15">
        <f t="shared" si="63"/>
        <v>-9.9404608149130089E-2</v>
      </c>
    </row>
    <row r="4058" spans="1:6" x14ac:dyDescent="0.3">
      <c r="A4058" s="11">
        <v>72</v>
      </c>
      <c r="B4058" s="12" t="s">
        <v>494</v>
      </c>
      <c r="C4058" s="12" t="s">
        <v>80</v>
      </c>
      <c r="D4058" s="13">
        <v>11496099.872299301</v>
      </c>
      <c r="E4058" s="14">
        <v>44105</v>
      </c>
      <c r="F4058" s="15">
        <f t="shared" si="63"/>
        <v>-2.9245590404634498E-2</v>
      </c>
    </row>
    <row r="4059" spans="1:6" x14ac:dyDescent="0.3">
      <c r="A4059" s="11">
        <v>72</v>
      </c>
      <c r="B4059" s="12" t="s">
        <v>494</v>
      </c>
      <c r="C4059" s="12" t="s">
        <v>81</v>
      </c>
      <c r="D4059" s="13">
        <v>11837274.713222601</v>
      </c>
      <c r="E4059" s="14">
        <v>44075</v>
      </c>
      <c r="F4059" s="15">
        <f t="shared" si="63"/>
        <v>-5.3275433283370248E-2</v>
      </c>
    </row>
    <row r="4060" spans="1:6" x14ac:dyDescent="0.3">
      <c r="A4060" s="16">
        <v>72</v>
      </c>
      <c r="B4060" s="17" t="s">
        <v>494</v>
      </c>
      <c r="C4060" s="17" t="s">
        <v>82</v>
      </c>
      <c r="D4060" s="18">
        <v>12485011.689271299</v>
      </c>
      <c r="E4060" s="14">
        <v>44044</v>
      </c>
      <c r="F4060" s="15">
        <f t="shared" si="63"/>
        <v>2.4049270708118568E-2</v>
      </c>
    </row>
    <row r="4061" spans="1:6" x14ac:dyDescent="0.3">
      <c r="A4061" s="11">
        <v>72</v>
      </c>
      <c r="B4061" s="12" t="s">
        <v>494</v>
      </c>
      <c r="C4061" s="12" t="s">
        <v>83</v>
      </c>
      <c r="D4061" s="13">
        <v>12188337.955559701</v>
      </c>
      <c r="E4061" s="14">
        <v>44013</v>
      </c>
      <c r="F4061" s="15">
        <f t="shared" si="63"/>
        <v>0.38173265853273064</v>
      </c>
    </row>
    <row r="4062" spans="1:6" x14ac:dyDescent="0.3">
      <c r="A4062" s="16">
        <v>72</v>
      </c>
      <c r="B4062" s="17" t="s">
        <v>494</v>
      </c>
      <c r="C4062" s="17" t="s">
        <v>84</v>
      </c>
      <c r="D4062" s="18">
        <v>8320704.5335037401</v>
      </c>
      <c r="E4062" s="14">
        <v>43983</v>
      </c>
      <c r="F4062" s="15">
        <f t="shared" si="63"/>
        <v>6.7856020376530671E-2</v>
      </c>
    </row>
    <row r="4063" spans="1:6" x14ac:dyDescent="0.3">
      <c r="A4063" s="11">
        <v>72</v>
      </c>
      <c r="B4063" s="12" t="s">
        <v>494</v>
      </c>
      <c r="C4063" s="12" t="s">
        <v>85</v>
      </c>
      <c r="D4063" s="13">
        <v>7774824.6937165102</v>
      </c>
      <c r="E4063" s="14">
        <v>43952</v>
      </c>
      <c r="F4063" s="15">
        <f t="shared" si="63"/>
        <v>9.9414234168665322E-2</v>
      </c>
    </row>
    <row r="4064" spans="1:6" x14ac:dyDescent="0.3">
      <c r="A4064" s="16">
        <v>72</v>
      </c>
      <c r="B4064" s="17" t="s">
        <v>494</v>
      </c>
      <c r="C4064" s="17" t="s">
        <v>86</v>
      </c>
      <c r="D4064" s="18">
        <v>7039074.3433857504</v>
      </c>
      <c r="E4064" s="14">
        <v>43922</v>
      </c>
      <c r="F4064" s="15">
        <f t="shared" si="63"/>
        <v>6.5306864816876392E-2</v>
      </c>
    </row>
    <row r="4065" spans="1:6" x14ac:dyDescent="0.3">
      <c r="A4065" s="11">
        <v>72</v>
      </c>
      <c r="B4065" s="12" t="s">
        <v>494</v>
      </c>
      <c r="C4065" s="12" t="s">
        <v>87</v>
      </c>
      <c r="D4065" s="13">
        <v>6594063.7428184198</v>
      </c>
      <c r="E4065" s="14">
        <v>43891</v>
      </c>
      <c r="F4065" s="15">
        <f t="shared" si="63"/>
        <v>9.924707758397322E-2</v>
      </c>
    </row>
    <row r="4066" spans="1:6" x14ac:dyDescent="0.3">
      <c r="A4066" s="16">
        <v>72</v>
      </c>
      <c r="B4066" s="17" t="s">
        <v>494</v>
      </c>
      <c r="C4066" s="17" t="s">
        <v>88</v>
      </c>
      <c r="D4066" s="18">
        <v>5971049.6565039996</v>
      </c>
      <c r="E4066" s="14">
        <v>43862</v>
      </c>
      <c r="F4066" s="15">
        <f t="shared" si="63"/>
        <v>-9.2626579050341329E-2</v>
      </c>
    </row>
    <row r="4067" spans="1:6" x14ac:dyDescent="0.3">
      <c r="A4067" s="11">
        <v>72</v>
      </c>
      <c r="B4067" s="12" t="s">
        <v>494</v>
      </c>
      <c r="C4067" s="12" t="s">
        <v>89</v>
      </c>
      <c r="D4067" s="13">
        <v>6550551.9472979801</v>
      </c>
      <c r="E4067" s="14">
        <v>43831</v>
      </c>
      <c r="F4067" s="15">
        <f t="shared" si="63"/>
        <v>5.6583645846815224E-2</v>
      </c>
    </row>
    <row r="4068" spans="1:6" x14ac:dyDescent="0.3">
      <c r="A4068" s="16">
        <v>72</v>
      </c>
      <c r="B4068" s="17" t="s">
        <v>494</v>
      </c>
      <c r="C4068" s="17" t="s">
        <v>90</v>
      </c>
      <c r="D4068" s="18">
        <v>6190189.2950543799</v>
      </c>
      <c r="E4068" s="14">
        <v>43800</v>
      </c>
      <c r="F4068" s="15">
        <f t="shared" si="63"/>
        <v>0.10289911080323945</v>
      </c>
    </row>
    <row r="4069" spans="1:6" x14ac:dyDescent="0.3">
      <c r="A4069" s="16">
        <v>72</v>
      </c>
      <c r="B4069" s="17" t="s">
        <v>494</v>
      </c>
      <c r="C4069" s="17" t="s">
        <v>92</v>
      </c>
      <c r="D4069" s="18">
        <v>5584900.1616940303</v>
      </c>
      <c r="E4069" s="14">
        <v>43770</v>
      </c>
      <c r="F4069" s="15">
        <f t="shared" si="63"/>
        <v>-0.20638344761698876</v>
      </c>
    </row>
    <row r="4070" spans="1:6" x14ac:dyDescent="0.3">
      <c r="A4070" s="16">
        <v>72</v>
      </c>
      <c r="B4070" s="17" t="s">
        <v>494</v>
      </c>
      <c r="C4070" s="17" t="s">
        <v>93</v>
      </c>
      <c r="D4070" s="18">
        <v>6865095.8676961996</v>
      </c>
      <c r="E4070" s="14">
        <v>43739</v>
      </c>
      <c r="F4070" s="15">
        <f t="shared" si="63"/>
        <v>3.7892010384167035E-2</v>
      </c>
    </row>
    <row r="4071" spans="1:6" x14ac:dyDescent="0.3">
      <c r="A4071" s="16">
        <v>72</v>
      </c>
      <c r="B4071" s="17" t="s">
        <v>494</v>
      </c>
      <c r="C4071" s="17" t="s">
        <v>94</v>
      </c>
      <c r="D4071" s="18">
        <v>6609830.3867942896</v>
      </c>
      <c r="E4071" s="14">
        <v>43709</v>
      </c>
      <c r="F4071" s="15">
        <f t="shared" si="63"/>
        <v>-7.9817672606544973E-2</v>
      </c>
    </row>
    <row r="4072" spans="1:6" x14ac:dyDescent="0.3">
      <c r="A4072" s="11">
        <v>72</v>
      </c>
      <c r="B4072" s="12" t="s">
        <v>494</v>
      </c>
      <c r="C4072" s="12" t="s">
        <v>95</v>
      </c>
      <c r="D4072" s="13">
        <v>7159038.3697314402</v>
      </c>
      <c r="E4072" s="14">
        <v>43678</v>
      </c>
      <c r="F4072" s="15">
        <f t="shared" si="63"/>
        <v>0.20859564620699714</v>
      </c>
    </row>
    <row r="4073" spans="1:6" x14ac:dyDescent="0.3">
      <c r="A4073" s="16">
        <v>72</v>
      </c>
      <c r="B4073" s="17" t="s">
        <v>494</v>
      </c>
      <c r="C4073" s="17" t="s">
        <v>96</v>
      </c>
      <c r="D4073" s="18">
        <v>5811158.9141331399</v>
      </c>
      <c r="E4073" s="14">
        <v>43647</v>
      </c>
      <c r="F4073" s="15">
        <f t="shared" si="63"/>
        <v>-0.37012805909129554</v>
      </c>
    </row>
    <row r="4074" spans="1:6" x14ac:dyDescent="0.3">
      <c r="A4074" s="11">
        <v>72</v>
      </c>
      <c r="B4074" s="12" t="s">
        <v>494</v>
      </c>
      <c r="C4074" s="12" t="s">
        <v>97</v>
      </c>
      <c r="D4074" s="13">
        <v>8414093.3434585594</v>
      </c>
      <c r="E4074" s="14">
        <v>43617</v>
      </c>
      <c r="F4074" s="15">
        <f t="shared" si="63"/>
        <v>0.12493332091407405</v>
      </c>
    </row>
    <row r="4075" spans="1:6" x14ac:dyDescent="0.3">
      <c r="A4075" s="16">
        <v>72</v>
      </c>
      <c r="B4075" s="17" t="s">
        <v>494</v>
      </c>
      <c r="C4075" s="17" t="s">
        <v>98</v>
      </c>
      <c r="D4075" s="18">
        <v>7425906.4498062897</v>
      </c>
      <c r="E4075" s="14">
        <v>43586</v>
      </c>
      <c r="F4075" s="15">
        <f t="shared" si="63"/>
        <v>2.5317796840257676E-2</v>
      </c>
    </row>
    <row r="4076" spans="1:6" x14ac:dyDescent="0.3">
      <c r="A4076" s="11">
        <v>72</v>
      </c>
      <c r="B4076" s="12" t="s">
        <v>494</v>
      </c>
      <c r="C4076" s="12" t="s">
        <v>99</v>
      </c>
      <c r="D4076" s="13">
        <v>7240258.8692468097</v>
      </c>
      <c r="E4076" s="14">
        <v>43556</v>
      </c>
      <c r="F4076" s="15">
        <f t="shared" si="63"/>
        <v>-0.15094043643199126</v>
      </c>
    </row>
    <row r="4077" spans="1:6" x14ac:dyDescent="0.3">
      <c r="A4077" s="16">
        <v>72</v>
      </c>
      <c r="B4077" s="17" t="s">
        <v>494</v>
      </c>
      <c r="C4077" s="17" t="s">
        <v>100</v>
      </c>
      <c r="D4077" s="18">
        <v>8419895.3346364796</v>
      </c>
      <c r="E4077" s="14">
        <v>43525</v>
      </c>
      <c r="F4077" s="15">
        <f t="shared" si="63"/>
        <v>1.2479916783167224E-2</v>
      </c>
    </row>
    <row r="4078" spans="1:6" x14ac:dyDescent="0.3">
      <c r="A4078" s="11">
        <v>72</v>
      </c>
      <c r="B4078" s="12" t="s">
        <v>494</v>
      </c>
      <c r="C4078" s="12" t="s">
        <v>101</v>
      </c>
      <c r="D4078" s="13">
        <v>8315468.7146533001</v>
      </c>
      <c r="E4078" s="14">
        <v>43497</v>
      </c>
      <c r="F4078" s="15">
        <f t="shared" si="63"/>
        <v>-0.15581040586727354</v>
      </c>
    </row>
    <row r="4079" spans="1:6" x14ac:dyDescent="0.3">
      <c r="A4079" s="16">
        <v>72</v>
      </c>
      <c r="B4079" s="17" t="s">
        <v>494</v>
      </c>
      <c r="C4079" s="17" t="s">
        <v>102</v>
      </c>
      <c r="D4079" s="18">
        <v>9717495.1699285302</v>
      </c>
      <c r="E4079" s="14">
        <v>43466</v>
      </c>
      <c r="F4079" s="15">
        <f t="shared" si="63"/>
        <v>0.18881531580150104</v>
      </c>
    </row>
    <row r="4080" spans="1:6" x14ac:dyDescent="0.3">
      <c r="A4080" s="11">
        <v>72</v>
      </c>
      <c r="B4080" s="12" t="s">
        <v>494</v>
      </c>
      <c r="C4080" s="12" t="s">
        <v>103</v>
      </c>
      <c r="D4080" s="13">
        <v>8045497.1195246503</v>
      </c>
      <c r="E4080" s="14">
        <v>43435</v>
      </c>
      <c r="F4080" s="15">
        <f t="shared" si="63"/>
        <v>0.13233608568814012</v>
      </c>
    </row>
    <row r="4081" spans="1:6" x14ac:dyDescent="0.3">
      <c r="A4081" s="11">
        <v>72</v>
      </c>
      <c r="B4081" s="12" t="s">
        <v>494</v>
      </c>
      <c r="C4081" s="12" t="s">
        <v>105</v>
      </c>
      <c r="D4081" s="13">
        <v>7048229.7443826301</v>
      </c>
      <c r="E4081" s="14">
        <v>43405</v>
      </c>
      <c r="F4081" s="15">
        <f t="shared" si="63"/>
        <v>-0.11899159204431962</v>
      </c>
    </row>
    <row r="4082" spans="1:6" x14ac:dyDescent="0.3">
      <c r="A4082" s="11">
        <v>72</v>
      </c>
      <c r="B4082" s="12" t="s">
        <v>494</v>
      </c>
      <c r="C4082" s="12" t="s">
        <v>106</v>
      </c>
      <c r="D4082" s="13">
        <v>7938847.2115016803</v>
      </c>
      <c r="E4082" s="14">
        <v>43374</v>
      </c>
      <c r="F4082" s="15">
        <f t="shared" si="63"/>
        <v>3.257765298603215E-2</v>
      </c>
    </row>
    <row r="4083" spans="1:6" x14ac:dyDescent="0.3">
      <c r="A4083" s="11">
        <v>72</v>
      </c>
      <c r="B4083" s="12" t="s">
        <v>494</v>
      </c>
      <c r="C4083" s="12" t="s">
        <v>107</v>
      </c>
      <c r="D4083" s="13">
        <v>7684385.5878585996</v>
      </c>
      <c r="E4083" s="14">
        <v>43344</v>
      </c>
      <c r="F4083" s="15">
        <f t="shared" si="63"/>
        <v>-8.8268529277105628E-2</v>
      </c>
    </row>
    <row r="4084" spans="1:6" x14ac:dyDescent="0.3">
      <c r="A4084" s="16">
        <v>72</v>
      </c>
      <c r="B4084" s="17" t="s">
        <v>494</v>
      </c>
      <c r="C4084" s="17" t="s">
        <v>108</v>
      </c>
      <c r="D4084" s="18">
        <v>8393511.3879791908</v>
      </c>
      <c r="E4084" s="14">
        <v>43313</v>
      </c>
      <c r="F4084" s="15">
        <f t="shared" si="63"/>
        <v>-0.14673520789105299</v>
      </c>
    </row>
    <row r="4085" spans="1:6" x14ac:dyDescent="0.3">
      <c r="A4085" s="11">
        <v>72</v>
      </c>
      <c r="B4085" s="12" t="s">
        <v>494</v>
      </c>
      <c r="C4085" s="12" t="s">
        <v>109</v>
      </c>
      <c r="D4085" s="13">
        <v>9720083.0379239507</v>
      </c>
      <c r="E4085" s="14">
        <v>43282</v>
      </c>
      <c r="F4085" s="15">
        <f t="shared" si="63"/>
        <v>-9.5835026015850561E-2</v>
      </c>
    </row>
    <row r="4086" spans="1:6" x14ac:dyDescent="0.3">
      <c r="A4086" s="16">
        <v>72</v>
      </c>
      <c r="B4086" s="17" t="s">
        <v>494</v>
      </c>
      <c r="C4086" s="17" t="s">
        <v>110</v>
      </c>
      <c r="D4086" s="18">
        <v>10697704.5182487</v>
      </c>
      <c r="E4086" s="14">
        <v>43252</v>
      </c>
      <c r="F4086" s="15">
        <f t="shared" si="63"/>
        <v>-0.14995670355548932</v>
      </c>
    </row>
    <row r="4087" spans="1:6" x14ac:dyDescent="0.3">
      <c r="A4087" s="11">
        <v>72</v>
      </c>
      <c r="B4087" s="12" t="s">
        <v>494</v>
      </c>
      <c r="C4087" s="12" t="s">
        <v>111</v>
      </c>
      <c r="D4087" s="13">
        <v>12428421.309787599</v>
      </c>
      <c r="E4087" s="14">
        <v>43221</v>
      </c>
      <c r="F4087" s="15">
        <f t="shared" si="63"/>
        <v>4.1104296121615529E-2</v>
      </c>
    </row>
    <row r="4088" spans="1:6" x14ac:dyDescent="0.3">
      <c r="A4088" s="16">
        <v>72</v>
      </c>
      <c r="B4088" s="17" t="s">
        <v>494</v>
      </c>
      <c r="C4088" s="17" t="s">
        <v>112</v>
      </c>
      <c r="D4088" s="18">
        <v>11927916.7120698</v>
      </c>
      <c r="E4088" s="14">
        <v>43191</v>
      </c>
      <c r="F4088" s="15">
        <f t="shared" si="63"/>
        <v>5.1110454734393093E-3</v>
      </c>
    </row>
    <row r="4089" spans="1:6" x14ac:dyDescent="0.3">
      <c r="A4089" s="11">
        <v>72</v>
      </c>
      <c r="B4089" s="12" t="s">
        <v>494</v>
      </c>
      <c r="C4089" s="12" t="s">
        <v>113</v>
      </c>
      <c r="D4089" s="13">
        <v>11867108.117471199</v>
      </c>
      <c r="E4089" s="14">
        <v>43160</v>
      </c>
      <c r="F4089" s="15">
        <f t="shared" si="63"/>
        <v>3.9394219487774385E-2</v>
      </c>
    </row>
    <row r="4090" spans="1:6" x14ac:dyDescent="0.3">
      <c r="A4090" s="16">
        <v>72</v>
      </c>
      <c r="B4090" s="17" t="s">
        <v>494</v>
      </c>
      <c r="C4090" s="17" t="s">
        <v>114</v>
      </c>
      <c r="D4090" s="18">
        <v>11408701.2285161</v>
      </c>
      <c r="E4090" s="14">
        <v>43132</v>
      </c>
      <c r="F4090" s="15">
        <f t="shared" si="63"/>
        <v>-9.7209297230299918E-2</v>
      </c>
    </row>
    <row r="4091" spans="1:6" x14ac:dyDescent="0.3">
      <c r="A4091" s="11">
        <v>72</v>
      </c>
      <c r="B4091" s="12" t="s">
        <v>494</v>
      </c>
      <c r="C4091" s="12" t="s">
        <v>115</v>
      </c>
      <c r="D4091" s="13">
        <v>12573427.1062796</v>
      </c>
      <c r="E4091" s="14">
        <v>43101</v>
      </c>
      <c r="F4091" s="15">
        <f t="shared" si="63"/>
        <v>-0.12361904204832742</v>
      </c>
    </row>
    <row r="4092" spans="1:6" x14ac:dyDescent="0.3">
      <c r="A4092" s="16">
        <v>72</v>
      </c>
      <c r="B4092" s="17" t="s">
        <v>494</v>
      </c>
      <c r="C4092" s="17" t="s">
        <v>116</v>
      </c>
      <c r="D4092" s="18">
        <v>14227897.7737961</v>
      </c>
      <c r="E4092" s="14">
        <v>43070</v>
      </c>
      <c r="F4092" s="15">
        <f t="shared" si="63"/>
        <v>0.10155779623309227</v>
      </c>
    </row>
    <row r="4093" spans="1:6" x14ac:dyDescent="0.3">
      <c r="A4093" s="16">
        <v>72</v>
      </c>
      <c r="B4093" s="17" t="s">
        <v>494</v>
      </c>
      <c r="C4093" s="17" t="s">
        <v>118</v>
      </c>
      <c r="D4093" s="18">
        <v>12853894.932053201</v>
      </c>
      <c r="E4093" s="14">
        <v>43040</v>
      </c>
      <c r="F4093" s="15">
        <f t="shared" si="63"/>
        <v>-8.4844788997292964E-3</v>
      </c>
    </row>
    <row r="4094" spans="1:6" x14ac:dyDescent="0.3">
      <c r="A4094" s="16">
        <v>72</v>
      </c>
      <c r="B4094" s="17" t="s">
        <v>494</v>
      </c>
      <c r="C4094" s="17" t="s">
        <v>119</v>
      </c>
      <c r="D4094" s="18">
        <v>12963417.496316001</v>
      </c>
      <c r="E4094" s="14">
        <v>43009</v>
      </c>
      <c r="F4094" s="15">
        <f t="shared" si="63"/>
        <v>-7.6135737416268695E-2</v>
      </c>
    </row>
    <row r="4095" spans="1:6" x14ac:dyDescent="0.3">
      <c r="A4095" s="16">
        <v>72</v>
      </c>
      <c r="B4095" s="17" t="s">
        <v>494</v>
      </c>
      <c r="C4095" s="17" t="s">
        <v>120</v>
      </c>
      <c r="D4095" s="18">
        <v>13988941.005544299</v>
      </c>
      <c r="E4095" s="14">
        <v>42979</v>
      </c>
      <c r="F4095" s="15">
        <f t="shared" si="63"/>
        <v>-0.13991663429544118</v>
      </c>
    </row>
    <row r="4096" spans="1:6" x14ac:dyDescent="0.3">
      <c r="A4096" s="11">
        <v>72</v>
      </c>
      <c r="B4096" s="12" t="s">
        <v>494</v>
      </c>
      <c r="C4096" s="12" t="s">
        <v>121</v>
      </c>
      <c r="D4096" s="13">
        <v>16089770.921435799</v>
      </c>
      <c r="E4096" s="14">
        <v>42948</v>
      </c>
      <c r="F4096" s="15">
        <f t="shared" si="63"/>
        <v>5.0772338282848405E-2</v>
      </c>
    </row>
    <row r="4097" spans="1:6" x14ac:dyDescent="0.3">
      <c r="A4097" s="16">
        <v>72</v>
      </c>
      <c r="B4097" s="17" t="s">
        <v>494</v>
      </c>
      <c r="C4097" s="17" t="s">
        <v>122</v>
      </c>
      <c r="D4097" s="18">
        <v>15293247.4110664</v>
      </c>
      <c r="E4097" s="14">
        <v>42917</v>
      </c>
      <c r="F4097" s="15">
        <f t="shared" si="63"/>
        <v>3.3093689181989114E-2</v>
      </c>
    </row>
    <row r="4098" spans="1:6" x14ac:dyDescent="0.3">
      <c r="A4098" s="11">
        <v>72</v>
      </c>
      <c r="B4098" s="12" t="s">
        <v>494</v>
      </c>
      <c r="C4098" s="12" t="s">
        <v>123</v>
      </c>
      <c r="D4098" s="13">
        <v>14795420.3357768</v>
      </c>
      <c r="E4098" s="14">
        <v>42887</v>
      </c>
      <c r="F4098" s="15">
        <f t="shared" si="63"/>
        <v>-5.880208276689905E-2</v>
      </c>
    </row>
    <row r="4099" spans="1:6" x14ac:dyDescent="0.3">
      <c r="A4099" s="16">
        <v>72</v>
      </c>
      <c r="B4099" s="17" t="s">
        <v>494</v>
      </c>
      <c r="C4099" s="17" t="s">
        <v>124</v>
      </c>
      <c r="D4099" s="18">
        <v>15691509.641016001</v>
      </c>
      <c r="E4099" s="14">
        <v>42856</v>
      </c>
      <c r="F4099" s="15">
        <f t="shared" ref="F4099:F4162" si="64">IF(B4099=B4100,LN(D4099/D4100),NA())</f>
        <v>8.194805802962514E-2</v>
      </c>
    </row>
    <row r="4100" spans="1:6" x14ac:dyDescent="0.3">
      <c r="A4100" s="11">
        <v>72</v>
      </c>
      <c r="B4100" s="12" t="s">
        <v>494</v>
      </c>
      <c r="C4100" s="12" t="s">
        <v>125</v>
      </c>
      <c r="D4100" s="13">
        <v>14456898.7221848</v>
      </c>
      <c r="E4100" s="14">
        <v>42826</v>
      </c>
      <c r="F4100" s="15">
        <f t="shared" si="64"/>
        <v>-6.9176504794831783E-2</v>
      </c>
    </row>
    <row r="4101" spans="1:6" x14ac:dyDescent="0.3">
      <c r="A4101" s="16">
        <v>72</v>
      </c>
      <c r="B4101" s="17" t="s">
        <v>494</v>
      </c>
      <c r="C4101" s="17" t="s">
        <v>126</v>
      </c>
      <c r="D4101" s="18">
        <v>15492379.000806101</v>
      </c>
      <c r="E4101" s="14">
        <v>42795</v>
      </c>
      <c r="F4101" s="15">
        <f t="shared" si="64"/>
        <v>4.6030529532105562E-2</v>
      </c>
    </row>
    <row r="4102" spans="1:6" x14ac:dyDescent="0.3">
      <c r="A4102" s="11">
        <v>72</v>
      </c>
      <c r="B4102" s="12" t="s">
        <v>494</v>
      </c>
      <c r="C4102" s="12" t="s">
        <v>127</v>
      </c>
      <c r="D4102" s="13">
        <v>14795420.3357768</v>
      </c>
      <c r="E4102" s="14">
        <v>42767</v>
      </c>
      <c r="F4102" s="15">
        <f t="shared" si="64"/>
        <v>2.245755698136162E-2</v>
      </c>
    </row>
    <row r="4103" spans="1:6" x14ac:dyDescent="0.3">
      <c r="A4103" s="16">
        <v>72</v>
      </c>
      <c r="B4103" s="17" t="s">
        <v>494</v>
      </c>
      <c r="C4103" s="17" t="s">
        <v>129</v>
      </c>
      <c r="D4103" s="18">
        <v>14466854.542048</v>
      </c>
      <c r="E4103" s="14">
        <v>42736</v>
      </c>
      <c r="F4103" s="15">
        <f t="shared" si="64"/>
        <v>0.26773992571913374</v>
      </c>
    </row>
    <row r="4104" spans="1:6" x14ac:dyDescent="0.3">
      <c r="A4104" s="11">
        <v>72</v>
      </c>
      <c r="B4104" s="12" t="s">
        <v>494</v>
      </c>
      <c r="C4104" s="12" t="s">
        <v>130</v>
      </c>
      <c r="D4104" s="13">
        <v>11068687.914042201</v>
      </c>
      <c r="E4104" s="14">
        <v>42705</v>
      </c>
      <c r="F4104" s="15">
        <f t="shared" si="64"/>
        <v>1.7348641458858782E-2</v>
      </c>
    </row>
    <row r="4105" spans="1:6" x14ac:dyDescent="0.3">
      <c r="A4105" s="11">
        <v>72</v>
      </c>
      <c r="B4105" s="12" t="s">
        <v>494</v>
      </c>
      <c r="C4105" s="12" t="s">
        <v>132</v>
      </c>
      <c r="D4105" s="13">
        <v>10878317.326251499</v>
      </c>
      <c r="E4105" s="14">
        <v>42675</v>
      </c>
      <c r="F4105" s="15">
        <f t="shared" si="64"/>
        <v>-0.31237466178180384</v>
      </c>
    </row>
    <row r="4106" spans="1:6" x14ac:dyDescent="0.3">
      <c r="A4106" s="11">
        <v>72</v>
      </c>
      <c r="B4106" s="12" t="s">
        <v>494</v>
      </c>
      <c r="C4106" s="12" t="s">
        <v>133</v>
      </c>
      <c r="D4106" s="13">
        <v>14867033.333397999</v>
      </c>
      <c r="E4106" s="14">
        <v>42644</v>
      </c>
      <c r="F4106" s="15">
        <f t="shared" si="64"/>
        <v>-0.10083809947046146</v>
      </c>
    </row>
    <row r="4107" spans="1:6" x14ac:dyDescent="0.3">
      <c r="A4107" s="11">
        <v>72</v>
      </c>
      <c r="B4107" s="12" t="s">
        <v>494</v>
      </c>
      <c r="C4107" s="12" t="s">
        <v>134</v>
      </c>
      <c r="D4107" s="13">
        <v>16444389.138217</v>
      </c>
      <c r="E4107" s="14">
        <v>42614</v>
      </c>
      <c r="F4107" s="15">
        <f t="shared" si="64"/>
        <v>0.12178773577554051</v>
      </c>
    </row>
    <row r="4108" spans="1:6" x14ac:dyDescent="0.3">
      <c r="A4108" s="16">
        <v>72</v>
      </c>
      <c r="B4108" s="17" t="s">
        <v>494</v>
      </c>
      <c r="C4108" s="17" t="s">
        <v>135</v>
      </c>
      <c r="D4108" s="18">
        <v>14558814.2041627</v>
      </c>
      <c r="E4108" s="14">
        <v>42583</v>
      </c>
      <c r="F4108" s="15">
        <f t="shared" si="64"/>
        <v>-0.18429139351865326</v>
      </c>
    </row>
    <row r="4109" spans="1:6" x14ac:dyDescent="0.3">
      <c r="A4109" s="11">
        <v>72</v>
      </c>
      <c r="B4109" s="12" t="s">
        <v>494</v>
      </c>
      <c r="C4109" s="12" t="s">
        <v>136</v>
      </c>
      <c r="D4109" s="13">
        <v>17505025.146689098</v>
      </c>
      <c r="E4109" s="14">
        <v>42552</v>
      </c>
      <c r="F4109" s="15">
        <f t="shared" si="64"/>
        <v>0.1609056466700888</v>
      </c>
    </row>
    <row r="4110" spans="1:6" x14ac:dyDescent="0.3">
      <c r="A4110" s="16">
        <v>72</v>
      </c>
      <c r="B4110" s="17" t="s">
        <v>494</v>
      </c>
      <c r="C4110" s="17" t="s">
        <v>137</v>
      </c>
      <c r="D4110" s="18">
        <v>14903295.221101901</v>
      </c>
      <c r="E4110" s="14">
        <v>42522</v>
      </c>
      <c r="F4110" s="15">
        <f t="shared" si="64"/>
        <v>0.48817257262508379</v>
      </c>
    </row>
    <row r="4111" spans="1:6" x14ac:dyDescent="0.3">
      <c r="A4111" s="11">
        <v>72</v>
      </c>
      <c r="B4111" s="12" t="s">
        <v>494</v>
      </c>
      <c r="C4111" s="12" t="s">
        <v>138</v>
      </c>
      <c r="D4111" s="13">
        <v>9146851.9568147901</v>
      </c>
      <c r="E4111" s="14">
        <v>42491</v>
      </c>
      <c r="F4111" s="15">
        <f t="shared" si="64"/>
        <v>-9.8099326081452234E-2</v>
      </c>
    </row>
    <row r="4112" spans="1:6" x14ac:dyDescent="0.3">
      <c r="A4112" s="16">
        <v>72</v>
      </c>
      <c r="B4112" s="17" t="s">
        <v>494</v>
      </c>
      <c r="C4112" s="17" t="s">
        <v>139</v>
      </c>
      <c r="D4112" s="18">
        <v>10089639.423842</v>
      </c>
      <c r="E4112" s="14">
        <v>42461</v>
      </c>
      <c r="F4112" s="15">
        <f t="shared" si="64"/>
        <v>0.15572429460620602</v>
      </c>
    </row>
    <row r="4113" spans="1:6" x14ac:dyDescent="0.3">
      <c r="A4113" s="11">
        <v>72</v>
      </c>
      <c r="B4113" s="12" t="s">
        <v>494</v>
      </c>
      <c r="C4113" s="12" t="s">
        <v>140</v>
      </c>
      <c r="D4113" s="13">
        <v>8634664.0318997595</v>
      </c>
      <c r="E4113" s="14">
        <v>42430</v>
      </c>
      <c r="F4113" s="15">
        <f t="shared" si="64"/>
        <v>-4.8665212030596504E-2</v>
      </c>
    </row>
    <row r="4114" spans="1:6" x14ac:dyDescent="0.3">
      <c r="A4114" s="16">
        <v>72</v>
      </c>
      <c r="B4114" s="17" t="s">
        <v>494</v>
      </c>
      <c r="C4114" s="17" t="s">
        <v>141</v>
      </c>
      <c r="D4114" s="18">
        <v>9065264.4385429397</v>
      </c>
      <c r="E4114" s="14">
        <v>42401</v>
      </c>
      <c r="F4114" s="15">
        <f t="shared" si="64"/>
        <v>0.32573016914863873</v>
      </c>
    </row>
    <row r="4115" spans="1:6" x14ac:dyDescent="0.3">
      <c r="A4115" s="11">
        <v>72</v>
      </c>
      <c r="B4115" s="12" t="s">
        <v>494</v>
      </c>
      <c r="C4115" s="12" t="s">
        <v>142</v>
      </c>
      <c r="D4115" s="13">
        <v>6545120.7344311904</v>
      </c>
      <c r="E4115" s="14">
        <v>42370</v>
      </c>
      <c r="F4115" s="15">
        <f t="shared" si="64"/>
        <v>-0.16656730222389496</v>
      </c>
    </row>
    <row r="4116" spans="1:6" x14ac:dyDescent="0.3">
      <c r="A4116" s="16">
        <v>72</v>
      </c>
      <c r="B4116" s="17" t="s">
        <v>494</v>
      </c>
      <c r="C4116" s="17" t="s">
        <v>143</v>
      </c>
      <c r="D4116" s="18">
        <v>7731378.2708210498</v>
      </c>
      <c r="E4116" s="14">
        <v>42339</v>
      </c>
      <c r="F4116" s="15">
        <f t="shared" si="64"/>
        <v>-9.8384731143715196E-3</v>
      </c>
    </row>
    <row r="4117" spans="1:6" x14ac:dyDescent="0.3">
      <c r="A4117" s="16">
        <v>72</v>
      </c>
      <c r="B4117" s="17" t="s">
        <v>494</v>
      </c>
      <c r="C4117" s="17" t="s">
        <v>145</v>
      </c>
      <c r="D4117" s="18">
        <v>7807818.6397431502</v>
      </c>
      <c r="E4117" s="14">
        <v>42309</v>
      </c>
      <c r="F4117" s="15">
        <f t="shared" si="64"/>
        <v>-2.0762004238390166E-2</v>
      </c>
    </row>
    <row r="4118" spans="1:6" x14ac:dyDescent="0.3">
      <c r="A4118" s="16">
        <v>72</v>
      </c>
      <c r="B4118" s="17" t="s">
        <v>494</v>
      </c>
      <c r="C4118" s="17" t="s">
        <v>146</v>
      </c>
      <c r="D4118" s="18">
        <v>7971619.1327434098</v>
      </c>
      <c r="E4118" s="14">
        <v>42278</v>
      </c>
      <c r="F4118" s="15">
        <f t="shared" si="64"/>
        <v>0.21038288330125096</v>
      </c>
    </row>
    <row r="4119" spans="1:6" x14ac:dyDescent="0.3">
      <c r="A4119" s="16">
        <v>72</v>
      </c>
      <c r="B4119" s="17" t="s">
        <v>494</v>
      </c>
      <c r="C4119" s="17" t="s">
        <v>147</v>
      </c>
      <c r="D4119" s="18">
        <v>6459195.2923411503</v>
      </c>
      <c r="E4119" s="14">
        <v>42248</v>
      </c>
      <c r="F4119" s="15">
        <f t="shared" si="64"/>
        <v>-4.7863915379853135E-2</v>
      </c>
    </row>
    <row r="4120" spans="1:6" x14ac:dyDescent="0.3">
      <c r="A4120" s="11">
        <v>72</v>
      </c>
      <c r="B4120" s="12" t="s">
        <v>494</v>
      </c>
      <c r="C4120" s="12" t="s">
        <v>148</v>
      </c>
      <c r="D4120" s="13">
        <v>6775876.0024781898</v>
      </c>
      <c r="E4120" s="14">
        <v>42217</v>
      </c>
      <c r="F4120" s="15">
        <f t="shared" si="64"/>
        <v>-4.1820669723922364E-2</v>
      </c>
    </row>
    <row r="4121" spans="1:6" x14ac:dyDescent="0.3">
      <c r="A4121" s="16">
        <v>72</v>
      </c>
      <c r="B4121" s="17" t="s">
        <v>494</v>
      </c>
      <c r="C4121" s="17" t="s">
        <v>149</v>
      </c>
      <c r="D4121" s="18">
        <v>7065256.5436639497</v>
      </c>
      <c r="E4121" s="14">
        <v>42186</v>
      </c>
      <c r="F4121" s="15">
        <f t="shared" si="64"/>
        <v>-7.0125706678802538E-2</v>
      </c>
    </row>
    <row r="4122" spans="1:6" x14ac:dyDescent="0.3">
      <c r="A4122" s="11">
        <v>72</v>
      </c>
      <c r="B4122" s="12" t="s">
        <v>494</v>
      </c>
      <c r="C4122" s="12" t="s">
        <v>150</v>
      </c>
      <c r="D4122" s="13">
        <v>7578498.05368427</v>
      </c>
      <c r="E4122" s="14">
        <v>42156</v>
      </c>
      <c r="F4122" s="15">
        <f t="shared" si="64"/>
        <v>-9.01883256594634E-2</v>
      </c>
    </row>
    <row r="4123" spans="1:6" x14ac:dyDescent="0.3">
      <c r="A4123" s="16">
        <v>72</v>
      </c>
      <c r="B4123" s="17" t="s">
        <v>494</v>
      </c>
      <c r="C4123" s="17" t="s">
        <v>151</v>
      </c>
      <c r="D4123" s="18">
        <v>8293759.46010477</v>
      </c>
      <c r="E4123" s="14">
        <v>42125</v>
      </c>
      <c r="F4123" s="15">
        <f t="shared" si="64"/>
        <v>5.4103744225441966E-2</v>
      </c>
    </row>
    <row r="4124" spans="1:6" x14ac:dyDescent="0.3">
      <c r="A4124" s="11">
        <v>72</v>
      </c>
      <c r="B4124" s="12" t="s">
        <v>494</v>
      </c>
      <c r="C4124" s="12" t="s">
        <v>152</v>
      </c>
      <c r="D4124" s="13">
        <v>7856958.8397139702</v>
      </c>
      <c r="E4124" s="14">
        <v>42095</v>
      </c>
      <c r="F4124" s="15">
        <f t="shared" si="64"/>
        <v>5.2794051073234989E-2</v>
      </c>
    </row>
    <row r="4125" spans="1:6" x14ac:dyDescent="0.3">
      <c r="A4125" s="16">
        <v>72</v>
      </c>
      <c r="B4125" s="17" t="s">
        <v>494</v>
      </c>
      <c r="C4125" s="17" t="s">
        <v>153</v>
      </c>
      <c r="D4125" s="18">
        <v>7452917.4847913496</v>
      </c>
      <c r="E4125" s="14">
        <v>42064</v>
      </c>
      <c r="F4125" s="15">
        <f t="shared" si="64"/>
        <v>-0.18476061498621774</v>
      </c>
    </row>
    <row r="4126" spans="1:6" x14ac:dyDescent="0.3">
      <c r="A4126" s="11">
        <v>72</v>
      </c>
      <c r="B4126" s="12" t="s">
        <v>494</v>
      </c>
      <c r="C4126" s="12" t="s">
        <v>154</v>
      </c>
      <c r="D4126" s="13">
        <v>8965341.32519361</v>
      </c>
      <c r="E4126" s="14">
        <v>42036</v>
      </c>
      <c r="F4126" s="15">
        <f t="shared" si="64"/>
        <v>-9.0759894913184244E-2</v>
      </c>
    </row>
    <row r="4127" spans="1:6" x14ac:dyDescent="0.3">
      <c r="A4127" s="16">
        <v>72</v>
      </c>
      <c r="B4127" s="17" t="s">
        <v>494</v>
      </c>
      <c r="C4127" s="17" t="s">
        <v>1286</v>
      </c>
      <c r="D4127" s="18">
        <v>9817103.0556630902</v>
      </c>
      <c r="E4127" s="14">
        <v>42005</v>
      </c>
      <c r="F4127" s="15" t="e">
        <f t="shared" si="64"/>
        <v>#N/A</v>
      </c>
    </row>
    <row r="4128" spans="1:6" x14ac:dyDescent="0.3">
      <c r="A4128" s="16">
        <v>90</v>
      </c>
      <c r="B4128" s="17" t="s">
        <v>505</v>
      </c>
      <c r="C4128" s="17" t="s">
        <v>12</v>
      </c>
      <c r="D4128" s="18">
        <v>6435970.8551184302</v>
      </c>
      <c r="E4128" s="14">
        <v>45901</v>
      </c>
      <c r="F4128" s="15">
        <f t="shared" si="64"/>
        <v>-6.1383556916040603E-2</v>
      </c>
    </row>
    <row r="4129" spans="1:6" x14ac:dyDescent="0.3">
      <c r="A4129" s="11">
        <v>90</v>
      </c>
      <c r="B4129" s="12" t="s">
        <v>505</v>
      </c>
      <c r="C4129" s="12" t="s">
        <v>16</v>
      </c>
      <c r="D4129" s="13">
        <v>6843410.76785219</v>
      </c>
      <c r="E4129" s="14">
        <v>45870</v>
      </c>
      <c r="F4129" s="15">
        <f t="shared" si="64"/>
        <v>-5.2940562064362241E-2</v>
      </c>
    </row>
    <row r="4130" spans="1:6" x14ac:dyDescent="0.3">
      <c r="A4130" s="16">
        <v>90</v>
      </c>
      <c r="B4130" s="17" t="s">
        <v>505</v>
      </c>
      <c r="C4130" s="17" t="s">
        <v>17</v>
      </c>
      <c r="D4130" s="18">
        <v>7215466.3021847997</v>
      </c>
      <c r="E4130" s="14">
        <v>45839</v>
      </c>
      <c r="F4130" s="15">
        <f t="shared" si="64"/>
        <v>4.3063552736027667E-3</v>
      </c>
    </row>
    <row r="4131" spans="1:6" x14ac:dyDescent="0.3">
      <c r="A4131" s="11">
        <v>90</v>
      </c>
      <c r="B4131" s="12" t="s">
        <v>505</v>
      </c>
      <c r="C4131" s="12" t="s">
        <v>18</v>
      </c>
      <c r="D4131" s="13">
        <v>7184460.7492018798</v>
      </c>
      <c r="E4131" s="14">
        <v>45809</v>
      </c>
      <c r="F4131" s="15">
        <f t="shared" si="64"/>
        <v>5.6434439255063633E-2</v>
      </c>
    </row>
    <row r="4132" spans="1:6" x14ac:dyDescent="0.3">
      <c r="A4132" s="16">
        <v>90</v>
      </c>
      <c r="B4132" s="17" t="s">
        <v>505</v>
      </c>
      <c r="C4132" s="17" t="s">
        <v>19</v>
      </c>
      <c r="D4132" s="18">
        <v>6790238.2217250802</v>
      </c>
      <c r="E4132" s="14">
        <v>45778</v>
      </c>
      <c r="F4132" s="15">
        <f t="shared" si="64"/>
        <v>-5.2010333673183484E-3</v>
      </c>
    </row>
    <row r="4133" spans="1:6" x14ac:dyDescent="0.3">
      <c r="A4133" s="11">
        <v>90</v>
      </c>
      <c r="B4133" s="12" t="s">
        <v>505</v>
      </c>
      <c r="C4133" s="12" t="s">
        <v>20</v>
      </c>
      <c r="D4133" s="13">
        <v>6825646.4772292096</v>
      </c>
      <c r="E4133" s="14">
        <v>45748</v>
      </c>
      <c r="F4133" s="15">
        <f t="shared" si="64"/>
        <v>9.6677371089362529E-2</v>
      </c>
    </row>
    <row r="4134" spans="1:6" x14ac:dyDescent="0.3">
      <c r="A4134" s="16">
        <v>90</v>
      </c>
      <c r="B4134" s="17" t="s">
        <v>505</v>
      </c>
      <c r="C4134" s="17" t="s">
        <v>21</v>
      </c>
      <c r="D4134" s="18">
        <v>6196655.3538497603</v>
      </c>
      <c r="E4134" s="14">
        <v>45717</v>
      </c>
      <c r="F4134" s="15">
        <f t="shared" si="64"/>
        <v>-2.1900778243255873E-2</v>
      </c>
    </row>
    <row r="4135" spans="1:6" x14ac:dyDescent="0.3">
      <c r="A4135" s="11">
        <v>90</v>
      </c>
      <c r="B4135" s="12" t="s">
        <v>505</v>
      </c>
      <c r="C4135" s="12" t="s">
        <v>22</v>
      </c>
      <c r="D4135" s="13">
        <v>6333863.9316927604</v>
      </c>
      <c r="E4135" s="14">
        <v>45689</v>
      </c>
      <c r="F4135" s="15">
        <f t="shared" si="64"/>
        <v>-1.8011632218478034E-2</v>
      </c>
    </row>
    <row r="4136" spans="1:6" x14ac:dyDescent="0.3">
      <c r="A4136" s="16">
        <v>90</v>
      </c>
      <c r="B4136" s="17" t="s">
        <v>505</v>
      </c>
      <c r="C4136" s="17" t="s">
        <v>23</v>
      </c>
      <c r="D4136" s="18">
        <v>6448980.7682572203</v>
      </c>
      <c r="E4136" s="14">
        <v>45658</v>
      </c>
      <c r="F4136" s="15">
        <f t="shared" si="64"/>
        <v>0.15818053611469632</v>
      </c>
    </row>
    <row r="4137" spans="1:6" x14ac:dyDescent="0.3">
      <c r="A4137" s="11">
        <v>90</v>
      </c>
      <c r="B4137" s="12" t="s">
        <v>505</v>
      </c>
      <c r="C4137" s="12" t="s">
        <v>24</v>
      </c>
      <c r="D4137" s="13">
        <v>5505466.7975840997</v>
      </c>
      <c r="E4137" s="14">
        <v>45627</v>
      </c>
      <c r="F4137" s="15">
        <f t="shared" si="64"/>
        <v>-5.9306425791305968E-2</v>
      </c>
    </row>
    <row r="4138" spans="1:6" x14ac:dyDescent="0.3">
      <c r="A4138" s="11">
        <v>90</v>
      </c>
      <c r="B4138" s="12" t="s">
        <v>505</v>
      </c>
      <c r="C4138" s="12" t="s">
        <v>26</v>
      </c>
      <c r="D4138" s="13">
        <v>5841852.6876892196</v>
      </c>
      <c r="E4138" s="14">
        <v>45597</v>
      </c>
      <c r="F4138" s="15">
        <f t="shared" si="64"/>
        <v>0.1667324825298557</v>
      </c>
    </row>
    <row r="4139" spans="1:6" x14ac:dyDescent="0.3">
      <c r="A4139" s="11">
        <v>90</v>
      </c>
      <c r="B4139" s="12" t="s">
        <v>505</v>
      </c>
      <c r="C4139" s="12" t="s">
        <v>27</v>
      </c>
      <c r="D4139" s="13">
        <v>4944696.08948093</v>
      </c>
      <c r="E4139" s="14">
        <v>45566</v>
      </c>
      <c r="F4139" s="15">
        <f t="shared" si="64"/>
        <v>0.10675250278610753</v>
      </c>
    </row>
    <row r="4140" spans="1:6" x14ac:dyDescent="0.3">
      <c r="A4140" s="11">
        <v>90</v>
      </c>
      <c r="B4140" s="12" t="s">
        <v>505</v>
      </c>
      <c r="C4140" s="12" t="s">
        <v>28</v>
      </c>
      <c r="D4140" s="13">
        <v>4444036.1319962898</v>
      </c>
      <c r="E4140" s="14">
        <v>45536</v>
      </c>
      <c r="F4140" s="15">
        <f t="shared" si="64"/>
        <v>2.7349192052714712E-2</v>
      </c>
    </row>
    <row r="4141" spans="1:6" x14ac:dyDescent="0.3">
      <c r="A4141" s="16">
        <v>90</v>
      </c>
      <c r="B4141" s="17" t="s">
        <v>505</v>
      </c>
      <c r="C4141" s="17" t="s">
        <v>29</v>
      </c>
      <c r="D4141" s="18">
        <v>4324142.3070274703</v>
      </c>
      <c r="E4141" s="14">
        <v>45505</v>
      </c>
      <c r="F4141" s="15">
        <f t="shared" si="64"/>
        <v>1.5414548813435019E-2</v>
      </c>
    </row>
    <row r="4142" spans="1:6" x14ac:dyDescent="0.3">
      <c r="A4142" s="11">
        <v>90</v>
      </c>
      <c r="B4142" s="12" t="s">
        <v>505</v>
      </c>
      <c r="C4142" s="12" t="s">
        <v>30</v>
      </c>
      <c r="D4142" s="13">
        <v>4257998.7009657696</v>
      </c>
      <c r="E4142" s="14">
        <v>45474</v>
      </c>
      <c r="F4142" s="15">
        <f t="shared" si="64"/>
        <v>-3.5291746962381389E-2</v>
      </c>
    </row>
    <row r="4143" spans="1:6" x14ac:dyDescent="0.3">
      <c r="A4143" s="16">
        <v>90</v>
      </c>
      <c r="B4143" s="17" t="s">
        <v>505</v>
      </c>
      <c r="C4143" s="17" t="s">
        <v>31</v>
      </c>
      <c r="D4143" s="18">
        <v>4410954.0695105596</v>
      </c>
      <c r="E4143" s="14">
        <v>45444</v>
      </c>
      <c r="F4143" s="15">
        <f t="shared" si="64"/>
        <v>6.6355089510290871E-2</v>
      </c>
    </row>
    <row r="4144" spans="1:6" x14ac:dyDescent="0.3">
      <c r="A4144" s="11">
        <v>90</v>
      </c>
      <c r="B4144" s="12" t="s">
        <v>505</v>
      </c>
      <c r="C4144" s="12" t="s">
        <v>32</v>
      </c>
      <c r="D4144" s="13">
        <v>4127764.25938936</v>
      </c>
      <c r="E4144" s="14">
        <v>45413</v>
      </c>
      <c r="F4144" s="15">
        <f t="shared" si="64"/>
        <v>7.5480855904304775E-3</v>
      </c>
    </row>
    <row r="4145" spans="1:6" x14ac:dyDescent="0.3">
      <c r="A4145" s="16">
        <v>90</v>
      </c>
      <c r="B4145" s="17" t="s">
        <v>505</v>
      </c>
      <c r="C4145" s="17" t="s">
        <v>34</v>
      </c>
      <c r="D4145" s="18">
        <v>4096724.8329549101</v>
      </c>
      <c r="E4145" s="14">
        <v>45383</v>
      </c>
      <c r="F4145" s="15">
        <f t="shared" si="64"/>
        <v>-1.3022387230740807E-2</v>
      </c>
    </row>
    <row r="4146" spans="1:6" x14ac:dyDescent="0.3">
      <c r="A4146" s="11">
        <v>90</v>
      </c>
      <c r="B4146" s="12" t="s">
        <v>505</v>
      </c>
      <c r="C4146" s="12" t="s">
        <v>35</v>
      </c>
      <c r="D4146" s="13">
        <v>4150422.8494377001</v>
      </c>
      <c r="E4146" s="14">
        <v>45352</v>
      </c>
      <c r="F4146" s="15">
        <f t="shared" si="64"/>
        <v>6.5349928238207622E-2</v>
      </c>
    </row>
    <row r="4147" spans="1:6" x14ac:dyDescent="0.3">
      <c r="A4147" s="16">
        <v>90</v>
      </c>
      <c r="B4147" s="17" t="s">
        <v>505</v>
      </c>
      <c r="C4147" s="17" t="s">
        <v>36</v>
      </c>
      <c r="D4147" s="18">
        <v>3887865.4994796901</v>
      </c>
      <c r="E4147" s="14">
        <v>45323</v>
      </c>
      <c r="F4147" s="15">
        <f t="shared" si="64"/>
        <v>-5.1749657196213265E-2</v>
      </c>
    </row>
    <row r="4148" spans="1:6" x14ac:dyDescent="0.3">
      <c r="A4148" s="11">
        <v>90</v>
      </c>
      <c r="B4148" s="12" t="s">
        <v>505</v>
      </c>
      <c r="C4148" s="12" t="s">
        <v>37</v>
      </c>
      <c r="D4148" s="13">
        <v>4094358.08591305</v>
      </c>
      <c r="E4148" s="14">
        <v>45292</v>
      </c>
      <c r="F4148" s="15">
        <f t="shared" si="64"/>
        <v>-1.1466856969513325E-2</v>
      </c>
    </row>
    <row r="4149" spans="1:6" x14ac:dyDescent="0.3">
      <c r="A4149" s="16">
        <v>90</v>
      </c>
      <c r="B4149" s="17" t="s">
        <v>505</v>
      </c>
      <c r="C4149" s="17" t="s">
        <v>38</v>
      </c>
      <c r="D4149" s="18">
        <v>4141577.7174433498</v>
      </c>
      <c r="E4149" s="14">
        <v>45261</v>
      </c>
      <c r="F4149" s="15">
        <f t="shared" si="64"/>
        <v>-8.0651823026590005E-2</v>
      </c>
    </row>
    <row r="4150" spans="1:6" x14ac:dyDescent="0.3">
      <c r="A4150" s="16">
        <v>90</v>
      </c>
      <c r="B4150" s="17" t="s">
        <v>505</v>
      </c>
      <c r="C4150" s="17" t="s">
        <v>40</v>
      </c>
      <c r="D4150" s="18">
        <v>4489442.9498534901</v>
      </c>
      <c r="E4150" s="14">
        <v>45231</v>
      </c>
      <c r="F4150" s="15">
        <f t="shared" si="64"/>
        <v>8.1181068959751926E-2</v>
      </c>
    </row>
    <row r="4151" spans="1:6" x14ac:dyDescent="0.3">
      <c r="A4151" s="16">
        <v>90</v>
      </c>
      <c r="B4151" s="17" t="s">
        <v>505</v>
      </c>
      <c r="C4151" s="17" t="s">
        <v>41</v>
      </c>
      <c r="D4151" s="18">
        <v>4139386.3842077702</v>
      </c>
      <c r="E4151" s="14">
        <v>45200</v>
      </c>
      <c r="F4151" s="15">
        <f t="shared" si="64"/>
        <v>-6.8013460223080177E-2</v>
      </c>
    </row>
    <row r="4152" spans="1:6" x14ac:dyDescent="0.3">
      <c r="A4152" s="16">
        <v>90</v>
      </c>
      <c r="B4152" s="17" t="s">
        <v>505</v>
      </c>
      <c r="C4152" s="17" t="s">
        <v>42</v>
      </c>
      <c r="D4152" s="18">
        <v>4430715.2220593104</v>
      </c>
      <c r="E4152" s="14">
        <v>45170</v>
      </c>
      <c r="F4152" s="15">
        <f t="shared" si="64"/>
        <v>-2.3375167774542412E-2</v>
      </c>
    </row>
    <row r="4153" spans="1:6" x14ac:dyDescent="0.3">
      <c r="A4153" s="11">
        <v>90</v>
      </c>
      <c r="B4153" s="12" t="s">
        <v>505</v>
      </c>
      <c r="C4153" s="12" t="s">
        <v>43</v>
      </c>
      <c r="D4153" s="13">
        <v>4535503.88874806</v>
      </c>
      <c r="E4153" s="14">
        <v>45139</v>
      </c>
      <c r="F4153" s="15">
        <f t="shared" si="64"/>
        <v>-7.3905650915203666E-2</v>
      </c>
    </row>
    <row r="4154" spans="1:6" x14ac:dyDescent="0.3">
      <c r="A4154" s="16">
        <v>90</v>
      </c>
      <c r="B4154" s="17" t="s">
        <v>505</v>
      </c>
      <c r="C4154" s="17" t="s">
        <v>44</v>
      </c>
      <c r="D4154" s="18">
        <v>4883400.6876368197</v>
      </c>
      <c r="E4154" s="14">
        <v>45108</v>
      </c>
      <c r="F4154" s="15">
        <f t="shared" si="64"/>
        <v>6.4710237641451909E-2</v>
      </c>
    </row>
    <row r="4155" spans="1:6" x14ac:dyDescent="0.3">
      <c r="A4155" s="11">
        <v>90</v>
      </c>
      <c r="B4155" s="12" t="s">
        <v>505</v>
      </c>
      <c r="C4155" s="12" t="s">
        <v>45</v>
      </c>
      <c r="D4155" s="13">
        <v>4577402.0616908502</v>
      </c>
      <c r="E4155" s="14">
        <v>45078</v>
      </c>
      <c r="F4155" s="15">
        <f t="shared" si="64"/>
        <v>0.15629459572320831</v>
      </c>
    </row>
    <row r="4156" spans="1:6" x14ac:dyDescent="0.3">
      <c r="A4156" s="16">
        <v>90</v>
      </c>
      <c r="B4156" s="17" t="s">
        <v>505</v>
      </c>
      <c r="C4156" s="17" t="s">
        <v>46</v>
      </c>
      <c r="D4156" s="18">
        <v>3915084.86474049</v>
      </c>
      <c r="E4156" s="14">
        <v>45047</v>
      </c>
      <c r="F4156" s="15">
        <f t="shared" si="64"/>
        <v>-6.0236474194491435E-2</v>
      </c>
    </row>
    <row r="4157" spans="1:6" x14ac:dyDescent="0.3">
      <c r="A4157" s="11">
        <v>90</v>
      </c>
      <c r="B4157" s="12" t="s">
        <v>505</v>
      </c>
      <c r="C4157" s="12" t="s">
        <v>47</v>
      </c>
      <c r="D4157" s="13">
        <v>4158163.3742893701</v>
      </c>
      <c r="E4157" s="14">
        <v>45017</v>
      </c>
      <c r="F4157" s="15">
        <f t="shared" si="64"/>
        <v>2.8636536172834327E-2</v>
      </c>
    </row>
    <row r="4158" spans="1:6" x14ac:dyDescent="0.3">
      <c r="A4158" s="16">
        <v>90</v>
      </c>
      <c r="B4158" s="17" t="s">
        <v>505</v>
      </c>
      <c r="C4158" s="17" t="s">
        <v>48</v>
      </c>
      <c r="D4158" s="18">
        <v>4040776.7730443599</v>
      </c>
      <c r="E4158" s="14">
        <v>44986</v>
      </c>
      <c r="F4158" s="15">
        <f t="shared" si="64"/>
        <v>4.1854426027509141E-2</v>
      </c>
    </row>
    <row r="4159" spans="1:6" x14ac:dyDescent="0.3">
      <c r="A4159" s="11">
        <v>90</v>
      </c>
      <c r="B4159" s="12" t="s">
        <v>505</v>
      </c>
      <c r="C4159" s="12" t="s">
        <v>49</v>
      </c>
      <c r="D4159" s="13">
        <v>3875142.8165866202</v>
      </c>
      <c r="E4159" s="14">
        <v>44958</v>
      </c>
      <c r="F4159" s="15">
        <f t="shared" si="64"/>
        <v>-1.4392804323889128E-2</v>
      </c>
    </row>
    <row r="4160" spans="1:6" x14ac:dyDescent="0.3">
      <c r="A4160" s="16">
        <v>90</v>
      </c>
      <c r="B4160" s="17" t="s">
        <v>505</v>
      </c>
      <c r="C4160" s="17" t="s">
        <v>50</v>
      </c>
      <c r="D4160" s="18">
        <v>3931320.2948251702</v>
      </c>
      <c r="E4160" s="14">
        <v>44927</v>
      </c>
      <c r="F4160" s="15">
        <f t="shared" si="64"/>
        <v>0.1447868998965805</v>
      </c>
    </row>
    <row r="4161" spans="1:6" x14ac:dyDescent="0.3">
      <c r="A4161" s="11">
        <v>90</v>
      </c>
      <c r="B4161" s="12" t="s">
        <v>505</v>
      </c>
      <c r="C4161" s="12" t="s">
        <v>51</v>
      </c>
      <c r="D4161" s="13">
        <v>3401404.4587981901</v>
      </c>
      <c r="E4161" s="14">
        <v>44896</v>
      </c>
      <c r="F4161" s="15">
        <f t="shared" si="64"/>
        <v>0.15117784889056848</v>
      </c>
    </row>
    <row r="4162" spans="1:6" x14ac:dyDescent="0.3">
      <c r="A4162" s="11">
        <v>90</v>
      </c>
      <c r="B4162" s="12" t="s">
        <v>505</v>
      </c>
      <c r="C4162" s="12" t="s">
        <v>53</v>
      </c>
      <c r="D4162" s="13">
        <v>2924169.6895228499</v>
      </c>
      <c r="E4162" s="14">
        <v>44866</v>
      </c>
      <c r="F4162" s="15">
        <f t="shared" si="64"/>
        <v>0.14224995455506126</v>
      </c>
    </row>
    <row r="4163" spans="1:6" x14ac:dyDescent="0.3">
      <c r="A4163" s="11">
        <v>90</v>
      </c>
      <c r="B4163" s="12" t="s">
        <v>505</v>
      </c>
      <c r="C4163" s="12" t="s">
        <v>54</v>
      </c>
      <c r="D4163" s="13">
        <v>2536437.70680193</v>
      </c>
      <c r="E4163" s="14">
        <v>44835</v>
      </c>
      <c r="F4163" s="15">
        <f t="shared" ref="F4163:F4226" si="65">IF(B4163=B4164,LN(D4163/D4164),NA())</f>
        <v>9.9302500408434968E-2</v>
      </c>
    </row>
    <row r="4164" spans="1:6" x14ac:dyDescent="0.3">
      <c r="A4164" s="11">
        <v>90</v>
      </c>
      <c r="B4164" s="12" t="s">
        <v>505</v>
      </c>
      <c r="C4164" s="12" t="s">
        <v>55</v>
      </c>
      <c r="D4164" s="13">
        <v>2296665.1100674998</v>
      </c>
      <c r="E4164" s="14">
        <v>44805</v>
      </c>
      <c r="F4164" s="15">
        <f t="shared" si="65"/>
        <v>-0.20380331454412987</v>
      </c>
    </row>
    <row r="4165" spans="1:6" x14ac:dyDescent="0.3">
      <c r="A4165" s="16">
        <v>90</v>
      </c>
      <c r="B4165" s="17" t="s">
        <v>505</v>
      </c>
      <c r="C4165" s="17" t="s">
        <v>56</v>
      </c>
      <c r="D4165" s="18">
        <v>2815842.2938886099</v>
      </c>
      <c r="E4165" s="14">
        <v>44774</v>
      </c>
      <c r="F4165" s="15">
        <f t="shared" si="65"/>
        <v>-6.7342043351518485E-2</v>
      </c>
    </row>
    <row r="4166" spans="1:6" x14ac:dyDescent="0.3">
      <c r="A4166" s="11">
        <v>90</v>
      </c>
      <c r="B4166" s="12" t="s">
        <v>505</v>
      </c>
      <c r="C4166" s="12" t="s">
        <v>57</v>
      </c>
      <c r="D4166" s="13">
        <v>3011997.4896518001</v>
      </c>
      <c r="E4166" s="14">
        <v>44743</v>
      </c>
      <c r="F4166" s="15">
        <f t="shared" si="65"/>
        <v>0.12904154170173876</v>
      </c>
    </row>
    <row r="4167" spans="1:6" x14ac:dyDescent="0.3">
      <c r="A4167" s="16">
        <v>90</v>
      </c>
      <c r="B4167" s="17" t="s">
        <v>505</v>
      </c>
      <c r="C4167" s="17" t="s">
        <v>58</v>
      </c>
      <c r="D4167" s="18">
        <v>2647357.39967677</v>
      </c>
      <c r="E4167" s="14">
        <v>44713</v>
      </c>
      <c r="F4167" s="15">
        <f t="shared" si="65"/>
        <v>-9.4217236977530844E-2</v>
      </c>
    </row>
    <row r="4168" spans="1:6" x14ac:dyDescent="0.3">
      <c r="A4168" s="11">
        <v>90</v>
      </c>
      <c r="B4168" s="12" t="s">
        <v>505</v>
      </c>
      <c r="C4168" s="12" t="s">
        <v>59</v>
      </c>
      <c r="D4168" s="13">
        <v>2908912.12698565</v>
      </c>
      <c r="E4168" s="14">
        <v>44682</v>
      </c>
      <c r="F4168" s="15">
        <f t="shared" si="65"/>
        <v>-9.4901850078530203E-3</v>
      </c>
    </row>
    <row r="4169" spans="1:6" x14ac:dyDescent="0.3">
      <c r="A4169" s="16">
        <v>90</v>
      </c>
      <c r="B4169" s="17" t="s">
        <v>505</v>
      </c>
      <c r="C4169" s="17" t="s">
        <v>60</v>
      </c>
      <c r="D4169" s="18">
        <v>2936649.6501775598</v>
      </c>
      <c r="E4169" s="14">
        <v>44652</v>
      </c>
      <c r="F4169" s="15">
        <f t="shared" si="65"/>
        <v>1.9762100690439297E-2</v>
      </c>
    </row>
    <row r="4170" spans="1:6" x14ac:dyDescent="0.3">
      <c r="A4170" s="11">
        <v>90</v>
      </c>
      <c r="B4170" s="12" t="s">
        <v>505</v>
      </c>
      <c r="C4170" s="12" t="s">
        <v>61</v>
      </c>
      <c r="D4170" s="13">
        <v>2879184.9657174</v>
      </c>
      <c r="E4170" s="14">
        <v>44621</v>
      </c>
      <c r="F4170" s="15">
        <f t="shared" si="65"/>
        <v>-2.8484351618514356E-2</v>
      </c>
    </row>
    <row r="4171" spans="1:6" x14ac:dyDescent="0.3">
      <c r="A4171" s="16">
        <v>90</v>
      </c>
      <c r="B4171" s="17" t="s">
        <v>505</v>
      </c>
      <c r="C4171" s="17" t="s">
        <v>62</v>
      </c>
      <c r="D4171" s="18">
        <v>2962375.8775203498</v>
      </c>
      <c r="E4171" s="14">
        <v>44593</v>
      </c>
      <c r="F4171" s="15">
        <f t="shared" si="65"/>
        <v>-6.033130011209175E-2</v>
      </c>
    </row>
    <row r="4172" spans="1:6" x14ac:dyDescent="0.3">
      <c r="A4172" s="11">
        <v>90</v>
      </c>
      <c r="B4172" s="12" t="s">
        <v>505</v>
      </c>
      <c r="C4172" s="12" t="s">
        <v>63</v>
      </c>
      <c r="D4172" s="13">
        <v>3146601.2680422598</v>
      </c>
      <c r="E4172" s="14">
        <v>44562</v>
      </c>
      <c r="F4172" s="15">
        <f t="shared" si="65"/>
        <v>-0.33487548778731185</v>
      </c>
    </row>
    <row r="4173" spans="1:6" x14ac:dyDescent="0.3">
      <c r="A4173" s="16">
        <v>90</v>
      </c>
      <c r="B4173" s="17" t="s">
        <v>505</v>
      </c>
      <c r="C4173" s="17" t="s">
        <v>64</v>
      </c>
      <c r="D4173" s="18">
        <v>4398213.3234209204</v>
      </c>
      <c r="E4173" s="14">
        <v>44531</v>
      </c>
      <c r="F4173" s="15">
        <f t="shared" si="65"/>
        <v>6.3291756799613297E-2</v>
      </c>
    </row>
    <row r="4174" spans="1:6" x14ac:dyDescent="0.3">
      <c r="A4174" s="16">
        <v>90</v>
      </c>
      <c r="B4174" s="17" t="s">
        <v>505</v>
      </c>
      <c r="C4174" s="17" t="s">
        <v>66</v>
      </c>
      <c r="D4174" s="18">
        <v>4128469.0112837101</v>
      </c>
      <c r="E4174" s="14">
        <v>44501</v>
      </c>
      <c r="F4174" s="15">
        <f t="shared" si="65"/>
        <v>-2.8398076656723309E-2</v>
      </c>
    </row>
    <row r="4175" spans="1:6" x14ac:dyDescent="0.3">
      <c r="A4175" s="16">
        <v>90</v>
      </c>
      <c r="B4175" s="17" t="s">
        <v>505</v>
      </c>
      <c r="C4175" s="17" t="s">
        <v>67</v>
      </c>
      <c r="D4175" s="18">
        <v>4247390.16486164</v>
      </c>
      <c r="E4175" s="14">
        <v>44470</v>
      </c>
      <c r="F4175" s="15">
        <f t="shared" si="65"/>
        <v>-6.2666629442216182E-2</v>
      </c>
    </row>
    <row r="4176" spans="1:6" x14ac:dyDescent="0.3">
      <c r="A4176" s="16">
        <v>90</v>
      </c>
      <c r="B4176" s="17" t="s">
        <v>505</v>
      </c>
      <c r="C4176" s="17" t="s">
        <v>68</v>
      </c>
      <c r="D4176" s="18">
        <v>4522076.7437078096</v>
      </c>
      <c r="E4176" s="14">
        <v>44440</v>
      </c>
      <c r="F4176" s="15">
        <f t="shared" si="65"/>
        <v>-0.11918852060391234</v>
      </c>
    </row>
    <row r="4177" spans="1:6" x14ac:dyDescent="0.3">
      <c r="A4177" s="11">
        <v>90</v>
      </c>
      <c r="B4177" s="12" t="s">
        <v>505</v>
      </c>
      <c r="C4177" s="12" t="s">
        <v>69</v>
      </c>
      <c r="D4177" s="13">
        <v>5094491.5384018002</v>
      </c>
      <c r="E4177" s="14">
        <v>44409</v>
      </c>
      <c r="F4177" s="15">
        <f t="shared" si="65"/>
        <v>1.7437233907107427E-2</v>
      </c>
    </row>
    <row r="4178" spans="1:6" x14ac:dyDescent="0.3">
      <c r="A4178" s="16">
        <v>90</v>
      </c>
      <c r="B4178" s="17" t="s">
        <v>505</v>
      </c>
      <c r="C4178" s="17" t="s">
        <v>70</v>
      </c>
      <c r="D4178" s="18">
        <v>5006427.7238334902</v>
      </c>
      <c r="E4178" s="14">
        <v>44378</v>
      </c>
      <c r="F4178" s="15">
        <f t="shared" si="65"/>
        <v>-2.626684278239616E-3</v>
      </c>
    </row>
    <row r="4179" spans="1:6" x14ac:dyDescent="0.3">
      <c r="A4179" s="11">
        <v>90</v>
      </c>
      <c r="B4179" s="12" t="s">
        <v>505</v>
      </c>
      <c r="C4179" s="12" t="s">
        <v>71</v>
      </c>
      <c r="D4179" s="13">
        <v>5019595.3148071403</v>
      </c>
      <c r="E4179" s="14">
        <v>44348</v>
      </c>
      <c r="F4179" s="15">
        <f t="shared" si="65"/>
        <v>-4.6272771705522651E-2</v>
      </c>
    </row>
    <row r="4180" spans="1:6" x14ac:dyDescent="0.3">
      <c r="A4180" s="16">
        <v>90</v>
      </c>
      <c r="B4180" s="17" t="s">
        <v>505</v>
      </c>
      <c r="C4180" s="17" t="s">
        <v>72</v>
      </c>
      <c r="D4180" s="18">
        <v>5257323.6610691696</v>
      </c>
      <c r="E4180" s="14">
        <v>44317</v>
      </c>
      <c r="F4180" s="15">
        <f t="shared" si="65"/>
        <v>9.5734593627687242E-2</v>
      </c>
    </row>
    <row r="4181" spans="1:6" x14ac:dyDescent="0.3">
      <c r="A4181" s="11">
        <v>90</v>
      </c>
      <c r="B4181" s="12" t="s">
        <v>505</v>
      </c>
      <c r="C4181" s="12" t="s">
        <v>73</v>
      </c>
      <c r="D4181" s="13">
        <v>4777357.1396906897</v>
      </c>
      <c r="E4181" s="14">
        <v>44287</v>
      </c>
      <c r="F4181" s="15">
        <f t="shared" si="65"/>
        <v>8.511796433270806E-2</v>
      </c>
    </row>
    <row r="4182" spans="1:6" x14ac:dyDescent="0.3">
      <c r="A4182" s="16">
        <v>90</v>
      </c>
      <c r="B4182" s="17" t="s">
        <v>505</v>
      </c>
      <c r="C4182" s="17" t="s">
        <v>74</v>
      </c>
      <c r="D4182" s="18">
        <v>4387543.6155952504</v>
      </c>
      <c r="E4182" s="14">
        <v>44256</v>
      </c>
      <c r="F4182" s="15">
        <f t="shared" si="65"/>
        <v>4.2065802775145218E-2</v>
      </c>
    </row>
    <row r="4183" spans="1:6" x14ac:dyDescent="0.3">
      <c r="A4183" s="11">
        <v>90</v>
      </c>
      <c r="B4183" s="12" t="s">
        <v>505</v>
      </c>
      <c r="C4183" s="12" t="s">
        <v>75</v>
      </c>
      <c r="D4183" s="13">
        <v>4206806.15531056</v>
      </c>
      <c r="E4183" s="14">
        <v>44228</v>
      </c>
      <c r="F4183" s="15">
        <f t="shared" si="65"/>
        <v>-7.7987703043125162E-2</v>
      </c>
    </row>
    <row r="4184" spans="1:6" x14ac:dyDescent="0.3">
      <c r="A4184" s="16">
        <v>90</v>
      </c>
      <c r="B4184" s="17" t="s">
        <v>505</v>
      </c>
      <c r="C4184" s="17" t="s">
        <v>76</v>
      </c>
      <c r="D4184" s="18">
        <v>4548017.5280197496</v>
      </c>
      <c r="E4184" s="14">
        <v>44197</v>
      </c>
      <c r="F4184" s="15">
        <f t="shared" si="65"/>
        <v>-7.9819505418787046E-2</v>
      </c>
    </row>
    <row r="4185" spans="1:6" x14ac:dyDescent="0.3">
      <c r="A4185" s="11">
        <v>90</v>
      </c>
      <c r="B4185" s="12" t="s">
        <v>505</v>
      </c>
      <c r="C4185" s="12" t="s">
        <v>77</v>
      </c>
      <c r="D4185" s="13">
        <v>4925919.3896616502</v>
      </c>
      <c r="E4185" s="14">
        <v>44166</v>
      </c>
      <c r="F4185" s="15">
        <f t="shared" si="65"/>
        <v>0.12974161781401725</v>
      </c>
    </row>
    <row r="4186" spans="1:6" x14ac:dyDescent="0.3">
      <c r="A4186" s="11">
        <v>90</v>
      </c>
      <c r="B4186" s="12" t="s">
        <v>505</v>
      </c>
      <c r="C4186" s="12" t="s">
        <v>79</v>
      </c>
      <c r="D4186" s="13">
        <v>4326545.0669064699</v>
      </c>
      <c r="E4186" s="14">
        <v>44136</v>
      </c>
      <c r="F4186" s="15">
        <f t="shared" si="65"/>
        <v>-4.9954718980413378E-2</v>
      </c>
    </row>
    <row r="4187" spans="1:6" x14ac:dyDescent="0.3">
      <c r="A4187" s="11">
        <v>90</v>
      </c>
      <c r="B4187" s="12" t="s">
        <v>505</v>
      </c>
      <c r="C4187" s="12" t="s">
        <v>80</v>
      </c>
      <c r="D4187" s="13">
        <v>4548165.8257584199</v>
      </c>
      <c r="E4187" s="14">
        <v>44105</v>
      </c>
      <c r="F4187" s="15">
        <f t="shared" si="65"/>
        <v>1.765006575742235E-2</v>
      </c>
    </row>
    <row r="4188" spans="1:6" x14ac:dyDescent="0.3">
      <c r="A4188" s="11">
        <v>90</v>
      </c>
      <c r="B4188" s="12" t="s">
        <v>505</v>
      </c>
      <c r="C4188" s="12" t="s">
        <v>81</v>
      </c>
      <c r="D4188" s="13">
        <v>4468594.6834929101</v>
      </c>
      <c r="E4188" s="14">
        <v>44075</v>
      </c>
      <c r="F4188" s="15">
        <f t="shared" si="65"/>
        <v>0.10003507100079517</v>
      </c>
    </row>
    <row r="4189" spans="1:6" x14ac:dyDescent="0.3">
      <c r="A4189" s="16">
        <v>90</v>
      </c>
      <c r="B4189" s="17" t="s">
        <v>505</v>
      </c>
      <c r="C4189" s="17" t="s">
        <v>82</v>
      </c>
      <c r="D4189" s="18">
        <v>4043209.8737576902</v>
      </c>
      <c r="E4189" s="14">
        <v>44044</v>
      </c>
      <c r="F4189" s="15">
        <f t="shared" si="65"/>
        <v>4.8936724153973758E-2</v>
      </c>
    </row>
    <row r="4190" spans="1:6" x14ac:dyDescent="0.3">
      <c r="A4190" s="11">
        <v>90</v>
      </c>
      <c r="B4190" s="12" t="s">
        <v>505</v>
      </c>
      <c r="C4190" s="12" t="s">
        <v>83</v>
      </c>
      <c r="D4190" s="13">
        <v>3850111.7565740002</v>
      </c>
      <c r="E4190" s="14">
        <v>44013</v>
      </c>
      <c r="F4190" s="15">
        <f t="shared" si="65"/>
        <v>9.1187926232502825E-2</v>
      </c>
    </row>
    <row r="4191" spans="1:6" x14ac:dyDescent="0.3">
      <c r="A4191" s="16">
        <v>90</v>
      </c>
      <c r="B4191" s="17" t="s">
        <v>505</v>
      </c>
      <c r="C4191" s="17" t="s">
        <v>84</v>
      </c>
      <c r="D4191" s="18">
        <v>3514559.6826690198</v>
      </c>
      <c r="E4191" s="14">
        <v>43983</v>
      </c>
      <c r="F4191" s="15">
        <f t="shared" si="65"/>
        <v>6.8884564034895511E-3</v>
      </c>
    </row>
    <row r="4192" spans="1:6" x14ac:dyDescent="0.3">
      <c r="A4192" s="11">
        <v>90</v>
      </c>
      <c r="B4192" s="12" t="s">
        <v>505</v>
      </c>
      <c r="C4192" s="12" t="s">
        <v>85</v>
      </c>
      <c r="D4192" s="13">
        <v>3490432.9847733802</v>
      </c>
      <c r="E4192" s="14">
        <v>43952</v>
      </c>
      <c r="F4192" s="15">
        <f t="shared" si="65"/>
        <v>0.27934170869281871</v>
      </c>
    </row>
    <row r="4193" spans="1:6" x14ac:dyDescent="0.3">
      <c r="A4193" s="16">
        <v>90</v>
      </c>
      <c r="B4193" s="17" t="s">
        <v>505</v>
      </c>
      <c r="C4193" s="17" t="s">
        <v>86</v>
      </c>
      <c r="D4193" s="18">
        <v>2639749.6529432698</v>
      </c>
      <c r="E4193" s="14">
        <v>43922</v>
      </c>
      <c r="F4193" s="15">
        <f t="shared" si="65"/>
        <v>0.32951974759958969</v>
      </c>
    </row>
    <row r="4194" spans="1:6" x14ac:dyDescent="0.3">
      <c r="A4194" s="11">
        <v>90</v>
      </c>
      <c r="B4194" s="12" t="s">
        <v>505</v>
      </c>
      <c r="C4194" s="12" t="s">
        <v>87</v>
      </c>
      <c r="D4194" s="13">
        <v>1898690.30747324</v>
      </c>
      <c r="E4194" s="14">
        <v>43891</v>
      </c>
      <c r="F4194" s="15">
        <f t="shared" si="65"/>
        <v>-0.37498210900293721</v>
      </c>
    </row>
    <row r="4195" spans="1:6" x14ac:dyDescent="0.3">
      <c r="A4195" s="16">
        <v>90</v>
      </c>
      <c r="B4195" s="17" t="s">
        <v>505</v>
      </c>
      <c r="C4195" s="17" t="s">
        <v>88</v>
      </c>
      <c r="D4195" s="18">
        <v>2762528.67155788</v>
      </c>
      <c r="E4195" s="14">
        <v>43862</v>
      </c>
      <c r="F4195" s="15">
        <f t="shared" si="65"/>
        <v>-5.1809011389258655E-2</v>
      </c>
    </row>
    <row r="4196" spans="1:6" x14ac:dyDescent="0.3">
      <c r="A4196" s="11">
        <v>90</v>
      </c>
      <c r="B4196" s="12" t="s">
        <v>505</v>
      </c>
      <c r="C4196" s="12" t="s">
        <v>89</v>
      </c>
      <c r="D4196" s="13">
        <v>2909424.9705171501</v>
      </c>
      <c r="E4196" s="14">
        <v>43831</v>
      </c>
      <c r="F4196" s="15">
        <f t="shared" si="65"/>
        <v>0.10574520134446694</v>
      </c>
    </row>
    <row r="4197" spans="1:6" x14ac:dyDescent="0.3">
      <c r="A4197" s="16">
        <v>90</v>
      </c>
      <c r="B4197" s="17" t="s">
        <v>505</v>
      </c>
      <c r="C4197" s="17" t="s">
        <v>90</v>
      </c>
      <c r="D4197" s="18">
        <v>2617475.3744578799</v>
      </c>
      <c r="E4197" s="14">
        <v>43800</v>
      </c>
      <c r="F4197" s="15">
        <f t="shared" si="65"/>
        <v>6.8590511421901382E-2</v>
      </c>
    </row>
    <row r="4198" spans="1:6" x14ac:dyDescent="0.3">
      <c r="A4198" s="16">
        <v>90</v>
      </c>
      <c r="B4198" s="17" t="s">
        <v>505</v>
      </c>
      <c r="C4198" s="17" t="s">
        <v>92</v>
      </c>
      <c r="D4198" s="18">
        <v>2443960.1703295498</v>
      </c>
      <c r="E4198" s="14">
        <v>43770</v>
      </c>
      <c r="F4198" s="15">
        <f t="shared" si="65"/>
        <v>0.24841083505927247</v>
      </c>
    </row>
    <row r="4199" spans="1:6" x14ac:dyDescent="0.3">
      <c r="A4199" s="16">
        <v>90</v>
      </c>
      <c r="B4199" s="17" t="s">
        <v>505</v>
      </c>
      <c r="C4199" s="17" t="s">
        <v>93</v>
      </c>
      <c r="D4199" s="18">
        <v>1906385.2490882601</v>
      </c>
      <c r="E4199" s="14">
        <v>43739</v>
      </c>
      <c r="F4199" s="15">
        <f t="shared" si="65"/>
        <v>-5.4420390067957347E-2</v>
      </c>
    </row>
    <row r="4200" spans="1:6" x14ac:dyDescent="0.3">
      <c r="A4200" s="16">
        <v>90</v>
      </c>
      <c r="B4200" s="17" t="s">
        <v>505</v>
      </c>
      <c r="C4200" s="17" t="s">
        <v>94</v>
      </c>
      <c r="D4200" s="18">
        <v>2013006.34621074</v>
      </c>
      <c r="E4200" s="14">
        <v>43709</v>
      </c>
      <c r="F4200" s="15">
        <f t="shared" si="65"/>
        <v>7.4760108791780994E-2</v>
      </c>
    </row>
    <row r="4201" spans="1:6" x14ac:dyDescent="0.3">
      <c r="A4201" s="11">
        <v>90</v>
      </c>
      <c r="B4201" s="12" t="s">
        <v>505</v>
      </c>
      <c r="C4201" s="12" t="s">
        <v>95</v>
      </c>
      <c r="D4201" s="13">
        <v>1868001.5890478201</v>
      </c>
      <c r="E4201" s="14">
        <v>43678</v>
      </c>
      <c r="F4201" s="15">
        <f t="shared" si="65"/>
        <v>-3.4996872911521933E-2</v>
      </c>
    </row>
    <row r="4202" spans="1:6" x14ac:dyDescent="0.3">
      <c r="A4202" s="16">
        <v>90</v>
      </c>
      <c r="B4202" s="17" t="s">
        <v>505</v>
      </c>
      <c r="C4202" s="17" t="s">
        <v>96</v>
      </c>
      <c r="D4202" s="18">
        <v>1934533.2122209601</v>
      </c>
      <c r="E4202" s="14">
        <v>43647</v>
      </c>
      <c r="F4202" s="15">
        <f t="shared" si="65"/>
        <v>-9.0545505825783454E-2</v>
      </c>
    </row>
    <row r="4203" spans="1:6" x14ac:dyDescent="0.3">
      <c r="A4203" s="11">
        <v>90</v>
      </c>
      <c r="B4203" s="12" t="s">
        <v>505</v>
      </c>
      <c r="C4203" s="12" t="s">
        <v>97</v>
      </c>
      <c r="D4203" s="13">
        <v>2117871.48796354</v>
      </c>
      <c r="E4203" s="14">
        <v>43617</v>
      </c>
      <c r="F4203" s="15">
        <f t="shared" si="65"/>
        <v>0.10701761194102088</v>
      </c>
    </row>
    <row r="4204" spans="1:6" x14ac:dyDescent="0.3">
      <c r="A4204" s="16">
        <v>90</v>
      </c>
      <c r="B4204" s="17" t="s">
        <v>505</v>
      </c>
      <c r="C4204" s="17" t="s">
        <v>98</v>
      </c>
      <c r="D4204" s="18">
        <v>1902928.38947173</v>
      </c>
      <c r="E4204" s="14">
        <v>43586</v>
      </c>
      <c r="F4204" s="15">
        <f t="shared" si="65"/>
        <v>7.1110179397785259E-2</v>
      </c>
    </row>
    <row r="4205" spans="1:6" x14ac:dyDescent="0.3">
      <c r="A4205" s="11">
        <v>90</v>
      </c>
      <c r="B4205" s="12" t="s">
        <v>505</v>
      </c>
      <c r="C4205" s="12" t="s">
        <v>99</v>
      </c>
      <c r="D4205" s="13">
        <v>1772309.9954347899</v>
      </c>
      <c r="E4205" s="14">
        <v>43556</v>
      </c>
      <c r="F4205" s="15">
        <f t="shared" si="65"/>
        <v>0.27873919186934876</v>
      </c>
    </row>
    <row r="4206" spans="1:6" x14ac:dyDescent="0.3">
      <c r="A4206" s="16">
        <v>90</v>
      </c>
      <c r="B4206" s="17" t="s">
        <v>505</v>
      </c>
      <c r="C4206" s="17" t="s">
        <v>100</v>
      </c>
      <c r="D4206" s="18">
        <v>1341172.97562003</v>
      </c>
      <c r="E4206" s="14">
        <v>43525</v>
      </c>
      <c r="F4206" s="15">
        <f t="shared" si="65"/>
        <v>4.8284433518021672E-3</v>
      </c>
    </row>
    <row r="4207" spans="1:6" x14ac:dyDescent="0.3">
      <c r="A4207" s="11">
        <v>90</v>
      </c>
      <c r="B4207" s="12" t="s">
        <v>505</v>
      </c>
      <c r="C4207" s="12" t="s">
        <v>101</v>
      </c>
      <c r="D4207" s="13">
        <v>1334712.80671304</v>
      </c>
      <c r="E4207" s="14">
        <v>43497</v>
      </c>
      <c r="F4207" s="15">
        <f t="shared" si="65"/>
        <v>3.4191894907540543E-2</v>
      </c>
    </row>
    <row r="4208" spans="1:6" x14ac:dyDescent="0.3">
      <c r="A4208" s="16">
        <v>90</v>
      </c>
      <c r="B4208" s="17" t="s">
        <v>505</v>
      </c>
      <c r="C4208" s="17" t="s">
        <v>102</v>
      </c>
      <c r="D4208" s="18">
        <v>1289847.8268641201</v>
      </c>
      <c r="E4208" s="14">
        <v>43466</v>
      </c>
      <c r="F4208" s="15">
        <f t="shared" si="65"/>
        <v>2.8064376214983998E-2</v>
      </c>
    </row>
    <row r="4209" spans="1:6" x14ac:dyDescent="0.3">
      <c r="A4209" s="11">
        <v>90</v>
      </c>
      <c r="B4209" s="12" t="s">
        <v>505</v>
      </c>
      <c r="C4209" s="12" t="s">
        <v>103</v>
      </c>
      <c r="D4209" s="13">
        <v>1254152.2816107899</v>
      </c>
      <c r="E4209" s="14">
        <v>43435</v>
      </c>
      <c r="F4209" s="15">
        <f t="shared" si="65"/>
        <v>1.9721304344867065E-3</v>
      </c>
    </row>
    <row r="4210" spans="1:6" x14ac:dyDescent="0.3">
      <c r="A4210" s="11">
        <v>90</v>
      </c>
      <c r="B4210" s="12" t="s">
        <v>505</v>
      </c>
      <c r="C4210" s="12" t="s">
        <v>105</v>
      </c>
      <c r="D4210" s="13">
        <v>1251681.3670105301</v>
      </c>
      <c r="E4210" s="14">
        <v>43405</v>
      </c>
      <c r="F4210" s="15">
        <f t="shared" si="65"/>
        <v>-7.3056147347334323E-3</v>
      </c>
    </row>
    <row r="4211" spans="1:6" x14ac:dyDescent="0.3">
      <c r="A4211" s="11">
        <v>90</v>
      </c>
      <c r="B4211" s="12" t="s">
        <v>505</v>
      </c>
      <c r="C4211" s="12" t="s">
        <v>106</v>
      </c>
      <c r="D4211" s="13">
        <v>1260859.1527120799</v>
      </c>
      <c r="E4211" s="14">
        <v>43374</v>
      </c>
      <c r="F4211" s="15">
        <f t="shared" si="65"/>
        <v>-0.20936826012501053</v>
      </c>
    </row>
    <row r="4212" spans="1:6" x14ac:dyDescent="0.3">
      <c r="A4212" s="11">
        <v>90</v>
      </c>
      <c r="B4212" s="12" t="s">
        <v>505</v>
      </c>
      <c r="C4212" s="12" t="s">
        <v>107</v>
      </c>
      <c r="D4212" s="13">
        <v>1554511.9159685699</v>
      </c>
      <c r="E4212" s="14">
        <v>43344</v>
      </c>
      <c r="F4212" s="15">
        <f t="shared" si="65"/>
        <v>6.1285344573400395E-2</v>
      </c>
    </row>
    <row r="4213" spans="1:6" x14ac:dyDescent="0.3">
      <c r="A4213" s="16">
        <v>90</v>
      </c>
      <c r="B4213" s="17" t="s">
        <v>505</v>
      </c>
      <c r="C4213" s="17" t="s">
        <v>108</v>
      </c>
      <c r="D4213" s="18">
        <v>1462103.67417377</v>
      </c>
      <c r="E4213" s="14">
        <v>43313</v>
      </c>
      <c r="F4213" s="15">
        <f t="shared" si="65"/>
        <v>0.17281624496098563</v>
      </c>
    </row>
    <row r="4214" spans="1:6" x14ac:dyDescent="0.3">
      <c r="A4214" s="11">
        <v>90</v>
      </c>
      <c r="B4214" s="12" t="s">
        <v>505</v>
      </c>
      <c r="C4214" s="12" t="s">
        <v>109</v>
      </c>
      <c r="D4214" s="13">
        <v>1230056.4054471401</v>
      </c>
      <c r="E4214" s="14">
        <v>43282</v>
      </c>
      <c r="F4214" s="15">
        <f t="shared" si="65"/>
        <v>-1.6207975908643351E-3</v>
      </c>
    </row>
    <row r="4215" spans="1:6" x14ac:dyDescent="0.3">
      <c r="A4215" s="16">
        <v>90</v>
      </c>
      <c r="B4215" s="17" t="s">
        <v>505</v>
      </c>
      <c r="C4215" s="17" t="s">
        <v>110</v>
      </c>
      <c r="D4215" s="18">
        <v>1232051.69444872</v>
      </c>
      <c r="E4215" s="14">
        <v>43252</v>
      </c>
      <c r="F4215" s="15">
        <f t="shared" si="65"/>
        <v>3.3913669667580686E-2</v>
      </c>
    </row>
    <row r="4216" spans="1:6" x14ac:dyDescent="0.3">
      <c r="A4216" s="11">
        <v>90</v>
      </c>
      <c r="B4216" s="12" t="s">
        <v>505</v>
      </c>
      <c r="C4216" s="12" t="s">
        <v>111</v>
      </c>
      <c r="D4216" s="13">
        <v>1190968.8723951699</v>
      </c>
      <c r="E4216" s="14">
        <v>43221</v>
      </c>
      <c r="F4216" s="15">
        <f t="shared" si="65"/>
        <v>0.17476396479176218</v>
      </c>
    </row>
    <row r="4217" spans="1:6" x14ac:dyDescent="0.3">
      <c r="A4217" s="16">
        <v>90</v>
      </c>
      <c r="B4217" s="17" t="s">
        <v>505</v>
      </c>
      <c r="C4217" s="17" t="s">
        <v>112</v>
      </c>
      <c r="D4217" s="18">
        <v>1000003.18955659</v>
      </c>
      <c r="E4217" s="14">
        <v>43191</v>
      </c>
      <c r="F4217" s="15">
        <f t="shared" si="65"/>
        <v>5.4866128851377489E-2</v>
      </c>
    </row>
    <row r="4218" spans="1:6" x14ac:dyDescent="0.3">
      <c r="A4218" s="11">
        <v>90</v>
      </c>
      <c r="B4218" s="12" t="s">
        <v>505</v>
      </c>
      <c r="C4218" s="12" t="s">
        <v>113</v>
      </c>
      <c r="D4218" s="13">
        <v>946614.88276108995</v>
      </c>
      <c r="E4218" s="14">
        <v>43160</v>
      </c>
      <c r="F4218" s="15">
        <f t="shared" si="65"/>
        <v>-3.6212706633056362E-2</v>
      </c>
    </row>
    <row r="4219" spans="1:6" x14ac:dyDescent="0.3">
      <c r="A4219" s="16">
        <v>90</v>
      </c>
      <c r="B4219" s="17" t="s">
        <v>505</v>
      </c>
      <c r="C4219" s="17" t="s">
        <v>114</v>
      </c>
      <c r="D4219" s="18">
        <v>981522.60675607098</v>
      </c>
      <c r="E4219" s="14">
        <v>43132</v>
      </c>
      <c r="F4219" s="15">
        <f t="shared" si="65"/>
        <v>1.9144500418976761E-2</v>
      </c>
    </row>
    <row r="4220" spans="1:6" x14ac:dyDescent="0.3">
      <c r="A4220" s="11">
        <v>90</v>
      </c>
      <c r="B4220" s="12" t="s">
        <v>505</v>
      </c>
      <c r="C4220" s="12" t="s">
        <v>115</v>
      </c>
      <c r="D4220" s="13">
        <v>962910.57428894704</v>
      </c>
      <c r="E4220" s="14">
        <v>43101</v>
      </c>
      <c r="F4220" s="15">
        <f t="shared" si="65"/>
        <v>-0.17801465649652226</v>
      </c>
    </row>
    <row r="4221" spans="1:6" x14ac:dyDescent="0.3">
      <c r="A4221" s="16">
        <v>90</v>
      </c>
      <c r="B4221" s="17" t="s">
        <v>505</v>
      </c>
      <c r="C4221" s="17" t="s">
        <v>116</v>
      </c>
      <c r="D4221" s="18">
        <v>1150526.7988136299</v>
      </c>
      <c r="E4221" s="14">
        <v>43070</v>
      </c>
      <c r="F4221" s="15">
        <f t="shared" si="65"/>
        <v>0.30244300470944918</v>
      </c>
    </row>
    <row r="4222" spans="1:6" x14ac:dyDescent="0.3">
      <c r="A4222" s="16">
        <v>90</v>
      </c>
      <c r="B4222" s="17" t="s">
        <v>505</v>
      </c>
      <c r="C4222" s="17" t="s">
        <v>118</v>
      </c>
      <c r="D4222" s="18">
        <v>850251.50817148096</v>
      </c>
      <c r="E4222" s="14">
        <v>43040</v>
      </c>
      <c r="F4222" s="15">
        <f t="shared" si="65"/>
        <v>-0.14785632489118344</v>
      </c>
    </row>
    <row r="4223" spans="1:6" x14ac:dyDescent="0.3">
      <c r="A4223" s="16">
        <v>90</v>
      </c>
      <c r="B4223" s="17" t="s">
        <v>505</v>
      </c>
      <c r="C4223" s="17" t="s">
        <v>119</v>
      </c>
      <c r="D4223" s="18">
        <v>985735.95298205898</v>
      </c>
      <c r="E4223" s="14">
        <v>43009</v>
      </c>
      <c r="F4223" s="15">
        <f t="shared" si="65"/>
        <v>0.14225403832269864</v>
      </c>
    </row>
    <row r="4224" spans="1:6" x14ac:dyDescent="0.3">
      <c r="A4224" s="16">
        <v>90</v>
      </c>
      <c r="B4224" s="17" t="s">
        <v>505</v>
      </c>
      <c r="C4224" s="17" t="s">
        <v>120</v>
      </c>
      <c r="D4224" s="18">
        <v>855028.22856043</v>
      </c>
      <c r="E4224" s="14">
        <v>42979</v>
      </c>
      <c r="F4224" s="15">
        <f t="shared" si="65"/>
        <v>0.1828399073035836</v>
      </c>
    </row>
    <row r="4225" spans="1:6" x14ac:dyDescent="0.3">
      <c r="A4225" s="11">
        <v>90</v>
      </c>
      <c r="B4225" s="12" t="s">
        <v>505</v>
      </c>
      <c r="C4225" s="12" t="s">
        <v>121</v>
      </c>
      <c r="D4225" s="13">
        <v>712154.28257513</v>
      </c>
      <c r="E4225" s="14">
        <v>42948</v>
      </c>
      <c r="F4225" s="15">
        <f t="shared" si="65"/>
        <v>2.3443341355078411E-2</v>
      </c>
    </row>
    <row r="4226" spans="1:6" x14ac:dyDescent="0.3">
      <c r="A4226" s="16">
        <v>90</v>
      </c>
      <c r="B4226" s="17" t="s">
        <v>505</v>
      </c>
      <c r="C4226" s="17" t="s">
        <v>122</v>
      </c>
      <c r="D4226" s="18">
        <v>695653.18281845003</v>
      </c>
      <c r="E4226" s="14">
        <v>42917</v>
      </c>
      <c r="F4226" s="15">
        <f t="shared" si="65"/>
        <v>0.28904875632510901</v>
      </c>
    </row>
    <row r="4227" spans="1:6" x14ac:dyDescent="0.3">
      <c r="A4227" s="11">
        <v>90</v>
      </c>
      <c r="B4227" s="12" t="s">
        <v>505</v>
      </c>
      <c r="C4227" s="12" t="s">
        <v>123</v>
      </c>
      <c r="D4227" s="13">
        <v>521027.32066149899</v>
      </c>
      <c r="E4227" s="14">
        <v>42887</v>
      </c>
      <c r="F4227" s="15">
        <f t="shared" ref="F4227:F4290" si="66">IF(B4227=B4228,LN(D4227/D4228),NA())</f>
        <v>0.25065916657300108</v>
      </c>
    </row>
    <row r="4228" spans="1:6" x14ac:dyDescent="0.3">
      <c r="A4228" s="16">
        <v>90</v>
      </c>
      <c r="B4228" s="17" t="s">
        <v>505</v>
      </c>
      <c r="C4228" s="17" t="s">
        <v>124</v>
      </c>
      <c r="D4228" s="18">
        <v>405509.09917322098</v>
      </c>
      <c r="E4228" s="14">
        <v>42856</v>
      </c>
      <c r="F4228" s="15">
        <f t="shared" si="66"/>
        <v>-4.3432574755214566E-2</v>
      </c>
    </row>
    <row r="4229" spans="1:6" x14ac:dyDescent="0.3">
      <c r="A4229" s="11">
        <v>90</v>
      </c>
      <c r="B4229" s="12" t="s">
        <v>505</v>
      </c>
      <c r="C4229" s="12" t="s">
        <v>125</v>
      </c>
      <c r="D4229" s="13">
        <v>423509.47522320802</v>
      </c>
      <c r="E4229" s="14">
        <v>42826</v>
      </c>
      <c r="F4229" s="15">
        <f t="shared" si="66"/>
        <v>5.9452395375764796E-4</v>
      </c>
    </row>
    <row r="4230" spans="1:6" x14ac:dyDescent="0.3">
      <c r="A4230" s="16">
        <v>90</v>
      </c>
      <c r="B4230" s="17" t="s">
        <v>505</v>
      </c>
      <c r="C4230" s="17" t="s">
        <v>126</v>
      </c>
      <c r="D4230" s="18">
        <v>423257.763527275</v>
      </c>
      <c r="E4230" s="14">
        <v>42795</v>
      </c>
      <c r="F4230" s="15">
        <f t="shared" si="66"/>
        <v>9.2364287575264159E-2</v>
      </c>
    </row>
    <row r="4231" spans="1:6" x14ac:dyDescent="0.3">
      <c r="A4231" s="11">
        <v>90</v>
      </c>
      <c r="B4231" s="12" t="s">
        <v>505</v>
      </c>
      <c r="C4231" s="12" t="s">
        <v>127</v>
      </c>
      <c r="D4231" s="13">
        <v>385914.97605766199</v>
      </c>
      <c r="E4231" s="14">
        <v>42767</v>
      </c>
      <c r="F4231" s="15">
        <f t="shared" si="66"/>
        <v>7.3559496120914572E-2</v>
      </c>
    </row>
    <row r="4232" spans="1:6" x14ac:dyDescent="0.3">
      <c r="A4232" s="16">
        <v>90</v>
      </c>
      <c r="B4232" s="17" t="s">
        <v>505</v>
      </c>
      <c r="C4232" s="17" t="s">
        <v>129</v>
      </c>
      <c r="D4232" s="18">
        <v>358546.22071353998</v>
      </c>
      <c r="E4232" s="14">
        <v>42736</v>
      </c>
      <c r="F4232" s="15">
        <f t="shared" si="66"/>
        <v>0.24028454175276781</v>
      </c>
    </row>
    <row r="4233" spans="1:6" x14ac:dyDescent="0.3">
      <c r="A4233" s="11">
        <v>90</v>
      </c>
      <c r="B4233" s="12" t="s">
        <v>505</v>
      </c>
      <c r="C4233" s="12" t="s">
        <v>130</v>
      </c>
      <c r="D4233" s="13">
        <v>281962.20525781199</v>
      </c>
      <c r="E4233" s="14">
        <v>42705</v>
      </c>
      <c r="F4233" s="15">
        <f t="shared" si="66"/>
        <v>0.19944044856612705</v>
      </c>
    </row>
    <row r="4234" spans="1:6" x14ac:dyDescent="0.3">
      <c r="A4234" s="11">
        <v>90</v>
      </c>
      <c r="B4234" s="12" t="s">
        <v>505</v>
      </c>
      <c r="C4234" s="12" t="s">
        <v>132</v>
      </c>
      <c r="D4234" s="13">
        <v>230980.337876537</v>
      </c>
      <c r="E4234" s="14">
        <v>42675</v>
      </c>
      <c r="F4234" s="15">
        <f t="shared" si="66"/>
        <v>2.8703752421912598E-2</v>
      </c>
    </row>
    <row r="4235" spans="1:6" x14ac:dyDescent="0.3">
      <c r="A4235" s="11">
        <v>90</v>
      </c>
      <c r="B4235" s="12" t="s">
        <v>505</v>
      </c>
      <c r="C4235" s="12" t="s">
        <v>133</v>
      </c>
      <c r="D4235" s="13">
        <v>224444.58449794899</v>
      </c>
      <c r="E4235" s="14">
        <v>42644</v>
      </c>
      <c r="F4235" s="15">
        <f t="shared" si="66"/>
        <v>0.11558473052000311</v>
      </c>
    </row>
    <row r="4236" spans="1:6" x14ac:dyDescent="0.3">
      <c r="A4236" s="11">
        <v>90</v>
      </c>
      <c r="B4236" s="12" t="s">
        <v>505</v>
      </c>
      <c r="C4236" s="12" t="s">
        <v>134</v>
      </c>
      <c r="D4236" s="13">
        <v>199945.35546473501</v>
      </c>
      <c r="E4236" s="14">
        <v>42614</v>
      </c>
      <c r="F4236" s="15">
        <f t="shared" si="66"/>
        <v>-6.5032499239881011E-2</v>
      </c>
    </row>
    <row r="4237" spans="1:6" x14ac:dyDescent="0.3">
      <c r="A4237" s="16">
        <v>90</v>
      </c>
      <c r="B4237" s="17" t="s">
        <v>505</v>
      </c>
      <c r="C4237" s="17" t="s">
        <v>135</v>
      </c>
      <c r="D4237" s="18">
        <v>213380.425056832</v>
      </c>
      <c r="E4237" s="14">
        <v>42583</v>
      </c>
      <c r="F4237" s="15">
        <f t="shared" si="66"/>
        <v>0.1063898655589493</v>
      </c>
    </row>
    <row r="4238" spans="1:6" x14ac:dyDescent="0.3">
      <c r="A4238" s="11">
        <v>90</v>
      </c>
      <c r="B4238" s="12" t="s">
        <v>505</v>
      </c>
      <c r="C4238" s="12" t="s">
        <v>136</v>
      </c>
      <c r="D4238" s="13">
        <v>191844.80544908901</v>
      </c>
      <c r="E4238" s="14">
        <v>42552</v>
      </c>
      <c r="F4238" s="15">
        <f t="shared" si="66"/>
        <v>7.3157824281029682E-2</v>
      </c>
    </row>
    <row r="4239" spans="1:6" x14ac:dyDescent="0.3">
      <c r="A4239" s="16">
        <v>90</v>
      </c>
      <c r="B4239" s="17" t="s">
        <v>505</v>
      </c>
      <c r="C4239" s="17" t="s">
        <v>137</v>
      </c>
      <c r="D4239" s="18">
        <v>178310.94636385399</v>
      </c>
      <c r="E4239" s="14">
        <v>42522</v>
      </c>
      <c r="F4239" s="15">
        <f t="shared" si="66"/>
        <v>-0.1025866310432143</v>
      </c>
    </row>
    <row r="4240" spans="1:6" x14ac:dyDescent="0.3">
      <c r="A4240" s="11">
        <v>90</v>
      </c>
      <c r="B4240" s="12" t="s">
        <v>505</v>
      </c>
      <c r="C4240" s="12" t="s">
        <v>138</v>
      </c>
      <c r="D4240" s="13">
        <v>197574.46415592401</v>
      </c>
      <c r="E4240" s="14">
        <v>42491</v>
      </c>
      <c r="F4240" s="15">
        <f t="shared" si="66"/>
        <v>6.0855742151847116E-2</v>
      </c>
    </row>
    <row r="4241" spans="1:6" x14ac:dyDescent="0.3">
      <c r="A4241" s="16">
        <v>90</v>
      </c>
      <c r="B4241" s="17" t="s">
        <v>505</v>
      </c>
      <c r="C4241" s="17" t="s">
        <v>139</v>
      </c>
      <c r="D4241" s="18">
        <v>185909.46442914999</v>
      </c>
      <c r="E4241" s="14">
        <v>42461</v>
      </c>
      <c r="F4241" s="15">
        <f t="shared" si="66"/>
        <v>-4.1119553391028039E-2</v>
      </c>
    </row>
    <row r="4242" spans="1:6" x14ac:dyDescent="0.3">
      <c r="A4242" s="11">
        <v>90</v>
      </c>
      <c r="B4242" s="12" t="s">
        <v>505</v>
      </c>
      <c r="C4242" s="12" t="s">
        <v>140</v>
      </c>
      <c r="D4242" s="13">
        <v>193713.324656874</v>
      </c>
      <c r="E4242" s="14">
        <v>42430</v>
      </c>
      <c r="F4242" s="15">
        <f t="shared" si="66"/>
        <v>-7.6044098019691156E-2</v>
      </c>
    </row>
    <row r="4243" spans="1:6" x14ac:dyDescent="0.3">
      <c r="A4243" s="16">
        <v>90</v>
      </c>
      <c r="B4243" s="17" t="s">
        <v>505</v>
      </c>
      <c r="C4243" s="17" t="s">
        <v>141</v>
      </c>
      <c r="D4243" s="18">
        <v>209018.64452541899</v>
      </c>
      <c r="E4243" s="14">
        <v>42401</v>
      </c>
      <c r="F4243" s="15">
        <f t="shared" si="66"/>
        <v>4.8791032845538788E-3</v>
      </c>
    </row>
    <row r="4244" spans="1:6" x14ac:dyDescent="0.3">
      <c r="A4244" s="11">
        <v>90</v>
      </c>
      <c r="B4244" s="12" t="s">
        <v>505</v>
      </c>
      <c r="C4244" s="12" t="s">
        <v>142</v>
      </c>
      <c r="D4244" s="13">
        <v>208001.304841281</v>
      </c>
      <c r="E4244" s="14">
        <v>42370</v>
      </c>
      <c r="F4244" s="15">
        <f t="shared" si="66"/>
        <v>-0.29122382691643262</v>
      </c>
    </row>
    <row r="4245" spans="1:6" x14ac:dyDescent="0.3">
      <c r="A4245" s="16">
        <v>90</v>
      </c>
      <c r="B4245" s="17" t="s">
        <v>505</v>
      </c>
      <c r="C4245" s="17" t="s">
        <v>143</v>
      </c>
      <c r="D4245" s="18">
        <v>278319.06735953002</v>
      </c>
      <c r="E4245" s="14">
        <v>42339</v>
      </c>
      <c r="F4245" s="15">
        <f t="shared" si="66"/>
        <v>-3.6498538950152093E-2</v>
      </c>
    </row>
    <row r="4246" spans="1:6" x14ac:dyDescent="0.3">
      <c r="A4246" s="16">
        <v>90</v>
      </c>
      <c r="B4246" s="17" t="s">
        <v>505</v>
      </c>
      <c r="C4246" s="17" t="s">
        <v>145</v>
      </c>
      <c r="D4246" s="18">
        <v>288664.96322928101</v>
      </c>
      <c r="E4246" s="14">
        <v>42309</v>
      </c>
      <c r="F4246" s="15">
        <f t="shared" si="66"/>
        <v>8.1875357208662319E-2</v>
      </c>
    </row>
    <row r="4247" spans="1:6" x14ac:dyDescent="0.3">
      <c r="A4247" s="16">
        <v>90</v>
      </c>
      <c r="B4247" s="17" t="s">
        <v>505</v>
      </c>
      <c r="C4247" s="17" t="s">
        <v>146</v>
      </c>
      <c r="D4247" s="18">
        <v>265972.08551844402</v>
      </c>
      <c r="E4247" s="14">
        <v>42278</v>
      </c>
      <c r="F4247" s="15">
        <f t="shared" si="66"/>
        <v>2.5802282167552579E-2</v>
      </c>
    </row>
    <row r="4248" spans="1:6" x14ac:dyDescent="0.3">
      <c r="A4248" s="16">
        <v>90</v>
      </c>
      <c r="B4248" s="17" t="s">
        <v>505</v>
      </c>
      <c r="C4248" s="17" t="s">
        <v>147</v>
      </c>
      <c r="D4248" s="18">
        <v>259197.178615393</v>
      </c>
      <c r="E4248" s="14">
        <v>42248</v>
      </c>
      <c r="F4248" s="15">
        <f t="shared" si="66"/>
        <v>-1.9062093206816216E-2</v>
      </c>
    </row>
    <row r="4249" spans="1:6" x14ac:dyDescent="0.3">
      <c r="A4249" s="11">
        <v>90</v>
      </c>
      <c r="B4249" s="12" t="s">
        <v>505</v>
      </c>
      <c r="C4249" s="12" t="s">
        <v>148</v>
      </c>
      <c r="D4249" s="13">
        <v>264185.41142832499</v>
      </c>
      <c r="E4249" s="14">
        <v>42217</v>
      </c>
      <c r="F4249" s="15">
        <f t="shared" si="66"/>
        <v>-1.9591033224342302E-2</v>
      </c>
    </row>
    <row r="4250" spans="1:6" x14ac:dyDescent="0.3">
      <c r="A4250" s="16">
        <v>90</v>
      </c>
      <c r="B4250" s="17" t="s">
        <v>505</v>
      </c>
      <c r="C4250" s="17" t="s">
        <v>149</v>
      </c>
      <c r="D4250" s="18">
        <v>269412.10762054601</v>
      </c>
      <c r="E4250" s="14">
        <v>42186</v>
      </c>
      <c r="F4250" s="15">
        <f t="shared" si="66"/>
        <v>0.11383079925532096</v>
      </c>
    </row>
    <row r="4251" spans="1:6" x14ac:dyDescent="0.3">
      <c r="A4251" s="11">
        <v>90</v>
      </c>
      <c r="B4251" s="12" t="s">
        <v>505</v>
      </c>
      <c r="C4251" s="12" t="s">
        <v>150</v>
      </c>
      <c r="D4251" s="13">
        <v>240425.77321397999</v>
      </c>
      <c r="E4251" s="14">
        <v>42156</v>
      </c>
      <c r="F4251" s="15">
        <f t="shared" si="66"/>
        <v>-3.9447745809158526E-3</v>
      </c>
    </row>
    <row r="4252" spans="1:6" x14ac:dyDescent="0.3">
      <c r="A4252" s="16">
        <v>90</v>
      </c>
      <c r="B4252" s="17" t="s">
        <v>505</v>
      </c>
      <c r="C4252" s="17" t="s">
        <v>151</v>
      </c>
      <c r="D4252" s="18">
        <v>241376.07181731999</v>
      </c>
      <c r="E4252" s="14">
        <v>42125</v>
      </c>
      <c r="F4252" s="15">
        <f t="shared" si="66"/>
        <v>-5.8881837717776261E-3</v>
      </c>
    </row>
    <row r="4253" spans="1:6" x14ac:dyDescent="0.3">
      <c r="A4253" s="11">
        <v>90</v>
      </c>
      <c r="B4253" s="12" t="s">
        <v>505</v>
      </c>
      <c r="C4253" s="12" t="s">
        <v>152</v>
      </c>
      <c r="D4253" s="13">
        <v>242801.53105078201</v>
      </c>
      <c r="E4253" s="14">
        <v>42095</v>
      </c>
      <c r="F4253" s="15">
        <f t="shared" si="66"/>
        <v>2.2854081359259797E-2</v>
      </c>
    </row>
    <row r="4254" spans="1:6" x14ac:dyDescent="0.3">
      <c r="A4254" s="16">
        <v>90</v>
      </c>
      <c r="B4254" s="17" t="s">
        <v>505</v>
      </c>
      <c r="C4254" s="17" t="s">
        <v>153</v>
      </c>
      <c r="D4254" s="18">
        <v>237315.453520679</v>
      </c>
      <c r="E4254" s="14">
        <v>42064</v>
      </c>
      <c r="F4254" s="15">
        <f t="shared" si="66"/>
        <v>-2.4638704012358272E-2</v>
      </c>
    </row>
    <row r="4255" spans="1:6" x14ac:dyDescent="0.3">
      <c r="A4255" s="11">
        <v>90</v>
      </c>
      <c r="B4255" s="12" t="s">
        <v>505</v>
      </c>
      <c r="C4255" s="12" t="s">
        <v>154</v>
      </c>
      <c r="D4255" s="13">
        <v>243235.22704003999</v>
      </c>
      <c r="E4255" s="14">
        <v>42036</v>
      </c>
      <c r="F4255" s="15">
        <f t="shared" si="66"/>
        <v>3.9888700109946829E-2</v>
      </c>
    </row>
    <row r="4256" spans="1:6" x14ac:dyDescent="0.3">
      <c r="A4256" s="16">
        <v>90</v>
      </c>
      <c r="B4256" s="17" t="s">
        <v>505</v>
      </c>
      <c r="C4256" s="17" t="s">
        <v>1286</v>
      </c>
      <c r="D4256" s="18">
        <v>233723.84936103199</v>
      </c>
      <c r="E4256" s="14">
        <v>42005</v>
      </c>
      <c r="F4256" s="15" t="e">
        <f t="shared" si="66"/>
        <v>#N/A</v>
      </c>
    </row>
    <row r="4257" spans="1:6" x14ac:dyDescent="0.3">
      <c r="A4257" s="11">
        <v>2</v>
      </c>
      <c r="B4257" s="12" t="s">
        <v>517</v>
      </c>
      <c r="C4257" s="12" t="s">
        <v>12</v>
      </c>
      <c r="D4257" s="13">
        <v>54352338.1493541</v>
      </c>
      <c r="E4257" s="14">
        <v>45901</v>
      </c>
      <c r="F4257" s="15">
        <f t="shared" si="66"/>
        <v>0.15314587923134818</v>
      </c>
    </row>
    <row r="4258" spans="1:6" x14ac:dyDescent="0.3">
      <c r="A4258" s="16">
        <v>2</v>
      </c>
      <c r="B4258" s="17" t="s">
        <v>517</v>
      </c>
      <c r="C4258" s="17" t="s">
        <v>16</v>
      </c>
      <c r="D4258" s="18">
        <v>46634553.306880102</v>
      </c>
      <c r="E4258" s="14">
        <v>45870</v>
      </c>
      <c r="F4258" s="15">
        <f t="shared" si="66"/>
        <v>-4.5013595429422258E-2</v>
      </c>
    </row>
    <row r="4259" spans="1:6" x14ac:dyDescent="0.3">
      <c r="A4259" s="11">
        <v>2</v>
      </c>
      <c r="B4259" s="12" t="s">
        <v>517</v>
      </c>
      <c r="C4259" s="12" t="s">
        <v>17</v>
      </c>
      <c r="D4259" s="13">
        <v>48781705.197116598</v>
      </c>
      <c r="E4259" s="14">
        <v>45839</v>
      </c>
      <c r="F4259" s="15">
        <f t="shared" si="66"/>
        <v>7.0492873543908222E-2</v>
      </c>
    </row>
    <row r="4260" spans="1:6" x14ac:dyDescent="0.3">
      <c r="A4260" s="16">
        <v>2</v>
      </c>
      <c r="B4260" s="17" t="s">
        <v>517</v>
      </c>
      <c r="C4260" s="17" t="s">
        <v>18</v>
      </c>
      <c r="D4260" s="18">
        <v>45461348.231710501</v>
      </c>
      <c r="E4260" s="14">
        <v>45809</v>
      </c>
      <c r="F4260" s="15">
        <f t="shared" si="66"/>
        <v>-1.9200680886083856E-3</v>
      </c>
    </row>
    <row r="4261" spans="1:6" x14ac:dyDescent="0.3">
      <c r="A4261" s="11">
        <v>2</v>
      </c>
      <c r="B4261" s="12" t="s">
        <v>517</v>
      </c>
      <c r="C4261" s="12" t="s">
        <v>19</v>
      </c>
      <c r="D4261" s="13">
        <v>45548720.969675504</v>
      </c>
      <c r="E4261" s="14">
        <v>45778</v>
      </c>
      <c r="F4261" s="15">
        <f t="shared" si="66"/>
        <v>0.14251008383456465</v>
      </c>
    </row>
    <row r="4262" spans="1:6" x14ac:dyDescent="0.3">
      <c r="A4262" s="16">
        <v>2</v>
      </c>
      <c r="B4262" s="17" t="s">
        <v>517</v>
      </c>
      <c r="C4262" s="17" t="s">
        <v>20</v>
      </c>
      <c r="D4262" s="18">
        <v>39498885.636596799</v>
      </c>
      <c r="E4262" s="14">
        <v>45748</v>
      </c>
      <c r="F4262" s="15">
        <f t="shared" si="66"/>
        <v>-0.14287657963281034</v>
      </c>
    </row>
    <row r="4263" spans="1:6" x14ac:dyDescent="0.3">
      <c r="A4263" s="11">
        <v>2</v>
      </c>
      <c r="B4263" s="12" t="s">
        <v>517</v>
      </c>
      <c r="C4263" s="12" t="s">
        <v>21</v>
      </c>
      <c r="D4263" s="13">
        <v>45565417.443933301</v>
      </c>
      <c r="E4263" s="14">
        <v>45717</v>
      </c>
      <c r="F4263" s="15">
        <f t="shared" si="66"/>
        <v>-0.13495243948721838</v>
      </c>
    </row>
    <row r="4264" spans="1:6" x14ac:dyDescent="0.3">
      <c r="A4264" s="16">
        <v>2</v>
      </c>
      <c r="B4264" s="17" t="s">
        <v>517</v>
      </c>
      <c r="C4264" s="17" t="s">
        <v>22</v>
      </c>
      <c r="D4264" s="18">
        <v>52148816.075489901</v>
      </c>
      <c r="E4264" s="14">
        <v>45689</v>
      </c>
      <c r="F4264" s="15">
        <f t="shared" si="66"/>
        <v>-9.6777867867063744E-2</v>
      </c>
    </row>
    <row r="4265" spans="1:6" x14ac:dyDescent="0.3">
      <c r="A4265" s="11">
        <v>2</v>
      </c>
      <c r="B4265" s="12" t="s">
        <v>517</v>
      </c>
      <c r="C4265" s="12" t="s">
        <v>23</v>
      </c>
      <c r="D4265" s="13">
        <v>57447951.511407599</v>
      </c>
      <c r="E4265" s="14">
        <v>45658</v>
      </c>
      <c r="F4265" s="15">
        <f t="shared" si="66"/>
        <v>6.0178331597835047E-2</v>
      </c>
    </row>
    <row r="4266" spans="1:6" x14ac:dyDescent="0.3">
      <c r="A4266" s="16">
        <v>2</v>
      </c>
      <c r="B4266" s="17" t="s">
        <v>517</v>
      </c>
      <c r="C4266" s="17" t="s">
        <v>24</v>
      </c>
      <c r="D4266" s="18">
        <v>54092795.945593998</v>
      </c>
      <c r="E4266" s="14">
        <v>45627</v>
      </c>
      <c r="F4266" s="15">
        <f t="shared" si="66"/>
        <v>-7.2439187636165928E-2</v>
      </c>
    </row>
    <row r="4267" spans="1:6" x14ac:dyDescent="0.3">
      <c r="A4267" s="16">
        <v>2</v>
      </c>
      <c r="B4267" s="17" t="s">
        <v>517</v>
      </c>
      <c r="C4267" s="17" t="s">
        <v>26</v>
      </c>
      <c r="D4267" s="18">
        <v>58156648.311210901</v>
      </c>
      <c r="E4267" s="14">
        <v>45597</v>
      </c>
      <c r="F4267" s="15">
        <f t="shared" si="66"/>
        <v>-6.7052010540045448E-2</v>
      </c>
    </row>
    <row r="4268" spans="1:6" x14ac:dyDescent="0.3">
      <c r="A4268" s="16">
        <v>2</v>
      </c>
      <c r="B4268" s="17" t="s">
        <v>517</v>
      </c>
      <c r="C4268" s="17" t="s">
        <v>27</v>
      </c>
      <c r="D4268" s="18">
        <v>62189875.509865597</v>
      </c>
      <c r="E4268" s="14">
        <v>45566</v>
      </c>
      <c r="F4268" s="15">
        <f t="shared" si="66"/>
        <v>-5.1330268244212572E-2</v>
      </c>
    </row>
    <row r="4269" spans="1:6" x14ac:dyDescent="0.3">
      <c r="A4269" s="16">
        <v>2</v>
      </c>
      <c r="B4269" s="17" t="s">
        <v>517</v>
      </c>
      <c r="C4269" s="17" t="s">
        <v>28</v>
      </c>
      <c r="D4269" s="18">
        <v>65465447.3178083</v>
      </c>
      <c r="E4269" s="14">
        <v>45536</v>
      </c>
      <c r="F4269" s="15">
        <f t="shared" si="66"/>
        <v>6.4959479565195072E-2</v>
      </c>
    </row>
    <row r="4270" spans="1:6" x14ac:dyDescent="0.3">
      <c r="A4270" s="11">
        <v>2</v>
      </c>
      <c r="B4270" s="12" t="s">
        <v>517</v>
      </c>
      <c r="C4270" s="12" t="s">
        <v>29</v>
      </c>
      <c r="D4270" s="13">
        <v>61348026.455308899</v>
      </c>
      <c r="E4270" s="14">
        <v>45505</v>
      </c>
      <c r="F4270" s="15">
        <f t="shared" si="66"/>
        <v>-6.9857427296153143E-2</v>
      </c>
    </row>
    <row r="4271" spans="1:6" x14ac:dyDescent="0.3">
      <c r="A4271" s="16">
        <v>2</v>
      </c>
      <c r="B4271" s="17" t="s">
        <v>517</v>
      </c>
      <c r="C4271" s="17" t="s">
        <v>30</v>
      </c>
      <c r="D4271" s="18">
        <v>65786880.195075899</v>
      </c>
      <c r="E4271" s="14">
        <v>45474</v>
      </c>
      <c r="F4271" s="15">
        <f t="shared" si="66"/>
        <v>-4.8369127716731367E-2</v>
      </c>
    </row>
    <row r="4272" spans="1:6" x14ac:dyDescent="0.3">
      <c r="A4272" s="11">
        <v>2</v>
      </c>
      <c r="B4272" s="12" t="s">
        <v>517</v>
      </c>
      <c r="C4272" s="12" t="s">
        <v>31</v>
      </c>
      <c r="D4272" s="13">
        <v>69047146.718195006</v>
      </c>
      <c r="E4272" s="14">
        <v>45444</v>
      </c>
      <c r="F4272" s="15">
        <f t="shared" si="66"/>
        <v>-6.3658281578497122E-2</v>
      </c>
    </row>
    <row r="4273" spans="1:6" x14ac:dyDescent="0.3">
      <c r="A4273" s="16">
        <v>2</v>
      </c>
      <c r="B4273" s="17" t="s">
        <v>517</v>
      </c>
      <c r="C4273" s="17" t="s">
        <v>32</v>
      </c>
      <c r="D4273" s="18">
        <v>73585488.458643898</v>
      </c>
      <c r="E4273" s="14">
        <v>45413</v>
      </c>
      <c r="F4273" s="15">
        <f t="shared" si="66"/>
        <v>2.7520286144835149E-2</v>
      </c>
    </row>
    <row r="4274" spans="1:6" x14ac:dyDescent="0.3">
      <c r="A4274" s="11">
        <v>2</v>
      </c>
      <c r="B4274" s="12" t="s">
        <v>517</v>
      </c>
      <c r="C4274" s="12" t="s">
        <v>34</v>
      </c>
      <c r="D4274" s="13">
        <v>71588006.465346098</v>
      </c>
      <c r="E4274" s="14">
        <v>45383</v>
      </c>
      <c r="F4274" s="15">
        <f t="shared" si="66"/>
        <v>7.179169782081711E-2</v>
      </c>
    </row>
    <row r="4275" spans="1:6" x14ac:dyDescent="0.3">
      <c r="A4275" s="16">
        <v>2</v>
      </c>
      <c r="B4275" s="17" t="s">
        <v>517</v>
      </c>
      <c r="C4275" s="17" t="s">
        <v>35</v>
      </c>
      <c r="D4275" s="18">
        <v>66628729.249632597</v>
      </c>
      <c r="E4275" s="14">
        <v>45352</v>
      </c>
      <c r="F4275" s="15">
        <f t="shared" si="66"/>
        <v>0.14870945968694188</v>
      </c>
    </row>
    <row r="4276" spans="1:6" x14ac:dyDescent="0.3">
      <c r="A4276" s="11">
        <v>2</v>
      </c>
      <c r="B4276" s="12" t="s">
        <v>517</v>
      </c>
      <c r="C4276" s="12" t="s">
        <v>36</v>
      </c>
      <c r="D4276" s="13">
        <v>57421936.250419296</v>
      </c>
      <c r="E4276" s="14">
        <v>45323</v>
      </c>
      <c r="F4276" s="15">
        <f t="shared" si="66"/>
        <v>-0.113999696446311</v>
      </c>
    </row>
    <row r="4277" spans="1:6" x14ac:dyDescent="0.3">
      <c r="A4277" s="16">
        <v>2</v>
      </c>
      <c r="B4277" s="17" t="s">
        <v>517</v>
      </c>
      <c r="C4277" s="17" t="s">
        <v>37</v>
      </c>
      <c r="D4277" s="18">
        <v>64355737.5321953</v>
      </c>
      <c r="E4277" s="14">
        <v>45292</v>
      </c>
      <c r="F4277" s="15">
        <f t="shared" si="66"/>
        <v>-0.13215293181892526</v>
      </c>
    </row>
    <row r="4278" spans="1:6" x14ac:dyDescent="0.3">
      <c r="A4278" s="11">
        <v>2</v>
      </c>
      <c r="B4278" s="12" t="s">
        <v>517</v>
      </c>
      <c r="C4278" s="12" t="s">
        <v>38</v>
      </c>
      <c r="D4278" s="13">
        <v>73448099.183107898</v>
      </c>
      <c r="E4278" s="14">
        <v>45261</v>
      </c>
      <c r="F4278" s="15">
        <f t="shared" si="66"/>
        <v>6.340979841670015E-2</v>
      </c>
    </row>
    <row r="4279" spans="1:6" x14ac:dyDescent="0.3">
      <c r="A4279" s="11">
        <v>2</v>
      </c>
      <c r="B4279" s="12" t="s">
        <v>517</v>
      </c>
      <c r="C4279" s="12" t="s">
        <v>40</v>
      </c>
      <c r="D4279" s="13">
        <v>68935357.9931795</v>
      </c>
      <c r="E4279" s="14">
        <v>45231</v>
      </c>
      <c r="F4279" s="15">
        <f t="shared" si="66"/>
        <v>1.1648246853766342E-2</v>
      </c>
    </row>
    <row r="4280" spans="1:6" x14ac:dyDescent="0.3">
      <c r="A4280" s="11">
        <v>2</v>
      </c>
      <c r="B4280" s="12" t="s">
        <v>517</v>
      </c>
      <c r="C4280" s="12" t="s">
        <v>41</v>
      </c>
      <c r="D4280" s="13">
        <v>68137040.452612296</v>
      </c>
      <c r="E4280" s="14">
        <v>45200</v>
      </c>
      <c r="F4280" s="15">
        <f t="shared" si="66"/>
        <v>-8.0291151216977608E-2</v>
      </c>
    </row>
    <row r="4281" spans="1:6" x14ac:dyDescent="0.3">
      <c r="A4281" s="11">
        <v>2</v>
      </c>
      <c r="B4281" s="12" t="s">
        <v>517</v>
      </c>
      <c r="C4281" s="12" t="s">
        <v>42</v>
      </c>
      <c r="D4281" s="13">
        <v>73833468.327025399</v>
      </c>
      <c r="E4281" s="14">
        <v>45170</v>
      </c>
      <c r="F4281" s="15">
        <f t="shared" si="66"/>
        <v>0.10745879493553712</v>
      </c>
    </row>
    <row r="4282" spans="1:6" x14ac:dyDescent="0.3">
      <c r="A4282" s="16">
        <v>2</v>
      </c>
      <c r="B4282" s="17" t="s">
        <v>517</v>
      </c>
      <c r="C4282" s="17" t="s">
        <v>43</v>
      </c>
      <c r="D4282" s="18">
        <v>66310836.761627398</v>
      </c>
      <c r="E4282" s="14">
        <v>45139</v>
      </c>
      <c r="F4282" s="15">
        <f t="shared" si="66"/>
        <v>-0.11952091671617353</v>
      </c>
    </row>
    <row r="4283" spans="1:6" x14ac:dyDescent="0.3">
      <c r="A4283" s="11">
        <v>2</v>
      </c>
      <c r="B4283" s="12" t="s">
        <v>517</v>
      </c>
      <c r="C4283" s="12" t="s">
        <v>44</v>
      </c>
      <c r="D4283" s="13">
        <v>74729449.466928706</v>
      </c>
      <c r="E4283" s="14">
        <v>45108</v>
      </c>
      <c r="F4283" s="15">
        <f t="shared" si="66"/>
        <v>6.1599988243445036E-2</v>
      </c>
    </row>
    <row r="4284" spans="1:6" x14ac:dyDescent="0.3">
      <c r="A4284" s="16">
        <v>2</v>
      </c>
      <c r="B4284" s="17" t="s">
        <v>517</v>
      </c>
      <c r="C4284" s="17" t="s">
        <v>45</v>
      </c>
      <c r="D4284" s="18">
        <v>70265031.911341503</v>
      </c>
      <c r="E4284" s="14">
        <v>45078</v>
      </c>
      <c r="F4284" s="15">
        <f t="shared" si="66"/>
        <v>7.2108419350900288E-2</v>
      </c>
    </row>
    <row r="4285" spans="1:6" x14ac:dyDescent="0.3">
      <c r="A4285" s="11">
        <v>2</v>
      </c>
      <c r="B4285" s="12" t="s">
        <v>517</v>
      </c>
      <c r="C4285" s="12" t="s">
        <v>46</v>
      </c>
      <c r="D4285" s="13">
        <v>65376694.605613001</v>
      </c>
      <c r="E4285" s="14">
        <v>45047</v>
      </c>
      <c r="F4285" s="15">
        <f t="shared" si="66"/>
        <v>-0.13586595010425742</v>
      </c>
    </row>
    <row r="4286" spans="1:6" x14ac:dyDescent="0.3">
      <c r="A4286" s="16">
        <v>2</v>
      </c>
      <c r="B4286" s="17" t="s">
        <v>517</v>
      </c>
      <c r="C4286" s="17" t="s">
        <v>47</v>
      </c>
      <c r="D4286" s="18">
        <v>74890855.488460407</v>
      </c>
      <c r="E4286" s="14">
        <v>45017</v>
      </c>
      <c r="F4286" s="15">
        <f t="shared" si="66"/>
        <v>5.7909647433364913E-3</v>
      </c>
    </row>
    <row r="4287" spans="1:6" x14ac:dyDescent="0.3">
      <c r="A4287" s="11">
        <v>2</v>
      </c>
      <c r="B4287" s="12" t="s">
        <v>517</v>
      </c>
      <c r="C4287" s="12" t="s">
        <v>48</v>
      </c>
      <c r="D4287" s="13">
        <v>74458418.506875798</v>
      </c>
      <c r="E4287" s="14">
        <v>44986</v>
      </c>
      <c r="F4287" s="15">
        <f t="shared" si="66"/>
        <v>-6.9176583660276278E-2</v>
      </c>
    </row>
    <row r="4288" spans="1:6" x14ac:dyDescent="0.3">
      <c r="A4288" s="16">
        <v>2</v>
      </c>
      <c r="B4288" s="17" t="s">
        <v>517</v>
      </c>
      <c r="C4288" s="17" t="s">
        <v>49</v>
      </c>
      <c r="D4288" s="18">
        <v>79791534.301425904</v>
      </c>
      <c r="E4288" s="14">
        <v>44958</v>
      </c>
      <c r="F4288" s="15">
        <f t="shared" si="66"/>
        <v>-9.4222411638696449E-2</v>
      </c>
    </row>
    <row r="4289" spans="1:6" x14ac:dyDescent="0.3">
      <c r="A4289" s="11">
        <v>2</v>
      </c>
      <c r="B4289" s="12" t="s">
        <v>517</v>
      </c>
      <c r="C4289" s="12" t="s">
        <v>50</v>
      </c>
      <c r="D4289" s="13">
        <v>87675265.479631707</v>
      </c>
      <c r="E4289" s="14">
        <v>44927</v>
      </c>
      <c r="F4289" s="15">
        <f t="shared" si="66"/>
        <v>2.5927786490805318E-2</v>
      </c>
    </row>
    <row r="4290" spans="1:6" x14ac:dyDescent="0.3">
      <c r="A4290" s="16">
        <v>2</v>
      </c>
      <c r="B4290" s="17" t="s">
        <v>517</v>
      </c>
      <c r="C4290" s="17" t="s">
        <v>51</v>
      </c>
      <c r="D4290" s="18">
        <v>85431256.715662494</v>
      </c>
      <c r="E4290" s="14">
        <v>44896</v>
      </c>
      <c r="F4290" s="15">
        <f t="shared" si="66"/>
        <v>-2.4557195656152667E-2</v>
      </c>
    </row>
    <row r="4291" spans="1:6" x14ac:dyDescent="0.3">
      <c r="A4291" s="16">
        <v>2</v>
      </c>
      <c r="B4291" s="17" t="s">
        <v>517</v>
      </c>
      <c r="C4291" s="17" t="s">
        <v>53</v>
      </c>
      <c r="D4291" s="18">
        <v>87555180.876566201</v>
      </c>
      <c r="E4291" s="14">
        <v>44866</v>
      </c>
      <c r="F4291" s="15">
        <f t="shared" ref="F4291:F4354" si="67">IF(B4291=B4292,LN(D4291/D4292),NA())</f>
        <v>0.11472281693901554</v>
      </c>
    </row>
    <row r="4292" spans="1:6" x14ac:dyDescent="0.3">
      <c r="A4292" s="16">
        <v>2</v>
      </c>
      <c r="B4292" s="17" t="s">
        <v>517</v>
      </c>
      <c r="C4292" s="17" t="s">
        <v>54</v>
      </c>
      <c r="D4292" s="18">
        <v>78065359.353651196</v>
      </c>
      <c r="E4292" s="14">
        <v>44835</v>
      </c>
      <c r="F4292" s="15">
        <f t="shared" si="67"/>
        <v>4.2001201572835149E-2</v>
      </c>
    </row>
    <row r="4293" spans="1:6" x14ac:dyDescent="0.3">
      <c r="A4293" s="16">
        <v>2</v>
      </c>
      <c r="B4293" s="17" t="s">
        <v>517</v>
      </c>
      <c r="C4293" s="17" t="s">
        <v>55</v>
      </c>
      <c r="D4293" s="18">
        <v>74854424.050651103</v>
      </c>
      <c r="E4293" s="14">
        <v>44805</v>
      </c>
      <c r="F4293" s="15">
        <f t="shared" si="67"/>
        <v>6.0617423719658784E-3</v>
      </c>
    </row>
    <row r="4294" spans="1:6" x14ac:dyDescent="0.3">
      <c r="A4294" s="11">
        <v>2</v>
      </c>
      <c r="B4294" s="12" t="s">
        <v>517</v>
      </c>
      <c r="C4294" s="12" t="s">
        <v>56</v>
      </c>
      <c r="D4294" s="13">
        <v>74402048.294499606</v>
      </c>
      <c r="E4294" s="14">
        <v>44774</v>
      </c>
      <c r="F4294" s="15">
        <f t="shared" si="67"/>
        <v>4.6529998910708525E-2</v>
      </c>
    </row>
    <row r="4295" spans="1:6" x14ac:dyDescent="0.3">
      <c r="A4295" s="16">
        <v>2</v>
      </c>
      <c r="B4295" s="17" t="s">
        <v>517</v>
      </c>
      <c r="C4295" s="17" t="s">
        <v>57</v>
      </c>
      <c r="D4295" s="18">
        <v>71019427.998308897</v>
      </c>
      <c r="E4295" s="14">
        <v>44743</v>
      </c>
      <c r="F4295" s="15">
        <f t="shared" si="67"/>
        <v>8.2716971209900285E-3</v>
      </c>
    </row>
    <row r="4296" spans="1:6" x14ac:dyDescent="0.3">
      <c r="A4296" s="11">
        <v>2</v>
      </c>
      <c r="B4296" s="12" t="s">
        <v>517</v>
      </c>
      <c r="C4296" s="12" t="s">
        <v>58</v>
      </c>
      <c r="D4296" s="13">
        <v>70434399.724225998</v>
      </c>
      <c r="E4296" s="14">
        <v>44713</v>
      </c>
      <c r="F4296" s="15">
        <f t="shared" si="67"/>
        <v>-0.16179669554134513</v>
      </c>
    </row>
    <row r="4297" spans="1:6" x14ac:dyDescent="0.3">
      <c r="A4297" s="16">
        <v>2</v>
      </c>
      <c r="B4297" s="17" t="s">
        <v>517</v>
      </c>
      <c r="C4297" s="17" t="s">
        <v>59</v>
      </c>
      <c r="D4297" s="18">
        <v>82804174.087864697</v>
      </c>
      <c r="E4297" s="14">
        <v>44682</v>
      </c>
      <c r="F4297" s="15">
        <f t="shared" si="67"/>
        <v>4.7352386928671879E-2</v>
      </c>
    </row>
    <row r="4298" spans="1:6" x14ac:dyDescent="0.3">
      <c r="A4298" s="11">
        <v>2</v>
      </c>
      <c r="B4298" s="12" t="s">
        <v>517</v>
      </c>
      <c r="C4298" s="12" t="s">
        <v>60</v>
      </c>
      <c r="D4298" s="13">
        <v>78974584.449881807</v>
      </c>
      <c r="E4298" s="14">
        <v>44652</v>
      </c>
      <c r="F4298" s="15">
        <f t="shared" si="67"/>
        <v>-6.2316715374148334E-3</v>
      </c>
    </row>
    <row r="4299" spans="1:6" x14ac:dyDescent="0.3">
      <c r="A4299" s="16">
        <v>2</v>
      </c>
      <c r="B4299" s="17" t="s">
        <v>517</v>
      </c>
      <c r="C4299" s="17" t="s">
        <v>61</v>
      </c>
      <c r="D4299" s="18">
        <v>79468264.749092296</v>
      </c>
      <c r="E4299" s="14">
        <v>44621</v>
      </c>
      <c r="F4299" s="15">
        <f t="shared" si="67"/>
        <v>0.12183019072978792</v>
      </c>
    </row>
    <row r="4300" spans="1:6" x14ac:dyDescent="0.3">
      <c r="A4300" s="11">
        <v>2</v>
      </c>
      <c r="B4300" s="12" t="s">
        <v>517</v>
      </c>
      <c r="C4300" s="12" t="s">
        <v>62</v>
      </c>
      <c r="D4300" s="13">
        <v>70353150.493270501</v>
      </c>
      <c r="E4300" s="14">
        <v>44593</v>
      </c>
      <c r="F4300" s="15">
        <f t="shared" si="67"/>
        <v>0.14329314717438751</v>
      </c>
    </row>
    <row r="4301" spans="1:6" x14ac:dyDescent="0.3">
      <c r="A4301" s="16">
        <v>2</v>
      </c>
      <c r="B4301" s="17" t="s">
        <v>517</v>
      </c>
      <c r="C4301" s="17" t="s">
        <v>63</v>
      </c>
      <c r="D4301" s="18">
        <v>60961006.283312999</v>
      </c>
      <c r="E4301" s="14">
        <v>44562</v>
      </c>
      <c r="F4301" s="15">
        <f t="shared" si="67"/>
        <v>-8.6273275384478737E-2</v>
      </c>
    </row>
    <row r="4302" spans="1:6" x14ac:dyDescent="0.3">
      <c r="A4302" s="11">
        <v>2</v>
      </c>
      <c r="B4302" s="12" t="s">
        <v>517</v>
      </c>
      <c r="C4302" s="12" t="s">
        <v>64</v>
      </c>
      <c r="D4302" s="13">
        <v>66453848.147163801</v>
      </c>
      <c r="E4302" s="14">
        <v>44531</v>
      </c>
      <c r="F4302" s="15">
        <f t="shared" si="67"/>
        <v>4.6668436089453563E-2</v>
      </c>
    </row>
    <row r="4303" spans="1:6" x14ac:dyDescent="0.3">
      <c r="A4303" s="11">
        <v>2</v>
      </c>
      <c r="B4303" s="12" t="s">
        <v>517</v>
      </c>
      <c r="C4303" s="12" t="s">
        <v>66</v>
      </c>
      <c r="D4303" s="13">
        <v>63423804.597416401</v>
      </c>
      <c r="E4303" s="14">
        <v>44501</v>
      </c>
      <c r="F4303" s="15">
        <f t="shared" si="67"/>
        <v>-2.4811597903860297E-2</v>
      </c>
    </row>
    <row r="4304" spans="1:6" x14ac:dyDescent="0.3">
      <c r="A4304" s="11">
        <v>2</v>
      </c>
      <c r="B4304" s="12" t="s">
        <v>517</v>
      </c>
      <c r="C4304" s="12" t="s">
        <v>67</v>
      </c>
      <c r="D4304" s="13">
        <v>65017135.33636</v>
      </c>
      <c r="E4304" s="14">
        <v>44470</v>
      </c>
      <c r="F4304" s="15">
        <f t="shared" si="67"/>
        <v>3.5218508524456758E-2</v>
      </c>
    </row>
    <row r="4305" spans="1:6" x14ac:dyDescent="0.3">
      <c r="A4305" s="11">
        <v>2</v>
      </c>
      <c r="B4305" s="12" t="s">
        <v>517</v>
      </c>
      <c r="C4305" s="12" t="s">
        <v>68</v>
      </c>
      <c r="D4305" s="13">
        <v>62767181.3676062</v>
      </c>
      <c r="E4305" s="14">
        <v>44440</v>
      </c>
      <c r="F4305" s="15">
        <f t="shared" si="67"/>
        <v>6.9484102892081998E-2</v>
      </c>
    </row>
    <row r="4306" spans="1:6" x14ac:dyDescent="0.3">
      <c r="A4306" s="16">
        <v>2</v>
      </c>
      <c r="B4306" s="17" t="s">
        <v>517</v>
      </c>
      <c r="C4306" s="17" t="s">
        <v>69</v>
      </c>
      <c r="D4306" s="18">
        <v>58553932.013535202</v>
      </c>
      <c r="E4306" s="14">
        <v>44409</v>
      </c>
      <c r="F4306" s="15">
        <f t="shared" si="67"/>
        <v>1.0970809104323695E-2</v>
      </c>
    </row>
    <row r="4307" spans="1:6" x14ac:dyDescent="0.3">
      <c r="A4307" s="11">
        <v>2</v>
      </c>
      <c r="B4307" s="12" t="s">
        <v>517</v>
      </c>
      <c r="C4307" s="12" t="s">
        <v>70</v>
      </c>
      <c r="D4307" s="13">
        <v>57915058.888468497</v>
      </c>
      <c r="E4307" s="14">
        <v>44378</v>
      </c>
      <c r="F4307" s="15">
        <f t="shared" si="67"/>
        <v>4.4557068737925677E-2</v>
      </c>
    </row>
    <row r="4308" spans="1:6" x14ac:dyDescent="0.3">
      <c r="A4308" s="16">
        <v>2</v>
      </c>
      <c r="B4308" s="17" t="s">
        <v>517</v>
      </c>
      <c r="C4308" s="17" t="s">
        <v>71</v>
      </c>
      <c r="D4308" s="18">
        <v>55391179.509896599</v>
      </c>
      <c r="E4308" s="14">
        <v>44348</v>
      </c>
      <c r="F4308" s="15">
        <f t="shared" si="67"/>
        <v>-3.8045520188256784E-2</v>
      </c>
    </row>
    <row r="4309" spans="1:6" x14ac:dyDescent="0.3">
      <c r="A4309" s="11">
        <v>2</v>
      </c>
      <c r="B4309" s="12" t="s">
        <v>517</v>
      </c>
      <c r="C4309" s="12" t="s">
        <v>72</v>
      </c>
      <c r="D4309" s="13">
        <v>57539167.317025296</v>
      </c>
      <c r="E4309" s="14">
        <v>44317</v>
      </c>
      <c r="F4309" s="15">
        <f t="shared" si="67"/>
        <v>8.5188928790859292E-2</v>
      </c>
    </row>
    <row r="4310" spans="1:6" x14ac:dyDescent="0.3">
      <c r="A4310" s="16">
        <v>2</v>
      </c>
      <c r="B4310" s="17" t="s">
        <v>517</v>
      </c>
      <c r="C4310" s="17" t="s">
        <v>73</v>
      </c>
      <c r="D4310" s="18">
        <v>52840447.989866197</v>
      </c>
      <c r="E4310" s="14">
        <v>44287</v>
      </c>
      <c r="F4310" s="15">
        <f t="shared" si="67"/>
        <v>3.7799017973772629E-2</v>
      </c>
    </row>
    <row r="4311" spans="1:6" x14ac:dyDescent="0.3">
      <c r="A4311" s="11">
        <v>2</v>
      </c>
      <c r="B4311" s="12" t="s">
        <v>517</v>
      </c>
      <c r="C4311" s="12" t="s">
        <v>74</v>
      </c>
      <c r="D4311" s="13">
        <v>50880408.102291197</v>
      </c>
      <c r="E4311" s="14">
        <v>44256</v>
      </c>
      <c r="F4311" s="15">
        <f t="shared" si="67"/>
        <v>-2.2437707307518592E-2</v>
      </c>
    </row>
    <row r="4312" spans="1:6" x14ac:dyDescent="0.3">
      <c r="A4312" s="16">
        <v>2</v>
      </c>
      <c r="B4312" s="17" t="s">
        <v>517</v>
      </c>
      <c r="C4312" s="17" t="s">
        <v>75</v>
      </c>
      <c r="D4312" s="18">
        <v>52034952.028734997</v>
      </c>
      <c r="E4312" s="14">
        <v>44228</v>
      </c>
      <c r="F4312" s="15">
        <f t="shared" si="67"/>
        <v>0.16533560363224137</v>
      </c>
    </row>
    <row r="4313" spans="1:6" x14ac:dyDescent="0.3">
      <c r="A4313" s="11">
        <v>2</v>
      </c>
      <c r="B4313" s="12" t="s">
        <v>517</v>
      </c>
      <c r="C4313" s="12" t="s">
        <v>76</v>
      </c>
      <c r="D4313" s="13">
        <v>44105303.8334499</v>
      </c>
      <c r="E4313" s="14">
        <v>44197</v>
      </c>
      <c r="F4313" s="15">
        <f t="shared" si="67"/>
        <v>5.6959765627288522E-2</v>
      </c>
    </row>
    <row r="4314" spans="1:6" x14ac:dyDescent="0.3">
      <c r="A4314" s="16">
        <v>2</v>
      </c>
      <c r="B4314" s="17" t="s">
        <v>517</v>
      </c>
      <c r="C4314" s="17" t="s">
        <v>77</v>
      </c>
      <c r="D4314" s="18">
        <v>41663284.691088103</v>
      </c>
      <c r="E4314" s="14">
        <v>44166</v>
      </c>
      <c r="F4314" s="15">
        <f t="shared" si="67"/>
        <v>9.515994644993582E-2</v>
      </c>
    </row>
    <row r="4315" spans="1:6" x14ac:dyDescent="0.3">
      <c r="A4315" s="16">
        <v>2</v>
      </c>
      <c r="B4315" s="17" t="s">
        <v>517</v>
      </c>
      <c r="C4315" s="17" t="s">
        <v>79</v>
      </c>
      <c r="D4315" s="18">
        <v>37881403.9784519</v>
      </c>
      <c r="E4315" s="14">
        <v>44136</v>
      </c>
      <c r="F4315" s="15">
        <f t="shared" si="67"/>
        <v>0.3066637649855331</v>
      </c>
    </row>
    <row r="4316" spans="1:6" x14ac:dyDescent="0.3">
      <c r="A4316" s="16">
        <v>2</v>
      </c>
      <c r="B4316" s="17" t="s">
        <v>517</v>
      </c>
      <c r="C4316" s="17" t="s">
        <v>80</v>
      </c>
      <c r="D4316" s="18">
        <v>27876849.197133798</v>
      </c>
      <c r="E4316" s="14">
        <v>44105</v>
      </c>
      <c r="F4316" s="15">
        <f t="shared" si="67"/>
        <v>-3.1941219236725049E-2</v>
      </c>
    </row>
    <row r="4317" spans="1:6" x14ac:dyDescent="0.3">
      <c r="A4317" s="16">
        <v>2</v>
      </c>
      <c r="B4317" s="17" t="s">
        <v>517</v>
      </c>
      <c r="C4317" s="17" t="s">
        <v>81</v>
      </c>
      <c r="D4317" s="18">
        <v>28781642.9321279</v>
      </c>
      <c r="E4317" s="14">
        <v>44075</v>
      </c>
      <c r="F4317" s="15">
        <f t="shared" si="67"/>
        <v>-4.9807236775438052E-2</v>
      </c>
    </row>
    <row r="4318" spans="1:6" x14ac:dyDescent="0.3">
      <c r="A4318" s="11">
        <v>2</v>
      </c>
      <c r="B4318" s="12" t="s">
        <v>517</v>
      </c>
      <c r="C4318" s="12" t="s">
        <v>82</v>
      </c>
      <c r="D4318" s="13">
        <v>30251477.386359401</v>
      </c>
      <c r="E4318" s="14">
        <v>44044</v>
      </c>
      <c r="F4318" s="15">
        <f t="shared" si="67"/>
        <v>-3.1763546078966351E-2</v>
      </c>
    </row>
    <row r="4319" spans="1:6" x14ac:dyDescent="0.3">
      <c r="A4319" s="16">
        <v>2</v>
      </c>
      <c r="B4319" s="17" t="s">
        <v>517</v>
      </c>
      <c r="C4319" s="17" t="s">
        <v>83</v>
      </c>
      <c r="D4319" s="18">
        <v>31227795.155099399</v>
      </c>
      <c r="E4319" s="14">
        <v>44013</v>
      </c>
      <c r="F4319" s="15">
        <f t="shared" si="67"/>
        <v>1.977740553882518E-2</v>
      </c>
    </row>
    <row r="4320" spans="1:6" x14ac:dyDescent="0.3">
      <c r="A4320" s="11">
        <v>2</v>
      </c>
      <c r="B4320" s="12" t="s">
        <v>517</v>
      </c>
      <c r="C4320" s="12" t="s">
        <v>84</v>
      </c>
      <c r="D4320" s="13">
        <v>30616257.632259</v>
      </c>
      <c r="E4320" s="14">
        <v>43983</v>
      </c>
      <c r="F4320" s="15">
        <f t="shared" si="67"/>
        <v>0.13351469308002736</v>
      </c>
    </row>
    <row r="4321" spans="1:6" x14ac:dyDescent="0.3">
      <c r="A4321" s="16">
        <v>2</v>
      </c>
      <c r="B4321" s="17" t="s">
        <v>517</v>
      </c>
      <c r="C4321" s="17" t="s">
        <v>85</v>
      </c>
      <c r="D4321" s="18">
        <v>26789672.7998241</v>
      </c>
      <c r="E4321" s="14">
        <v>43952</v>
      </c>
      <c r="F4321" s="15">
        <f t="shared" si="67"/>
        <v>1.8321934033892116E-2</v>
      </c>
    </row>
    <row r="4322" spans="1:6" x14ac:dyDescent="0.3">
      <c r="A4322" s="11">
        <v>2</v>
      </c>
      <c r="B4322" s="12" t="s">
        <v>517</v>
      </c>
      <c r="C4322" s="12" t="s">
        <v>86</v>
      </c>
      <c r="D4322" s="13">
        <v>26303303.401843999</v>
      </c>
      <c r="E4322" s="14">
        <v>43922</v>
      </c>
      <c r="F4322" s="15">
        <f t="shared" si="67"/>
        <v>0.17244529007155557</v>
      </c>
    </row>
    <row r="4323" spans="1:6" x14ac:dyDescent="0.3">
      <c r="A4323" s="16">
        <v>2</v>
      </c>
      <c r="B4323" s="17" t="s">
        <v>517</v>
      </c>
      <c r="C4323" s="17" t="s">
        <v>87</v>
      </c>
      <c r="D4323" s="18">
        <v>22136974.080091301</v>
      </c>
      <c r="E4323" s="14">
        <v>43891</v>
      </c>
      <c r="F4323" s="15">
        <f t="shared" si="67"/>
        <v>-0.44536899318857276</v>
      </c>
    </row>
    <row r="4324" spans="1:6" x14ac:dyDescent="0.3">
      <c r="A4324" s="11">
        <v>2</v>
      </c>
      <c r="B4324" s="12" t="s">
        <v>517</v>
      </c>
      <c r="C4324" s="12" t="s">
        <v>88</v>
      </c>
      <c r="D4324" s="13">
        <v>34557280.0660436</v>
      </c>
      <c r="E4324" s="14">
        <v>43862</v>
      </c>
      <c r="F4324" s="15">
        <f t="shared" si="67"/>
        <v>-0.14089067680307713</v>
      </c>
    </row>
    <row r="4325" spans="1:6" x14ac:dyDescent="0.3">
      <c r="A4325" s="16">
        <v>2</v>
      </c>
      <c r="B4325" s="17" t="s">
        <v>517</v>
      </c>
      <c r="C4325" s="17" t="s">
        <v>89</v>
      </c>
      <c r="D4325" s="18">
        <v>39785754.291743703</v>
      </c>
      <c r="E4325" s="14">
        <v>43831</v>
      </c>
      <c r="F4325" s="15">
        <f t="shared" si="67"/>
        <v>-3.3652111778051177E-2</v>
      </c>
    </row>
    <row r="4326" spans="1:6" x14ac:dyDescent="0.3">
      <c r="A4326" s="11">
        <v>2</v>
      </c>
      <c r="B4326" s="12" t="s">
        <v>517</v>
      </c>
      <c r="C4326" s="12" t="s">
        <v>90</v>
      </c>
      <c r="D4326" s="13">
        <v>41147411.767141201</v>
      </c>
      <c r="E4326" s="14">
        <v>43800</v>
      </c>
      <c r="F4326" s="15">
        <f t="shared" si="67"/>
        <v>-3.7162838194090268E-2</v>
      </c>
    </row>
    <row r="4327" spans="1:6" x14ac:dyDescent="0.3">
      <c r="A4327" s="11">
        <v>2</v>
      </c>
      <c r="B4327" s="12" t="s">
        <v>517</v>
      </c>
      <c r="C4327" s="12" t="s">
        <v>92</v>
      </c>
      <c r="D4327" s="13">
        <v>42705335.5098662</v>
      </c>
      <c r="E4327" s="14">
        <v>43770</v>
      </c>
      <c r="F4327" s="15">
        <f t="shared" si="67"/>
        <v>4.2273366798684577E-2</v>
      </c>
    </row>
    <row r="4328" spans="1:6" x14ac:dyDescent="0.3">
      <c r="A4328" s="11">
        <v>2</v>
      </c>
      <c r="B4328" s="12" t="s">
        <v>517</v>
      </c>
      <c r="C4328" s="12" t="s">
        <v>93</v>
      </c>
      <c r="D4328" s="13">
        <v>40937663.161932498</v>
      </c>
      <c r="E4328" s="14">
        <v>43739</v>
      </c>
      <c r="F4328" s="15">
        <f t="shared" si="67"/>
        <v>-5.6397699667049613E-2</v>
      </c>
    </row>
    <row r="4329" spans="1:6" x14ac:dyDescent="0.3">
      <c r="A4329" s="11">
        <v>2</v>
      </c>
      <c r="B4329" s="12" t="s">
        <v>517</v>
      </c>
      <c r="C4329" s="12" t="s">
        <v>94</v>
      </c>
      <c r="D4329" s="13">
        <v>43312799.798877403</v>
      </c>
      <c r="E4329" s="14">
        <v>43709</v>
      </c>
      <c r="F4329" s="15">
        <f t="shared" si="67"/>
        <v>2.7457595449997069E-2</v>
      </c>
    </row>
    <row r="4330" spans="1:6" x14ac:dyDescent="0.3">
      <c r="A4330" s="16">
        <v>2</v>
      </c>
      <c r="B4330" s="17" t="s">
        <v>517</v>
      </c>
      <c r="C4330" s="17" t="s">
        <v>95</v>
      </c>
      <c r="D4330" s="18">
        <v>42139713.232524902</v>
      </c>
      <c r="E4330" s="14">
        <v>43678</v>
      </c>
      <c r="F4330" s="15">
        <f t="shared" si="67"/>
        <v>-0.12230892546928157</v>
      </c>
    </row>
    <row r="4331" spans="1:6" x14ac:dyDescent="0.3">
      <c r="A4331" s="11">
        <v>2</v>
      </c>
      <c r="B4331" s="12" t="s">
        <v>517</v>
      </c>
      <c r="C4331" s="12" t="s">
        <v>96</v>
      </c>
      <c r="D4331" s="13">
        <v>47622223.317799903</v>
      </c>
      <c r="E4331" s="14">
        <v>43647</v>
      </c>
      <c r="F4331" s="15">
        <f t="shared" si="67"/>
        <v>-2.9522826204902233E-2</v>
      </c>
    </row>
    <row r="4332" spans="1:6" x14ac:dyDescent="0.3">
      <c r="A4332" s="16">
        <v>2</v>
      </c>
      <c r="B4332" s="17" t="s">
        <v>517</v>
      </c>
      <c r="C4332" s="17" t="s">
        <v>97</v>
      </c>
      <c r="D4332" s="18">
        <v>49049125.392459601</v>
      </c>
      <c r="E4332" s="14">
        <v>43617</v>
      </c>
      <c r="F4332" s="15">
        <f t="shared" si="67"/>
        <v>6.7322703256004174E-2</v>
      </c>
    </row>
    <row r="4333" spans="1:6" x14ac:dyDescent="0.3">
      <c r="A4333" s="11">
        <v>2</v>
      </c>
      <c r="B4333" s="12" t="s">
        <v>517</v>
      </c>
      <c r="C4333" s="12" t="s">
        <v>98</v>
      </c>
      <c r="D4333" s="13">
        <v>45855706.523088999</v>
      </c>
      <c r="E4333" s="14">
        <v>43586</v>
      </c>
      <c r="F4333" s="15">
        <f t="shared" si="67"/>
        <v>-0.18411888139970864</v>
      </c>
    </row>
    <row r="4334" spans="1:6" x14ac:dyDescent="0.3">
      <c r="A4334" s="16">
        <v>2</v>
      </c>
      <c r="B4334" s="17" t="s">
        <v>517</v>
      </c>
      <c r="C4334" s="17" t="s">
        <v>99</v>
      </c>
      <c r="D4334" s="18">
        <v>55125837.867253602</v>
      </c>
      <c r="E4334" s="14">
        <v>43556</v>
      </c>
      <c r="F4334" s="15">
        <f t="shared" si="67"/>
        <v>-4.7130582388509305E-2</v>
      </c>
    </row>
    <row r="4335" spans="1:6" x14ac:dyDescent="0.3">
      <c r="A4335" s="11">
        <v>2</v>
      </c>
      <c r="B4335" s="12" t="s">
        <v>517</v>
      </c>
      <c r="C4335" s="12" t="s">
        <v>100</v>
      </c>
      <c r="D4335" s="13">
        <v>57786149.298367001</v>
      </c>
      <c r="E4335" s="14">
        <v>43525</v>
      </c>
      <c r="F4335" s="15">
        <f t="shared" si="67"/>
        <v>4.094442363591997E-2</v>
      </c>
    </row>
    <row r="4336" spans="1:6" x14ac:dyDescent="0.3">
      <c r="A4336" s="16">
        <v>2</v>
      </c>
      <c r="B4336" s="17" t="s">
        <v>517</v>
      </c>
      <c r="C4336" s="17" t="s">
        <v>101</v>
      </c>
      <c r="D4336" s="18">
        <v>55467912.023297399</v>
      </c>
      <c r="E4336" s="14">
        <v>43497</v>
      </c>
      <c r="F4336" s="15">
        <f t="shared" si="67"/>
        <v>-2.1233181210775727E-2</v>
      </c>
    </row>
    <row r="4337" spans="1:6" x14ac:dyDescent="0.3">
      <c r="A4337" s="11">
        <v>2</v>
      </c>
      <c r="B4337" s="12" t="s">
        <v>517</v>
      </c>
      <c r="C4337" s="12" t="s">
        <v>102</v>
      </c>
      <c r="D4337" s="13">
        <v>56658265.019085601</v>
      </c>
      <c r="E4337" s="14">
        <v>43466</v>
      </c>
      <c r="F4337" s="15">
        <f t="shared" si="67"/>
        <v>9.0128351574678314E-2</v>
      </c>
    </row>
    <row r="4338" spans="1:6" x14ac:dyDescent="0.3">
      <c r="A4338" s="16">
        <v>2</v>
      </c>
      <c r="B4338" s="17" t="s">
        <v>517</v>
      </c>
      <c r="C4338" s="17" t="s">
        <v>103</v>
      </c>
      <c r="D4338" s="18">
        <v>51775109.460982703</v>
      </c>
      <c r="E4338" s="14">
        <v>43435</v>
      </c>
      <c r="F4338" s="15">
        <f t="shared" si="67"/>
        <v>-7.622109934371813E-4</v>
      </c>
    </row>
    <row r="4339" spans="1:6" x14ac:dyDescent="0.3">
      <c r="A4339" s="16">
        <v>2</v>
      </c>
      <c r="B4339" s="17" t="s">
        <v>517</v>
      </c>
      <c r="C4339" s="17" t="s">
        <v>105</v>
      </c>
      <c r="D4339" s="18">
        <v>51814588.062200896</v>
      </c>
      <c r="E4339" s="14">
        <v>43405</v>
      </c>
      <c r="F4339" s="15">
        <f t="shared" si="67"/>
        <v>-9.8825253218692954E-2</v>
      </c>
    </row>
    <row r="4340" spans="1:6" x14ac:dyDescent="0.3">
      <c r="A4340" s="16">
        <v>2</v>
      </c>
      <c r="B4340" s="17" t="s">
        <v>517</v>
      </c>
      <c r="C4340" s="17" t="s">
        <v>106</v>
      </c>
      <c r="D4340" s="18">
        <v>57196744.6846238</v>
      </c>
      <c r="E4340" s="14">
        <v>43374</v>
      </c>
      <c r="F4340" s="15">
        <f t="shared" si="67"/>
        <v>-4.3657745253701932E-2</v>
      </c>
    </row>
    <row r="4341" spans="1:6" x14ac:dyDescent="0.3">
      <c r="A4341" s="16">
        <v>2</v>
      </c>
      <c r="B4341" s="17" t="s">
        <v>517</v>
      </c>
      <c r="C4341" s="17" t="s">
        <v>107</v>
      </c>
      <c r="D4341" s="18">
        <v>59749136.027243003</v>
      </c>
      <c r="E4341" s="14">
        <v>43344</v>
      </c>
      <c r="F4341" s="15">
        <f t="shared" si="67"/>
        <v>5.1421260879106936E-2</v>
      </c>
    </row>
    <row r="4342" spans="1:6" x14ac:dyDescent="0.3">
      <c r="A4342" s="11">
        <v>2</v>
      </c>
      <c r="B4342" s="12" t="s">
        <v>517</v>
      </c>
      <c r="C4342" s="12" t="s">
        <v>108</v>
      </c>
      <c r="D4342" s="13">
        <v>56754416.097663902</v>
      </c>
      <c r="E4342" s="14">
        <v>43313</v>
      </c>
      <c r="F4342" s="15">
        <f t="shared" si="67"/>
        <v>-6.9727853392871519E-2</v>
      </c>
    </row>
    <row r="4343" spans="1:6" x14ac:dyDescent="0.3">
      <c r="A4343" s="16">
        <v>2</v>
      </c>
      <c r="B4343" s="17" t="s">
        <v>517</v>
      </c>
      <c r="C4343" s="17" t="s">
        <v>109</v>
      </c>
      <c r="D4343" s="18">
        <v>60853012.392488003</v>
      </c>
      <c r="E4343" s="14">
        <v>43282</v>
      </c>
      <c r="F4343" s="15">
        <f t="shared" si="67"/>
        <v>-8.5619626197873777E-2</v>
      </c>
    </row>
    <row r="4344" spans="1:6" x14ac:dyDescent="0.3">
      <c r="A4344" s="11">
        <v>2</v>
      </c>
      <c r="B4344" s="12" t="s">
        <v>517</v>
      </c>
      <c r="C4344" s="12" t="s">
        <v>110</v>
      </c>
      <c r="D4344" s="13">
        <v>66292777.169690497</v>
      </c>
      <c r="E4344" s="14">
        <v>43252</v>
      </c>
      <c r="F4344" s="15">
        <f t="shared" si="67"/>
        <v>-2.7384071580376663E-2</v>
      </c>
    </row>
    <row r="4345" spans="1:6" x14ac:dyDescent="0.3">
      <c r="A4345" s="16">
        <v>2</v>
      </c>
      <c r="B4345" s="17" t="s">
        <v>517</v>
      </c>
      <c r="C4345" s="17" t="s">
        <v>111</v>
      </c>
      <c r="D4345" s="18">
        <v>68133227.831847802</v>
      </c>
      <c r="E4345" s="14">
        <v>43221</v>
      </c>
      <c r="F4345" s="15">
        <f t="shared" si="67"/>
        <v>5.9097035364779969E-2</v>
      </c>
    </row>
    <row r="4346" spans="1:6" x14ac:dyDescent="0.3">
      <c r="A4346" s="11">
        <v>2</v>
      </c>
      <c r="B4346" s="12" t="s">
        <v>517</v>
      </c>
      <c r="C4346" s="12" t="s">
        <v>112</v>
      </c>
      <c r="D4346" s="13">
        <v>64223422.835974298</v>
      </c>
      <c r="E4346" s="14">
        <v>43191</v>
      </c>
      <c r="F4346" s="15">
        <f t="shared" si="67"/>
        <v>-8.8005280996794836E-3</v>
      </c>
    </row>
    <row r="4347" spans="1:6" x14ac:dyDescent="0.3">
      <c r="A4347" s="16">
        <v>2</v>
      </c>
      <c r="B4347" s="17" t="s">
        <v>517</v>
      </c>
      <c r="C4347" s="17" t="s">
        <v>113</v>
      </c>
      <c r="D4347" s="18">
        <v>64791117.214509003</v>
      </c>
      <c r="E4347" s="14">
        <v>43160</v>
      </c>
      <c r="F4347" s="15">
        <f t="shared" si="67"/>
        <v>-8.8011980460473885E-2</v>
      </c>
    </row>
    <row r="4348" spans="1:6" x14ac:dyDescent="0.3">
      <c r="A4348" s="11">
        <v>2</v>
      </c>
      <c r="B4348" s="12" t="s">
        <v>517</v>
      </c>
      <c r="C4348" s="12" t="s">
        <v>114</v>
      </c>
      <c r="D4348" s="13">
        <v>70751978.047379404</v>
      </c>
      <c r="E4348" s="14">
        <v>43132</v>
      </c>
      <c r="F4348" s="15">
        <f t="shared" si="67"/>
        <v>-4.3928347282769162E-2</v>
      </c>
    </row>
    <row r="4349" spans="1:6" x14ac:dyDescent="0.3">
      <c r="A4349" s="16">
        <v>2</v>
      </c>
      <c r="B4349" s="17" t="s">
        <v>517</v>
      </c>
      <c r="C4349" s="17" t="s">
        <v>115</v>
      </c>
      <c r="D4349" s="18">
        <v>73929271.210015804</v>
      </c>
      <c r="E4349" s="14">
        <v>43101</v>
      </c>
      <c r="F4349" s="15">
        <f t="shared" si="67"/>
        <v>-2.5687122192561675E-2</v>
      </c>
    </row>
    <row r="4350" spans="1:6" x14ac:dyDescent="0.3">
      <c r="A4350" s="11">
        <v>2</v>
      </c>
      <c r="B4350" s="12" t="s">
        <v>517</v>
      </c>
      <c r="C4350" s="12" t="s">
        <v>116</v>
      </c>
      <c r="D4350" s="13">
        <v>75852901.930890799</v>
      </c>
      <c r="E4350" s="14">
        <v>43070</v>
      </c>
      <c r="F4350" s="15">
        <f t="shared" si="67"/>
        <v>0.13837826589297383</v>
      </c>
    </row>
    <row r="4351" spans="1:6" x14ac:dyDescent="0.3">
      <c r="A4351" s="11">
        <v>2</v>
      </c>
      <c r="B4351" s="12" t="s">
        <v>517</v>
      </c>
      <c r="C4351" s="12" t="s">
        <v>118</v>
      </c>
      <c r="D4351" s="13">
        <v>66050374.307295099</v>
      </c>
      <c r="E4351" s="14">
        <v>43040</v>
      </c>
      <c r="F4351" s="15">
        <f t="shared" si="67"/>
        <v>-6.6634368107368031E-2</v>
      </c>
    </row>
    <row r="4352" spans="1:6" x14ac:dyDescent="0.3">
      <c r="A4352" s="11">
        <v>2</v>
      </c>
      <c r="B4352" s="12" t="s">
        <v>517</v>
      </c>
      <c r="C4352" s="12" t="s">
        <v>119</v>
      </c>
      <c r="D4352" s="13">
        <v>70601547.681210503</v>
      </c>
      <c r="E4352" s="14">
        <v>43009</v>
      </c>
      <c r="F4352" s="15">
        <f t="shared" si="67"/>
        <v>5.9592106420498524E-2</v>
      </c>
    </row>
    <row r="4353" spans="1:6" x14ac:dyDescent="0.3">
      <c r="A4353" s="11">
        <v>2</v>
      </c>
      <c r="B4353" s="12" t="s">
        <v>517</v>
      </c>
      <c r="C4353" s="12" t="s">
        <v>120</v>
      </c>
      <c r="D4353" s="13">
        <v>66517160.012100697</v>
      </c>
      <c r="E4353" s="14">
        <v>42979</v>
      </c>
      <c r="F4353" s="15">
        <f t="shared" si="67"/>
        <v>-4.9903425748663542E-2</v>
      </c>
    </row>
    <row r="4354" spans="1:6" x14ac:dyDescent="0.3">
      <c r="A4354" s="16">
        <v>2</v>
      </c>
      <c r="B4354" s="17" t="s">
        <v>517</v>
      </c>
      <c r="C4354" s="17" t="s">
        <v>121</v>
      </c>
      <c r="D4354" s="18">
        <v>69920814.857321098</v>
      </c>
      <c r="E4354" s="14">
        <v>42948</v>
      </c>
      <c r="F4354" s="15">
        <f t="shared" si="67"/>
        <v>7.3124178033818932E-2</v>
      </c>
    </row>
    <row r="4355" spans="1:6" x14ac:dyDescent="0.3">
      <c r="A4355" s="11">
        <v>2</v>
      </c>
      <c r="B4355" s="12" t="s">
        <v>517</v>
      </c>
      <c r="C4355" s="12" t="s">
        <v>122</v>
      </c>
      <c r="D4355" s="13">
        <v>64990376.649153501</v>
      </c>
      <c r="E4355" s="14">
        <v>42917</v>
      </c>
      <c r="F4355" s="15">
        <f t="shared" ref="F4355:F4418" si="68">IF(B4355=B4356,LN(D4355/D4356),NA())</f>
        <v>0.15141109420203325</v>
      </c>
    </row>
    <row r="4356" spans="1:6" x14ac:dyDescent="0.3">
      <c r="A4356" s="16">
        <v>2</v>
      </c>
      <c r="B4356" s="17" t="s">
        <v>517</v>
      </c>
      <c r="C4356" s="17" t="s">
        <v>123</v>
      </c>
      <c r="D4356" s="18">
        <v>55858857.823509298</v>
      </c>
      <c r="E4356" s="14">
        <v>42887</v>
      </c>
      <c r="F4356" s="15">
        <f t="shared" si="68"/>
        <v>7.3388922115772684E-3</v>
      </c>
    </row>
    <row r="4357" spans="1:6" x14ac:dyDescent="0.3">
      <c r="A4357" s="11">
        <v>2</v>
      </c>
      <c r="B4357" s="12" t="s">
        <v>517</v>
      </c>
      <c r="C4357" s="12" t="s">
        <v>124</v>
      </c>
      <c r="D4357" s="13">
        <v>55450416.274330497</v>
      </c>
      <c r="E4357" s="14">
        <v>42856</v>
      </c>
      <c r="F4357" s="15">
        <f t="shared" si="68"/>
        <v>-6.3035694133886794E-2</v>
      </c>
    </row>
    <row r="4358" spans="1:6" x14ac:dyDescent="0.3">
      <c r="A4358" s="16">
        <v>2</v>
      </c>
      <c r="B4358" s="17" t="s">
        <v>517</v>
      </c>
      <c r="C4358" s="17" t="s">
        <v>125</v>
      </c>
      <c r="D4358" s="18">
        <v>59058289.575583801</v>
      </c>
      <c r="E4358" s="14">
        <v>42826</v>
      </c>
      <c r="F4358" s="15">
        <f t="shared" si="68"/>
        <v>-3.0806595992779306E-2</v>
      </c>
    </row>
    <row r="4359" spans="1:6" x14ac:dyDescent="0.3">
      <c r="A4359" s="11">
        <v>2</v>
      </c>
      <c r="B4359" s="12" t="s">
        <v>517</v>
      </c>
      <c r="C4359" s="12" t="s">
        <v>126</v>
      </c>
      <c r="D4359" s="13">
        <v>60905988.980043702</v>
      </c>
      <c r="E4359" s="14">
        <v>42795</v>
      </c>
      <c r="F4359" s="15">
        <f t="shared" si="68"/>
        <v>-2.8024499825213715E-2</v>
      </c>
    </row>
    <row r="4360" spans="1:6" x14ac:dyDescent="0.3">
      <c r="A4360" s="16">
        <v>2</v>
      </c>
      <c r="B4360" s="17" t="s">
        <v>517</v>
      </c>
      <c r="C4360" s="17" t="s">
        <v>127</v>
      </c>
      <c r="D4360" s="18">
        <v>62636990.7990238</v>
      </c>
      <c r="E4360" s="14">
        <v>42767</v>
      </c>
      <c r="F4360" s="15">
        <f t="shared" si="68"/>
        <v>-1.357003024471402E-2</v>
      </c>
    </row>
    <row r="4361" spans="1:6" x14ac:dyDescent="0.3">
      <c r="A4361" s="11">
        <v>2</v>
      </c>
      <c r="B4361" s="12" t="s">
        <v>517</v>
      </c>
      <c r="C4361" s="12" t="s">
        <v>129</v>
      </c>
      <c r="D4361" s="13">
        <v>63492770.0011326</v>
      </c>
      <c r="E4361" s="14">
        <v>42736</v>
      </c>
      <c r="F4361" s="15">
        <f t="shared" si="68"/>
        <v>0.25677636450759705</v>
      </c>
    </row>
    <row r="4362" spans="1:6" x14ac:dyDescent="0.3">
      <c r="A4362" s="16">
        <v>2</v>
      </c>
      <c r="B4362" s="17" t="s">
        <v>517</v>
      </c>
      <c r="C4362" s="17" t="s">
        <v>130</v>
      </c>
      <c r="D4362" s="18">
        <v>49114272.589250498</v>
      </c>
      <c r="E4362" s="14">
        <v>42705</v>
      </c>
      <c r="F4362" s="15">
        <f t="shared" si="68"/>
        <v>-7.0062326824412557E-3</v>
      </c>
    </row>
    <row r="4363" spans="1:6" x14ac:dyDescent="0.3">
      <c r="A4363" s="16">
        <v>2</v>
      </c>
      <c r="B4363" s="17" t="s">
        <v>517</v>
      </c>
      <c r="C4363" s="17" t="s">
        <v>132</v>
      </c>
      <c r="D4363" s="18">
        <v>49459586.874611303</v>
      </c>
      <c r="E4363" s="14">
        <v>42675</v>
      </c>
      <c r="F4363" s="15">
        <f t="shared" si="68"/>
        <v>0.11082554894275672</v>
      </c>
    </row>
    <row r="4364" spans="1:6" x14ac:dyDescent="0.3">
      <c r="A4364" s="16">
        <v>2</v>
      </c>
      <c r="B4364" s="17" t="s">
        <v>517</v>
      </c>
      <c r="C4364" s="17" t="s">
        <v>133</v>
      </c>
      <c r="D4364" s="18">
        <v>44271023.253308497</v>
      </c>
      <c r="E4364" s="14">
        <v>42644</v>
      </c>
      <c r="F4364" s="15">
        <f t="shared" si="68"/>
        <v>0.16416733902146163</v>
      </c>
    </row>
    <row r="4365" spans="1:6" x14ac:dyDescent="0.3">
      <c r="A4365" s="16">
        <v>2</v>
      </c>
      <c r="B4365" s="17" t="s">
        <v>517</v>
      </c>
      <c r="C4365" s="17" t="s">
        <v>134</v>
      </c>
      <c r="D4365" s="18">
        <v>37568390.602966398</v>
      </c>
      <c r="E4365" s="14">
        <v>42614</v>
      </c>
      <c r="F4365" s="15">
        <f t="shared" si="68"/>
        <v>0.1979509799254095</v>
      </c>
    </row>
    <row r="4366" spans="1:6" x14ac:dyDescent="0.3">
      <c r="A4366" s="11">
        <v>2</v>
      </c>
      <c r="B4366" s="12" t="s">
        <v>517</v>
      </c>
      <c r="C4366" s="12" t="s">
        <v>135</v>
      </c>
      <c r="D4366" s="13">
        <v>30821485.916087899</v>
      </c>
      <c r="E4366" s="14">
        <v>42583</v>
      </c>
      <c r="F4366" s="15">
        <f t="shared" si="68"/>
        <v>-7.0428197010756713E-2</v>
      </c>
    </row>
    <row r="4367" spans="1:6" x14ac:dyDescent="0.3">
      <c r="A4367" s="16">
        <v>2</v>
      </c>
      <c r="B4367" s="17" t="s">
        <v>517</v>
      </c>
      <c r="C4367" s="17" t="s">
        <v>136</v>
      </c>
      <c r="D4367" s="18">
        <v>33070453.4413784</v>
      </c>
      <c r="E4367" s="14">
        <v>42552</v>
      </c>
      <c r="F4367" s="15">
        <f t="shared" si="68"/>
        <v>0.20031369517931572</v>
      </c>
    </row>
    <row r="4368" spans="1:6" x14ac:dyDescent="0.3">
      <c r="A4368" s="11">
        <v>2</v>
      </c>
      <c r="B4368" s="12" t="s">
        <v>517</v>
      </c>
      <c r="C4368" s="12" t="s">
        <v>137</v>
      </c>
      <c r="D4368" s="13">
        <v>27067305.035669498</v>
      </c>
      <c r="E4368" s="14">
        <v>42522</v>
      </c>
      <c r="F4368" s="15">
        <f t="shared" si="68"/>
        <v>0.15349662704896255</v>
      </c>
    </row>
    <row r="4369" spans="1:6" x14ac:dyDescent="0.3">
      <c r="A4369" s="16">
        <v>2</v>
      </c>
      <c r="B4369" s="17" t="s">
        <v>517</v>
      </c>
      <c r="C4369" s="17" t="s">
        <v>138</v>
      </c>
      <c r="D4369" s="18">
        <v>23215726.5192733</v>
      </c>
      <c r="E4369" s="14">
        <v>42491</v>
      </c>
      <c r="F4369" s="15">
        <f t="shared" si="68"/>
        <v>-0.21717601029663047</v>
      </c>
    </row>
    <row r="4370" spans="1:6" x14ac:dyDescent="0.3">
      <c r="A4370" s="11">
        <v>2</v>
      </c>
      <c r="B4370" s="12" t="s">
        <v>517</v>
      </c>
      <c r="C4370" s="12" t="s">
        <v>139</v>
      </c>
      <c r="D4370" s="13">
        <v>28846997.839900799</v>
      </c>
      <c r="E4370" s="14">
        <v>42461</v>
      </c>
      <c r="F4370" s="15">
        <f t="shared" si="68"/>
        <v>3.4981627246893382E-2</v>
      </c>
    </row>
    <row r="4371" spans="1:6" x14ac:dyDescent="0.3">
      <c r="A4371" s="16">
        <v>2</v>
      </c>
      <c r="B4371" s="17" t="s">
        <v>517</v>
      </c>
      <c r="C4371" s="17" t="s">
        <v>140</v>
      </c>
      <c r="D4371" s="18">
        <v>27855329.131361999</v>
      </c>
      <c r="E4371" s="14">
        <v>42430</v>
      </c>
      <c r="F4371" s="15">
        <f t="shared" si="68"/>
        <v>0.16592780801569926</v>
      </c>
    </row>
    <row r="4372" spans="1:6" x14ac:dyDescent="0.3">
      <c r="A4372" s="11">
        <v>2</v>
      </c>
      <c r="B4372" s="12" t="s">
        <v>517</v>
      </c>
      <c r="C4372" s="12" t="s">
        <v>141</v>
      </c>
      <c r="D4372" s="13">
        <v>23596455.056252301</v>
      </c>
      <c r="E4372" s="14">
        <v>42401</v>
      </c>
      <c r="F4372" s="15">
        <f t="shared" si="68"/>
        <v>0.39821190390333339</v>
      </c>
    </row>
    <row r="4373" spans="1:6" x14ac:dyDescent="0.3">
      <c r="A4373" s="16">
        <v>2</v>
      </c>
      <c r="B4373" s="17" t="s">
        <v>517</v>
      </c>
      <c r="C4373" s="17" t="s">
        <v>142</v>
      </c>
      <c r="D4373" s="18">
        <v>15845484.7728622</v>
      </c>
      <c r="E4373" s="14">
        <v>42370</v>
      </c>
      <c r="F4373" s="15">
        <f t="shared" si="68"/>
        <v>-0.19726207957076972</v>
      </c>
    </row>
    <row r="4374" spans="1:6" x14ac:dyDescent="0.3">
      <c r="A4374" s="11">
        <v>2</v>
      </c>
      <c r="B4374" s="12" t="s">
        <v>517</v>
      </c>
      <c r="C4374" s="12" t="s">
        <v>143</v>
      </c>
      <c r="D4374" s="13">
        <v>19300802.337454598</v>
      </c>
      <c r="E4374" s="14">
        <v>42339</v>
      </c>
      <c r="F4374" s="15">
        <f t="shared" si="68"/>
        <v>-6.6587877884236188E-2</v>
      </c>
    </row>
    <row r="4375" spans="1:6" x14ac:dyDescent="0.3">
      <c r="A4375" s="11">
        <v>2</v>
      </c>
      <c r="B4375" s="12" t="s">
        <v>517</v>
      </c>
      <c r="C4375" s="12" t="s">
        <v>145</v>
      </c>
      <c r="D4375" s="13">
        <v>20629756.933339398</v>
      </c>
      <c r="E4375" s="14">
        <v>42309</v>
      </c>
      <c r="F4375" s="15">
        <f t="shared" si="68"/>
        <v>-0.15123644850056295</v>
      </c>
    </row>
    <row r="4376" spans="1:6" x14ac:dyDescent="0.3">
      <c r="A4376" s="11">
        <v>2</v>
      </c>
      <c r="B4376" s="12" t="s">
        <v>517</v>
      </c>
      <c r="C4376" s="12" t="s">
        <v>146</v>
      </c>
      <c r="D4376" s="13">
        <v>23998011.993680101</v>
      </c>
      <c r="E4376" s="14">
        <v>42278</v>
      </c>
      <c r="F4376" s="15">
        <f t="shared" si="68"/>
        <v>0.20606790156416024</v>
      </c>
    </row>
    <row r="4377" spans="1:6" x14ac:dyDescent="0.3">
      <c r="A4377" s="11">
        <v>2</v>
      </c>
      <c r="B4377" s="12" t="s">
        <v>517</v>
      </c>
      <c r="C4377" s="12" t="s">
        <v>147</v>
      </c>
      <c r="D4377" s="13">
        <v>19529049.827439699</v>
      </c>
      <c r="E4377" s="14">
        <v>42248</v>
      </c>
      <c r="F4377" s="15">
        <f t="shared" si="68"/>
        <v>-0.38710429928755946</v>
      </c>
    </row>
    <row r="4378" spans="1:6" x14ac:dyDescent="0.3">
      <c r="A4378" s="16">
        <v>2</v>
      </c>
      <c r="B4378" s="17" t="s">
        <v>517</v>
      </c>
      <c r="C4378" s="17" t="s">
        <v>148</v>
      </c>
      <c r="D4378" s="18">
        <v>28760628.648442101</v>
      </c>
      <c r="E4378" s="14">
        <v>42217</v>
      </c>
      <c r="F4378" s="15">
        <f t="shared" si="68"/>
        <v>-0.33761282211100507</v>
      </c>
    </row>
    <row r="4379" spans="1:6" x14ac:dyDescent="0.3">
      <c r="A4379" s="11">
        <v>2</v>
      </c>
      <c r="B4379" s="12" t="s">
        <v>517</v>
      </c>
      <c r="C4379" s="12" t="s">
        <v>149</v>
      </c>
      <c r="D4379" s="13">
        <v>40310831.846779801</v>
      </c>
      <c r="E4379" s="14">
        <v>42186</v>
      </c>
      <c r="F4379" s="15">
        <f t="shared" si="68"/>
        <v>-0.20490127076648995</v>
      </c>
    </row>
    <row r="4380" spans="1:6" x14ac:dyDescent="0.3">
      <c r="A4380" s="16">
        <v>2</v>
      </c>
      <c r="B4380" s="17" t="s">
        <v>517</v>
      </c>
      <c r="C4380" s="17" t="s">
        <v>150</v>
      </c>
      <c r="D4380" s="18">
        <v>49477671.347721301</v>
      </c>
      <c r="E4380" s="14">
        <v>42156</v>
      </c>
      <c r="F4380" s="15">
        <f t="shared" si="68"/>
        <v>-0.12034759249336895</v>
      </c>
    </row>
    <row r="4381" spans="1:6" x14ac:dyDescent="0.3">
      <c r="A4381" s="11">
        <v>2</v>
      </c>
      <c r="B4381" s="12" t="s">
        <v>517</v>
      </c>
      <c r="C4381" s="12" t="s">
        <v>151</v>
      </c>
      <c r="D4381" s="13">
        <v>55805312.805032499</v>
      </c>
      <c r="E4381" s="14">
        <v>42125</v>
      </c>
      <c r="F4381" s="15">
        <f t="shared" si="68"/>
        <v>-7.4591505507760669E-2</v>
      </c>
    </row>
    <row r="4382" spans="1:6" x14ac:dyDescent="0.3">
      <c r="A4382" s="16">
        <v>2</v>
      </c>
      <c r="B4382" s="17" t="s">
        <v>517</v>
      </c>
      <c r="C4382" s="17" t="s">
        <v>152</v>
      </c>
      <c r="D4382" s="18">
        <v>60127095.602995798</v>
      </c>
      <c r="E4382" s="14">
        <v>42095</v>
      </c>
      <c r="F4382" s="15">
        <f t="shared" si="68"/>
        <v>8.173632380224459E-2</v>
      </c>
    </row>
    <row r="4383" spans="1:6" x14ac:dyDescent="0.3">
      <c r="A4383" s="11">
        <v>2</v>
      </c>
      <c r="B4383" s="12" t="s">
        <v>517</v>
      </c>
      <c r="C4383" s="12" t="s">
        <v>153</v>
      </c>
      <c r="D4383" s="13">
        <v>55408014.985655501</v>
      </c>
      <c r="E4383" s="14">
        <v>42064</v>
      </c>
      <c r="F4383" s="15">
        <f t="shared" si="68"/>
        <v>-5.015789161318697E-2</v>
      </c>
    </row>
    <row r="4384" spans="1:6" x14ac:dyDescent="0.3">
      <c r="A4384" s="16">
        <v>2</v>
      </c>
      <c r="B4384" s="17" t="s">
        <v>517</v>
      </c>
      <c r="C4384" s="17" t="s">
        <v>154</v>
      </c>
      <c r="D4384" s="18">
        <v>58258042.392142303</v>
      </c>
      <c r="E4384" s="14">
        <v>42036</v>
      </c>
      <c r="F4384" s="15">
        <f t="shared" si="68"/>
        <v>0.18756433348167301</v>
      </c>
    </row>
    <row r="4385" spans="1:6" x14ac:dyDescent="0.3">
      <c r="A4385" s="11">
        <v>2</v>
      </c>
      <c r="B4385" s="12" t="s">
        <v>517</v>
      </c>
      <c r="C4385" s="12" t="s">
        <v>1286</v>
      </c>
      <c r="D4385" s="13">
        <v>48294506.457585298</v>
      </c>
      <c r="E4385" s="14">
        <v>42005</v>
      </c>
      <c r="F4385" s="15" t="e">
        <f t="shared" si="68"/>
        <v>#N/A</v>
      </c>
    </row>
    <row r="4386" spans="1:6" x14ac:dyDescent="0.3">
      <c r="A4386" s="16">
        <v>11</v>
      </c>
      <c r="B4386" s="17" t="s">
        <v>527</v>
      </c>
      <c r="C4386" s="17" t="s">
        <v>12</v>
      </c>
      <c r="D4386" s="18">
        <v>86037194.477962196</v>
      </c>
      <c r="E4386" s="14">
        <v>45901</v>
      </c>
      <c r="F4386" s="15">
        <f t="shared" si="68"/>
        <v>7.982830419160411E-2</v>
      </c>
    </row>
    <row r="4387" spans="1:6" x14ac:dyDescent="0.3">
      <c r="A4387" s="11">
        <v>11</v>
      </c>
      <c r="B4387" s="12" t="s">
        <v>527</v>
      </c>
      <c r="C4387" s="12" t="s">
        <v>16</v>
      </c>
      <c r="D4387" s="13">
        <v>79435978.273560807</v>
      </c>
      <c r="E4387" s="14">
        <v>45870</v>
      </c>
      <c r="F4387" s="15">
        <f t="shared" si="68"/>
        <v>2.223407819154773E-2</v>
      </c>
    </row>
    <row r="4388" spans="1:6" x14ac:dyDescent="0.3">
      <c r="A4388" s="16">
        <v>11</v>
      </c>
      <c r="B4388" s="17" t="s">
        <v>527</v>
      </c>
      <c r="C4388" s="17" t="s">
        <v>17</v>
      </c>
      <c r="D4388" s="18">
        <v>77689282.5625211</v>
      </c>
      <c r="E4388" s="14">
        <v>45839</v>
      </c>
      <c r="F4388" s="15">
        <f t="shared" si="68"/>
        <v>1.728524347723687E-2</v>
      </c>
    </row>
    <row r="4389" spans="1:6" x14ac:dyDescent="0.3">
      <c r="A4389" s="11">
        <v>11</v>
      </c>
      <c r="B4389" s="12" t="s">
        <v>527</v>
      </c>
      <c r="C4389" s="12" t="s">
        <v>18</v>
      </c>
      <c r="D4389" s="13">
        <v>76357943.803071395</v>
      </c>
      <c r="E4389" s="14">
        <v>45809</v>
      </c>
      <c r="F4389" s="15">
        <f t="shared" si="68"/>
        <v>-8.2995567578408674E-2</v>
      </c>
    </row>
    <row r="4390" spans="1:6" x14ac:dyDescent="0.3">
      <c r="A4390" s="16">
        <v>11</v>
      </c>
      <c r="B4390" s="17" t="s">
        <v>527</v>
      </c>
      <c r="C4390" s="17" t="s">
        <v>19</v>
      </c>
      <c r="D4390" s="18">
        <v>82965730.616903201</v>
      </c>
      <c r="E4390" s="14">
        <v>45778</v>
      </c>
      <c r="F4390" s="15">
        <f t="shared" si="68"/>
        <v>1.2713508084538019E-2</v>
      </c>
    </row>
    <row r="4391" spans="1:6" x14ac:dyDescent="0.3">
      <c r="A4391" s="11">
        <v>11</v>
      </c>
      <c r="B4391" s="12" t="s">
        <v>527</v>
      </c>
      <c r="C4391" s="12" t="s">
        <v>20</v>
      </c>
      <c r="D4391" s="13">
        <v>81917621.817215994</v>
      </c>
      <c r="E4391" s="14">
        <v>45748</v>
      </c>
      <c r="F4391" s="15">
        <f t="shared" si="68"/>
        <v>1.0356871598619777E-2</v>
      </c>
    </row>
    <row r="4392" spans="1:6" x14ac:dyDescent="0.3">
      <c r="A4392" s="16">
        <v>11</v>
      </c>
      <c r="B4392" s="17" t="s">
        <v>527</v>
      </c>
      <c r="C4392" s="17" t="s">
        <v>21</v>
      </c>
      <c r="D4392" s="18">
        <v>81073589.836378694</v>
      </c>
      <c r="E4392" s="14">
        <v>45717</v>
      </c>
      <c r="F4392" s="15">
        <f t="shared" si="68"/>
        <v>-6.5167551179811222E-3</v>
      </c>
    </row>
    <row r="4393" spans="1:6" x14ac:dyDescent="0.3">
      <c r="A4393" s="11">
        <v>11</v>
      </c>
      <c r="B4393" s="12" t="s">
        <v>527</v>
      </c>
      <c r="C4393" s="12" t="s">
        <v>22</v>
      </c>
      <c r="D4393" s="13">
        <v>81603651.834103897</v>
      </c>
      <c r="E4393" s="14">
        <v>45689</v>
      </c>
      <c r="F4393" s="15">
        <f t="shared" si="68"/>
        <v>4.1926254042610904E-2</v>
      </c>
    </row>
    <row r="4394" spans="1:6" x14ac:dyDescent="0.3">
      <c r="A4394" s="16">
        <v>11</v>
      </c>
      <c r="B4394" s="17" t="s">
        <v>527</v>
      </c>
      <c r="C4394" s="17" t="s">
        <v>23</v>
      </c>
      <c r="D4394" s="18">
        <v>78253046.361120105</v>
      </c>
      <c r="E4394" s="14">
        <v>45658</v>
      </c>
      <c r="F4394" s="15">
        <f t="shared" si="68"/>
        <v>0.11114289223447552</v>
      </c>
    </row>
    <row r="4395" spans="1:6" x14ac:dyDescent="0.3">
      <c r="A4395" s="11">
        <v>11</v>
      </c>
      <c r="B4395" s="12" t="s">
        <v>527</v>
      </c>
      <c r="C4395" s="12" t="s">
        <v>24</v>
      </c>
      <c r="D4395" s="13">
        <v>70021677.141505793</v>
      </c>
      <c r="E4395" s="14">
        <v>45627</v>
      </c>
      <c r="F4395" s="15">
        <f t="shared" si="68"/>
        <v>8.5805194940454122E-3</v>
      </c>
    </row>
    <row r="4396" spans="1:6" x14ac:dyDescent="0.3">
      <c r="A4396" s="11">
        <v>11</v>
      </c>
      <c r="B4396" s="12" t="s">
        <v>527</v>
      </c>
      <c r="C4396" s="12" t="s">
        <v>26</v>
      </c>
      <c r="D4396" s="13">
        <v>69423425.102963597</v>
      </c>
      <c r="E4396" s="14">
        <v>45597</v>
      </c>
      <c r="F4396" s="15">
        <f t="shared" si="68"/>
        <v>-4.2164649664959829E-2</v>
      </c>
    </row>
    <row r="4397" spans="1:6" x14ac:dyDescent="0.3">
      <c r="A4397" s="11">
        <v>11</v>
      </c>
      <c r="B4397" s="12" t="s">
        <v>527</v>
      </c>
      <c r="C4397" s="12" t="s">
        <v>27</v>
      </c>
      <c r="D4397" s="13">
        <v>72413228.568180501</v>
      </c>
      <c r="E4397" s="14">
        <v>45566</v>
      </c>
      <c r="F4397" s="15">
        <f t="shared" si="68"/>
        <v>-8.5301471628031131E-2</v>
      </c>
    </row>
    <row r="4398" spans="1:6" x14ac:dyDescent="0.3">
      <c r="A4398" s="11">
        <v>11</v>
      </c>
      <c r="B4398" s="12" t="s">
        <v>527</v>
      </c>
      <c r="C4398" s="12" t="s">
        <v>28</v>
      </c>
      <c r="D4398" s="13">
        <v>78861288.654689893</v>
      </c>
      <c r="E4398" s="14">
        <v>45536</v>
      </c>
      <c r="F4398" s="15">
        <f t="shared" si="68"/>
        <v>-8.8597234704719932E-2</v>
      </c>
    </row>
    <row r="4399" spans="1:6" x14ac:dyDescent="0.3">
      <c r="A4399" s="16">
        <v>11</v>
      </c>
      <c r="B4399" s="17" t="s">
        <v>527</v>
      </c>
      <c r="C4399" s="17" t="s">
        <v>29</v>
      </c>
      <c r="D4399" s="18">
        <v>86167037.079334199</v>
      </c>
      <c r="E4399" s="14">
        <v>45505</v>
      </c>
      <c r="F4399" s="15">
        <f t="shared" si="68"/>
        <v>9.1576200853098658E-2</v>
      </c>
    </row>
    <row r="4400" spans="1:6" x14ac:dyDescent="0.3">
      <c r="A4400" s="11">
        <v>11</v>
      </c>
      <c r="B4400" s="12" t="s">
        <v>527</v>
      </c>
      <c r="C4400" s="12" t="s">
        <v>30</v>
      </c>
      <c r="D4400" s="13">
        <v>78626713.115139097</v>
      </c>
      <c r="E4400" s="14">
        <v>45474</v>
      </c>
      <c r="F4400" s="15">
        <f t="shared" si="68"/>
        <v>-1.1504278315766017E-2</v>
      </c>
    </row>
    <row r="4401" spans="1:6" x14ac:dyDescent="0.3">
      <c r="A4401" s="16">
        <v>11</v>
      </c>
      <c r="B4401" s="17" t="s">
        <v>527</v>
      </c>
      <c r="C4401" s="17" t="s">
        <v>31</v>
      </c>
      <c r="D4401" s="18">
        <v>79536479.7764806</v>
      </c>
      <c r="E4401" s="14">
        <v>45444</v>
      </c>
      <c r="F4401" s="15">
        <f t="shared" si="68"/>
        <v>-0.14403995850975498</v>
      </c>
    </row>
    <row r="4402" spans="1:6" x14ac:dyDescent="0.3">
      <c r="A4402" s="11">
        <v>11</v>
      </c>
      <c r="B4402" s="12" t="s">
        <v>527</v>
      </c>
      <c r="C4402" s="12" t="s">
        <v>32</v>
      </c>
      <c r="D4402" s="13">
        <v>91859087.020761505</v>
      </c>
      <c r="E4402" s="14">
        <v>45413</v>
      </c>
      <c r="F4402" s="15">
        <f t="shared" si="68"/>
        <v>5.4391431138356608E-2</v>
      </c>
    </row>
    <row r="4403" spans="1:6" x14ac:dyDescent="0.3">
      <c r="A4403" s="16">
        <v>11</v>
      </c>
      <c r="B4403" s="17" t="s">
        <v>527</v>
      </c>
      <c r="C4403" s="17" t="s">
        <v>34</v>
      </c>
      <c r="D4403" s="18">
        <v>86996188.634686798</v>
      </c>
      <c r="E4403" s="14">
        <v>45383</v>
      </c>
      <c r="F4403" s="15">
        <f t="shared" si="68"/>
        <v>-1.3781147312246276E-2</v>
      </c>
    </row>
    <row r="4404" spans="1:6" x14ac:dyDescent="0.3">
      <c r="A4404" s="11">
        <v>11</v>
      </c>
      <c r="B4404" s="12" t="s">
        <v>527</v>
      </c>
      <c r="C4404" s="12" t="s">
        <v>35</v>
      </c>
      <c r="D4404" s="13">
        <v>88203395.165386304</v>
      </c>
      <c r="E4404" s="14">
        <v>45352</v>
      </c>
      <c r="F4404" s="15">
        <f t="shared" si="68"/>
        <v>2.5566293092789811E-2</v>
      </c>
    </row>
    <row r="4405" spans="1:6" x14ac:dyDescent="0.3">
      <c r="A4405" s="16">
        <v>11</v>
      </c>
      <c r="B4405" s="17" t="s">
        <v>527</v>
      </c>
      <c r="C4405" s="17" t="s">
        <v>36</v>
      </c>
      <c r="D4405" s="18">
        <v>85976943.641545802</v>
      </c>
      <c r="E4405" s="14">
        <v>45323</v>
      </c>
      <c r="F4405" s="15">
        <f t="shared" si="68"/>
        <v>5.9866401062865816E-2</v>
      </c>
    </row>
    <row r="4406" spans="1:6" x14ac:dyDescent="0.3">
      <c r="A4406" s="11">
        <v>11</v>
      </c>
      <c r="B4406" s="12" t="s">
        <v>527</v>
      </c>
      <c r="C4406" s="12" t="s">
        <v>37</v>
      </c>
      <c r="D4406" s="13">
        <v>80980854.460995495</v>
      </c>
      <c r="E4406" s="14">
        <v>45292</v>
      </c>
      <c r="F4406" s="15">
        <f t="shared" si="68"/>
        <v>6.3460528822471385E-2</v>
      </c>
    </row>
    <row r="4407" spans="1:6" x14ac:dyDescent="0.3">
      <c r="A4407" s="16">
        <v>11</v>
      </c>
      <c r="B4407" s="17" t="s">
        <v>527</v>
      </c>
      <c r="C4407" s="17" t="s">
        <v>38</v>
      </c>
      <c r="D4407" s="18">
        <v>76001435.877462596</v>
      </c>
      <c r="E4407" s="14">
        <v>45261</v>
      </c>
      <c r="F4407" s="15">
        <f t="shared" si="68"/>
        <v>2.1475120421644303E-2</v>
      </c>
    </row>
    <row r="4408" spans="1:6" x14ac:dyDescent="0.3">
      <c r="A4408" s="16">
        <v>11</v>
      </c>
      <c r="B4408" s="17" t="s">
        <v>527</v>
      </c>
      <c r="C4408" s="17" t="s">
        <v>40</v>
      </c>
      <c r="D4408" s="18">
        <v>74386696.309871107</v>
      </c>
      <c r="E4408" s="14">
        <v>45231</v>
      </c>
      <c r="F4408" s="15">
        <f t="shared" si="68"/>
        <v>-2.1544935406991848E-2</v>
      </c>
    </row>
    <row r="4409" spans="1:6" x14ac:dyDescent="0.3">
      <c r="A4409" s="16">
        <v>11</v>
      </c>
      <c r="B4409" s="17" t="s">
        <v>527</v>
      </c>
      <c r="C4409" s="17" t="s">
        <v>41</v>
      </c>
      <c r="D4409" s="18">
        <v>76006742.101819605</v>
      </c>
      <c r="E4409" s="14">
        <v>45200</v>
      </c>
      <c r="F4409" s="15">
        <f t="shared" si="68"/>
        <v>-2.3461547137497357E-2</v>
      </c>
    </row>
    <row r="4410" spans="1:6" x14ac:dyDescent="0.3">
      <c r="A4410" s="16">
        <v>11</v>
      </c>
      <c r="B4410" s="17" t="s">
        <v>527</v>
      </c>
      <c r="C4410" s="17" t="s">
        <v>42</v>
      </c>
      <c r="D4410" s="18">
        <v>77811061.158724904</v>
      </c>
      <c r="E4410" s="14">
        <v>45170</v>
      </c>
      <c r="F4410" s="15">
        <f t="shared" si="68"/>
        <v>7.167970912059049E-2</v>
      </c>
    </row>
    <row r="4411" spans="1:6" x14ac:dyDescent="0.3">
      <c r="A4411" s="11">
        <v>11</v>
      </c>
      <c r="B4411" s="12" t="s">
        <v>527</v>
      </c>
      <c r="C4411" s="12" t="s">
        <v>43</v>
      </c>
      <c r="D4411" s="13">
        <v>72428791.010513797</v>
      </c>
      <c r="E4411" s="14">
        <v>45139</v>
      </c>
      <c r="F4411" s="15">
        <f t="shared" si="68"/>
        <v>3.0302304710396626E-3</v>
      </c>
    </row>
    <row r="4412" spans="1:6" x14ac:dyDescent="0.3">
      <c r="A4412" s="16">
        <v>11</v>
      </c>
      <c r="B4412" s="17" t="s">
        <v>527</v>
      </c>
      <c r="C4412" s="17" t="s">
        <v>44</v>
      </c>
      <c r="D4412" s="18">
        <v>72209647.276709899</v>
      </c>
      <c r="E4412" s="14">
        <v>45108</v>
      </c>
      <c r="F4412" s="15">
        <f t="shared" si="68"/>
        <v>-3.0270219318706808E-3</v>
      </c>
    </row>
    <row r="4413" spans="1:6" x14ac:dyDescent="0.3">
      <c r="A4413" s="11">
        <v>11</v>
      </c>
      <c r="B4413" s="12" t="s">
        <v>527</v>
      </c>
      <c r="C4413" s="12" t="s">
        <v>45</v>
      </c>
      <c r="D4413" s="13">
        <v>72428558.620273694</v>
      </c>
      <c r="E4413" s="14">
        <v>45078</v>
      </c>
      <c r="F4413" s="15">
        <f t="shared" si="68"/>
        <v>3.1008771970326733E-2</v>
      </c>
    </row>
    <row r="4414" spans="1:6" x14ac:dyDescent="0.3">
      <c r="A4414" s="16">
        <v>11</v>
      </c>
      <c r="B4414" s="17" t="s">
        <v>527</v>
      </c>
      <c r="C4414" s="17" t="s">
        <v>46</v>
      </c>
      <c r="D4414" s="18">
        <v>70217102.430419907</v>
      </c>
      <c r="E4414" s="14">
        <v>45047</v>
      </c>
      <c r="F4414" s="15">
        <f t="shared" si="68"/>
        <v>-6.7900436913588158E-2</v>
      </c>
    </row>
    <row r="4415" spans="1:6" x14ac:dyDescent="0.3">
      <c r="A4415" s="11">
        <v>11</v>
      </c>
      <c r="B4415" s="12" t="s">
        <v>527</v>
      </c>
      <c r="C4415" s="12" t="s">
        <v>47</v>
      </c>
      <c r="D4415" s="13">
        <v>75150467.918402404</v>
      </c>
      <c r="E4415" s="14">
        <v>45017</v>
      </c>
      <c r="F4415" s="15">
        <f t="shared" si="68"/>
        <v>8.3705362286676521E-3</v>
      </c>
    </row>
    <row r="4416" spans="1:6" x14ac:dyDescent="0.3">
      <c r="A4416" s="16">
        <v>11</v>
      </c>
      <c r="B4416" s="17" t="s">
        <v>527</v>
      </c>
      <c r="C4416" s="17" t="s">
        <v>48</v>
      </c>
      <c r="D4416" s="18">
        <v>74524043.615328193</v>
      </c>
      <c r="E4416" s="14">
        <v>44986</v>
      </c>
      <c r="F4416" s="15">
        <f t="shared" si="68"/>
        <v>2.5257148224071841E-3</v>
      </c>
    </row>
    <row r="4417" spans="1:6" x14ac:dyDescent="0.3">
      <c r="A4417" s="11">
        <v>11</v>
      </c>
      <c r="B4417" s="12" t="s">
        <v>527</v>
      </c>
      <c r="C4417" s="12" t="s">
        <v>49</v>
      </c>
      <c r="D4417" s="13">
        <v>74336054.636953294</v>
      </c>
      <c r="E4417" s="14">
        <v>44958</v>
      </c>
      <c r="F4417" s="15">
        <f t="shared" si="68"/>
        <v>1.466365520583804E-3</v>
      </c>
    </row>
    <row r="4418" spans="1:6" x14ac:dyDescent="0.3">
      <c r="A4418" s="16">
        <v>11</v>
      </c>
      <c r="B4418" s="17" t="s">
        <v>527</v>
      </c>
      <c r="C4418" s="17" t="s">
        <v>50</v>
      </c>
      <c r="D4418" s="18">
        <v>74227130.690174997</v>
      </c>
      <c r="E4418" s="14">
        <v>44927</v>
      </c>
      <c r="F4418" s="15">
        <f t="shared" si="68"/>
        <v>4.4021819728442761E-2</v>
      </c>
    </row>
    <row r="4419" spans="1:6" x14ac:dyDescent="0.3">
      <c r="A4419" s="11">
        <v>11</v>
      </c>
      <c r="B4419" s="12" t="s">
        <v>527</v>
      </c>
      <c r="C4419" s="12" t="s">
        <v>51</v>
      </c>
      <c r="D4419" s="13">
        <v>71030396.584958404</v>
      </c>
      <c r="E4419" s="14">
        <v>44896</v>
      </c>
      <c r="F4419" s="15">
        <f t="shared" ref="F4419:F4482" si="69">IF(B4419=B4420,LN(D4419/D4420),NA())</f>
        <v>2.8229595011067976E-2</v>
      </c>
    </row>
    <row r="4420" spans="1:6" x14ac:dyDescent="0.3">
      <c r="A4420" s="11">
        <v>11</v>
      </c>
      <c r="B4420" s="12" t="s">
        <v>527</v>
      </c>
      <c r="C4420" s="12" t="s">
        <v>53</v>
      </c>
      <c r="D4420" s="13">
        <v>69053275.220832005</v>
      </c>
      <c r="E4420" s="14">
        <v>44866</v>
      </c>
      <c r="F4420" s="15">
        <f t="shared" si="69"/>
        <v>-1.5514699742600687E-2</v>
      </c>
    </row>
    <row r="4421" spans="1:6" x14ac:dyDescent="0.3">
      <c r="A4421" s="11">
        <v>11</v>
      </c>
      <c r="B4421" s="12" t="s">
        <v>527</v>
      </c>
      <c r="C4421" s="12" t="s">
        <v>54</v>
      </c>
      <c r="D4421" s="13">
        <v>70132969.9646869</v>
      </c>
      <c r="E4421" s="14">
        <v>44835</v>
      </c>
      <c r="F4421" s="15">
        <f t="shared" si="69"/>
        <v>9.0021596630183234E-2</v>
      </c>
    </row>
    <row r="4422" spans="1:6" x14ac:dyDescent="0.3">
      <c r="A4422" s="11">
        <v>11</v>
      </c>
      <c r="B4422" s="12" t="s">
        <v>527</v>
      </c>
      <c r="C4422" s="12" t="s">
        <v>55</v>
      </c>
      <c r="D4422" s="13">
        <v>64095324.108458899</v>
      </c>
      <c r="E4422" s="14">
        <v>44805</v>
      </c>
      <c r="F4422" s="15">
        <f t="shared" si="69"/>
        <v>-5.4830638580896825E-2</v>
      </c>
    </row>
    <row r="4423" spans="1:6" x14ac:dyDescent="0.3">
      <c r="A4423" s="16">
        <v>11</v>
      </c>
      <c r="B4423" s="17" t="s">
        <v>527</v>
      </c>
      <c r="C4423" s="17" t="s">
        <v>56</v>
      </c>
      <c r="D4423" s="18">
        <v>67707845.063555107</v>
      </c>
      <c r="E4423" s="14">
        <v>44774</v>
      </c>
      <c r="F4423" s="15">
        <f t="shared" si="69"/>
        <v>-0.23395519447859939</v>
      </c>
    </row>
    <row r="4424" spans="1:6" x14ac:dyDescent="0.3">
      <c r="A4424" s="11">
        <v>11</v>
      </c>
      <c r="B4424" s="12" t="s">
        <v>527</v>
      </c>
      <c r="C4424" s="12" t="s">
        <v>57</v>
      </c>
      <c r="D4424" s="13">
        <v>85554812.079977006</v>
      </c>
      <c r="E4424" s="14">
        <v>44743</v>
      </c>
      <c r="F4424" s="15">
        <f t="shared" si="69"/>
        <v>-0.23601854170108538</v>
      </c>
    </row>
    <row r="4425" spans="1:6" x14ac:dyDescent="0.3">
      <c r="A4425" s="16">
        <v>11</v>
      </c>
      <c r="B4425" s="17" t="s">
        <v>527</v>
      </c>
      <c r="C4425" s="17" t="s">
        <v>58</v>
      </c>
      <c r="D4425" s="18">
        <v>108329313.757955</v>
      </c>
      <c r="E4425" s="14">
        <v>44713</v>
      </c>
      <c r="F4425" s="15">
        <f t="shared" si="69"/>
        <v>1.8887611645525243E-2</v>
      </c>
    </row>
    <row r="4426" spans="1:6" x14ac:dyDescent="0.3">
      <c r="A4426" s="11">
        <v>11</v>
      </c>
      <c r="B4426" s="12" t="s">
        <v>527</v>
      </c>
      <c r="C4426" s="12" t="s">
        <v>59</v>
      </c>
      <c r="D4426" s="13">
        <v>106302433.46946999</v>
      </c>
      <c r="E4426" s="14">
        <v>44682</v>
      </c>
      <c r="F4426" s="15">
        <f t="shared" si="69"/>
        <v>-3.6480771764225393E-2</v>
      </c>
    </row>
    <row r="4427" spans="1:6" x14ac:dyDescent="0.3">
      <c r="A4427" s="16">
        <v>11</v>
      </c>
      <c r="B4427" s="17" t="s">
        <v>527</v>
      </c>
      <c r="C4427" s="17" t="s">
        <v>60</v>
      </c>
      <c r="D4427" s="18">
        <v>110252032.476634</v>
      </c>
      <c r="E4427" s="14">
        <v>44652</v>
      </c>
      <c r="F4427" s="15">
        <f t="shared" si="69"/>
        <v>8.7066419733630399E-2</v>
      </c>
    </row>
    <row r="4428" spans="1:6" x14ac:dyDescent="0.3">
      <c r="A4428" s="11">
        <v>11</v>
      </c>
      <c r="B4428" s="12" t="s">
        <v>527</v>
      </c>
      <c r="C4428" s="12" t="s">
        <v>61</v>
      </c>
      <c r="D4428" s="13">
        <v>101058800.39681</v>
      </c>
      <c r="E4428" s="14">
        <v>44621</v>
      </c>
      <c r="F4428" s="15">
        <f t="shared" si="69"/>
        <v>6.3794052332246762E-2</v>
      </c>
    </row>
    <row r="4429" spans="1:6" x14ac:dyDescent="0.3">
      <c r="A4429" s="16">
        <v>11</v>
      </c>
      <c r="B4429" s="17" t="s">
        <v>527</v>
      </c>
      <c r="C4429" s="17" t="s">
        <v>62</v>
      </c>
      <c r="D4429" s="18">
        <v>94813184.562432602</v>
      </c>
      <c r="E4429" s="14">
        <v>44593</v>
      </c>
      <c r="F4429" s="15">
        <f t="shared" si="69"/>
        <v>-5.1237443411623299E-2</v>
      </c>
    </row>
    <row r="4430" spans="1:6" x14ac:dyDescent="0.3">
      <c r="A4430" s="11">
        <v>11</v>
      </c>
      <c r="B4430" s="12" t="s">
        <v>527</v>
      </c>
      <c r="C4430" s="12" t="s">
        <v>63</v>
      </c>
      <c r="D4430" s="13">
        <v>99797778.212019101</v>
      </c>
      <c r="E4430" s="14">
        <v>44562</v>
      </c>
      <c r="F4430" s="15">
        <f t="shared" si="69"/>
        <v>-8.4542549395458355E-2</v>
      </c>
    </row>
    <row r="4431" spans="1:6" x14ac:dyDescent="0.3">
      <c r="A4431" s="16">
        <v>11</v>
      </c>
      <c r="B4431" s="17" t="s">
        <v>527</v>
      </c>
      <c r="C4431" s="17" t="s">
        <v>64</v>
      </c>
      <c r="D4431" s="18">
        <v>108601853.009891</v>
      </c>
      <c r="E4431" s="14">
        <v>44531</v>
      </c>
      <c r="F4431" s="15">
        <f t="shared" si="69"/>
        <v>5.2131699110599686E-2</v>
      </c>
    </row>
    <row r="4432" spans="1:6" x14ac:dyDescent="0.3">
      <c r="A4432" s="16">
        <v>11</v>
      </c>
      <c r="B4432" s="17" t="s">
        <v>527</v>
      </c>
      <c r="C4432" s="17" t="s">
        <v>66</v>
      </c>
      <c r="D4432" s="18">
        <v>103085296.91896901</v>
      </c>
      <c r="E4432" s="14">
        <v>44501</v>
      </c>
      <c r="F4432" s="15">
        <f t="shared" si="69"/>
        <v>1.0819347645996787E-2</v>
      </c>
    </row>
    <row r="4433" spans="1:6" x14ac:dyDescent="0.3">
      <c r="A4433" s="16">
        <v>11</v>
      </c>
      <c r="B4433" s="17" t="s">
        <v>527</v>
      </c>
      <c r="C4433" s="17" t="s">
        <v>67</v>
      </c>
      <c r="D4433" s="18">
        <v>101975993.04760601</v>
      </c>
      <c r="E4433" s="14">
        <v>44470</v>
      </c>
      <c r="F4433" s="15">
        <f t="shared" si="69"/>
        <v>7.2141812119621618E-2</v>
      </c>
    </row>
    <row r="4434" spans="1:6" x14ac:dyDescent="0.3">
      <c r="A4434" s="16">
        <v>11</v>
      </c>
      <c r="B4434" s="17" t="s">
        <v>527</v>
      </c>
      <c r="C4434" s="17" t="s">
        <v>68</v>
      </c>
      <c r="D4434" s="18">
        <v>94878356.306932896</v>
      </c>
      <c r="E4434" s="14">
        <v>44440</v>
      </c>
      <c r="F4434" s="15">
        <f t="shared" si="69"/>
        <v>-4.0762597448806337E-2</v>
      </c>
    </row>
    <row r="4435" spans="1:6" x14ac:dyDescent="0.3">
      <c r="A4435" s="11">
        <v>11</v>
      </c>
      <c r="B4435" s="12" t="s">
        <v>527</v>
      </c>
      <c r="C4435" s="12" t="s">
        <v>69</v>
      </c>
      <c r="D4435" s="13">
        <v>98825751.018528193</v>
      </c>
      <c r="E4435" s="14">
        <v>44409</v>
      </c>
      <c r="F4435" s="15">
        <f t="shared" si="69"/>
        <v>3.0702258787966771E-2</v>
      </c>
    </row>
    <row r="4436" spans="1:6" x14ac:dyDescent="0.3">
      <c r="A4436" s="16">
        <v>11</v>
      </c>
      <c r="B4436" s="17" t="s">
        <v>527</v>
      </c>
      <c r="C4436" s="17" t="s">
        <v>70</v>
      </c>
      <c r="D4436" s="18">
        <v>95837682.183432505</v>
      </c>
      <c r="E4436" s="14">
        <v>44378</v>
      </c>
      <c r="F4436" s="15">
        <f t="shared" si="69"/>
        <v>-1.1200110784372007E-3</v>
      </c>
    </row>
    <row r="4437" spans="1:6" x14ac:dyDescent="0.3">
      <c r="A4437" s="11">
        <v>11</v>
      </c>
      <c r="B4437" s="12" t="s">
        <v>527</v>
      </c>
      <c r="C4437" s="12" t="s">
        <v>71</v>
      </c>
      <c r="D4437" s="13">
        <v>95945081.582240894</v>
      </c>
      <c r="E4437" s="14">
        <v>44348</v>
      </c>
      <c r="F4437" s="15">
        <f t="shared" si="69"/>
        <v>5.4469603063176567E-2</v>
      </c>
    </row>
    <row r="4438" spans="1:6" x14ac:dyDescent="0.3">
      <c r="A4438" s="16">
        <v>11</v>
      </c>
      <c r="B4438" s="17" t="s">
        <v>527</v>
      </c>
      <c r="C4438" s="17" t="s">
        <v>72</v>
      </c>
      <c r="D4438" s="18">
        <v>90858773.173774093</v>
      </c>
      <c r="E4438" s="14">
        <v>44317</v>
      </c>
      <c r="F4438" s="15">
        <f t="shared" si="69"/>
        <v>3.4395651634384181E-3</v>
      </c>
    </row>
    <row r="4439" spans="1:6" x14ac:dyDescent="0.3">
      <c r="A4439" s="11">
        <v>11</v>
      </c>
      <c r="B4439" s="12" t="s">
        <v>527</v>
      </c>
      <c r="C4439" s="12" t="s">
        <v>73</v>
      </c>
      <c r="D4439" s="13">
        <v>90546795.344383597</v>
      </c>
      <c r="E4439" s="14">
        <v>44287</v>
      </c>
      <c r="F4439" s="15">
        <f t="shared" si="69"/>
        <v>3.9353505980113869E-2</v>
      </c>
    </row>
    <row r="4440" spans="1:6" x14ac:dyDescent="0.3">
      <c r="A4440" s="16">
        <v>11</v>
      </c>
      <c r="B4440" s="17" t="s">
        <v>527</v>
      </c>
      <c r="C4440" s="17" t="s">
        <v>74</v>
      </c>
      <c r="D4440" s="18">
        <v>87052665.555559605</v>
      </c>
      <c r="E4440" s="14">
        <v>44256</v>
      </c>
      <c r="F4440" s="15">
        <f t="shared" si="69"/>
        <v>7.8465221770287724E-2</v>
      </c>
    </row>
    <row r="4441" spans="1:6" x14ac:dyDescent="0.3">
      <c r="A4441" s="11">
        <v>11</v>
      </c>
      <c r="B4441" s="12" t="s">
        <v>527</v>
      </c>
      <c r="C4441" s="12" t="s">
        <v>75</v>
      </c>
      <c r="D4441" s="13">
        <v>80483167.642067</v>
      </c>
      <c r="E4441" s="14">
        <v>44228</v>
      </c>
      <c r="F4441" s="15">
        <f t="shared" si="69"/>
        <v>-0.1306397718383758</v>
      </c>
    </row>
    <row r="4442" spans="1:6" x14ac:dyDescent="0.3">
      <c r="A4442" s="16">
        <v>11</v>
      </c>
      <c r="B4442" s="17" t="s">
        <v>527</v>
      </c>
      <c r="C4442" s="17" t="s">
        <v>76</v>
      </c>
      <c r="D4442" s="18">
        <v>91715173.7100759</v>
      </c>
      <c r="E4442" s="14">
        <v>44197</v>
      </c>
      <c r="F4442" s="15">
        <f t="shared" si="69"/>
        <v>1.236332495121072E-2</v>
      </c>
    </row>
    <row r="4443" spans="1:6" x14ac:dyDescent="0.3">
      <c r="A4443" s="11">
        <v>11</v>
      </c>
      <c r="B4443" s="12" t="s">
        <v>527</v>
      </c>
      <c r="C4443" s="12" t="s">
        <v>77</v>
      </c>
      <c r="D4443" s="13">
        <v>90588249.831917703</v>
      </c>
      <c r="E4443" s="14">
        <v>44166</v>
      </c>
      <c r="F4443" s="15">
        <f t="shared" si="69"/>
        <v>-1.8150975979090357E-2</v>
      </c>
    </row>
    <row r="4444" spans="1:6" x14ac:dyDescent="0.3">
      <c r="A4444" s="11">
        <v>11</v>
      </c>
      <c r="B4444" s="12" t="s">
        <v>527</v>
      </c>
      <c r="C4444" s="12" t="s">
        <v>79</v>
      </c>
      <c r="D4444" s="13">
        <v>92247528.184413403</v>
      </c>
      <c r="E4444" s="14">
        <v>44136</v>
      </c>
      <c r="F4444" s="15">
        <f t="shared" si="69"/>
        <v>5.877529218933334E-2</v>
      </c>
    </row>
    <row r="4445" spans="1:6" x14ac:dyDescent="0.3">
      <c r="A4445" s="11">
        <v>11</v>
      </c>
      <c r="B4445" s="12" t="s">
        <v>527</v>
      </c>
      <c r="C4445" s="12" t="s">
        <v>80</v>
      </c>
      <c r="D4445" s="13">
        <v>86981912.576749101</v>
      </c>
      <c r="E4445" s="14">
        <v>44105</v>
      </c>
      <c r="F4445" s="15">
        <f t="shared" si="69"/>
        <v>-0.11689549989311494</v>
      </c>
    </row>
    <row r="4446" spans="1:6" x14ac:dyDescent="0.3">
      <c r="A4446" s="11">
        <v>11</v>
      </c>
      <c r="B4446" s="12" t="s">
        <v>527</v>
      </c>
      <c r="C4446" s="12" t="s">
        <v>81</v>
      </c>
      <c r="D4446" s="13">
        <v>97767840.675522506</v>
      </c>
      <c r="E4446" s="14">
        <v>44075</v>
      </c>
      <c r="F4446" s="15">
        <f t="shared" si="69"/>
        <v>-1.3677744733057561E-2</v>
      </c>
    </row>
    <row r="4447" spans="1:6" x14ac:dyDescent="0.3">
      <c r="A4447" s="16">
        <v>11</v>
      </c>
      <c r="B4447" s="17" t="s">
        <v>527</v>
      </c>
      <c r="C4447" s="17" t="s">
        <v>82</v>
      </c>
      <c r="D4447" s="18">
        <v>99114271.319844499</v>
      </c>
      <c r="E4447" s="14">
        <v>44044</v>
      </c>
      <c r="F4447" s="15">
        <f t="shared" si="69"/>
        <v>-3.8511781596145447E-2</v>
      </c>
    </row>
    <row r="4448" spans="1:6" x14ac:dyDescent="0.3">
      <c r="A4448" s="11">
        <v>11</v>
      </c>
      <c r="B4448" s="12" t="s">
        <v>527</v>
      </c>
      <c r="C4448" s="12" t="s">
        <v>83</v>
      </c>
      <c r="D4448" s="13">
        <v>103005792.225315</v>
      </c>
      <c r="E4448" s="14">
        <v>44013</v>
      </c>
      <c r="F4448" s="15">
        <f t="shared" si="69"/>
        <v>-6.7468659039169279E-2</v>
      </c>
    </row>
    <row r="4449" spans="1:6" x14ac:dyDescent="0.3">
      <c r="A4449" s="16">
        <v>11</v>
      </c>
      <c r="B4449" s="17" t="s">
        <v>527</v>
      </c>
      <c r="C4449" s="17" t="s">
        <v>84</v>
      </c>
      <c r="D4449" s="18">
        <v>110195259.757056</v>
      </c>
      <c r="E4449" s="14">
        <v>43983</v>
      </c>
      <c r="F4449" s="15">
        <f t="shared" si="69"/>
        <v>-2.1260573913218159E-2</v>
      </c>
    </row>
    <row r="4450" spans="1:6" x14ac:dyDescent="0.3">
      <c r="A4450" s="11">
        <v>11</v>
      </c>
      <c r="B4450" s="12" t="s">
        <v>527</v>
      </c>
      <c r="C4450" s="12" t="s">
        <v>85</v>
      </c>
      <c r="D4450" s="13">
        <v>112563156.450874</v>
      </c>
      <c r="E4450" s="14">
        <v>43952</v>
      </c>
      <c r="F4450" s="15">
        <f t="shared" si="69"/>
        <v>6.4990982092406587E-3</v>
      </c>
    </row>
    <row r="4451" spans="1:6" x14ac:dyDescent="0.3">
      <c r="A4451" s="16">
        <v>11</v>
      </c>
      <c r="B4451" s="17" t="s">
        <v>527</v>
      </c>
      <c r="C4451" s="17" t="s">
        <v>86</v>
      </c>
      <c r="D4451" s="18">
        <v>111833969.53767</v>
      </c>
      <c r="E4451" s="14">
        <v>43922</v>
      </c>
      <c r="F4451" s="15">
        <f t="shared" si="69"/>
        <v>9.2276380161233351E-2</v>
      </c>
    </row>
    <row r="4452" spans="1:6" x14ac:dyDescent="0.3">
      <c r="A4452" s="11">
        <v>11</v>
      </c>
      <c r="B4452" s="12" t="s">
        <v>527</v>
      </c>
      <c r="C4452" s="12" t="s">
        <v>87</v>
      </c>
      <c r="D4452" s="13">
        <v>101976151.42907</v>
      </c>
      <c r="E4452" s="14">
        <v>43891</v>
      </c>
      <c r="F4452" s="15">
        <f t="shared" si="69"/>
        <v>-3.0938772751965386E-2</v>
      </c>
    </row>
    <row r="4453" spans="1:6" x14ac:dyDescent="0.3">
      <c r="A4453" s="16">
        <v>11</v>
      </c>
      <c r="B4453" s="17" t="s">
        <v>527</v>
      </c>
      <c r="C4453" s="17" t="s">
        <v>88</v>
      </c>
      <c r="D4453" s="18">
        <v>105180481.83261999</v>
      </c>
      <c r="E4453" s="14">
        <v>43862</v>
      </c>
      <c r="F4453" s="15">
        <f t="shared" si="69"/>
        <v>-0.12747366814113312</v>
      </c>
    </row>
    <row r="4454" spans="1:6" x14ac:dyDescent="0.3">
      <c r="A4454" s="11">
        <v>11</v>
      </c>
      <c r="B4454" s="12" t="s">
        <v>527</v>
      </c>
      <c r="C4454" s="12" t="s">
        <v>89</v>
      </c>
      <c r="D4454" s="13">
        <v>119480289.616625</v>
      </c>
      <c r="E4454" s="14">
        <v>43831</v>
      </c>
      <c r="F4454" s="15">
        <f t="shared" si="69"/>
        <v>2.5492848882816985E-2</v>
      </c>
    </row>
    <row r="4455" spans="1:6" x14ac:dyDescent="0.3">
      <c r="A4455" s="16">
        <v>11</v>
      </c>
      <c r="B4455" s="17" t="s">
        <v>527</v>
      </c>
      <c r="C4455" s="17" t="s">
        <v>90</v>
      </c>
      <c r="D4455" s="18">
        <v>116472893.071923</v>
      </c>
      <c r="E4455" s="14">
        <v>43800</v>
      </c>
      <c r="F4455" s="15">
        <f t="shared" si="69"/>
        <v>1.4207585503132416E-2</v>
      </c>
    </row>
    <row r="4456" spans="1:6" x14ac:dyDescent="0.3">
      <c r="A4456" s="16">
        <v>11</v>
      </c>
      <c r="B4456" s="17" t="s">
        <v>527</v>
      </c>
      <c r="C4456" s="17" t="s">
        <v>92</v>
      </c>
      <c r="D4456" s="18">
        <v>114829794.356499</v>
      </c>
      <c r="E4456" s="14">
        <v>43770</v>
      </c>
      <c r="F4456" s="15">
        <f t="shared" si="69"/>
        <v>-8.2081090232663263E-3</v>
      </c>
    </row>
    <row r="4457" spans="1:6" x14ac:dyDescent="0.3">
      <c r="A4457" s="16">
        <v>11</v>
      </c>
      <c r="B4457" s="17" t="s">
        <v>527</v>
      </c>
      <c r="C4457" s="17" t="s">
        <v>93</v>
      </c>
      <c r="D4457" s="18">
        <v>115776208.649985</v>
      </c>
      <c r="E4457" s="14">
        <v>43739</v>
      </c>
      <c r="F4457" s="15">
        <f t="shared" si="69"/>
        <v>1.3701504531404575E-2</v>
      </c>
    </row>
    <row r="4458" spans="1:6" x14ac:dyDescent="0.3">
      <c r="A4458" s="16">
        <v>11</v>
      </c>
      <c r="B4458" s="17" t="s">
        <v>527</v>
      </c>
      <c r="C4458" s="17" t="s">
        <v>94</v>
      </c>
      <c r="D4458" s="18">
        <v>114200718.343641</v>
      </c>
      <c r="E4458" s="14">
        <v>43709</v>
      </c>
      <c r="F4458" s="15">
        <f t="shared" si="69"/>
        <v>1.9131703342132524E-2</v>
      </c>
    </row>
    <row r="4459" spans="1:6" x14ac:dyDescent="0.3">
      <c r="A4459" s="11">
        <v>11</v>
      </c>
      <c r="B4459" s="12" t="s">
        <v>527</v>
      </c>
      <c r="C4459" s="12" t="s">
        <v>95</v>
      </c>
      <c r="D4459" s="13">
        <v>112036631.421561</v>
      </c>
      <c r="E4459" s="14">
        <v>43678</v>
      </c>
      <c r="F4459" s="15">
        <f t="shared" si="69"/>
        <v>5.297329553536974E-3</v>
      </c>
    </row>
    <row r="4460" spans="1:6" x14ac:dyDescent="0.3">
      <c r="A4460" s="16">
        <v>11</v>
      </c>
      <c r="B4460" s="17" t="s">
        <v>527</v>
      </c>
      <c r="C4460" s="17" t="s">
        <v>96</v>
      </c>
      <c r="D4460" s="18">
        <v>111444705.659971</v>
      </c>
      <c r="E4460" s="14">
        <v>43647</v>
      </c>
      <c r="F4460" s="15">
        <f t="shared" si="69"/>
        <v>7.6940253663371899E-2</v>
      </c>
    </row>
    <row r="4461" spans="1:6" x14ac:dyDescent="0.3">
      <c r="A4461" s="11">
        <v>11</v>
      </c>
      <c r="B4461" s="12" t="s">
        <v>527</v>
      </c>
      <c r="C4461" s="12" t="s">
        <v>97</v>
      </c>
      <c r="D4461" s="13">
        <v>103191687.34984501</v>
      </c>
      <c r="E4461" s="14">
        <v>43617</v>
      </c>
      <c r="F4461" s="15">
        <f t="shared" si="69"/>
        <v>3.20039893230738E-2</v>
      </c>
    </row>
    <row r="4462" spans="1:6" x14ac:dyDescent="0.3">
      <c r="A4462" s="16">
        <v>11</v>
      </c>
      <c r="B4462" s="17" t="s">
        <v>527</v>
      </c>
      <c r="C4462" s="17" t="s">
        <v>98</v>
      </c>
      <c r="D4462" s="18">
        <v>99941429.7147367</v>
      </c>
      <c r="E4462" s="14">
        <v>43586</v>
      </c>
      <c r="F4462" s="15">
        <f t="shared" si="69"/>
        <v>-2.9898746154372081E-2</v>
      </c>
    </row>
    <row r="4463" spans="1:6" x14ac:dyDescent="0.3">
      <c r="A4463" s="11">
        <v>11</v>
      </c>
      <c r="B4463" s="12" t="s">
        <v>527</v>
      </c>
      <c r="C4463" s="12" t="s">
        <v>99</v>
      </c>
      <c r="D4463" s="13">
        <v>102974672.269894</v>
      </c>
      <c r="E4463" s="14">
        <v>43556</v>
      </c>
      <c r="F4463" s="15">
        <f t="shared" si="69"/>
        <v>-1.4734205326700466E-2</v>
      </c>
    </row>
    <row r="4464" spans="1:6" x14ac:dyDescent="0.3">
      <c r="A4464" s="16">
        <v>11</v>
      </c>
      <c r="B4464" s="17" t="s">
        <v>527</v>
      </c>
      <c r="C4464" s="17" t="s">
        <v>100</v>
      </c>
      <c r="D4464" s="18">
        <v>104503155.071996</v>
      </c>
      <c r="E4464" s="14">
        <v>43525</v>
      </c>
      <c r="F4464" s="15">
        <f t="shared" si="69"/>
        <v>6.8541965334333765E-2</v>
      </c>
    </row>
    <row r="4465" spans="1:6" x14ac:dyDescent="0.3">
      <c r="A4465" s="11">
        <v>11</v>
      </c>
      <c r="B4465" s="12" t="s">
        <v>527</v>
      </c>
      <c r="C4465" s="12" t="s">
        <v>101</v>
      </c>
      <c r="D4465" s="13">
        <v>97580267.691931099</v>
      </c>
      <c r="E4465" s="14">
        <v>43497</v>
      </c>
      <c r="F4465" s="15">
        <f t="shared" si="69"/>
        <v>1.3877088700416575E-2</v>
      </c>
    </row>
    <row r="4466" spans="1:6" x14ac:dyDescent="0.3">
      <c r="A4466" s="16">
        <v>11</v>
      </c>
      <c r="B4466" s="17" t="s">
        <v>527</v>
      </c>
      <c r="C4466" s="17" t="s">
        <v>102</v>
      </c>
      <c r="D4466" s="18">
        <v>96235490.041778997</v>
      </c>
      <c r="E4466" s="14">
        <v>43466</v>
      </c>
      <c r="F4466" s="15">
        <f t="shared" si="69"/>
        <v>2.3665011858428633E-2</v>
      </c>
    </row>
    <row r="4467" spans="1:6" x14ac:dyDescent="0.3">
      <c r="A4467" s="11">
        <v>11</v>
      </c>
      <c r="B4467" s="12" t="s">
        <v>527</v>
      </c>
      <c r="C4467" s="12" t="s">
        <v>103</v>
      </c>
      <c r="D4467" s="13">
        <v>93984812.224160701</v>
      </c>
      <c r="E4467" s="14">
        <v>43435</v>
      </c>
      <c r="F4467" s="15">
        <f t="shared" si="69"/>
        <v>-8.3174051188457096E-2</v>
      </c>
    </row>
    <row r="4468" spans="1:6" x14ac:dyDescent="0.3">
      <c r="A4468" s="11">
        <v>11</v>
      </c>
      <c r="B4468" s="12" t="s">
        <v>527</v>
      </c>
      <c r="C4468" s="12" t="s">
        <v>105</v>
      </c>
      <c r="D4468" s="13">
        <v>102136203.23070499</v>
      </c>
      <c r="E4468" s="14">
        <v>43405</v>
      </c>
      <c r="F4468" s="15">
        <f t="shared" si="69"/>
        <v>7.0636731822913343E-2</v>
      </c>
    </row>
    <row r="4469" spans="1:6" x14ac:dyDescent="0.3">
      <c r="A4469" s="11">
        <v>11</v>
      </c>
      <c r="B4469" s="12" t="s">
        <v>527</v>
      </c>
      <c r="C4469" s="12" t="s">
        <v>106</v>
      </c>
      <c r="D4469" s="13">
        <v>95170547.268447593</v>
      </c>
      <c r="E4469" s="14">
        <v>43374</v>
      </c>
      <c r="F4469" s="15">
        <f t="shared" si="69"/>
        <v>-1.6781394395874786E-2</v>
      </c>
    </row>
    <row r="4470" spans="1:6" x14ac:dyDescent="0.3">
      <c r="A4470" s="11">
        <v>11</v>
      </c>
      <c r="B4470" s="12" t="s">
        <v>527</v>
      </c>
      <c r="C4470" s="12" t="s">
        <v>107</v>
      </c>
      <c r="D4470" s="13">
        <v>96781117.7698403</v>
      </c>
      <c r="E4470" s="14">
        <v>43344</v>
      </c>
      <c r="F4470" s="15">
        <f t="shared" si="69"/>
        <v>-1.5207109541919214E-2</v>
      </c>
    </row>
    <row r="4471" spans="1:6" x14ac:dyDescent="0.3">
      <c r="A4471" s="16">
        <v>11</v>
      </c>
      <c r="B4471" s="17" t="s">
        <v>527</v>
      </c>
      <c r="C4471" s="17" t="s">
        <v>108</v>
      </c>
      <c r="D4471" s="18">
        <v>98264126.387137502</v>
      </c>
      <c r="E4471" s="14">
        <v>43313</v>
      </c>
      <c r="F4471" s="15">
        <f t="shared" si="69"/>
        <v>-1.343162130735904E-2</v>
      </c>
    </row>
    <row r="4472" spans="1:6" x14ac:dyDescent="0.3">
      <c r="A4472" s="11">
        <v>11</v>
      </c>
      <c r="B4472" s="12" t="s">
        <v>527</v>
      </c>
      <c r="C4472" s="12" t="s">
        <v>109</v>
      </c>
      <c r="D4472" s="13">
        <v>99592876.579143301</v>
      </c>
      <c r="E4472" s="14">
        <v>43282</v>
      </c>
      <c r="F4472" s="15">
        <f t="shared" si="69"/>
        <v>3.3327416505044512E-2</v>
      </c>
    </row>
    <row r="4473" spans="1:6" x14ac:dyDescent="0.3">
      <c r="A4473" s="16">
        <v>11</v>
      </c>
      <c r="B4473" s="17" t="s">
        <v>527</v>
      </c>
      <c r="C4473" s="17" t="s">
        <v>110</v>
      </c>
      <c r="D4473" s="18">
        <v>96328403.677602395</v>
      </c>
      <c r="E4473" s="14">
        <v>43252</v>
      </c>
      <c r="F4473" s="15">
        <f t="shared" si="69"/>
        <v>3.8683051032052254E-3</v>
      </c>
    </row>
    <row r="4474" spans="1:6" x14ac:dyDescent="0.3">
      <c r="A4474" s="11">
        <v>11</v>
      </c>
      <c r="B4474" s="12" t="s">
        <v>527</v>
      </c>
      <c r="C4474" s="12" t="s">
        <v>111</v>
      </c>
      <c r="D4474" s="13">
        <v>95956495.812381506</v>
      </c>
      <c r="E4474" s="14">
        <v>43221</v>
      </c>
      <c r="F4474" s="15">
        <f t="shared" si="69"/>
        <v>4.1987711574030459E-2</v>
      </c>
    </row>
    <row r="4475" spans="1:6" x14ac:dyDescent="0.3">
      <c r="A4475" s="16">
        <v>11</v>
      </c>
      <c r="B4475" s="17" t="s">
        <v>527</v>
      </c>
      <c r="C4475" s="17" t="s">
        <v>112</v>
      </c>
      <c r="D4475" s="18">
        <v>92010914.746490002</v>
      </c>
      <c r="E4475" s="14">
        <v>43191</v>
      </c>
      <c r="F4475" s="15">
        <f t="shared" si="69"/>
        <v>4.728623275192062E-2</v>
      </c>
    </row>
    <row r="4476" spans="1:6" x14ac:dyDescent="0.3">
      <c r="A4476" s="11">
        <v>11</v>
      </c>
      <c r="B4476" s="12" t="s">
        <v>527</v>
      </c>
      <c r="C4476" s="12" t="s">
        <v>113</v>
      </c>
      <c r="D4476" s="13">
        <v>87761330.4378144</v>
      </c>
      <c r="E4476" s="14">
        <v>43160</v>
      </c>
      <c r="F4476" s="15">
        <f t="shared" si="69"/>
        <v>6.4309115292259772E-2</v>
      </c>
    </row>
    <row r="4477" spans="1:6" x14ac:dyDescent="0.3">
      <c r="A4477" s="16">
        <v>11</v>
      </c>
      <c r="B4477" s="17" t="s">
        <v>527</v>
      </c>
      <c r="C4477" s="17" t="s">
        <v>114</v>
      </c>
      <c r="D4477" s="18">
        <v>82295124.102651894</v>
      </c>
      <c r="E4477" s="14">
        <v>43132</v>
      </c>
      <c r="F4477" s="15">
        <f t="shared" si="69"/>
        <v>-9.9118697525017556E-3</v>
      </c>
    </row>
    <row r="4478" spans="1:6" x14ac:dyDescent="0.3">
      <c r="A4478" s="11">
        <v>11</v>
      </c>
      <c r="B4478" s="12" t="s">
        <v>527</v>
      </c>
      <c r="C4478" s="12" t="s">
        <v>115</v>
      </c>
      <c r="D4478" s="13">
        <v>83114878.592491105</v>
      </c>
      <c r="E4478" s="14">
        <v>43101</v>
      </c>
      <c r="F4478" s="15">
        <f t="shared" si="69"/>
        <v>-6.3833627845941543E-2</v>
      </c>
    </row>
    <row r="4479" spans="1:6" x14ac:dyDescent="0.3">
      <c r="A4479" s="16">
        <v>11</v>
      </c>
      <c r="B4479" s="17" t="s">
        <v>527</v>
      </c>
      <c r="C4479" s="17" t="s">
        <v>116</v>
      </c>
      <c r="D4479" s="18">
        <v>88593399.590527803</v>
      </c>
      <c r="E4479" s="14">
        <v>43070</v>
      </c>
      <c r="F4479" s="15">
        <f t="shared" si="69"/>
        <v>4.1003452715469596E-2</v>
      </c>
    </row>
    <row r="4480" spans="1:6" x14ac:dyDescent="0.3">
      <c r="A4480" s="16">
        <v>11</v>
      </c>
      <c r="B4480" s="17" t="s">
        <v>527</v>
      </c>
      <c r="C4480" s="17" t="s">
        <v>118</v>
      </c>
      <c r="D4480" s="18">
        <v>85034232.048578694</v>
      </c>
      <c r="E4480" s="14">
        <v>43040</v>
      </c>
      <c r="F4480" s="15">
        <f t="shared" si="69"/>
        <v>-5.9172971845457688E-2</v>
      </c>
    </row>
    <row r="4481" spans="1:6" x14ac:dyDescent="0.3">
      <c r="A4481" s="16">
        <v>11</v>
      </c>
      <c r="B4481" s="17" t="s">
        <v>527</v>
      </c>
      <c r="C4481" s="17" t="s">
        <v>119</v>
      </c>
      <c r="D4481" s="18">
        <v>90217811.764332399</v>
      </c>
      <c r="E4481" s="14">
        <v>43009</v>
      </c>
      <c r="F4481" s="15">
        <f t="shared" si="69"/>
        <v>-9.2113893675306355E-2</v>
      </c>
    </row>
    <row r="4482" spans="1:6" x14ac:dyDescent="0.3">
      <c r="A4482" s="16">
        <v>11</v>
      </c>
      <c r="B4482" s="17" t="s">
        <v>527</v>
      </c>
      <c r="C4482" s="17" t="s">
        <v>120</v>
      </c>
      <c r="D4482" s="18">
        <v>98922901.194733799</v>
      </c>
      <c r="E4482" s="14">
        <v>42979</v>
      </c>
      <c r="F4482" s="15">
        <f t="shared" si="69"/>
        <v>-2.9761664190338512E-2</v>
      </c>
    </row>
    <row r="4483" spans="1:6" x14ac:dyDescent="0.3">
      <c r="A4483" s="11">
        <v>11</v>
      </c>
      <c r="B4483" s="12" t="s">
        <v>527</v>
      </c>
      <c r="C4483" s="12" t="s">
        <v>121</v>
      </c>
      <c r="D4483" s="13">
        <v>101911260.05056</v>
      </c>
      <c r="E4483" s="14">
        <v>42948</v>
      </c>
      <c r="F4483" s="15">
        <f t="shared" ref="F4483:F4546" si="70">IF(B4483=B4484,LN(D4483/D4484),NA())</f>
        <v>1.2476247734403513E-2</v>
      </c>
    </row>
    <row r="4484" spans="1:6" x14ac:dyDescent="0.3">
      <c r="A4484" s="16">
        <v>11</v>
      </c>
      <c r="B4484" s="17" t="s">
        <v>527</v>
      </c>
      <c r="C4484" s="17" t="s">
        <v>122</v>
      </c>
      <c r="D4484" s="18">
        <v>100647688.62853301</v>
      </c>
      <c r="E4484" s="14">
        <v>42917</v>
      </c>
      <c r="F4484" s="15">
        <f t="shared" si="70"/>
        <v>-7.6850806187313436E-2</v>
      </c>
    </row>
    <row r="4485" spans="1:6" x14ac:dyDescent="0.3">
      <c r="A4485" s="11">
        <v>11</v>
      </c>
      <c r="B4485" s="12" t="s">
        <v>527</v>
      </c>
      <c r="C4485" s="12" t="s">
        <v>123</v>
      </c>
      <c r="D4485" s="13">
        <v>108687521.895007</v>
      </c>
      <c r="E4485" s="14">
        <v>42887</v>
      </c>
      <c r="F4485" s="15">
        <f t="shared" si="70"/>
        <v>-4.0622157899834151E-2</v>
      </c>
    </row>
    <row r="4486" spans="1:6" x14ac:dyDescent="0.3">
      <c r="A4486" s="16">
        <v>11</v>
      </c>
      <c r="B4486" s="17" t="s">
        <v>527</v>
      </c>
      <c r="C4486" s="17" t="s">
        <v>124</v>
      </c>
      <c r="D4486" s="18">
        <v>113193546.164589</v>
      </c>
      <c r="E4486" s="14">
        <v>42856</v>
      </c>
      <c r="F4486" s="15">
        <f t="shared" si="70"/>
        <v>9.4516132483117327E-2</v>
      </c>
    </row>
    <row r="4487" spans="1:6" x14ac:dyDescent="0.3">
      <c r="A4487" s="11">
        <v>11</v>
      </c>
      <c r="B4487" s="12" t="s">
        <v>527</v>
      </c>
      <c r="C4487" s="12" t="s">
        <v>125</v>
      </c>
      <c r="D4487" s="13">
        <v>102984966.264584</v>
      </c>
      <c r="E4487" s="14">
        <v>42826</v>
      </c>
      <c r="F4487" s="15">
        <f t="shared" si="70"/>
        <v>-6.8234455301278391E-2</v>
      </c>
    </row>
    <row r="4488" spans="1:6" x14ac:dyDescent="0.3">
      <c r="A4488" s="16">
        <v>11</v>
      </c>
      <c r="B4488" s="17" t="s">
        <v>527</v>
      </c>
      <c r="C4488" s="17" t="s">
        <v>126</v>
      </c>
      <c r="D4488" s="18">
        <v>110257382.58217099</v>
      </c>
      <c r="E4488" s="14">
        <v>42795</v>
      </c>
      <c r="F4488" s="15">
        <f t="shared" si="70"/>
        <v>7.0303651128107167E-3</v>
      </c>
    </row>
    <row r="4489" spans="1:6" x14ac:dyDescent="0.3">
      <c r="A4489" s="11">
        <v>11</v>
      </c>
      <c r="B4489" s="12" t="s">
        <v>527</v>
      </c>
      <c r="C4489" s="12" t="s">
        <v>127</v>
      </c>
      <c r="D4489" s="13">
        <v>109484951.34456301</v>
      </c>
      <c r="E4489" s="14">
        <v>42767</v>
      </c>
      <c r="F4489" s="15">
        <f t="shared" si="70"/>
        <v>7.6931677223376002E-2</v>
      </c>
    </row>
    <row r="4490" spans="1:6" x14ac:dyDescent="0.3">
      <c r="A4490" s="16">
        <v>11</v>
      </c>
      <c r="B4490" s="17" t="s">
        <v>527</v>
      </c>
      <c r="C4490" s="17" t="s">
        <v>129</v>
      </c>
      <c r="D4490" s="18">
        <v>101377931.757707</v>
      </c>
      <c r="E4490" s="14">
        <v>42736</v>
      </c>
      <c r="F4490" s="15">
        <f t="shared" si="70"/>
        <v>7.1830236075449833E-2</v>
      </c>
    </row>
    <row r="4491" spans="1:6" x14ac:dyDescent="0.3">
      <c r="A4491" s="11">
        <v>11</v>
      </c>
      <c r="B4491" s="12" t="s">
        <v>527</v>
      </c>
      <c r="C4491" s="12" t="s">
        <v>130</v>
      </c>
      <c r="D4491" s="13">
        <v>94351313.743778393</v>
      </c>
      <c r="E4491" s="14">
        <v>42705</v>
      </c>
      <c r="F4491" s="15">
        <f t="shared" si="70"/>
        <v>5.0430623430630622E-2</v>
      </c>
    </row>
    <row r="4492" spans="1:6" x14ac:dyDescent="0.3">
      <c r="A4492" s="11">
        <v>11</v>
      </c>
      <c r="B4492" s="12" t="s">
        <v>527</v>
      </c>
      <c r="C4492" s="12" t="s">
        <v>132</v>
      </c>
      <c r="D4492" s="13">
        <v>89711105.850161195</v>
      </c>
      <c r="E4492" s="14">
        <v>42675</v>
      </c>
      <c r="F4492" s="15">
        <f t="shared" si="70"/>
        <v>-7.9022548414588542E-2</v>
      </c>
    </row>
    <row r="4493" spans="1:6" x14ac:dyDescent="0.3">
      <c r="A4493" s="11">
        <v>11</v>
      </c>
      <c r="B4493" s="12" t="s">
        <v>527</v>
      </c>
      <c r="C4493" s="12" t="s">
        <v>133</v>
      </c>
      <c r="D4493" s="13">
        <v>97087935.6430953</v>
      </c>
      <c r="E4493" s="14">
        <v>42644</v>
      </c>
      <c r="F4493" s="15">
        <f t="shared" si="70"/>
        <v>-1.4943574510810654E-2</v>
      </c>
    </row>
    <row r="4494" spans="1:6" x14ac:dyDescent="0.3">
      <c r="A4494" s="11">
        <v>11</v>
      </c>
      <c r="B4494" s="12" t="s">
        <v>527</v>
      </c>
      <c r="C4494" s="12" t="s">
        <v>134</v>
      </c>
      <c r="D4494" s="13">
        <v>98549671.017593607</v>
      </c>
      <c r="E4494" s="14">
        <v>42614</v>
      </c>
      <c r="F4494" s="15">
        <f t="shared" si="70"/>
        <v>2.4837801968439007E-3</v>
      </c>
    </row>
    <row r="4495" spans="1:6" x14ac:dyDescent="0.3">
      <c r="A4495" s="16">
        <v>11</v>
      </c>
      <c r="B4495" s="17" t="s">
        <v>527</v>
      </c>
      <c r="C4495" s="17" t="s">
        <v>135</v>
      </c>
      <c r="D4495" s="18">
        <v>98305199.029338494</v>
      </c>
      <c r="E4495" s="14">
        <v>42583</v>
      </c>
      <c r="F4495" s="15">
        <f t="shared" si="70"/>
        <v>-2.9306792088234182E-2</v>
      </c>
    </row>
    <row r="4496" spans="1:6" x14ac:dyDescent="0.3">
      <c r="A4496" s="11">
        <v>11</v>
      </c>
      <c r="B4496" s="12" t="s">
        <v>527</v>
      </c>
      <c r="C4496" s="12" t="s">
        <v>136</v>
      </c>
      <c r="D4496" s="13">
        <v>101228841.089709</v>
      </c>
      <c r="E4496" s="14">
        <v>42552</v>
      </c>
      <c r="F4496" s="15">
        <f t="shared" si="70"/>
        <v>5.1232282786939795E-2</v>
      </c>
    </row>
    <row r="4497" spans="1:6" x14ac:dyDescent="0.3">
      <c r="A4497" s="16">
        <v>11</v>
      </c>
      <c r="B4497" s="17" t="s">
        <v>527</v>
      </c>
      <c r="C4497" s="17" t="s">
        <v>137</v>
      </c>
      <c r="D4497" s="18">
        <v>96173266.541156396</v>
      </c>
      <c r="E4497" s="14">
        <v>42522</v>
      </c>
      <c r="F4497" s="15">
        <f t="shared" si="70"/>
        <v>0.10480959690039415</v>
      </c>
    </row>
    <row r="4498" spans="1:6" x14ac:dyDescent="0.3">
      <c r="A4498" s="11">
        <v>11</v>
      </c>
      <c r="B4498" s="12" t="s">
        <v>527</v>
      </c>
      <c r="C4498" s="12" t="s">
        <v>138</v>
      </c>
      <c r="D4498" s="13">
        <v>86603638.315664798</v>
      </c>
      <c r="E4498" s="14">
        <v>42491</v>
      </c>
      <c r="F4498" s="15">
        <f t="shared" si="70"/>
        <v>-9.5715369602637022E-3</v>
      </c>
    </row>
    <row r="4499" spans="1:6" x14ac:dyDescent="0.3">
      <c r="A4499" s="16">
        <v>11</v>
      </c>
      <c r="B4499" s="17" t="s">
        <v>527</v>
      </c>
      <c r="C4499" s="17" t="s">
        <v>139</v>
      </c>
      <c r="D4499" s="18">
        <v>87436547.994723901</v>
      </c>
      <c r="E4499" s="14">
        <v>42461</v>
      </c>
      <c r="F4499" s="15">
        <f t="shared" si="70"/>
        <v>3.2899149091589426E-2</v>
      </c>
    </row>
    <row r="4500" spans="1:6" x14ac:dyDescent="0.3">
      <c r="A4500" s="11">
        <v>11</v>
      </c>
      <c r="B4500" s="12" t="s">
        <v>527</v>
      </c>
      <c r="C4500" s="12" t="s">
        <v>140</v>
      </c>
      <c r="D4500" s="13">
        <v>84606763.941004306</v>
      </c>
      <c r="E4500" s="14">
        <v>42430</v>
      </c>
      <c r="F4500" s="15">
        <f t="shared" si="70"/>
        <v>8.9667436941773121E-3</v>
      </c>
    </row>
    <row r="4501" spans="1:6" x14ac:dyDescent="0.3">
      <c r="A4501" s="16">
        <v>11</v>
      </c>
      <c r="B4501" s="17" t="s">
        <v>527</v>
      </c>
      <c r="C4501" s="17" t="s">
        <v>141</v>
      </c>
      <c r="D4501" s="18">
        <v>83851507.927863598</v>
      </c>
      <c r="E4501" s="14">
        <v>42401</v>
      </c>
      <c r="F4501" s="15">
        <f t="shared" si="70"/>
        <v>-2.777520481981699E-2</v>
      </c>
    </row>
    <row r="4502" spans="1:6" x14ac:dyDescent="0.3">
      <c r="A4502" s="11">
        <v>11</v>
      </c>
      <c r="B4502" s="12" t="s">
        <v>527</v>
      </c>
      <c r="C4502" s="12" t="s">
        <v>142</v>
      </c>
      <c r="D4502" s="13">
        <v>86213146.407000899</v>
      </c>
      <c r="E4502" s="14">
        <v>42370</v>
      </c>
      <c r="F4502" s="15">
        <f t="shared" si="70"/>
        <v>-0.13913665031019273</v>
      </c>
    </row>
    <row r="4503" spans="1:6" x14ac:dyDescent="0.3">
      <c r="A4503" s="16">
        <v>11</v>
      </c>
      <c r="B4503" s="17" t="s">
        <v>527</v>
      </c>
      <c r="C4503" s="17" t="s">
        <v>143</v>
      </c>
      <c r="D4503" s="18">
        <v>99083143.090599298</v>
      </c>
      <c r="E4503" s="14">
        <v>42339</v>
      </c>
      <c r="F4503" s="15">
        <f t="shared" si="70"/>
        <v>1.3402659444541087E-2</v>
      </c>
    </row>
    <row r="4504" spans="1:6" x14ac:dyDescent="0.3">
      <c r="A4504" s="16">
        <v>11</v>
      </c>
      <c r="B4504" s="17" t="s">
        <v>527</v>
      </c>
      <c r="C4504" s="17" t="s">
        <v>145</v>
      </c>
      <c r="D4504" s="18">
        <v>97764025.058118805</v>
      </c>
      <c r="E4504" s="14">
        <v>42309</v>
      </c>
      <c r="F4504" s="15">
        <f t="shared" si="70"/>
        <v>-3.584141902340944E-2</v>
      </c>
    </row>
    <row r="4505" spans="1:6" x14ac:dyDescent="0.3">
      <c r="A4505" s="16">
        <v>11</v>
      </c>
      <c r="B4505" s="17" t="s">
        <v>527</v>
      </c>
      <c r="C4505" s="17" t="s">
        <v>146</v>
      </c>
      <c r="D4505" s="18">
        <v>101331577.618239</v>
      </c>
      <c r="E4505" s="14">
        <v>42278</v>
      </c>
      <c r="F4505" s="15">
        <f t="shared" si="70"/>
        <v>0.10421573149184613</v>
      </c>
    </row>
    <row r="4506" spans="1:6" x14ac:dyDescent="0.3">
      <c r="A4506" s="16">
        <v>11</v>
      </c>
      <c r="B4506" s="17" t="s">
        <v>527</v>
      </c>
      <c r="C4506" s="17" t="s">
        <v>147</v>
      </c>
      <c r="D4506" s="18">
        <v>91302882.1454079</v>
      </c>
      <c r="E4506" s="14">
        <v>42248</v>
      </c>
      <c r="F4506" s="15">
        <f t="shared" si="70"/>
        <v>-5.7173268057603546E-2</v>
      </c>
    </row>
    <row r="4507" spans="1:6" x14ac:dyDescent="0.3">
      <c r="A4507" s="11">
        <v>11</v>
      </c>
      <c r="B4507" s="12" t="s">
        <v>527</v>
      </c>
      <c r="C4507" s="12" t="s">
        <v>148</v>
      </c>
      <c r="D4507" s="13">
        <v>96675075.940621495</v>
      </c>
      <c r="E4507" s="14">
        <v>42217</v>
      </c>
      <c r="F4507" s="15">
        <f t="shared" si="70"/>
        <v>-4.0542182392440236E-2</v>
      </c>
    </row>
    <row r="4508" spans="1:6" x14ac:dyDescent="0.3">
      <c r="A4508" s="16">
        <v>11</v>
      </c>
      <c r="B4508" s="17" t="s">
        <v>527</v>
      </c>
      <c r="C4508" s="17" t="s">
        <v>149</v>
      </c>
      <c r="D4508" s="18">
        <v>100675030.06889801</v>
      </c>
      <c r="E4508" s="14">
        <v>42186</v>
      </c>
      <c r="F4508" s="15">
        <f t="shared" si="70"/>
        <v>5.4111491318327563E-2</v>
      </c>
    </row>
    <row r="4509" spans="1:6" x14ac:dyDescent="0.3">
      <c r="A4509" s="11">
        <v>11</v>
      </c>
      <c r="B4509" s="12" t="s">
        <v>527</v>
      </c>
      <c r="C4509" s="12" t="s">
        <v>150</v>
      </c>
      <c r="D4509" s="13">
        <v>95372122.053913698</v>
      </c>
      <c r="E4509" s="14">
        <v>42156</v>
      </c>
      <c r="F4509" s="15">
        <f t="shared" si="70"/>
        <v>-9.442940470382219E-2</v>
      </c>
    </row>
    <row r="4510" spans="1:6" x14ac:dyDescent="0.3">
      <c r="A4510" s="16">
        <v>11</v>
      </c>
      <c r="B4510" s="17" t="s">
        <v>527</v>
      </c>
      <c r="C4510" s="17" t="s">
        <v>151</v>
      </c>
      <c r="D4510" s="18">
        <v>104816973.410418</v>
      </c>
      <c r="E4510" s="14">
        <v>42125</v>
      </c>
      <c r="F4510" s="15">
        <f t="shared" si="70"/>
        <v>-4.1094766997470063E-2</v>
      </c>
    </row>
    <row r="4511" spans="1:6" x14ac:dyDescent="0.3">
      <c r="A4511" s="11">
        <v>11</v>
      </c>
      <c r="B4511" s="12" t="s">
        <v>527</v>
      </c>
      <c r="C4511" s="12" t="s">
        <v>152</v>
      </c>
      <c r="D4511" s="13">
        <v>109214133.849696</v>
      </c>
      <c r="E4511" s="14">
        <v>42095</v>
      </c>
      <c r="F4511" s="15">
        <f t="shared" si="70"/>
        <v>-2.0504400515986093E-2</v>
      </c>
    </row>
    <row r="4512" spans="1:6" x14ac:dyDescent="0.3">
      <c r="A4512" s="16">
        <v>11</v>
      </c>
      <c r="B4512" s="17" t="s">
        <v>527</v>
      </c>
      <c r="C4512" s="17" t="s">
        <v>153</v>
      </c>
      <c r="D4512" s="18">
        <v>111476620.389616</v>
      </c>
      <c r="E4512" s="14">
        <v>42064</v>
      </c>
      <c r="F4512" s="15">
        <f t="shared" si="70"/>
        <v>3.115735481114274E-3</v>
      </c>
    </row>
    <row r="4513" spans="1:6" x14ac:dyDescent="0.3">
      <c r="A4513" s="11">
        <v>11</v>
      </c>
      <c r="B4513" s="12" t="s">
        <v>527</v>
      </c>
      <c r="C4513" s="12" t="s">
        <v>154</v>
      </c>
      <c r="D4513" s="13">
        <v>111129829.26341</v>
      </c>
      <c r="E4513" s="14">
        <v>42036</v>
      </c>
      <c r="F4513" s="15">
        <f t="shared" si="70"/>
        <v>4.9707070270423023E-2</v>
      </c>
    </row>
    <row r="4514" spans="1:6" x14ac:dyDescent="0.3">
      <c r="A4514" s="16">
        <v>11</v>
      </c>
      <c r="B4514" s="17" t="s">
        <v>527</v>
      </c>
      <c r="C4514" s="17" t="s">
        <v>1286</v>
      </c>
      <c r="D4514" s="18">
        <v>105740933.66194201</v>
      </c>
      <c r="E4514" s="14">
        <v>42005</v>
      </c>
      <c r="F4514" s="15" t="e">
        <f t="shared" si="70"/>
        <v>#N/A</v>
      </c>
    </row>
    <row r="4515" spans="1:6" x14ac:dyDescent="0.3">
      <c r="A4515" s="11">
        <v>35</v>
      </c>
      <c r="B4515" s="12" t="s">
        <v>538</v>
      </c>
      <c r="C4515" s="12" t="s">
        <v>12</v>
      </c>
      <c r="D4515" s="13">
        <v>39777752.985011101</v>
      </c>
      <c r="E4515" s="14">
        <v>45901</v>
      </c>
      <c r="F4515" s="15">
        <f t="shared" si="70"/>
        <v>-9.3093951629310334E-2</v>
      </c>
    </row>
    <row r="4516" spans="1:6" x14ac:dyDescent="0.3">
      <c r="A4516" s="11">
        <v>35</v>
      </c>
      <c r="B4516" s="12" t="s">
        <v>538</v>
      </c>
      <c r="C4516" s="12" t="s">
        <v>16</v>
      </c>
      <c r="D4516" s="13">
        <v>43658663.425878301</v>
      </c>
      <c r="E4516" s="14">
        <v>45870</v>
      </c>
      <c r="F4516" s="15">
        <f t="shared" si="70"/>
        <v>6.2434851174074163E-3</v>
      </c>
    </row>
    <row r="4517" spans="1:6" x14ac:dyDescent="0.3">
      <c r="A4517" s="11">
        <v>35</v>
      </c>
      <c r="B4517" s="12" t="s">
        <v>538</v>
      </c>
      <c r="C4517" s="12" t="s">
        <v>17</v>
      </c>
      <c r="D4517" s="13">
        <v>43386930.37387</v>
      </c>
      <c r="E4517" s="14">
        <v>45839</v>
      </c>
      <c r="F4517" s="15">
        <f t="shared" si="70"/>
        <v>-4.0686459281583508E-2</v>
      </c>
    </row>
    <row r="4518" spans="1:6" x14ac:dyDescent="0.3">
      <c r="A4518" s="16">
        <v>35</v>
      </c>
      <c r="B4518" s="17" t="s">
        <v>538</v>
      </c>
      <c r="C4518" s="17" t="s">
        <v>18</v>
      </c>
      <c r="D4518" s="18">
        <v>45188594.0774929</v>
      </c>
      <c r="E4518" s="14">
        <v>45809</v>
      </c>
      <c r="F4518" s="15">
        <f t="shared" si="70"/>
        <v>-0.10216742709893488</v>
      </c>
    </row>
    <row r="4519" spans="1:6" x14ac:dyDescent="0.3">
      <c r="A4519" s="11">
        <v>35</v>
      </c>
      <c r="B4519" s="12" t="s">
        <v>538</v>
      </c>
      <c r="C4519" s="12" t="s">
        <v>19</v>
      </c>
      <c r="D4519" s="13">
        <v>50049481.130016997</v>
      </c>
      <c r="E4519" s="14">
        <v>45778</v>
      </c>
      <c r="F4519" s="15">
        <f t="shared" si="70"/>
        <v>9.3233688986256488E-2</v>
      </c>
    </row>
    <row r="4520" spans="1:6" x14ac:dyDescent="0.3">
      <c r="A4520" s="16">
        <v>35</v>
      </c>
      <c r="B4520" s="17" t="s">
        <v>538</v>
      </c>
      <c r="C4520" s="17" t="s">
        <v>20</v>
      </c>
      <c r="D4520" s="18">
        <v>45594105.813442603</v>
      </c>
      <c r="E4520" s="14">
        <v>45748</v>
      </c>
      <c r="F4520" s="15">
        <f t="shared" si="70"/>
        <v>-4.0724060927789289E-2</v>
      </c>
    </row>
    <row r="4521" spans="1:6" x14ac:dyDescent="0.3">
      <c r="A4521" s="11">
        <v>35</v>
      </c>
      <c r="B4521" s="12" t="s">
        <v>538</v>
      </c>
      <c r="C4521" s="12" t="s">
        <v>21</v>
      </c>
      <c r="D4521" s="13">
        <v>47489209.2057335</v>
      </c>
      <c r="E4521" s="14">
        <v>45717</v>
      </c>
      <c r="F4521" s="15">
        <f t="shared" si="70"/>
        <v>-2.0201050028185043E-2</v>
      </c>
    </row>
    <row r="4522" spans="1:6" x14ac:dyDescent="0.3">
      <c r="A4522" s="16">
        <v>35</v>
      </c>
      <c r="B4522" s="17" t="s">
        <v>538</v>
      </c>
      <c r="C4522" s="17" t="s">
        <v>22</v>
      </c>
      <c r="D4522" s="18">
        <v>48458296.431060001</v>
      </c>
      <c r="E4522" s="14">
        <v>45689</v>
      </c>
      <c r="F4522" s="15">
        <f t="shared" si="70"/>
        <v>6.1330753742195154E-2</v>
      </c>
    </row>
    <row r="4523" spans="1:6" x14ac:dyDescent="0.3">
      <c r="A4523" s="11">
        <v>35</v>
      </c>
      <c r="B4523" s="12" t="s">
        <v>538</v>
      </c>
      <c r="C4523" s="12" t="s">
        <v>23</v>
      </c>
      <c r="D4523" s="13">
        <v>45575614.643983498</v>
      </c>
      <c r="E4523" s="14">
        <v>45658</v>
      </c>
      <c r="F4523" s="15">
        <f t="shared" si="70"/>
        <v>6.1324965101436799E-2</v>
      </c>
    </row>
    <row r="4524" spans="1:6" x14ac:dyDescent="0.3">
      <c r="A4524" s="11">
        <v>35</v>
      </c>
      <c r="B4524" s="12" t="s">
        <v>538</v>
      </c>
      <c r="C4524" s="12" t="s">
        <v>24</v>
      </c>
      <c r="D4524" s="13">
        <v>42864665.640168503</v>
      </c>
      <c r="E4524" s="14">
        <v>45627</v>
      </c>
      <c r="F4524" s="15">
        <f t="shared" si="70"/>
        <v>8.2480548685190877E-3</v>
      </c>
    </row>
    <row r="4525" spans="1:6" x14ac:dyDescent="0.3">
      <c r="A4525" s="16">
        <v>35</v>
      </c>
      <c r="B4525" s="17" t="s">
        <v>538</v>
      </c>
      <c r="C4525" s="17" t="s">
        <v>26</v>
      </c>
      <c r="D4525" s="18">
        <v>42512569.575976901</v>
      </c>
      <c r="E4525" s="14">
        <v>45597</v>
      </c>
      <c r="F4525" s="15">
        <f t="shared" si="70"/>
        <v>5.0890201096496944E-3</v>
      </c>
    </row>
    <row r="4526" spans="1:6" x14ac:dyDescent="0.3">
      <c r="A4526" s="11">
        <v>35</v>
      </c>
      <c r="B4526" s="12" t="s">
        <v>538</v>
      </c>
      <c r="C4526" s="12" t="s">
        <v>27</v>
      </c>
      <c r="D4526" s="13">
        <v>42296771.819781899</v>
      </c>
      <c r="E4526" s="14">
        <v>45566</v>
      </c>
      <c r="F4526" s="15">
        <f t="shared" si="70"/>
        <v>-6.2441870010050013E-2</v>
      </c>
    </row>
    <row r="4527" spans="1:6" x14ac:dyDescent="0.3">
      <c r="A4527" s="16">
        <v>35</v>
      </c>
      <c r="B4527" s="17" t="s">
        <v>538</v>
      </c>
      <c r="C4527" s="17" t="s">
        <v>28</v>
      </c>
      <c r="D4527" s="18">
        <v>45022062.024189502</v>
      </c>
      <c r="E4527" s="14">
        <v>45536</v>
      </c>
      <c r="F4527" s="15">
        <f t="shared" si="70"/>
        <v>2.9257143562849884E-2</v>
      </c>
    </row>
    <row r="4528" spans="1:6" x14ac:dyDescent="0.3">
      <c r="A4528" s="16">
        <v>35</v>
      </c>
      <c r="B4528" s="17" t="s">
        <v>538</v>
      </c>
      <c r="C4528" s="17" t="s">
        <v>29</v>
      </c>
      <c r="D4528" s="18">
        <v>43723927.542325899</v>
      </c>
      <c r="E4528" s="14">
        <v>45505</v>
      </c>
      <c r="F4528" s="15">
        <f t="shared" si="70"/>
        <v>8.7681963611770178E-2</v>
      </c>
    </row>
    <row r="4529" spans="1:6" x14ac:dyDescent="0.3">
      <c r="A4529" s="16">
        <v>35</v>
      </c>
      <c r="B4529" s="17" t="s">
        <v>538</v>
      </c>
      <c r="C4529" s="17" t="s">
        <v>30</v>
      </c>
      <c r="D4529" s="18">
        <v>40053398.6327563</v>
      </c>
      <c r="E4529" s="14">
        <v>45474</v>
      </c>
      <c r="F4529" s="15">
        <f t="shared" si="70"/>
        <v>8.0376470944962419E-2</v>
      </c>
    </row>
    <row r="4530" spans="1:6" x14ac:dyDescent="0.3">
      <c r="A4530" s="11">
        <v>35</v>
      </c>
      <c r="B4530" s="12" t="s">
        <v>538</v>
      </c>
      <c r="C4530" s="12" t="s">
        <v>31</v>
      </c>
      <c r="D4530" s="13">
        <v>36960030.009305902</v>
      </c>
      <c r="E4530" s="14">
        <v>45444</v>
      </c>
      <c r="F4530" s="15">
        <f t="shared" si="70"/>
        <v>-7.7196907853215278E-3</v>
      </c>
    </row>
    <row r="4531" spans="1:6" x14ac:dyDescent="0.3">
      <c r="A4531" s="16">
        <v>35</v>
      </c>
      <c r="B4531" s="17" t="s">
        <v>538</v>
      </c>
      <c r="C4531" s="17" t="s">
        <v>32</v>
      </c>
      <c r="D4531" s="18">
        <v>37246454.142846502</v>
      </c>
      <c r="E4531" s="14">
        <v>45413</v>
      </c>
      <c r="F4531" s="15">
        <f t="shared" si="70"/>
        <v>-4.3341063028235531E-2</v>
      </c>
    </row>
    <row r="4532" spans="1:6" x14ac:dyDescent="0.3">
      <c r="A4532" s="11">
        <v>35</v>
      </c>
      <c r="B4532" s="12" t="s">
        <v>538</v>
      </c>
      <c r="C4532" s="12" t="s">
        <v>34</v>
      </c>
      <c r="D4532" s="13">
        <v>38896248.738888703</v>
      </c>
      <c r="E4532" s="14">
        <v>45383</v>
      </c>
      <c r="F4532" s="15">
        <f t="shared" si="70"/>
        <v>1.9031169268552528E-2</v>
      </c>
    </row>
    <row r="4533" spans="1:6" x14ac:dyDescent="0.3">
      <c r="A4533" s="16">
        <v>35</v>
      </c>
      <c r="B4533" s="17" t="s">
        <v>538</v>
      </c>
      <c r="C4533" s="17" t="s">
        <v>35</v>
      </c>
      <c r="D4533" s="18">
        <v>38163006.999708101</v>
      </c>
      <c r="E4533" s="14">
        <v>45352</v>
      </c>
      <c r="F4533" s="15">
        <f t="shared" si="70"/>
        <v>-6.1709896727848296E-3</v>
      </c>
    </row>
    <row r="4534" spans="1:6" x14ac:dyDescent="0.3">
      <c r="A4534" s="11">
        <v>35</v>
      </c>
      <c r="B4534" s="12" t="s">
        <v>538</v>
      </c>
      <c r="C4534" s="12" t="s">
        <v>36</v>
      </c>
      <c r="D4534" s="13">
        <v>38399238.663701899</v>
      </c>
      <c r="E4534" s="14">
        <v>45323</v>
      </c>
      <c r="F4534" s="15">
        <f t="shared" si="70"/>
        <v>3.0479479904010759E-2</v>
      </c>
    </row>
    <row r="4535" spans="1:6" x14ac:dyDescent="0.3">
      <c r="A4535" s="16">
        <v>35</v>
      </c>
      <c r="B4535" s="17" t="s">
        <v>538</v>
      </c>
      <c r="C4535" s="17" t="s">
        <v>37</v>
      </c>
      <c r="D4535" s="18">
        <v>37246506.419341497</v>
      </c>
      <c r="E4535" s="14">
        <v>45292</v>
      </c>
      <c r="F4535" s="15">
        <f t="shared" si="70"/>
        <v>-1.5498066395909539E-2</v>
      </c>
    </row>
    <row r="4536" spans="1:6" x14ac:dyDescent="0.3">
      <c r="A4536" s="16">
        <v>35</v>
      </c>
      <c r="B4536" s="17" t="s">
        <v>538</v>
      </c>
      <c r="C4536" s="17" t="s">
        <v>38</v>
      </c>
      <c r="D4536" s="18">
        <v>37828251.567237601</v>
      </c>
      <c r="E4536" s="14">
        <v>45261</v>
      </c>
      <c r="F4536" s="15">
        <f t="shared" si="70"/>
        <v>-2.5780121211564356E-2</v>
      </c>
    </row>
    <row r="4537" spans="1:6" x14ac:dyDescent="0.3">
      <c r="A4537" s="11">
        <v>35</v>
      </c>
      <c r="B4537" s="12" t="s">
        <v>538</v>
      </c>
      <c r="C4537" s="12" t="s">
        <v>40</v>
      </c>
      <c r="D4537" s="13">
        <v>38816147.806674398</v>
      </c>
      <c r="E4537" s="14">
        <v>45231</v>
      </c>
      <c r="F4537" s="15">
        <f t="shared" si="70"/>
        <v>1.6677556102947457E-3</v>
      </c>
    </row>
    <row r="4538" spans="1:6" x14ac:dyDescent="0.3">
      <c r="A4538" s="16">
        <v>35</v>
      </c>
      <c r="B4538" s="17" t="s">
        <v>538</v>
      </c>
      <c r="C4538" s="17" t="s">
        <v>41</v>
      </c>
      <c r="D4538" s="18">
        <v>38751465.910189897</v>
      </c>
      <c r="E4538" s="14">
        <v>45200</v>
      </c>
      <c r="F4538" s="15">
        <f t="shared" si="70"/>
        <v>-3.386610784129656E-2</v>
      </c>
    </row>
    <row r="4539" spans="1:6" x14ac:dyDescent="0.3">
      <c r="A4539" s="11">
        <v>35</v>
      </c>
      <c r="B4539" s="12" t="s">
        <v>538</v>
      </c>
      <c r="C4539" s="12" t="s">
        <v>42</v>
      </c>
      <c r="D4539" s="13">
        <v>40086302.5179215</v>
      </c>
      <c r="E4539" s="14">
        <v>45170</v>
      </c>
      <c r="F4539" s="15">
        <f t="shared" si="70"/>
        <v>5.5339378273789389E-2</v>
      </c>
    </row>
    <row r="4540" spans="1:6" x14ac:dyDescent="0.3">
      <c r="A4540" s="11">
        <v>35</v>
      </c>
      <c r="B4540" s="12" t="s">
        <v>538</v>
      </c>
      <c r="C4540" s="12" t="s">
        <v>43</v>
      </c>
      <c r="D4540" s="13">
        <v>37928215.772698402</v>
      </c>
      <c r="E4540" s="14">
        <v>45139</v>
      </c>
      <c r="F4540" s="15">
        <f t="shared" si="70"/>
        <v>-4.1900487126789822E-2</v>
      </c>
    </row>
    <row r="4541" spans="1:6" x14ac:dyDescent="0.3">
      <c r="A4541" s="11">
        <v>35</v>
      </c>
      <c r="B4541" s="12" t="s">
        <v>538</v>
      </c>
      <c r="C4541" s="12" t="s">
        <v>44</v>
      </c>
      <c r="D4541" s="13">
        <v>39551190.7697419</v>
      </c>
      <c r="E4541" s="14">
        <v>45108</v>
      </c>
      <c r="F4541" s="15">
        <f t="shared" si="70"/>
        <v>4.2675925337208237E-2</v>
      </c>
    </row>
    <row r="4542" spans="1:6" x14ac:dyDescent="0.3">
      <c r="A4542" s="16">
        <v>35</v>
      </c>
      <c r="B4542" s="17" t="s">
        <v>538</v>
      </c>
      <c r="C4542" s="17" t="s">
        <v>45</v>
      </c>
      <c r="D4542" s="18">
        <v>37898816.185190201</v>
      </c>
      <c r="E4542" s="14">
        <v>45078</v>
      </c>
      <c r="F4542" s="15">
        <f t="shared" si="70"/>
        <v>1.2647502199297278E-2</v>
      </c>
    </row>
    <row r="4543" spans="1:6" x14ac:dyDescent="0.3">
      <c r="A4543" s="11">
        <v>35</v>
      </c>
      <c r="B4543" s="12" t="s">
        <v>538</v>
      </c>
      <c r="C4543" s="12" t="s">
        <v>46</v>
      </c>
      <c r="D4543" s="13">
        <v>37422509.219959997</v>
      </c>
      <c r="E4543" s="14">
        <v>45047</v>
      </c>
      <c r="F4543" s="15">
        <f t="shared" si="70"/>
        <v>-9.8106054494031009E-2</v>
      </c>
    </row>
    <row r="4544" spans="1:6" x14ac:dyDescent="0.3">
      <c r="A4544" s="16">
        <v>35</v>
      </c>
      <c r="B4544" s="17" t="s">
        <v>538</v>
      </c>
      <c r="C4544" s="17" t="s">
        <v>47</v>
      </c>
      <c r="D4544" s="18">
        <v>41280012.693714298</v>
      </c>
      <c r="E4544" s="14">
        <v>45017</v>
      </c>
      <c r="F4544" s="15">
        <f t="shared" si="70"/>
        <v>8.6234666319270528E-2</v>
      </c>
    </row>
    <row r="4545" spans="1:6" x14ac:dyDescent="0.3">
      <c r="A4545" s="11">
        <v>35</v>
      </c>
      <c r="B4545" s="12" t="s">
        <v>538</v>
      </c>
      <c r="C4545" s="12" t="s">
        <v>48</v>
      </c>
      <c r="D4545" s="13">
        <v>37869413.793715604</v>
      </c>
      <c r="E4545" s="14">
        <v>44986</v>
      </c>
      <c r="F4545" s="15">
        <f t="shared" si="70"/>
        <v>1.5528030254545615E-4</v>
      </c>
    </row>
    <row r="4546" spans="1:6" x14ac:dyDescent="0.3">
      <c r="A4546" s="16">
        <v>35</v>
      </c>
      <c r="B4546" s="17" t="s">
        <v>538</v>
      </c>
      <c r="C4546" s="17" t="s">
        <v>49</v>
      </c>
      <c r="D4546" s="18">
        <v>37863533.876213998</v>
      </c>
      <c r="E4546" s="14">
        <v>44958</v>
      </c>
      <c r="F4546" s="15">
        <f t="shared" si="70"/>
        <v>-7.1185696577134834E-3</v>
      </c>
    </row>
    <row r="4547" spans="1:6" x14ac:dyDescent="0.3">
      <c r="A4547" s="11">
        <v>35</v>
      </c>
      <c r="B4547" s="12" t="s">
        <v>538</v>
      </c>
      <c r="C4547" s="12" t="s">
        <v>50</v>
      </c>
      <c r="D4547" s="13">
        <v>38134029.7090545</v>
      </c>
      <c r="E4547" s="14">
        <v>44927</v>
      </c>
      <c r="F4547" s="15">
        <f t="shared" ref="F4547:F4610" si="71">IF(B4547=B4548,LN(D4547/D4548),NA())</f>
        <v>4.4320929189449985E-2</v>
      </c>
    </row>
    <row r="4548" spans="1:6" x14ac:dyDescent="0.3">
      <c r="A4548" s="11">
        <v>35</v>
      </c>
      <c r="B4548" s="12" t="s">
        <v>538</v>
      </c>
      <c r="C4548" s="12" t="s">
        <v>51</v>
      </c>
      <c r="D4548" s="13">
        <v>36480801.011694297</v>
      </c>
      <c r="E4548" s="14">
        <v>44896</v>
      </c>
      <c r="F4548" s="15">
        <f t="shared" si="71"/>
        <v>0.141703607341677</v>
      </c>
    </row>
    <row r="4549" spans="1:6" x14ac:dyDescent="0.3">
      <c r="A4549" s="16">
        <v>35</v>
      </c>
      <c r="B4549" s="17" t="s">
        <v>538</v>
      </c>
      <c r="C4549" s="17" t="s">
        <v>53</v>
      </c>
      <c r="D4549" s="18">
        <v>31660901.079468999</v>
      </c>
      <c r="E4549" s="14">
        <v>44866</v>
      </c>
      <c r="F4549" s="15">
        <f t="shared" si="71"/>
        <v>5.8339311637221225E-2</v>
      </c>
    </row>
    <row r="4550" spans="1:6" x14ac:dyDescent="0.3">
      <c r="A4550" s="11">
        <v>35</v>
      </c>
      <c r="B4550" s="12" t="s">
        <v>538</v>
      </c>
      <c r="C4550" s="12" t="s">
        <v>54</v>
      </c>
      <c r="D4550" s="13">
        <v>29866671.810627099</v>
      </c>
      <c r="E4550" s="14">
        <v>44835</v>
      </c>
      <c r="F4550" s="15">
        <f t="shared" si="71"/>
        <v>-4.1120439359302707E-2</v>
      </c>
    </row>
    <row r="4551" spans="1:6" x14ac:dyDescent="0.3">
      <c r="A4551" s="16">
        <v>35</v>
      </c>
      <c r="B4551" s="17" t="s">
        <v>538</v>
      </c>
      <c r="C4551" s="17" t="s">
        <v>55</v>
      </c>
      <c r="D4551" s="18">
        <v>31120402.807211399</v>
      </c>
      <c r="E4551" s="14">
        <v>44805</v>
      </c>
      <c r="F4551" s="15">
        <f t="shared" si="71"/>
        <v>7.5858692589397994E-2</v>
      </c>
    </row>
    <row r="4552" spans="1:6" x14ac:dyDescent="0.3">
      <c r="A4552" s="16">
        <v>35</v>
      </c>
      <c r="B4552" s="17" t="s">
        <v>538</v>
      </c>
      <c r="C4552" s="17" t="s">
        <v>56</v>
      </c>
      <c r="D4552" s="18">
        <v>28846969.678977199</v>
      </c>
      <c r="E4552" s="14">
        <v>44774</v>
      </c>
      <c r="F4552" s="15">
        <f t="shared" si="71"/>
        <v>-0.13242005883739288</v>
      </c>
    </row>
    <row r="4553" spans="1:6" x14ac:dyDescent="0.3">
      <c r="A4553" s="16">
        <v>35</v>
      </c>
      <c r="B4553" s="17" t="s">
        <v>538</v>
      </c>
      <c r="C4553" s="17" t="s">
        <v>57</v>
      </c>
      <c r="D4553" s="18">
        <v>32931347.284832899</v>
      </c>
      <c r="E4553" s="14">
        <v>44743</v>
      </c>
      <c r="F4553" s="15" t="e">
        <f t="shared" si="71"/>
        <v>#N/A</v>
      </c>
    </row>
    <row r="4554" spans="1:6" x14ac:dyDescent="0.3">
      <c r="A4554" s="11">
        <v>79</v>
      </c>
      <c r="B4554" s="12" t="s">
        <v>542</v>
      </c>
      <c r="C4554" s="12" t="s">
        <v>12</v>
      </c>
      <c r="D4554" s="13">
        <v>17595373.7327751</v>
      </c>
      <c r="E4554" s="14">
        <v>45901</v>
      </c>
      <c r="F4554" s="15">
        <f t="shared" si="71"/>
        <v>4.8094721364076526E-2</v>
      </c>
    </row>
    <row r="4555" spans="1:6" x14ac:dyDescent="0.3">
      <c r="A4555" s="16">
        <v>79</v>
      </c>
      <c r="B4555" s="17" t="s">
        <v>542</v>
      </c>
      <c r="C4555" s="17" t="s">
        <v>16</v>
      </c>
      <c r="D4555" s="18">
        <v>16769156.7283343</v>
      </c>
      <c r="E4555" s="14">
        <v>45870</v>
      </c>
      <c r="F4555" s="15">
        <f t="shared" si="71"/>
        <v>1.1009303917259504E-2</v>
      </c>
    </row>
    <row r="4556" spans="1:6" x14ac:dyDescent="0.3">
      <c r="A4556" s="11">
        <v>79</v>
      </c>
      <c r="B4556" s="12" t="s">
        <v>542</v>
      </c>
      <c r="C4556" s="12" t="s">
        <v>17</v>
      </c>
      <c r="D4556" s="13">
        <v>16585552.517228</v>
      </c>
      <c r="E4556" s="14">
        <v>45839</v>
      </c>
      <c r="F4556" s="15">
        <f t="shared" si="71"/>
        <v>1.6119395956254248E-2</v>
      </c>
    </row>
    <row r="4557" spans="1:6" x14ac:dyDescent="0.3">
      <c r="A4557" s="16">
        <v>79</v>
      </c>
      <c r="B4557" s="17" t="s">
        <v>542</v>
      </c>
      <c r="C4557" s="17" t="s">
        <v>18</v>
      </c>
      <c r="D4557" s="18">
        <v>16320346.6506899</v>
      </c>
      <c r="E4557" s="14">
        <v>45809</v>
      </c>
      <c r="F4557" s="15">
        <f t="shared" si="71"/>
        <v>9.6373263035346435E-2</v>
      </c>
    </row>
    <row r="4558" spans="1:6" x14ac:dyDescent="0.3">
      <c r="A4558" s="11">
        <v>79</v>
      </c>
      <c r="B4558" s="12" t="s">
        <v>542</v>
      </c>
      <c r="C4558" s="12" t="s">
        <v>19</v>
      </c>
      <c r="D4558" s="13">
        <v>14820914.529782601</v>
      </c>
      <c r="E4558" s="14">
        <v>45778</v>
      </c>
      <c r="F4558" s="15">
        <f t="shared" si="71"/>
        <v>5.2997212996920555E-2</v>
      </c>
    </row>
    <row r="4559" spans="1:6" x14ac:dyDescent="0.3">
      <c r="A4559" s="16">
        <v>79</v>
      </c>
      <c r="B4559" s="17" t="s">
        <v>542</v>
      </c>
      <c r="C4559" s="17" t="s">
        <v>20</v>
      </c>
      <c r="D4559" s="18">
        <v>14055898.2805315</v>
      </c>
      <c r="E4559" s="14">
        <v>45748</v>
      </c>
      <c r="F4559" s="15">
        <f t="shared" si="71"/>
        <v>6.5603433728824892E-2</v>
      </c>
    </row>
    <row r="4560" spans="1:6" x14ac:dyDescent="0.3">
      <c r="A4560" s="11">
        <v>79</v>
      </c>
      <c r="B4560" s="12" t="s">
        <v>542</v>
      </c>
      <c r="C4560" s="12" t="s">
        <v>21</v>
      </c>
      <c r="D4560" s="13">
        <v>13163379.323071901</v>
      </c>
      <c r="E4560" s="14">
        <v>45717</v>
      </c>
      <c r="F4560" s="15">
        <f t="shared" si="71"/>
        <v>-8.1442517136571926E-2</v>
      </c>
    </row>
    <row r="4561" spans="1:6" x14ac:dyDescent="0.3">
      <c r="A4561" s="16">
        <v>79</v>
      </c>
      <c r="B4561" s="17" t="s">
        <v>542</v>
      </c>
      <c r="C4561" s="17" t="s">
        <v>22</v>
      </c>
      <c r="D4561" s="18">
        <v>14280303.3193537</v>
      </c>
      <c r="E4561" s="14">
        <v>45689</v>
      </c>
      <c r="F4561" s="15">
        <f t="shared" si="71"/>
        <v>-8.3224463762461023E-2</v>
      </c>
    </row>
    <row r="4562" spans="1:6" x14ac:dyDescent="0.3">
      <c r="A4562" s="11">
        <v>79</v>
      </c>
      <c r="B4562" s="12" t="s">
        <v>542</v>
      </c>
      <c r="C4562" s="12" t="s">
        <v>23</v>
      </c>
      <c r="D4562" s="13">
        <v>15519629.7987835</v>
      </c>
      <c r="E4562" s="14">
        <v>45658</v>
      </c>
      <c r="F4562" s="15">
        <f t="shared" si="71"/>
        <v>0.19209265604501766</v>
      </c>
    </row>
    <row r="4563" spans="1:6" x14ac:dyDescent="0.3">
      <c r="A4563" s="16">
        <v>79</v>
      </c>
      <c r="B4563" s="17" t="s">
        <v>542</v>
      </c>
      <c r="C4563" s="17" t="s">
        <v>24</v>
      </c>
      <c r="D4563" s="18">
        <v>12807270.3433889</v>
      </c>
      <c r="E4563" s="14">
        <v>45627</v>
      </c>
      <c r="F4563" s="15">
        <f t="shared" si="71"/>
        <v>-7.0409976440364971E-3</v>
      </c>
    </row>
    <row r="4564" spans="1:6" x14ac:dyDescent="0.3">
      <c r="A4564" s="16">
        <v>79</v>
      </c>
      <c r="B4564" s="17" t="s">
        <v>542</v>
      </c>
      <c r="C4564" s="17" t="s">
        <v>26</v>
      </c>
      <c r="D4564" s="18">
        <v>12897764.514467301</v>
      </c>
      <c r="E4564" s="14">
        <v>45597</v>
      </c>
      <c r="F4564" s="15">
        <f t="shared" si="71"/>
        <v>8.996995621202955E-2</v>
      </c>
    </row>
    <row r="4565" spans="1:6" x14ac:dyDescent="0.3">
      <c r="A4565" s="16">
        <v>79</v>
      </c>
      <c r="B4565" s="17" t="s">
        <v>542</v>
      </c>
      <c r="C4565" s="17" t="s">
        <v>27</v>
      </c>
      <c r="D4565" s="18">
        <v>11788023.361610699</v>
      </c>
      <c r="E4565" s="14">
        <v>45566</v>
      </c>
      <c r="F4565" s="15">
        <f t="shared" si="71"/>
        <v>-5.2343245118371726E-2</v>
      </c>
    </row>
    <row r="4566" spans="1:6" x14ac:dyDescent="0.3">
      <c r="A4566" s="16">
        <v>79</v>
      </c>
      <c r="B4566" s="17" t="s">
        <v>542</v>
      </c>
      <c r="C4566" s="17" t="s">
        <v>28</v>
      </c>
      <c r="D4566" s="18">
        <v>12421480.7422809</v>
      </c>
      <c r="E4566" s="14">
        <v>45536</v>
      </c>
      <c r="F4566" s="15">
        <f t="shared" si="71"/>
        <v>7.6718292975455117E-4</v>
      </c>
    </row>
    <row r="4567" spans="1:6" x14ac:dyDescent="0.3">
      <c r="A4567" s="11">
        <v>79</v>
      </c>
      <c r="B4567" s="12" t="s">
        <v>542</v>
      </c>
      <c r="C4567" s="12" t="s">
        <v>29</v>
      </c>
      <c r="D4567" s="13">
        <v>12411954.8488118</v>
      </c>
      <c r="E4567" s="14">
        <v>45505</v>
      </c>
      <c r="F4567" s="15">
        <f t="shared" si="71"/>
        <v>-2.1261293290071221E-2</v>
      </c>
    </row>
    <row r="4568" spans="1:6" x14ac:dyDescent="0.3">
      <c r="A4568" s="16">
        <v>79</v>
      </c>
      <c r="B4568" s="17" t="s">
        <v>542</v>
      </c>
      <c r="C4568" s="17" t="s">
        <v>30</v>
      </c>
      <c r="D4568" s="18">
        <v>12678674.4153123</v>
      </c>
      <c r="E4568" s="14">
        <v>45474</v>
      </c>
      <c r="F4568" s="15">
        <f t="shared" si="71"/>
        <v>-1.639375851320362E-2</v>
      </c>
    </row>
    <row r="4569" spans="1:6" x14ac:dyDescent="0.3">
      <c r="A4569" s="11">
        <v>79</v>
      </c>
      <c r="B4569" s="12" t="s">
        <v>542</v>
      </c>
      <c r="C4569" s="12" t="s">
        <v>31</v>
      </c>
      <c r="D4569" s="13">
        <v>12888238.620998099</v>
      </c>
      <c r="E4569" s="14">
        <v>45444</v>
      </c>
      <c r="F4569" s="15">
        <f t="shared" si="71"/>
        <v>0.1952652468769841</v>
      </c>
    </row>
    <row r="4570" spans="1:6" x14ac:dyDescent="0.3">
      <c r="A4570" s="16">
        <v>79</v>
      </c>
      <c r="B4570" s="17" t="s">
        <v>542</v>
      </c>
      <c r="C4570" s="17" t="s">
        <v>32</v>
      </c>
      <c r="D4570" s="18">
        <v>10602076.877879599</v>
      </c>
      <c r="E4570" s="14">
        <v>45413</v>
      </c>
      <c r="F4570" s="15">
        <f t="shared" si="71"/>
        <v>8.5721496885886352E-3</v>
      </c>
    </row>
    <row r="4571" spans="1:6" x14ac:dyDescent="0.3">
      <c r="A4571" s="11">
        <v>79</v>
      </c>
      <c r="B4571" s="12" t="s">
        <v>542</v>
      </c>
      <c r="C4571" s="12" t="s">
        <v>34</v>
      </c>
      <c r="D4571" s="13">
        <v>10511582.7068012</v>
      </c>
      <c r="E4571" s="14">
        <v>45383</v>
      </c>
      <c r="F4571" s="15">
        <f t="shared" si="71"/>
        <v>-7.0411616462282223E-2</v>
      </c>
    </row>
    <row r="4572" spans="1:6" x14ac:dyDescent="0.3">
      <c r="A4572" s="16">
        <v>79</v>
      </c>
      <c r="B4572" s="17" t="s">
        <v>542</v>
      </c>
      <c r="C4572" s="17" t="s">
        <v>35</v>
      </c>
      <c r="D4572" s="18">
        <v>11278399.8707217</v>
      </c>
      <c r="E4572" s="14">
        <v>45352</v>
      </c>
      <c r="F4572" s="15">
        <f t="shared" si="71"/>
        <v>2.8267399724090158E-2</v>
      </c>
    </row>
    <row r="4573" spans="1:6" x14ac:dyDescent="0.3">
      <c r="A4573" s="11">
        <v>79</v>
      </c>
      <c r="B4573" s="12" t="s">
        <v>542</v>
      </c>
      <c r="C4573" s="12" t="s">
        <v>36</v>
      </c>
      <c r="D4573" s="13">
        <v>10964052.6537538</v>
      </c>
      <c r="E4573" s="14">
        <v>45323</v>
      </c>
      <c r="F4573" s="15">
        <f t="shared" si="71"/>
        <v>4.8507846833512794E-2</v>
      </c>
    </row>
    <row r="4574" spans="1:6" x14ac:dyDescent="0.3">
      <c r="A4574" s="16">
        <v>79</v>
      </c>
      <c r="B4574" s="17" t="s">
        <v>542</v>
      </c>
      <c r="C4574" s="17" t="s">
        <v>37</v>
      </c>
      <c r="D4574" s="18">
        <v>10444903.269395599</v>
      </c>
      <c r="E4574" s="14">
        <v>45292</v>
      </c>
      <c r="F4574" s="15">
        <f t="shared" si="71"/>
        <v>-5.5689387003729392E-2</v>
      </c>
    </row>
    <row r="4575" spans="1:6" x14ac:dyDescent="0.3">
      <c r="A4575" s="11">
        <v>79</v>
      </c>
      <c r="B4575" s="12" t="s">
        <v>542</v>
      </c>
      <c r="C4575" s="12" t="s">
        <v>38</v>
      </c>
      <c r="D4575" s="13">
        <v>11043074.849223301</v>
      </c>
      <c r="E4575" s="14">
        <v>45261</v>
      </c>
      <c r="F4575" s="15">
        <f t="shared" si="71"/>
        <v>6.9336970419373978E-2</v>
      </c>
    </row>
    <row r="4576" spans="1:6" x14ac:dyDescent="0.3">
      <c r="A4576" s="11">
        <v>79</v>
      </c>
      <c r="B4576" s="12" t="s">
        <v>542</v>
      </c>
      <c r="C4576" s="12" t="s">
        <v>40</v>
      </c>
      <c r="D4576" s="13">
        <v>10303323.886477601</v>
      </c>
      <c r="E4576" s="14">
        <v>45231</v>
      </c>
      <c r="F4576" s="15">
        <f t="shared" si="71"/>
        <v>0.14411200921089998</v>
      </c>
    </row>
    <row r="4577" spans="1:6" x14ac:dyDescent="0.3">
      <c r="A4577" s="11">
        <v>79</v>
      </c>
      <c r="B4577" s="12" t="s">
        <v>542</v>
      </c>
      <c r="C4577" s="12" t="s">
        <v>41</v>
      </c>
      <c r="D4577" s="13">
        <v>8920522.6809195895</v>
      </c>
      <c r="E4577" s="14">
        <v>45200</v>
      </c>
      <c r="F4577" s="15">
        <f t="shared" si="71"/>
        <v>-4.9435171091787779E-2</v>
      </c>
    </row>
    <row r="4578" spans="1:6" x14ac:dyDescent="0.3">
      <c r="A4578" s="11">
        <v>79</v>
      </c>
      <c r="B4578" s="12" t="s">
        <v>542</v>
      </c>
      <c r="C4578" s="12" t="s">
        <v>42</v>
      </c>
      <c r="D4578" s="13">
        <v>9372592.2526098397</v>
      </c>
      <c r="E4578" s="14">
        <v>45170</v>
      </c>
      <c r="F4578" s="15">
        <f t="shared" si="71"/>
        <v>-0.10075877818195401</v>
      </c>
    </row>
    <row r="4579" spans="1:6" x14ac:dyDescent="0.3">
      <c r="A4579" s="16">
        <v>79</v>
      </c>
      <c r="B4579" s="17" t="s">
        <v>542</v>
      </c>
      <c r="C4579" s="17" t="s">
        <v>43</v>
      </c>
      <c r="D4579" s="18">
        <v>10366179.0316652</v>
      </c>
      <c r="E4579" s="14">
        <v>45139</v>
      </c>
      <c r="F4579" s="15">
        <f t="shared" si="71"/>
        <v>-4.2015314471472567E-2</v>
      </c>
    </row>
    <row r="4580" spans="1:6" x14ac:dyDescent="0.3">
      <c r="A4580" s="11">
        <v>79</v>
      </c>
      <c r="B4580" s="12" t="s">
        <v>542</v>
      </c>
      <c r="C4580" s="12" t="s">
        <v>44</v>
      </c>
      <c r="D4580" s="13">
        <v>10810996.4412944</v>
      </c>
      <c r="E4580" s="14">
        <v>45108</v>
      </c>
      <c r="F4580" s="15">
        <f t="shared" si="71"/>
        <v>-1.817022459597066E-2</v>
      </c>
    </row>
    <row r="4581" spans="1:6" x14ac:dyDescent="0.3">
      <c r="A4581" s="16">
        <v>79</v>
      </c>
      <c r="B4581" s="17" t="s">
        <v>542</v>
      </c>
      <c r="C4581" s="17" t="s">
        <v>45</v>
      </c>
      <c r="D4581" s="18">
        <v>11009230.196675001</v>
      </c>
      <c r="E4581" s="14">
        <v>45078</v>
      </c>
      <c r="F4581" s="15">
        <f t="shared" si="71"/>
        <v>-5.6352922781400326E-2</v>
      </c>
    </row>
    <row r="4582" spans="1:6" x14ac:dyDescent="0.3">
      <c r="A4582" s="11">
        <v>79</v>
      </c>
      <c r="B4582" s="12" t="s">
        <v>542</v>
      </c>
      <c r="C4582" s="12" t="s">
        <v>46</v>
      </c>
      <c r="D4582" s="13">
        <v>11647446.2795783</v>
      </c>
      <c r="E4582" s="14">
        <v>45047</v>
      </c>
      <c r="F4582" s="15">
        <f t="shared" si="71"/>
        <v>4.2830384626579059E-2</v>
      </c>
    </row>
    <row r="4583" spans="1:6" x14ac:dyDescent="0.3">
      <c r="A4583" s="16">
        <v>79</v>
      </c>
      <c r="B4583" s="17" t="s">
        <v>542</v>
      </c>
      <c r="C4583" s="17" t="s">
        <v>47</v>
      </c>
      <c r="D4583" s="18">
        <v>11159114.053187801</v>
      </c>
      <c r="E4583" s="14">
        <v>45017</v>
      </c>
      <c r="F4583" s="15">
        <f t="shared" si="71"/>
        <v>3.4828249863041769E-2</v>
      </c>
    </row>
    <row r="4584" spans="1:6" x14ac:dyDescent="0.3">
      <c r="A4584" s="11">
        <v>79</v>
      </c>
      <c r="B4584" s="12" t="s">
        <v>542</v>
      </c>
      <c r="C4584" s="12" t="s">
        <v>48</v>
      </c>
      <c r="D4584" s="13">
        <v>10777151.7887461</v>
      </c>
      <c r="E4584" s="14">
        <v>44986</v>
      </c>
      <c r="F4584" s="15">
        <f t="shared" si="71"/>
        <v>2.9594762697736404E-2</v>
      </c>
    </row>
    <row r="4585" spans="1:6" x14ac:dyDescent="0.3">
      <c r="A4585" s="16">
        <v>79</v>
      </c>
      <c r="B4585" s="17" t="s">
        <v>542</v>
      </c>
      <c r="C4585" s="17" t="s">
        <v>49</v>
      </c>
      <c r="D4585" s="18">
        <v>10462877.907203401</v>
      </c>
      <c r="E4585" s="14">
        <v>44958</v>
      </c>
      <c r="F4585" s="15">
        <f t="shared" si="71"/>
        <v>7.4211774439852012E-3</v>
      </c>
    </row>
    <row r="4586" spans="1:6" x14ac:dyDescent="0.3">
      <c r="A4586" s="11">
        <v>79</v>
      </c>
      <c r="B4586" s="12" t="s">
        <v>542</v>
      </c>
      <c r="C4586" s="12" t="s">
        <v>50</v>
      </c>
      <c r="D4586" s="13">
        <v>10385518.4378938</v>
      </c>
      <c r="E4586" s="14">
        <v>44927</v>
      </c>
      <c r="F4586" s="15">
        <f t="shared" si="71"/>
        <v>0.13831123572286583</v>
      </c>
    </row>
    <row r="4587" spans="1:6" x14ac:dyDescent="0.3">
      <c r="A4587" s="16">
        <v>79</v>
      </c>
      <c r="B4587" s="17" t="s">
        <v>542</v>
      </c>
      <c r="C4587" s="17" t="s">
        <v>51</v>
      </c>
      <c r="D4587" s="18">
        <v>9043996.2715530898</v>
      </c>
      <c r="E4587" s="14">
        <v>44896</v>
      </c>
      <c r="F4587" s="15">
        <f t="shared" si="71"/>
        <v>-9.5586441041709755E-2</v>
      </c>
    </row>
    <row r="4588" spans="1:6" x14ac:dyDescent="0.3">
      <c r="A4588" s="16">
        <v>79</v>
      </c>
      <c r="B4588" s="17" t="s">
        <v>542</v>
      </c>
      <c r="C4588" s="17" t="s">
        <v>53</v>
      </c>
      <c r="D4588" s="18">
        <v>9951144.6345364694</v>
      </c>
      <c r="E4588" s="14">
        <v>44866</v>
      </c>
      <c r="F4588" s="15">
        <f t="shared" si="71"/>
        <v>2.6593575996327896E-2</v>
      </c>
    </row>
    <row r="4589" spans="1:6" x14ac:dyDescent="0.3">
      <c r="A4589" s="16">
        <v>79</v>
      </c>
      <c r="B4589" s="17" t="s">
        <v>542</v>
      </c>
      <c r="C4589" s="17" t="s">
        <v>54</v>
      </c>
      <c r="D4589" s="18">
        <v>9689995.9428166691</v>
      </c>
      <c r="E4589" s="14">
        <v>44835</v>
      </c>
      <c r="F4589" s="15">
        <f t="shared" si="71"/>
        <v>3.3656967659530641E-2</v>
      </c>
    </row>
    <row r="4590" spans="1:6" x14ac:dyDescent="0.3">
      <c r="A4590" s="16">
        <v>79</v>
      </c>
      <c r="B4590" s="17" t="s">
        <v>542</v>
      </c>
      <c r="C4590" s="17" t="s">
        <v>55</v>
      </c>
      <c r="D4590" s="18">
        <v>9369287.3757721297</v>
      </c>
      <c r="E4590" s="14">
        <v>44805</v>
      </c>
      <c r="F4590" s="15">
        <f t="shared" si="71"/>
        <v>-1.4563326880345222E-2</v>
      </c>
    </row>
    <row r="4591" spans="1:6" x14ac:dyDescent="0.3">
      <c r="A4591" s="11">
        <v>79</v>
      </c>
      <c r="B4591" s="12" t="s">
        <v>542</v>
      </c>
      <c r="C4591" s="12" t="s">
        <v>56</v>
      </c>
      <c r="D4591" s="13">
        <v>9506733.7796679493</v>
      </c>
      <c r="E4591" s="14">
        <v>44774</v>
      </c>
      <c r="F4591" s="15">
        <f t="shared" si="71"/>
        <v>-8.1857576921761127E-2</v>
      </c>
    </row>
    <row r="4592" spans="1:6" x14ac:dyDescent="0.3">
      <c r="A4592" s="16">
        <v>79</v>
      </c>
      <c r="B4592" s="17" t="s">
        <v>542</v>
      </c>
      <c r="C4592" s="17" t="s">
        <v>57</v>
      </c>
      <c r="D4592" s="18">
        <v>10317669.8346968</v>
      </c>
      <c r="E4592" s="14">
        <v>44743</v>
      </c>
      <c r="F4592" s="15">
        <f t="shared" si="71"/>
        <v>0.11418163717640969</v>
      </c>
    </row>
    <row r="4593" spans="1:6" x14ac:dyDescent="0.3">
      <c r="A4593" s="11">
        <v>79</v>
      </c>
      <c r="B4593" s="12" t="s">
        <v>542</v>
      </c>
      <c r="C4593" s="12" t="s">
        <v>58</v>
      </c>
      <c r="D4593" s="13">
        <v>9204350.9920068197</v>
      </c>
      <c r="E4593" s="14">
        <v>44713</v>
      </c>
      <c r="F4593" s="15">
        <f t="shared" si="71"/>
        <v>-0.10391600204917457</v>
      </c>
    </row>
    <row r="4594" spans="1:6" x14ac:dyDescent="0.3">
      <c r="A4594" s="16">
        <v>79</v>
      </c>
      <c r="B4594" s="17" t="s">
        <v>542</v>
      </c>
      <c r="C4594" s="17" t="s">
        <v>59</v>
      </c>
      <c r="D4594" s="18">
        <v>10212294.200119199</v>
      </c>
      <c r="E4594" s="14">
        <v>44682</v>
      </c>
      <c r="F4594" s="15">
        <f t="shared" si="71"/>
        <v>-0.10468730054346162</v>
      </c>
    </row>
    <row r="4595" spans="1:6" x14ac:dyDescent="0.3">
      <c r="A4595" s="11">
        <v>79</v>
      </c>
      <c r="B4595" s="12" t="s">
        <v>542</v>
      </c>
      <c r="C4595" s="12" t="s">
        <v>60</v>
      </c>
      <c r="D4595" s="13">
        <v>11339357.158880999</v>
      </c>
      <c r="E4595" s="14">
        <v>44652</v>
      </c>
      <c r="F4595" s="15">
        <f t="shared" si="71"/>
        <v>-1.404237232104194E-2</v>
      </c>
    </row>
    <row r="4596" spans="1:6" x14ac:dyDescent="0.3">
      <c r="A4596" s="16">
        <v>79</v>
      </c>
      <c r="B4596" s="17" t="s">
        <v>542</v>
      </c>
      <c r="C4596" s="17" t="s">
        <v>61</v>
      </c>
      <c r="D4596" s="18">
        <v>11499711.8793348</v>
      </c>
      <c r="E4596" s="14">
        <v>44621</v>
      </c>
      <c r="F4596" s="15">
        <f t="shared" si="71"/>
        <v>4.0241143827369749E-2</v>
      </c>
    </row>
    <row r="4597" spans="1:6" x14ac:dyDescent="0.3">
      <c r="A4597" s="11">
        <v>79</v>
      </c>
      <c r="B4597" s="12" t="s">
        <v>542</v>
      </c>
      <c r="C4597" s="12" t="s">
        <v>62</v>
      </c>
      <c r="D4597" s="13">
        <v>11046137.697843101</v>
      </c>
      <c r="E4597" s="14">
        <v>44593</v>
      </c>
      <c r="F4597" s="15">
        <f t="shared" si="71"/>
        <v>-3.464778931307487E-2</v>
      </c>
    </row>
    <row r="4598" spans="1:6" x14ac:dyDescent="0.3">
      <c r="A4598" s="16">
        <v>79</v>
      </c>
      <c r="B4598" s="17" t="s">
        <v>542</v>
      </c>
      <c r="C4598" s="17" t="s">
        <v>63</v>
      </c>
      <c r="D4598" s="18">
        <v>11435569.466835501</v>
      </c>
      <c r="E4598" s="14">
        <v>44562</v>
      </c>
      <c r="F4598" s="15">
        <f t="shared" si="71"/>
        <v>-0.35569310354517003</v>
      </c>
    </row>
    <row r="4599" spans="1:6" x14ac:dyDescent="0.3">
      <c r="A4599" s="11">
        <v>79</v>
      </c>
      <c r="B4599" s="12" t="s">
        <v>542</v>
      </c>
      <c r="C4599" s="12" t="s">
        <v>64</v>
      </c>
      <c r="D4599" s="13">
        <v>16320495.818587</v>
      </c>
      <c r="E4599" s="14">
        <v>44531</v>
      </c>
      <c r="F4599" s="15">
        <f t="shared" si="71"/>
        <v>6.4205235720605297E-2</v>
      </c>
    </row>
    <row r="4600" spans="1:6" x14ac:dyDescent="0.3">
      <c r="A4600" s="11">
        <v>79</v>
      </c>
      <c r="B4600" s="12" t="s">
        <v>542</v>
      </c>
      <c r="C4600" s="12" t="s">
        <v>66</v>
      </c>
      <c r="D4600" s="13">
        <v>15305565.1016018</v>
      </c>
      <c r="E4600" s="14">
        <v>44501</v>
      </c>
      <c r="F4600" s="15">
        <f t="shared" si="71"/>
        <v>1.3080829906141806E-2</v>
      </c>
    </row>
    <row r="4601" spans="1:6" x14ac:dyDescent="0.3">
      <c r="A4601" s="11">
        <v>79</v>
      </c>
      <c r="B4601" s="12" t="s">
        <v>542</v>
      </c>
      <c r="C4601" s="12" t="s">
        <v>67</v>
      </c>
      <c r="D4601" s="13">
        <v>15106659.3701015</v>
      </c>
      <c r="E4601" s="14">
        <v>44470</v>
      </c>
      <c r="F4601" s="15">
        <f t="shared" si="71"/>
        <v>4.1356711819513718E-2</v>
      </c>
    </row>
    <row r="4602" spans="1:6" x14ac:dyDescent="0.3">
      <c r="A4602" s="11">
        <v>79</v>
      </c>
      <c r="B4602" s="12" t="s">
        <v>542</v>
      </c>
      <c r="C4602" s="12" t="s">
        <v>68</v>
      </c>
      <c r="D4602" s="13">
        <v>14494640.387793601</v>
      </c>
      <c r="E4602" s="14">
        <v>44440</v>
      </c>
      <c r="F4602" s="15">
        <f t="shared" si="71"/>
        <v>-5.5103779507092276E-2</v>
      </c>
    </row>
    <row r="4603" spans="1:6" x14ac:dyDescent="0.3">
      <c r="A4603" s="16">
        <v>79</v>
      </c>
      <c r="B4603" s="17" t="s">
        <v>542</v>
      </c>
      <c r="C4603" s="17" t="s">
        <v>69</v>
      </c>
      <c r="D4603" s="18">
        <v>15315765.6449551</v>
      </c>
      <c r="E4603" s="14">
        <v>44409</v>
      </c>
      <c r="F4603" s="15">
        <f t="shared" si="71"/>
        <v>3.8701411509157214E-2</v>
      </c>
    </row>
    <row r="4604" spans="1:6" x14ac:dyDescent="0.3">
      <c r="A4604" s="11">
        <v>79</v>
      </c>
      <c r="B4604" s="12" t="s">
        <v>542</v>
      </c>
      <c r="C4604" s="12" t="s">
        <v>70</v>
      </c>
      <c r="D4604" s="13">
        <v>14734347.3199293</v>
      </c>
      <c r="E4604" s="14">
        <v>44378</v>
      </c>
      <c r="F4604" s="15">
        <f t="shared" si="71"/>
        <v>7.0625985740782424E-2</v>
      </c>
    </row>
    <row r="4605" spans="1:6" x14ac:dyDescent="0.3">
      <c r="A4605" s="16">
        <v>79</v>
      </c>
      <c r="B4605" s="17" t="s">
        <v>542</v>
      </c>
      <c r="C4605" s="17" t="s">
        <v>71</v>
      </c>
      <c r="D4605" s="18">
        <v>13729617.1462973</v>
      </c>
      <c r="E4605" s="14">
        <v>44348</v>
      </c>
      <c r="F4605" s="15">
        <f t="shared" si="71"/>
        <v>3.3235655111750334E-2</v>
      </c>
    </row>
    <row r="4606" spans="1:6" x14ac:dyDescent="0.3">
      <c r="A4606" s="11">
        <v>79</v>
      </c>
      <c r="B4606" s="12" t="s">
        <v>542</v>
      </c>
      <c r="C4606" s="12" t="s">
        <v>72</v>
      </c>
      <c r="D4606" s="13">
        <v>13280803.939308301</v>
      </c>
      <c r="E4606" s="14">
        <v>44317</v>
      </c>
      <c r="F4606" s="15">
        <f t="shared" si="71"/>
        <v>6.1634152940433923E-3</v>
      </c>
    </row>
    <row r="4607" spans="1:6" x14ac:dyDescent="0.3">
      <c r="A4607" s="16">
        <v>79</v>
      </c>
      <c r="B4607" s="17" t="s">
        <v>542</v>
      </c>
      <c r="C4607" s="17" t="s">
        <v>73</v>
      </c>
      <c r="D4607" s="18">
        <v>13199200.5652602</v>
      </c>
      <c r="E4607" s="14">
        <v>44287</v>
      </c>
      <c r="F4607" s="15">
        <f t="shared" si="71"/>
        <v>8.6309057664495967E-2</v>
      </c>
    </row>
    <row r="4608" spans="1:6" x14ac:dyDescent="0.3">
      <c r="A4608" s="11">
        <v>79</v>
      </c>
      <c r="B4608" s="12" t="s">
        <v>542</v>
      </c>
      <c r="C4608" s="12" t="s">
        <v>74</v>
      </c>
      <c r="D4608" s="13">
        <v>12107767.7186809</v>
      </c>
      <c r="E4608" s="14">
        <v>44256</v>
      </c>
      <c r="F4608" s="15">
        <f t="shared" si="71"/>
        <v>4.6118911655478385E-2</v>
      </c>
    </row>
    <row r="4609" spans="1:6" x14ac:dyDescent="0.3">
      <c r="A4609" s="16">
        <v>79</v>
      </c>
      <c r="B4609" s="17" t="s">
        <v>542</v>
      </c>
      <c r="C4609" s="17" t="s">
        <v>75</v>
      </c>
      <c r="D4609" s="18">
        <v>11562051.295391301</v>
      </c>
      <c r="E4609" s="14">
        <v>44228</v>
      </c>
      <c r="F4609" s="15">
        <f t="shared" si="71"/>
        <v>-8.5355857102761501E-2</v>
      </c>
    </row>
    <row r="4610" spans="1:6" x14ac:dyDescent="0.3">
      <c r="A4610" s="11">
        <v>79</v>
      </c>
      <c r="B4610" s="12" t="s">
        <v>542</v>
      </c>
      <c r="C4610" s="12" t="s">
        <v>76</v>
      </c>
      <c r="D4610" s="13">
        <v>12592282.8274062</v>
      </c>
      <c r="E4610" s="14">
        <v>44197</v>
      </c>
      <c r="F4610" s="15">
        <f t="shared" si="71"/>
        <v>9.1754235775095266E-3</v>
      </c>
    </row>
    <row r="4611" spans="1:6" x14ac:dyDescent="0.3">
      <c r="A4611" s="16">
        <v>79</v>
      </c>
      <c r="B4611" s="17" t="s">
        <v>542</v>
      </c>
      <c r="C4611" s="17" t="s">
        <v>77</v>
      </c>
      <c r="D4611" s="18">
        <v>12477271.7432457</v>
      </c>
      <c r="E4611" s="14">
        <v>44166</v>
      </c>
      <c r="F4611" s="15">
        <f t="shared" ref="F4611:F4674" si="72">IF(B4611=B4612,LN(D4611/D4612),NA())</f>
        <v>9.997600662480112E-2</v>
      </c>
    </row>
    <row r="4612" spans="1:6" x14ac:dyDescent="0.3">
      <c r="A4612" s="16">
        <v>79</v>
      </c>
      <c r="B4612" s="17" t="s">
        <v>542</v>
      </c>
      <c r="C4612" s="17" t="s">
        <v>79</v>
      </c>
      <c r="D4612" s="18">
        <v>11290173.234404201</v>
      </c>
      <c r="E4612" s="14">
        <v>44136</v>
      </c>
      <c r="F4612" s="15">
        <f t="shared" si="72"/>
        <v>-6.6341967909949576E-2</v>
      </c>
    </row>
    <row r="4613" spans="1:6" x14ac:dyDescent="0.3">
      <c r="A4613" s="16">
        <v>79</v>
      </c>
      <c r="B4613" s="17" t="s">
        <v>542</v>
      </c>
      <c r="C4613" s="17" t="s">
        <v>80</v>
      </c>
      <c r="D4613" s="18">
        <v>12064589.6875943</v>
      </c>
      <c r="E4613" s="14">
        <v>44105</v>
      </c>
      <c r="F4613" s="15">
        <f t="shared" si="72"/>
        <v>9.760295476280512E-3</v>
      </c>
    </row>
    <row r="4614" spans="1:6" x14ac:dyDescent="0.3">
      <c r="A4614" s="16">
        <v>79</v>
      </c>
      <c r="B4614" s="17" t="s">
        <v>542</v>
      </c>
      <c r="C4614" s="17" t="s">
        <v>81</v>
      </c>
      <c r="D4614" s="18">
        <v>11947408.5191122</v>
      </c>
      <c r="E4614" s="14">
        <v>44075</v>
      </c>
      <c r="F4614" s="15">
        <f t="shared" si="72"/>
        <v>5.5679531745739655E-2</v>
      </c>
    </row>
    <row r="4615" spans="1:6" x14ac:dyDescent="0.3">
      <c r="A4615" s="11">
        <v>79</v>
      </c>
      <c r="B4615" s="12" t="s">
        <v>542</v>
      </c>
      <c r="C4615" s="12" t="s">
        <v>82</v>
      </c>
      <c r="D4615" s="13">
        <v>11300363.154732499</v>
      </c>
      <c r="E4615" s="14">
        <v>44044</v>
      </c>
      <c r="F4615" s="15">
        <f t="shared" si="72"/>
        <v>1.8198846650041931E-2</v>
      </c>
    </row>
    <row r="4616" spans="1:6" x14ac:dyDescent="0.3">
      <c r="A4616" s="16">
        <v>79</v>
      </c>
      <c r="B4616" s="17" t="s">
        <v>542</v>
      </c>
      <c r="C4616" s="17" t="s">
        <v>83</v>
      </c>
      <c r="D4616" s="18">
        <v>11096569.606988801</v>
      </c>
      <c r="E4616" s="14">
        <v>44013</v>
      </c>
      <c r="F4616" s="15">
        <f t="shared" si="72"/>
        <v>-5.5805594616617112E-2</v>
      </c>
    </row>
    <row r="4617" spans="1:6" x14ac:dyDescent="0.3">
      <c r="A4617" s="11">
        <v>79</v>
      </c>
      <c r="B4617" s="12" t="s">
        <v>542</v>
      </c>
      <c r="C4617" s="12" t="s">
        <v>84</v>
      </c>
      <c r="D4617" s="13">
        <v>11733425.051040299</v>
      </c>
      <c r="E4617" s="14">
        <v>43983</v>
      </c>
      <c r="F4617" s="15">
        <f t="shared" si="72"/>
        <v>-1.165558417961811E-2</v>
      </c>
    </row>
    <row r="4618" spans="1:6" x14ac:dyDescent="0.3">
      <c r="A4618" s="16">
        <v>79</v>
      </c>
      <c r="B4618" s="17" t="s">
        <v>542</v>
      </c>
      <c r="C4618" s="17" t="s">
        <v>85</v>
      </c>
      <c r="D4618" s="18">
        <v>11870985.0884146</v>
      </c>
      <c r="E4618" s="14">
        <v>43952</v>
      </c>
      <c r="F4618" s="15">
        <f t="shared" si="72"/>
        <v>0.10870418710884122</v>
      </c>
    </row>
    <row r="4619" spans="1:6" x14ac:dyDescent="0.3">
      <c r="A4619" s="11">
        <v>79</v>
      </c>
      <c r="B4619" s="12" t="s">
        <v>542</v>
      </c>
      <c r="C4619" s="12" t="s">
        <v>86</v>
      </c>
      <c r="D4619" s="13">
        <v>10648222.8301886</v>
      </c>
      <c r="E4619" s="14">
        <v>43922</v>
      </c>
      <c r="F4619" s="15">
        <f t="shared" si="72"/>
        <v>8.431821159705763E-2</v>
      </c>
    </row>
    <row r="4620" spans="1:6" x14ac:dyDescent="0.3">
      <c r="A4620" s="16">
        <v>79</v>
      </c>
      <c r="B4620" s="17" t="s">
        <v>542</v>
      </c>
      <c r="C4620" s="17" t="s">
        <v>87</v>
      </c>
      <c r="D4620" s="18">
        <v>9787193.9977369104</v>
      </c>
      <c r="E4620" s="14">
        <v>43891</v>
      </c>
      <c r="F4620" s="15">
        <f t="shared" si="72"/>
        <v>-4.1559452573055496E-3</v>
      </c>
    </row>
    <row r="4621" spans="1:6" x14ac:dyDescent="0.3">
      <c r="A4621" s="11">
        <v>79</v>
      </c>
      <c r="B4621" s="12" t="s">
        <v>542</v>
      </c>
      <c r="C4621" s="12" t="s">
        <v>88</v>
      </c>
      <c r="D4621" s="13">
        <v>9827953.6790499091</v>
      </c>
      <c r="E4621" s="14">
        <v>43862</v>
      </c>
      <c r="F4621" s="15">
        <f t="shared" si="72"/>
        <v>-8.8263338953316645E-2</v>
      </c>
    </row>
    <row r="4622" spans="1:6" x14ac:dyDescent="0.3">
      <c r="A4622" s="16">
        <v>79</v>
      </c>
      <c r="B4622" s="17" t="s">
        <v>542</v>
      </c>
      <c r="C4622" s="17" t="s">
        <v>89</v>
      </c>
      <c r="D4622" s="18">
        <v>10734835.2094501</v>
      </c>
      <c r="E4622" s="14">
        <v>43831</v>
      </c>
      <c r="F4622" s="15">
        <f t="shared" si="72"/>
        <v>1.82322651766752E-2</v>
      </c>
    </row>
    <row r="4623" spans="1:6" x14ac:dyDescent="0.3">
      <c r="A4623" s="11">
        <v>79</v>
      </c>
      <c r="B4623" s="12" t="s">
        <v>542</v>
      </c>
      <c r="C4623" s="12" t="s">
        <v>90</v>
      </c>
      <c r="D4623" s="13">
        <v>10540888.2658871</v>
      </c>
      <c r="E4623" s="14">
        <v>43800</v>
      </c>
      <c r="F4623" s="15">
        <f t="shared" si="72"/>
        <v>4.7371184319758685E-3</v>
      </c>
    </row>
    <row r="4624" spans="1:6" x14ac:dyDescent="0.3">
      <c r="A4624" s="11">
        <v>79</v>
      </c>
      <c r="B4624" s="12" t="s">
        <v>542</v>
      </c>
      <c r="C4624" s="12" t="s">
        <v>92</v>
      </c>
      <c r="D4624" s="13">
        <v>10491072.9135611</v>
      </c>
      <c r="E4624" s="14">
        <v>43770</v>
      </c>
      <c r="F4624" s="15">
        <f t="shared" si="72"/>
        <v>0.11698201652317568</v>
      </c>
    </row>
    <row r="4625" spans="1:6" x14ac:dyDescent="0.3">
      <c r="A4625" s="11">
        <v>79</v>
      </c>
      <c r="B4625" s="12" t="s">
        <v>542</v>
      </c>
      <c r="C4625" s="12" t="s">
        <v>93</v>
      </c>
      <c r="D4625" s="13">
        <v>9332870.9602611605</v>
      </c>
      <c r="E4625" s="14">
        <v>43739</v>
      </c>
      <c r="F4625" s="15">
        <f t="shared" si="72"/>
        <v>-5.0732609890941818E-2</v>
      </c>
    </row>
    <row r="4626" spans="1:6" x14ac:dyDescent="0.3">
      <c r="A4626" s="11">
        <v>79</v>
      </c>
      <c r="B4626" s="12" t="s">
        <v>542</v>
      </c>
      <c r="C4626" s="12" t="s">
        <v>94</v>
      </c>
      <c r="D4626" s="13">
        <v>9818568.0325311292</v>
      </c>
      <c r="E4626" s="14">
        <v>43709</v>
      </c>
      <c r="F4626" s="15">
        <f t="shared" si="72"/>
        <v>4.0671091789606893E-3</v>
      </c>
    </row>
    <row r="4627" spans="1:6" x14ac:dyDescent="0.3">
      <c r="A4627" s="16">
        <v>79</v>
      </c>
      <c r="B4627" s="17" t="s">
        <v>542</v>
      </c>
      <c r="C4627" s="17" t="s">
        <v>95</v>
      </c>
      <c r="D4627" s="18">
        <v>9778715.9407000393</v>
      </c>
      <c r="E4627" s="14">
        <v>43678</v>
      </c>
      <c r="F4627" s="15">
        <f t="shared" si="72"/>
        <v>-1.366074702533761E-2</v>
      </c>
    </row>
    <row r="4628" spans="1:6" x14ac:dyDescent="0.3">
      <c r="A4628" s="11">
        <v>79</v>
      </c>
      <c r="B4628" s="12" t="s">
        <v>542</v>
      </c>
      <c r="C4628" s="12" t="s">
        <v>96</v>
      </c>
      <c r="D4628" s="13">
        <v>9913217.1069357898</v>
      </c>
      <c r="E4628" s="14">
        <v>43647</v>
      </c>
      <c r="F4628" s="15">
        <f t="shared" si="72"/>
        <v>-1.4962929615323953E-2</v>
      </c>
    </row>
    <row r="4629" spans="1:6" x14ac:dyDescent="0.3">
      <c r="A4629" s="16">
        <v>79</v>
      </c>
      <c r="B4629" s="17" t="s">
        <v>542</v>
      </c>
      <c r="C4629" s="17" t="s">
        <v>97</v>
      </c>
      <c r="D4629" s="18">
        <v>10062663.163914001</v>
      </c>
      <c r="E4629" s="14">
        <v>43617</v>
      </c>
      <c r="F4629" s="15">
        <f t="shared" si="72"/>
        <v>0.10646127740570777</v>
      </c>
    </row>
    <row r="4630" spans="1:6" x14ac:dyDescent="0.3">
      <c r="A4630" s="11">
        <v>79</v>
      </c>
      <c r="B4630" s="12" t="s">
        <v>542</v>
      </c>
      <c r="C4630" s="12" t="s">
        <v>98</v>
      </c>
      <c r="D4630" s="13">
        <v>9046433.3969978597</v>
      </c>
      <c r="E4630" s="14">
        <v>43586</v>
      </c>
      <c r="F4630" s="15">
        <f t="shared" si="72"/>
        <v>9.1273766027054545E-3</v>
      </c>
    </row>
    <row r="4631" spans="1:6" x14ac:dyDescent="0.3">
      <c r="A4631" s="16">
        <v>79</v>
      </c>
      <c r="B4631" s="17" t="s">
        <v>542</v>
      </c>
      <c r="C4631" s="17" t="s">
        <v>99</v>
      </c>
      <c r="D4631" s="18">
        <v>8964238.8732863292</v>
      </c>
      <c r="E4631" s="14">
        <v>43556</v>
      </c>
      <c r="F4631" s="15">
        <f t="shared" si="72"/>
        <v>7.348842157878481E-2</v>
      </c>
    </row>
    <row r="4632" spans="1:6" x14ac:dyDescent="0.3">
      <c r="A4632" s="11">
        <v>79</v>
      </c>
      <c r="B4632" s="12" t="s">
        <v>542</v>
      </c>
      <c r="C4632" s="12" t="s">
        <v>100</v>
      </c>
      <c r="D4632" s="13">
        <v>8329094.79388934</v>
      </c>
      <c r="E4632" s="14">
        <v>43525</v>
      </c>
      <c r="F4632" s="15">
        <f t="shared" si="72"/>
        <v>7.3188224104498281E-2</v>
      </c>
    </row>
    <row r="4633" spans="1:6" x14ac:dyDescent="0.3">
      <c r="A4633" s="16">
        <v>79</v>
      </c>
      <c r="B4633" s="17" t="s">
        <v>542</v>
      </c>
      <c r="C4633" s="17" t="s">
        <v>101</v>
      </c>
      <c r="D4633" s="18">
        <v>7741276.2018434899</v>
      </c>
      <c r="E4633" s="14">
        <v>43497</v>
      </c>
      <c r="F4633" s="15">
        <f t="shared" si="72"/>
        <v>0.10436001286948293</v>
      </c>
    </row>
    <row r="4634" spans="1:6" x14ac:dyDescent="0.3">
      <c r="A4634" s="11">
        <v>79</v>
      </c>
      <c r="B4634" s="12" t="s">
        <v>542</v>
      </c>
      <c r="C4634" s="12" t="s">
        <v>102</v>
      </c>
      <c r="D4634" s="13">
        <v>6974122.7214833004</v>
      </c>
      <c r="E4634" s="14">
        <v>43466</v>
      </c>
      <c r="F4634" s="15">
        <f t="shared" si="72"/>
        <v>5.905556196388155E-2</v>
      </c>
    </row>
    <row r="4635" spans="1:6" x14ac:dyDescent="0.3">
      <c r="A4635" s="16">
        <v>79</v>
      </c>
      <c r="B4635" s="17" t="s">
        <v>542</v>
      </c>
      <c r="C4635" s="17" t="s">
        <v>103</v>
      </c>
      <c r="D4635" s="18">
        <v>6574187.4135631397</v>
      </c>
      <c r="E4635" s="14">
        <v>43435</v>
      </c>
      <c r="F4635" s="15">
        <f t="shared" si="72"/>
        <v>-5.8479641748746727E-3</v>
      </c>
    </row>
    <row r="4636" spans="1:6" x14ac:dyDescent="0.3">
      <c r="A4636" s="16">
        <v>79</v>
      </c>
      <c r="B4636" s="17" t="s">
        <v>542</v>
      </c>
      <c r="C4636" s="17" t="s">
        <v>105</v>
      </c>
      <c r="D4636" s="18">
        <v>6612745.6597710904</v>
      </c>
      <c r="E4636" s="14">
        <v>43405</v>
      </c>
      <c r="F4636" s="15">
        <f t="shared" si="72"/>
        <v>3.2595517819784432E-2</v>
      </c>
    </row>
    <row r="4637" spans="1:6" x14ac:dyDescent="0.3">
      <c r="A4637" s="16">
        <v>79</v>
      </c>
      <c r="B4637" s="17" t="s">
        <v>542</v>
      </c>
      <c r="C4637" s="17" t="s">
        <v>106</v>
      </c>
      <c r="D4637" s="18">
        <v>6400674.84597681</v>
      </c>
      <c r="E4637" s="14">
        <v>43374</v>
      </c>
      <c r="F4637" s="15">
        <f t="shared" si="72"/>
        <v>-8.4435277418101015E-2</v>
      </c>
    </row>
    <row r="4638" spans="1:6" x14ac:dyDescent="0.3">
      <c r="A4638" s="16">
        <v>79</v>
      </c>
      <c r="B4638" s="17" t="s">
        <v>542</v>
      </c>
      <c r="C4638" s="17" t="s">
        <v>107</v>
      </c>
      <c r="D4638" s="18">
        <v>6964589.7713312702</v>
      </c>
      <c r="E4638" s="14">
        <v>43344</v>
      </c>
      <c r="F4638" s="15">
        <f t="shared" si="72"/>
        <v>9.0372611374557234E-3</v>
      </c>
    </row>
    <row r="4639" spans="1:6" x14ac:dyDescent="0.3">
      <c r="A4639" s="11">
        <v>79</v>
      </c>
      <c r="B4639" s="12" t="s">
        <v>542</v>
      </c>
      <c r="C4639" s="12" t="s">
        <v>108</v>
      </c>
      <c r="D4639" s="13">
        <v>6901932.5063307099</v>
      </c>
      <c r="E4639" s="14">
        <v>43313</v>
      </c>
      <c r="F4639" s="15">
        <f t="shared" si="72"/>
        <v>1.7612290784864912E-2</v>
      </c>
    </row>
    <row r="4640" spans="1:6" x14ac:dyDescent="0.3">
      <c r="A4640" s="16">
        <v>79</v>
      </c>
      <c r="B4640" s="17" t="s">
        <v>542</v>
      </c>
      <c r="C4640" s="17" t="s">
        <v>109</v>
      </c>
      <c r="D4640" s="18">
        <v>6781437.8720182301</v>
      </c>
      <c r="E4640" s="14">
        <v>43282</v>
      </c>
      <c r="F4640" s="15">
        <f t="shared" si="72"/>
        <v>2.6659540389071108E-2</v>
      </c>
    </row>
    <row r="4641" spans="1:6" x14ac:dyDescent="0.3">
      <c r="A4641" s="11">
        <v>79</v>
      </c>
      <c r="B4641" s="12" t="s">
        <v>542</v>
      </c>
      <c r="C4641" s="12" t="s">
        <v>110</v>
      </c>
      <c r="D4641" s="13">
        <v>6603036.4710110696</v>
      </c>
      <c r="E4641" s="14">
        <v>43252</v>
      </c>
      <c r="F4641" s="15">
        <f t="shared" si="72"/>
        <v>1.4706133467442843E-2</v>
      </c>
    </row>
    <row r="4642" spans="1:6" x14ac:dyDescent="0.3">
      <c r="A4642" s="16">
        <v>79</v>
      </c>
      <c r="B4642" s="17" t="s">
        <v>542</v>
      </c>
      <c r="C4642" s="17" t="s">
        <v>111</v>
      </c>
      <c r="D4642" s="18">
        <v>6506641.86859072</v>
      </c>
      <c r="E4642" s="14">
        <v>43221</v>
      </c>
      <c r="F4642" s="15">
        <f t="shared" si="72"/>
        <v>9.8797773174874107E-2</v>
      </c>
    </row>
    <row r="4643" spans="1:6" x14ac:dyDescent="0.3">
      <c r="A4643" s="11">
        <v>79</v>
      </c>
      <c r="B4643" s="12" t="s">
        <v>542</v>
      </c>
      <c r="C4643" s="12" t="s">
        <v>112</v>
      </c>
      <c r="D4643" s="13">
        <v>5894535.33884151</v>
      </c>
      <c r="E4643" s="14">
        <v>43191</v>
      </c>
      <c r="F4643" s="15">
        <f t="shared" si="72"/>
        <v>3.6640200955765208E-2</v>
      </c>
    </row>
    <row r="4644" spans="1:6" x14ac:dyDescent="0.3">
      <c r="A4644" s="16">
        <v>79</v>
      </c>
      <c r="B4644" s="17" t="s">
        <v>542</v>
      </c>
      <c r="C4644" s="17" t="s">
        <v>113</v>
      </c>
      <c r="D4644" s="18">
        <v>5682467.2135167401</v>
      </c>
      <c r="E4644" s="14">
        <v>43160</v>
      </c>
      <c r="F4644" s="15">
        <f t="shared" si="72"/>
        <v>-2.1812964451539379E-2</v>
      </c>
    </row>
    <row r="4645" spans="1:6" x14ac:dyDescent="0.3">
      <c r="A4645" s="11">
        <v>79</v>
      </c>
      <c r="B4645" s="12" t="s">
        <v>542</v>
      </c>
      <c r="C4645" s="12" t="s">
        <v>114</v>
      </c>
      <c r="D4645" s="13">
        <v>5807780.4264860498</v>
      </c>
      <c r="E4645" s="14">
        <v>43132</v>
      </c>
      <c r="F4645" s="15">
        <f t="shared" si="72"/>
        <v>-5.8034030125966196E-2</v>
      </c>
    </row>
    <row r="4646" spans="1:6" x14ac:dyDescent="0.3">
      <c r="A4646" s="16">
        <v>79</v>
      </c>
      <c r="B4646" s="17" t="s">
        <v>542</v>
      </c>
      <c r="C4646" s="17" t="s">
        <v>115</v>
      </c>
      <c r="D4646" s="18">
        <v>6154801.4548450196</v>
      </c>
      <c r="E4646" s="14">
        <v>43101</v>
      </c>
      <c r="F4646" s="15">
        <f t="shared" si="72"/>
        <v>-4.8892494991121478E-2</v>
      </c>
    </row>
    <row r="4647" spans="1:6" x14ac:dyDescent="0.3">
      <c r="A4647" s="11">
        <v>79</v>
      </c>
      <c r="B4647" s="12" t="s">
        <v>542</v>
      </c>
      <c r="C4647" s="12" t="s">
        <v>116</v>
      </c>
      <c r="D4647" s="13">
        <v>6463202.8786097104</v>
      </c>
      <c r="E4647" s="14">
        <v>43070</v>
      </c>
      <c r="F4647" s="15">
        <f t="shared" si="72"/>
        <v>-1.5748341593924794E-2</v>
      </c>
    </row>
    <row r="4648" spans="1:6" x14ac:dyDescent="0.3">
      <c r="A4648" s="11">
        <v>79</v>
      </c>
      <c r="B4648" s="12" t="s">
        <v>542</v>
      </c>
      <c r="C4648" s="12" t="s">
        <v>118</v>
      </c>
      <c r="D4648" s="13">
        <v>6565793.29954849</v>
      </c>
      <c r="E4648" s="14">
        <v>43040</v>
      </c>
      <c r="F4648" s="15">
        <f t="shared" si="72"/>
        <v>7.9652199667373913E-2</v>
      </c>
    </row>
    <row r="4649" spans="1:6" x14ac:dyDescent="0.3">
      <c r="A4649" s="11">
        <v>79</v>
      </c>
      <c r="B4649" s="12" t="s">
        <v>542</v>
      </c>
      <c r="C4649" s="12" t="s">
        <v>119</v>
      </c>
      <c r="D4649" s="13">
        <v>6063099.5031638797</v>
      </c>
      <c r="E4649" s="14">
        <v>43009</v>
      </c>
      <c r="F4649" s="15">
        <f t="shared" si="72"/>
        <v>5.3879224888209426E-2</v>
      </c>
    </row>
    <row r="4650" spans="1:6" x14ac:dyDescent="0.3">
      <c r="A4650" s="11">
        <v>79</v>
      </c>
      <c r="B4650" s="12" t="s">
        <v>542</v>
      </c>
      <c r="C4650" s="12" t="s">
        <v>120</v>
      </c>
      <c r="D4650" s="13">
        <v>5745068.9536587801</v>
      </c>
      <c r="E4650" s="14">
        <v>42979</v>
      </c>
      <c r="F4650" s="15">
        <f t="shared" si="72"/>
        <v>2.4402431161771754E-2</v>
      </c>
    </row>
    <row r="4651" spans="1:6" x14ac:dyDescent="0.3">
      <c r="A4651" s="16">
        <v>79</v>
      </c>
      <c r="B4651" s="17" t="s">
        <v>542</v>
      </c>
      <c r="C4651" s="17" t="s">
        <v>121</v>
      </c>
      <c r="D4651" s="18">
        <v>5606572.0076888502</v>
      </c>
      <c r="E4651" s="14">
        <v>42948</v>
      </c>
      <c r="F4651" s="15">
        <f t="shared" si="72"/>
        <v>-4.2667652119881038E-3</v>
      </c>
    </row>
    <row r="4652" spans="1:6" x14ac:dyDescent="0.3">
      <c r="A4652" s="11">
        <v>79</v>
      </c>
      <c r="B4652" s="12" t="s">
        <v>542</v>
      </c>
      <c r="C4652" s="12" t="s">
        <v>122</v>
      </c>
      <c r="D4652" s="13">
        <v>5630545.0413731895</v>
      </c>
      <c r="E4652" s="14">
        <v>42917</v>
      </c>
      <c r="F4652" s="15">
        <f t="shared" si="72"/>
        <v>-9.0952520921310962E-4</v>
      </c>
    </row>
    <row r="4653" spans="1:6" x14ac:dyDescent="0.3">
      <c r="A4653" s="16">
        <v>79</v>
      </c>
      <c r="B4653" s="17" t="s">
        <v>542</v>
      </c>
      <c r="C4653" s="17" t="s">
        <v>123</v>
      </c>
      <c r="D4653" s="18">
        <v>5635668.4936312297</v>
      </c>
      <c r="E4653" s="14">
        <v>42887</v>
      </c>
      <c r="F4653" s="15">
        <f t="shared" si="72"/>
        <v>-4.0967441816928858E-2</v>
      </c>
    </row>
    <row r="4654" spans="1:6" x14ac:dyDescent="0.3">
      <c r="A4654" s="11">
        <v>79</v>
      </c>
      <c r="B4654" s="12" t="s">
        <v>542</v>
      </c>
      <c r="C4654" s="12" t="s">
        <v>124</v>
      </c>
      <c r="D4654" s="13">
        <v>5871341.9229088696</v>
      </c>
      <c r="E4654" s="14">
        <v>42856</v>
      </c>
      <c r="F4654" s="15">
        <f t="shared" si="72"/>
        <v>8.4634413828276106E-2</v>
      </c>
    </row>
    <row r="4655" spans="1:6" x14ac:dyDescent="0.3">
      <c r="A4655" s="16">
        <v>79</v>
      </c>
      <c r="B4655" s="17" t="s">
        <v>542</v>
      </c>
      <c r="C4655" s="17" t="s">
        <v>125</v>
      </c>
      <c r="D4655" s="18">
        <v>5394871.6120955497</v>
      </c>
      <c r="E4655" s="14">
        <v>42826</v>
      </c>
      <c r="F4655" s="15">
        <f t="shared" si="72"/>
        <v>2.7926703527404059E-2</v>
      </c>
    </row>
    <row r="4656" spans="1:6" x14ac:dyDescent="0.3">
      <c r="A4656" s="11">
        <v>79</v>
      </c>
      <c r="B4656" s="12" t="s">
        <v>542</v>
      </c>
      <c r="C4656" s="12" t="s">
        <v>126</v>
      </c>
      <c r="D4656" s="13">
        <v>5246294.9168074196</v>
      </c>
      <c r="E4656" s="14">
        <v>42795</v>
      </c>
      <c r="F4656" s="15">
        <f t="shared" si="72"/>
        <v>5.1601668529432682E-2</v>
      </c>
    </row>
    <row r="4657" spans="1:6" x14ac:dyDescent="0.3">
      <c r="A4657" s="16">
        <v>79</v>
      </c>
      <c r="B4657" s="17" t="s">
        <v>542</v>
      </c>
      <c r="C4657" s="17" t="s">
        <v>127</v>
      </c>
      <c r="D4657" s="18">
        <v>4982443.4773091404</v>
      </c>
      <c r="E4657" s="14">
        <v>42767</v>
      </c>
      <c r="F4657" s="15">
        <f t="shared" si="72"/>
        <v>5.0076377205853402E-2</v>
      </c>
    </row>
    <row r="4658" spans="1:6" x14ac:dyDescent="0.3">
      <c r="A4658" s="11">
        <v>79</v>
      </c>
      <c r="B4658" s="12" t="s">
        <v>542</v>
      </c>
      <c r="C4658" s="12" t="s">
        <v>129</v>
      </c>
      <c r="D4658" s="13">
        <v>4739084.8696444398</v>
      </c>
      <c r="E4658" s="14">
        <v>42736</v>
      </c>
      <c r="F4658" s="15">
        <f t="shared" si="72"/>
        <v>0.12396033240795652</v>
      </c>
    </row>
    <row r="4659" spans="1:6" x14ac:dyDescent="0.3">
      <c r="A4659" s="16">
        <v>79</v>
      </c>
      <c r="B4659" s="17" t="s">
        <v>542</v>
      </c>
      <c r="C4659" s="17" t="s">
        <v>130</v>
      </c>
      <c r="D4659" s="18">
        <v>4186578.1062549502</v>
      </c>
      <c r="E4659" s="14">
        <v>42705</v>
      </c>
      <c r="F4659" s="15">
        <f t="shared" si="72"/>
        <v>-4.9453152129658222E-2</v>
      </c>
    </row>
    <row r="4660" spans="1:6" x14ac:dyDescent="0.3">
      <c r="A4660" s="16">
        <v>79</v>
      </c>
      <c r="B4660" s="17" t="s">
        <v>542</v>
      </c>
      <c r="C4660" s="17" t="s">
        <v>132</v>
      </c>
      <c r="D4660" s="18">
        <v>4398822.4113213196</v>
      </c>
      <c r="E4660" s="14">
        <v>42675</v>
      </c>
      <c r="F4660" s="15">
        <f t="shared" si="72"/>
        <v>-0.10557250620556397</v>
      </c>
    </row>
    <row r="4661" spans="1:6" x14ac:dyDescent="0.3">
      <c r="A4661" s="16">
        <v>79</v>
      </c>
      <c r="B4661" s="17" t="s">
        <v>542</v>
      </c>
      <c r="C4661" s="17" t="s">
        <v>133</v>
      </c>
      <c r="D4661" s="18">
        <v>4888616.6877135597</v>
      </c>
      <c r="E4661" s="14">
        <v>42644</v>
      </c>
      <c r="F4661" s="15">
        <f t="shared" si="72"/>
        <v>-9.5376537600216547E-4</v>
      </c>
    </row>
    <row r="4662" spans="1:6" x14ac:dyDescent="0.3">
      <c r="A4662" s="16">
        <v>79</v>
      </c>
      <c r="B4662" s="17" t="s">
        <v>542</v>
      </c>
      <c r="C4662" s="17" t="s">
        <v>134</v>
      </c>
      <c r="D4662" s="18">
        <v>4893281.50526396</v>
      </c>
      <c r="E4662" s="14">
        <v>42614</v>
      </c>
      <c r="F4662" s="15">
        <f t="shared" si="72"/>
        <v>-1.0431636516573266E-2</v>
      </c>
    </row>
    <row r="4663" spans="1:6" x14ac:dyDescent="0.3">
      <c r="A4663" s="11">
        <v>79</v>
      </c>
      <c r="B4663" s="12" t="s">
        <v>542</v>
      </c>
      <c r="C4663" s="12" t="s">
        <v>135</v>
      </c>
      <c r="D4663" s="13">
        <v>4944593.6085952604</v>
      </c>
      <c r="E4663" s="14">
        <v>42583</v>
      </c>
      <c r="F4663" s="15">
        <f t="shared" si="72"/>
        <v>1.1693651560400177E-2</v>
      </c>
    </row>
    <row r="4664" spans="1:6" x14ac:dyDescent="0.3">
      <c r="A4664" s="16">
        <v>79</v>
      </c>
      <c r="B4664" s="17" t="s">
        <v>542</v>
      </c>
      <c r="C4664" s="17" t="s">
        <v>136</v>
      </c>
      <c r="D4664" s="18">
        <v>4887110.0054725297</v>
      </c>
      <c r="E4664" s="14">
        <v>42552</v>
      </c>
      <c r="F4664" s="15">
        <f t="shared" si="72"/>
        <v>3.0980183026824912E-2</v>
      </c>
    </row>
    <row r="4665" spans="1:6" x14ac:dyDescent="0.3">
      <c r="A4665" s="11">
        <v>79</v>
      </c>
      <c r="B4665" s="12" t="s">
        <v>542</v>
      </c>
      <c r="C4665" s="12" t="s">
        <v>137</v>
      </c>
      <c r="D4665" s="13">
        <v>4738027.6656778799</v>
      </c>
      <c r="E4665" s="14">
        <v>42522</v>
      </c>
      <c r="F4665" s="15">
        <f t="shared" si="72"/>
        <v>7.0257949582707466E-2</v>
      </c>
    </row>
    <row r="4666" spans="1:6" x14ac:dyDescent="0.3">
      <c r="A4666" s="16">
        <v>79</v>
      </c>
      <c r="B4666" s="17" t="s">
        <v>542</v>
      </c>
      <c r="C4666" s="17" t="s">
        <v>138</v>
      </c>
      <c r="D4666" s="18">
        <v>4416568.3151201596</v>
      </c>
      <c r="E4666" s="14">
        <v>42491</v>
      </c>
      <c r="F4666" s="15">
        <f t="shared" si="72"/>
        <v>6.0888312834573501E-2</v>
      </c>
    </row>
    <row r="4667" spans="1:6" x14ac:dyDescent="0.3">
      <c r="A4667" s="11">
        <v>79</v>
      </c>
      <c r="B4667" s="12" t="s">
        <v>542</v>
      </c>
      <c r="C4667" s="12" t="s">
        <v>139</v>
      </c>
      <c r="D4667" s="13">
        <v>4155674.22047952</v>
      </c>
      <c r="E4667" s="14">
        <v>42461</v>
      </c>
      <c r="F4667" s="15">
        <f t="shared" si="72"/>
        <v>-2.1625427875115961E-2</v>
      </c>
    </row>
    <row r="4668" spans="1:6" x14ac:dyDescent="0.3">
      <c r="A4668" s="16">
        <v>79</v>
      </c>
      <c r="B4668" s="17" t="s">
        <v>542</v>
      </c>
      <c r="C4668" s="17" t="s">
        <v>140</v>
      </c>
      <c r="D4668" s="18">
        <v>4246521.2157543302</v>
      </c>
      <c r="E4668" s="14">
        <v>42430</v>
      </c>
      <c r="F4668" s="15">
        <f t="shared" si="72"/>
        <v>2.6683047658686346E-2</v>
      </c>
    </row>
    <row r="4669" spans="1:6" x14ac:dyDescent="0.3">
      <c r="A4669" s="11">
        <v>79</v>
      </c>
      <c r="B4669" s="12" t="s">
        <v>542</v>
      </c>
      <c r="C4669" s="12" t="s">
        <v>141</v>
      </c>
      <c r="D4669" s="13">
        <v>4134709.4609083501</v>
      </c>
      <c r="E4669" s="14">
        <v>42401</v>
      </c>
      <c r="F4669" s="15">
        <f t="shared" si="72"/>
        <v>5.9182028284535088E-2</v>
      </c>
    </row>
    <row r="4670" spans="1:6" x14ac:dyDescent="0.3">
      <c r="A4670" s="16">
        <v>79</v>
      </c>
      <c r="B4670" s="17" t="s">
        <v>542</v>
      </c>
      <c r="C4670" s="17" t="s">
        <v>142</v>
      </c>
      <c r="D4670" s="18">
        <v>3897109.1486353301</v>
      </c>
      <c r="E4670" s="14">
        <v>42370</v>
      </c>
      <c r="F4670" s="15">
        <f t="shared" si="72"/>
        <v>-0.21965129890594975</v>
      </c>
    </row>
    <row r="4671" spans="1:6" x14ac:dyDescent="0.3">
      <c r="A4671" s="11">
        <v>79</v>
      </c>
      <c r="B4671" s="12" t="s">
        <v>542</v>
      </c>
      <c r="C4671" s="12" t="s">
        <v>143</v>
      </c>
      <c r="D4671" s="13">
        <v>4854403.9955257298</v>
      </c>
      <c r="E4671" s="14">
        <v>42339</v>
      </c>
      <c r="F4671" s="15">
        <f t="shared" si="72"/>
        <v>2.8943139258158523E-3</v>
      </c>
    </row>
    <row r="4672" spans="1:6" x14ac:dyDescent="0.3">
      <c r="A4672" s="11">
        <v>79</v>
      </c>
      <c r="B4672" s="12" t="s">
        <v>542</v>
      </c>
      <c r="C4672" s="12" t="s">
        <v>145</v>
      </c>
      <c r="D4672" s="13">
        <v>4840374.13963765</v>
      </c>
      <c r="E4672" s="14">
        <v>42309</v>
      </c>
      <c r="F4672" s="15">
        <f t="shared" si="72"/>
        <v>0.12192199426885464</v>
      </c>
    </row>
    <row r="4673" spans="1:6" x14ac:dyDescent="0.3">
      <c r="A4673" s="11">
        <v>79</v>
      </c>
      <c r="B4673" s="12" t="s">
        <v>542</v>
      </c>
      <c r="C4673" s="12" t="s">
        <v>146</v>
      </c>
      <c r="D4673" s="13">
        <v>4284783.4972761897</v>
      </c>
      <c r="E4673" s="14">
        <v>42278</v>
      </c>
      <c r="F4673" s="15">
        <f t="shared" si="72"/>
        <v>5.657829161743811E-2</v>
      </c>
    </row>
    <row r="4674" spans="1:6" x14ac:dyDescent="0.3">
      <c r="A4674" s="11">
        <v>79</v>
      </c>
      <c r="B4674" s="12" t="s">
        <v>542</v>
      </c>
      <c r="C4674" s="12" t="s">
        <v>147</v>
      </c>
      <c r="D4674" s="13">
        <v>4049088.25451511</v>
      </c>
      <c r="E4674" s="14">
        <v>42248</v>
      </c>
      <c r="F4674" s="15">
        <f t="shared" si="72"/>
        <v>-4.5385375149292397E-2</v>
      </c>
    </row>
    <row r="4675" spans="1:6" x14ac:dyDescent="0.3">
      <c r="A4675" s="16">
        <v>79</v>
      </c>
      <c r="B4675" s="17" t="s">
        <v>542</v>
      </c>
      <c r="C4675" s="17" t="s">
        <v>148</v>
      </c>
      <c r="D4675" s="18">
        <v>4237091.6766961198</v>
      </c>
      <c r="E4675" s="14">
        <v>42217</v>
      </c>
      <c r="F4675" s="15">
        <f t="shared" ref="F4675:F4738" si="73">IF(B4675=B4676,LN(D4675/D4676),NA())</f>
        <v>-1.5033382825984506E-3</v>
      </c>
    </row>
    <row r="4676" spans="1:6" x14ac:dyDescent="0.3">
      <c r="A4676" s="11">
        <v>79</v>
      </c>
      <c r="B4676" s="12" t="s">
        <v>542</v>
      </c>
      <c r="C4676" s="12" t="s">
        <v>149</v>
      </c>
      <c r="D4676" s="13">
        <v>4243466.2491894504</v>
      </c>
      <c r="E4676" s="14">
        <v>42186</v>
      </c>
      <c r="F4676" s="15">
        <f t="shared" si="73"/>
        <v>-6.5832645541686052E-3</v>
      </c>
    </row>
    <row r="4677" spans="1:6" x14ac:dyDescent="0.3">
      <c r="A4677" s="16">
        <v>79</v>
      </c>
      <c r="B4677" s="17" t="s">
        <v>542</v>
      </c>
      <c r="C4677" s="17" t="s">
        <v>150</v>
      </c>
      <c r="D4677" s="18">
        <v>4271494.2668357799</v>
      </c>
      <c r="E4677" s="14">
        <v>42156</v>
      </c>
      <c r="F4677" s="15">
        <f t="shared" si="73"/>
        <v>-1.9666139685059168E-3</v>
      </c>
    </row>
    <row r="4678" spans="1:6" x14ac:dyDescent="0.3">
      <c r="A4678" s="11">
        <v>79</v>
      </c>
      <c r="B4678" s="12" t="s">
        <v>542</v>
      </c>
      <c r="C4678" s="12" t="s">
        <v>151</v>
      </c>
      <c r="D4678" s="13">
        <v>4279902.9126974503</v>
      </c>
      <c r="E4678" s="14">
        <v>42125</v>
      </c>
      <c r="F4678" s="15">
        <f t="shared" si="73"/>
        <v>6.9133242493853386E-2</v>
      </c>
    </row>
    <row r="4679" spans="1:6" x14ac:dyDescent="0.3">
      <c r="A4679" s="16">
        <v>79</v>
      </c>
      <c r="B4679" s="17" t="s">
        <v>542</v>
      </c>
      <c r="C4679" s="17" t="s">
        <v>152</v>
      </c>
      <c r="D4679" s="18">
        <v>3994015.3685411699</v>
      </c>
      <c r="E4679" s="14">
        <v>42095</v>
      </c>
      <c r="F4679" s="15">
        <f t="shared" si="73"/>
        <v>1.984471433134324E-2</v>
      </c>
    </row>
    <row r="4680" spans="1:6" x14ac:dyDescent="0.3">
      <c r="A4680" s="11">
        <v>79</v>
      </c>
      <c r="B4680" s="12" t="s">
        <v>542</v>
      </c>
      <c r="C4680" s="12" t="s">
        <v>153</v>
      </c>
      <c r="D4680" s="13">
        <v>3915536.5449148999</v>
      </c>
      <c r="E4680" s="14">
        <v>42064</v>
      </c>
      <c r="F4680" s="15">
        <f t="shared" si="73"/>
        <v>-1.9959703865688856E-2</v>
      </c>
    </row>
    <row r="4681" spans="1:6" x14ac:dyDescent="0.3">
      <c r="A4681" s="16">
        <v>79</v>
      </c>
      <c r="B4681" s="17" t="s">
        <v>542</v>
      </c>
      <c r="C4681" s="17" t="s">
        <v>154</v>
      </c>
      <c r="D4681" s="18">
        <v>3994474.6649151999</v>
      </c>
      <c r="E4681" s="14">
        <v>42036</v>
      </c>
      <c r="F4681" s="15">
        <f t="shared" si="73"/>
        <v>2.2353995943096571E-2</v>
      </c>
    </row>
    <row r="4682" spans="1:6" x14ac:dyDescent="0.3">
      <c r="A4682" s="11">
        <v>79</v>
      </c>
      <c r="B4682" s="12" t="s">
        <v>542</v>
      </c>
      <c r="C4682" s="12" t="s">
        <v>1286</v>
      </c>
      <c r="D4682" s="13">
        <v>3906172.8210048298</v>
      </c>
      <c r="E4682" s="14">
        <v>42005</v>
      </c>
      <c r="F4682" s="15" t="e">
        <f t="shared" si="73"/>
        <v>#N/A</v>
      </c>
    </row>
    <row r="4683" spans="1:6" x14ac:dyDescent="0.3">
      <c r="A4683" s="16">
        <v>74</v>
      </c>
      <c r="B4683" s="17" t="s">
        <v>554</v>
      </c>
      <c r="C4683" s="17" t="s">
        <v>12</v>
      </c>
      <c r="D4683" s="18">
        <v>5061389.9501831802</v>
      </c>
      <c r="E4683" s="14">
        <v>45901</v>
      </c>
      <c r="F4683" s="15">
        <f t="shared" si="73"/>
        <v>-4.9967375672291411E-2</v>
      </c>
    </row>
    <row r="4684" spans="1:6" x14ac:dyDescent="0.3">
      <c r="A4684" s="11">
        <v>74</v>
      </c>
      <c r="B4684" s="12" t="s">
        <v>554</v>
      </c>
      <c r="C4684" s="12" t="s">
        <v>16</v>
      </c>
      <c r="D4684" s="13">
        <v>5320719.3743915698</v>
      </c>
      <c r="E4684" s="14">
        <v>45870</v>
      </c>
      <c r="F4684" s="15">
        <f t="shared" si="73"/>
        <v>-9.5564742252856105E-2</v>
      </c>
    </row>
    <row r="4685" spans="1:6" x14ac:dyDescent="0.3">
      <c r="A4685" s="16">
        <v>74</v>
      </c>
      <c r="B4685" s="17" t="s">
        <v>554</v>
      </c>
      <c r="C4685" s="17" t="s">
        <v>17</v>
      </c>
      <c r="D4685" s="18">
        <v>5854281.4023703104</v>
      </c>
      <c r="E4685" s="14">
        <v>45839</v>
      </c>
      <c r="F4685" s="15">
        <f t="shared" si="73"/>
        <v>-1.2145887164112029E-2</v>
      </c>
    </row>
    <row r="4686" spans="1:6" x14ac:dyDescent="0.3">
      <c r="A4686" s="11">
        <v>74</v>
      </c>
      <c r="B4686" s="12" t="s">
        <v>554</v>
      </c>
      <c r="C4686" s="12" t="s">
        <v>18</v>
      </c>
      <c r="D4686" s="13">
        <v>5925820.4166419096</v>
      </c>
      <c r="E4686" s="14">
        <v>45809</v>
      </c>
      <c r="F4686" s="15">
        <f t="shared" si="73"/>
        <v>-7.3676745188647683E-2</v>
      </c>
    </row>
    <row r="4687" spans="1:6" x14ac:dyDescent="0.3">
      <c r="A4687" s="16">
        <v>74</v>
      </c>
      <c r="B4687" s="17" t="s">
        <v>554</v>
      </c>
      <c r="C4687" s="17" t="s">
        <v>19</v>
      </c>
      <c r="D4687" s="18">
        <v>6378901.4089035504</v>
      </c>
      <c r="E4687" s="14">
        <v>45778</v>
      </c>
      <c r="F4687" s="15">
        <f t="shared" si="73"/>
        <v>7.5186877851296754E-2</v>
      </c>
    </row>
    <row r="4688" spans="1:6" x14ac:dyDescent="0.3">
      <c r="A4688" s="11">
        <v>74</v>
      </c>
      <c r="B4688" s="12" t="s">
        <v>554</v>
      </c>
      <c r="C4688" s="12" t="s">
        <v>20</v>
      </c>
      <c r="D4688" s="13">
        <v>5916878.3951964304</v>
      </c>
      <c r="E4688" s="14">
        <v>45748</v>
      </c>
      <c r="F4688" s="15">
        <f t="shared" si="73"/>
        <v>1.8302524574902869E-2</v>
      </c>
    </row>
    <row r="4689" spans="1:6" x14ac:dyDescent="0.3">
      <c r="A4689" s="16">
        <v>74</v>
      </c>
      <c r="B4689" s="17" t="s">
        <v>554</v>
      </c>
      <c r="C4689" s="17" t="s">
        <v>21</v>
      </c>
      <c r="D4689" s="18">
        <v>5809569.58951825</v>
      </c>
      <c r="E4689" s="14">
        <v>45717</v>
      </c>
      <c r="F4689" s="15">
        <f t="shared" si="73"/>
        <v>-0.1027918305748379</v>
      </c>
    </row>
    <row r="4690" spans="1:6" x14ac:dyDescent="0.3">
      <c r="A4690" s="11">
        <v>74</v>
      </c>
      <c r="B4690" s="12" t="s">
        <v>554</v>
      </c>
      <c r="C4690" s="12" t="s">
        <v>22</v>
      </c>
      <c r="D4690" s="13">
        <v>6438517.5384006603</v>
      </c>
      <c r="E4690" s="14">
        <v>45689</v>
      </c>
      <c r="F4690" s="15">
        <f t="shared" si="73"/>
        <v>-5.9316562824489952E-2</v>
      </c>
    </row>
    <row r="4691" spans="1:6" x14ac:dyDescent="0.3">
      <c r="A4691" s="16">
        <v>74</v>
      </c>
      <c r="B4691" s="17" t="s">
        <v>554</v>
      </c>
      <c r="C4691" s="17" t="s">
        <v>23</v>
      </c>
      <c r="D4691" s="18">
        <v>6831982.4011652097</v>
      </c>
      <c r="E4691" s="14">
        <v>45658</v>
      </c>
      <c r="F4691" s="15">
        <f t="shared" si="73"/>
        <v>0.20820187532820159</v>
      </c>
    </row>
    <row r="4692" spans="1:6" x14ac:dyDescent="0.3">
      <c r="A4692" s="11">
        <v>74</v>
      </c>
      <c r="B4692" s="12" t="s">
        <v>554</v>
      </c>
      <c r="C4692" s="12" t="s">
        <v>24</v>
      </c>
      <c r="D4692" s="13">
        <v>5547864.0909788702</v>
      </c>
      <c r="E4692" s="14">
        <v>45627</v>
      </c>
      <c r="F4692" s="15">
        <f t="shared" si="73"/>
        <v>3.5234716195671506E-2</v>
      </c>
    </row>
    <row r="4693" spans="1:6" x14ac:dyDescent="0.3">
      <c r="A4693" s="11">
        <v>74</v>
      </c>
      <c r="B4693" s="12" t="s">
        <v>554</v>
      </c>
      <c r="C4693" s="12" t="s">
        <v>26</v>
      </c>
      <c r="D4693" s="13">
        <v>5355790.3766267197</v>
      </c>
      <c r="E4693" s="14">
        <v>45597</v>
      </c>
      <c r="F4693" s="15">
        <f t="shared" si="73"/>
        <v>3.6521685416782121E-2</v>
      </c>
    </row>
    <row r="4694" spans="1:6" x14ac:dyDescent="0.3">
      <c r="A4694" s="11">
        <v>74</v>
      </c>
      <c r="B4694" s="12" t="s">
        <v>554</v>
      </c>
      <c r="C4694" s="12" t="s">
        <v>27</v>
      </c>
      <c r="D4694" s="13">
        <v>5163716.6622745804</v>
      </c>
      <c r="E4694" s="14">
        <v>45566</v>
      </c>
      <c r="F4694" s="15">
        <f t="shared" si="73"/>
        <v>-2.9742042266405328E-2</v>
      </c>
    </row>
    <row r="4695" spans="1:6" x14ac:dyDescent="0.3">
      <c r="A4695" s="11">
        <v>74</v>
      </c>
      <c r="B4695" s="12" t="s">
        <v>554</v>
      </c>
      <c r="C4695" s="12" t="s">
        <v>28</v>
      </c>
      <c r="D4695" s="13">
        <v>5319602.8369964696</v>
      </c>
      <c r="E4695" s="14">
        <v>45536</v>
      </c>
      <c r="F4695" s="15">
        <f t="shared" si="73"/>
        <v>-3.6984148493268046E-2</v>
      </c>
    </row>
    <row r="4696" spans="1:6" x14ac:dyDescent="0.3">
      <c r="A4696" s="16">
        <v>74</v>
      </c>
      <c r="B4696" s="17" t="s">
        <v>554</v>
      </c>
      <c r="C4696" s="17" t="s">
        <v>29</v>
      </c>
      <c r="D4696" s="18">
        <v>5520027.2361396896</v>
      </c>
      <c r="E4696" s="14">
        <v>45505</v>
      </c>
      <c r="F4696" s="15">
        <f t="shared" si="73"/>
        <v>4.0653861236669836E-2</v>
      </c>
    </row>
    <row r="4697" spans="1:6" x14ac:dyDescent="0.3">
      <c r="A4697" s="11">
        <v>74</v>
      </c>
      <c r="B4697" s="12" t="s">
        <v>554</v>
      </c>
      <c r="C4697" s="12" t="s">
        <v>30</v>
      </c>
      <c r="D4697" s="13">
        <v>5300117.19789219</v>
      </c>
      <c r="E4697" s="14">
        <v>45474</v>
      </c>
      <c r="F4697" s="15">
        <f t="shared" si="73"/>
        <v>6.8565839915921099E-3</v>
      </c>
    </row>
    <row r="4698" spans="1:6" x14ac:dyDescent="0.3">
      <c r="A4698" s="16">
        <v>74</v>
      </c>
      <c r="B4698" s="17" t="s">
        <v>554</v>
      </c>
      <c r="C4698" s="17" t="s">
        <v>31</v>
      </c>
      <c r="D4698" s="18">
        <v>5263900.8014275804</v>
      </c>
      <c r="E4698" s="14">
        <v>45444</v>
      </c>
      <c r="F4698" s="15">
        <f t="shared" si="73"/>
        <v>-2.0414181779094369E-2</v>
      </c>
    </row>
    <row r="4699" spans="1:6" x14ac:dyDescent="0.3">
      <c r="A4699" s="11">
        <v>74</v>
      </c>
      <c r="B4699" s="12" t="s">
        <v>554</v>
      </c>
      <c r="C4699" s="12" t="s">
        <v>32</v>
      </c>
      <c r="D4699" s="13">
        <v>5372463.36706967</v>
      </c>
      <c r="E4699" s="14">
        <v>45413</v>
      </c>
      <c r="F4699" s="15">
        <f t="shared" si="73"/>
        <v>3.113623038881757E-3</v>
      </c>
    </row>
    <row r="4700" spans="1:6" x14ac:dyDescent="0.3">
      <c r="A4700" s="16">
        <v>74</v>
      </c>
      <c r="B4700" s="17" t="s">
        <v>554</v>
      </c>
      <c r="C4700" s="17" t="s">
        <v>34</v>
      </c>
      <c r="D4700" s="18">
        <v>5355761.55641881</v>
      </c>
      <c r="E4700" s="14">
        <v>45383</v>
      </c>
      <c r="F4700" s="15">
        <f t="shared" si="73"/>
        <v>2.8627374797490779E-3</v>
      </c>
    </row>
    <row r="4701" spans="1:6" x14ac:dyDescent="0.3">
      <c r="A4701" s="11">
        <v>74</v>
      </c>
      <c r="B4701" s="12" t="s">
        <v>554</v>
      </c>
      <c r="C4701" s="12" t="s">
        <v>35</v>
      </c>
      <c r="D4701" s="13">
        <v>5340451.3420967702</v>
      </c>
      <c r="E4701" s="14">
        <v>45352</v>
      </c>
      <c r="F4701" s="15">
        <f t="shared" si="73"/>
        <v>-2.4965940417996987E-2</v>
      </c>
    </row>
    <row r="4702" spans="1:6" x14ac:dyDescent="0.3">
      <c r="A4702" s="16">
        <v>74</v>
      </c>
      <c r="B4702" s="17" t="s">
        <v>554</v>
      </c>
      <c r="C4702" s="17" t="s">
        <v>36</v>
      </c>
      <c r="D4702" s="18">
        <v>5475459.0164554697</v>
      </c>
      <c r="E4702" s="14">
        <v>45323</v>
      </c>
      <c r="F4702" s="15">
        <f t="shared" si="73"/>
        <v>2.1840801516265555E-2</v>
      </c>
    </row>
    <row r="4703" spans="1:6" x14ac:dyDescent="0.3">
      <c r="A4703" s="11">
        <v>74</v>
      </c>
      <c r="B4703" s="12" t="s">
        <v>554</v>
      </c>
      <c r="C4703" s="12" t="s">
        <v>37</v>
      </c>
      <c r="D4703" s="13">
        <v>5357167.1002673004</v>
      </c>
      <c r="E4703" s="14">
        <v>45292</v>
      </c>
      <c r="F4703" s="15">
        <f t="shared" si="73"/>
        <v>6.1609968065123526E-2</v>
      </c>
    </row>
    <row r="4704" spans="1:6" x14ac:dyDescent="0.3">
      <c r="A4704" s="16">
        <v>74</v>
      </c>
      <c r="B4704" s="17" t="s">
        <v>554</v>
      </c>
      <c r="C4704" s="17" t="s">
        <v>38</v>
      </c>
      <c r="D4704" s="18">
        <v>5037073.91582458</v>
      </c>
      <c r="E4704" s="14">
        <v>45261</v>
      </c>
      <c r="F4704" s="15">
        <f t="shared" si="73"/>
        <v>3.7305408715117262E-2</v>
      </c>
    </row>
    <row r="4705" spans="1:6" x14ac:dyDescent="0.3">
      <c r="A4705" s="16">
        <v>74</v>
      </c>
      <c r="B4705" s="17" t="s">
        <v>554</v>
      </c>
      <c r="C4705" s="17" t="s">
        <v>40</v>
      </c>
      <c r="D4705" s="18">
        <v>4852625.6641642004</v>
      </c>
      <c r="E4705" s="14">
        <v>45231</v>
      </c>
      <c r="F4705" s="15">
        <f t="shared" si="73"/>
        <v>-9.8281712503024282E-2</v>
      </c>
    </row>
    <row r="4706" spans="1:6" x14ac:dyDescent="0.3">
      <c r="A4706" s="16">
        <v>74</v>
      </c>
      <c r="B4706" s="17" t="s">
        <v>554</v>
      </c>
      <c r="C4706" s="17" t="s">
        <v>41</v>
      </c>
      <c r="D4706" s="18">
        <v>5353773.5301544098</v>
      </c>
      <c r="E4706" s="14">
        <v>45200</v>
      </c>
      <c r="F4706" s="15">
        <f t="shared" si="73"/>
        <v>-9.3563613539468918E-2</v>
      </c>
    </row>
    <row r="4707" spans="1:6" x14ac:dyDescent="0.3">
      <c r="A4707" s="16">
        <v>74</v>
      </c>
      <c r="B4707" s="17" t="s">
        <v>554</v>
      </c>
      <c r="C4707" s="17" t="s">
        <v>42</v>
      </c>
      <c r="D4707" s="18">
        <v>5878874.0680903699</v>
      </c>
      <c r="E4707" s="14">
        <v>45170</v>
      </c>
      <c r="F4707" s="15">
        <f t="shared" si="73"/>
        <v>-4.6941467439904377E-2</v>
      </c>
    </row>
    <row r="4708" spans="1:6" x14ac:dyDescent="0.3">
      <c r="A4708" s="11">
        <v>74</v>
      </c>
      <c r="B4708" s="12" t="s">
        <v>554</v>
      </c>
      <c r="C4708" s="12" t="s">
        <v>43</v>
      </c>
      <c r="D4708" s="13">
        <v>6161416.6453282004</v>
      </c>
      <c r="E4708" s="14">
        <v>45139</v>
      </c>
      <c r="F4708" s="15">
        <f t="shared" si="73"/>
        <v>4.6874495221472211E-2</v>
      </c>
    </row>
    <row r="4709" spans="1:6" x14ac:dyDescent="0.3">
      <c r="A4709" s="16">
        <v>74</v>
      </c>
      <c r="B4709" s="17" t="s">
        <v>554</v>
      </c>
      <c r="C4709" s="17" t="s">
        <v>44</v>
      </c>
      <c r="D4709" s="18">
        <v>5879267.8025130797</v>
      </c>
      <c r="E4709" s="14">
        <v>45108</v>
      </c>
      <c r="F4709" s="15">
        <f t="shared" si="73"/>
        <v>9.9844072687334001E-2</v>
      </c>
    </row>
    <row r="4710" spans="1:6" x14ac:dyDescent="0.3">
      <c r="A4710" s="11">
        <v>74</v>
      </c>
      <c r="B4710" s="12" t="s">
        <v>554</v>
      </c>
      <c r="C4710" s="12" t="s">
        <v>45</v>
      </c>
      <c r="D4710" s="13">
        <v>5320611.0622750502</v>
      </c>
      <c r="E4710" s="14">
        <v>45078</v>
      </c>
      <c r="F4710" s="15">
        <f t="shared" si="73"/>
        <v>5.3788071802866211E-2</v>
      </c>
    </row>
    <row r="4711" spans="1:6" x14ac:dyDescent="0.3">
      <c r="A4711" s="16">
        <v>74</v>
      </c>
      <c r="B4711" s="17" t="s">
        <v>554</v>
      </c>
      <c r="C4711" s="17" t="s">
        <v>46</v>
      </c>
      <c r="D4711" s="18">
        <v>5041986.1724287402</v>
      </c>
      <c r="E4711" s="14">
        <v>45047</v>
      </c>
      <c r="F4711" s="15">
        <f t="shared" si="73"/>
        <v>-2.7255585095802587E-2</v>
      </c>
    </row>
    <row r="4712" spans="1:6" x14ac:dyDescent="0.3">
      <c r="A4712" s="11">
        <v>74</v>
      </c>
      <c r="B4712" s="12" t="s">
        <v>554</v>
      </c>
      <c r="C4712" s="12" t="s">
        <v>47</v>
      </c>
      <c r="D4712" s="13">
        <v>5181298.3489504298</v>
      </c>
      <c r="E4712" s="14">
        <v>45017</v>
      </c>
      <c r="F4712" s="15">
        <f t="shared" si="73"/>
        <v>9.5800586273398478E-2</v>
      </c>
    </row>
    <row r="4713" spans="1:6" x14ac:dyDescent="0.3">
      <c r="A4713" s="16">
        <v>74</v>
      </c>
      <c r="B4713" s="17" t="s">
        <v>554</v>
      </c>
      <c r="C4713" s="17" t="s">
        <v>48</v>
      </c>
      <c r="D4713" s="18">
        <v>4707961.8451521099</v>
      </c>
      <c r="E4713" s="14">
        <v>44986</v>
      </c>
      <c r="F4713" s="15">
        <f t="shared" si="73"/>
        <v>-3.1460639094091906E-2</v>
      </c>
    </row>
    <row r="4714" spans="1:6" x14ac:dyDescent="0.3">
      <c r="A4714" s="11">
        <v>74</v>
      </c>
      <c r="B4714" s="12" t="s">
        <v>554</v>
      </c>
      <c r="C4714" s="12" t="s">
        <v>49</v>
      </c>
      <c r="D4714" s="13">
        <v>4858431.8644057298</v>
      </c>
      <c r="E4714" s="14">
        <v>44958</v>
      </c>
      <c r="F4714" s="15">
        <f t="shared" si="73"/>
        <v>1.3661053533802031E-2</v>
      </c>
    </row>
    <row r="4715" spans="1:6" x14ac:dyDescent="0.3">
      <c r="A4715" s="16">
        <v>74</v>
      </c>
      <c r="B4715" s="17" t="s">
        <v>554</v>
      </c>
      <c r="C4715" s="17" t="s">
        <v>50</v>
      </c>
      <c r="D4715" s="18">
        <v>4792511.8601560798</v>
      </c>
      <c r="E4715" s="14">
        <v>44927</v>
      </c>
      <c r="F4715" s="15">
        <f t="shared" si="73"/>
        <v>0.15000946005891561</v>
      </c>
    </row>
    <row r="4716" spans="1:6" x14ac:dyDescent="0.3">
      <c r="A4716" s="11">
        <v>74</v>
      </c>
      <c r="B4716" s="12" t="s">
        <v>554</v>
      </c>
      <c r="C4716" s="12" t="s">
        <v>51</v>
      </c>
      <c r="D4716" s="13">
        <v>4124914.1630324498</v>
      </c>
      <c r="E4716" s="14">
        <v>44896</v>
      </c>
      <c r="F4716" s="15">
        <f t="shared" si="73"/>
        <v>2.4816058844506342E-2</v>
      </c>
    </row>
    <row r="4717" spans="1:6" x14ac:dyDescent="0.3">
      <c r="A4717" s="11">
        <v>74</v>
      </c>
      <c r="B4717" s="12" t="s">
        <v>554</v>
      </c>
      <c r="C4717" s="12" t="s">
        <v>53</v>
      </c>
      <c r="D4717" s="13">
        <v>4023809.7456183801</v>
      </c>
      <c r="E4717" s="14">
        <v>44866</v>
      </c>
      <c r="F4717" s="15">
        <f t="shared" si="73"/>
        <v>0.19241633758531945</v>
      </c>
    </row>
    <row r="4718" spans="1:6" x14ac:dyDescent="0.3">
      <c r="A4718" s="11">
        <v>74</v>
      </c>
      <c r="B4718" s="12" t="s">
        <v>554</v>
      </c>
      <c r="C4718" s="12" t="s">
        <v>54</v>
      </c>
      <c r="D4718" s="13">
        <v>3319495.5020852</v>
      </c>
      <c r="E4718" s="14">
        <v>44835</v>
      </c>
      <c r="F4718" s="15">
        <f t="shared" si="73"/>
        <v>-8.7711727271620646E-2</v>
      </c>
    </row>
    <row r="4719" spans="1:6" x14ac:dyDescent="0.3">
      <c r="A4719" s="11">
        <v>74</v>
      </c>
      <c r="B4719" s="12" t="s">
        <v>554</v>
      </c>
      <c r="C4719" s="12" t="s">
        <v>55</v>
      </c>
      <c r="D4719" s="13">
        <v>3623804.86470193</v>
      </c>
      <c r="E4719" s="14">
        <v>44805</v>
      </c>
      <c r="F4719" s="15">
        <f t="shared" si="73"/>
        <v>3.788574528443979E-2</v>
      </c>
    </row>
    <row r="4720" spans="1:6" x14ac:dyDescent="0.3">
      <c r="A4720" s="16">
        <v>74</v>
      </c>
      <c r="B4720" s="17" t="s">
        <v>554</v>
      </c>
      <c r="C4720" s="17" t="s">
        <v>56</v>
      </c>
      <c r="D4720" s="18">
        <v>3489082.4598644301</v>
      </c>
      <c r="E4720" s="14">
        <v>44774</v>
      </c>
      <c r="F4720" s="15">
        <f t="shared" si="73"/>
        <v>-0.25820501508894933</v>
      </c>
    </row>
    <row r="4721" spans="1:6" x14ac:dyDescent="0.3">
      <c r="A4721" s="11">
        <v>74</v>
      </c>
      <c r="B4721" s="12" t="s">
        <v>554</v>
      </c>
      <c r="C4721" s="12" t="s">
        <v>57</v>
      </c>
      <c r="D4721" s="13">
        <v>4516980.8234882401</v>
      </c>
      <c r="E4721" s="14">
        <v>44743</v>
      </c>
      <c r="F4721" s="15">
        <f t="shared" si="73"/>
        <v>5.0040575887853177E-2</v>
      </c>
    </row>
    <row r="4722" spans="1:6" x14ac:dyDescent="0.3">
      <c r="A4722" s="16">
        <v>74</v>
      </c>
      <c r="B4722" s="17" t="s">
        <v>554</v>
      </c>
      <c r="C4722" s="17" t="s">
        <v>58</v>
      </c>
      <c r="D4722" s="18">
        <v>4296510.7309329603</v>
      </c>
      <c r="E4722" s="14">
        <v>44713</v>
      </c>
      <c r="F4722" s="15">
        <f t="shared" si="73"/>
        <v>-5.3193960066612013E-2</v>
      </c>
    </row>
    <row r="4723" spans="1:6" x14ac:dyDescent="0.3">
      <c r="A4723" s="11">
        <v>74</v>
      </c>
      <c r="B4723" s="12" t="s">
        <v>554</v>
      </c>
      <c r="C4723" s="12" t="s">
        <v>59</v>
      </c>
      <c r="D4723" s="13">
        <v>4531247.08102642</v>
      </c>
      <c r="E4723" s="14">
        <v>44682</v>
      </c>
      <c r="F4723" s="15">
        <f t="shared" si="73"/>
        <v>-0.12592678716368638</v>
      </c>
    </row>
    <row r="4724" spans="1:6" x14ac:dyDescent="0.3">
      <c r="A4724" s="16">
        <v>74</v>
      </c>
      <c r="B4724" s="17" t="s">
        <v>554</v>
      </c>
      <c r="C4724" s="17" t="s">
        <v>60</v>
      </c>
      <c r="D4724" s="18">
        <v>5139336.48491788</v>
      </c>
      <c r="E4724" s="14">
        <v>44652</v>
      </c>
      <c r="F4724" s="15">
        <f t="shared" si="73"/>
        <v>-9.6591835234064935E-2</v>
      </c>
    </row>
    <row r="4725" spans="1:6" x14ac:dyDescent="0.3">
      <c r="A4725" s="11">
        <v>74</v>
      </c>
      <c r="B4725" s="12" t="s">
        <v>554</v>
      </c>
      <c r="C4725" s="12" t="s">
        <v>61</v>
      </c>
      <c r="D4725" s="13">
        <v>5660520.3229018496</v>
      </c>
      <c r="E4725" s="14">
        <v>44621</v>
      </c>
      <c r="F4725" s="15">
        <f t="shared" si="73"/>
        <v>-2.6867372625232137E-2</v>
      </c>
    </row>
    <row r="4726" spans="1:6" x14ac:dyDescent="0.3">
      <c r="A4726" s="16">
        <v>74</v>
      </c>
      <c r="B4726" s="17" t="s">
        <v>554</v>
      </c>
      <c r="C4726" s="17" t="s">
        <v>62</v>
      </c>
      <c r="D4726" s="18">
        <v>5814665.09172918</v>
      </c>
      <c r="E4726" s="14">
        <v>44593</v>
      </c>
      <c r="F4726" s="15">
        <f t="shared" si="73"/>
        <v>1.6026088630993432E-3</v>
      </c>
    </row>
    <row r="4727" spans="1:6" x14ac:dyDescent="0.3">
      <c r="A4727" s="11">
        <v>74</v>
      </c>
      <c r="B4727" s="12" t="s">
        <v>554</v>
      </c>
      <c r="C4727" s="12" t="s">
        <v>63</v>
      </c>
      <c r="D4727" s="13">
        <v>5805353.9209924601</v>
      </c>
      <c r="E4727" s="14">
        <v>44562</v>
      </c>
      <c r="F4727" s="15">
        <f t="shared" si="73"/>
        <v>-0.17281656386653937</v>
      </c>
    </row>
    <row r="4728" spans="1:6" x14ac:dyDescent="0.3">
      <c r="A4728" s="16">
        <v>74</v>
      </c>
      <c r="B4728" s="17" t="s">
        <v>554</v>
      </c>
      <c r="C4728" s="17" t="s">
        <v>64</v>
      </c>
      <c r="D4728" s="18">
        <v>6900522.5833987603</v>
      </c>
      <c r="E4728" s="14">
        <v>44531</v>
      </c>
      <c r="F4728" s="15">
        <f t="shared" si="73"/>
        <v>1.804281742956312E-3</v>
      </c>
    </row>
    <row r="4729" spans="1:6" x14ac:dyDescent="0.3">
      <c r="A4729" s="16">
        <v>74</v>
      </c>
      <c r="B4729" s="17" t="s">
        <v>554</v>
      </c>
      <c r="C4729" s="17" t="s">
        <v>66</v>
      </c>
      <c r="D4729" s="18">
        <v>6888083.3218255499</v>
      </c>
      <c r="E4729" s="14">
        <v>44501</v>
      </c>
      <c r="F4729" s="15">
        <f t="shared" si="73"/>
        <v>-8.312875984726685E-2</v>
      </c>
    </row>
    <row r="4730" spans="1:6" x14ac:dyDescent="0.3">
      <c r="A4730" s="16">
        <v>74</v>
      </c>
      <c r="B4730" s="17" t="s">
        <v>554</v>
      </c>
      <c r="C4730" s="17" t="s">
        <v>67</v>
      </c>
      <c r="D4730" s="18">
        <v>7485154.2351974901</v>
      </c>
      <c r="E4730" s="14">
        <v>44470</v>
      </c>
      <c r="F4730" s="15">
        <f t="shared" si="73"/>
        <v>-1.7700350939815424E-2</v>
      </c>
    </row>
    <row r="4731" spans="1:6" x14ac:dyDescent="0.3">
      <c r="A4731" s="16">
        <v>74</v>
      </c>
      <c r="B4731" s="17" t="s">
        <v>554</v>
      </c>
      <c r="C4731" s="17" t="s">
        <v>68</v>
      </c>
      <c r="D4731" s="18">
        <v>7618823.5994344903</v>
      </c>
      <c r="E4731" s="14">
        <v>44440</v>
      </c>
      <c r="F4731" s="15">
        <f t="shared" si="73"/>
        <v>-3.5288311668838356E-2</v>
      </c>
    </row>
    <row r="4732" spans="1:6" x14ac:dyDescent="0.3">
      <c r="A4732" s="11">
        <v>74</v>
      </c>
      <c r="B4732" s="12" t="s">
        <v>554</v>
      </c>
      <c r="C4732" s="12" t="s">
        <v>69</v>
      </c>
      <c r="D4732" s="13">
        <v>7892479.04325209</v>
      </c>
      <c r="E4732" s="14">
        <v>44409</v>
      </c>
      <c r="F4732" s="15">
        <f t="shared" si="73"/>
        <v>-4.164939253011312E-2</v>
      </c>
    </row>
    <row r="4733" spans="1:6" x14ac:dyDescent="0.3">
      <c r="A4733" s="16">
        <v>74</v>
      </c>
      <c r="B4733" s="17" t="s">
        <v>554</v>
      </c>
      <c r="C4733" s="17" t="s">
        <v>70</v>
      </c>
      <c r="D4733" s="18">
        <v>8228137.4656215403</v>
      </c>
      <c r="E4733" s="14">
        <v>44378</v>
      </c>
      <c r="F4733" s="15">
        <f t="shared" si="73"/>
        <v>7.8609304962367871E-2</v>
      </c>
    </row>
    <row r="4734" spans="1:6" x14ac:dyDescent="0.3">
      <c r="A4734" s="11">
        <v>74</v>
      </c>
      <c r="B4734" s="12" t="s">
        <v>554</v>
      </c>
      <c r="C4734" s="12" t="s">
        <v>71</v>
      </c>
      <c r="D4734" s="13">
        <v>7606098.6066062702</v>
      </c>
      <c r="E4734" s="14">
        <v>44348</v>
      </c>
      <c r="F4734" s="15">
        <f t="shared" si="73"/>
        <v>9.0360478833174105E-4</v>
      </c>
    </row>
    <row r="4735" spans="1:6" x14ac:dyDescent="0.3">
      <c r="A4735" s="16">
        <v>74</v>
      </c>
      <c r="B4735" s="17" t="s">
        <v>554</v>
      </c>
      <c r="C4735" s="17" t="s">
        <v>72</v>
      </c>
      <c r="D4735" s="18">
        <v>7599228.8037456302</v>
      </c>
      <c r="E4735" s="14">
        <v>44317</v>
      </c>
      <c r="F4735" s="15">
        <f t="shared" si="73"/>
        <v>4.5876775419991288E-3</v>
      </c>
    </row>
    <row r="4736" spans="1:6" x14ac:dyDescent="0.3">
      <c r="A4736" s="11">
        <v>74</v>
      </c>
      <c r="B4736" s="12" t="s">
        <v>554</v>
      </c>
      <c r="C4736" s="12" t="s">
        <v>73</v>
      </c>
      <c r="D4736" s="13">
        <v>7564445.8399428902</v>
      </c>
      <c r="E4736" s="14">
        <v>44287</v>
      </c>
      <c r="F4736" s="15">
        <f t="shared" si="73"/>
        <v>6.9578497350702456E-2</v>
      </c>
    </row>
    <row r="4737" spans="1:6" x14ac:dyDescent="0.3">
      <c r="A4737" s="16">
        <v>74</v>
      </c>
      <c r="B4737" s="17" t="s">
        <v>554</v>
      </c>
      <c r="C4737" s="17" t="s">
        <v>74</v>
      </c>
      <c r="D4737" s="18">
        <v>7056016.0549229803</v>
      </c>
      <c r="E4737" s="14">
        <v>44256</v>
      </c>
      <c r="F4737" s="15">
        <f t="shared" si="73"/>
        <v>1.891227711212037E-2</v>
      </c>
    </row>
    <row r="4738" spans="1:6" x14ac:dyDescent="0.3">
      <c r="A4738" s="11">
        <v>74</v>
      </c>
      <c r="B4738" s="12" t="s">
        <v>554</v>
      </c>
      <c r="C4738" s="12" t="s">
        <v>75</v>
      </c>
      <c r="D4738" s="13">
        <v>6923824.68400109</v>
      </c>
      <c r="E4738" s="14">
        <v>44228</v>
      </c>
      <c r="F4738" s="15">
        <f t="shared" si="73"/>
        <v>-7.0363391727405689E-2</v>
      </c>
    </row>
    <row r="4739" spans="1:6" x14ac:dyDescent="0.3">
      <c r="A4739" s="16">
        <v>74</v>
      </c>
      <c r="B4739" s="17" t="s">
        <v>554</v>
      </c>
      <c r="C4739" s="17" t="s">
        <v>76</v>
      </c>
      <c r="D4739" s="18">
        <v>7428557.6051170304</v>
      </c>
      <c r="E4739" s="14">
        <v>44197</v>
      </c>
      <c r="F4739" s="15">
        <f t="shared" ref="F4739:F4802" si="74">IF(B4739=B4740,LN(D4739/D4740),NA())</f>
        <v>-4.737101321704279E-2</v>
      </c>
    </row>
    <row r="4740" spans="1:6" x14ac:dyDescent="0.3">
      <c r="A4740" s="11">
        <v>74</v>
      </c>
      <c r="B4740" s="12" t="s">
        <v>554</v>
      </c>
      <c r="C4740" s="12" t="s">
        <v>77</v>
      </c>
      <c r="D4740" s="13">
        <v>7788923.97937256</v>
      </c>
      <c r="E4740" s="14">
        <v>44166</v>
      </c>
      <c r="F4740" s="15">
        <f t="shared" si="74"/>
        <v>-3.5108571824583427E-2</v>
      </c>
    </row>
    <row r="4741" spans="1:6" x14ac:dyDescent="0.3">
      <c r="A4741" s="11">
        <v>74</v>
      </c>
      <c r="B4741" s="12" t="s">
        <v>554</v>
      </c>
      <c r="C4741" s="12" t="s">
        <v>79</v>
      </c>
      <c r="D4741" s="13">
        <v>8067239.0106930099</v>
      </c>
      <c r="E4741" s="14">
        <v>44136</v>
      </c>
      <c r="F4741" s="15">
        <f t="shared" si="74"/>
        <v>3.8300872797335565E-2</v>
      </c>
    </row>
    <row r="4742" spans="1:6" x14ac:dyDescent="0.3">
      <c r="A4742" s="11">
        <v>74</v>
      </c>
      <c r="B4742" s="12" t="s">
        <v>554</v>
      </c>
      <c r="C4742" s="12" t="s">
        <v>80</v>
      </c>
      <c r="D4742" s="13">
        <v>7764099.0352053596</v>
      </c>
      <c r="E4742" s="14">
        <v>44105</v>
      </c>
      <c r="F4742" s="15">
        <f t="shared" si="74"/>
        <v>-3.2912346711579485E-2</v>
      </c>
    </row>
    <row r="4743" spans="1:6" x14ac:dyDescent="0.3">
      <c r="A4743" s="11">
        <v>74</v>
      </c>
      <c r="B4743" s="12" t="s">
        <v>554</v>
      </c>
      <c r="C4743" s="12" t="s">
        <v>81</v>
      </c>
      <c r="D4743" s="13">
        <v>8023885.3937936705</v>
      </c>
      <c r="E4743" s="14">
        <v>44075</v>
      </c>
      <c r="F4743" s="15">
        <f t="shared" si="74"/>
        <v>8.9889338012725459E-2</v>
      </c>
    </row>
    <row r="4744" spans="1:6" x14ac:dyDescent="0.3">
      <c r="A4744" s="16">
        <v>74</v>
      </c>
      <c r="B4744" s="17" t="s">
        <v>554</v>
      </c>
      <c r="C4744" s="17" t="s">
        <v>82</v>
      </c>
      <c r="D4744" s="18">
        <v>7334090.6485711103</v>
      </c>
      <c r="E4744" s="14">
        <v>44044</v>
      </c>
      <c r="F4744" s="15">
        <f t="shared" si="74"/>
        <v>9.796749834242674E-2</v>
      </c>
    </row>
    <row r="4745" spans="1:6" x14ac:dyDescent="0.3">
      <c r="A4745" s="11">
        <v>74</v>
      </c>
      <c r="B4745" s="12" t="s">
        <v>554</v>
      </c>
      <c r="C4745" s="12" t="s">
        <v>83</v>
      </c>
      <c r="D4745" s="13">
        <v>6649661.3680634703</v>
      </c>
      <c r="E4745" s="14">
        <v>44013</v>
      </c>
      <c r="F4745" s="15">
        <f t="shared" si="74"/>
        <v>-3.1965999561842151E-2</v>
      </c>
    </row>
    <row r="4746" spans="1:6" x14ac:dyDescent="0.3">
      <c r="A4746" s="16">
        <v>74</v>
      </c>
      <c r="B4746" s="17" t="s">
        <v>554</v>
      </c>
      <c r="C4746" s="17" t="s">
        <v>84</v>
      </c>
      <c r="D4746" s="18">
        <v>6865658.3275168398</v>
      </c>
      <c r="E4746" s="14">
        <v>43983</v>
      </c>
      <c r="F4746" s="15">
        <f t="shared" si="74"/>
        <v>-0.2005125684163592</v>
      </c>
    </row>
    <row r="4747" spans="1:6" x14ac:dyDescent="0.3">
      <c r="A4747" s="11">
        <v>74</v>
      </c>
      <c r="B4747" s="12" t="s">
        <v>554</v>
      </c>
      <c r="C4747" s="12" t="s">
        <v>85</v>
      </c>
      <c r="D4747" s="13">
        <v>8390033.3819849398</v>
      </c>
      <c r="E4747" s="14">
        <v>43952</v>
      </c>
      <c r="F4747" s="15">
        <f t="shared" si="74"/>
        <v>8.3982553958949061E-2</v>
      </c>
    </row>
    <row r="4748" spans="1:6" x14ac:dyDescent="0.3">
      <c r="A4748" s="16">
        <v>74</v>
      </c>
      <c r="B4748" s="17" t="s">
        <v>554</v>
      </c>
      <c r="C4748" s="17" t="s">
        <v>86</v>
      </c>
      <c r="D4748" s="18">
        <v>7714193.5120411702</v>
      </c>
      <c r="E4748" s="14">
        <v>43922</v>
      </c>
      <c r="F4748" s="15">
        <f t="shared" si="74"/>
        <v>0.15327819267626333</v>
      </c>
    </row>
    <row r="4749" spans="1:6" x14ac:dyDescent="0.3">
      <c r="A4749" s="11">
        <v>74</v>
      </c>
      <c r="B4749" s="12" t="s">
        <v>554</v>
      </c>
      <c r="C4749" s="12" t="s">
        <v>87</v>
      </c>
      <c r="D4749" s="13">
        <v>6617937.4146577297</v>
      </c>
      <c r="E4749" s="14">
        <v>43891</v>
      </c>
      <c r="F4749" s="15">
        <f t="shared" si="74"/>
        <v>0.12939820782566935</v>
      </c>
    </row>
    <row r="4750" spans="1:6" x14ac:dyDescent="0.3">
      <c r="A4750" s="16">
        <v>74</v>
      </c>
      <c r="B4750" s="17" t="s">
        <v>554</v>
      </c>
      <c r="C4750" s="17" t="s">
        <v>88</v>
      </c>
      <c r="D4750" s="18">
        <v>5814678.7814231999</v>
      </c>
      <c r="E4750" s="14">
        <v>43862</v>
      </c>
      <c r="F4750" s="15">
        <f t="shared" si="74"/>
        <v>-2.4310619779542672E-2</v>
      </c>
    </row>
    <row r="4751" spans="1:6" x14ac:dyDescent="0.3">
      <c r="A4751" s="11">
        <v>74</v>
      </c>
      <c r="B4751" s="12" t="s">
        <v>554</v>
      </c>
      <c r="C4751" s="12" t="s">
        <v>89</v>
      </c>
      <c r="D4751" s="13">
        <v>5957769.4911148297</v>
      </c>
      <c r="E4751" s="14">
        <v>43831</v>
      </c>
      <c r="F4751" s="15">
        <f t="shared" si="74"/>
        <v>-6.0693439273159754E-2</v>
      </c>
    </row>
    <row r="4752" spans="1:6" x14ac:dyDescent="0.3">
      <c r="A4752" s="16">
        <v>74</v>
      </c>
      <c r="B4752" s="17" t="s">
        <v>554</v>
      </c>
      <c r="C4752" s="17" t="s">
        <v>90</v>
      </c>
      <c r="D4752" s="18">
        <v>6330565.7227522396</v>
      </c>
      <c r="E4752" s="14">
        <v>43800</v>
      </c>
      <c r="F4752" s="15">
        <f t="shared" si="74"/>
        <v>3.8949441670171663E-2</v>
      </c>
    </row>
    <row r="4753" spans="1:6" x14ac:dyDescent="0.3">
      <c r="A4753" s="16">
        <v>74</v>
      </c>
      <c r="B4753" s="17" t="s">
        <v>554</v>
      </c>
      <c r="C4753" s="17" t="s">
        <v>92</v>
      </c>
      <c r="D4753" s="18">
        <v>6088733.9015897699</v>
      </c>
      <c r="E4753" s="14">
        <v>43770</v>
      </c>
      <c r="F4753" s="15">
        <f t="shared" si="74"/>
        <v>-4.8417138337057374E-2</v>
      </c>
    </row>
    <row r="4754" spans="1:6" x14ac:dyDescent="0.3">
      <c r="A4754" s="16">
        <v>74</v>
      </c>
      <c r="B4754" s="17" t="s">
        <v>554</v>
      </c>
      <c r="C4754" s="17" t="s">
        <v>93</v>
      </c>
      <c r="D4754" s="18">
        <v>6390786.2236299403</v>
      </c>
      <c r="E4754" s="14">
        <v>43739</v>
      </c>
      <c r="F4754" s="15">
        <f t="shared" si="74"/>
        <v>-9.026065593077516E-2</v>
      </c>
    </row>
    <row r="4755" spans="1:6" x14ac:dyDescent="0.3">
      <c r="A4755" s="16">
        <v>74</v>
      </c>
      <c r="B4755" s="17" t="s">
        <v>554</v>
      </c>
      <c r="C4755" s="17" t="s">
        <v>94</v>
      </c>
      <c r="D4755" s="18">
        <v>6994456.8476269497</v>
      </c>
      <c r="E4755" s="14">
        <v>43709</v>
      </c>
      <c r="F4755" s="15">
        <f t="shared" si="74"/>
        <v>8.6919291489511219E-2</v>
      </c>
    </row>
    <row r="4756" spans="1:6" x14ac:dyDescent="0.3">
      <c r="A4756" s="11">
        <v>74</v>
      </c>
      <c r="B4756" s="12" t="s">
        <v>554</v>
      </c>
      <c r="C4756" s="12" t="s">
        <v>95</v>
      </c>
      <c r="D4756" s="13">
        <v>6412175.8848952902</v>
      </c>
      <c r="E4756" s="14">
        <v>43678</v>
      </c>
      <c r="F4756" s="15">
        <f t="shared" si="74"/>
        <v>9.1576692254176292E-2</v>
      </c>
    </row>
    <row r="4757" spans="1:6" x14ac:dyDescent="0.3">
      <c r="A4757" s="16">
        <v>74</v>
      </c>
      <c r="B4757" s="17" t="s">
        <v>554</v>
      </c>
      <c r="C4757" s="17" t="s">
        <v>96</v>
      </c>
      <c r="D4757" s="18">
        <v>5851054.9171198104</v>
      </c>
      <c r="E4757" s="14">
        <v>43647</v>
      </c>
      <c r="F4757" s="15">
        <f t="shared" si="74"/>
        <v>6.660526001962136E-2</v>
      </c>
    </row>
    <row r="4758" spans="1:6" x14ac:dyDescent="0.3">
      <c r="A4758" s="11">
        <v>74</v>
      </c>
      <c r="B4758" s="12" t="s">
        <v>554</v>
      </c>
      <c r="C4758" s="12" t="s">
        <v>97</v>
      </c>
      <c r="D4758" s="13">
        <v>5474038.8768219203</v>
      </c>
      <c r="E4758" s="14">
        <v>43617</v>
      </c>
      <c r="F4758" s="15">
        <f t="shared" si="74"/>
        <v>8.6159883343821686E-2</v>
      </c>
    </row>
    <row r="4759" spans="1:6" x14ac:dyDescent="0.3">
      <c r="A4759" s="16">
        <v>74</v>
      </c>
      <c r="B4759" s="17" t="s">
        <v>554</v>
      </c>
      <c r="C4759" s="17" t="s">
        <v>98</v>
      </c>
      <c r="D4759" s="18">
        <v>5022143.4735617703</v>
      </c>
      <c r="E4759" s="14">
        <v>43586</v>
      </c>
      <c r="F4759" s="15">
        <f t="shared" si="74"/>
        <v>-0.10982069055248841</v>
      </c>
    </row>
    <row r="4760" spans="1:6" x14ac:dyDescent="0.3">
      <c r="A4760" s="11">
        <v>74</v>
      </c>
      <c r="B4760" s="12" t="s">
        <v>554</v>
      </c>
      <c r="C4760" s="12" t="s">
        <v>99</v>
      </c>
      <c r="D4760" s="13">
        <v>5605103.4881127598</v>
      </c>
      <c r="E4760" s="14">
        <v>43556</v>
      </c>
      <c r="F4760" s="15">
        <f t="shared" si="74"/>
        <v>-1.3279751318368532E-2</v>
      </c>
    </row>
    <row r="4761" spans="1:6" x14ac:dyDescent="0.3">
      <c r="A4761" s="16">
        <v>74</v>
      </c>
      <c r="B4761" s="17" t="s">
        <v>554</v>
      </c>
      <c r="C4761" s="17" t="s">
        <v>100</v>
      </c>
      <c r="D4761" s="18">
        <v>5680034.2986348504</v>
      </c>
      <c r="E4761" s="14">
        <v>43525</v>
      </c>
      <c r="F4761" s="15">
        <f t="shared" si="74"/>
        <v>7.1799585610717226E-2</v>
      </c>
    </row>
    <row r="4762" spans="1:6" x14ac:dyDescent="0.3">
      <c r="A4762" s="11">
        <v>74</v>
      </c>
      <c r="B4762" s="12" t="s">
        <v>554</v>
      </c>
      <c r="C4762" s="12" t="s">
        <v>101</v>
      </c>
      <c r="D4762" s="13">
        <v>5286506.7900151899</v>
      </c>
      <c r="E4762" s="14">
        <v>43497</v>
      </c>
      <c r="F4762" s="15">
        <f t="shared" si="74"/>
        <v>3.5419325594967646E-2</v>
      </c>
    </row>
    <row r="4763" spans="1:6" x14ac:dyDescent="0.3">
      <c r="A4763" s="16">
        <v>74</v>
      </c>
      <c r="B4763" s="17" t="s">
        <v>554</v>
      </c>
      <c r="C4763" s="17" t="s">
        <v>102</v>
      </c>
      <c r="D4763" s="18">
        <v>5102539.5154403504</v>
      </c>
      <c r="E4763" s="14">
        <v>43466</v>
      </c>
      <c r="F4763" s="15">
        <f t="shared" si="74"/>
        <v>-3.0434302767176499E-2</v>
      </c>
    </row>
    <row r="4764" spans="1:6" x14ac:dyDescent="0.3">
      <c r="A4764" s="11">
        <v>74</v>
      </c>
      <c r="B4764" s="12" t="s">
        <v>554</v>
      </c>
      <c r="C4764" s="12" t="s">
        <v>103</v>
      </c>
      <c r="D4764" s="13">
        <v>5260219.0100179603</v>
      </c>
      <c r="E4764" s="14">
        <v>43435</v>
      </c>
      <c r="F4764" s="15">
        <f t="shared" si="74"/>
        <v>-3.7136112026766685E-2</v>
      </c>
    </row>
    <row r="4765" spans="1:6" x14ac:dyDescent="0.3">
      <c r="A4765" s="11">
        <v>74</v>
      </c>
      <c r="B4765" s="12" t="s">
        <v>554</v>
      </c>
      <c r="C4765" s="12" t="s">
        <v>105</v>
      </c>
      <c r="D4765" s="13">
        <v>5459235.5718261898</v>
      </c>
      <c r="E4765" s="14">
        <v>43405</v>
      </c>
      <c r="F4765" s="15">
        <f t="shared" si="74"/>
        <v>-6.5468041966618165E-2</v>
      </c>
    </row>
    <row r="4766" spans="1:6" x14ac:dyDescent="0.3">
      <c r="A4766" s="11">
        <v>74</v>
      </c>
      <c r="B4766" s="12" t="s">
        <v>554</v>
      </c>
      <c r="C4766" s="12" t="s">
        <v>106</v>
      </c>
      <c r="D4766" s="13">
        <v>5828599.89775577</v>
      </c>
      <c r="E4766" s="14">
        <v>43374</v>
      </c>
      <c r="F4766" s="15">
        <f t="shared" si="74"/>
        <v>2.7471152683927653E-2</v>
      </c>
    </row>
    <row r="4767" spans="1:6" x14ac:dyDescent="0.3">
      <c r="A4767" s="11">
        <v>74</v>
      </c>
      <c r="B4767" s="12" t="s">
        <v>554</v>
      </c>
      <c r="C4767" s="12" t="s">
        <v>107</v>
      </c>
      <c r="D4767" s="13">
        <v>5670660.8562468505</v>
      </c>
      <c r="E4767" s="14">
        <v>43344</v>
      </c>
      <c r="F4767" s="15">
        <f t="shared" si="74"/>
        <v>-6.3785728472154177E-2</v>
      </c>
    </row>
    <row r="4768" spans="1:6" x14ac:dyDescent="0.3">
      <c r="A4768" s="16">
        <v>74</v>
      </c>
      <c r="B4768" s="17" t="s">
        <v>554</v>
      </c>
      <c r="C4768" s="17" t="s">
        <v>108</v>
      </c>
      <c r="D4768" s="18">
        <v>6044153.2060968103</v>
      </c>
      <c r="E4768" s="14">
        <v>43313</v>
      </c>
      <c r="F4768" s="15">
        <f t="shared" si="74"/>
        <v>0.18375081463256318</v>
      </c>
    </row>
    <row r="4769" spans="1:6" x14ac:dyDescent="0.3">
      <c r="A4769" s="11">
        <v>74</v>
      </c>
      <c r="B4769" s="12" t="s">
        <v>554</v>
      </c>
      <c r="C4769" s="12" t="s">
        <v>109</v>
      </c>
      <c r="D4769" s="13">
        <v>5029600.6027005501</v>
      </c>
      <c r="E4769" s="14">
        <v>43282</v>
      </c>
      <c r="F4769" s="15">
        <f t="shared" si="74"/>
        <v>8.9188947896989834E-2</v>
      </c>
    </row>
    <row r="4770" spans="1:6" x14ac:dyDescent="0.3">
      <c r="A4770" s="16">
        <v>74</v>
      </c>
      <c r="B4770" s="17" t="s">
        <v>554</v>
      </c>
      <c r="C4770" s="17" t="s">
        <v>110</v>
      </c>
      <c r="D4770" s="18">
        <v>4600438.5229178499</v>
      </c>
      <c r="E4770" s="14">
        <v>43252</v>
      </c>
      <c r="F4770" s="15">
        <f t="shared" si="74"/>
        <v>0.10655511206573487</v>
      </c>
    </row>
    <row r="4771" spans="1:6" x14ac:dyDescent="0.3">
      <c r="A4771" s="11">
        <v>74</v>
      </c>
      <c r="B4771" s="12" t="s">
        <v>554</v>
      </c>
      <c r="C4771" s="12" t="s">
        <v>111</v>
      </c>
      <c r="D4771" s="13">
        <v>4135451.5231461702</v>
      </c>
      <c r="E4771" s="14">
        <v>43221</v>
      </c>
      <c r="F4771" s="15">
        <f t="shared" si="74"/>
        <v>4.8770311063829355E-2</v>
      </c>
    </row>
    <row r="4772" spans="1:6" x14ac:dyDescent="0.3">
      <c r="A4772" s="16">
        <v>74</v>
      </c>
      <c r="B4772" s="17" t="s">
        <v>554</v>
      </c>
      <c r="C4772" s="17" t="s">
        <v>112</v>
      </c>
      <c r="D4772" s="18">
        <v>3938603.4528732998</v>
      </c>
      <c r="E4772" s="14">
        <v>43191</v>
      </c>
      <c r="F4772" s="15">
        <f t="shared" si="74"/>
        <v>6.3710712249373525E-2</v>
      </c>
    </row>
    <row r="4773" spans="1:6" x14ac:dyDescent="0.3">
      <c r="A4773" s="11">
        <v>74</v>
      </c>
      <c r="B4773" s="12" t="s">
        <v>554</v>
      </c>
      <c r="C4773" s="12" t="s">
        <v>113</v>
      </c>
      <c r="D4773" s="13">
        <v>3695498.6378341001</v>
      </c>
      <c r="E4773" s="14">
        <v>43160</v>
      </c>
      <c r="F4773" s="15">
        <f t="shared" si="74"/>
        <v>0.33912405389116801</v>
      </c>
    </row>
    <row r="4774" spans="1:6" x14ac:dyDescent="0.3">
      <c r="A4774" s="16">
        <v>74</v>
      </c>
      <c r="B4774" s="17" t="s">
        <v>554</v>
      </c>
      <c r="C4774" s="17" t="s">
        <v>114</v>
      </c>
      <c r="D4774" s="18">
        <v>2632651.3091925601</v>
      </c>
      <c r="E4774" s="14">
        <v>43132</v>
      </c>
      <c r="F4774" s="15">
        <f t="shared" si="74"/>
        <v>-0.11540735713456521</v>
      </c>
    </row>
    <row r="4775" spans="1:6" x14ac:dyDescent="0.3">
      <c r="A4775" s="11">
        <v>74</v>
      </c>
      <c r="B4775" s="12" t="s">
        <v>554</v>
      </c>
      <c r="C4775" s="12" t="s">
        <v>115</v>
      </c>
      <c r="D4775" s="13">
        <v>2954704.9491953701</v>
      </c>
      <c r="E4775" s="14">
        <v>43101</v>
      </c>
      <c r="F4775" s="15">
        <f t="shared" si="74"/>
        <v>-0.22153342281340815</v>
      </c>
    </row>
    <row r="4776" spans="1:6" x14ac:dyDescent="0.3">
      <c r="A4776" s="16">
        <v>74</v>
      </c>
      <c r="B4776" s="17" t="s">
        <v>554</v>
      </c>
      <c r="C4776" s="17" t="s">
        <v>116</v>
      </c>
      <c r="D4776" s="18">
        <v>3687439.1531838402</v>
      </c>
      <c r="E4776" s="14">
        <v>43070</v>
      </c>
      <c r="F4776" s="15">
        <f t="shared" si="74"/>
        <v>9.6192398001789275E-2</v>
      </c>
    </row>
    <row r="4777" spans="1:6" x14ac:dyDescent="0.3">
      <c r="A4777" s="16">
        <v>74</v>
      </c>
      <c r="B4777" s="17" t="s">
        <v>554</v>
      </c>
      <c r="C4777" s="17" t="s">
        <v>118</v>
      </c>
      <c r="D4777" s="18">
        <v>3349261.3289294601</v>
      </c>
      <c r="E4777" s="14">
        <v>43040</v>
      </c>
      <c r="F4777" s="15">
        <f t="shared" si="74"/>
        <v>-0.12227602946619411</v>
      </c>
    </row>
    <row r="4778" spans="1:6" x14ac:dyDescent="0.3">
      <c r="A4778" s="16">
        <v>74</v>
      </c>
      <c r="B4778" s="17" t="s">
        <v>554</v>
      </c>
      <c r="C4778" s="17" t="s">
        <v>119</v>
      </c>
      <c r="D4778" s="18">
        <v>3784886.3202665802</v>
      </c>
      <c r="E4778" s="14">
        <v>43009</v>
      </c>
      <c r="F4778" s="15">
        <f t="shared" si="74"/>
        <v>-3.7965004630778232E-2</v>
      </c>
    </row>
    <row r="4779" spans="1:6" x14ac:dyDescent="0.3">
      <c r="A4779" s="16">
        <v>74</v>
      </c>
      <c r="B4779" s="17" t="s">
        <v>554</v>
      </c>
      <c r="C4779" s="17" t="s">
        <v>120</v>
      </c>
      <c r="D4779" s="18">
        <v>3931342.0525814602</v>
      </c>
      <c r="E4779" s="14">
        <v>42979</v>
      </c>
      <c r="F4779" s="15">
        <f t="shared" si="74"/>
        <v>-3.3295873019894347E-2</v>
      </c>
    </row>
    <row r="4780" spans="1:6" x14ac:dyDescent="0.3">
      <c r="A4780" s="11">
        <v>74</v>
      </c>
      <c r="B4780" s="12" t="s">
        <v>554</v>
      </c>
      <c r="C4780" s="12" t="s">
        <v>121</v>
      </c>
      <c r="D4780" s="13">
        <v>4064443.07955088</v>
      </c>
      <c r="E4780" s="14">
        <v>42948</v>
      </c>
      <c r="F4780" s="15">
        <f t="shared" si="74"/>
        <v>-0.12026482172567199</v>
      </c>
    </row>
    <row r="4781" spans="1:6" x14ac:dyDescent="0.3">
      <c r="A4781" s="16">
        <v>74</v>
      </c>
      <c r="B4781" s="17" t="s">
        <v>554</v>
      </c>
      <c r="C4781" s="17" t="s">
        <v>122</v>
      </c>
      <c r="D4781" s="18">
        <v>4583860.5207504099</v>
      </c>
      <c r="E4781" s="14">
        <v>42917</v>
      </c>
      <c r="F4781" s="15">
        <f t="shared" si="74"/>
        <v>-4.0255256849312901E-2</v>
      </c>
    </row>
    <row r="4782" spans="1:6" x14ac:dyDescent="0.3">
      <c r="A4782" s="11">
        <v>74</v>
      </c>
      <c r="B4782" s="12" t="s">
        <v>554</v>
      </c>
      <c r="C4782" s="12" t="s">
        <v>123</v>
      </c>
      <c r="D4782" s="13">
        <v>4772149.38575482</v>
      </c>
      <c r="E4782" s="14">
        <v>42887</v>
      </c>
      <c r="F4782" s="15">
        <f t="shared" si="74"/>
        <v>-0.13828195864066012</v>
      </c>
    </row>
    <row r="4783" spans="1:6" x14ac:dyDescent="0.3">
      <c r="A4783" s="16">
        <v>74</v>
      </c>
      <c r="B4783" s="17" t="s">
        <v>554</v>
      </c>
      <c r="C4783" s="17" t="s">
        <v>124</v>
      </c>
      <c r="D4783" s="18">
        <v>5479855.6919587497</v>
      </c>
      <c r="E4783" s="14">
        <v>42856</v>
      </c>
      <c r="F4783" s="15">
        <f t="shared" si="74"/>
        <v>-0.13639853864269583</v>
      </c>
    </row>
    <row r="4784" spans="1:6" x14ac:dyDescent="0.3">
      <c r="A4784" s="11">
        <v>74</v>
      </c>
      <c r="B4784" s="12" t="s">
        <v>554</v>
      </c>
      <c r="C4784" s="12" t="s">
        <v>125</v>
      </c>
      <c r="D4784" s="13">
        <v>6280674.0383732999</v>
      </c>
      <c r="E4784" s="14">
        <v>42826</v>
      </c>
      <c r="F4784" s="15">
        <f t="shared" si="74"/>
        <v>-2.2428876282055549E-2</v>
      </c>
    </row>
    <row r="4785" spans="1:6" x14ac:dyDescent="0.3">
      <c r="A4785" s="16">
        <v>74</v>
      </c>
      <c r="B4785" s="17" t="s">
        <v>554</v>
      </c>
      <c r="C4785" s="17" t="s">
        <v>126</v>
      </c>
      <c r="D4785" s="18">
        <v>6423134.13726517</v>
      </c>
      <c r="E4785" s="14">
        <v>42795</v>
      </c>
      <c r="F4785" s="15">
        <f t="shared" si="74"/>
        <v>-8.1866101382149045E-2</v>
      </c>
    </row>
    <row r="4786" spans="1:6" x14ac:dyDescent="0.3">
      <c r="A4786" s="11">
        <v>74</v>
      </c>
      <c r="B4786" s="12" t="s">
        <v>554</v>
      </c>
      <c r="C4786" s="12" t="s">
        <v>127</v>
      </c>
      <c r="D4786" s="13">
        <v>6971094.7841578703</v>
      </c>
      <c r="E4786" s="14">
        <v>42767</v>
      </c>
      <c r="F4786" s="15">
        <f t="shared" si="74"/>
        <v>0.16450467369282706</v>
      </c>
    </row>
    <row r="4787" spans="1:6" x14ac:dyDescent="0.3">
      <c r="A4787" s="16">
        <v>74</v>
      </c>
      <c r="B4787" s="17" t="s">
        <v>554</v>
      </c>
      <c r="C4787" s="17" t="s">
        <v>129</v>
      </c>
      <c r="D4787" s="18">
        <v>5913675.8519741902</v>
      </c>
      <c r="E4787" s="14">
        <v>42736</v>
      </c>
      <c r="F4787" s="15">
        <f t="shared" si="74"/>
        <v>5.6648748516887025E-2</v>
      </c>
    </row>
    <row r="4788" spans="1:6" x14ac:dyDescent="0.3">
      <c r="A4788" s="11">
        <v>74</v>
      </c>
      <c r="B4788" s="12" t="s">
        <v>554</v>
      </c>
      <c r="C4788" s="12" t="s">
        <v>130</v>
      </c>
      <c r="D4788" s="13">
        <v>5587985.5814781701</v>
      </c>
      <c r="E4788" s="14">
        <v>42705</v>
      </c>
      <c r="F4788" s="15">
        <f t="shared" si="74"/>
        <v>0.10697349611111523</v>
      </c>
    </row>
    <row r="4789" spans="1:6" x14ac:dyDescent="0.3">
      <c r="A4789" s="11">
        <v>74</v>
      </c>
      <c r="B4789" s="12" t="s">
        <v>554</v>
      </c>
      <c r="C4789" s="12" t="s">
        <v>132</v>
      </c>
      <c r="D4789" s="13">
        <v>5021081.5816825898</v>
      </c>
      <c r="E4789" s="14">
        <v>42675</v>
      </c>
      <c r="F4789" s="15">
        <f t="shared" si="74"/>
        <v>-3.0599297777660146E-2</v>
      </c>
    </row>
    <row r="4790" spans="1:6" x14ac:dyDescent="0.3">
      <c r="A4790" s="11">
        <v>74</v>
      </c>
      <c r="B4790" s="12" t="s">
        <v>554</v>
      </c>
      <c r="C4790" s="12" t="s">
        <v>133</v>
      </c>
      <c r="D4790" s="13">
        <v>5177097.97499453</v>
      </c>
      <c r="E4790" s="14">
        <v>42644</v>
      </c>
      <c r="F4790" s="15">
        <f t="shared" si="74"/>
        <v>-0.14020799090757199</v>
      </c>
    </row>
    <row r="4791" spans="1:6" x14ac:dyDescent="0.3">
      <c r="A4791" s="11">
        <v>74</v>
      </c>
      <c r="B4791" s="12" t="s">
        <v>554</v>
      </c>
      <c r="C4791" s="12" t="s">
        <v>134</v>
      </c>
      <c r="D4791" s="13">
        <v>5956318.8860970298</v>
      </c>
      <c r="E4791" s="14">
        <v>42614</v>
      </c>
      <c r="F4791" s="15">
        <f t="shared" si="74"/>
        <v>-5.8681256219092086E-2</v>
      </c>
    </row>
    <row r="4792" spans="1:6" x14ac:dyDescent="0.3">
      <c r="A4792" s="16">
        <v>74</v>
      </c>
      <c r="B4792" s="17" t="s">
        <v>554</v>
      </c>
      <c r="C4792" s="17" t="s">
        <v>135</v>
      </c>
      <c r="D4792" s="18">
        <v>6316301.9974500602</v>
      </c>
      <c r="E4792" s="14">
        <v>42583</v>
      </c>
      <c r="F4792" s="15">
        <f t="shared" si="74"/>
        <v>-0.20769779790602722</v>
      </c>
    </row>
    <row r="4793" spans="1:6" x14ac:dyDescent="0.3">
      <c r="A4793" s="11">
        <v>74</v>
      </c>
      <c r="B4793" s="12" t="s">
        <v>554</v>
      </c>
      <c r="C4793" s="12" t="s">
        <v>136</v>
      </c>
      <c r="D4793" s="13">
        <v>7774364.4178649699</v>
      </c>
      <c r="E4793" s="14">
        <v>42552</v>
      </c>
      <c r="F4793" s="15">
        <f t="shared" si="74"/>
        <v>6.6311817094890743E-2</v>
      </c>
    </row>
    <row r="4794" spans="1:6" x14ac:dyDescent="0.3">
      <c r="A4794" s="16">
        <v>74</v>
      </c>
      <c r="B4794" s="17" t="s">
        <v>554</v>
      </c>
      <c r="C4794" s="17" t="s">
        <v>137</v>
      </c>
      <c r="D4794" s="18">
        <v>7275553.48612474</v>
      </c>
      <c r="E4794" s="14">
        <v>42522</v>
      </c>
      <c r="F4794" s="15">
        <f t="shared" si="74"/>
        <v>7.2398986460378192E-2</v>
      </c>
    </row>
    <row r="4795" spans="1:6" x14ac:dyDescent="0.3">
      <c r="A4795" s="11">
        <v>74</v>
      </c>
      <c r="B4795" s="12" t="s">
        <v>554</v>
      </c>
      <c r="C4795" s="12" t="s">
        <v>138</v>
      </c>
      <c r="D4795" s="13">
        <v>6767426.6526343599</v>
      </c>
      <c r="E4795" s="14">
        <v>42491</v>
      </c>
      <c r="F4795" s="15">
        <f t="shared" si="74"/>
        <v>4.176522667645325E-2</v>
      </c>
    </row>
    <row r="4796" spans="1:6" x14ac:dyDescent="0.3">
      <c r="A4796" s="16">
        <v>74</v>
      </c>
      <c r="B4796" s="17" t="s">
        <v>554</v>
      </c>
      <c r="C4796" s="17" t="s">
        <v>139</v>
      </c>
      <c r="D4796" s="18">
        <v>6490604.5513920104</v>
      </c>
      <c r="E4796" s="14">
        <v>42461</v>
      </c>
      <c r="F4796" s="15">
        <f t="shared" si="74"/>
        <v>0.10717712665587147</v>
      </c>
    </row>
    <row r="4797" spans="1:6" x14ac:dyDescent="0.3">
      <c r="A4797" s="11">
        <v>74</v>
      </c>
      <c r="B4797" s="12" t="s">
        <v>554</v>
      </c>
      <c r="C4797" s="12" t="s">
        <v>140</v>
      </c>
      <c r="D4797" s="13">
        <v>5830941.9159363396</v>
      </c>
      <c r="E4797" s="14">
        <v>42430</v>
      </c>
      <c r="F4797" s="15">
        <f t="shared" si="74"/>
        <v>5.1293284247472218E-2</v>
      </c>
    </row>
    <row r="4798" spans="1:6" x14ac:dyDescent="0.3">
      <c r="A4798" s="16">
        <v>74</v>
      </c>
      <c r="B4798" s="17" t="s">
        <v>554</v>
      </c>
      <c r="C4798" s="17" t="s">
        <v>141</v>
      </c>
      <c r="D4798" s="18">
        <v>5539394.87630942</v>
      </c>
      <c r="E4798" s="14">
        <v>42401</v>
      </c>
      <c r="F4798" s="15">
        <f t="shared" si="74"/>
        <v>0.11253359141181907</v>
      </c>
    </row>
    <row r="4799" spans="1:6" x14ac:dyDescent="0.3">
      <c r="A4799" s="11">
        <v>74</v>
      </c>
      <c r="B4799" s="12" t="s">
        <v>554</v>
      </c>
      <c r="C4799" s="12" t="s">
        <v>142</v>
      </c>
      <c r="D4799" s="13">
        <v>4949822.2917448897</v>
      </c>
      <c r="E4799" s="14">
        <v>42370</v>
      </c>
      <c r="F4799" s="15">
        <f t="shared" si="74"/>
        <v>-0.31736515120678011</v>
      </c>
    </row>
    <row r="4800" spans="1:6" x14ac:dyDescent="0.3">
      <c r="A4800" s="16">
        <v>74</v>
      </c>
      <c r="B4800" s="17" t="s">
        <v>554</v>
      </c>
      <c r="C4800" s="17" t="s">
        <v>143</v>
      </c>
      <c r="D4800" s="18">
        <v>6798600.8012347603</v>
      </c>
      <c r="E4800" s="14">
        <v>42339</v>
      </c>
      <c r="F4800" s="15">
        <f t="shared" si="74"/>
        <v>6.1114611823227104E-2</v>
      </c>
    </row>
    <row r="4801" spans="1:6" x14ac:dyDescent="0.3">
      <c r="A4801" s="16">
        <v>74</v>
      </c>
      <c r="B4801" s="17" t="s">
        <v>554</v>
      </c>
      <c r="C4801" s="17" t="s">
        <v>145</v>
      </c>
      <c r="D4801" s="18">
        <v>6395548.5842705304</v>
      </c>
      <c r="E4801" s="14">
        <v>42309</v>
      </c>
      <c r="F4801" s="15">
        <f t="shared" si="74"/>
        <v>4.6201105515516908E-4</v>
      </c>
    </row>
    <row r="4802" spans="1:6" x14ac:dyDescent="0.3">
      <c r="A4802" s="16">
        <v>74</v>
      </c>
      <c r="B4802" s="17" t="s">
        <v>554</v>
      </c>
      <c r="C4802" s="17" t="s">
        <v>146</v>
      </c>
      <c r="D4802" s="18">
        <v>6392594.4525941098</v>
      </c>
      <c r="E4802" s="14">
        <v>42278</v>
      </c>
      <c r="F4802" s="15">
        <f t="shared" si="74"/>
        <v>-5.220006068375993E-2</v>
      </c>
    </row>
    <row r="4803" spans="1:6" x14ac:dyDescent="0.3">
      <c r="A4803" s="16">
        <v>74</v>
      </c>
      <c r="B4803" s="17" t="s">
        <v>554</v>
      </c>
      <c r="C4803" s="17" t="s">
        <v>147</v>
      </c>
      <c r="D4803" s="18">
        <v>6735151.2322730999</v>
      </c>
      <c r="E4803" s="14">
        <v>42248</v>
      </c>
      <c r="F4803" s="15">
        <f t="shared" ref="F4803:F4866" si="75">IF(B4803=B4804,LN(D4803/D4804),NA())</f>
        <v>2.357972216682431E-3</v>
      </c>
    </row>
    <row r="4804" spans="1:6" x14ac:dyDescent="0.3">
      <c r="A4804" s="11">
        <v>74</v>
      </c>
      <c r="B4804" s="12" t="s">
        <v>554</v>
      </c>
      <c r="C4804" s="12" t="s">
        <v>148</v>
      </c>
      <c r="D4804" s="13">
        <v>6719288.6419156296</v>
      </c>
      <c r="E4804" s="14">
        <v>42217</v>
      </c>
      <c r="F4804" s="15">
        <f t="shared" si="75"/>
        <v>-5.1403210315473992E-2</v>
      </c>
    </row>
    <row r="4805" spans="1:6" x14ac:dyDescent="0.3">
      <c r="A4805" s="16">
        <v>74</v>
      </c>
      <c r="B4805" s="17" t="s">
        <v>554</v>
      </c>
      <c r="C4805" s="17" t="s">
        <v>149</v>
      </c>
      <c r="D4805" s="18">
        <v>7073712.8835292198</v>
      </c>
      <c r="E4805" s="14">
        <v>42186</v>
      </c>
      <c r="F4805" s="15">
        <f t="shared" si="75"/>
        <v>0.21645613854217266</v>
      </c>
    </row>
    <row r="4806" spans="1:6" x14ac:dyDescent="0.3">
      <c r="A4806" s="11">
        <v>74</v>
      </c>
      <c r="B4806" s="12" t="s">
        <v>554</v>
      </c>
      <c r="C4806" s="12" t="s">
        <v>150</v>
      </c>
      <c r="D4806" s="13">
        <v>5696940.9984652102</v>
      </c>
      <c r="E4806" s="14">
        <v>42156</v>
      </c>
      <c r="F4806" s="15">
        <f t="shared" si="75"/>
        <v>-7.2332729441338228E-2</v>
      </c>
    </row>
    <row r="4807" spans="1:6" x14ac:dyDescent="0.3">
      <c r="A4807" s="16">
        <v>74</v>
      </c>
      <c r="B4807" s="17" t="s">
        <v>554</v>
      </c>
      <c r="C4807" s="17" t="s">
        <v>151</v>
      </c>
      <c r="D4807" s="18">
        <v>6124285.4799344102</v>
      </c>
      <c r="E4807" s="14">
        <v>42125</v>
      </c>
      <c r="F4807" s="15">
        <f t="shared" si="75"/>
        <v>1.5030652585453604E-2</v>
      </c>
    </row>
    <row r="4808" spans="1:6" x14ac:dyDescent="0.3">
      <c r="A4808" s="11">
        <v>74</v>
      </c>
      <c r="B4808" s="12" t="s">
        <v>554</v>
      </c>
      <c r="C4808" s="12" t="s">
        <v>152</v>
      </c>
      <c r="D4808" s="13">
        <v>6032921.8203351898</v>
      </c>
      <c r="E4808" s="14">
        <v>42095</v>
      </c>
      <c r="F4808" s="15">
        <f t="shared" si="75"/>
        <v>-3.8499412592285613E-2</v>
      </c>
    </row>
    <row r="4809" spans="1:6" x14ac:dyDescent="0.3">
      <c r="A4809" s="16">
        <v>74</v>
      </c>
      <c r="B4809" s="17" t="s">
        <v>554</v>
      </c>
      <c r="C4809" s="17" t="s">
        <v>153</v>
      </c>
      <c r="D4809" s="18">
        <v>6269714.7130302498</v>
      </c>
      <c r="E4809" s="14">
        <v>42064</v>
      </c>
      <c r="F4809" s="15">
        <f t="shared" si="75"/>
        <v>-0.14931002612624059</v>
      </c>
    </row>
    <row r="4810" spans="1:6" x14ac:dyDescent="0.3">
      <c r="A4810" s="11">
        <v>74</v>
      </c>
      <c r="B4810" s="12" t="s">
        <v>554</v>
      </c>
      <c r="C4810" s="12" t="s">
        <v>154</v>
      </c>
      <c r="D4810" s="13">
        <v>7279344.95478357</v>
      </c>
      <c r="E4810" s="14">
        <v>42036</v>
      </c>
      <c r="F4810" s="15">
        <f t="shared" si="75"/>
        <v>4.677033482732907E-2</v>
      </c>
    </row>
    <row r="4811" spans="1:6" x14ac:dyDescent="0.3">
      <c r="A4811" s="16">
        <v>74</v>
      </c>
      <c r="B4811" s="17" t="s">
        <v>554</v>
      </c>
      <c r="C4811" s="17" t="s">
        <v>1286</v>
      </c>
      <c r="D4811" s="18">
        <v>6946726.5220259205</v>
      </c>
      <c r="E4811" s="14">
        <v>42005</v>
      </c>
      <c r="F4811" s="15" t="e">
        <f t="shared" si="75"/>
        <v>#N/A</v>
      </c>
    </row>
    <row r="4812" spans="1:6" x14ac:dyDescent="0.3">
      <c r="A4812" s="16">
        <v>78</v>
      </c>
      <c r="B4812" s="17" t="s">
        <v>565</v>
      </c>
      <c r="C4812" s="17" t="s">
        <v>12</v>
      </c>
      <c r="D4812" s="18">
        <v>6137227.0876662703</v>
      </c>
      <c r="E4812" s="14">
        <v>45901</v>
      </c>
      <c r="F4812" s="15">
        <f t="shared" si="75"/>
        <v>5.8816520448911258E-3</v>
      </c>
    </row>
    <row r="4813" spans="1:6" x14ac:dyDescent="0.3">
      <c r="A4813" s="11">
        <v>78</v>
      </c>
      <c r="B4813" s="12" t="s">
        <v>565</v>
      </c>
      <c r="C4813" s="12" t="s">
        <v>16</v>
      </c>
      <c r="D4813" s="13">
        <v>6101236.0006970102</v>
      </c>
      <c r="E4813" s="14">
        <v>45870</v>
      </c>
      <c r="F4813" s="15">
        <f t="shared" si="75"/>
        <v>-5.2854543255995375E-2</v>
      </c>
    </row>
    <row r="4814" spans="1:6" x14ac:dyDescent="0.3">
      <c r="A4814" s="16">
        <v>78</v>
      </c>
      <c r="B4814" s="17" t="s">
        <v>565</v>
      </c>
      <c r="C4814" s="17" t="s">
        <v>17</v>
      </c>
      <c r="D4814" s="18">
        <v>6432388.4086798299</v>
      </c>
      <c r="E4814" s="14">
        <v>45839</v>
      </c>
      <c r="F4814" s="15">
        <f t="shared" si="75"/>
        <v>2.4901832238277959E-2</v>
      </c>
    </row>
    <row r="4815" spans="1:6" x14ac:dyDescent="0.3">
      <c r="A4815" s="11">
        <v>78</v>
      </c>
      <c r="B4815" s="12" t="s">
        <v>565</v>
      </c>
      <c r="C4815" s="12" t="s">
        <v>18</v>
      </c>
      <c r="D4815" s="13">
        <v>6274188.0657697301</v>
      </c>
      <c r="E4815" s="14">
        <v>45809</v>
      </c>
      <c r="F4815" s="15">
        <f t="shared" si="75"/>
        <v>-8.1860099041644804E-3</v>
      </c>
    </row>
    <row r="4816" spans="1:6" x14ac:dyDescent="0.3">
      <c r="A4816" s="16">
        <v>78</v>
      </c>
      <c r="B4816" s="17" t="s">
        <v>565</v>
      </c>
      <c r="C4816" s="17" t="s">
        <v>19</v>
      </c>
      <c r="D4816" s="18">
        <v>6325759.4252604898</v>
      </c>
      <c r="E4816" s="14">
        <v>45778</v>
      </c>
      <c r="F4816" s="15">
        <f t="shared" si="75"/>
        <v>0.10992699652452223</v>
      </c>
    </row>
    <row r="4817" spans="1:6" x14ac:dyDescent="0.3">
      <c r="A4817" s="11">
        <v>78</v>
      </c>
      <c r="B4817" s="12" t="s">
        <v>565</v>
      </c>
      <c r="C4817" s="12" t="s">
        <v>20</v>
      </c>
      <c r="D4817" s="13">
        <v>5667244.9382975297</v>
      </c>
      <c r="E4817" s="14">
        <v>45748</v>
      </c>
      <c r="F4817" s="15">
        <f t="shared" si="75"/>
        <v>6.6296891891878873E-2</v>
      </c>
    </row>
    <row r="4818" spans="1:6" x14ac:dyDescent="0.3">
      <c r="A4818" s="16">
        <v>78</v>
      </c>
      <c r="B4818" s="17" t="s">
        <v>565</v>
      </c>
      <c r="C4818" s="17" t="s">
        <v>21</v>
      </c>
      <c r="D4818" s="18">
        <v>5303708.0405563703</v>
      </c>
      <c r="E4818" s="14">
        <v>45717</v>
      </c>
      <c r="F4818" s="15">
        <f t="shared" si="75"/>
        <v>-7.3600746147734875E-2</v>
      </c>
    </row>
    <row r="4819" spans="1:6" x14ac:dyDescent="0.3">
      <c r="A4819" s="11">
        <v>78</v>
      </c>
      <c r="B4819" s="12" t="s">
        <v>565</v>
      </c>
      <c r="C4819" s="12" t="s">
        <v>22</v>
      </c>
      <c r="D4819" s="13">
        <v>5708789.2012942899</v>
      </c>
      <c r="E4819" s="14">
        <v>45689</v>
      </c>
      <c r="F4819" s="15">
        <f t="shared" si="75"/>
        <v>-5.9634850176790884E-2</v>
      </c>
    </row>
    <row r="4820" spans="1:6" x14ac:dyDescent="0.3">
      <c r="A4820" s="16">
        <v>78</v>
      </c>
      <c r="B4820" s="17" t="s">
        <v>565</v>
      </c>
      <c r="C4820" s="17" t="s">
        <v>23</v>
      </c>
      <c r="D4820" s="18">
        <v>6059587.9489645697</v>
      </c>
      <c r="E4820" s="14">
        <v>45658</v>
      </c>
      <c r="F4820" s="15">
        <f t="shared" si="75"/>
        <v>0.10187849816640368</v>
      </c>
    </row>
    <row r="4821" spans="1:6" x14ac:dyDescent="0.3">
      <c r="A4821" s="11">
        <v>78</v>
      </c>
      <c r="B4821" s="12" t="s">
        <v>565</v>
      </c>
      <c r="C4821" s="12" t="s">
        <v>24</v>
      </c>
      <c r="D4821" s="13">
        <v>5472651.88569644</v>
      </c>
      <c r="E4821" s="14">
        <v>45627</v>
      </c>
      <c r="F4821" s="15">
        <f t="shared" si="75"/>
        <v>-2.7960803509296386E-2</v>
      </c>
    </row>
    <row r="4822" spans="1:6" x14ac:dyDescent="0.3">
      <c r="A4822" s="11">
        <v>78</v>
      </c>
      <c r="B4822" s="12" t="s">
        <v>565</v>
      </c>
      <c r="C4822" s="12" t="s">
        <v>26</v>
      </c>
      <c r="D4822" s="13">
        <v>5627830.9860428097</v>
      </c>
      <c r="E4822" s="14">
        <v>45597</v>
      </c>
      <c r="F4822" s="15">
        <f t="shared" si="75"/>
        <v>-3.1365687038755113E-2</v>
      </c>
    </row>
    <row r="4823" spans="1:6" x14ac:dyDescent="0.3">
      <c r="A4823" s="11">
        <v>78</v>
      </c>
      <c r="B4823" s="12" t="s">
        <v>565</v>
      </c>
      <c r="C4823" s="12" t="s">
        <v>27</v>
      </c>
      <c r="D4823" s="13">
        <v>5807149.2914155098</v>
      </c>
      <c r="E4823" s="14">
        <v>45566</v>
      </c>
      <c r="F4823" s="15">
        <f t="shared" si="75"/>
        <v>-7.4362393165047128E-2</v>
      </c>
    </row>
    <row r="4824" spans="1:6" x14ac:dyDescent="0.3">
      <c r="A4824" s="11">
        <v>78</v>
      </c>
      <c r="B4824" s="12" t="s">
        <v>565</v>
      </c>
      <c r="C4824" s="12" t="s">
        <v>28</v>
      </c>
      <c r="D4824" s="13">
        <v>6255444.3971122103</v>
      </c>
      <c r="E4824" s="14">
        <v>45536</v>
      </c>
      <c r="F4824" s="15">
        <f t="shared" si="75"/>
        <v>-4.8422666407369919E-2</v>
      </c>
    </row>
    <row r="4825" spans="1:6" x14ac:dyDescent="0.3">
      <c r="A4825" s="16">
        <v>78</v>
      </c>
      <c r="B4825" s="17" t="s">
        <v>565</v>
      </c>
      <c r="C4825" s="17" t="s">
        <v>29</v>
      </c>
      <c r="D4825" s="18">
        <v>6565803.2555399695</v>
      </c>
      <c r="E4825" s="14">
        <v>45505</v>
      </c>
      <c r="F4825" s="15">
        <f t="shared" si="75"/>
        <v>1.2581033897335522E-2</v>
      </c>
    </row>
    <row r="4826" spans="1:6" x14ac:dyDescent="0.3">
      <c r="A4826" s="11">
        <v>78</v>
      </c>
      <c r="B4826" s="12" t="s">
        <v>565</v>
      </c>
      <c r="C4826" s="12" t="s">
        <v>30</v>
      </c>
      <c r="D4826" s="13">
        <v>6483716.1155074602</v>
      </c>
      <c r="E4826" s="14">
        <v>45474</v>
      </c>
      <c r="F4826" s="15">
        <f t="shared" si="75"/>
        <v>6.8195730090855472E-2</v>
      </c>
    </row>
    <row r="4827" spans="1:6" x14ac:dyDescent="0.3">
      <c r="A4827" s="16">
        <v>78</v>
      </c>
      <c r="B4827" s="17" t="s">
        <v>565</v>
      </c>
      <c r="C4827" s="17" t="s">
        <v>31</v>
      </c>
      <c r="D4827" s="18">
        <v>6056294.1735886699</v>
      </c>
      <c r="E4827" s="14">
        <v>45444</v>
      </c>
      <c r="F4827" s="15">
        <f t="shared" si="75"/>
        <v>-3.2477654863379057E-2</v>
      </c>
    </row>
    <row r="4828" spans="1:6" x14ac:dyDescent="0.3">
      <c r="A4828" s="11">
        <v>78</v>
      </c>
      <c r="B4828" s="12" t="s">
        <v>565</v>
      </c>
      <c r="C4828" s="12" t="s">
        <v>32</v>
      </c>
      <c r="D4828" s="13">
        <v>6256217.3505741404</v>
      </c>
      <c r="E4828" s="14">
        <v>45413</v>
      </c>
      <c r="F4828" s="15">
        <f t="shared" si="75"/>
        <v>3.5330139555468681E-2</v>
      </c>
    </row>
    <row r="4829" spans="1:6" x14ac:dyDescent="0.3">
      <c r="A4829" s="16">
        <v>78</v>
      </c>
      <c r="B4829" s="17" t="s">
        <v>565</v>
      </c>
      <c r="C4829" s="17" t="s">
        <v>34</v>
      </c>
      <c r="D4829" s="18">
        <v>6039043.3027872099</v>
      </c>
      <c r="E4829" s="14">
        <v>45383</v>
      </c>
      <c r="F4829" s="15">
        <f t="shared" si="75"/>
        <v>-3.3030451204199028E-2</v>
      </c>
    </row>
    <row r="4830" spans="1:6" x14ac:dyDescent="0.3">
      <c r="A4830" s="11">
        <v>78</v>
      </c>
      <c r="B4830" s="12" t="s">
        <v>565</v>
      </c>
      <c r="C4830" s="12" t="s">
        <v>35</v>
      </c>
      <c r="D4830" s="13">
        <v>6241846.5309466803</v>
      </c>
      <c r="E4830" s="14">
        <v>45352</v>
      </c>
      <c r="F4830" s="15">
        <f t="shared" si="75"/>
        <v>9.2117150588940919E-2</v>
      </c>
    </row>
    <row r="4831" spans="1:6" x14ac:dyDescent="0.3">
      <c r="A4831" s="16">
        <v>78</v>
      </c>
      <c r="B4831" s="17" t="s">
        <v>565</v>
      </c>
      <c r="C4831" s="17" t="s">
        <v>36</v>
      </c>
      <c r="D4831" s="18">
        <v>5692553.4384941598</v>
      </c>
      <c r="E4831" s="14">
        <v>45323</v>
      </c>
      <c r="F4831" s="15">
        <f t="shared" si="75"/>
        <v>2.9699148659396449E-2</v>
      </c>
    </row>
    <row r="4832" spans="1:6" x14ac:dyDescent="0.3">
      <c r="A4832" s="11">
        <v>78</v>
      </c>
      <c r="B4832" s="12" t="s">
        <v>565</v>
      </c>
      <c r="C4832" s="12" t="s">
        <v>37</v>
      </c>
      <c r="D4832" s="13">
        <v>5525975.3058946198</v>
      </c>
      <c r="E4832" s="14">
        <v>45292</v>
      </c>
      <c r="F4832" s="15">
        <f t="shared" si="75"/>
        <v>-2.8394775513841342E-2</v>
      </c>
    </row>
    <row r="4833" spans="1:6" x14ac:dyDescent="0.3">
      <c r="A4833" s="16">
        <v>78</v>
      </c>
      <c r="B4833" s="17" t="s">
        <v>565</v>
      </c>
      <c r="C4833" s="17" t="s">
        <v>38</v>
      </c>
      <c r="D4833" s="18">
        <v>5685133.0651792698</v>
      </c>
      <c r="E4833" s="14">
        <v>45261</v>
      </c>
      <c r="F4833" s="15">
        <f t="shared" si="75"/>
        <v>0.10541510101649451</v>
      </c>
    </row>
    <row r="4834" spans="1:6" x14ac:dyDescent="0.3">
      <c r="A4834" s="16">
        <v>78</v>
      </c>
      <c r="B4834" s="17" t="s">
        <v>565</v>
      </c>
      <c r="C4834" s="17" t="s">
        <v>40</v>
      </c>
      <c r="D4834" s="18">
        <v>5116340.4737591501</v>
      </c>
      <c r="E4834" s="14">
        <v>45231</v>
      </c>
      <c r="F4834" s="15">
        <f t="shared" si="75"/>
        <v>0.13834258822457812</v>
      </c>
    </row>
    <row r="4835" spans="1:6" x14ac:dyDescent="0.3">
      <c r="A4835" s="16">
        <v>78</v>
      </c>
      <c r="B4835" s="17" t="s">
        <v>565</v>
      </c>
      <c r="C4835" s="17" t="s">
        <v>41</v>
      </c>
      <c r="D4835" s="18">
        <v>4455310.8946859101</v>
      </c>
      <c r="E4835" s="14">
        <v>45200</v>
      </c>
      <c r="F4835" s="15">
        <f t="shared" si="75"/>
        <v>-0.1440623767640834</v>
      </c>
    </row>
    <row r="4836" spans="1:6" x14ac:dyDescent="0.3">
      <c r="A4836" s="16">
        <v>78</v>
      </c>
      <c r="B4836" s="17" t="s">
        <v>565</v>
      </c>
      <c r="C4836" s="17" t="s">
        <v>42</v>
      </c>
      <c r="D4836" s="18">
        <v>5145688.7122111497</v>
      </c>
      <c r="E4836" s="14">
        <v>45170</v>
      </c>
      <c r="F4836" s="15">
        <f t="shared" si="75"/>
        <v>-4.6063545561551133E-3</v>
      </c>
    </row>
    <row r="4837" spans="1:6" x14ac:dyDescent="0.3">
      <c r="A4837" s="11">
        <v>78</v>
      </c>
      <c r="B4837" s="12" t="s">
        <v>565</v>
      </c>
      <c r="C4837" s="12" t="s">
        <v>43</v>
      </c>
      <c r="D4837" s="13">
        <v>5169446.2546789199</v>
      </c>
      <c r="E4837" s="14">
        <v>45139</v>
      </c>
      <c r="F4837" s="15">
        <f t="shared" si="75"/>
        <v>4.3745124240426956E-3</v>
      </c>
    </row>
    <row r="4838" spans="1:6" x14ac:dyDescent="0.3">
      <c r="A4838" s="16">
        <v>78</v>
      </c>
      <c r="B4838" s="17" t="s">
        <v>565</v>
      </c>
      <c r="C4838" s="17" t="s">
        <v>44</v>
      </c>
      <c r="D4838" s="18">
        <v>5146881.8379564397</v>
      </c>
      <c r="E4838" s="14">
        <v>45108</v>
      </c>
      <c r="F4838" s="15">
        <f t="shared" si="75"/>
        <v>0.1373766730552923</v>
      </c>
    </row>
    <row r="4839" spans="1:6" x14ac:dyDescent="0.3">
      <c r="A4839" s="11">
        <v>78</v>
      </c>
      <c r="B4839" s="12" t="s">
        <v>565</v>
      </c>
      <c r="C4839" s="12" t="s">
        <v>45</v>
      </c>
      <c r="D4839" s="13">
        <v>4486237.5570112905</v>
      </c>
      <c r="E4839" s="14">
        <v>45078</v>
      </c>
      <c r="F4839" s="15">
        <f t="shared" si="75"/>
        <v>-2.3652674177864999E-2</v>
      </c>
    </row>
    <row r="4840" spans="1:6" x14ac:dyDescent="0.3">
      <c r="A4840" s="16">
        <v>78</v>
      </c>
      <c r="B4840" s="17" t="s">
        <v>565</v>
      </c>
      <c r="C4840" s="17" t="s">
        <v>46</v>
      </c>
      <c r="D4840" s="18">
        <v>4593613.9355592905</v>
      </c>
      <c r="E4840" s="14">
        <v>45047</v>
      </c>
      <c r="F4840" s="15">
        <f t="shared" si="75"/>
        <v>-4.6653915261072626E-2</v>
      </c>
    </row>
    <row r="4841" spans="1:6" x14ac:dyDescent="0.3">
      <c r="A4841" s="11">
        <v>78</v>
      </c>
      <c r="B4841" s="12" t="s">
        <v>565</v>
      </c>
      <c r="C4841" s="12" t="s">
        <v>47</v>
      </c>
      <c r="D4841" s="13">
        <v>4813001.8723072195</v>
      </c>
      <c r="E4841" s="14">
        <v>45017</v>
      </c>
      <c r="F4841" s="15">
        <f t="shared" si="75"/>
        <v>-2.1605315903977396E-2</v>
      </c>
    </row>
    <row r="4842" spans="1:6" x14ac:dyDescent="0.3">
      <c r="A4842" s="16">
        <v>78</v>
      </c>
      <c r="B4842" s="17" t="s">
        <v>565</v>
      </c>
      <c r="C4842" s="17" t="s">
        <v>48</v>
      </c>
      <c r="D4842" s="18">
        <v>4918119.7618465303</v>
      </c>
      <c r="E4842" s="14">
        <v>44986</v>
      </c>
      <c r="F4842" s="15">
        <f t="shared" si="75"/>
        <v>-3.094223962442302E-2</v>
      </c>
    </row>
    <row r="4843" spans="1:6" x14ac:dyDescent="0.3">
      <c r="A4843" s="11">
        <v>78</v>
      </c>
      <c r="B4843" s="12" t="s">
        <v>565</v>
      </c>
      <c r="C4843" s="12" t="s">
        <v>49</v>
      </c>
      <c r="D4843" s="13">
        <v>5072676.2325761104</v>
      </c>
      <c r="E4843" s="14">
        <v>44958</v>
      </c>
      <c r="F4843" s="15">
        <f t="shared" si="75"/>
        <v>3.7525645347609729E-2</v>
      </c>
    </row>
    <row r="4844" spans="1:6" x14ac:dyDescent="0.3">
      <c r="A4844" s="16">
        <v>78</v>
      </c>
      <c r="B4844" s="17" t="s">
        <v>565</v>
      </c>
      <c r="C4844" s="17" t="s">
        <v>50</v>
      </c>
      <c r="D4844" s="18">
        <v>4885848.12924207</v>
      </c>
      <c r="E4844" s="14">
        <v>44927</v>
      </c>
      <c r="F4844" s="15">
        <f t="shared" si="75"/>
        <v>0.26031739141019017</v>
      </c>
    </row>
    <row r="4845" spans="1:6" x14ac:dyDescent="0.3">
      <c r="A4845" s="11">
        <v>78</v>
      </c>
      <c r="B4845" s="12" t="s">
        <v>565</v>
      </c>
      <c r="C4845" s="12" t="s">
        <v>51</v>
      </c>
      <c r="D4845" s="13">
        <v>3766045.4478612398</v>
      </c>
      <c r="E4845" s="14">
        <v>44896</v>
      </c>
      <c r="F4845" s="15">
        <f t="shared" si="75"/>
        <v>-4.1505590846692864E-2</v>
      </c>
    </row>
    <row r="4846" spans="1:6" x14ac:dyDescent="0.3">
      <c r="A4846" s="11">
        <v>78</v>
      </c>
      <c r="B4846" s="12" t="s">
        <v>565</v>
      </c>
      <c r="C4846" s="12" t="s">
        <v>53</v>
      </c>
      <c r="D4846" s="13">
        <v>3925646.6487906999</v>
      </c>
      <c r="E4846" s="14">
        <v>44866</v>
      </c>
      <c r="F4846" s="15">
        <f t="shared" si="75"/>
        <v>0.1300721504175307</v>
      </c>
    </row>
    <row r="4847" spans="1:6" x14ac:dyDescent="0.3">
      <c r="A4847" s="11">
        <v>78</v>
      </c>
      <c r="B4847" s="12" t="s">
        <v>565</v>
      </c>
      <c r="C4847" s="12" t="s">
        <v>54</v>
      </c>
      <c r="D4847" s="13">
        <v>3446843.6855288502</v>
      </c>
      <c r="E4847" s="14">
        <v>44835</v>
      </c>
      <c r="F4847" s="15">
        <f t="shared" si="75"/>
        <v>1.7268839942222183E-2</v>
      </c>
    </row>
    <row r="4848" spans="1:6" x14ac:dyDescent="0.3">
      <c r="A4848" s="11">
        <v>78</v>
      </c>
      <c r="B4848" s="12" t="s">
        <v>565</v>
      </c>
      <c r="C4848" s="12" t="s">
        <v>55</v>
      </c>
      <c r="D4848" s="13">
        <v>3387831.69443582</v>
      </c>
      <c r="E4848" s="14">
        <v>44805</v>
      </c>
      <c r="F4848" s="15">
        <f t="shared" si="75"/>
        <v>-0.12278499278850126</v>
      </c>
    </row>
    <row r="4849" spans="1:6" x14ac:dyDescent="0.3">
      <c r="A4849" s="16">
        <v>78</v>
      </c>
      <c r="B4849" s="17" t="s">
        <v>565</v>
      </c>
      <c r="C4849" s="17" t="s">
        <v>56</v>
      </c>
      <c r="D4849" s="18">
        <v>3830422.4270417802</v>
      </c>
      <c r="E4849" s="14">
        <v>44774</v>
      </c>
      <c r="F4849" s="15">
        <f t="shared" si="75"/>
        <v>-0.14240732806365861</v>
      </c>
    </row>
    <row r="4850" spans="1:6" x14ac:dyDescent="0.3">
      <c r="A4850" s="11">
        <v>78</v>
      </c>
      <c r="B4850" s="12" t="s">
        <v>565</v>
      </c>
      <c r="C4850" s="12" t="s">
        <v>57</v>
      </c>
      <c r="D4850" s="13">
        <v>4416654.1042575501</v>
      </c>
      <c r="E4850" s="14">
        <v>44743</v>
      </c>
      <c r="F4850" s="15">
        <f t="shared" si="75"/>
        <v>6.778439087792737E-2</v>
      </c>
    </row>
    <row r="4851" spans="1:6" x14ac:dyDescent="0.3">
      <c r="A4851" s="16">
        <v>78</v>
      </c>
      <c r="B4851" s="17" t="s">
        <v>565</v>
      </c>
      <c r="C4851" s="17" t="s">
        <v>58</v>
      </c>
      <c r="D4851" s="18">
        <v>4127195.1200626902</v>
      </c>
      <c r="E4851" s="14">
        <v>44713</v>
      </c>
      <c r="F4851" s="15">
        <f t="shared" si="75"/>
        <v>-0.13779765312033473</v>
      </c>
    </row>
    <row r="4852" spans="1:6" x14ac:dyDescent="0.3">
      <c r="A4852" s="11">
        <v>78</v>
      </c>
      <c r="B4852" s="12" t="s">
        <v>565</v>
      </c>
      <c r="C4852" s="12" t="s">
        <v>59</v>
      </c>
      <c r="D4852" s="13">
        <v>4736960.4828878501</v>
      </c>
      <c r="E4852" s="14">
        <v>44682</v>
      </c>
      <c r="F4852" s="15">
        <f t="shared" si="75"/>
        <v>-0.12539102923680553</v>
      </c>
    </row>
    <row r="4853" spans="1:6" x14ac:dyDescent="0.3">
      <c r="A4853" s="16">
        <v>78</v>
      </c>
      <c r="B4853" s="17" t="s">
        <v>565</v>
      </c>
      <c r="C4853" s="17" t="s">
        <v>60</v>
      </c>
      <c r="D4853" s="18">
        <v>5369778.7734421901</v>
      </c>
      <c r="E4853" s="14">
        <v>44652</v>
      </c>
      <c r="F4853" s="15">
        <f t="shared" si="75"/>
        <v>-1.4556890711012856E-2</v>
      </c>
    </row>
    <row r="4854" spans="1:6" x14ac:dyDescent="0.3">
      <c r="A4854" s="11">
        <v>78</v>
      </c>
      <c r="B4854" s="12" t="s">
        <v>565</v>
      </c>
      <c r="C4854" s="12" t="s">
        <v>61</v>
      </c>
      <c r="D4854" s="13">
        <v>5448517.7632093299</v>
      </c>
      <c r="E4854" s="14">
        <v>44621</v>
      </c>
      <c r="F4854" s="15">
        <f t="shared" si="75"/>
        <v>-0.11221413158962398</v>
      </c>
    </row>
    <row r="4855" spans="1:6" x14ac:dyDescent="0.3">
      <c r="A4855" s="16">
        <v>78</v>
      </c>
      <c r="B4855" s="17" t="s">
        <v>565</v>
      </c>
      <c r="C4855" s="17" t="s">
        <v>62</v>
      </c>
      <c r="D4855" s="18">
        <v>6095542.2980270498</v>
      </c>
      <c r="E4855" s="14">
        <v>44593</v>
      </c>
      <c r="F4855" s="15">
        <f t="shared" si="75"/>
        <v>4.9493724018091663E-2</v>
      </c>
    </row>
    <row r="4856" spans="1:6" x14ac:dyDescent="0.3">
      <c r="A4856" s="11">
        <v>78</v>
      </c>
      <c r="B4856" s="12" t="s">
        <v>565</v>
      </c>
      <c r="C4856" s="12" t="s">
        <v>63</v>
      </c>
      <c r="D4856" s="13">
        <v>5801195.4547547996</v>
      </c>
      <c r="E4856" s="14">
        <v>44562</v>
      </c>
      <c r="F4856" s="15">
        <f t="shared" si="75"/>
        <v>-0.21145859936940145</v>
      </c>
    </row>
    <row r="4857" spans="1:6" x14ac:dyDescent="0.3">
      <c r="A4857" s="16">
        <v>78</v>
      </c>
      <c r="B4857" s="17" t="s">
        <v>565</v>
      </c>
      <c r="C4857" s="17" t="s">
        <v>64</v>
      </c>
      <c r="D4857" s="18">
        <v>7167254.0858372897</v>
      </c>
      <c r="E4857" s="14">
        <v>44531</v>
      </c>
      <c r="F4857" s="15">
        <f t="shared" si="75"/>
        <v>4.0304293913078312E-2</v>
      </c>
    </row>
    <row r="4858" spans="1:6" x14ac:dyDescent="0.3">
      <c r="A4858" s="16">
        <v>78</v>
      </c>
      <c r="B4858" s="17" t="s">
        <v>565</v>
      </c>
      <c r="C4858" s="17" t="s">
        <v>66</v>
      </c>
      <c r="D4858" s="18">
        <v>6884126.9167267298</v>
      </c>
      <c r="E4858" s="14">
        <v>44501</v>
      </c>
      <c r="F4858" s="15">
        <f t="shared" si="75"/>
        <v>-6.0733326171640435E-2</v>
      </c>
    </row>
    <row r="4859" spans="1:6" x14ac:dyDescent="0.3">
      <c r="A4859" s="16">
        <v>78</v>
      </c>
      <c r="B4859" s="17" t="s">
        <v>565</v>
      </c>
      <c r="C4859" s="17" t="s">
        <v>67</v>
      </c>
      <c r="D4859" s="18">
        <v>7315179.9977281699</v>
      </c>
      <c r="E4859" s="14">
        <v>44470</v>
      </c>
      <c r="F4859" s="15">
        <f t="shared" si="75"/>
        <v>2.6270095628867583E-2</v>
      </c>
    </row>
    <row r="4860" spans="1:6" x14ac:dyDescent="0.3">
      <c r="A4860" s="16">
        <v>78</v>
      </c>
      <c r="B4860" s="17" t="s">
        <v>565</v>
      </c>
      <c r="C4860" s="17" t="s">
        <v>68</v>
      </c>
      <c r="D4860" s="18">
        <v>7125511.72908682</v>
      </c>
      <c r="E4860" s="14">
        <v>44440</v>
      </c>
      <c r="F4860" s="15">
        <f t="shared" si="75"/>
        <v>-5.8635200644818045E-2</v>
      </c>
    </row>
    <row r="4861" spans="1:6" x14ac:dyDescent="0.3">
      <c r="A4861" s="11">
        <v>78</v>
      </c>
      <c r="B4861" s="12" t="s">
        <v>565</v>
      </c>
      <c r="C4861" s="12" t="s">
        <v>69</v>
      </c>
      <c r="D4861" s="13">
        <v>7555809.5625433</v>
      </c>
      <c r="E4861" s="14">
        <v>44409</v>
      </c>
      <c r="F4861" s="15">
        <f t="shared" si="75"/>
        <v>4.9016361801586229E-2</v>
      </c>
    </row>
    <row r="4862" spans="1:6" x14ac:dyDescent="0.3">
      <c r="A4862" s="16">
        <v>78</v>
      </c>
      <c r="B4862" s="17" t="s">
        <v>565</v>
      </c>
      <c r="C4862" s="17" t="s">
        <v>70</v>
      </c>
      <c r="D4862" s="18">
        <v>7194381.5710424399</v>
      </c>
      <c r="E4862" s="14">
        <v>44378</v>
      </c>
      <c r="F4862" s="15">
        <f t="shared" si="75"/>
        <v>9.3459600598349582E-2</v>
      </c>
    </row>
    <row r="4863" spans="1:6" x14ac:dyDescent="0.3">
      <c r="A4863" s="11">
        <v>78</v>
      </c>
      <c r="B4863" s="12" t="s">
        <v>565</v>
      </c>
      <c r="C4863" s="12" t="s">
        <v>71</v>
      </c>
      <c r="D4863" s="13">
        <v>6552461.5187963704</v>
      </c>
      <c r="E4863" s="14">
        <v>44348</v>
      </c>
      <c r="F4863" s="15">
        <f t="shared" si="75"/>
        <v>2.4294654479854755E-2</v>
      </c>
    </row>
    <row r="4864" spans="1:6" x14ac:dyDescent="0.3">
      <c r="A4864" s="16">
        <v>78</v>
      </c>
      <c r="B4864" s="17" t="s">
        <v>565</v>
      </c>
      <c r="C4864" s="17" t="s">
        <v>72</v>
      </c>
      <c r="D4864" s="18">
        <v>6395189.8955407599</v>
      </c>
      <c r="E4864" s="14">
        <v>44317</v>
      </c>
      <c r="F4864" s="15">
        <f t="shared" si="75"/>
        <v>-1.4697052029431707E-2</v>
      </c>
    </row>
    <row r="4865" spans="1:6" x14ac:dyDescent="0.3">
      <c r="A4865" s="11">
        <v>78</v>
      </c>
      <c r="B4865" s="12" t="s">
        <v>565</v>
      </c>
      <c r="C4865" s="12" t="s">
        <v>73</v>
      </c>
      <c r="D4865" s="13">
        <v>6489874.4215344004</v>
      </c>
      <c r="E4865" s="14">
        <v>44287</v>
      </c>
      <c r="F4865" s="15">
        <f t="shared" si="75"/>
        <v>9.875376522899057E-2</v>
      </c>
    </row>
    <row r="4866" spans="1:6" x14ac:dyDescent="0.3">
      <c r="A4866" s="16">
        <v>78</v>
      </c>
      <c r="B4866" s="17" t="s">
        <v>565</v>
      </c>
      <c r="C4866" s="17" t="s">
        <v>74</v>
      </c>
      <c r="D4866" s="18">
        <v>5879604.0180121697</v>
      </c>
      <c r="E4866" s="14">
        <v>44256</v>
      </c>
      <c r="F4866" s="15">
        <f t="shared" si="75"/>
        <v>5.1508731442936218E-2</v>
      </c>
    </row>
    <row r="4867" spans="1:6" x14ac:dyDescent="0.3">
      <c r="A4867" s="11">
        <v>78</v>
      </c>
      <c r="B4867" s="12" t="s">
        <v>565</v>
      </c>
      <c r="C4867" s="12" t="s">
        <v>75</v>
      </c>
      <c r="D4867" s="13">
        <v>5584420.5963777304</v>
      </c>
      <c r="E4867" s="14">
        <v>44228</v>
      </c>
      <c r="F4867" s="15">
        <f t="shared" ref="F4867:F4930" si="76">IF(B4867=B4868,LN(D4867/D4868),NA())</f>
        <v>3.5378650733595307E-2</v>
      </c>
    </row>
    <row r="4868" spans="1:6" x14ac:dyDescent="0.3">
      <c r="A4868" s="16">
        <v>78</v>
      </c>
      <c r="B4868" s="17" t="s">
        <v>565</v>
      </c>
      <c r="C4868" s="17" t="s">
        <v>76</v>
      </c>
      <c r="D4868" s="18">
        <v>5390305.3449794604</v>
      </c>
      <c r="E4868" s="14">
        <v>44197</v>
      </c>
      <c r="F4868" s="15">
        <f t="shared" si="76"/>
        <v>-2.4811436563562678E-2</v>
      </c>
    </row>
    <row r="4869" spans="1:6" x14ac:dyDescent="0.3">
      <c r="A4869" s="11">
        <v>78</v>
      </c>
      <c r="B4869" s="12" t="s">
        <v>565</v>
      </c>
      <c r="C4869" s="12" t="s">
        <v>77</v>
      </c>
      <c r="D4869" s="13">
        <v>5525719.5275453003</v>
      </c>
      <c r="E4869" s="14">
        <v>44166</v>
      </c>
      <c r="F4869" s="15">
        <f t="shared" si="76"/>
        <v>8.9122837075381309E-2</v>
      </c>
    </row>
    <row r="4870" spans="1:6" x14ac:dyDescent="0.3">
      <c r="A4870" s="11">
        <v>78</v>
      </c>
      <c r="B4870" s="12" t="s">
        <v>565</v>
      </c>
      <c r="C4870" s="12" t="s">
        <v>79</v>
      </c>
      <c r="D4870" s="13">
        <v>5054559.1251929002</v>
      </c>
      <c r="E4870" s="14">
        <v>44136</v>
      </c>
      <c r="F4870" s="15">
        <f t="shared" si="76"/>
        <v>-9.4667703246145863E-3</v>
      </c>
    </row>
    <row r="4871" spans="1:6" x14ac:dyDescent="0.3">
      <c r="A4871" s="11">
        <v>78</v>
      </c>
      <c r="B4871" s="12" t="s">
        <v>565</v>
      </c>
      <c r="C4871" s="12" t="s">
        <v>80</v>
      </c>
      <c r="D4871" s="13">
        <v>5102636.6860789498</v>
      </c>
      <c r="E4871" s="14">
        <v>44105</v>
      </c>
      <c r="F4871" s="15">
        <f t="shared" si="76"/>
        <v>7.5316727497966168E-2</v>
      </c>
    </row>
    <row r="4872" spans="1:6" x14ac:dyDescent="0.3">
      <c r="A4872" s="11">
        <v>78</v>
      </c>
      <c r="B4872" s="12" t="s">
        <v>565</v>
      </c>
      <c r="C4872" s="12" t="s">
        <v>81</v>
      </c>
      <c r="D4872" s="13">
        <v>4732438.8177093901</v>
      </c>
      <c r="E4872" s="14">
        <v>44075</v>
      </c>
      <c r="F4872" s="15">
        <f t="shared" si="76"/>
        <v>4.963708229400364E-2</v>
      </c>
    </row>
    <row r="4873" spans="1:6" x14ac:dyDescent="0.3">
      <c r="A4873" s="16">
        <v>78</v>
      </c>
      <c r="B4873" s="17" t="s">
        <v>565</v>
      </c>
      <c r="C4873" s="17" t="s">
        <v>82</v>
      </c>
      <c r="D4873" s="18">
        <v>4503269.0726106102</v>
      </c>
      <c r="E4873" s="14">
        <v>44044</v>
      </c>
      <c r="F4873" s="15">
        <f t="shared" si="76"/>
        <v>0.13648440577041757</v>
      </c>
    </row>
    <row r="4874" spans="1:6" x14ac:dyDescent="0.3">
      <c r="A4874" s="11">
        <v>78</v>
      </c>
      <c r="B4874" s="12" t="s">
        <v>565</v>
      </c>
      <c r="C4874" s="12" t="s">
        <v>83</v>
      </c>
      <c r="D4874" s="13">
        <v>3928741.6659969999</v>
      </c>
      <c r="E4874" s="14">
        <v>44013</v>
      </c>
      <c r="F4874" s="15">
        <f t="shared" si="76"/>
        <v>-0.11997882661115504</v>
      </c>
    </row>
    <row r="4875" spans="1:6" x14ac:dyDescent="0.3">
      <c r="A4875" s="16">
        <v>78</v>
      </c>
      <c r="B4875" s="17" t="s">
        <v>565</v>
      </c>
      <c r="C4875" s="17" t="s">
        <v>84</v>
      </c>
      <c r="D4875" s="18">
        <v>4429550.0695013804</v>
      </c>
      <c r="E4875" s="14">
        <v>43983</v>
      </c>
      <c r="F4875" s="15">
        <f t="shared" si="76"/>
        <v>-6.4448074975909986E-2</v>
      </c>
    </row>
    <row r="4876" spans="1:6" x14ac:dyDescent="0.3">
      <c r="A4876" s="11">
        <v>78</v>
      </c>
      <c r="B4876" s="12" t="s">
        <v>565</v>
      </c>
      <c r="C4876" s="12" t="s">
        <v>85</v>
      </c>
      <c r="D4876" s="13">
        <v>4724426.08193829</v>
      </c>
      <c r="E4876" s="14">
        <v>43952</v>
      </c>
      <c r="F4876" s="15">
        <f t="shared" si="76"/>
        <v>0.11566511972763514</v>
      </c>
    </row>
    <row r="4877" spans="1:6" x14ac:dyDescent="0.3">
      <c r="A4877" s="16">
        <v>78</v>
      </c>
      <c r="B4877" s="17" t="s">
        <v>565</v>
      </c>
      <c r="C4877" s="17" t="s">
        <v>86</v>
      </c>
      <c r="D4877" s="18">
        <v>4208393.4422601899</v>
      </c>
      <c r="E4877" s="14">
        <v>43922</v>
      </c>
      <c r="F4877" s="15">
        <f t="shared" si="76"/>
        <v>2.5857220525445458E-2</v>
      </c>
    </row>
    <row r="4878" spans="1:6" x14ac:dyDescent="0.3">
      <c r="A4878" s="11">
        <v>78</v>
      </c>
      <c r="B4878" s="12" t="s">
        <v>565</v>
      </c>
      <c r="C4878" s="12" t="s">
        <v>87</v>
      </c>
      <c r="D4878" s="13">
        <v>4100970.8943437501</v>
      </c>
      <c r="E4878" s="14">
        <v>43891</v>
      </c>
      <c r="F4878" s="15">
        <f t="shared" si="76"/>
        <v>-0.2198852849268646</v>
      </c>
    </row>
    <row r="4879" spans="1:6" x14ac:dyDescent="0.3">
      <c r="A4879" s="16">
        <v>78</v>
      </c>
      <c r="B4879" s="17" t="s">
        <v>565</v>
      </c>
      <c r="C4879" s="17" t="s">
        <v>88</v>
      </c>
      <c r="D4879" s="18">
        <v>5109538.2295852797</v>
      </c>
      <c r="E4879" s="14">
        <v>43862</v>
      </c>
      <c r="F4879" s="15">
        <f t="shared" si="76"/>
        <v>-7.9171523781459363E-2</v>
      </c>
    </row>
    <row r="4880" spans="1:6" x14ac:dyDescent="0.3">
      <c r="A4880" s="11">
        <v>78</v>
      </c>
      <c r="B4880" s="12" t="s">
        <v>565</v>
      </c>
      <c r="C4880" s="12" t="s">
        <v>89</v>
      </c>
      <c r="D4880" s="13">
        <v>5530512.8889744999</v>
      </c>
      <c r="E4880" s="14">
        <v>43831</v>
      </c>
      <c r="F4880" s="15">
        <f t="shared" si="76"/>
        <v>4.5713985386578088E-2</v>
      </c>
    </row>
    <row r="4881" spans="1:6" x14ac:dyDescent="0.3">
      <c r="A4881" s="16">
        <v>78</v>
      </c>
      <c r="B4881" s="17" t="s">
        <v>565</v>
      </c>
      <c r="C4881" s="17" t="s">
        <v>90</v>
      </c>
      <c r="D4881" s="18">
        <v>5283382.7900122199</v>
      </c>
      <c r="E4881" s="14">
        <v>43800</v>
      </c>
      <c r="F4881" s="15">
        <f t="shared" si="76"/>
        <v>6.4479065955914294E-2</v>
      </c>
    </row>
    <row r="4882" spans="1:6" x14ac:dyDescent="0.3">
      <c r="A4882" s="16">
        <v>78</v>
      </c>
      <c r="B4882" s="17" t="s">
        <v>565</v>
      </c>
      <c r="C4882" s="17" t="s">
        <v>92</v>
      </c>
      <c r="D4882" s="18">
        <v>4953465.8660944803</v>
      </c>
      <c r="E4882" s="14">
        <v>43770</v>
      </c>
      <c r="F4882" s="15">
        <f t="shared" si="76"/>
        <v>8.8136412097121461E-2</v>
      </c>
    </row>
    <row r="4883" spans="1:6" x14ac:dyDescent="0.3">
      <c r="A4883" s="16">
        <v>78</v>
      </c>
      <c r="B4883" s="17" t="s">
        <v>565</v>
      </c>
      <c r="C4883" s="17" t="s">
        <v>93</v>
      </c>
      <c r="D4883" s="18">
        <v>4535571.49533296</v>
      </c>
      <c r="E4883" s="14">
        <v>43739</v>
      </c>
      <c r="F4883" s="15">
        <f t="shared" si="76"/>
        <v>2.9884465498341936E-2</v>
      </c>
    </row>
    <row r="4884" spans="1:6" x14ac:dyDescent="0.3">
      <c r="A4884" s="16">
        <v>78</v>
      </c>
      <c r="B4884" s="17" t="s">
        <v>565</v>
      </c>
      <c r="C4884" s="17" t="s">
        <v>94</v>
      </c>
      <c r="D4884" s="18">
        <v>4402033.6571221296</v>
      </c>
      <c r="E4884" s="14">
        <v>43709</v>
      </c>
      <c r="F4884" s="15">
        <f t="shared" si="76"/>
        <v>3.9418842150683447E-2</v>
      </c>
    </row>
    <row r="4885" spans="1:6" x14ac:dyDescent="0.3">
      <c r="A4885" s="11">
        <v>78</v>
      </c>
      <c r="B4885" s="12" t="s">
        <v>565</v>
      </c>
      <c r="C4885" s="12" t="s">
        <v>95</v>
      </c>
      <c r="D4885" s="13">
        <v>4231886.1278870599</v>
      </c>
      <c r="E4885" s="14">
        <v>43678</v>
      </c>
      <c r="F4885" s="15">
        <f t="shared" si="76"/>
        <v>-3.2488577451411572E-2</v>
      </c>
    </row>
    <row r="4886" spans="1:6" x14ac:dyDescent="0.3">
      <c r="A4886" s="16">
        <v>78</v>
      </c>
      <c r="B4886" s="17" t="s">
        <v>565</v>
      </c>
      <c r="C4886" s="17" t="s">
        <v>96</v>
      </c>
      <c r="D4886" s="18">
        <v>4371631.8665705398</v>
      </c>
      <c r="E4886" s="14">
        <v>43647</v>
      </c>
      <c r="F4886" s="15">
        <f t="shared" si="76"/>
        <v>9.0457110663635001E-2</v>
      </c>
    </row>
    <row r="4887" spans="1:6" x14ac:dyDescent="0.3">
      <c r="A4887" s="11">
        <v>78</v>
      </c>
      <c r="B4887" s="12" t="s">
        <v>565</v>
      </c>
      <c r="C4887" s="12" t="s">
        <v>97</v>
      </c>
      <c r="D4887" s="13">
        <v>3993544.7841882398</v>
      </c>
      <c r="E4887" s="14">
        <v>43617</v>
      </c>
      <c r="F4887" s="15">
        <f t="shared" si="76"/>
        <v>6.1203661131068498E-3</v>
      </c>
    </row>
    <row r="4888" spans="1:6" x14ac:dyDescent="0.3">
      <c r="A4888" s="16">
        <v>78</v>
      </c>
      <c r="B4888" s="17" t="s">
        <v>565</v>
      </c>
      <c r="C4888" s="17" t="s">
        <v>98</v>
      </c>
      <c r="D4888" s="18">
        <v>3969177.4725185302</v>
      </c>
      <c r="E4888" s="14">
        <v>43586</v>
      </c>
      <c r="F4888" s="15">
        <f t="shared" si="76"/>
        <v>-1.5476401527369702E-2</v>
      </c>
    </row>
    <row r="4889" spans="1:6" x14ac:dyDescent="0.3">
      <c r="A4889" s="11">
        <v>78</v>
      </c>
      <c r="B4889" s="12" t="s">
        <v>565</v>
      </c>
      <c r="C4889" s="12" t="s">
        <v>99</v>
      </c>
      <c r="D4889" s="13">
        <v>4031083.8652707599</v>
      </c>
      <c r="E4889" s="14">
        <v>43556</v>
      </c>
      <c r="F4889" s="15">
        <f t="shared" si="76"/>
        <v>4.3649817305624589E-2</v>
      </c>
    </row>
    <row r="4890" spans="1:6" x14ac:dyDescent="0.3">
      <c r="A4890" s="16">
        <v>78</v>
      </c>
      <c r="B4890" s="17" t="s">
        <v>565</v>
      </c>
      <c r="C4890" s="17" t="s">
        <v>100</v>
      </c>
      <c r="D4890" s="18">
        <v>3858912.7456616298</v>
      </c>
      <c r="E4890" s="14">
        <v>43525</v>
      </c>
      <c r="F4890" s="15">
        <f t="shared" si="76"/>
        <v>-1.9414552188315035E-2</v>
      </c>
    </row>
    <row r="4891" spans="1:6" x14ac:dyDescent="0.3">
      <c r="A4891" s="11">
        <v>78</v>
      </c>
      <c r="B4891" s="12" t="s">
        <v>565</v>
      </c>
      <c r="C4891" s="12" t="s">
        <v>101</v>
      </c>
      <c r="D4891" s="13">
        <v>3934563.7979890699</v>
      </c>
      <c r="E4891" s="14">
        <v>43497</v>
      </c>
      <c r="F4891" s="15">
        <f t="shared" si="76"/>
        <v>-2.5613995058370927E-2</v>
      </c>
    </row>
    <row r="4892" spans="1:6" x14ac:dyDescent="0.3">
      <c r="A4892" s="16">
        <v>78</v>
      </c>
      <c r="B4892" s="17" t="s">
        <v>565</v>
      </c>
      <c r="C4892" s="17" t="s">
        <v>102</v>
      </c>
      <c r="D4892" s="18">
        <v>4036645.4743882399</v>
      </c>
      <c r="E4892" s="14">
        <v>43466</v>
      </c>
      <c r="F4892" s="15">
        <f t="shared" si="76"/>
        <v>0.18163070646530952</v>
      </c>
    </row>
    <row r="4893" spans="1:6" x14ac:dyDescent="0.3">
      <c r="A4893" s="11">
        <v>78</v>
      </c>
      <c r="B4893" s="12" t="s">
        <v>565</v>
      </c>
      <c r="C4893" s="12" t="s">
        <v>103</v>
      </c>
      <c r="D4893" s="13">
        <v>3366195.9631300298</v>
      </c>
      <c r="E4893" s="14">
        <v>43435</v>
      </c>
      <c r="F4893" s="15">
        <f t="shared" si="76"/>
        <v>-2.2023848948968885E-2</v>
      </c>
    </row>
    <row r="4894" spans="1:6" x14ac:dyDescent="0.3">
      <c r="A4894" s="11">
        <v>78</v>
      </c>
      <c r="B4894" s="12" t="s">
        <v>565</v>
      </c>
      <c r="C4894" s="12" t="s">
        <v>105</v>
      </c>
      <c r="D4894" s="13">
        <v>3441154.96756976</v>
      </c>
      <c r="E4894" s="14">
        <v>43405</v>
      </c>
      <c r="F4894" s="15">
        <f t="shared" si="76"/>
        <v>-5.2067734334130429E-2</v>
      </c>
    </row>
    <row r="4895" spans="1:6" x14ac:dyDescent="0.3">
      <c r="A4895" s="11">
        <v>78</v>
      </c>
      <c r="B4895" s="12" t="s">
        <v>565</v>
      </c>
      <c r="C4895" s="12" t="s">
        <v>106</v>
      </c>
      <c r="D4895" s="13">
        <v>3625074.7027728902</v>
      </c>
      <c r="E4895" s="14">
        <v>43374</v>
      </c>
      <c r="F4895" s="15">
        <f t="shared" si="76"/>
        <v>4.2640832566863266E-4</v>
      </c>
    </row>
    <row r="4896" spans="1:6" x14ac:dyDescent="0.3">
      <c r="A4896" s="11">
        <v>78</v>
      </c>
      <c r="B4896" s="12" t="s">
        <v>565</v>
      </c>
      <c r="C4896" s="12" t="s">
        <v>107</v>
      </c>
      <c r="D4896" s="13">
        <v>3623529.2702545198</v>
      </c>
      <c r="E4896" s="14">
        <v>43344</v>
      </c>
      <c r="F4896" s="15">
        <f t="shared" si="76"/>
        <v>-4.9510925084876541E-2</v>
      </c>
    </row>
    <row r="4897" spans="1:6" x14ac:dyDescent="0.3">
      <c r="A4897" s="16">
        <v>78</v>
      </c>
      <c r="B4897" s="17" t="s">
        <v>565</v>
      </c>
      <c r="C4897" s="17" t="s">
        <v>108</v>
      </c>
      <c r="D4897" s="18">
        <v>3807449.0054576602</v>
      </c>
      <c r="E4897" s="14">
        <v>43313</v>
      </c>
      <c r="F4897" s="15">
        <f t="shared" si="76"/>
        <v>2.5339228551377026E-2</v>
      </c>
    </row>
    <row r="4898" spans="1:6" x14ac:dyDescent="0.3">
      <c r="A4898" s="11">
        <v>78</v>
      </c>
      <c r="B4898" s="12" t="s">
        <v>565</v>
      </c>
      <c r="C4898" s="12" t="s">
        <v>109</v>
      </c>
      <c r="D4898" s="13">
        <v>3712183.2623989498</v>
      </c>
      <c r="E4898" s="14">
        <v>43282</v>
      </c>
      <c r="F4898" s="15">
        <f t="shared" si="76"/>
        <v>-0.11808560703898068</v>
      </c>
    </row>
    <row r="4899" spans="1:6" x14ac:dyDescent="0.3">
      <c r="A4899" s="16">
        <v>78</v>
      </c>
      <c r="B4899" s="17" t="s">
        <v>565</v>
      </c>
      <c r="C4899" s="17" t="s">
        <v>110</v>
      </c>
      <c r="D4899" s="18">
        <v>4177469.9618576998</v>
      </c>
      <c r="E4899" s="14">
        <v>43252</v>
      </c>
      <c r="F4899" s="15">
        <f t="shared" si="76"/>
        <v>6.5711102401449492E-2</v>
      </c>
    </row>
    <row r="4900" spans="1:6" x14ac:dyDescent="0.3">
      <c r="A4900" s="11">
        <v>78</v>
      </c>
      <c r="B4900" s="12" t="s">
        <v>565</v>
      </c>
      <c r="C4900" s="12" t="s">
        <v>111</v>
      </c>
      <c r="D4900" s="13">
        <v>3911788.5090256399</v>
      </c>
      <c r="E4900" s="14">
        <v>43221</v>
      </c>
      <c r="F4900" s="15">
        <f t="shared" si="76"/>
        <v>4.6899634105490424E-2</v>
      </c>
    </row>
    <row r="4901" spans="1:6" x14ac:dyDescent="0.3">
      <c r="A4901" s="16">
        <v>78</v>
      </c>
      <c r="B4901" s="17" t="s">
        <v>565</v>
      </c>
      <c r="C4901" s="17" t="s">
        <v>112</v>
      </c>
      <c r="D4901" s="18">
        <v>3732562.72169756</v>
      </c>
      <c r="E4901" s="14">
        <v>43191</v>
      </c>
      <c r="F4901" s="15">
        <f t="shared" si="76"/>
        <v>3.0201074989330369E-2</v>
      </c>
    </row>
    <row r="4902" spans="1:6" x14ac:dyDescent="0.3">
      <c r="A4902" s="11">
        <v>78</v>
      </c>
      <c r="B4902" s="12" t="s">
        <v>565</v>
      </c>
      <c r="C4902" s="12" t="s">
        <v>113</v>
      </c>
      <c r="D4902" s="13">
        <v>3621520.5515387701</v>
      </c>
      <c r="E4902" s="14">
        <v>43160</v>
      </c>
      <c r="F4902" s="15">
        <f t="shared" si="76"/>
        <v>3.4143434464585523E-2</v>
      </c>
    </row>
    <row r="4903" spans="1:6" x14ac:dyDescent="0.3">
      <c r="A4903" s="16">
        <v>78</v>
      </c>
      <c r="B4903" s="17" t="s">
        <v>565</v>
      </c>
      <c r="C4903" s="17" t="s">
        <v>114</v>
      </c>
      <c r="D4903" s="18">
        <v>3499956.5181824202</v>
      </c>
      <c r="E4903" s="14">
        <v>43132</v>
      </c>
      <c r="F4903" s="15">
        <f t="shared" si="76"/>
        <v>-4.448106057634018E-2</v>
      </c>
    </row>
    <row r="4904" spans="1:6" x14ac:dyDescent="0.3">
      <c r="A4904" s="11">
        <v>78</v>
      </c>
      <c r="B4904" s="12" t="s">
        <v>565</v>
      </c>
      <c r="C4904" s="12" t="s">
        <v>115</v>
      </c>
      <c r="D4904" s="13">
        <v>3659152.6551312702</v>
      </c>
      <c r="E4904" s="14">
        <v>43101</v>
      </c>
      <c r="F4904" s="15">
        <f t="shared" si="76"/>
        <v>-6.7664382870947115E-2</v>
      </c>
    </row>
    <row r="4905" spans="1:6" x14ac:dyDescent="0.3">
      <c r="A4905" s="16">
        <v>78</v>
      </c>
      <c r="B4905" s="17" t="s">
        <v>565</v>
      </c>
      <c r="C4905" s="17" t="s">
        <v>116</v>
      </c>
      <c r="D4905" s="18">
        <v>3915315.7929017399</v>
      </c>
      <c r="E4905" s="14">
        <v>43070</v>
      </c>
      <c r="F4905" s="15">
        <f t="shared" si="76"/>
        <v>3.5986866639671281E-2</v>
      </c>
    </row>
    <row r="4906" spans="1:6" x14ac:dyDescent="0.3">
      <c r="A4906" s="16">
        <v>78</v>
      </c>
      <c r="B4906" s="17" t="s">
        <v>565</v>
      </c>
      <c r="C4906" s="17" t="s">
        <v>118</v>
      </c>
      <c r="D4906" s="18">
        <v>3776920.9788822602</v>
      </c>
      <c r="E4906" s="14">
        <v>43040</v>
      </c>
      <c r="F4906" s="15">
        <f t="shared" si="76"/>
        <v>9.3512987550438298E-2</v>
      </c>
    </row>
    <row r="4907" spans="1:6" x14ac:dyDescent="0.3">
      <c r="A4907" s="16">
        <v>78</v>
      </c>
      <c r="B4907" s="17" t="s">
        <v>565</v>
      </c>
      <c r="C4907" s="17" t="s">
        <v>119</v>
      </c>
      <c r="D4907" s="18">
        <v>3439740.8501847601</v>
      </c>
      <c r="E4907" s="14">
        <v>43009</v>
      </c>
      <c r="F4907" s="15">
        <f t="shared" si="76"/>
        <v>-4.9707085357758855E-2</v>
      </c>
    </row>
    <row r="4908" spans="1:6" x14ac:dyDescent="0.3">
      <c r="A4908" s="16">
        <v>78</v>
      </c>
      <c r="B4908" s="17" t="s">
        <v>565</v>
      </c>
      <c r="C4908" s="17" t="s">
        <v>120</v>
      </c>
      <c r="D4908" s="18">
        <v>3615041.0812595501</v>
      </c>
      <c r="E4908" s="14">
        <v>42979</v>
      </c>
      <c r="F4908" s="15">
        <f t="shared" si="76"/>
        <v>6.6326154386244507E-3</v>
      </c>
    </row>
    <row r="4909" spans="1:6" x14ac:dyDescent="0.3">
      <c r="A4909" s="11">
        <v>78</v>
      </c>
      <c r="B4909" s="12" t="s">
        <v>565</v>
      </c>
      <c r="C4909" s="12" t="s">
        <v>121</v>
      </c>
      <c r="D4909" s="13">
        <v>3591143.2441629502</v>
      </c>
      <c r="E4909" s="14">
        <v>42948</v>
      </c>
      <c r="F4909" s="15">
        <f t="shared" si="76"/>
        <v>-4.2828829741401895E-3</v>
      </c>
    </row>
    <row r="4910" spans="1:6" x14ac:dyDescent="0.3">
      <c r="A4910" s="16">
        <v>78</v>
      </c>
      <c r="B4910" s="17" t="s">
        <v>565</v>
      </c>
      <c r="C4910" s="17" t="s">
        <v>122</v>
      </c>
      <c r="D4910" s="18">
        <v>3606556.6738179801</v>
      </c>
      <c r="E4910" s="14">
        <v>42917</v>
      </c>
      <c r="F4910" s="15">
        <f t="shared" si="76"/>
        <v>4.0886605922398338E-2</v>
      </c>
    </row>
    <row r="4911" spans="1:6" x14ac:dyDescent="0.3">
      <c r="A4911" s="11">
        <v>78</v>
      </c>
      <c r="B4911" s="12" t="s">
        <v>565</v>
      </c>
      <c r="C4911" s="12" t="s">
        <v>123</v>
      </c>
      <c r="D4911" s="13">
        <v>3462070.7103957501</v>
      </c>
      <c r="E4911" s="14">
        <v>42887</v>
      </c>
      <c r="F4911" s="15">
        <f t="shared" si="76"/>
        <v>-0.10683329192632272</v>
      </c>
    </row>
    <row r="4912" spans="1:6" x14ac:dyDescent="0.3">
      <c r="A4912" s="16">
        <v>78</v>
      </c>
      <c r="B4912" s="17" t="s">
        <v>565</v>
      </c>
      <c r="C4912" s="17" t="s">
        <v>124</v>
      </c>
      <c r="D4912" s="18">
        <v>3852414.8028428899</v>
      </c>
      <c r="E4912" s="14">
        <v>42856</v>
      </c>
      <c r="F4912" s="15">
        <f t="shared" si="76"/>
        <v>-2.2470224677491078E-2</v>
      </c>
    </row>
    <row r="4913" spans="1:6" x14ac:dyDescent="0.3">
      <c r="A4913" s="11">
        <v>78</v>
      </c>
      <c r="B4913" s="12" t="s">
        <v>565</v>
      </c>
      <c r="C4913" s="12" t="s">
        <v>125</v>
      </c>
      <c r="D4913" s="13">
        <v>3939959.3179912898</v>
      </c>
      <c r="E4913" s="14">
        <v>42826</v>
      </c>
      <c r="F4913" s="15">
        <f t="shared" si="76"/>
        <v>6.3966788062365304E-2</v>
      </c>
    </row>
    <row r="4914" spans="1:6" x14ac:dyDescent="0.3">
      <c r="A4914" s="16">
        <v>78</v>
      </c>
      <c r="B4914" s="17" t="s">
        <v>565</v>
      </c>
      <c r="C4914" s="17" t="s">
        <v>126</v>
      </c>
      <c r="D4914" s="18">
        <v>3695824.2816707799</v>
      </c>
      <c r="E4914" s="14">
        <v>42795</v>
      </c>
      <c r="F4914" s="15">
        <f t="shared" si="76"/>
        <v>1.7050576816670836E-2</v>
      </c>
    </row>
    <row r="4915" spans="1:6" x14ac:dyDescent="0.3">
      <c r="A4915" s="11">
        <v>78</v>
      </c>
      <c r="B4915" s="12" t="s">
        <v>565</v>
      </c>
      <c r="C4915" s="12" t="s">
        <v>127</v>
      </c>
      <c r="D4915" s="13">
        <v>3633342.5344985598</v>
      </c>
      <c r="E4915" s="14">
        <v>42767</v>
      </c>
      <c r="F4915" s="15">
        <f t="shared" si="76"/>
        <v>0.12542475092741773</v>
      </c>
    </row>
    <row r="4916" spans="1:6" x14ac:dyDescent="0.3">
      <c r="A4916" s="16">
        <v>78</v>
      </c>
      <c r="B4916" s="17" t="s">
        <v>565</v>
      </c>
      <c r="C4916" s="17" t="s">
        <v>129</v>
      </c>
      <c r="D4916" s="18">
        <v>3205051.89480109</v>
      </c>
      <c r="E4916" s="14">
        <v>42736</v>
      </c>
      <c r="F4916" s="15">
        <f t="shared" si="76"/>
        <v>7.6963835137546302E-2</v>
      </c>
    </row>
    <row r="4917" spans="1:6" x14ac:dyDescent="0.3">
      <c r="A4917" s="11">
        <v>78</v>
      </c>
      <c r="B4917" s="12" t="s">
        <v>565</v>
      </c>
      <c r="C4917" s="12" t="s">
        <v>130</v>
      </c>
      <c r="D4917" s="13">
        <v>2967632.3517537601</v>
      </c>
      <c r="E4917" s="14">
        <v>42705</v>
      </c>
      <c r="F4917" s="15">
        <f t="shared" si="76"/>
        <v>6.4017531899760685E-2</v>
      </c>
    </row>
    <row r="4918" spans="1:6" x14ac:dyDescent="0.3">
      <c r="A4918" s="11">
        <v>78</v>
      </c>
      <c r="B4918" s="12" t="s">
        <v>565</v>
      </c>
      <c r="C4918" s="12" t="s">
        <v>132</v>
      </c>
      <c r="D4918" s="13">
        <v>2783605.1803993699</v>
      </c>
      <c r="E4918" s="14">
        <v>42675</v>
      </c>
      <c r="F4918" s="15">
        <f t="shared" si="76"/>
        <v>-4.0555274520374301E-2</v>
      </c>
    </row>
    <row r="4919" spans="1:6" x14ac:dyDescent="0.3">
      <c r="A4919" s="11">
        <v>78</v>
      </c>
      <c r="B4919" s="12" t="s">
        <v>565</v>
      </c>
      <c r="C4919" s="12" t="s">
        <v>133</v>
      </c>
      <c r="D4919" s="13">
        <v>2898815.45440563</v>
      </c>
      <c r="E4919" s="14">
        <v>42644</v>
      </c>
      <c r="F4919" s="15">
        <f t="shared" si="76"/>
        <v>-0.14246050160498269</v>
      </c>
    </row>
    <row r="4920" spans="1:6" x14ac:dyDescent="0.3">
      <c r="A4920" s="11">
        <v>78</v>
      </c>
      <c r="B4920" s="12" t="s">
        <v>565</v>
      </c>
      <c r="C4920" s="12" t="s">
        <v>134</v>
      </c>
      <c r="D4920" s="13">
        <v>3342645.9406174198</v>
      </c>
      <c r="E4920" s="14">
        <v>42614</v>
      </c>
      <c r="F4920" s="15">
        <f t="shared" si="76"/>
        <v>-5.4249865321350184E-2</v>
      </c>
    </row>
    <row r="4921" spans="1:6" x14ac:dyDescent="0.3">
      <c r="A4921" s="16">
        <v>78</v>
      </c>
      <c r="B4921" s="17" t="s">
        <v>565</v>
      </c>
      <c r="C4921" s="17" t="s">
        <v>135</v>
      </c>
      <c r="D4921" s="18">
        <v>3528992.98359069</v>
      </c>
      <c r="E4921" s="14">
        <v>42583</v>
      </c>
      <c r="F4921" s="15">
        <f t="shared" si="76"/>
        <v>4.8078603500932592E-2</v>
      </c>
    </row>
    <row r="4922" spans="1:6" x14ac:dyDescent="0.3">
      <c r="A4922" s="11">
        <v>78</v>
      </c>
      <c r="B4922" s="12" t="s">
        <v>565</v>
      </c>
      <c r="C4922" s="12" t="s">
        <v>136</v>
      </c>
      <c r="D4922" s="13">
        <v>3363338.0664824098</v>
      </c>
      <c r="E4922" s="14">
        <v>42552</v>
      </c>
      <c r="F4922" s="15">
        <f t="shared" si="76"/>
        <v>0.1144666616530885</v>
      </c>
    </row>
    <row r="4923" spans="1:6" x14ac:dyDescent="0.3">
      <c r="A4923" s="16">
        <v>78</v>
      </c>
      <c r="B4923" s="17" t="s">
        <v>565</v>
      </c>
      <c r="C4923" s="17" t="s">
        <v>137</v>
      </c>
      <c r="D4923" s="18">
        <v>2999565.0394981098</v>
      </c>
      <c r="E4923" s="14">
        <v>42522</v>
      </c>
      <c r="F4923" s="15">
        <f t="shared" si="76"/>
        <v>-0.27760808124139097</v>
      </c>
    </row>
    <row r="4924" spans="1:6" x14ac:dyDescent="0.3">
      <c r="A4924" s="11">
        <v>78</v>
      </c>
      <c r="B4924" s="12" t="s">
        <v>565</v>
      </c>
      <c r="C4924" s="12" t="s">
        <v>138</v>
      </c>
      <c r="D4924" s="13">
        <v>3959332.19161369</v>
      </c>
      <c r="E4924" s="14">
        <v>42491</v>
      </c>
      <c r="F4924" s="15">
        <f t="shared" si="76"/>
        <v>2.5975508678429095E-2</v>
      </c>
    </row>
    <row r="4925" spans="1:6" x14ac:dyDescent="0.3">
      <c r="A4925" s="16">
        <v>78</v>
      </c>
      <c r="B4925" s="17" t="s">
        <v>565</v>
      </c>
      <c r="C4925" s="17" t="s">
        <v>139</v>
      </c>
      <c r="D4925" s="18">
        <v>3857810.7674337998</v>
      </c>
      <c r="E4925" s="14">
        <v>42461</v>
      </c>
      <c r="F4925" s="15">
        <f t="shared" si="76"/>
        <v>2.7060544458311606E-2</v>
      </c>
    </row>
    <row r="4926" spans="1:6" x14ac:dyDescent="0.3">
      <c r="A4926" s="11">
        <v>78</v>
      </c>
      <c r="B4926" s="12" t="s">
        <v>565</v>
      </c>
      <c r="C4926" s="12" t="s">
        <v>140</v>
      </c>
      <c r="D4926" s="13">
        <v>3754816.1379641602</v>
      </c>
      <c r="E4926" s="14">
        <v>42430</v>
      </c>
      <c r="F4926" s="15">
        <f t="shared" si="76"/>
        <v>-3.5417479266864581E-2</v>
      </c>
    </row>
    <row r="4927" spans="1:6" x14ac:dyDescent="0.3">
      <c r="A4927" s="16">
        <v>78</v>
      </c>
      <c r="B4927" s="17" t="s">
        <v>565</v>
      </c>
      <c r="C4927" s="17" t="s">
        <v>141</v>
      </c>
      <c r="D4927" s="18">
        <v>3890185.3281523702</v>
      </c>
      <c r="E4927" s="14">
        <v>42401</v>
      </c>
      <c r="F4927" s="15">
        <f t="shared" si="76"/>
        <v>-1.8045675809360031E-2</v>
      </c>
    </row>
    <row r="4928" spans="1:6" x14ac:dyDescent="0.3">
      <c r="A4928" s="11">
        <v>78</v>
      </c>
      <c r="B4928" s="12" t="s">
        <v>565</v>
      </c>
      <c r="C4928" s="12" t="s">
        <v>142</v>
      </c>
      <c r="D4928" s="13">
        <v>3961023.5912461099</v>
      </c>
      <c r="E4928" s="14">
        <v>42370</v>
      </c>
      <c r="F4928" s="15">
        <f t="shared" si="76"/>
        <v>-0.23579348858496157</v>
      </c>
    </row>
    <row r="4929" spans="1:6" x14ac:dyDescent="0.3">
      <c r="A4929" s="16">
        <v>78</v>
      </c>
      <c r="B4929" s="17" t="s">
        <v>565</v>
      </c>
      <c r="C4929" s="17" t="s">
        <v>143</v>
      </c>
      <c r="D4929" s="18">
        <v>5014310.6938740201</v>
      </c>
      <c r="E4929" s="14">
        <v>42339</v>
      </c>
      <c r="F4929" s="15">
        <f t="shared" si="76"/>
        <v>1.125311299283196E-2</v>
      </c>
    </row>
    <row r="4930" spans="1:6" x14ac:dyDescent="0.3">
      <c r="A4930" s="16">
        <v>78</v>
      </c>
      <c r="B4930" s="17" t="s">
        <v>565</v>
      </c>
      <c r="C4930" s="17" t="s">
        <v>145</v>
      </c>
      <c r="D4930" s="18">
        <v>4958200.3889699401</v>
      </c>
      <c r="E4930" s="14">
        <v>42309</v>
      </c>
      <c r="F4930" s="15">
        <f t="shared" si="76"/>
        <v>0.11294336427328783</v>
      </c>
    </row>
    <row r="4931" spans="1:6" x14ac:dyDescent="0.3">
      <c r="A4931" s="16">
        <v>78</v>
      </c>
      <c r="B4931" s="17" t="s">
        <v>565</v>
      </c>
      <c r="C4931" s="17" t="s">
        <v>146</v>
      </c>
      <c r="D4931" s="18">
        <v>4428670.7642805101</v>
      </c>
      <c r="E4931" s="14">
        <v>42278</v>
      </c>
      <c r="F4931" s="15">
        <f t="shared" ref="F4931:F4994" si="77">IF(B4931=B4932,LN(D4931/D4932),NA())</f>
        <v>-4.8214709377297674E-2</v>
      </c>
    </row>
    <row r="4932" spans="1:6" x14ac:dyDescent="0.3">
      <c r="A4932" s="16">
        <v>78</v>
      </c>
      <c r="B4932" s="17" t="s">
        <v>565</v>
      </c>
      <c r="C4932" s="17" t="s">
        <v>147</v>
      </c>
      <c r="D4932" s="18">
        <v>4647429.1474789502</v>
      </c>
      <c r="E4932" s="14">
        <v>42248</v>
      </c>
      <c r="F4932" s="15">
        <f t="shared" si="77"/>
        <v>5.6343536572301747E-3</v>
      </c>
    </row>
    <row r="4933" spans="1:6" x14ac:dyDescent="0.3">
      <c r="A4933" s="11">
        <v>78</v>
      </c>
      <c r="B4933" s="12" t="s">
        <v>565</v>
      </c>
      <c r="C4933" s="12" t="s">
        <v>148</v>
      </c>
      <c r="D4933" s="13">
        <v>4621317.51822019</v>
      </c>
      <c r="E4933" s="14">
        <v>42217</v>
      </c>
      <c r="F4933" s="15">
        <f t="shared" si="77"/>
        <v>-3.2200890129422753E-2</v>
      </c>
    </row>
    <row r="4934" spans="1:6" x14ac:dyDescent="0.3">
      <c r="A4934" s="16">
        <v>78</v>
      </c>
      <c r="B4934" s="17" t="s">
        <v>565</v>
      </c>
      <c r="C4934" s="17" t="s">
        <v>149</v>
      </c>
      <c r="D4934" s="18">
        <v>4772549.8970059603</v>
      </c>
      <c r="E4934" s="14">
        <v>42186</v>
      </c>
      <c r="F4934" s="15">
        <f t="shared" si="77"/>
        <v>-4.5085373823683501E-2</v>
      </c>
    </row>
    <row r="4935" spans="1:6" x14ac:dyDescent="0.3">
      <c r="A4935" s="11">
        <v>78</v>
      </c>
      <c r="B4935" s="12" t="s">
        <v>565</v>
      </c>
      <c r="C4935" s="12" t="s">
        <v>150</v>
      </c>
      <c r="D4935" s="13">
        <v>4992646.3781899102</v>
      </c>
      <c r="E4935" s="14">
        <v>42156</v>
      </c>
      <c r="F4935" s="15">
        <f t="shared" si="77"/>
        <v>1.1411879564510214E-2</v>
      </c>
    </row>
    <row r="4936" spans="1:6" x14ac:dyDescent="0.3">
      <c r="A4936" s="16">
        <v>78</v>
      </c>
      <c r="B4936" s="17" t="s">
        <v>565</v>
      </c>
      <c r="C4936" s="17" t="s">
        <v>151</v>
      </c>
      <c r="D4936" s="18">
        <v>4935994.76452496</v>
      </c>
      <c r="E4936" s="14">
        <v>42125</v>
      </c>
      <c r="F4936" s="15">
        <f t="shared" si="77"/>
        <v>9.2138459945488249E-2</v>
      </c>
    </row>
    <row r="4937" spans="1:6" x14ac:dyDescent="0.3">
      <c r="A4937" s="11">
        <v>78</v>
      </c>
      <c r="B4937" s="12" t="s">
        <v>565</v>
      </c>
      <c r="C4937" s="12" t="s">
        <v>152</v>
      </c>
      <c r="D4937" s="13">
        <v>4501522.9190811403</v>
      </c>
      <c r="E4937" s="14">
        <v>42095</v>
      </c>
      <c r="F4937" s="15">
        <f t="shared" si="77"/>
        <v>4.9691538821340246E-2</v>
      </c>
    </row>
    <row r="4938" spans="1:6" x14ac:dyDescent="0.3">
      <c r="A4938" s="16">
        <v>78</v>
      </c>
      <c r="B4938" s="17" t="s">
        <v>565</v>
      </c>
      <c r="C4938" s="17" t="s">
        <v>153</v>
      </c>
      <c r="D4938" s="18">
        <v>4283302.0843503196</v>
      </c>
      <c r="E4938" s="14">
        <v>42064</v>
      </c>
      <c r="F4938" s="15">
        <f t="shared" si="77"/>
        <v>-3.6981720744782814E-2</v>
      </c>
    </row>
    <row r="4939" spans="1:6" x14ac:dyDescent="0.3">
      <c r="A4939" s="11">
        <v>78</v>
      </c>
      <c r="B4939" s="12" t="s">
        <v>565</v>
      </c>
      <c r="C4939" s="12" t="s">
        <v>154</v>
      </c>
      <c r="D4939" s="13">
        <v>4444671.4330458203</v>
      </c>
      <c r="E4939" s="14">
        <v>42036</v>
      </c>
      <c r="F4939" s="15">
        <f t="shared" si="77"/>
        <v>8.7815134422013094E-2</v>
      </c>
    </row>
    <row r="4940" spans="1:6" x14ac:dyDescent="0.3">
      <c r="A4940" s="16">
        <v>78</v>
      </c>
      <c r="B4940" s="17" t="s">
        <v>565</v>
      </c>
      <c r="C4940" s="17" t="s">
        <v>1286</v>
      </c>
      <c r="D4940" s="18">
        <v>4071008.7280950202</v>
      </c>
      <c r="E4940" s="14">
        <v>42005</v>
      </c>
      <c r="F4940" s="15" t="e">
        <f t="shared" si="77"/>
        <v>#N/A</v>
      </c>
    </row>
    <row r="4941" spans="1:6" x14ac:dyDescent="0.3">
      <c r="A4941" s="11">
        <v>6</v>
      </c>
      <c r="B4941" s="12" t="s">
        <v>576</v>
      </c>
      <c r="C4941" s="12" t="s">
        <v>12</v>
      </c>
      <c r="D4941" s="13">
        <v>242235384.877745</v>
      </c>
      <c r="E4941" s="14">
        <v>45901</v>
      </c>
      <c r="F4941" s="15">
        <f t="shared" si="77"/>
        <v>9.3455285230368237E-2</v>
      </c>
    </row>
    <row r="4942" spans="1:6" x14ac:dyDescent="0.3">
      <c r="A4942" s="16">
        <v>6</v>
      </c>
      <c r="B4942" s="17" t="s">
        <v>576</v>
      </c>
      <c r="C4942" s="17" t="s">
        <v>16</v>
      </c>
      <c r="D4942" s="18">
        <v>220622839.052899</v>
      </c>
      <c r="E4942" s="14">
        <v>45870</v>
      </c>
      <c r="F4942" s="15">
        <f t="shared" si="77"/>
        <v>2.1358330802752679E-2</v>
      </c>
    </row>
    <row r="4943" spans="1:6" x14ac:dyDescent="0.3">
      <c r="A4943" s="11">
        <v>6</v>
      </c>
      <c r="B4943" s="12" t="s">
        <v>576</v>
      </c>
      <c r="C4943" s="12" t="s">
        <v>17</v>
      </c>
      <c r="D4943" s="13">
        <v>215960668.79150799</v>
      </c>
      <c r="E4943" s="14">
        <v>45839</v>
      </c>
      <c r="F4943" s="15">
        <f t="shared" si="77"/>
        <v>4.2168591028709887E-2</v>
      </c>
    </row>
    <row r="4944" spans="1:6" x14ac:dyDescent="0.3">
      <c r="A4944" s="16">
        <v>6</v>
      </c>
      <c r="B4944" s="17" t="s">
        <v>576</v>
      </c>
      <c r="C4944" s="17" t="s">
        <v>18</v>
      </c>
      <c r="D4944" s="18">
        <v>207043250.519254</v>
      </c>
      <c r="E4944" s="14">
        <v>45809</v>
      </c>
      <c r="F4944" s="15">
        <f t="shared" si="77"/>
        <v>4.4597657478498698E-3</v>
      </c>
    </row>
    <row r="4945" spans="1:6" x14ac:dyDescent="0.3">
      <c r="A4945" s="11">
        <v>6</v>
      </c>
      <c r="B4945" s="12" t="s">
        <v>576</v>
      </c>
      <c r="C4945" s="12" t="s">
        <v>19</v>
      </c>
      <c r="D4945" s="13">
        <v>206121942.05925199</v>
      </c>
      <c r="E4945" s="14">
        <v>45778</v>
      </c>
      <c r="F4945" s="15">
        <f t="shared" si="77"/>
        <v>4.2566966030860118E-2</v>
      </c>
    </row>
    <row r="4946" spans="1:6" x14ac:dyDescent="0.3">
      <c r="A4946" s="16">
        <v>6</v>
      </c>
      <c r="B4946" s="17" t="s">
        <v>576</v>
      </c>
      <c r="C4946" s="17" t="s">
        <v>20</v>
      </c>
      <c r="D4946" s="18">
        <v>197532075.622255</v>
      </c>
      <c r="E4946" s="14">
        <v>45748</v>
      </c>
      <c r="F4946" s="15">
        <f t="shared" si="77"/>
        <v>-5.3180169063999083E-2</v>
      </c>
    </row>
    <row r="4947" spans="1:6" x14ac:dyDescent="0.3">
      <c r="A4947" s="11">
        <v>6</v>
      </c>
      <c r="B4947" s="12" t="s">
        <v>576</v>
      </c>
      <c r="C4947" s="12" t="s">
        <v>21</v>
      </c>
      <c r="D4947" s="13">
        <v>208321206.05382699</v>
      </c>
      <c r="E4947" s="14">
        <v>45717</v>
      </c>
      <c r="F4947" s="15">
        <f t="shared" si="77"/>
        <v>-6.9618240101947962E-2</v>
      </c>
    </row>
    <row r="4948" spans="1:6" x14ac:dyDescent="0.3">
      <c r="A4948" s="16">
        <v>6</v>
      </c>
      <c r="B4948" s="17" t="s">
        <v>576</v>
      </c>
      <c r="C4948" s="17" t="s">
        <v>22</v>
      </c>
      <c r="D4948" s="18">
        <v>223340918.93803701</v>
      </c>
      <c r="E4948" s="14">
        <v>45689</v>
      </c>
      <c r="F4948" s="15">
        <f t="shared" si="77"/>
        <v>9.6225960920356665E-2</v>
      </c>
    </row>
    <row r="4949" spans="1:6" x14ac:dyDescent="0.3">
      <c r="A4949" s="11">
        <v>6</v>
      </c>
      <c r="B4949" s="12" t="s">
        <v>576</v>
      </c>
      <c r="C4949" s="12" t="s">
        <v>23</v>
      </c>
      <c r="D4949" s="13">
        <v>202851346.514954</v>
      </c>
      <c r="E4949" s="14">
        <v>45658</v>
      </c>
      <c r="F4949" s="15">
        <f t="shared" si="77"/>
        <v>0.13748871788173372</v>
      </c>
    </row>
    <row r="4950" spans="1:6" x14ac:dyDescent="0.3">
      <c r="A4950" s="16">
        <v>6</v>
      </c>
      <c r="B4950" s="17" t="s">
        <v>576</v>
      </c>
      <c r="C4950" s="17" t="s">
        <v>24</v>
      </c>
      <c r="D4950" s="18">
        <v>176793911.02952</v>
      </c>
      <c r="E4950" s="14">
        <v>45627</v>
      </c>
      <c r="F4950" s="15">
        <f t="shared" si="77"/>
        <v>6.5982396105557811E-2</v>
      </c>
    </row>
    <row r="4951" spans="1:6" x14ac:dyDescent="0.3">
      <c r="A4951" s="16">
        <v>6</v>
      </c>
      <c r="B4951" s="17" t="s">
        <v>576</v>
      </c>
      <c r="C4951" s="17" t="s">
        <v>26</v>
      </c>
      <c r="D4951" s="18">
        <v>165505150.24311</v>
      </c>
      <c r="E4951" s="14">
        <v>45597</v>
      </c>
      <c r="F4951" s="15">
        <f t="shared" si="77"/>
        <v>2.0473634588569656E-2</v>
      </c>
    </row>
    <row r="4952" spans="1:6" x14ac:dyDescent="0.3">
      <c r="A4952" s="16">
        <v>6</v>
      </c>
      <c r="B4952" s="17" t="s">
        <v>576</v>
      </c>
      <c r="C4952" s="17" t="s">
        <v>27</v>
      </c>
      <c r="D4952" s="18">
        <v>162151110.12887099</v>
      </c>
      <c r="E4952" s="14">
        <v>45566</v>
      </c>
      <c r="F4952" s="15">
        <f t="shared" si="77"/>
        <v>5.5511590552999493E-2</v>
      </c>
    </row>
    <row r="4953" spans="1:6" x14ac:dyDescent="0.3">
      <c r="A4953" s="16">
        <v>6</v>
      </c>
      <c r="B4953" s="17" t="s">
        <v>576</v>
      </c>
      <c r="C4953" s="17" t="s">
        <v>28</v>
      </c>
      <c r="D4953" s="18">
        <v>153395121.888827</v>
      </c>
      <c r="E4953" s="14">
        <v>45536</v>
      </c>
      <c r="F4953" s="15">
        <f t="shared" si="77"/>
        <v>-3.6256254081367735E-3</v>
      </c>
    </row>
    <row r="4954" spans="1:6" x14ac:dyDescent="0.3">
      <c r="A4954" s="11">
        <v>6</v>
      </c>
      <c r="B4954" s="12" t="s">
        <v>576</v>
      </c>
      <c r="C4954" s="12" t="s">
        <v>29</v>
      </c>
      <c r="D4954" s="13">
        <v>153952284.56147</v>
      </c>
      <c r="E4954" s="14">
        <v>45505</v>
      </c>
      <c r="F4954" s="15">
        <f t="shared" si="77"/>
        <v>-6.0492365361842083E-2</v>
      </c>
    </row>
    <row r="4955" spans="1:6" x14ac:dyDescent="0.3">
      <c r="A4955" s="16">
        <v>6</v>
      </c>
      <c r="B4955" s="17" t="s">
        <v>576</v>
      </c>
      <c r="C4955" s="17" t="s">
        <v>30</v>
      </c>
      <c r="D4955" s="18">
        <v>163552670.01980999</v>
      </c>
      <c r="E4955" s="14">
        <v>45474</v>
      </c>
      <c r="F4955" s="15">
        <f t="shared" si="77"/>
        <v>2.3844506019522642E-2</v>
      </c>
    </row>
    <row r="4956" spans="1:6" x14ac:dyDescent="0.3">
      <c r="A4956" s="11">
        <v>6</v>
      </c>
      <c r="B4956" s="12" t="s">
        <v>576</v>
      </c>
      <c r="C4956" s="12" t="s">
        <v>31</v>
      </c>
      <c r="D4956" s="13">
        <v>159698964.83028001</v>
      </c>
      <c r="E4956" s="14">
        <v>45444</v>
      </c>
      <c r="F4956" s="15">
        <f t="shared" si="77"/>
        <v>-2.6175881804313742E-2</v>
      </c>
    </row>
    <row r="4957" spans="1:6" x14ac:dyDescent="0.3">
      <c r="A4957" s="16">
        <v>6</v>
      </c>
      <c r="B4957" s="17" t="s">
        <v>576</v>
      </c>
      <c r="C4957" s="17" t="s">
        <v>32</v>
      </c>
      <c r="D4957" s="18">
        <v>163934417.579831</v>
      </c>
      <c r="E4957" s="14">
        <v>45413</v>
      </c>
      <c r="F4957" s="15">
        <f t="shared" si="77"/>
        <v>-2.3331472705464974E-3</v>
      </c>
    </row>
    <row r="4958" spans="1:6" x14ac:dyDescent="0.3">
      <c r="A4958" s="11">
        <v>6</v>
      </c>
      <c r="B4958" s="12" t="s">
        <v>576</v>
      </c>
      <c r="C4958" s="12" t="s">
        <v>34</v>
      </c>
      <c r="D4958" s="13">
        <v>164317347.260717</v>
      </c>
      <c r="E4958" s="14">
        <v>45383</v>
      </c>
      <c r="F4958" s="15">
        <f t="shared" si="77"/>
        <v>0.10994744376342741</v>
      </c>
    </row>
    <row r="4959" spans="1:6" x14ac:dyDescent="0.3">
      <c r="A4959" s="16">
        <v>6</v>
      </c>
      <c r="B4959" s="17" t="s">
        <v>576</v>
      </c>
      <c r="C4959" s="17" t="s">
        <v>35</v>
      </c>
      <c r="D4959" s="18">
        <v>147208825.236065</v>
      </c>
      <c r="E4959" s="14">
        <v>45352</v>
      </c>
      <c r="F4959" s="15">
        <f t="shared" si="77"/>
        <v>1.8445378833003389E-3</v>
      </c>
    </row>
    <row r="4960" spans="1:6" x14ac:dyDescent="0.3">
      <c r="A4960" s="11">
        <v>6</v>
      </c>
      <c r="B4960" s="12" t="s">
        <v>576</v>
      </c>
      <c r="C4960" s="12" t="s">
        <v>36</v>
      </c>
      <c r="D4960" s="13">
        <v>146937543.25302401</v>
      </c>
      <c r="E4960" s="14">
        <v>45323</v>
      </c>
      <c r="F4960" s="15">
        <f t="shared" si="77"/>
        <v>-8.4042540082727747E-3</v>
      </c>
    </row>
    <row r="4961" spans="1:6" x14ac:dyDescent="0.3">
      <c r="A4961" s="16">
        <v>6</v>
      </c>
      <c r="B4961" s="17" t="s">
        <v>576</v>
      </c>
      <c r="C4961" s="17" t="s">
        <v>37</v>
      </c>
      <c r="D4961" s="18">
        <v>148177647.466084</v>
      </c>
      <c r="E4961" s="14">
        <v>45292</v>
      </c>
      <c r="F4961" s="15">
        <f t="shared" si="77"/>
        <v>-5.0529659609564681E-2</v>
      </c>
    </row>
    <row r="4962" spans="1:6" x14ac:dyDescent="0.3">
      <c r="A4962" s="11">
        <v>6</v>
      </c>
      <c r="B4962" s="12" t="s">
        <v>576</v>
      </c>
      <c r="C4962" s="12" t="s">
        <v>38</v>
      </c>
      <c r="D4962" s="13">
        <v>155857407.42545</v>
      </c>
      <c r="E4962" s="14">
        <v>45261</v>
      </c>
      <c r="F4962" s="15">
        <f t="shared" si="77"/>
        <v>4.9364437445770071E-2</v>
      </c>
    </row>
    <row r="4963" spans="1:6" x14ac:dyDescent="0.3">
      <c r="A4963" s="11">
        <v>6</v>
      </c>
      <c r="B4963" s="12" t="s">
        <v>576</v>
      </c>
      <c r="C4963" s="12" t="s">
        <v>40</v>
      </c>
      <c r="D4963" s="13">
        <v>148350407.977732</v>
      </c>
      <c r="E4963" s="14">
        <v>45231</v>
      </c>
      <c r="F4963" s="15">
        <f t="shared" si="77"/>
        <v>9.8867557761060879E-3</v>
      </c>
    </row>
    <row r="4964" spans="1:6" x14ac:dyDescent="0.3">
      <c r="A4964" s="11">
        <v>6</v>
      </c>
      <c r="B4964" s="12" t="s">
        <v>576</v>
      </c>
      <c r="C4964" s="12" t="s">
        <v>41</v>
      </c>
      <c r="D4964" s="13">
        <v>146890930.362533</v>
      </c>
      <c r="E4964" s="14">
        <v>45200</v>
      </c>
      <c r="F4964" s="15">
        <f t="shared" si="77"/>
        <v>-8.98384404139108E-2</v>
      </c>
    </row>
    <row r="4965" spans="1:6" x14ac:dyDescent="0.3">
      <c r="A4965" s="11">
        <v>6</v>
      </c>
      <c r="B4965" s="12" t="s">
        <v>576</v>
      </c>
      <c r="C4965" s="12" t="s">
        <v>42</v>
      </c>
      <c r="D4965" s="13">
        <v>160698314.06176499</v>
      </c>
      <c r="E4965" s="14">
        <v>45170</v>
      </c>
      <c r="F4965" s="15">
        <f t="shared" si="77"/>
        <v>9.6456969932605274E-2</v>
      </c>
    </row>
    <row r="4966" spans="1:6" x14ac:dyDescent="0.3">
      <c r="A4966" s="16">
        <v>6</v>
      </c>
      <c r="B4966" s="17" t="s">
        <v>576</v>
      </c>
      <c r="C4966" s="17" t="s">
        <v>43</v>
      </c>
      <c r="D4966" s="18">
        <v>145921938.591436</v>
      </c>
      <c r="E4966" s="14">
        <v>45139</v>
      </c>
      <c r="F4966" s="15">
        <f t="shared" si="77"/>
        <v>-0.10715307600586883</v>
      </c>
    </row>
    <row r="4967" spans="1:6" x14ac:dyDescent="0.3">
      <c r="A4967" s="11">
        <v>6</v>
      </c>
      <c r="B4967" s="12" t="s">
        <v>576</v>
      </c>
      <c r="C4967" s="12" t="s">
        <v>44</v>
      </c>
      <c r="D4967" s="13">
        <v>162426385.61788401</v>
      </c>
      <c r="E4967" s="14">
        <v>45108</v>
      </c>
      <c r="F4967" s="15">
        <f t="shared" si="77"/>
        <v>3.4606119296807243E-2</v>
      </c>
    </row>
    <row r="4968" spans="1:6" x14ac:dyDescent="0.3">
      <c r="A4968" s="16">
        <v>6</v>
      </c>
      <c r="B4968" s="17" t="s">
        <v>576</v>
      </c>
      <c r="C4968" s="17" t="s">
        <v>45</v>
      </c>
      <c r="D4968" s="18">
        <v>156901586.03339201</v>
      </c>
      <c r="E4968" s="14">
        <v>45078</v>
      </c>
      <c r="F4968" s="15">
        <f t="shared" si="77"/>
        <v>4.5150547395960777E-2</v>
      </c>
    </row>
    <row r="4969" spans="1:6" x14ac:dyDescent="0.3">
      <c r="A4969" s="11">
        <v>6</v>
      </c>
      <c r="B4969" s="12" t="s">
        <v>576</v>
      </c>
      <c r="C4969" s="12" t="s">
        <v>46</v>
      </c>
      <c r="D4969" s="13">
        <v>149974941.107059</v>
      </c>
      <c r="E4969" s="14">
        <v>45047</v>
      </c>
      <c r="F4969" s="15">
        <f t="shared" si="77"/>
        <v>2.6879681390774558E-2</v>
      </c>
    </row>
    <row r="4970" spans="1:6" x14ac:dyDescent="0.3">
      <c r="A4970" s="16">
        <v>6</v>
      </c>
      <c r="B4970" s="17" t="s">
        <v>576</v>
      </c>
      <c r="C4970" s="17" t="s">
        <v>47</v>
      </c>
      <c r="D4970" s="18">
        <v>145997360.01608601</v>
      </c>
      <c r="E4970" s="14">
        <v>45017</v>
      </c>
      <c r="F4970" s="15">
        <f t="shared" si="77"/>
        <v>4.2908174499046686E-2</v>
      </c>
    </row>
    <row r="4971" spans="1:6" x14ac:dyDescent="0.3">
      <c r="A4971" s="11">
        <v>6</v>
      </c>
      <c r="B4971" s="12" t="s">
        <v>576</v>
      </c>
      <c r="C4971" s="12" t="s">
        <v>48</v>
      </c>
      <c r="D4971" s="13">
        <v>139865376.69775799</v>
      </c>
      <c r="E4971" s="14">
        <v>44986</v>
      </c>
      <c r="F4971" s="15">
        <f t="shared" si="77"/>
        <v>-0.14482201386700366</v>
      </c>
    </row>
    <row r="4972" spans="1:6" x14ac:dyDescent="0.3">
      <c r="A4972" s="16">
        <v>6</v>
      </c>
      <c r="B4972" s="17" t="s">
        <v>576</v>
      </c>
      <c r="C4972" s="17" t="s">
        <v>49</v>
      </c>
      <c r="D4972" s="18">
        <v>161661133.97217101</v>
      </c>
      <c r="E4972" s="14">
        <v>44958</v>
      </c>
      <c r="F4972" s="15">
        <f t="shared" si="77"/>
        <v>6.3805296744475867E-2</v>
      </c>
    </row>
    <row r="4973" spans="1:6" x14ac:dyDescent="0.3">
      <c r="A4973" s="11">
        <v>6</v>
      </c>
      <c r="B4973" s="12" t="s">
        <v>576</v>
      </c>
      <c r="C4973" s="12" t="s">
        <v>50</v>
      </c>
      <c r="D4973" s="13">
        <v>151668479.36775601</v>
      </c>
      <c r="E4973" s="14">
        <v>44927</v>
      </c>
      <c r="F4973" s="15">
        <f t="shared" si="77"/>
        <v>0.19922241680003641</v>
      </c>
    </row>
    <row r="4974" spans="1:6" x14ac:dyDescent="0.3">
      <c r="A4974" s="16">
        <v>6</v>
      </c>
      <c r="B4974" s="17" t="s">
        <v>576</v>
      </c>
      <c r="C4974" s="17" t="s">
        <v>51</v>
      </c>
      <c r="D4974" s="18">
        <v>124272242.779185</v>
      </c>
      <c r="E4974" s="14">
        <v>44896</v>
      </c>
      <c r="F4974" s="15">
        <f t="shared" si="77"/>
        <v>1.1702967887876422E-2</v>
      </c>
    </row>
    <row r="4975" spans="1:6" x14ac:dyDescent="0.3">
      <c r="A4975" s="16">
        <v>6</v>
      </c>
      <c r="B4975" s="17" t="s">
        <v>576</v>
      </c>
      <c r="C4975" s="17" t="s">
        <v>53</v>
      </c>
      <c r="D4975" s="18">
        <v>122826365.741033</v>
      </c>
      <c r="E4975" s="14">
        <v>44866</v>
      </c>
      <c r="F4975" s="15">
        <f t="shared" si="77"/>
        <v>0.13059583264498686</v>
      </c>
    </row>
    <row r="4976" spans="1:6" x14ac:dyDescent="0.3">
      <c r="A4976" s="16">
        <v>6</v>
      </c>
      <c r="B4976" s="17" t="s">
        <v>576</v>
      </c>
      <c r="C4976" s="17" t="s">
        <v>54</v>
      </c>
      <c r="D4976" s="18">
        <v>107789027.19536</v>
      </c>
      <c r="E4976" s="14">
        <v>44835</v>
      </c>
      <c r="F4976" s="15">
        <f t="shared" si="77"/>
        <v>-4.3741897976708181E-2</v>
      </c>
    </row>
    <row r="4977" spans="1:6" x14ac:dyDescent="0.3">
      <c r="A4977" s="16">
        <v>6</v>
      </c>
      <c r="B4977" s="17" t="s">
        <v>576</v>
      </c>
      <c r="C4977" s="17" t="s">
        <v>55</v>
      </c>
      <c r="D4977" s="18">
        <v>112608563.22060899</v>
      </c>
      <c r="E4977" s="14">
        <v>44805</v>
      </c>
      <c r="F4977" s="15">
        <f t="shared" si="77"/>
        <v>-0.1236272245612636</v>
      </c>
    </row>
    <row r="4978" spans="1:6" x14ac:dyDescent="0.3">
      <c r="A4978" s="11">
        <v>6</v>
      </c>
      <c r="B4978" s="12" t="s">
        <v>576</v>
      </c>
      <c r="C4978" s="12" t="s">
        <v>56</v>
      </c>
      <c r="D4978" s="13">
        <v>127427170.20202699</v>
      </c>
      <c r="E4978" s="14">
        <v>44774</v>
      </c>
      <c r="F4978" s="15">
        <f t="shared" si="77"/>
        <v>2.8477549220883736E-2</v>
      </c>
    </row>
    <row r="4979" spans="1:6" x14ac:dyDescent="0.3">
      <c r="A4979" s="16">
        <v>6</v>
      </c>
      <c r="B4979" s="17" t="s">
        <v>576</v>
      </c>
      <c r="C4979" s="17" t="s">
        <v>57</v>
      </c>
      <c r="D4979" s="18">
        <v>123849539.54334401</v>
      </c>
      <c r="E4979" s="14">
        <v>44743</v>
      </c>
      <c r="F4979" s="15">
        <f t="shared" si="77"/>
        <v>-4.5251440627466243E-2</v>
      </c>
    </row>
    <row r="4980" spans="1:6" x14ac:dyDescent="0.3">
      <c r="A4980" s="11">
        <v>6</v>
      </c>
      <c r="B4980" s="12" t="s">
        <v>576</v>
      </c>
      <c r="C4980" s="12" t="s">
        <v>58</v>
      </c>
      <c r="D4980" s="13">
        <v>129582647.045367</v>
      </c>
      <c r="E4980" s="14">
        <v>44713</v>
      </c>
      <c r="F4980" s="15">
        <f t="shared" si="77"/>
        <v>2.2978859551851701E-3</v>
      </c>
    </row>
    <row r="4981" spans="1:6" x14ac:dyDescent="0.3">
      <c r="A4981" s="16">
        <v>6</v>
      </c>
      <c r="B4981" s="17" t="s">
        <v>576</v>
      </c>
      <c r="C4981" s="17" t="s">
        <v>59</v>
      </c>
      <c r="D4981" s="18">
        <v>129285222.755109</v>
      </c>
      <c r="E4981" s="14">
        <v>44682</v>
      </c>
      <c r="F4981" s="15">
        <f t="shared" si="77"/>
        <v>6.0069238395065117E-2</v>
      </c>
    </row>
    <row r="4982" spans="1:6" x14ac:dyDescent="0.3">
      <c r="A4982" s="11">
        <v>6</v>
      </c>
      <c r="B4982" s="12" t="s">
        <v>576</v>
      </c>
      <c r="C4982" s="12" t="s">
        <v>60</v>
      </c>
      <c r="D4982" s="13">
        <v>121747807.592667</v>
      </c>
      <c r="E4982" s="14">
        <v>44652</v>
      </c>
      <c r="F4982" s="15">
        <f t="shared" si="77"/>
        <v>-5.0391560800394176E-2</v>
      </c>
    </row>
    <row r="4983" spans="1:6" x14ac:dyDescent="0.3">
      <c r="A4983" s="16">
        <v>6</v>
      </c>
      <c r="B4983" s="17" t="s">
        <v>576</v>
      </c>
      <c r="C4983" s="17" t="s">
        <v>61</v>
      </c>
      <c r="D4983" s="18">
        <v>128040076.830024</v>
      </c>
      <c r="E4983" s="14">
        <v>44621</v>
      </c>
      <c r="F4983" s="15">
        <f t="shared" si="77"/>
        <v>1.7887001773580741E-2</v>
      </c>
    </row>
    <row r="4984" spans="1:6" x14ac:dyDescent="0.3">
      <c r="A4984" s="11">
        <v>6</v>
      </c>
      <c r="B4984" s="12" t="s">
        <v>576</v>
      </c>
      <c r="C4984" s="12" t="s">
        <v>62</v>
      </c>
      <c r="D4984" s="13">
        <v>125770185.047535</v>
      </c>
      <c r="E4984" s="14">
        <v>44593</v>
      </c>
      <c r="F4984" s="15">
        <f t="shared" si="77"/>
        <v>-2.6023643738943478E-2</v>
      </c>
    </row>
    <row r="4985" spans="1:6" x14ac:dyDescent="0.3">
      <c r="A4985" s="16">
        <v>6</v>
      </c>
      <c r="B4985" s="17" t="s">
        <v>576</v>
      </c>
      <c r="C4985" s="17" t="s">
        <v>63</v>
      </c>
      <c r="D4985" s="18">
        <v>129086143.054354</v>
      </c>
      <c r="E4985" s="14">
        <v>44562</v>
      </c>
      <c r="F4985" s="15">
        <f t="shared" si="77"/>
        <v>5.3485416541127657E-2</v>
      </c>
    </row>
    <row r="4986" spans="1:6" x14ac:dyDescent="0.3">
      <c r="A4986" s="11">
        <v>6</v>
      </c>
      <c r="B4986" s="12" t="s">
        <v>576</v>
      </c>
      <c r="C4986" s="12" t="s">
        <v>64</v>
      </c>
      <c r="D4986" s="13">
        <v>122363306.36972301</v>
      </c>
      <c r="E4986" s="14">
        <v>44531</v>
      </c>
      <c r="F4986" s="15">
        <f t="shared" si="77"/>
        <v>6.5533779080311619E-2</v>
      </c>
    </row>
    <row r="4987" spans="1:6" x14ac:dyDescent="0.3">
      <c r="A4987" s="11">
        <v>6</v>
      </c>
      <c r="B4987" s="12" t="s">
        <v>576</v>
      </c>
      <c r="C4987" s="12" t="s">
        <v>66</v>
      </c>
      <c r="D4987" s="13">
        <v>114601484.906094</v>
      </c>
      <c r="E4987" s="14">
        <v>44501</v>
      </c>
      <c r="F4987" s="15">
        <f t="shared" si="77"/>
        <v>-5.5052715433088761E-2</v>
      </c>
    </row>
    <row r="4988" spans="1:6" x14ac:dyDescent="0.3">
      <c r="A4988" s="11">
        <v>6</v>
      </c>
      <c r="B4988" s="12" t="s">
        <v>576</v>
      </c>
      <c r="C4988" s="12" t="s">
        <v>67</v>
      </c>
      <c r="D4988" s="13">
        <v>121087506.31750301</v>
      </c>
      <c r="E4988" s="14">
        <v>44470</v>
      </c>
      <c r="F4988" s="15">
        <f t="shared" si="77"/>
        <v>0.12336884009845259</v>
      </c>
    </row>
    <row r="4989" spans="1:6" x14ac:dyDescent="0.3">
      <c r="A4989" s="11">
        <v>6</v>
      </c>
      <c r="B4989" s="12" t="s">
        <v>576</v>
      </c>
      <c r="C4989" s="12" t="s">
        <v>68</v>
      </c>
      <c r="D4989" s="13">
        <v>107033796.189252</v>
      </c>
      <c r="E4989" s="14">
        <v>44440</v>
      </c>
      <c r="F4989" s="15">
        <f t="shared" si="77"/>
        <v>9.9308738586967385E-3</v>
      </c>
    </row>
    <row r="4990" spans="1:6" x14ac:dyDescent="0.3">
      <c r="A4990" s="16">
        <v>6</v>
      </c>
      <c r="B4990" s="17" t="s">
        <v>576</v>
      </c>
      <c r="C4990" s="17" t="s">
        <v>69</v>
      </c>
      <c r="D4990" s="18">
        <v>105976117.589597</v>
      </c>
      <c r="E4990" s="14">
        <v>44409</v>
      </c>
      <c r="F4990" s="15">
        <f t="shared" si="77"/>
        <v>-2.870667851415707E-2</v>
      </c>
    </row>
    <row r="4991" spans="1:6" x14ac:dyDescent="0.3">
      <c r="A4991" s="11">
        <v>6</v>
      </c>
      <c r="B4991" s="12" t="s">
        <v>576</v>
      </c>
      <c r="C4991" s="12" t="s">
        <v>70</v>
      </c>
      <c r="D4991" s="13">
        <v>109062426.828445</v>
      </c>
      <c r="E4991" s="14">
        <v>44378</v>
      </c>
      <c r="F4991" s="15">
        <f t="shared" si="77"/>
        <v>-4.8732737112929601E-2</v>
      </c>
    </row>
    <row r="4992" spans="1:6" x14ac:dyDescent="0.3">
      <c r="A4992" s="16">
        <v>6</v>
      </c>
      <c r="B4992" s="17" t="s">
        <v>576</v>
      </c>
      <c r="C4992" s="17" t="s">
        <v>71</v>
      </c>
      <c r="D4992" s="18">
        <v>114508972.067837</v>
      </c>
      <c r="E4992" s="14">
        <v>44348</v>
      </c>
      <c r="F4992" s="15">
        <f t="shared" si="77"/>
        <v>-8.7147268244672615E-2</v>
      </c>
    </row>
    <row r="4993" spans="1:6" x14ac:dyDescent="0.3">
      <c r="A4993" s="11">
        <v>6</v>
      </c>
      <c r="B4993" s="12" t="s">
        <v>576</v>
      </c>
      <c r="C4993" s="12" t="s">
        <v>72</v>
      </c>
      <c r="D4993" s="13">
        <v>124935855.15610801</v>
      </c>
      <c r="E4993" s="14">
        <v>44317</v>
      </c>
      <c r="F4993" s="15">
        <f t="shared" si="77"/>
        <v>5.560459495493459E-3</v>
      </c>
    </row>
    <row r="4994" spans="1:6" x14ac:dyDescent="0.3">
      <c r="A4994" s="16">
        <v>6</v>
      </c>
      <c r="B4994" s="17" t="s">
        <v>576</v>
      </c>
      <c r="C4994" s="17" t="s">
        <v>73</v>
      </c>
      <c r="D4994" s="18">
        <v>124243082.24679799</v>
      </c>
      <c r="E4994" s="14">
        <v>44287</v>
      </c>
      <c r="F4994" s="15">
        <f t="shared" si="77"/>
        <v>6.7658603123712385E-2</v>
      </c>
    </row>
    <row r="4995" spans="1:6" x14ac:dyDescent="0.3">
      <c r="A4995" s="11">
        <v>6</v>
      </c>
      <c r="B4995" s="12" t="s">
        <v>576</v>
      </c>
      <c r="C4995" s="12" t="s">
        <v>74</v>
      </c>
      <c r="D4995" s="13">
        <v>116115035.403023</v>
      </c>
      <c r="E4995" s="14">
        <v>44256</v>
      </c>
      <c r="F4995" s="15">
        <f t="shared" ref="F4995:F5058" si="78">IF(B4995=B4996,LN(D4995/D4996),NA())</f>
        <v>-1.3090582743457441E-3</v>
      </c>
    </row>
    <row r="4996" spans="1:6" x14ac:dyDescent="0.3">
      <c r="A4996" s="16">
        <v>6</v>
      </c>
      <c r="B4996" s="17" t="s">
        <v>576</v>
      </c>
      <c r="C4996" s="17" t="s">
        <v>75</v>
      </c>
      <c r="D4996" s="18">
        <v>116267136.283631</v>
      </c>
      <c r="E4996" s="14">
        <v>44228</v>
      </c>
      <c r="F4996" s="15">
        <f t="shared" si="78"/>
        <v>0.10448939234985513</v>
      </c>
    </row>
    <row r="4997" spans="1:6" x14ac:dyDescent="0.3">
      <c r="A4997" s="11">
        <v>6</v>
      </c>
      <c r="B4997" s="12" t="s">
        <v>576</v>
      </c>
      <c r="C4997" s="12" t="s">
        <v>76</v>
      </c>
      <c r="D4997" s="13">
        <v>104731617.08142699</v>
      </c>
      <c r="E4997" s="14">
        <v>44197</v>
      </c>
      <c r="F4997" s="15">
        <f t="shared" si="78"/>
        <v>1.1287090865609334E-2</v>
      </c>
    </row>
    <row r="4998" spans="1:6" x14ac:dyDescent="0.3">
      <c r="A4998" s="16">
        <v>6</v>
      </c>
      <c r="B4998" s="17" t="s">
        <v>576</v>
      </c>
      <c r="C4998" s="17" t="s">
        <v>77</v>
      </c>
      <c r="D4998" s="18">
        <v>103556148.094938</v>
      </c>
      <c r="E4998" s="14">
        <v>44166</v>
      </c>
      <c r="F4998" s="15">
        <f t="shared" si="78"/>
        <v>-2.4503911319111588E-2</v>
      </c>
    </row>
    <row r="4999" spans="1:6" x14ac:dyDescent="0.3">
      <c r="A4999" s="16">
        <v>6</v>
      </c>
      <c r="B4999" s="17" t="s">
        <v>576</v>
      </c>
      <c r="C4999" s="17" t="s">
        <v>79</v>
      </c>
      <c r="D4999" s="18">
        <v>106125023.98079599</v>
      </c>
      <c r="E4999" s="14">
        <v>44136</v>
      </c>
      <c r="F4999" s="15">
        <f t="shared" si="78"/>
        <v>0.17924189397855161</v>
      </c>
    </row>
    <row r="5000" spans="1:6" x14ac:dyDescent="0.3">
      <c r="A5000" s="16">
        <v>6</v>
      </c>
      <c r="B5000" s="17" t="s">
        <v>576</v>
      </c>
      <c r="C5000" s="17" t="s">
        <v>80</v>
      </c>
      <c r="D5000" s="18">
        <v>88710297.541635901</v>
      </c>
      <c r="E5000" s="14">
        <v>44105</v>
      </c>
      <c r="F5000" s="15">
        <f t="shared" si="78"/>
        <v>7.3670228928977941E-2</v>
      </c>
    </row>
    <row r="5001" spans="1:6" x14ac:dyDescent="0.3">
      <c r="A5001" s="16">
        <v>6</v>
      </c>
      <c r="B5001" s="17" t="s">
        <v>576</v>
      </c>
      <c r="C5001" s="17" t="s">
        <v>81</v>
      </c>
      <c r="D5001" s="18">
        <v>82409914.204321906</v>
      </c>
      <c r="E5001" s="14">
        <v>44075</v>
      </c>
      <c r="F5001" s="15">
        <f t="shared" si="78"/>
        <v>-9.0750251269997959E-2</v>
      </c>
    </row>
    <row r="5002" spans="1:6" x14ac:dyDescent="0.3">
      <c r="A5002" s="11">
        <v>6</v>
      </c>
      <c r="B5002" s="12" t="s">
        <v>576</v>
      </c>
      <c r="C5002" s="12" t="s">
        <v>82</v>
      </c>
      <c r="D5002" s="13">
        <v>90238484.992457703</v>
      </c>
      <c r="E5002" s="14">
        <v>44044</v>
      </c>
      <c r="F5002" s="15">
        <f t="shared" si="78"/>
        <v>-3.5802309891562231E-2</v>
      </c>
    </row>
    <row r="5003" spans="1:6" x14ac:dyDescent="0.3">
      <c r="A5003" s="16">
        <v>6</v>
      </c>
      <c r="B5003" s="17" t="s">
        <v>576</v>
      </c>
      <c r="C5003" s="17" t="s">
        <v>83</v>
      </c>
      <c r="D5003" s="18">
        <v>93527761.704843998</v>
      </c>
      <c r="E5003" s="14">
        <v>44013</v>
      </c>
      <c r="F5003" s="15">
        <f t="shared" si="78"/>
        <v>-0.10108380467728154</v>
      </c>
    </row>
    <row r="5004" spans="1:6" x14ac:dyDescent="0.3">
      <c r="A5004" s="11">
        <v>6</v>
      </c>
      <c r="B5004" s="12" t="s">
        <v>576</v>
      </c>
      <c r="C5004" s="12" t="s">
        <v>84</v>
      </c>
      <c r="D5004" s="13">
        <v>103476249.560827</v>
      </c>
      <c r="E5004" s="14">
        <v>43983</v>
      </c>
      <c r="F5004" s="15">
        <f t="shared" si="78"/>
        <v>2.2708263263723903E-2</v>
      </c>
    </row>
    <row r="5005" spans="1:6" x14ac:dyDescent="0.3">
      <c r="A5005" s="16">
        <v>6</v>
      </c>
      <c r="B5005" s="17" t="s">
        <v>576</v>
      </c>
      <c r="C5005" s="17" t="s">
        <v>85</v>
      </c>
      <c r="D5005" s="18">
        <v>101152962.38830701</v>
      </c>
      <c r="E5005" s="14">
        <v>43952</v>
      </c>
      <c r="F5005" s="15">
        <f t="shared" si="78"/>
        <v>-0.10234062622175251</v>
      </c>
    </row>
    <row r="5006" spans="1:6" x14ac:dyDescent="0.3">
      <c r="A5006" s="11">
        <v>6</v>
      </c>
      <c r="B5006" s="12" t="s">
        <v>576</v>
      </c>
      <c r="C5006" s="12" t="s">
        <v>86</v>
      </c>
      <c r="D5006" s="13">
        <v>112053280.45086201</v>
      </c>
      <c r="E5006" s="14">
        <v>43922</v>
      </c>
      <c r="F5006" s="15">
        <f t="shared" si="78"/>
        <v>-0.10248309527615632</v>
      </c>
    </row>
    <row r="5007" spans="1:6" x14ac:dyDescent="0.3">
      <c r="A5007" s="16">
        <v>6</v>
      </c>
      <c r="B5007" s="17" t="s">
        <v>576</v>
      </c>
      <c r="C5007" s="17" t="s">
        <v>87</v>
      </c>
      <c r="D5007" s="18">
        <v>124145910.542798</v>
      </c>
      <c r="E5007" s="14">
        <v>43891</v>
      </c>
      <c r="F5007" s="15">
        <f t="shared" si="78"/>
        <v>-0.14102908661619629</v>
      </c>
    </row>
    <row r="5008" spans="1:6" x14ac:dyDescent="0.3">
      <c r="A5008" s="11">
        <v>6</v>
      </c>
      <c r="B5008" s="12" t="s">
        <v>576</v>
      </c>
      <c r="C5008" s="12" t="s">
        <v>88</v>
      </c>
      <c r="D5008" s="13">
        <v>142948819.182457</v>
      </c>
      <c r="E5008" s="14">
        <v>43862</v>
      </c>
      <c r="F5008" s="15">
        <f t="shared" si="78"/>
        <v>-5.0984535439306103E-2</v>
      </c>
    </row>
    <row r="5009" spans="1:6" x14ac:dyDescent="0.3">
      <c r="A5009" s="16">
        <v>6</v>
      </c>
      <c r="B5009" s="17" t="s">
        <v>576</v>
      </c>
      <c r="C5009" s="17" t="s">
        <v>89</v>
      </c>
      <c r="D5009" s="18">
        <v>150425988.70368099</v>
      </c>
      <c r="E5009" s="14">
        <v>43831</v>
      </c>
      <c r="F5009" s="15">
        <f t="shared" si="78"/>
        <v>-4.7636267242675751E-2</v>
      </c>
    </row>
    <row r="5010" spans="1:6" x14ac:dyDescent="0.3">
      <c r="A5010" s="11">
        <v>6</v>
      </c>
      <c r="B5010" s="12" t="s">
        <v>576</v>
      </c>
      <c r="C5010" s="12" t="s">
        <v>90</v>
      </c>
      <c r="D5010" s="13">
        <v>157765138.35973799</v>
      </c>
      <c r="E5010" s="14">
        <v>43800</v>
      </c>
      <c r="F5010" s="15">
        <f t="shared" si="78"/>
        <v>2.6742691774614285E-2</v>
      </c>
    </row>
    <row r="5011" spans="1:6" x14ac:dyDescent="0.3">
      <c r="A5011" s="11">
        <v>6</v>
      </c>
      <c r="B5011" s="12" t="s">
        <v>576</v>
      </c>
      <c r="C5011" s="12" t="s">
        <v>92</v>
      </c>
      <c r="D5011" s="13">
        <v>153601988.91390899</v>
      </c>
      <c r="E5011" s="14">
        <v>43770</v>
      </c>
      <c r="F5011" s="15">
        <f t="shared" si="78"/>
        <v>-8.8663635025676684E-3</v>
      </c>
    </row>
    <row r="5012" spans="1:6" x14ac:dyDescent="0.3">
      <c r="A5012" s="11">
        <v>6</v>
      </c>
      <c r="B5012" s="12" t="s">
        <v>576</v>
      </c>
      <c r="C5012" s="12" t="s">
        <v>93</v>
      </c>
      <c r="D5012" s="13">
        <v>154969935.37617901</v>
      </c>
      <c r="E5012" s="14">
        <v>43739</v>
      </c>
      <c r="F5012" s="15">
        <f t="shared" si="78"/>
        <v>-6.9039947483024666E-2</v>
      </c>
    </row>
    <row r="5013" spans="1:6" x14ac:dyDescent="0.3">
      <c r="A5013" s="11">
        <v>6</v>
      </c>
      <c r="B5013" s="12" t="s">
        <v>576</v>
      </c>
      <c r="C5013" s="12" t="s">
        <v>94</v>
      </c>
      <c r="D5013" s="13">
        <v>166047033.11996701</v>
      </c>
      <c r="E5013" s="14">
        <v>43709</v>
      </c>
      <c r="F5013" s="15">
        <f t="shared" si="78"/>
        <v>5.8109321714167925E-2</v>
      </c>
    </row>
    <row r="5014" spans="1:6" x14ac:dyDescent="0.3">
      <c r="A5014" s="16">
        <v>6</v>
      </c>
      <c r="B5014" s="17" t="s">
        <v>576</v>
      </c>
      <c r="C5014" s="17" t="s">
        <v>95</v>
      </c>
      <c r="D5014" s="18">
        <v>156673145.362625</v>
      </c>
      <c r="E5014" s="14">
        <v>43678</v>
      </c>
      <c r="F5014" s="15">
        <f t="shared" si="78"/>
        <v>-0.10931410452421725</v>
      </c>
    </row>
    <row r="5015" spans="1:6" x14ac:dyDescent="0.3">
      <c r="A5015" s="11">
        <v>6</v>
      </c>
      <c r="B5015" s="12" t="s">
        <v>576</v>
      </c>
      <c r="C5015" s="12" t="s">
        <v>96</v>
      </c>
      <c r="D5015" s="13">
        <v>174770880.72161901</v>
      </c>
      <c r="E5015" s="14">
        <v>43647</v>
      </c>
      <c r="F5015" s="15">
        <f t="shared" si="78"/>
        <v>1.926883597788389E-3</v>
      </c>
    </row>
    <row r="5016" spans="1:6" x14ac:dyDescent="0.3">
      <c r="A5016" s="16">
        <v>6</v>
      </c>
      <c r="B5016" s="17" t="s">
        <v>576</v>
      </c>
      <c r="C5016" s="17" t="s">
        <v>97</v>
      </c>
      <c r="D5016" s="18">
        <v>174434441.82158101</v>
      </c>
      <c r="E5016" s="14">
        <v>43617</v>
      </c>
      <c r="F5016" s="15">
        <f t="shared" si="78"/>
        <v>1.8131241620969504E-2</v>
      </c>
    </row>
    <row r="5017" spans="1:6" x14ac:dyDescent="0.3">
      <c r="A5017" s="11">
        <v>6</v>
      </c>
      <c r="B5017" s="12" t="s">
        <v>576</v>
      </c>
      <c r="C5017" s="12" t="s">
        <v>98</v>
      </c>
      <c r="D5017" s="13">
        <v>171300228.263365</v>
      </c>
      <c r="E5017" s="14">
        <v>43586</v>
      </c>
      <c r="F5017" s="15">
        <f t="shared" si="78"/>
        <v>-3.3491495239588054E-2</v>
      </c>
    </row>
    <row r="5018" spans="1:6" x14ac:dyDescent="0.3">
      <c r="A5018" s="16">
        <v>6</v>
      </c>
      <c r="B5018" s="17" t="s">
        <v>576</v>
      </c>
      <c r="C5018" s="17" t="s">
        <v>99</v>
      </c>
      <c r="D5018" s="18">
        <v>177134482.65728399</v>
      </c>
      <c r="E5018" s="14">
        <v>43556</v>
      </c>
      <c r="F5018" s="15">
        <f t="shared" si="78"/>
        <v>7.4942859890783212E-2</v>
      </c>
    </row>
    <row r="5019" spans="1:6" x14ac:dyDescent="0.3">
      <c r="A5019" s="11">
        <v>6</v>
      </c>
      <c r="B5019" s="12" t="s">
        <v>576</v>
      </c>
      <c r="C5019" s="12" t="s">
        <v>100</v>
      </c>
      <c r="D5019" s="13">
        <v>164344752.898316</v>
      </c>
      <c r="E5019" s="14">
        <v>43525</v>
      </c>
      <c r="F5019" s="15">
        <f t="shared" si="78"/>
        <v>1.8975577063385235E-2</v>
      </c>
    </row>
    <row r="5020" spans="1:6" x14ac:dyDescent="0.3">
      <c r="A5020" s="16">
        <v>6</v>
      </c>
      <c r="B5020" s="17" t="s">
        <v>576</v>
      </c>
      <c r="C5020" s="17" t="s">
        <v>101</v>
      </c>
      <c r="D5020" s="18">
        <v>161255618.124369</v>
      </c>
      <c r="E5020" s="14">
        <v>43497</v>
      </c>
      <c r="F5020" s="15">
        <f t="shared" si="78"/>
        <v>-4.0793572255526503E-2</v>
      </c>
    </row>
    <row r="5021" spans="1:6" x14ac:dyDescent="0.3">
      <c r="A5021" s="11">
        <v>6</v>
      </c>
      <c r="B5021" s="12" t="s">
        <v>576</v>
      </c>
      <c r="C5021" s="12" t="s">
        <v>102</v>
      </c>
      <c r="D5021" s="13">
        <v>167969828.06211901</v>
      </c>
      <c r="E5021" s="14">
        <v>43466</v>
      </c>
      <c r="F5021" s="15">
        <f t="shared" si="78"/>
        <v>2.059262759290436E-2</v>
      </c>
    </row>
    <row r="5022" spans="1:6" x14ac:dyDescent="0.3">
      <c r="A5022" s="16">
        <v>6</v>
      </c>
      <c r="B5022" s="17" t="s">
        <v>576</v>
      </c>
      <c r="C5022" s="17" t="s">
        <v>103</v>
      </c>
      <c r="D5022" s="18">
        <v>164546259.067974</v>
      </c>
      <c r="E5022" s="14">
        <v>43435</v>
      </c>
      <c r="F5022" s="15">
        <f t="shared" si="78"/>
        <v>-2.6473927920544107E-2</v>
      </c>
    </row>
    <row r="5023" spans="1:6" x14ac:dyDescent="0.3">
      <c r="A5023" s="16">
        <v>6</v>
      </c>
      <c r="B5023" s="17" t="s">
        <v>576</v>
      </c>
      <c r="C5023" s="17" t="s">
        <v>105</v>
      </c>
      <c r="D5023" s="18">
        <v>168960619.78284001</v>
      </c>
      <c r="E5023" s="14">
        <v>43405</v>
      </c>
      <c r="F5023" s="15">
        <f t="shared" si="78"/>
        <v>3.4957208477438217E-2</v>
      </c>
    </row>
    <row r="5024" spans="1:6" x14ac:dyDescent="0.3">
      <c r="A5024" s="16">
        <v>6</v>
      </c>
      <c r="B5024" s="17" t="s">
        <v>576</v>
      </c>
      <c r="C5024" s="17" t="s">
        <v>106</v>
      </c>
      <c r="D5024" s="18">
        <v>163156271.15242699</v>
      </c>
      <c r="E5024" s="14">
        <v>43374</v>
      </c>
      <c r="F5024" s="15">
        <f t="shared" si="78"/>
        <v>-3.7877865884277571E-2</v>
      </c>
    </row>
    <row r="5025" spans="1:6" x14ac:dyDescent="0.3">
      <c r="A5025" s="16">
        <v>6</v>
      </c>
      <c r="B5025" s="17" t="s">
        <v>576</v>
      </c>
      <c r="C5025" s="17" t="s">
        <v>107</v>
      </c>
      <c r="D5025" s="18">
        <v>169454817.207856</v>
      </c>
      <c r="E5025" s="14">
        <v>43344</v>
      </c>
      <c r="F5025" s="15">
        <f t="shared" si="78"/>
        <v>2.4022954268110952E-3</v>
      </c>
    </row>
    <row r="5026" spans="1:6" x14ac:dyDescent="0.3">
      <c r="A5026" s="11">
        <v>6</v>
      </c>
      <c r="B5026" s="12" t="s">
        <v>576</v>
      </c>
      <c r="C5026" s="12" t="s">
        <v>108</v>
      </c>
      <c r="D5026" s="13">
        <v>169048225.247967</v>
      </c>
      <c r="E5026" s="14">
        <v>43313</v>
      </c>
      <c r="F5026" s="15">
        <f t="shared" si="78"/>
        <v>-8.98186097665154E-2</v>
      </c>
    </row>
    <row r="5027" spans="1:6" x14ac:dyDescent="0.3">
      <c r="A5027" s="16">
        <v>6</v>
      </c>
      <c r="B5027" s="17" t="s">
        <v>576</v>
      </c>
      <c r="C5027" s="17" t="s">
        <v>109</v>
      </c>
      <c r="D5027" s="18">
        <v>184934672.386345</v>
      </c>
      <c r="E5027" s="14">
        <v>43282</v>
      </c>
      <c r="F5027" s="15">
        <f t="shared" si="78"/>
        <v>2.5285502149237089E-2</v>
      </c>
    </row>
    <row r="5028" spans="1:6" x14ac:dyDescent="0.3">
      <c r="A5028" s="11">
        <v>6</v>
      </c>
      <c r="B5028" s="12" t="s">
        <v>576</v>
      </c>
      <c r="C5028" s="12" t="s">
        <v>110</v>
      </c>
      <c r="D5028" s="13">
        <v>180317130.77807599</v>
      </c>
      <c r="E5028" s="14">
        <v>43252</v>
      </c>
      <c r="F5028" s="15">
        <f t="shared" si="78"/>
        <v>-1.7072681641234912E-2</v>
      </c>
    </row>
    <row r="5029" spans="1:6" x14ac:dyDescent="0.3">
      <c r="A5029" s="16">
        <v>6</v>
      </c>
      <c r="B5029" s="17" t="s">
        <v>576</v>
      </c>
      <c r="C5029" s="17" t="s">
        <v>111</v>
      </c>
      <c r="D5029" s="18">
        <v>183422057.03771001</v>
      </c>
      <c r="E5029" s="14">
        <v>43221</v>
      </c>
      <c r="F5029" s="15">
        <f t="shared" si="78"/>
        <v>-8.7855982849824876E-3</v>
      </c>
    </row>
    <row r="5030" spans="1:6" x14ac:dyDescent="0.3">
      <c r="A5030" s="11">
        <v>6</v>
      </c>
      <c r="B5030" s="12" t="s">
        <v>576</v>
      </c>
      <c r="C5030" s="12" t="s">
        <v>112</v>
      </c>
      <c r="D5030" s="13">
        <v>185040629.198838</v>
      </c>
      <c r="E5030" s="14">
        <v>43191</v>
      </c>
      <c r="F5030" s="15">
        <f t="shared" si="78"/>
        <v>8.8308704382754746E-2</v>
      </c>
    </row>
    <row r="5031" spans="1:6" x14ac:dyDescent="0.3">
      <c r="A5031" s="16">
        <v>6</v>
      </c>
      <c r="B5031" s="17" t="s">
        <v>576</v>
      </c>
      <c r="C5031" s="17" t="s">
        <v>113</v>
      </c>
      <c r="D5031" s="18">
        <v>169400666.023884</v>
      </c>
      <c r="E5031" s="14">
        <v>43160</v>
      </c>
      <c r="F5031" s="15">
        <f t="shared" si="78"/>
        <v>-7.2727104147577076E-2</v>
      </c>
    </row>
    <row r="5032" spans="1:6" x14ac:dyDescent="0.3">
      <c r="A5032" s="11">
        <v>6</v>
      </c>
      <c r="B5032" s="12" t="s">
        <v>576</v>
      </c>
      <c r="C5032" s="12" t="s">
        <v>114</v>
      </c>
      <c r="D5032" s="13">
        <v>182179746.53408101</v>
      </c>
      <c r="E5032" s="14">
        <v>43132</v>
      </c>
      <c r="F5032" s="15">
        <f t="shared" si="78"/>
        <v>-4.5561304513530111E-2</v>
      </c>
    </row>
    <row r="5033" spans="1:6" x14ac:dyDescent="0.3">
      <c r="A5033" s="16">
        <v>6</v>
      </c>
      <c r="B5033" s="17" t="s">
        <v>576</v>
      </c>
      <c r="C5033" s="17" t="s">
        <v>115</v>
      </c>
      <c r="D5033" s="18">
        <v>190672085.45671099</v>
      </c>
      <c r="E5033" s="14">
        <v>43101</v>
      </c>
      <c r="F5033" s="15">
        <f t="shared" si="78"/>
        <v>-8.3091976920524876E-2</v>
      </c>
    </row>
    <row r="5034" spans="1:6" x14ac:dyDescent="0.3">
      <c r="A5034" s="11">
        <v>6</v>
      </c>
      <c r="B5034" s="12" t="s">
        <v>576</v>
      </c>
      <c r="C5034" s="12" t="s">
        <v>116</v>
      </c>
      <c r="D5034" s="13">
        <v>207192248.600411</v>
      </c>
      <c r="E5034" s="14">
        <v>43070</v>
      </c>
      <c r="F5034" s="15">
        <f t="shared" si="78"/>
        <v>4.3885794706526447E-2</v>
      </c>
    </row>
    <row r="5035" spans="1:6" x14ac:dyDescent="0.3">
      <c r="A5035" s="11">
        <v>6</v>
      </c>
      <c r="B5035" s="12" t="s">
        <v>576</v>
      </c>
      <c r="C5035" s="12" t="s">
        <v>118</v>
      </c>
      <c r="D5035" s="13">
        <v>198296087.42563799</v>
      </c>
      <c r="E5035" s="14">
        <v>43040</v>
      </c>
      <c r="F5035" s="15">
        <f t="shared" si="78"/>
        <v>-1.2529074971473547E-3</v>
      </c>
    </row>
    <row r="5036" spans="1:6" x14ac:dyDescent="0.3">
      <c r="A5036" s="11">
        <v>6</v>
      </c>
      <c r="B5036" s="12" t="s">
        <v>576</v>
      </c>
      <c r="C5036" s="12" t="s">
        <v>119</v>
      </c>
      <c r="D5036" s="13">
        <v>198544689.785588</v>
      </c>
      <c r="E5036" s="14">
        <v>43009</v>
      </c>
      <c r="F5036" s="15">
        <f t="shared" si="78"/>
        <v>-6.4435931845369197E-3</v>
      </c>
    </row>
    <row r="5037" spans="1:6" x14ac:dyDescent="0.3">
      <c r="A5037" s="11">
        <v>6</v>
      </c>
      <c r="B5037" s="12" t="s">
        <v>576</v>
      </c>
      <c r="C5037" s="12" t="s">
        <v>120</v>
      </c>
      <c r="D5037" s="13">
        <v>199828161.639965</v>
      </c>
      <c r="E5037" s="14">
        <v>42979</v>
      </c>
      <c r="F5037" s="15">
        <f t="shared" si="78"/>
        <v>-1.9775839236976574E-2</v>
      </c>
    </row>
    <row r="5038" spans="1:6" x14ac:dyDescent="0.3">
      <c r="A5038" s="16">
        <v>6</v>
      </c>
      <c r="B5038" s="17" t="s">
        <v>576</v>
      </c>
      <c r="C5038" s="17" t="s">
        <v>121</v>
      </c>
      <c r="D5038" s="18">
        <v>203819264.87709901</v>
      </c>
      <c r="E5038" s="14">
        <v>42948</v>
      </c>
      <c r="F5038" s="15">
        <f t="shared" si="78"/>
        <v>-1.0934713316732392E-2</v>
      </c>
    </row>
    <row r="5039" spans="1:6" x14ac:dyDescent="0.3">
      <c r="A5039" s="11">
        <v>6</v>
      </c>
      <c r="B5039" s="12" t="s">
        <v>576</v>
      </c>
      <c r="C5039" s="12" t="s">
        <v>122</v>
      </c>
      <c r="D5039" s="13">
        <v>206060199.768635</v>
      </c>
      <c r="E5039" s="14">
        <v>42917</v>
      </c>
      <c r="F5039" s="15">
        <f t="shared" si="78"/>
        <v>6.6468983878717941E-2</v>
      </c>
    </row>
    <row r="5040" spans="1:6" x14ac:dyDescent="0.3">
      <c r="A5040" s="16">
        <v>6</v>
      </c>
      <c r="B5040" s="17" t="s">
        <v>576</v>
      </c>
      <c r="C5040" s="17" t="s">
        <v>123</v>
      </c>
      <c r="D5040" s="18">
        <v>192808867.447936</v>
      </c>
      <c r="E5040" s="14">
        <v>42887</v>
      </c>
      <c r="F5040" s="15">
        <f t="shared" si="78"/>
        <v>5.2076217183884811E-2</v>
      </c>
    </row>
    <row r="5041" spans="1:6" x14ac:dyDescent="0.3">
      <c r="A5041" s="11">
        <v>6</v>
      </c>
      <c r="B5041" s="12" t="s">
        <v>576</v>
      </c>
      <c r="C5041" s="12" t="s">
        <v>124</v>
      </c>
      <c r="D5041" s="13">
        <v>183025073.464315</v>
      </c>
      <c r="E5041" s="14">
        <v>42856</v>
      </c>
      <c r="F5041" s="15">
        <f t="shared" si="78"/>
        <v>5.9656963359354678E-2</v>
      </c>
    </row>
    <row r="5042" spans="1:6" x14ac:dyDescent="0.3">
      <c r="A5042" s="16">
        <v>6</v>
      </c>
      <c r="B5042" s="17" t="s">
        <v>576</v>
      </c>
      <c r="C5042" s="17" t="s">
        <v>125</v>
      </c>
      <c r="D5042" s="18">
        <v>172425661.12103501</v>
      </c>
      <c r="E5042" s="14">
        <v>42826</v>
      </c>
      <c r="F5042" s="15">
        <f t="shared" si="78"/>
        <v>-1.1470871034556187E-2</v>
      </c>
    </row>
    <row r="5043" spans="1:6" x14ac:dyDescent="0.3">
      <c r="A5043" s="11">
        <v>6</v>
      </c>
      <c r="B5043" s="12" t="s">
        <v>576</v>
      </c>
      <c r="C5043" s="12" t="s">
        <v>126</v>
      </c>
      <c r="D5043" s="13">
        <v>174414921.10282099</v>
      </c>
      <c r="E5043" s="14">
        <v>42795</v>
      </c>
      <c r="F5043" s="15">
        <f t="shared" si="78"/>
        <v>5.2310373952581439E-3</v>
      </c>
    </row>
    <row r="5044" spans="1:6" x14ac:dyDescent="0.3">
      <c r="A5044" s="16">
        <v>6</v>
      </c>
      <c r="B5044" s="17" t="s">
        <v>576</v>
      </c>
      <c r="C5044" s="17" t="s">
        <v>127</v>
      </c>
      <c r="D5044" s="18">
        <v>173504932.296038</v>
      </c>
      <c r="E5044" s="14">
        <v>42767</v>
      </c>
      <c r="F5044" s="15">
        <f t="shared" si="78"/>
        <v>-4.5403818964779796E-2</v>
      </c>
    </row>
    <row r="5045" spans="1:6" x14ac:dyDescent="0.3">
      <c r="A5045" s="11">
        <v>6</v>
      </c>
      <c r="B5045" s="12" t="s">
        <v>576</v>
      </c>
      <c r="C5045" s="12" t="s">
        <v>129</v>
      </c>
      <c r="D5045" s="13">
        <v>181564297.317985</v>
      </c>
      <c r="E5045" s="14">
        <v>42736</v>
      </c>
      <c r="F5045" s="15">
        <f t="shared" si="78"/>
        <v>0.12307449817603854</v>
      </c>
    </row>
    <row r="5046" spans="1:6" x14ac:dyDescent="0.3">
      <c r="A5046" s="16">
        <v>6</v>
      </c>
      <c r="B5046" s="17" t="s">
        <v>576</v>
      </c>
      <c r="C5046" s="17" t="s">
        <v>130</v>
      </c>
      <c r="D5046" s="18">
        <v>160538750.24710199</v>
      </c>
      <c r="E5046" s="14">
        <v>42705</v>
      </c>
      <c r="F5046" s="15">
        <f t="shared" si="78"/>
        <v>3.7054745903935614E-2</v>
      </c>
    </row>
    <row r="5047" spans="1:6" x14ac:dyDescent="0.3">
      <c r="A5047" s="16">
        <v>6</v>
      </c>
      <c r="B5047" s="17" t="s">
        <v>576</v>
      </c>
      <c r="C5047" s="17" t="s">
        <v>132</v>
      </c>
      <c r="D5047" s="18">
        <v>154698893.04932699</v>
      </c>
      <c r="E5047" s="14">
        <v>42675</v>
      </c>
      <c r="F5047" s="15">
        <f t="shared" si="78"/>
        <v>2.6333906939541105E-2</v>
      </c>
    </row>
    <row r="5048" spans="1:6" x14ac:dyDescent="0.3">
      <c r="A5048" s="16">
        <v>6</v>
      </c>
      <c r="B5048" s="17" t="s">
        <v>576</v>
      </c>
      <c r="C5048" s="17" t="s">
        <v>133</v>
      </c>
      <c r="D5048" s="18">
        <v>150678238.91119701</v>
      </c>
      <c r="E5048" s="14">
        <v>42644</v>
      </c>
      <c r="F5048" s="15">
        <f t="shared" si="78"/>
        <v>5.9166712304659051E-2</v>
      </c>
    </row>
    <row r="5049" spans="1:6" x14ac:dyDescent="0.3">
      <c r="A5049" s="16">
        <v>6</v>
      </c>
      <c r="B5049" s="17" t="s">
        <v>576</v>
      </c>
      <c r="C5049" s="17" t="s">
        <v>134</v>
      </c>
      <c r="D5049" s="18">
        <v>142021717.04478201</v>
      </c>
      <c r="E5049" s="14">
        <v>42614</v>
      </c>
      <c r="F5049" s="15">
        <f t="shared" si="78"/>
        <v>2.8266517043047199E-2</v>
      </c>
    </row>
    <row r="5050" spans="1:6" x14ac:dyDescent="0.3">
      <c r="A5050" s="11">
        <v>6</v>
      </c>
      <c r="B5050" s="12" t="s">
        <v>576</v>
      </c>
      <c r="C5050" s="12" t="s">
        <v>135</v>
      </c>
      <c r="D5050" s="13">
        <v>138063464.31737</v>
      </c>
      <c r="E5050" s="14">
        <v>42583</v>
      </c>
      <c r="F5050" s="15">
        <f t="shared" si="78"/>
        <v>0.12902626911213005</v>
      </c>
    </row>
    <row r="5051" spans="1:6" x14ac:dyDescent="0.3">
      <c r="A5051" s="16">
        <v>6</v>
      </c>
      <c r="B5051" s="17" t="s">
        <v>576</v>
      </c>
      <c r="C5051" s="17" t="s">
        <v>136</v>
      </c>
      <c r="D5051" s="18">
        <v>121351002.903027</v>
      </c>
      <c r="E5051" s="14">
        <v>42552</v>
      </c>
      <c r="F5051" s="15">
        <f t="shared" si="78"/>
        <v>6.6388450020920461E-2</v>
      </c>
    </row>
    <row r="5052" spans="1:6" x14ac:dyDescent="0.3">
      <c r="A5052" s="11">
        <v>6</v>
      </c>
      <c r="B5052" s="12" t="s">
        <v>576</v>
      </c>
      <c r="C5052" s="12" t="s">
        <v>137</v>
      </c>
      <c r="D5052" s="13">
        <v>113556299.714707</v>
      </c>
      <c r="E5052" s="14">
        <v>42522</v>
      </c>
      <c r="F5052" s="15">
        <f t="shared" si="78"/>
        <v>4.5790925992126634E-2</v>
      </c>
    </row>
    <row r="5053" spans="1:6" x14ac:dyDescent="0.3">
      <c r="A5053" s="16">
        <v>6</v>
      </c>
      <c r="B5053" s="17" t="s">
        <v>576</v>
      </c>
      <c r="C5053" s="17" t="s">
        <v>138</v>
      </c>
      <c r="D5053" s="18">
        <v>108473707.96089</v>
      </c>
      <c r="E5053" s="14">
        <v>42491</v>
      </c>
      <c r="F5053" s="15">
        <f t="shared" si="78"/>
        <v>-1.6544677051516916E-2</v>
      </c>
    </row>
    <row r="5054" spans="1:6" x14ac:dyDescent="0.3">
      <c r="A5054" s="11">
        <v>6</v>
      </c>
      <c r="B5054" s="12" t="s">
        <v>576</v>
      </c>
      <c r="C5054" s="12" t="s">
        <v>139</v>
      </c>
      <c r="D5054" s="13">
        <v>110283298.69731601</v>
      </c>
      <c r="E5054" s="14">
        <v>42461</v>
      </c>
      <c r="F5054" s="15">
        <f t="shared" si="78"/>
        <v>4.5227464912251804E-2</v>
      </c>
    </row>
    <row r="5055" spans="1:6" x14ac:dyDescent="0.3">
      <c r="A5055" s="16">
        <v>6</v>
      </c>
      <c r="B5055" s="17" t="s">
        <v>576</v>
      </c>
      <c r="C5055" s="17" t="s">
        <v>140</v>
      </c>
      <c r="D5055" s="18">
        <v>105406576.81804501</v>
      </c>
      <c r="E5055" s="14">
        <v>42430</v>
      </c>
      <c r="F5055" s="15">
        <f t="shared" si="78"/>
        <v>-5.4572595218353295E-2</v>
      </c>
    </row>
    <row r="5056" spans="1:6" x14ac:dyDescent="0.3">
      <c r="A5056" s="11">
        <v>6</v>
      </c>
      <c r="B5056" s="12" t="s">
        <v>576</v>
      </c>
      <c r="C5056" s="12" t="s">
        <v>141</v>
      </c>
      <c r="D5056" s="13">
        <v>111318741.130915</v>
      </c>
      <c r="E5056" s="14">
        <v>42401</v>
      </c>
      <c r="F5056" s="15">
        <f t="shared" si="78"/>
        <v>-6.8611554009201006E-2</v>
      </c>
    </row>
    <row r="5057" spans="1:6" x14ac:dyDescent="0.3">
      <c r="A5057" s="16">
        <v>6</v>
      </c>
      <c r="B5057" s="17" t="s">
        <v>576</v>
      </c>
      <c r="C5057" s="17" t="s">
        <v>142</v>
      </c>
      <c r="D5057" s="18">
        <v>119224608.687142</v>
      </c>
      <c r="E5057" s="14">
        <v>42370</v>
      </c>
      <c r="F5057" s="15">
        <f t="shared" si="78"/>
        <v>-0.27150397270097321</v>
      </c>
    </row>
    <row r="5058" spans="1:6" x14ac:dyDescent="0.3">
      <c r="A5058" s="11">
        <v>6</v>
      </c>
      <c r="B5058" s="12" t="s">
        <v>576</v>
      </c>
      <c r="C5058" s="12" t="s">
        <v>143</v>
      </c>
      <c r="D5058" s="13">
        <v>156415066.210722</v>
      </c>
      <c r="E5058" s="14">
        <v>42339</v>
      </c>
      <c r="F5058" s="15">
        <f t="shared" si="78"/>
        <v>1.7657361402912814E-2</v>
      </c>
    </row>
    <row r="5059" spans="1:6" x14ac:dyDescent="0.3">
      <c r="A5059" s="11">
        <v>6</v>
      </c>
      <c r="B5059" s="12" t="s">
        <v>576</v>
      </c>
      <c r="C5059" s="12" t="s">
        <v>145</v>
      </c>
      <c r="D5059" s="13">
        <v>153677429.704905</v>
      </c>
      <c r="E5059" s="14">
        <v>42309</v>
      </c>
      <c r="F5059" s="15">
        <f t="shared" ref="F5059:F5122" si="79">IF(B5059=B5060,LN(D5059/D5060),NA())</f>
        <v>4.2388345162643282E-2</v>
      </c>
    </row>
    <row r="5060" spans="1:6" x14ac:dyDescent="0.3">
      <c r="A5060" s="11">
        <v>6</v>
      </c>
      <c r="B5060" s="12" t="s">
        <v>576</v>
      </c>
      <c r="C5060" s="12" t="s">
        <v>146</v>
      </c>
      <c r="D5060" s="13">
        <v>147299429.17061099</v>
      </c>
      <c r="E5060" s="14">
        <v>42278</v>
      </c>
      <c r="F5060" s="15">
        <f t="shared" si="79"/>
        <v>1.8659069385482962E-2</v>
      </c>
    </row>
    <row r="5061" spans="1:6" x14ac:dyDescent="0.3">
      <c r="A5061" s="11">
        <v>6</v>
      </c>
      <c r="B5061" s="12" t="s">
        <v>576</v>
      </c>
      <c r="C5061" s="12" t="s">
        <v>147</v>
      </c>
      <c r="D5061" s="13">
        <v>144576442.10622999</v>
      </c>
      <c r="E5061" s="14">
        <v>42248</v>
      </c>
      <c r="F5061" s="15">
        <f t="shared" si="79"/>
        <v>-3.9249974664623849E-2</v>
      </c>
    </row>
    <row r="5062" spans="1:6" x14ac:dyDescent="0.3">
      <c r="A5062" s="16">
        <v>6</v>
      </c>
      <c r="B5062" s="17" t="s">
        <v>576</v>
      </c>
      <c r="C5062" s="17" t="s">
        <v>148</v>
      </c>
      <c r="D5062" s="18">
        <v>150363899.60106</v>
      </c>
      <c r="E5062" s="14">
        <v>42217</v>
      </c>
      <c r="F5062" s="15">
        <f t="shared" si="79"/>
        <v>-0.11018117834700172</v>
      </c>
    </row>
    <row r="5063" spans="1:6" x14ac:dyDescent="0.3">
      <c r="A5063" s="11">
        <v>6</v>
      </c>
      <c r="B5063" s="12" t="s">
        <v>576</v>
      </c>
      <c r="C5063" s="12" t="s">
        <v>149</v>
      </c>
      <c r="D5063" s="13">
        <v>167878336.877729</v>
      </c>
      <c r="E5063" s="14">
        <v>42186</v>
      </c>
      <c r="F5063" s="15">
        <f t="shared" si="79"/>
        <v>1.8035501352684665E-2</v>
      </c>
    </row>
    <row r="5064" spans="1:6" x14ac:dyDescent="0.3">
      <c r="A5064" s="16">
        <v>6</v>
      </c>
      <c r="B5064" s="17" t="s">
        <v>576</v>
      </c>
      <c r="C5064" s="17" t="s">
        <v>150</v>
      </c>
      <c r="D5064" s="18">
        <v>164877707.17289001</v>
      </c>
      <c r="E5064" s="14">
        <v>42156</v>
      </c>
      <c r="F5064" s="15">
        <f t="shared" si="79"/>
        <v>-8.8246133907739097E-2</v>
      </c>
    </row>
    <row r="5065" spans="1:6" x14ac:dyDescent="0.3">
      <c r="A5065" s="11">
        <v>6</v>
      </c>
      <c r="B5065" s="12" t="s">
        <v>576</v>
      </c>
      <c r="C5065" s="12" t="s">
        <v>151</v>
      </c>
      <c r="D5065" s="13">
        <v>180088818.33002099</v>
      </c>
      <c r="E5065" s="14">
        <v>42125</v>
      </c>
      <c r="F5065" s="15">
        <f t="shared" si="79"/>
        <v>-3.984158341516892E-2</v>
      </c>
    </row>
    <row r="5066" spans="1:6" x14ac:dyDescent="0.3">
      <c r="A5066" s="16">
        <v>6</v>
      </c>
      <c r="B5066" s="17" t="s">
        <v>576</v>
      </c>
      <c r="C5066" s="17" t="s">
        <v>152</v>
      </c>
      <c r="D5066" s="18">
        <v>187408691.432886</v>
      </c>
      <c r="E5066" s="14">
        <v>42095</v>
      </c>
      <c r="F5066" s="15">
        <f t="shared" si="79"/>
        <v>0.13365633784512668</v>
      </c>
    </row>
    <row r="5067" spans="1:6" x14ac:dyDescent="0.3">
      <c r="A5067" s="11">
        <v>6</v>
      </c>
      <c r="B5067" s="12" t="s">
        <v>576</v>
      </c>
      <c r="C5067" s="12" t="s">
        <v>153</v>
      </c>
      <c r="D5067" s="13">
        <v>163962117.440956</v>
      </c>
      <c r="E5067" s="14">
        <v>42064</v>
      </c>
      <c r="F5067" s="15">
        <f t="shared" si="79"/>
        <v>-2.8063901779537908E-3</v>
      </c>
    </row>
    <row r="5068" spans="1:6" x14ac:dyDescent="0.3">
      <c r="A5068" s="16">
        <v>6</v>
      </c>
      <c r="B5068" s="17" t="s">
        <v>576</v>
      </c>
      <c r="C5068" s="17" t="s">
        <v>154</v>
      </c>
      <c r="D5068" s="18">
        <v>164422905.389862</v>
      </c>
      <c r="E5068" s="14">
        <v>42036</v>
      </c>
      <c r="F5068" s="15">
        <f t="shared" si="79"/>
        <v>-5.4420064812747922E-2</v>
      </c>
    </row>
    <row r="5069" spans="1:6" x14ac:dyDescent="0.3">
      <c r="A5069" s="11">
        <v>6</v>
      </c>
      <c r="B5069" s="12" t="s">
        <v>576</v>
      </c>
      <c r="C5069" s="12" t="s">
        <v>1286</v>
      </c>
      <c r="D5069" s="13">
        <v>173618760.69704601</v>
      </c>
      <c r="E5069" s="14">
        <v>42005</v>
      </c>
      <c r="F5069" s="15" t="e">
        <f t="shared" si="79"/>
        <v>#N/A</v>
      </c>
    </row>
    <row r="5070" spans="1:6" x14ac:dyDescent="0.3">
      <c r="A5070" s="11">
        <v>87</v>
      </c>
      <c r="B5070" s="12" t="s">
        <v>587</v>
      </c>
      <c r="C5070" s="12" t="s">
        <v>12</v>
      </c>
      <c r="D5070" s="13">
        <v>8691182.6973716896</v>
      </c>
      <c r="E5070" s="14">
        <v>45901</v>
      </c>
      <c r="F5070" s="15">
        <f t="shared" si="79"/>
        <v>1.9964389710737104E-2</v>
      </c>
    </row>
    <row r="5071" spans="1:6" x14ac:dyDescent="0.3">
      <c r="A5071" s="16">
        <v>87</v>
      </c>
      <c r="B5071" s="17" t="s">
        <v>587</v>
      </c>
      <c r="C5071" s="17" t="s">
        <v>16</v>
      </c>
      <c r="D5071" s="18">
        <v>8519389.1219397094</v>
      </c>
      <c r="E5071" s="14">
        <v>45870</v>
      </c>
      <c r="F5071" s="15">
        <f t="shared" si="79"/>
        <v>1.8348173876271978E-3</v>
      </c>
    </row>
    <row r="5072" spans="1:6" x14ac:dyDescent="0.3">
      <c r="A5072" s="11">
        <v>87</v>
      </c>
      <c r="B5072" s="12" t="s">
        <v>587</v>
      </c>
      <c r="C5072" s="12" t="s">
        <v>17</v>
      </c>
      <c r="D5072" s="13">
        <v>8503771.9303754698</v>
      </c>
      <c r="E5072" s="14">
        <v>45839</v>
      </c>
      <c r="F5072" s="15">
        <f t="shared" si="79"/>
        <v>0.12192382423444507</v>
      </c>
    </row>
    <row r="5073" spans="1:6" x14ac:dyDescent="0.3">
      <c r="A5073" s="16">
        <v>87</v>
      </c>
      <c r="B5073" s="17" t="s">
        <v>587</v>
      </c>
      <c r="C5073" s="17" t="s">
        <v>18</v>
      </c>
      <c r="D5073" s="18">
        <v>7527673.2547232704</v>
      </c>
      <c r="E5073" s="14">
        <v>45809</v>
      </c>
      <c r="F5073" s="15">
        <f t="shared" si="79"/>
        <v>-3.9655660092603989E-2</v>
      </c>
    </row>
    <row r="5074" spans="1:6" x14ac:dyDescent="0.3">
      <c r="A5074" s="11">
        <v>87</v>
      </c>
      <c r="B5074" s="12" t="s">
        <v>587</v>
      </c>
      <c r="C5074" s="12" t="s">
        <v>19</v>
      </c>
      <c r="D5074" s="13">
        <v>7832186.0295194099</v>
      </c>
      <c r="E5074" s="14">
        <v>45778</v>
      </c>
      <c r="F5074" s="15">
        <f t="shared" si="79"/>
        <v>6.7000800132175561E-2</v>
      </c>
    </row>
    <row r="5075" spans="1:6" x14ac:dyDescent="0.3">
      <c r="A5075" s="16">
        <v>87</v>
      </c>
      <c r="B5075" s="17" t="s">
        <v>587</v>
      </c>
      <c r="C5075" s="17" t="s">
        <v>20</v>
      </c>
      <c r="D5075" s="18">
        <v>7324616.9301194698</v>
      </c>
      <c r="E5075" s="14">
        <v>45748</v>
      </c>
      <c r="F5075" s="15">
        <f t="shared" si="79"/>
        <v>-4.0736737690043691E-2</v>
      </c>
    </row>
    <row r="5076" spans="1:6" x14ac:dyDescent="0.3">
      <c r="A5076" s="11">
        <v>87</v>
      </c>
      <c r="B5076" s="12" t="s">
        <v>587</v>
      </c>
      <c r="C5076" s="12" t="s">
        <v>21</v>
      </c>
      <c r="D5076" s="13">
        <v>7629158.83658027</v>
      </c>
      <c r="E5076" s="14">
        <v>45717</v>
      </c>
      <c r="F5076" s="15">
        <f t="shared" si="79"/>
        <v>-0.15517218216673664</v>
      </c>
    </row>
    <row r="5077" spans="1:6" x14ac:dyDescent="0.3">
      <c r="A5077" s="16">
        <v>87</v>
      </c>
      <c r="B5077" s="17" t="s">
        <v>587</v>
      </c>
      <c r="C5077" s="17" t="s">
        <v>22</v>
      </c>
      <c r="D5077" s="18">
        <v>8909782.0255775508</v>
      </c>
      <c r="E5077" s="14">
        <v>45689</v>
      </c>
      <c r="F5077" s="15">
        <f t="shared" si="79"/>
        <v>-3.7837749271865014E-2</v>
      </c>
    </row>
    <row r="5078" spans="1:6" x14ac:dyDescent="0.3">
      <c r="A5078" s="11">
        <v>87</v>
      </c>
      <c r="B5078" s="12" t="s">
        <v>587</v>
      </c>
      <c r="C5078" s="12" t="s">
        <v>23</v>
      </c>
      <c r="D5078" s="13">
        <v>9253367.3807062097</v>
      </c>
      <c r="E5078" s="14">
        <v>45658</v>
      </c>
      <c r="F5078" s="15">
        <f t="shared" si="79"/>
        <v>0.20569616566757798</v>
      </c>
    </row>
    <row r="5079" spans="1:6" x14ac:dyDescent="0.3">
      <c r="A5079" s="16">
        <v>87</v>
      </c>
      <c r="B5079" s="17" t="s">
        <v>587</v>
      </c>
      <c r="C5079" s="17" t="s">
        <v>24</v>
      </c>
      <c r="D5079" s="18">
        <v>7532984.8731765803</v>
      </c>
      <c r="E5079" s="14">
        <v>45627</v>
      </c>
      <c r="F5079" s="15">
        <f t="shared" si="79"/>
        <v>-2.4846244446444354E-2</v>
      </c>
    </row>
    <row r="5080" spans="1:6" x14ac:dyDescent="0.3">
      <c r="A5080" s="16">
        <v>87</v>
      </c>
      <c r="B5080" s="17" t="s">
        <v>587</v>
      </c>
      <c r="C5080" s="17" t="s">
        <v>26</v>
      </c>
      <c r="D5080" s="18">
        <v>7722495.8252417501</v>
      </c>
      <c r="E5080" s="14">
        <v>45597</v>
      </c>
      <c r="F5080" s="15">
        <f t="shared" si="79"/>
        <v>2.6862729595109526E-2</v>
      </c>
    </row>
    <row r="5081" spans="1:6" x14ac:dyDescent="0.3">
      <c r="A5081" s="16">
        <v>87</v>
      </c>
      <c r="B5081" s="17" t="s">
        <v>587</v>
      </c>
      <c r="C5081" s="17" t="s">
        <v>27</v>
      </c>
      <c r="D5081" s="18">
        <v>7517810.0261235703</v>
      </c>
      <c r="E5081" s="14">
        <v>45566</v>
      </c>
      <c r="F5081" s="15">
        <f t="shared" si="79"/>
        <v>-7.7427926589216392E-2</v>
      </c>
    </row>
    <row r="5082" spans="1:6" x14ac:dyDescent="0.3">
      <c r="A5082" s="16">
        <v>87</v>
      </c>
      <c r="B5082" s="17" t="s">
        <v>587</v>
      </c>
      <c r="C5082" s="17" t="s">
        <v>28</v>
      </c>
      <c r="D5082" s="18">
        <v>8123026.4659063201</v>
      </c>
      <c r="E5082" s="14">
        <v>45536</v>
      </c>
      <c r="F5082" s="15">
        <f t="shared" si="79"/>
        <v>4.6862062198356605E-2</v>
      </c>
    </row>
    <row r="5083" spans="1:6" x14ac:dyDescent="0.3">
      <c r="A5083" s="11">
        <v>87</v>
      </c>
      <c r="B5083" s="12" t="s">
        <v>587</v>
      </c>
      <c r="C5083" s="12" t="s">
        <v>29</v>
      </c>
      <c r="D5083" s="13">
        <v>7751146.2837563604</v>
      </c>
      <c r="E5083" s="14">
        <v>45505</v>
      </c>
      <c r="F5083" s="15">
        <f t="shared" si="79"/>
        <v>-3.2395191271003876E-2</v>
      </c>
    </row>
    <row r="5084" spans="1:6" x14ac:dyDescent="0.3">
      <c r="A5084" s="16">
        <v>87</v>
      </c>
      <c r="B5084" s="17" t="s">
        <v>587</v>
      </c>
      <c r="C5084" s="17" t="s">
        <v>30</v>
      </c>
      <c r="D5084" s="18">
        <v>8006357.6416930202</v>
      </c>
      <c r="E5084" s="14">
        <v>45474</v>
      </c>
      <c r="F5084" s="15">
        <f t="shared" si="79"/>
        <v>6.3956085317816418E-3</v>
      </c>
    </row>
    <row r="5085" spans="1:6" x14ac:dyDescent="0.3">
      <c r="A5085" s="11">
        <v>87</v>
      </c>
      <c r="B5085" s="12" t="s">
        <v>587</v>
      </c>
      <c r="C5085" s="12" t="s">
        <v>31</v>
      </c>
      <c r="D5085" s="13">
        <v>7955315.5091850702</v>
      </c>
      <c r="E5085" s="14">
        <v>45444</v>
      </c>
      <c r="F5085" s="15">
        <f t="shared" si="79"/>
        <v>-5.7005667622720822E-2</v>
      </c>
    </row>
    <row r="5086" spans="1:6" x14ac:dyDescent="0.3">
      <c r="A5086" s="16">
        <v>87</v>
      </c>
      <c r="B5086" s="17" t="s">
        <v>587</v>
      </c>
      <c r="C5086" s="17" t="s">
        <v>32</v>
      </c>
      <c r="D5086" s="18">
        <v>8421988.7198475692</v>
      </c>
      <c r="E5086" s="14">
        <v>45413</v>
      </c>
      <c r="F5086" s="15">
        <f t="shared" si="79"/>
        <v>9.5310196318165397E-2</v>
      </c>
    </row>
    <row r="5087" spans="1:6" x14ac:dyDescent="0.3">
      <c r="A5087" s="11">
        <v>87</v>
      </c>
      <c r="B5087" s="12" t="s">
        <v>587</v>
      </c>
      <c r="C5087" s="12" t="s">
        <v>34</v>
      </c>
      <c r="D5087" s="13">
        <v>7656353.2552438099</v>
      </c>
      <c r="E5087" s="14">
        <v>45383</v>
      </c>
      <c r="F5087" s="15">
        <f t="shared" si="79"/>
        <v>2.2148188650112588E-2</v>
      </c>
    </row>
    <row r="5088" spans="1:6" x14ac:dyDescent="0.3">
      <c r="A5088" s="16">
        <v>87</v>
      </c>
      <c r="B5088" s="17" t="s">
        <v>587</v>
      </c>
      <c r="C5088" s="17" t="s">
        <v>35</v>
      </c>
      <c r="D5088" s="18">
        <v>7488642.9939194601</v>
      </c>
      <c r="E5088" s="14">
        <v>45352</v>
      </c>
      <c r="F5088" s="15">
        <f t="shared" si="79"/>
        <v>6.4603525391659533E-2</v>
      </c>
    </row>
    <row r="5089" spans="1:6" x14ac:dyDescent="0.3">
      <c r="A5089" s="11">
        <v>87</v>
      </c>
      <c r="B5089" s="12" t="s">
        <v>587</v>
      </c>
      <c r="C5089" s="12" t="s">
        <v>36</v>
      </c>
      <c r="D5089" s="13">
        <v>7020146.4525834303</v>
      </c>
      <c r="E5089" s="14">
        <v>45323</v>
      </c>
      <c r="F5089" s="15">
        <f t="shared" si="79"/>
        <v>7.52071140590794E-2</v>
      </c>
    </row>
    <row r="5090" spans="1:6" x14ac:dyDescent="0.3">
      <c r="A5090" s="16">
        <v>87</v>
      </c>
      <c r="B5090" s="17" t="s">
        <v>587</v>
      </c>
      <c r="C5090" s="17" t="s">
        <v>37</v>
      </c>
      <c r="D5090" s="18">
        <v>6511546.3719867403</v>
      </c>
      <c r="E5090" s="14">
        <v>45292</v>
      </c>
      <c r="F5090" s="15">
        <f t="shared" si="79"/>
        <v>4.585555840479718E-2</v>
      </c>
    </row>
    <row r="5091" spans="1:6" x14ac:dyDescent="0.3">
      <c r="A5091" s="11">
        <v>87</v>
      </c>
      <c r="B5091" s="12" t="s">
        <v>587</v>
      </c>
      <c r="C5091" s="12" t="s">
        <v>38</v>
      </c>
      <c r="D5091" s="13">
        <v>6219698.3422694597</v>
      </c>
      <c r="E5091" s="14">
        <v>45261</v>
      </c>
      <c r="F5091" s="15">
        <f t="shared" si="79"/>
        <v>7.1844722268143382E-2</v>
      </c>
    </row>
    <row r="5092" spans="1:6" x14ac:dyDescent="0.3">
      <c r="A5092" s="11">
        <v>87</v>
      </c>
      <c r="B5092" s="12" t="s">
        <v>587</v>
      </c>
      <c r="C5092" s="12" t="s">
        <v>40</v>
      </c>
      <c r="D5092" s="13">
        <v>5788520.2286189804</v>
      </c>
      <c r="E5092" s="14">
        <v>45231</v>
      </c>
      <c r="F5092" s="15">
        <f t="shared" si="79"/>
        <v>0.18142683263153392</v>
      </c>
    </row>
    <row r="5093" spans="1:6" x14ac:dyDescent="0.3">
      <c r="A5093" s="11">
        <v>87</v>
      </c>
      <c r="B5093" s="12" t="s">
        <v>587</v>
      </c>
      <c r="C5093" s="12" t="s">
        <v>41</v>
      </c>
      <c r="D5093" s="13">
        <v>4828084.7293076999</v>
      </c>
      <c r="E5093" s="14">
        <v>45200</v>
      </c>
      <c r="F5093" s="15">
        <f t="shared" si="79"/>
        <v>-5.8435215722900218E-2</v>
      </c>
    </row>
    <row r="5094" spans="1:6" x14ac:dyDescent="0.3">
      <c r="A5094" s="11">
        <v>87</v>
      </c>
      <c r="B5094" s="12" t="s">
        <v>587</v>
      </c>
      <c r="C5094" s="12" t="s">
        <v>42</v>
      </c>
      <c r="D5094" s="13">
        <v>5118621.0078537399</v>
      </c>
      <c r="E5094" s="14">
        <v>45170</v>
      </c>
      <c r="F5094" s="15">
        <f t="shared" si="79"/>
        <v>2.2300343632353264E-2</v>
      </c>
    </row>
    <row r="5095" spans="1:6" x14ac:dyDescent="0.3">
      <c r="A5095" s="16">
        <v>87</v>
      </c>
      <c r="B5095" s="17" t="s">
        <v>587</v>
      </c>
      <c r="C5095" s="17" t="s">
        <v>43</v>
      </c>
      <c r="D5095" s="18">
        <v>5005737.3507252596</v>
      </c>
      <c r="E5095" s="14">
        <v>45139</v>
      </c>
      <c r="F5095" s="15">
        <f t="shared" si="79"/>
        <v>-3.8082612827431202E-2</v>
      </c>
    </row>
    <row r="5096" spans="1:6" x14ac:dyDescent="0.3">
      <c r="A5096" s="11">
        <v>87</v>
      </c>
      <c r="B5096" s="12" t="s">
        <v>587</v>
      </c>
      <c r="C5096" s="12" t="s">
        <v>44</v>
      </c>
      <c r="D5096" s="13">
        <v>5200045.3024856504</v>
      </c>
      <c r="E5096" s="14">
        <v>45108</v>
      </c>
      <c r="F5096" s="15">
        <f t="shared" si="79"/>
        <v>1.9767082009114395E-2</v>
      </c>
    </row>
    <row r="5097" spans="1:6" x14ac:dyDescent="0.3">
      <c r="A5097" s="16">
        <v>87</v>
      </c>
      <c r="B5097" s="17" t="s">
        <v>587</v>
      </c>
      <c r="C5097" s="17" t="s">
        <v>45</v>
      </c>
      <c r="D5097" s="18">
        <v>5098264.8459546696</v>
      </c>
      <c r="E5097" s="14">
        <v>45078</v>
      </c>
      <c r="F5097" s="15">
        <f t="shared" si="79"/>
        <v>-1.0426378767390531E-2</v>
      </c>
    </row>
    <row r="5098" spans="1:6" x14ac:dyDescent="0.3">
      <c r="A5098" s="11">
        <v>87</v>
      </c>
      <c r="B5098" s="12" t="s">
        <v>587</v>
      </c>
      <c r="C5098" s="12" t="s">
        <v>46</v>
      </c>
      <c r="D5098" s="13">
        <v>5151699.3665017402</v>
      </c>
      <c r="E5098" s="14">
        <v>45047</v>
      </c>
      <c r="F5098" s="15">
        <f t="shared" si="79"/>
        <v>6.7224095561624966E-2</v>
      </c>
    </row>
    <row r="5099" spans="1:6" x14ac:dyDescent="0.3">
      <c r="A5099" s="16">
        <v>87</v>
      </c>
      <c r="B5099" s="17" t="s">
        <v>587</v>
      </c>
      <c r="C5099" s="17" t="s">
        <v>47</v>
      </c>
      <c r="D5099" s="18">
        <v>4816764.9896713998</v>
      </c>
      <c r="E5099" s="14">
        <v>45017</v>
      </c>
      <c r="F5099" s="15">
        <f t="shared" si="79"/>
        <v>6.7132185632281904E-2</v>
      </c>
    </row>
    <row r="5100" spans="1:6" x14ac:dyDescent="0.3">
      <c r="A5100" s="11">
        <v>87</v>
      </c>
      <c r="B5100" s="12" t="s">
        <v>587</v>
      </c>
      <c r="C5100" s="12" t="s">
        <v>48</v>
      </c>
      <c r="D5100" s="13">
        <v>4504020.0982119897</v>
      </c>
      <c r="E5100" s="14">
        <v>44986</v>
      </c>
      <c r="F5100" s="15">
        <f t="shared" si="79"/>
        <v>-0.14148170588065248</v>
      </c>
    </row>
    <row r="5101" spans="1:6" x14ac:dyDescent="0.3">
      <c r="A5101" s="16">
        <v>87</v>
      </c>
      <c r="B5101" s="17" t="s">
        <v>587</v>
      </c>
      <c r="C5101" s="17" t="s">
        <v>49</v>
      </c>
      <c r="D5101" s="18">
        <v>5188538.5037301602</v>
      </c>
      <c r="E5101" s="14">
        <v>44958</v>
      </c>
      <c r="F5101" s="15">
        <f t="shared" si="79"/>
        <v>1.0166263137675085E-2</v>
      </c>
    </row>
    <row r="5102" spans="1:6" x14ac:dyDescent="0.3">
      <c r="A5102" s="11">
        <v>87</v>
      </c>
      <c r="B5102" s="12" t="s">
        <v>587</v>
      </c>
      <c r="C5102" s="12" t="s">
        <v>50</v>
      </c>
      <c r="D5102" s="13">
        <v>5136057.6749618202</v>
      </c>
      <c r="E5102" s="14">
        <v>44927</v>
      </c>
      <c r="F5102" s="15">
        <f t="shared" si="79"/>
        <v>0.24367862211101413</v>
      </c>
    </row>
    <row r="5103" spans="1:6" x14ac:dyDescent="0.3">
      <c r="A5103" s="16">
        <v>87</v>
      </c>
      <c r="B5103" s="17" t="s">
        <v>587</v>
      </c>
      <c r="C5103" s="17" t="s">
        <v>51</v>
      </c>
      <c r="D5103" s="18">
        <v>4025331.1217584601</v>
      </c>
      <c r="E5103" s="14">
        <v>44896</v>
      </c>
      <c r="F5103" s="15">
        <f t="shared" si="79"/>
        <v>-3.8868943932757562E-2</v>
      </c>
    </row>
    <row r="5104" spans="1:6" x14ac:dyDescent="0.3">
      <c r="A5104" s="16">
        <v>87</v>
      </c>
      <c r="B5104" s="17" t="s">
        <v>587</v>
      </c>
      <c r="C5104" s="17" t="s">
        <v>53</v>
      </c>
      <c r="D5104" s="18">
        <v>4184871.9985161801</v>
      </c>
      <c r="E5104" s="14">
        <v>44866</v>
      </c>
      <c r="F5104" s="15">
        <f t="shared" si="79"/>
        <v>0.11673628991148025</v>
      </c>
    </row>
    <row r="5105" spans="1:6" x14ac:dyDescent="0.3">
      <c r="A5105" s="16">
        <v>87</v>
      </c>
      <c r="B5105" s="17" t="s">
        <v>587</v>
      </c>
      <c r="C5105" s="17" t="s">
        <v>54</v>
      </c>
      <c r="D5105" s="18">
        <v>3723782.03458401</v>
      </c>
      <c r="E5105" s="14">
        <v>44835</v>
      </c>
      <c r="F5105" s="15">
        <f t="shared" si="79"/>
        <v>7.7503543392254889E-2</v>
      </c>
    </row>
    <row r="5106" spans="1:6" x14ac:dyDescent="0.3">
      <c r="A5106" s="16">
        <v>87</v>
      </c>
      <c r="B5106" s="17" t="s">
        <v>587</v>
      </c>
      <c r="C5106" s="17" t="s">
        <v>55</v>
      </c>
      <c r="D5106" s="18">
        <v>3446076.3169449698</v>
      </c>
      <c r="E5106" s="14">
        <v>44805</v>
      </c>
      <c r="F5106" s="15">
        <f t="shared" si="79"/>
        <v>-0.32996819467142247</v>
      </c>
    </row>
    <row r="5107" spans="1:6" x14ac:dyDescent="0.3">
      <c r="A5107" s="11">
        <v>87</v>
      </c>
      <c r="B5107" s="12" t="s">
        <v>587</v>
      </c>
      <c r="C5107" s="12" t="s">
        <v>56</v>
      </c>
      <c r="D5107" s="13">
        <v>4793229.87244887</v>
      </c>
      <c r="E5107" s="14">
        <v>44774</v>
      </c>
      <c r="F5107" s="15">
        <f t="shared" si="79"/>
        <v>-8.0099000296064177E-2</v>
      </c>
    </row>
    <row r="5108" spans="1:6" x14ac:dyDescent="0.3">
      <c r="A5108" s="16">
        <v>87</v>
      </c>
      <c r="B5108" s="17" t="s">
        <v>587</v>
      </c>
      <c r="C5108" s="17" t="s">
        <v>57</v>
      </c>
      <c r="D5108" s="18">
        <v>5192958.0121504003</v>
      </c>
      <c r="E5108" s="14">
        <v>44743</v>
      </c>
      <c r="F5108" s="15">
        <f t="shared" si="79"/>
        <v>0.12345406503440554</v>
      </c>
    </row>
    <row r="5109" spans="1:6" x14ac:dyDescent="0.3">
      <c r="A5109" s="11">
        <v>87</v>
      </c>
      <c r="B5109" s="12" t="s">
        <v>587</v>
      </c>
      <c r="C5109" s="12" t="s">
        <v>58</v>
      </c>
      <c r="D5109" s="13">
        <v>4589859.5034064502</v>
      </c>
      <c r="E5109" s="14">
        <v>44713</v>
      </c>
      <c r="F5109" s="15">
        <f t="shared" si="79"/>
        <v>-0.18499177369300324</v>
      </c>
    </row>
    <row r="5110" spans="1:6" x14ac:dyDescent="0.3">
      <c r="A5110" s="16">
        <v>87</v>
      </c>
      <c r="B5110" s="17" t="s">
        <v>587</v>
      </c>
      <c r="C5110" s="17" t="s">
        <v>59</v>
      </c>
      <c r="D5110" s="18">
        <v>5522558.16164828</v>
      </c>
      <c r="E5110" s="14">
        <v>44682</v>
      </c>
      <c r="F5110" s="15">
        <f t="shared" si="79"/>
        <v>1.7614522050273213E-2</v>
      </c>
    </row>
    <row r="5111" spans="1:6" x14ac:dyDescent="0.3">
      <c r="A5111" s="11">
        <v>87</v>
      </c>
      <c r="B5111" s="12" t="s">
        <v>587</v>
      </c>
      <c r="C5111" s="12" t="s">
        <v>60</v>
      </c>
      <c r="D5111" s="13">
        <v>5426132.6767108496</v>
      </c>
      <c r="E5111" s="14">
        <v>44652</v>
      </c>
      <c r="F5111" s="15">
        <f t="shared" si="79"/>
        <v>-0.14305771218720026</v>
      </c>
    </row>
    <row r="5112" spans="1:6" x14ac:dyDescent="0.3">
      <c r="A5112" s="16">
        <v>87</v>
      </c>
      <c r="B5112" s="17" t="s">
        <v>587</v>
      </c>
      <c r="C5112" s="17" t="s">
        <v>61</v>
      </c>
      <c r="D5112" s="18">
        <v>6260652.2824256197</v>
      </c>
      <c r="E5112" s="14">
        <v>44621</v>
      </c>
      <c r="F5112" s="15">
        <f t="shared" si="79"/>
        <v>4.0868677848711142E-2</v>
      </c>
    </row>
    <row r="5113" spans="1:6" x14ac:dyDescent="0.3">
      <c r="A5113" s="11">
        <v>87</v>
      </c>
      <c r="B5113" s="12" t="s">
        <v>587</v>
      </c>
      <c r="C5113" s="12" t="s">
        <v>62</v>
      </c>
      <c r="D5113" s="13">
        <v>6009945.62031426</v>
      </c>
      <c r="E5113" s="14">
        <v>44593</v>
      </c>
      <c r="F5113" s="15">
        <f t="shared" si="79"/>
        <v>-0.10118030562676833</v>
      </c>
    </row>
    <row r="5114" spans="1:6" x14ac:dyDescent="0.3">
      <c r="A5114" s="16">
        <v>87</v>
      </c>
      <c r="B5114" s="17" t="s">
        <v>587</v>
      </c>
      <c r="C5114" s="17" t="s">
        <v>63</v>
      </c>
      <c r="D5114" s="18">
        <v>6649861.3573546195</v>
      </c>
      <c r="E5114" s="14">
        <v>44562</v>
      </c>
      <c r="F5114" s="15">
        <f t="shared" si="79"/>
        <v>-0.25294800356907476</v>
      </c>
    </row>
    <row r="5115" spans="1:6" x14ac:dyDescent="0.3">
      <c r="A5115" s="11">
        <v>87</v>
      </c>
      <c r="B5115" s="12" t="s">
        <v>587</v>
      </c>
      <c r="C5115" s="12" t="s">
        <v>64</v>
      </c>
      <c r="D5115" s="13">
        <v>8563799.9367971104</v>
      </c>
      <c r="E5115" s="14">
        <v>44531</v>
      </c>
      <c r="F5115" s="15">
        <f t="shared" si="79"/>
        <v>4.8564190116803012E-2</v>
      </c>
    </row>
    <row r="5116" spans="1:6" x14ac:dyDescent="0.3">
      <c r="A5116" s="11">
        <v>87</v>
      </c>
      <c r="B5116" s="12" t="s">
        <v>587</v>
      </c>
      <c r="C5116" s="12" t="s">
        <v>66</v>
      </c>
      <c r="D5116" s="13">
        <v>8157843.1924222</v>
      </c>
      <c r="E5116" s="14">
        <v>44501</v>
      </c>
      <c r="F5116" s="15">
        <f t="shared" si="79"/>
        <v>-4.7194005924446898E-2</v>
      </c>
    </row>
    <row r="5117" spans="1:6" x14ac:dyDescent="0.3">
      <c r="A5117" s="11">
        <v>87</v>
      </c>
      <c r="B5117" s="12" t="s">
        <v>587</v>
      </c>
      <c r="C5117" s="12" t="s">
        <v>67</v>
      </c>
      <c r="D5117" s="13">
        <v>8552073.9886861108</v>
      </c>
      <c r="E5117" s="14">
        <v>44470</v>
      </c>
      <c r="F5117" s="15">
        <f t="shared" si="79"/>
        <v>6.8960226846709299E-2</v>
      </c>
    </row>
    <row r="5118" spans="1:6" x14ac:dyDescent="0.3">
      <c r="A5118" s="11">
        <v>87</v>
      </c>
      <c r="B5118" s="12" t="s">
        <v>587</v>
      </c>
      <c r="C5118" s="12" t="s">
        <v>68</v>
      </c>
      <c r="D5118" s="13">
        <v>7982196.29444692</v>
      </c>
      <c r="E5118" s="14">
        <v>44440</v>
      </c>
      <c r="F5118" s="15">
        <f t="shared" si="79"/>
        <v>-7.215000835274063E-2</v>
      </c>
    </row>
    <row r="5119" spans="1:6" x14ac:dyDescent="0.3">
      <c r="A5119" s="16">
        <v>87</v>
      </c>
      <c r="B5119" s="17" t="s">
        <v>587</v>
      </c>
      <c r="C5119" s="17" t="s">
        <v>69</v>
      </c>
      <c r="D5119" s="18">
        <v>8579396.78984957</v>
      </c>
      <c r="E5119" s="14">
        <v>44409</v>
      </c>
      <c r="F5119" s="15">
        <f t="shared" si="79"/>
        <v>1.282739545768715E-2</v>
      </c>
    </row>
    <row r="5120" spans="1:6" x14ac:dyDescent="0.3">
      <c r="A5120" s="11">
        <v>87</v>
      </c>
      <c r="B5120" s="12" t="s">
        <v>587</v>
      </c>
      <c r="C5120" s="12" t="s">
        <v>70</v>
      </c>
      <c r="D5120" s="13">
        <v>8470048.3019510508</v>
      </c>
      <c r="E5120" s="14">
        <v>44378</v>
      </c>
      <c r="F5120" s="15">
        <f t="shared" si="79"/>
        <v>2.1431369113131673E-2</v>
      </c>
    </row>
    <row r="5121" spans="1:6" x14ac:dyDescent="0.3">
      <c r="A5121" s="16">
        <v>87</v>
      </c>
      <c r="B5121" s="17" t="s">
        <v>587</v>
      </c>
      <c r="C5121" s="17" t="s">
        <v>71</v>
      </c>
      <c r="D5121" s="18">
        <v>8290454.9104556404</v>
      </c>
      <c r="E5121" s="14">
        <v>44348</v>
      </c>
      <c r="F5121" s="15">
        <f t="shared" si="79"/>
        <v>9.9391678993952619E-3</v>
      </c>
    </row>
    <row r="5122" spans="1:6" x14ac:dyDescent="0.3">
      <c r="A5122" s="11">
        <v>87</v>
      </c>
      <c r="B5122" s="12" t="s">
        <v>587</v>
      </c>
      <c r="C5122" s="12" t="s">
        <v>72</v>
      </c>
      <c r="D5122" s="13">
        <v>8208462.8286506003</v>
      </c>
      <c r="E5122" s="14">
        <v>44317</v>
      </c>
      <c r="F5122" s="15">
        <f t="shared" si="79"/>
        <v>-3.8693454508011434E-2</v>
      </c>
    </row>
    <row r="5123" spans="1:6" x14ac:dyDescent="0.3">
      <c r="A5123" s="16">
        <v>87</v>
      </c>
      <c r="B5123" s="17" t="s">
        <v>587</v>
      </c>
      <c r="C5123" s="17" t="s">
        <v>73</v>
      </c>
      <c r="D5123" s="18">
        <v>8532301.4259002395</v>
      </c>
      <c r="E5123" s="14">
        <v>44287</v>
      </c>
      <c r="F5123" s="15">
        <f t="shared" ref="F5123:F5186" si="80">IF(B5123=B5124,LN(D5123/D5124),NA())</f>
        <v>0.17122147570025328</v>
      </c>
    </row>
    <row r="5124" spans="1:6" x14ac:dyDescent="0.3">
      <c r="A5124" s="11">
        <v>87</v>
      </c>
      <c r="B5124" s="12" t="s">
        <v>587</v>
      </c>
      <c r="C5124" s="12" t="s">
        <v>74</v>
      </c>
      <c r="D5124" s="13">
        <v>7189615.2117041498</v>
      </c>
      <c r="E5124" s="14">
        <v>44256</v>
      </c>
      <c r="F5124" s="15">
        <f t="shared" si="80"/>
        <v>6.2175998087118926E-2</v>
      </c>
    </row>
    <row r="5125" spans="1:6" x14ac:dyDescent="0.3">
      <c r="A5125" s="16">
        <v>87</v>
      </c>
      <c r="B5125" s="17" t="s">
        <v>587</v>
      </c>
      <c r="C5125" s="17" t="s">
        <v>75</v>
      </c>
      <c r="D5125" s="18">
        <v>6756207.1159210401</v>
      </c>
      <c r="E5125" s="14">
        <v>44228</v>
      </c>
      <c r="F5125" s="15">
        <f t="shared" si="80"/>
        <v>5.5935492502177872E-3</v>
      </c>
    </row>
    <row r="5126" spans="1:6" x14ac:dyDescent="0.3">
      <c r="A5126" s="11">
        <v>87</v>
      </c>
      <c r="B5126" s="12" t="s">
        <v>587</v>
      </c>
      <c r="C5126" s="12" t="s">
        <v>76</v>
      </c>
      <c r="D5126" s="13">
        <v>6718521.4352872204</v>
      </c>
      <c r="E5126" s="14">
        <v>44197</v>
      </c>
      <c r="F5126" s="15">
        <f t="shared" si="80"/>
        <v>-1.4136394651846088E-2</v>
      </c>
    </row>
    <row r="5127" spans="1:6" x14ac:dyDescent="0.3">
      <c r="A5127" s="16">
        <v>87</v>
      </c>
      <c r="B5127" s="17" t="s">
        <v>587</v>
      </c>
      <c r="C5127" s="17" t="s">
        <v>77</v>
      </c>
      <c r="D5127" s="18">
        <v>6814171.5870503904</v>
      </c>
      <c r="E5127" s="14">
        <v>44166</v>
      </c>
      <c r="F5127" s="15">
        <f t="shared" si="80"/>
        <v>5.3552330433953944E-2</v>
      </c>
    </row>
    <row r="5128" spans="1:6" x14ac:dyDescent="0.3">
      <c r="A5128" s="16">
        <v>87</v>
      </c>
      <c r="B5128" s="17" t="s">
        <v>587</v>
      </c>
      <c r="C5128" s="17" t="s">
        <v>79</v>
      </c>
      <c r="D5128" s="18">
        <v>6458855.7268174896</v>
      </c>
      <c r="E5128" s="14">
        <v>44136</v>
      </c>
      <c r="F5128" s="15">
        <f t="shared" si="80"/>
        <v>0.3343961876148866</v>
      </c>
    </row>
    <row r="5129" spans="1:6" x14ac:dyDescent="0.3">
      <c r="A5129" s="16">
        <v>87</v>
      </c>
      <c r="B5129" s="17" t="s">
        <v>587</v>
      </c>
      <c r="C5129" s="17" t="s">
        <v>80</v>
      </c>
      <c r="D5129" s="18">
        <v>4623056.1115971301</v>
      </c>
      <c r="E5129" s="14">
        <v>44105</v>
      </c>
      <c r="F5129" s="15">
        <f t="shared" si="80"/>
        <v>-1.8613080823092851E-2</v>
      </c>
    </row>
    <row r="5130" spans="1:6" x14ac:dyDescent="0.3">
      <c r="A5130" s="16">
        <v>87</v>
      </c>
      <c r="B5130" s="17" t="s">
        <v>587</v>
      </c>
      <c r="C5130" s="17" t="s">
        <v>81</v>
      </c>
      <c r="D5130" s="18">
        <v>4709911.2418898102</v>
      </c>
      <c r="E5130" s="14">
        <v>44075</v>
      </c>
      <c r="F5130" s="15">
        <f t="shared" si="80"/>
        <v>-0.12335810531096957</v>
      </c>
    </row>
    <row r="5131" spans="1:6" x14ac:dyDescent="0.3">
      <c r="A5131" s="11">
        <v>87</v>
      </c>
      <c r="B5131" s="12" t="s">
        <v>587</v>
      </c>
      <c r="C5131" s="12" t="s">
        <v>82</v>
      </c>
      <c r="D5131" s="13">
        <v>5328272.9887476703</v>
      </c>
      <c r="E5131" s="14">
        <v>44044</v>
      </c>
      <c r="F5131" s="15">
        <f t="shared" si="80"/>
        <v>1.4738646070742786E-2</v>
      </c>
    </row>
    <row r="5132" spans="1:6" x14ac:dyDescent="0.3">
      <c r="A5132" s="16">
        <v>87</v>
      </c>
      <c r="B5132" s="17" t="s">
        <v>587</v>
      </c>
      <c r="C5132" s="17" t="s">
        <v>83</v>
      </c>
      <c r="D5132" s="18">
        <v>5250317.3504510699</v>
      </c>
      <c r="E5132" s="14">
        <v>44013</v>
      </c>
      <c r="F5132" s="15">
        <f t="shared" si="80"/>
        <v>4.4013166660327036E-2</v>
      </c>
    </row>
    <row r="5133" spans="1:6" x14ac:dyDescent="0.3">
      <c r="A5133" s="11">
        <v>87</v>
      </c>
      <c r="B5133" s="12" t="s">
        <v>587</v>
      </c>
      <c r="C5133" s="12" t="s">
        <v>84</v>
      </c>
      <c r="D5133" s="13">
        <v>5024245.8135300204</v>
      </c>
      <c r="E5133" s="14">
        <v>43983</v>
      </c>
      <c r="F5133" s="15">
        <f t="shared" si="80"/>
        <v>1.4849865139860184E-2</v>
      </c>
    </row>
    <row r="5134" spans="1:6" x14ac:dyDescent="0.3">
      <c r="A5134" s="16">
        <v>87</v>
      </c>
      <c r="B5134" s="17" t="s">
        <v>587</v>
      </c>
      <c r="C5134" s="17" t="s">
        <v>85</v>
      </c>
      <c r="D5134" s="18">
        <v>4950187.6783568803</v>
      </c>
      <c r="E5134" s="14">
        <v>43952</v>
      </c>
      <c r="F5134" s="15">
        <f t="shared" si="80"/>
        <v>0.11857075604890611</v>
      </c>
    </row>
    <row r="5135" spans="1:6" x14ac:dyDescent="0.3">
      <c r="A5135" s="11">
        <v>87</v>
      </c>
      <c r="B5135" s="12" t="s">
        <v>587</v>
      </c>
      <c r="C5135" s="12" t="s">
        <v>86</v>
      </c>
      <c r="D5135" s="13">
        <v>4396702.0888682902</v>
      </c>
      <c r="E5135" s="14">
        <v>43922</v>
      </c>
      <c r="F5135" s="15">
        <f t="shared" si="80"/>
        <v>0.22970309831964947</v>
      </c>
    </row>
    <row r="5136" spans="1:6" x14ac:dyDescent="0.3">
      <c r="A5136" s="16">
        <v>87</v>
      </c>
      <c r="B5136" s="17" t="s">
        <v>587</v>
      </c>
      <c r="C5136" s="17" t="s">
        <v>87</v>
      </c>
      <c r="D5136" s="18">
        <v>3494364.8786067199</v>
      </c>
      <c r="E5136" s="14">
        <v>43891</v>
      </c>
      <c r="F5136" s="15">
        <f t="shared" si="80"/>
        <v>-0.57421634731473392</v>
      </c>
    </row>
    <row r="5137" spans="1:6" x14ac:dyDescent="0.3">
      <c r="A5137" s="11">
        <v>87</v>
      </c>
      <c r="B5137" s="12" t="s">
        <v>587</v>
      </c>
      <c r="C5137" s="12" t="s">
        <v>88</v>
      </c>
      <c r="D5137" s="13">
        <v>6205077.9661350604</v>
      </c>
      <c r="E5137" s="14">
        <v>43862</v>
      </c>
      <c r="F5137" s="15">
        <f t="shared" si="80"/>
        <v>-9.0042790595460429E-2</v>
      </c>
    </row>
    <row r="5138" spans="1:6" x14ac:dyDescent="0.3">
      <c r="A5138" s="16">
        <v>87</v>
      </c>
      <c r="B5138" s="17" t="s">
        <v>587</v>
      </c>
      <c r="C5138" s="17" t="s">
        <v>89</v>
      </c>
      <c r="D5138" s="18">
        <v>6789727.2691876497</v>
      </c>
      <c r="E5138" s="14">
        <v>43831</v>
      </c>
      <c r="F5138" s="15">
        <f t="shared" si="80"/>
        <v>0.10129433174327268</v>
      </c>
    </row>
    <row r="5139" spans="1:6" x14ac:dyDescent="0.3">
      <c r="A5139" s="11">
        <v>87</v>
      </c>
      <c r="B5139" s="12" t="s">
        <v>587</v>
      </c>
      <c r="C5139" s="12" t="s">
        <v>90</v>
      </c>
      <c r="D5139" s="13">
        <v>6135652.5797892502</v>
      </c>
      <c r="E5139" s="14">
        <v>43800</v>
      </c>
      <c r="F5139" s="15">
        <f t="shared" si="80"/>
        <v>5.0324806505054935E-2</v>
      </c>
    </row>
    <row r="5140" spans="1:6" x14ac:dyDescent="0.3">
      <c r="A5140" s="11">
        <v>87</v>
      </c>
      <c r="B5140" s="12" t="s">
        <v>587</v>
      </c>
      <c r="C5140" s="12" t="s">
        <v>92</v>
      </c>
      <c r="D5140" s="13">
        <v>5834517.8752475102</v>
      </c>
      <c r="E5140" s="14">
        <v>43770</v>
      </c>
      <c r="F5140" s="15">
        <f t="shared" si="80"/>
        <v>2.9833220891812444E-2</v>
      </c>
    </row>
    <row r="5141" spans="1:6" x14ac:dyDescent="0.3">
      <c r="A5141" s="11">
        <v>87</v>
      </c>
      <c r="B5141" s="12" t="s">
        <v>587</v>
      </c>
      <c r="C5141" s="12" t="s">
        <v>93</v>
      </c>
      <c r="D5141" s="13">
        <v>5663026.2081485903</v>
      </c>
      <c r="E5141" s="14">
        <v>43739</v>
      </c>
      <c r="F5141" s="15">
        <f t="shared" si="80"/>
        <v>2.1133702540966366E-2</v>
      </c>
    </row>
    <row r="5142" spans="1:6" x14ac:dyDescent="0.3">
      <c r="A5142" s="11">
        <v>87</v>
      </c>
      <c r="B5142" s="12" t="s">
        <v>587</v>
      </c>
      <c r="C5142" s="12" t="s">
        <v>94</v>
      </c>
      <c r="D5142" s="13">
        <v>5544601.2830319097</v>
      </c>
      <c r="E5142" s="14">
        <v>43709</v>
      </c>
      <c r="F5142" s="15">
        <f t="shared" si="80"/>
        <v>8.5469068071532109E-2</v>
      </c>
    </row>
    <row r="5143" spans="1:6" x14ac:dyDescent="0.3">
      <c r="A5143" s="16">
        <v>87</v>
      </c>
      <c r="B5143" s="17" t="s">
        <v>587</v>
      </c>
      <c r="C5143" s="17" t="s">
        <v>95</v>
      </c>
      <c r="D5143" s="18">
        <v>5090396.0882020602</v>
      </c>
      <c r="E5143" s="14">
        <v>43678</v>
      </c>
      <c r="F5143" s="15">
        <f t="shared" si="80"/>
        <v>-3.962367028209187E-2</v>
      </c>
    </row>
    <row r="5144" spans="1:6" x14ac:dyDescent="0.3">
      <c r="A5144" s="11">
        <v>87</v>
      </c>
      <c r="B5144" s="12" t="s">
        <v>587</v>
      </c>
      <c r="C5144" s="12" t="s">
        <v>96</v>
      </c>
      <c r="D5144" s="13">
        <v>5296145.62144191</v>
      </c>
      <c r="E5144" s="14">
        <v>43647</v>
      </c>
      <c r="F5144" s="15">
        <f t="shared" si="80"/>
        <v>6.5839835852547187E-3</v>
      </c>
    </row>
    <row r="5145" spans="1:6" x14ac:dyDescent="0.3">
      <c r="A5145" s="16">
        <v>87</v>
      </c>
      <c r="B5145" s="17" t="s">
        <v>587</v>
      </c>
      <c r="C5145" s="17" t="s">
        <v>97</v>
      </c>
      <c r="D5145" s="18">
        <v>5261390.4249764299</v>
      </c>
      <c r="E5145" s="14">
        <v>43617</v>
      </c>
      <c r="F5145" s="15">
        <f t="shared" si="80"/>
        <v>4.9731958621662554E-2</v>
      </c>
    </row>
    <row r="5146" spans="1:6" x14ac:dyDescent="0.3">
      <c r="A5146" s="11">
        <v>87</v>
      </c>
      <c r="B5146" s="12" t="s">
        <v>587</v>
      </c>
      <c r="C5146" s="12" t="s">
        <v>98</v>
      </c>
      <c r="D5146" s="13">
        <v>5006131.0564727802</v>
      </c>
      <c r="E5146" s="14">
        <v>43586</v>
      </c>
      <c r="F5146" s="15">
        <f t="shared" si="80"/>
        <v>0.10586805302517188</v>
      </c>
    </row>
    <row r="5147" spans="1:6" x14ac:dyDescent="0.3">
      <c r="A5147" s="16">
        <v>87</v>
      </c>
      <c r="B5147" s="17" t="s">
        <v>587</v>
      </c>
      <c r="C5147" s="17" t="s">
        <v>99</v>
      </c>
      <c r="D5147" s="18">
        <v>4503231.8123056497</v>
      </c>
      <c r="E5147" s="14">
        <v>43556</v>
      </c>
      <c r="F5147" s="15">
        <f t="shared" si="80"/>
        <v>0.10423312982267674</v>
      </c>
    </row>
    <row r="5148" spans="1:6" x14ac:dyDescent="0.3">
      <c r="A5148" s="11">
        <v>87</v>
      </c>
      <c r="B5148" s="12" t="s">
        <v>587</v>
      </c>
      <c r="C5148" s="12" t="s">
        <v>100</v>
      </c>
      <c r="D5148" s="13">
        <v>4057480.39944614</v>
      </c>
      <c r="E5148" s="14">
        <v>43525</v>
      </c>
      <c r="F5148" s="15">
        <f t="shared" si="80"/>
        <v>1.6091221123525557E-2</v>
      </c>
    </row>
    <row r="5149" spans="1:6" x14ac:dyDescent="0.3">
      <c r="A5149" s="16">
        <v>87</v>
      </c>
      <c r="B5149" s="17" t="s">
        <v>587</v>
      </c>
      <c r="C5149" s="17" t="s">
        <v>101</v>
      </c>
      <c r="D5149" s="18">
        <v>3992713.0752983601</v>
      </c>
      <c r="E5149" s="14">
        <v>43497</v>
      </c>
      <c r="F5149" s="15">
        <f t="shared" si="80"/>
        <v>3.1010208081312964E-2</v>
      </c>
    </row>
    <row r="5150" spans="1:6" x14ac:dyDescent="0.3">
      <c r="A5150" s="11">
        <v>87</v>
      </c>
      <c r="B5150" s="12" t="s">
        <v>587</v>
      </c>
      <c r="C5150" s="12" t="s">
        <v>102</v>
      </c>
      <c r="D5150" s="13">
        <v>3870798.2831777199</v>
      </c>
      <c r="E5150" s="14">
        <v>43466</v>
      </c>
      <c r="F5150" s="15">
        <f t="shared" si="80"/>
        <v>0.11608695296657379</v>
      </c>
    </row>
    <row r="5151" spans="1:6" x14ac:dyDescent="0.3">
      <c r="A5151" s="16">
        <v>87</v>
      </c>
      <c r="B5151" s="17" t="s">
        <v>587</v>
      </c>
      <c r="C5151" s="17" t="s">
        <v>103</v>
      </c>
      <c r="D5151" s="18">
        <v>3446550.2647524402</v>
      </c>
      <c r="E5151" s="14">
        <v>43435</v>
      </c>
      <c r="F5151" s="15">
        <f t="shared" si="80"/>
        <v>-8.2088628726502022E-2</v>
      </c>
    </row>
    <row r="5152" spans="1:6" x14ac:dyDescent="0.3">
      <c r="A5152" s="16">
        <v>87</v>
      </c>
      <c r="B5152" s="17" t="s">
        <v>587</v>
      </c>
      <c r="C5152" s="17" t="s">
        <v>105</v>
      </c>
      <c r="D5152" s="18">
        <v>3741409.5904183802</v>
      </c>
      <c r="E5152" s="14">
        <v>43405</v>
      </c>
      <c r="F5152" s="15">
        <f t="shared" si="80"/>
        <v>6.4078771016880753E-2</v>
      </c>
    </row>
    <row r="5153" spans="1:6" x14ac:dyDescent="0.3">
      <c r="A5153" s="16">
        <v>87</v>
      </c>
      <c r="B5153" s="17" t="s">
        <v>587</v>
      </c>
      <c r="C5153" s="17" t="s">
        <v>106</v>
      </c>
      <c r="D5153" s="18">
        <v>3509184.4681883701</v>
      </c>
      <c r="E5153" s="14">
        <v>43374</v>
      </c>
      <c r="F5153" s="15">
        <f t="shared" si="80"/>
        <v>-0.13536785735017987</v>
      </c>
    </row>
    <row r="5154" spans="1:6" x14ac:dyDescent="0.3">
      <c r="A5154" s="16">
        <v>87</v>
      </c>
      <c r="B5154" s="17" t="s">
        <v>587</v>
      </c>
      <c r="C5154" s="17" t="s">
        <v>107</v>
      </c>
      <c r="D5154" s="18">
        <v>4017868.4375390001</v>
      </c>
      <c r="E5154" s="14">
        <v>43344</v>
      </c>
      <c r="F5154" s="15">
        <f t="shared" si="80"/>
        <v>3.8341813963827805E-2</v>
      </c>
    </row>
    <row r="5155" spans="1:6" x14ac:dyDescent="0.3">
      <c r="A5155" s="11">
        <v>87</v>
      </c>
      <c r="B5155" s="12" t="s">
        <v>587</v>
      </c>
      <c r="C5155" s="12" t="s">
        <v>108</v>
      </c>
      <c r="D5155" s="13">
        <v>3866732.0107074501</v>
      </c>
      <c r="E5155" s="14">
        <v>43313</v>
      </c>
      <c r="F5155" s="15">
        <f t="shared" si="80"/>
        <v>-1.2316604448655441E-2</v>
      </c>
    </row>
    <row r="5156" spans="1:6" x14ac:dyDescent="0.3">
      <c r="A5156" s="16">
        <v>87</v>
      </c>
      <c r="B5156" s="17" t="s">
        <v>587</v>
      </c>
      <c r="C5156" s="17" t="s">
        <v>109</v>
      </c>
      <c r="D5156" s="18">
        <v>3914651.516415</v>
      </c>
      <c r="E5156" s="14">
        <v>43282</v>
      </c>
      <c r="F5156" s="15">
        <f t="shared" si="80"/>
        <v>-3.6972840226306626E-2</v>
      </c>
    </row>
    <row r="5157" spans="1:6" x14ac:dyDescent="0.3">
      <c r="A5157" s="11">
        <v>87</v>
      </c>
      <c r="B5157" s="12" t="s">
        <v>587</v>
      </c>
      <c r="C5157" s="12" t="s">
        <v>110</v>
      </c>
      <c r="D5157" s="13">
        <v>4062096.2304847902</v>
      </c>
      <c r="E5157" s="14">
        <v>43252</v>
      </c>
      <c r="F5157" s="15">
        <f t="shared" si="80"/>
        <v>-3.906340498612014E-2</v>
      </c>
    </row>
    <row r="5158" spans="1:6" x14ac:dyDescent="0.3">
      <c r="A5158" s="16">
        <v>87</v>
      </c>
      <c r="B5158" s="17" t="s">
        <v>587</v>
      </c>
      <c r="C5158" s="17" t="s">
        <v>111</v>
      </c>
      <c r="D5158" s="18">
        <v>4223915.5710225096</v>
      </c>
      <c r="E5158" s="14">
        <v>43221</v>
      </c>
      <c r="F5158" s="15">
        <f t="shared" si="80"/>
        <v>5.3778470835465941E-2</v>
      </c>
    </row>
    <row r="5159" spans="1:6" x14ac:dyDescent="0.3">
      <c r="A5159" s="11">
        <v>87</v>
      </c>
      <c r="B5159" s="12" t="s">
        <v>587</v>
      </c>
      <c r="C5159" s="12" t="s">
        <v>112</v>
      </c>
      <c r="D5159" s="13">
        <v>4002759.8569757398</v>
      </c>
      <c r="E5159" s="14">
        <v>43191</v>
      </c>
      <c r="F5159" s="15">
        <f t="shared" si="80"/>
        <v>0.10066519160286419</v>
      </c>
    </row>
    <row r="5160" spans="1:6" x14ac:dyDescent="0.3">
      <c r="A5160" s="16">
        <v>87</v>
      </c>
      <c r="B5160" s="17" t="s">
        <v>587</v>
      </c>
      <c r="C5160" s="17" t="s">
        <v>113</v>
      </c>
      <c r="D5160" s="18">
        <v>3619438.4729826902</v>
      </c>
      <c r="E5160" s="14">
        <v>43160</v>
      </c>
      <c r="F5160" s="15">
        <f t="shared" si="80"/>
        <v>-7.4481998660680518E-2</v>
      </c>
    </row>
    <row r="5161" spans="1:6" x14ac:dyDescent="0.3">
      <c r="A5161" s="11">
        <v>87</v>
      </c>
      <c r="B5161" s="12" t="s">
        <v>587</v>
      </c>
      <c r="C5161" s="12" t="s">
        <v>114</v>
      </c>
      <c r="D5161" s="13">
        <v>3899314.99150914</v>
      </c>
      <c r="E5161" s="14">
        <v>43132</v>
      </c>
      <c r="F5161" s="15">
        <f t="shared" si="80"/>
        <v>-8.9900480479218753E-2</v>
      </c>
    </row>
    <row r="5162" spans="1:6" x14ac:dyDescent="0.3">
      <c r="A5162" s="16">
        <v>87</v>
      </c>
      <c r="B5162" s="17" t="s">
        <v>587</v>
      </c>
      <c r="C5162" s="17" t="s">
        <v>115</v>
      </c>
      <c r="D5162" s="18">
        <v>4266105.6058632601</v>
      </c>
      <c r="E5162" s="14">
        <v>43101</v>
      </c>
      <c r="F5162" s="15">
        <f t="shared" si="80"/>
        <v>-5.186657126804127E-2</v>
      </c>
    </row>
    <row r="5163" spans="1:6" x14ac:dyDescent="0.3">
      <c r="A5163" s="11">
        <v>87</v>
      </c>
      <c r="B5163" s="12" t="s">
        <v>587</v>
      </c>
      <c r="C5163" s="12" t="s">
        <v>116</v>
      </c>
      <c r="D5163" s="13">
        <v>4493212.59655884</v>
      </c>
      <c r="E5163" s="14">
        <v>43070</v>
      </c>
      <c r="F5163" s="15">
        <f t="shared" si="80"/>
        <v>7.3302858278622054E-2</v>
      </c>
    </row>
    <row r="5164" spans="1:6" x14ac:dyDescent="0.3">
      <c r="A5164" s="11">
        <v>87</v>
      </c>
      <c r="B5164" s="12" t="s">
        <v>587</v>
      </c>
      <c r="C5164" s="12" t="s">
        <v>118</v>
      </c>
      <c r="D5164" s="13">
        <v>4175629.3438079702</v>
      </c>
      <c r="E5164" s="14">
        <v>43040</v>
      </c>
      <c r="F5164" s="15">
        <f t="shared" si="80"/>
        <v>9.0346007185392402E-2</v>
      </c>
    </row>
    <row r="5165" spans="1:6" x14ac:dyDescent="0.3">
      <c r="A5165" s="11">
        <v>87</v>
      </c>
      <c r="B5165" s="12" t="s">
        <v>587</v>
      </c>
      <c r="C5165" s="12" t="s">
        <v>119</v>
      </c>
      <c r="D5165" s="13">
        <v>3814917.6581291799</v>
      </c>
      <c r="E5165" s="14">
        <v>43009</v>
      </c>
      <c r="F5165" s="15">
        <f t="shared" si="80"/>
        <v>3.8768595341567749E-2</v>
      </c>
    </row>
    <row r="5166" spans="1:6" x14ac:dyDescent="0.3">
      <c r="A5166" s="11">
        <v>87</v>
      </c>
      <c r="B5166" s="12" t="s">
        <v>587</v>
      </c>
      <c r="C5166" s="12" t="s">
        <v>120</v>
      </c>
      <c r="D5166" s="13">
        <v>3669848.8849192802</v>
      </c>
      <c r="E5166" s="14">
        <v>42979</v>
      </c>
      <c r="F5166" s="15">
        <f t="shared" si="80"/>
        <v>5.2643683918150594E-2</v>
      </c>
    </row>
    <row r="5167" spans="1:6" x14ac:dyDescent="0.3">
      <c r="A5167" s="16">
        <v>87</v>
      </c>
      <c r="B5167" s="17" t="s">
        <v>587</v>
      </c>
      <c r="C5167" s="17" t="s">
        <v>121</v>
      </c>
      <c r="D5167" s="18">
        <v>3481651.67878144</v>
      </c>
      <c r="E5167" s="14">
        <v>42948</v>
      </c>
      <c r="F5167" s="15">
        <f t="shared" si="80"/>
        <v>-2.1712853392372881E-2</v>
      </c>
    </row>
    <row r="5168" spans="1:6" x14ac:dyDescent="0.3">
      <c r="A5168" s="11">
        <v>87</v>
      </c>
      <c r="B5168" s="12" t="s">
        <v>587</v>
      </c>
      <c r="C5168" s="12" t="s">
        <v>122</v>
      </c>
      <c r="D5168" s="13">
        <v>3558074.9524717801</v>
      </c>
      <c r="E5168" s="14">
        <v>42917</v>
      </c>
      <c r="F5168" s="15">
        <f t="shared" si="80"/>
        <v>8.6260346177887151E-2</v>
      </c>
    </row>
    <row r="5169" spans="1:6" x14ac:dyDescent="0.3">
      <c r="A5169" s="16">
        <v>87</v>
      </c>
      <c r="B5169" s="17" t="s">
        <v>587</v>
      </c>
      <c r="C5169" s="17" t="s">
        <v>123</v>
      </c>
      <c r="D5169" s="18">
        <v>3264019.1650954098</v>
      </c>
      <c r="E5169" s="14">
        <v>42887</v>
      </c>
      <c r="F5169" s="15">
        <f t="shared" si="80"/>
        <v>-5.8298760223743744E-2</v>
      </c>
    </row>
    <row r="5170" spans="1:6" x14ac:dyDescent="0.3">
      <c r="A5170" s="11">
        <v>87</v>
      </c>
      <c r="B5170" s="12" t="s">
        <v>587</v>
      </c>
      <c r="C5170" s="12" t="s">
        <v>124</v>
      </c>
      <c r="D5170" s="13">
        <v>3459963.6006380799</v>
      </c>
      <c r="E5170" s="14">
        <v>42856</v>
      </c>
      <c r="F5170" s="15">
        <f t="shared" si="80"/>
        <v>0.12218362468131171</v>
      </c>
    </row>
    <row r="5171" spans="1:6" x14ac:dyDescent="0.3">
      <c r="A5171" s="16">
        <v>87</v>
      </c>
      <c r="B5171" s="17" t="s">
        <v>587</v>
      </c>
      <c r="C5171" s="17" t="s">
        <v>125</v>
      </c>
      <c r="D5171" s="18">
        <v>3062018.8223270802</v>
      </c>
      <c r="E5171" s="14">
        <v>42826</v>
      </c>
      <c r="F5171" s="15">
        <f t="shared" si="80"/>
        <v>9.8131059595384346E-2</v>
      </c>
    </row>
    <row r="5172" spans="1:6" x14ac:dyDescent="0.3">
      <c r="A5172" s="11">
        <v>87</v>
      </c>
      <c r="B5172" s="12" t="s">
        <v>587</v>
      </c>
      <c r="C5172" s="12" t="s">
        <v>126</v>
      </c>
      <c r="D5172" s="13">
        <v>2775812.18787394</v>
      </c>
      <c r="E5172" s="14">
        <v>42795</v>
      </c>
      <c r="F5172" s="15">
        <f t="shared" si="80"/>
        <v>-2.7833398615651926E-3</v>
      </c>
    </row>
    <row r="5173" spans="1:6" x14ac:dyDescent="0.3">
      <c r="A5173" s="16">
        <v>87</v>
      </c>
      <c r="B5173" s="17" t="s">
        <v>587</v>
      </c>
      <c r="C5173" s="17" t="s">
        <v>127</v>
      </c>
      <c r="D5173" s="18">
        <v>2783548.9786490202</v>
      </c>
      <c r="E5173" s="14">
        <v>42767</v>
      </c>
      <c r="F5173" s="15">
        <f t="shared" si="80"/>
        <v>2.5173867559664116E-2</v>
      </c>
    </row>
    <row r="5174" spans="1:6" x14ac:dyDescent="0.3">
      <c r="A5174" s="11">
        <v>87</v>
      </c>
      <c r="B5174" s="12" t="s">
        <v>587</v>
      </c>
      <c r="C5174" s="12" t="s">
        <v>129</v>
      </c>
      <c r="D5174" s="13">
        <v>2714350.93089061</v>
      </c>
      <c r="E5174" s="14">
        <v>42736</v>
      </c>
      <c r="F5174" s="15">
        <f t="shared" si="80"/>
        <v>8.3007688322587453E-2</v>
      </c>
    </row>
    <row r="5175" spans="1:6" x14ac:dyDescent="0.3">
      <c r="A5175" s="16">
        <v>87</v>
      </c>
      <c r="B5175" s="17" t="s">
        <v>587</v>
      </c>
      <c r="C5175" s="17" t="s">
        <v>130</v>
      </c>
      <c r="D5175" s="18">
        <v>2498136.7866478702</v>
      </c>
      <c r="E5175" s="14">
        <v>42705</v>
      </c>
      <c r="F5175" s="15">
        <f t="shared" si="80"/>
        <v>3.1952289241271074E-2</v>
      </c>
    </row>
    <row r="5176" spans="1:6" x14ac:dyDescent="0.3">
      <c r="A5176" s="16">
        <v>87</v>
      </c>
      <c r="B5176" s="17" t="s">
        <v>587</v>
      </c>
      <c r="C5176" s="17" t="s">
        <v>132</v>
      </c>
      <c r="D5176" s="18">
        <v>2419577.3579203701</v>
      </c>
      <c r="E5176" s="14">
        <v>42675</v>
      </c>
      <c r="F5176" s="15">
        <f t="shared" si="80"/>
        <v>0.11336330156481302</v>
      </c>
    </row>
    <row r="5177" spans="1:6" x14ac:dyDescent="0.3">
      <c r="A5177" s="16">
        <v>87</v>
      </c>
      <c r="B5177" s="17" t="s">
        <v>587</v>
      </c>
      <c r="C5177" s="17" t="s">
        <v>133</v>
      </c>
      <c r="D5177" s="18">
        <v>2160262.1452289401</v>
      </c>
      <c r="E5177" s="14">
        <v>42644</v>
      </c>
      <c r="F5177" s="15">
        <f t="shared" si="80"/>
        <v>2.5931981579061771E-2</v>
      </c>
    </row>
    <row r="5178" spans="1:6" x14ac:dyDescent="0.3">
      <c r="A5178" s="16">
        <v>87</v>
      </c>
      <c r="B5178" s="17" t="s">
        <v>587</v>
      </c>
      <c r="C5178" s="17" t="s">
        <v>134</v>
      </c>
      <c r="D5178" s="18">
        <v>2104962.3821982001</v>
      </c>
      <c r="E5178" s="14">
        <v>42614</v>
      </c>
      <c r="F5178" s="15">
        <f t="shared" si="80"/>
        <v>-8.3374541176248883E-3</v>
      </c>
    </row>
    <row r="5179" spans="1:6" x14ac:dyDescent="0.3">
      <c r="A5179" s="11">
        <v>87</v>
      </c>
      <c r="B5179" s="12" t="s">
        <v>587</v>
      </c>
      <c r="C5179" s="12" t="s">
        <v>135</v>
      </c>
      <c r="D5179" s="13">
        <v>2122585.7745034802</v>
      </c>
      <c r="E5179" s="14">
        <v>42583</v>
      </c>
      <c r="F5179" s="15">
        <f t="shared" si="80"/>
        <v>-8.0107372964072512E-2</v>
      </c>
    </row>
    <row r="5180" spans="1:6" x14ac:dyDescent="0.3">
      <c r="A5180" s="16">
        <v>87</v>
      </c>
      <c r="B5180" s="17" t="s">
        <v>587</v>
      </c>
      <c r="C5180" s="17" t="s">
        <v>136</v>
      </c>
      <c r="D5180" s="18">
        <v>2299616.6229478801</v>
      </c>
      <c r="E5180" s="14">
        <v>42552</v>
      </c>
      <c r="F5180" s="15">
        <f t="shared" si="80"/>
        <v>0.1559485187021557</v>
      </c>
    </row>
    <row r="5181" spans="1:6" x14ac:dyDescent="0.3">
      <c r="A5181" s="11">
        <v>87</v>
      </c>
      <c r="B5181" s="12" t="s">
        <v>587</v>
      </c>
      <c r="C5181" s="12" t="s">
        <v>137</v>
      </c>
      <c r="D5181" s="13">
        <v>1967559.4259985699</v>
      </c>
      <c r="E5181" s="14">
        <v>42522</v>
      </c>
      <c r="F5181" s="15">
        <f t="shared" si="80"/>
        <v>-0.30823221735762923</v>
      </c>
    </row>
    <row r="5182" spans="1:6" x14ac:dyDescent="0.3">
      <c r="A5182" s="16">
        <v>87</v>
      </c>
      <c r="B5182" s="17" t="s">
        <v>587</v>
      </c>
      <c r="C5182" s="17" t="s">
        <v>138</v>
      </c>
      <c r="D5182" s="18">
        <v>2677881.8351960098</v>
      </c>
      <c r="E5182" s="14">
        <v>42491</v>
      </c>
      <c r="F5182" s="15">
        <f t="shared" si="80"/>
        <v>8.3544505201037303E-2</v>
      </c>
    </row>
    <row r="5183" spans="1:6" x14ac:dyDescent="0.3">
      <c r="A5183" s="11">
        <v>87</v>
      </c>
      <c r="B5183" s="12" t="s">
        <v>587</v>
      </c>
      <c r="C5183" s="12" t="s">
        <v>139</v>
      </c>
      <c r="D5183" s="13">
        <v>2463250.0014795698</v>
      </c>
      <c r="E5183" s="14">
        <v>42461</v>
      </c>
      <c r="F5183" s="15">
        <f t="shared" si="80"/>
        <v>-7.3023105064834223E-3</v>
      </c>
    </row>
    <row r="5184" spans="1:6" x14ac:dyDescent="0.3">
      <c r="A5184" s="16">
        <v>87</v>
      </c>
      <c r="B5184" s="17" t="s">
        <v>587</v>
      </c>
      <c r="C5184" s="17" t="s">
        <v>140</v>
      </c>
      <c r="D5184" s="18">
        <v>2481303.2528468701</v>
      </c>
      <c r="E5184" s="14">
        <v>42430</v>
      </c>
      <c r="F5184" s="15">
        <f t="shared" si="80"/>
        <v>6.8027231285490264E-2</v>
      </c>
    </row>
    <row r="5185" spans="1:6" x14ac:dyDescent="0.3">
      <c r="A5185" s="11">
        <v>87</v>
      </c>
      <c r="B5185" s="12" t="s">
        <v>587</v>
      </c>
      <c r="C5185" s="12" t="s">
        <v>141</v>
      </c>
      <c r="D5185" s="13">
        <v>2318120.4258347801</v>
      </c>
      <c r="E5185" s="14">
        <v>42401</v>
      </c>
      <c r="F5185" s="15">
        <f t="shared" si="80"/>
        <v>-6.8965906509596423E-3</v>
      </c>
    </row>
    <row r="5186" spans="1:6" x14ac:dyDescent="0.3">
      <c r="A5186" s="16">
        <v>87</v>
      </c>
      <c r="B5186" s="17" t="s">
        <v>587</v>
      </c>
      <c r="C5186" s="17" t="s">
        <v>142</v>
      </c>
      <c r="D5186" s="18">
        <v>2334162.8087802902</v>
      </c>
      <c r="E5186" s="14">
        <v>42370</v>
      </c>
      <c r="F5186" s="15">
        <f t="shared" si="80"/>
        <v>-0.26062440705751672</v>
      </c>
    </row>
    <row r="5187" spans="1:6" x14ac:dyDescent="0.3">
      <c r="A5187" s="11">
        <v>87</v>
      </c>
      <c r="B5187" s="12" t="s">
        <v>587</v>
      </c>
      <c r="C5187" s="12" t="s">
        <v>143</v>
      </c>
      <c r="D5187" s="13">
        <v>3029136.7978948699</v>
      </c>
      <c r="E5187" s="14">
        <v>42339</v>
      </c>
      <c r="F5187" s="15">
        <f t="shared" ref="F5187:F5250" si="81">IF(B5187=B5188,LN(D5187/D5188),NA())</f>
        <v>2.2581574149654889E-2</v>
      </c>
    </row>
    <row r="5188" spans="1:6" x14ac:dyDescent="0.3">
      <c r="A5188" s="11">
        <v>87</v>
      </c>
      <c r="B5188" s="12" t="s">
        <v>587</v>
      </c>
      <c r="C5188" s="12" t="s">
        <v>145</v>
      </c>
      <c r="D5188" s="13">
        <v>2961500.6600178401</v>
      </c>
      <c r="E5188" s="14">
        <v>42309</v>
      </c>
      <c r="F5188" s="15">
        <f t="shared" si="81"/>
        <v>7.9770920647114177E-2</v>
      </c>
    </row>
    <row r="5189" spans="1:6" x14ac:dyDescent="0.3">
      <c r="A5189" s="11">
        <v>87</v>
      </c>
      <c r="B5189" s="12" t="s">
        <v>587</v>
      </c>
      <c r="C5189" s="12" t="s">
        <v>146</v>
      </c>
      <c r="D5189" s="13">
        <v>2734436.00018421</v>
      </c>
      <c r="E5189" s="14">
        <v>42278</v>
      </c>
      <c r="F5189" s="15">
        <f t="shared" si="81"/>
        <v>9.1518749554422768E-2</v>
      </c>
    </row>
    <row r="5190" spans="1:6" x14ac:dyDescent="0.3">
      <c r="A5190" s="11">
        <v>87</v>
      </c>
      <c r="B5190" s="12" t="s">
        <v>587</v>
      </c>
      <c r="C5190" s="12" t="s">
        <v>147</v>
      </c>
      <c r="D5190" s="13">
        <v>2495293.72917736</v>
      </c>
      <c r="E5190" s="14">
        <v>42248</v>
      </c>
      <c r="F5190" s="15">
        <f t="shared" si="81"/>
        <v>-3.3294658419888802E-2</v>
      </c>
    </row>
    <row r="5191" spans="1:6" x14ac:dyDescent="0.3">
      <c r="A5191" s="16">
        <v>87</v>
      </c>
      <c r="B5191" s="17" t="s">
        <v>587</v>
      </c>
      <c r="C5191" s="17" t="s">
        <v>148</v>
      </c>
      <c r="D5191" s="18">
        <v>2579772.2189808898</v>
      </c>
      <c r="E5191" s="14">
        <v>42217</v>
      </c>
      <c r="F5191" s="15">
        <f t="shared" si="81"/>
        <v>-8.8648572569480805E-2</v>
      </c>
    </row>
    <row r="5192" spans="1:6" x14ac:dyDescent="0.3">
      <c r="A5192" s="11">
        <v>87</v>
      </c>
      <c r="B5192" s="12" t="s">
        <v>587</v>
      </c>
      <c r="C5192" s="12" t="s">
        <v>149</v>
      </c>
      <c r="D5192" s="13">
        <v>2818908.2945075301</v>
      </c>
      <c r="E5192" s="14">
        <v>42186</v>
      </c>
      <c r="F5192" s="15">
        <f t="shared" si="81"/>
        <v>-9.3973256165220037E-2</v>
      </c>
    </row>
    <row r="5193" spans="1:6" x14ac:dyDescent="0.3">
      <c r="A5193" s="16">
        <v>87</v>
      </c>
      <c r="B5193" s="17" t="s">
        <v>587</v>
      </c>
      <c r="C5193" s="17" t="s">
        <v>150</v>
      </c>
      <c r="D5193" s="18">
        <v>3096656.36220446</v>
      </c>
      <c r="E5193" s="14">
        <v>42156</v>
      </c>
      <c r="F5193" s="15">
        <f t="shared" si="81"/>
        <v>-8.5359657762240082E-2</v>
      </c>
    </row>
    <row r="5194" spans="1:6" x14ac:dyDescent="0.3">
      <c r="A5194" s="11">
        <v>87</v>
      </c>
      <c r="B5194" s="12" t="s">
        <v>587</v>
      </c>
      <c r="C5194" s="12" t="s">
        <v>151</v>
      </c>
      <c r="D5194" s="13">
        <v>3372595.3932415401</v>
      </c>
      <c r="E5194" s="14">
        <v>42125</v>
      </c>
      <c r="F5194" s="15">
        <f t="shared" si="81"/>
        <v>0.12780168998949948</v>
      </c>
    </row>
    <row r="5195" spans="1:6" x14ac:dyDescent="0.3">
      <c r="A5195" s="16">
        <v>87</v>
      </c>
      <c r="B5195" s="17" t="s">
        <v>587</v>
      </c>
      <c r="C5195" s="17" t="s">
        <v>152</v>
      </c>
      <c r="D5195" s="18">
        <v>2967977.9746177699</v>
      </c>
      <c r="E5195" s="14">
        <v>42095</v>
      </c>
      <c r="F5195" s="15">
        <f t="shared" si="81"/>
        <v>4.516191774768176E-2</v>
      </c>
    </row>
    <row r="5196" spans="1:6" x14ac:dyDescent="0.3">
      <c r="A5196" s="11">
        <v>87</v>
      </c>
      <c r="B5196" s="12" t="s">
        <v>587</v>
      </c>
      <c r="C5196" s="12" t="s">
        <v>153</v>
      </c>
      <c r="D5196" s="13">
        <v>2836920.0849699001</v>
      </c>
      <c r="E5196" s="14">
        <v>42064</v>
      </c>
      <c r="F5196" s="15">
        <f t="shared" si="81"/>
        <v>1.4433636051959254E-2</v>
      </c>
    </row>
    <row r="5197" spans="1:6" x14ac:dyDescent="0.3">
      <c r="A5197" s="16">
        <v>87</v>
      </c>
      <c r="B5197" s="17" t="s">
        <v>587</v>
      </c>
      <c r="C5197" s="17" t="s">
        <v>154</v>
      </c>
      <c r="D5197" s="18">
        <v>2796267.1038882998</v>
      </c>
      <c r="E5197" s="14">
        <v>42036</v>
      </c>
      <c r="F5197" s="15">
        <f t="shared" si="81"/>
        <v>-6.8100619613560547E-3</v>
      </c>
    </row>
    <row r="5198" spans="1:6" x14ac:dyDescent="0.3">
      <c r="A5198" s="11">
        <v>87</v>
      </c>
      <c r="B5198" s="12" t="s">
        <v>587</v>
      </c>
      <c r="C5198" s="12" t="s">
        <v>1286</v>
      </c>
      <c r="D5198" s="13">
        <v>2815374.8447293201</v>
      </c>
      <c r="E5198" s="14">
        <v>42005</v>
      </c>
      <c r="F5198" s="15" t="e">
        <f t="shared" si="81"/>
        <v>#N/A</v>
      </c>
    </row>
    <row r="5199" spans="1:6" x14ac:dyDescent="0.3">
      <c r="A5199" s="16">
        <v>80</v>
      </c>
      <c r="B5199" s="17" t="s">
        <v>599</v>
      </c>
      <c r="C5199" s="17" t="s">
        <v>12</v>
      </c>
      <c r="D5199" s="18">
        <v>7585421.3687586403</v>
      </c>
      <c r="E5199" s="14">
        <v>45901</v>
      </c>
      <c r="F5199" s="15">
        <f t="shared" si="81"/>
        <v>5.2682027132510672E-3</v>
      </c>
    </row>
    <row r="5200" spans="1:6" x14ac:dyDescent="0.3">
      <c r="A5200" s="11">
        <v>80</v>
      </c>
      <c r="B5200" s="12" t="s">
        <v>599</v>
      </c>
      <c r="C5200" s="12" t="s">
        <v>16</v>
      </c>
      <c r="D5200" s="13">
        <v>7545564.9094572803</v>
      </c>
      <c r="E5200" s="14">
        <v>45870</v>
      </c>
      <c r="F5200" s="15">
        <f t="shared" si="81"/>
        <v>2.3341785834834379E-2</v>
      </c>
    </row>
    <row r="5201" spans="1:6" x14ac:dyDescent="0.3">
      <c r="A5201" s="16">
        <v>80</v>
      </c>
      <c r="B5201" s="17" t="s">
        <v>599</v>
      </c>
      <c r="C5201" s="17" t="s">
        <v>17</v>
      </c>
      <c r="D5201" s="18">
        <v>7371477.6076525496</v>
      </c>
      <c r="E5201" s="14">
        <v>45839</v>
      </c>
      <c r="F5201" s="15">
        <f t="shared" si="81"/>
        <v>5.4384586111699988E-2</v>
      </c>
    </row>
    <row r="5202" spans="1:6" x14ac:dyDescent="0.3">
      <c r="A5202" s="11">
        <v>80</v>
      </c>
      <c r="B5202" s="12" t="s">
        <v>599</v>
      </c>
      <c r="C5202" s="12" t="s">
        <v>18</v>
      </c>
      <c r="D5202" s="13">
        <v>6981289.1346510099</v>
      </c>
      <c r="E5202" s="14">
        <v>45809</v>
      </c>
      <c r="F5202" s="15">
        <f t="shared" si="81"/>
        <v>3.9876677370063882E-2</v>
      </c>
    </row>
    <row r="5203" spans="1:6" x14ac:dyDescent="0.3">
      <c r="A5203" s="16">
        <v>80</v>
      </c>
      <c r="B5203" s="17" t="s">
        <v>599</v>
      </c>
      <c r="C5203" s="17" t="s">
        <v>19</v>
      </c>
      <c r="D5203" s="18">
        <v>6708376.1158167804</v>
      </c>
      <c r="E5203" s="14">
        <v>45778</v>
      </c>
      <c r="F5203" s="15">
        <f t="shared" si="81"/>
        <v>0.1086938339686943</v>
      </c>
    </row>
    <row r="5204" spans="1:6" x14ac:dyDescent="0.3">
      <c r="A5204" s="11">
        <v>80</v>
      </c>
      <c r="B5204" s="12" t="s">
        <v>599</v>
      </c>
      <c r="C5204" s="12" t="s">
        <v>20</v>
      </c>
      <c r="D5204" s="13">
        <v>6017446.9709273996</v>
      </c>
      <c r="E5204" s="14">
        <v>45748</v>
      </c>
      <c r="F5204" s="15">
        <f t="shared" si="81"/>
        <v>-7.2389078960545264E-2</v>
      </c>
    </row>
    <row r="5205" spans="1:6" x14ac:dyDescent="0.3">
      <c r="A5205" s="16">
        <v>80</v>
      </c>
      <c r="B5205" s="17" t="s">
        <v>599</v>
      </c>
      <c r="C5205" s="17" t="s">
        <v>21</v>
      </c>
      <c r="D5205" s="18">
        <v>6469198.08419591</v>
      </c>
      <c r="E5205" s="14">
        <v>45717</v>
      </c>
      <c r="F5205" s="15">
        <f t="shared" si="81"/>
        <v>-6.2652860658454879E-2</v>
      </c>
    </row>
    <row r="5206" spans="1:6" x14ac:dyDescent="0.3">
      <c r="A5206" s="11">
        <v>80</v>
      </c>
      <c r="B5206" s="12" t="s">
        <v>599</v>
      </c>
      <c r="C5206" s="12" t="s">
        <v>22</v>
      </c>
      <c r="D5206" s="13">
        <v>6887478.2582666101</v>
      </c>
      <c r="E5206" s="14">
        <v>45689</v>
      </c>
      <c r="F5206" s="15">
        <f t="shared" si="81"/>
        <v>-4.9730661979967075E-3</v>
      </c>
    </row>
    <row r="5207" spans="1:6" x14ac:dyDescent="0.3">
      <c r="A5207" s="16">
        <v>80</v>
      </c>
      <c r="B5207" s="17" t="s">
        <v>599</v>
      </c>
      <c r="C5207" s="17" t="s">
        <v>23</v>
      </c>
      <c r="D5207" s="18">
        <v>6921815.4533872502</v>
      </c>
      <c r="E5207" s="14">
        <v>45658</v>
      </c>
      <c r="F5207" s="15">
        <f t="shared" si="81"/>
        <v>0.16817104105554256</v>
      </c>
    </row>
    <row r="5208" spans="1:6" x14ac:dyDescent="0.3">
      <c r="A5208" s="11">
        <v>80</v>
      </c>
      <c r="B5208" s="12" t="s">
        <v>599</v>
      </c>
      <c r="C5208" s="12" t="s">
        <v>24</v>
      </c>
      <c r="D5208" s="13">
        <v>5850382.4953216398</v>
      </c>
      <c r="E5208" s="14">
        <v>45627</v>
      </c>
      <c r="F5208" s="15">
        <f t="shared" si="81"/>
        <v>5.6458519812585539E-4</v>
      </c>
    </row>
    <row r="5209" spans="1:6" x14ac:dyDescent="0.3">
      <c r="A5209" s="11">
        <v>80</v>
      </c>
      <c r="B5209" s="12" t="s">
        <v>599</v>
      </c>
      <c r="C5209" s="12" t="s">
        <v>26</v>
      </c>
      <c r="D5209" s="13">
        <v>5847080.3882095199</v>
      </c>
      <c r="E5209" s="14">
        <v>45597</v>
      </c>
      <c r="F5209" s="15">
        <f t="shared" si="81"/>
        <v>9.8092671243810256E-2</v>
      </c>
    </row>
    <row r="5210" spans="1:6" x14ac:dyDescent="0.3">
      <c r="A5210" s="11">
        <v>80</v>
      </c>
      <c r="B5210" s="12" t="s">
        <v>599</v>
      </c>
      <c r="C5210" s="12" t="s">
        <v>27</v>
      </c>
      <c r="D5210" s="13">
        <v>5300757.7735531498</v>
      </c>
      <c r="E5210" s="14">
        <v>45566</v>
      </c>
      <c r="F5210" s="15">
        <f t="shared" si="81"/>
        <v>-0.10244541486300898</v>
      </c>
    </row>
    <row r="5211" spans="1:6" x14ac:dyDescent="0.3">
      <c r="A5211" s="11">
        <v>80</v>
      </c>
      <c r="B5211" s="12" t="s">
        <v>599</v>
      </c>
      <c r="C5211" s="12" t="s">
        <v>28</v>
      </c>
      <c r="D5211" s="13">
        <v>5872586.7010093797</v>
      </c>
      <c r="E5211" s="14">
        <v>45536</v>
      </c>
      <c r="F5211" s="15">
        <f t="shared" si="81"/>
        <v>-1.7464539369904823E-2</v>
      </c>
    </row>
    <row r="5212" spans="1:6" x14ac:dyDescent="0.3">
      <c r="A5212" s="16">
        <v>80</v>
      </c>
      <c r="B5212" s="17" t="s">
        <v>599</v>
      </c>
      <c r="C5212" s="17" t="s">
        <v>29</v>
      </c>
      <c r="D5212" s="18">
        <v>5976049.5584710902</v>
      </c>
      <c r="E5212" s="14">
        <v>45505</v>
      </c>
      <c r="F5212" s="15">
        <f t="shared" si="81"/>
        <v>-3.8605382464404404E-2</v>
      </c>
    </row>
    <row r="5213" spans="1:6" x14ac:dyDescent="0.3">
      <c r="A5213" s="11">
        <v>80</v>
      </c>
      <c r="B5213" s="12" t="s">
        <v>599</v>
      </c>
      <c r="C5213" s="12" t="s">
        <v>30</v>
      </c>
      <c r="D5213" s="13">
        <v>6211268.38062522</v>
      </c>
      <c r="E5213" s="14">
        <v>45474</v>
      </c>
      <c r="F5213" s="15">
        <f t="shared" si="81"/>
        <v>7.0867866961001086E-2</v>
      </c>
    </row>
    <row r="5214" spans="1:6" x14ac:dyDescent="0.3">
      <c r="A5214" s="16">
        <v>80</v>
      </c>
      <c r="B5214" s="17" t="s">
        <v>599</v>
      </c>
      <c r="C5214" s="17" t="s">
        <v>31</v>
      </c>
      <c r="D5214" s="18">
        <v>5786324.3124355897</v>
      </c>
      <c r="E5214" s="14">
        <v>45444</v>
      </c>
      <c r="F5214" s="15">
        <f t="shared" si="81"/>
        <v>-5.0300731946417335E-2</v>
      </c>
    </row>
    <row r="5215" spans="1:6" x14ac:dyDescent="0.3">
      <c r="A5215" s="11">
        <v>80</v>
      </c>
      <c r="B5215" s="12" t="s">
        <v>599</v>
      </c>
      <c r="C5215" s="12" t="s">
        <v>32</v>
      </c>
      <c r="D5215" s="13">
        <v>6084825.1300990796</v>
      </c>
      <c r="E5215" s="14">
        <v>45413</v>
      </c>
      <c r="F5215" s="15">
        <f t="shared" si="81"/>
        <v>5.7126636288322992E-2</v>
      </c>
    </row>
    <row r="5216" spans="1:6" x14ac:dyDescent="0.3">
      <c r="A5216" s="16">
        <v>80</v>
      </c>
      <c r="B5216" s="17" t="s">
        <v>599</v>
      </c>
      <c r="C5216" s="17" t="s">
        <v>34</v>
      </c>
      <c r="D5216" s="18">
        <v>5746961.9110151902</v>
      </c>
      <c r="E5216" s="14">
        <v>45383</v>
      </c>
      <c r="F5216" s="15">
        <f t="shared" si="81"/>
        <v>-3.5327167985601197E-2</v>
      </c>
    </row>
    <row r="5217" spans="1:6" x14ac:dyDescent="0.3">
      <c r="A5217" s="11">
        <v>80</v>
      </c>
      <c r="B5217" s="12" t="s">
        <v>599</v>
      </c>
      <c r="C5217" s="12" t="s">
        <v>35</v>
      </c>
      <c r="D5217" s="13">
        <v>5953614.5342428898</v>
      </c>
      <c r="E5217" s="14">
        <v>45352</v>
      </c>
      <c r="F5217" s="15">
        <f t="shared" si="81"/>
        <v>4.623183047527548E-2</v>
      </c>
    </row>
    <row r="5218" spans="1:6" x14ac:dyDescent="0.3">
      <c r="A5218" s="16">
        <v>80</v>
      </c>
      <c r="B5218" s="17" t="s">
        <v>599</v>
      </c>
      <c r="C5218" s="17" t="s">
        <v>36</v>
      </c>
      <c r="D5218" s="18">
        <v>5684633.6828088602</v>
      </c>
      <c r="E5218" s="14">
        <v>45323</v>
      </c>
      <c r="F5218" s="15">
        <f t="shared" si="81"/>
        <v>2.8089785263711677E-2</v>
      </c>
    </row>
    <row r="5219" spans="1:6" x14ac:dyDescent="0.3">
      <c r="A5219" s="11">
        <v>80</v>
      </c>
      <c r="B5219" s="12" t="s">
        <v>599</v>
      </c>
      <c r="C5219" s="12" t="s">
        <v>37</v>
      </c>
      <c r="D5219" s="13">
        <v>5527175.3815116202</v>
      </c>
      <c r="E5219" s="14">
        <v>45292</v>
      </c>
      <c r="F5219" s="15">
        <f t="shared" si="81"/>
        <v>-1.4436694099606795E-2</v>
      </c>
    </row>
    <row r="5220" spans="1:6" x14ac:dyDescent="0.3">
      <c r="A5220" s="16">
        <v>80</v>
      </c>
      <c r="B5220" s="17" t="s">
        <v>599</v>
      </c>
      <c r="C5220" s="17" t="s">
        <v>38</v>
      </c>
      <c r="D5220" s="18">
        <v>5607548.28531639</v>
      </c>
      <c r="E5220" s="14">
        <v>45261</v>
      </c>
      <c r="F5220" s="15">
        <f t="shared" si="81"/>
        <v>7.4571673913848599E-2</v>
      </c>
    </row>
    <row r="5221" spans="1:6" x14ac:dyDescent="0.3">
      <c r="A5221" s="16">
        <v>80</v>
      </c>
      <c r="B5221" s="17" t="s">
        <v>599</v>
      </c>
      <c r="C5221" s="17" t="s">
        <v>40</v>
      </c>
      <c r="D5221" s="18">
        <v>5204595.1825018702</v>
      </c>
      <c r="E5221" s="14">
        <v>45231</v>
      </c>
      <c r="F5221" s="15">
        <f t="shared" si="81"/>
        <v>6.706562945576143E-2</v>
      </c>
    </row>
    <row r="5222" spans="1:6" x14ac:dyDescent="0.3">
      <c r="A5222" s="16">
        <v>80</v>
      </c>
      <c r="B5222" s="17" t="s">
        <v>599</v>
      </c>
      <c r="C5222" s="17" t="s">
        <v>41</v>
      </c>
      <c r="D5222" s="18">
        <v>4866993.0109919002</v>
      </c>
      <c r="E5222" s="14">
        <v>45200</v>
      </c>
      <c r="F5222" s="15">
        <f t="shared" si="81"/>
        <v>-6.7945724960816398E-2</v>
      </c>
    </row>
    <row r="5223" spans="1:6" x14ac:dyDescent="0.3">
      <c r="A5223" s="16">
        <v>80</v>
      </c>
      <c r="B5223" s="17" t="s">
        <v>599</v>
      </c>
      <c r="C5223" s="17" t="s">
        <v>42</v>
      </c>
      <c r="D5223" s="18">
        <v>5209177.7395757698</v>
      </c>
      <c r="E5223" s="14">
        <v>45170</v>
      </c>
      <c r="F5223" s="15">
        <f t="shared" si="81"/>
        <v>4.3008705285282264E-2</v>
      </c>
    </row>
    <row r="5224" spans="1:6" x14ac:dyDescent="0.3">
      <c r="A5224" s="11">
        <v>80</v>
      </c>
      <c r="B5224" s="12" t="s">
        <v>599</v>
      </c>
      <c r="C5224" s="12" t="s">
        <v>43</v>
      </c>
      <c r="D5224" s="13">
        <v>4989887.2510421397</v>
      </c>
      <c r="E5224" s="14">
        <v>45139</v>
      </c>
      <c r="F5224" s="15">
        <f t="shared" si="81"/>
        <v>-8.1000765737324315E-2</v>
      </c>
    </row>
    <row r="5225" spans="1:6" x14ac:dyDescent="0.3">
      <c r="A5225" s="16">
        <v>80</v>
      </c>
      <c r="B5225" s="17" t="s">
        <v>599</v>
      </c>
      <c r="C5225" s="17" t="s">
        <v>44</v>
      </c>
      <c r="D5225" s="18">
        <v>5410892.6555004902</v>
      </c>
      <c r="E5225" s="14">
        <v>45108</v>
      </c>
      <c r="F5225" s="15">
        <f t="shared" si="81"/>
        <v>-6.7251780964758846E-3</v>
      </c>
    </row>
    <row r="5226" spans="1:6" x14ac:dyDescent="0.3">
      <c r="A5226" s="11">
        <v>80</v>
      </c>
      <c r="B5226" s="12" t="s">
        <v>599</v>
      </c>
      <c r="C5226" s="12" t="s">
        <v>45</v>
      </c>
      <c r="D5226" s="13">
        <v>5447404.5090152696</v>
      </c>
      <c r="E5226" s="14">
        <v>45078</v>
      </c>
      <c r="F5226" s="15">
        <f t="shared" si="81"/>
        <v>2.8459610389077114E-2</v>
      </c>
    </row>
    <row r="5227" spans="1:6" x14ac:dyDescent="0.3">
      <c r="A5227" s="16">
        <v>80</v>
      </c>
      <c r="B5227" s="17" t="s">
        <v>599</v>
      </c>
      <c r="C5227" s="17" t="s">
        <v>46</v>
      </c>
      <c r="D5227" s="18">
        <v>5294558.7803045902</v>
      </c>
      <c r="E5227" s="14">
        <v>45047</v>
      </c>
      <c r="F5227" s="15">
        <f t="shared" si="81"/>
        <v>-6.1690220397263144E-4</v>
      </c>
    </row>
    <row r="5228" spans="1:6" x14ac:dyDescent="0.3">
      <c r="A5228" s="11">
        <v>80</v>
      </c>
      <c r="B5228" s="12" t="s">
        <v>599</v>
      </c>
      <c r="C5228" s="12" t="s">
        <v>47</v>
      </c>
      <c r="D5228" s="13">
        <v>5297826.0129631199</v>
      </c>
      <c r="E5228" s="14">
        <v>45017</v>
      </c>
      <c r="F5228" s="15">
        <f t="shared" si="81"/>
        <v>3.899501138638338E-2</v>
      </c>
    </row>
    <row r="5229" spans="1:6" x14ac:dyDescent="0.3">
      <c r="A5229" s="16">
        <v>80</v>
      </c>
      <c r="B5229" s="17" t="s">
        <v>599</v>
      </c>
      <c r="C5229" s="17" t="s">
        <v>48</v>
      </c>
      <c r="D5229" s="18">
        <v>5095213.3428886104</v>
      </c>
      <c r="E5229" s="14">
        <v>44986</v>
      </c>
      <c r="F5229" s="15">
        <f t="shared" si="81"/>
        <v>-1.4880791536307933E-2</v>
      </c>
    </row>
    <row r="5230" spans="1:6" x14ac:dyDescent="0.3">
      <c r="A5230" s="11">
        <v>80</v>
      </c>
      <c r="B5230" s="12" t="s">
        <v>599</v>
      </c>
      <c r="C5230" s="12" t="s">
        <v>49</v>
      </c>
      <c r="D5230" s="13">
        <v>5171601.0960016903</v>
      </c>
      <c r="E5230" s="14">
        <v>44958</v>
      </c>
      <c r="F5230" s="15">
        <f t="shared" si="81"/>
        <v>7.3301681247385925E-2</v>
      </c>
    </row>
    <row r="5231" spans="1:6" x14ac:dyDescent="0.3">
      <c r="A5231" s="16">
        <v>80</v>
      </c>
      <c r="B5231" s="17" t="s">
        <v>599</v>
      </c>
      <c r="C5231" s="17" t="s">
        <v>50</v>
      </c>
      <c r="D5231" s="18">
        <v>4806074.5501139602</v>
      </c>
      <c r="E5231" s="14">
        <v>44927</v>
      </c>
      <c r="F5231" s="15">
        <f t="shared" si="81"/>
        <v>0.17023783933984962</v>
      </c>
    </row>
    <row r="5232" spans="1:6" x14ac:dyDescent="0.3">
      <c r="A5232" s="11">
        <v>80</v>
      </c>
      <c r="B5232" s="12" t="s">
        <v>599</v>
      </c>
      <c r="C5232" s="12" t="s">
        <v>51</v>
      </c>
      <c r="D5232" s="13">
        <v>4053751.7475663899</v>
      </c>
      <c r="E5232" s="14">
        <v>44896</v>
      </c>
      <c r="F5232" s="15">
        <f t="shared" si="81"/>
        <v>-4.5528220782964569E-2</v>
      </c>
    </row>
    <row r="5233" spans="1:6" x14ac:dyDescent="0.3">
      <c r="A5233" s="11">
        <v>80</v>
      </c>
      <c r="B5233" s="12" t="s">
        <v>599</v>
      </c>
      <c r="C5233" s="12" t="s">
        <v>53</v>
      </c>
      <c r="D5233" s="13">
        <v>4242577.69104598</v>
      </c>
      <c r="E5233" s="14">
        <v>44866</v>
      </c>
      <c r="F5233" s="15">
        <f t="shared" si="81"/>
        <v>9.3264365952990452E-2</v>
      </c>
    </row>
    <row r="5234" spans="1:6" x14ac:dyDescent="0.3">
      <c r="A5234" s="11">
        <v>80</v>
      </c>
      <c r="B5234" s="12" t="s">
        <v>599</v>
      </c>
      <c r="C5234" s="12" t="s">
        <v>54</v>
      </c>
      <c r="D5234" s="13">
        <v>3864787.3633224401</v>
      </c>
      <c r="E5234" s="14">
        <v>44835</v>
      </c>
      <c r="F5234" s="15">
        <f t="shared" si="81"/>
        <v>9.2990267984576103E-2</v>
      </c>
    </row>
    <row r="5235" spans="1:6" x14ac:dyDescent="0.3">
      <c r="A5235" s="11">
        <v>80</v>
      </c>
      <c r="B5235" s="12" t="s">
        <v>599</v>
      </c>
      <c r="C5235" s="12" t="s">
        <v>55</v>
      </c>
      <c r="D5235" s="13">
        <v>3521603.3976178798</v>
      </c>
      <c r="E5235" s="14">
        <v>44805</v>
      </c>
      <c r="F5235" s="15">
        <f t="shared" si="81"/>
        <v>-2.6431887883651934E-2</v>
      </c>
    </row>
    <row r="5236" spans="1:6" x14ac:dyDescent="0.3">
      <c r="A5236" s="16">
        <v>80</v>
      </c>
      <c r="B5236" s="17" t="s">
        <v>599</v>
      </c>
      <c r="C5236" s="17" t="s">
        <v>56</v>
      </c>
      <c r="D5236" s="18">
        <v>3615927.1091793198</v>
      </c>
      <c r="E5236" s="14">
        <v>44774</v>
      </c>
      <c r="F5236" s="15">
        <f t="shared" si="81"/>
        <v>-0.11694746812845826</v>
      </c>
    </row>
    <row r="5237" spans="1:6" x14ac:dyDescent="0.3">
      <c r="A5237" s="11">
        <v>80</v>
      </c>
      <c r="B5237" s="12" t="s">
        <v>599</v>
      </c>
      <c r="C5237" s="12" t="s">
        <v>57</v>
      </c>
      <c r="D5237" s="13">
        <v>4064520.3973015002</v>
      </c>
      <c r="E5237" s="14">
        <v>44743</v>
      </c>
      <c r="F5237" s="15">
        <f t="shared" si="81"/>
        <v>9.6626880619212305E-2</v>
      </c>
    </row>
    <row r="5238" spans="1:6" x14ac:dyDescent="0.3">
      <c r="A5238" s="16">
        <v>80</v>
      </c>
      <c r="B5238" s="17" t="s">
        <v>599</v>
      </c>
      <c r="C5238" s="17" t="s">
        <v>58</v>
      </c>
      <c r="D5238" s="18">
        <v>3690156.5106981602</v>
      </c>
      <c r="E5238" s="14">
        <v>44713</v>
      </c>
      <c r="F5238" s="15">
        <f t="shared" si="81"/>
        <v>-0.18472718222430834</v>
      </c>
    </row>
    <row r="5239" spans="1:6" x14ac:dyDescent="0.3">
      <c r="A5239" s="11">
        <v>80</v>
      </c>
      <c r="B5239" s="12" t="s">
        <v>599</v>
      </c>
      <c r="C5239" s="12" t="s">
        <v>59</v>
      </c>
      <c r="D5239" s="13">
        <v>4438853.1973674502</v>
      </c>
      <c r="E5239" s="14">
        <v>44682</v>
      </c>
      <c r="F5239" s="15">
        <f t="shared" si="81"/>
        <v>4.0497180130763456E-2</v>
      </c>
    </row>
    <row r="5240" spans="1:6" x14ac:dyDescent="0.3">
      <c r="A5240" s="16">
        <v>80</v>
      </c>
      <c r="B5240" s="17" t="s">
        <v>599</v>
      </c>
      <c r="C5240" s="17" t="s">
        <v>60</v>
      </c>
      <c r="D5240" s="18">
        <v>4262683.4255456598</v>
      </c>
      <c r="E5240" s="14">
        <v>44652</v>
      </c>
      <c r="F5240" s="15">
        <f t="shared" si="81"/>
        <v>-5.8860750882291073E-3</v>
      </c>
    </row>
    <row r="5241" spans="1:6" x14ac:dyDescent="0.3">
      <c r="A5241" s="11">
        <v>80</v>
      </c>
      <c r="B5241" s="12" t="s">
        <v>599</v>
      </c>
      <c r="C5241" s="12" t="s">
        <v>61</v>
      </c>
      <c r="D5241" s="13">
        <v>4287847.88756858</v>
      </c>
      <c r="E5241" s="14">
        <v>44621</v>
      </c>
      <c r="F5241" s="15">
        <f t="shared" si="81"/>
        <v>-7.0794244016887928E-2</v>
      </c>
    </row>
    <row r="5242" spans="1:6" x14ac:dyDescent="0.3">
      <c r="A5242" s="16">
        <v>80</v>
      </c>
      <c r="B5242" s="17" t="s">
        <v>599</v>
      </c>
      <c r="C5242" s="17" t="s">
        <v>62</v>
      </c>
      <c r="D5242" s="18">
        <v>4602405.9214885496</v>
      </c>
      <c r="E5242" s="14">
        <v>44593</v>
      </c>
      <c r="F5242" s="15">
        <f t="shared" si="81"/>
        <v>-0.11967989983709117</v>
      </c>
    </row>
    <row r="5243" spans="1:6" x14ac:dyDescent="0.3">
      <c r="A5243" s="11">
        <v>80</v>
      </c>
      <c r="B5243" s="12" t="s">
        <v>599</v>
      </c>
      <c r="C5243" s="12" t="s">
        <v>63</v>
      </c>
      <c r="D5243" s="13">
        <v>5187537.3888087897</v>
      </c>
      <c r="E5243" s="14">
        <v>44562</v>
      </c>
      <c r="F5243" s="15">
        <f t="shared" si="81"/>
        <v>-0.15863229272719548</v>
      </c>
    </row>
    <row r="5244" spans="1:6" x14ac:dyDescent="0.3">
      <c r="A5244" s="16">
        <v>80</v>
      </c>
      <c r="B5244" s="17" t="s">
        <v>599</v>
      </c>
      <c r="C5244" s="17" t="s">
        <v>64</v>
      </c>
      <c r="D5244" s="18">
        <v>6079311.1127776699</v>
      </c>
      <c r="E5244" s="14">
        <v>44531</v>
      </c>
      <c r="F5244" s="15">
        <f t="shared" si="81"/>
        <v>2.0367324527210011E-2</v>
      </c>
    </row>
    <row r="5245" spans="1:6" x14ac:dyDescent="0.3">
      <c r="A5245" s="16">
        <v>80</v>
      </c>
      <c r="B5245" s="17" t="s">
        <v>599</v>
      </c>
      <c r="C5245" s="17" t="s">
        <v>66</v>
      </c>
      <c r="D5245" s="18">
        <v>5956744.2271937802</v>
      </c>
      <c r="E5245" s="14">
        <v>44501</v>
      </c>
      <c r="F5245" s="15">
        <f t="shared" si="81"/>
        <v>3.1714400391547909E-2</v>
      </c>
    </row>
    <row r="5246" spans="1:6" x14ac:dyDescent="0.3">
      <c r="A5246" s="16">
        <v>80</v>
      </c>
      <c r="B5246" s="17" t="s">
        <v>599</v>
      </c>
      <c r="C5246" s="17" t="s">
        <v>67</v>
      </c>
      <c r="D5246" s="18">
        <v>5770793.8929445604</v>
      </c>
      <c r="E5246" s="14">
        <v>44470</v>
      </c>
      <c r="F5246" s="15">
        <f t="shared" si="81"/>
        <v>-2.5906323427190892E-2</v>
      </c>
    </row>
    <row r="5247" spans="1:6" x14ac:dyDescent="0.3">
      <c r="A5247" s="16">
        <v>80</v>
      </c>
      <c r="B5247" s="17" t="s">
        <v>599</v>
      </c>
      <c r="C5247" s="17" t="s">
        <v>68</v>
      </c>
      <c r="D5247" s="18">
        <v>5922247.2757157898</v>
      </c>
      <c r="E5247" s="14">
        <v>44440</v>
      </c>
      <c r="F5247" s="15">
        <f t="shared" si="81"/>
        <v>-9.8848793307111646E-2</v>
      </c>
    </row>
    <row r="5248" spans="1:6" x14ac:dyDescent="0.3">
      <c r="A5248" s="11">
        <v>80</v>
      </c>
      <c r="B5248" s="12" t="s">
        <v>599</v>
      </c>
      <c r="C5248" s="12" t="s">
        <v>69</v>
      </c>
      <c r="D5248" s="13">
        <v>6537565.03644404</v>
      </c>
      <c r="E5248" s="14">
        <v>44409</v>
      </c>
      <c r="F5248" s="15">
        <f t="shared" si="81"/>
        <v>3.6508810411847122E-2</v>
      </c>
    </row>
    <row r="5249" spans="1:6" x14ac:dyDescent="0.3">
      <c r="A5249" s="16">
        <v>80</v>
      </c>
      <c r="B5249" s="17" t="s">
        <v>599</v>
      </c>
      <c r="C5249" s="17" t="s">
        <v>70</v>
      </c>
      <c r="D5249" s="18">
        <v>6303190.7103103902</v>
      </c>
      <c r="E5249" s="14">
        <v>44378</v>
      </c>
      <c r="F5249" s="15">
        <f t="shared" si="81"/>
        <v>1.4974511607960355E-2</v>
      </c>
    </row>
    <row r="5250" spans="1:6" x14ac:dyDescent="0.3">
      <c r="A5250" s="11">
        <v>80</v>
      </c>
      <c r="B5250" s="12" t="s">
        <v>599</v>
      </c>
      <c r="C5250" s="12" t="s">
        <v>71</v>
      </c>
      <c r="D5250" s="13">
        <v>6209506.6946458695</v>
      </c>
      <c r="E5250" s="14">
        <v>44348</v>
      </c>
      <c r="F5250" s="15">
        <f t="shared" si="81"/>
        <v>3.0830390427062534E-2</v>
      </c>
    </row>
    <row r="5251" spans="1:6" x14ac:dyDescent="0.3">
      <c r="A5251" s="16">
        <v>80</v>
      </c>
      <c r="B5251" s="17" t="s">
        <v>599</v>
      </c>
      <c r="C5251" s="17" t="s">
        <v>72</v>
      </c>
      <c r="D5251" s="18">
        <v>6020986.1916086599</v>
      </c>
      <c r="E5251" s="14">
        <v>44317</v>
      </c>
      <c r="F5251" s="15">
        <f t="shared" ref="F5251:F5314" si="82">IF(B5251=B5252,LN(D5251/D5252),NA())</f>
        <v>3.3558525213585752E-2</v>
      </c>
    </row>
    <row r="5252" spans="1:6" x14ac:dyDescent="0.3">
      <c r="A5252" s="11">
        <v>80</v>
      </c>
      <c r="B5252" s="12" t="s">
        <v>599</v>
      </c>
      <c r="C5252" s="12" t="s">
        <v>73</v>
      </c>
      <c r="D5252" s="13">
        <v>5822283.5066943904</v>
      </c>
      <c r="E5252" s="14">
        <v>44287</v>
      </c>
      <c r="F5252" s="15">
        <f t="shared" si="82"/>
        <v>0.17680274543592428</v>
      </c>
    </row>
    <row r="5253" spans="1:6" x14ac:dyDescent="0.3">
      <c r="A5253" s="16">
        <v>80</v>
      </c>
      <c r="B5253" s="17" t="s">
        <v>599</v>
      </c>
      <c r="C5253" s="17" t="s">
        <v>74</v>
      </c>
      <c r="D5253" s="18">
        <v>4878753.6831928603</v>
      </c>
      <c r="E5253" s="14">
        <v>44256</v>
      </c>
      <c r="F5253" s="15">
        <f t="shared" si="82"/>
        <v>1.8929054099283919E-2</v>
      </c>
    </row>
    <row r="5254" spans="1:6" x14ac:dyDescent="0.3">
      <c r="A5254" s="11">
        <v>80</v>
      </c>
      <c r="B5254" s="12" t="s">
        <v>599</v>
      </c>
      <c r="C5254" s="12" t="s">
        <v>75</v>
      </c>
      <c r="D5254" s="13">
        <v>4787272.0526950099</v>
      </c>
      <c r="E5254" s="14">
        <v>44228</v>
      </c>
      <c r="F5254" s="15">
        <f t="shared" si="82"/>
        <v>4.9338258732048709E-2</v>
      </c>
    </row>
    <row r="5255" spans="1:6" x14ac:dyDescent="0.3">
      <c r="A5255" s="16">
        <v>80</v>
      </c>
      <c r="B5255" s="17" t="s">
        <v>599</v>
      </c>
      <c r="C5255" s="17" t="s">
        <v>76</v>
      </c>
      <c r="D5255" s="18">
        <v>4556808.4703317899</v>
      </c>
      <c r="E5255" s="14">
        <v>44197</v>
      </c>
      <c r="F5255" s="15">
        <f t="shared" si="82"/>
        <v>6.8281623184606441E-2</v>
      </c>
    </row>
    <row r="5256" spans="1:6" x14ac:dyDescent="0.3">
      <c r="A5256" s="11">
        <v>80</v>
      </c>
      <c r="B5256" s="12" t="s">
        <v>599</v>
      </c>
      <c r="C5256" s="12" t="s">
        <v>77</v>
      </c>
      <c r="D5256" s="13">
        <v>4256047.2691142298</v>
      </c>
      <c r="E5256" s="14">
        <v>44166</v>
      </c>
      <c r="F5256" s="15">
        <f t="shared" si="82"/>
        <v>4.1186415059092492E-2</v>
      </c>
    </row>
    <row r="5257" spans="1:6" x14ac:dyDescent="0.3">
      <c r="A5257" s="11">
        <v>80</v>
      </c>
      <c r="B5257" s="12" t="s">
        <v>599</v>
      </c>
      <c r="C5257" s="12" t="s">
        <v>79</v>
      </c>
      <c r="D5257" s="13">
        <v>4084316.6982213799</v>
      </c>
      <c r="E5257" s="14">
        <v>44136</v>
      </c>
      <c r="F5257" s="15">
        <f t="shared" si="82"/>
        <v>7.8114200581238899E-2</v>
      </c>
    </row>
    <row r="5258" spans="1:6" x14ac:dyDescent="0.3">
      <c r="A5258" s="11">
        <v>80</v>
      </c>
      <c r="B5258" s="12" t="s">
        <v>599</v>
      </c>
      <c r="C5258" s="12" t="s">
        <v>80</v>
      </c>
      <c r="D5258" s="13">
        <v>3777416.2448287602</v>
      </c>
      <c r="E5258" s="14">
        <v>44105</v>
      </c>
      <c r="F5258" s="15">
        <f t="shared" si="82"/>
        <v>-1.5333901564973556E-2</v>
      </c>
    </row>
    <row r="5259" spans="1:6" x14ac:dyDescent="0.3">
      <c r="A5259" s="11">
        <v>80</v>
      </c>
      <c r="B5259" s="12" t="s">
        <v>599</v>
      </c>
      <c r="C5259" s="12" t="s">
        <v>81</v>
      </c>
      <c r="D5259" s="13">
        <v>3835785.14147643</v>
      </c>
      <c r="E5259" s="14">
        <v>44075</v>
      </c>
      <c r="F5259" s="15">
        <f t="shared" si="82"/>
        <v>-4.7479207632770129E-3</v>
      </c>
    </row>
    <row r="5260" spans="1:6" x14ac:dyDescent="0.3">
      <c r="A5260" s="16">
        <v>80</v>
      </c>
      <c r="B5260" s="17" t="s">
        <v>599</v>
      </c>
      <c r="C5260" s="17" t="s">
        <v>82</v>
      </c>
      <c r="D5260" s="18">
        <v>3854040.4484749599</v>
      </c>
      <c r="E5260" s="14">
        <v>44044</v>
      </c>
      <c r="F5260" s="15">
        <f t="shared" si="82"/>
        <v>1.0481335739890693E-2</v>
      </c>
    </row>
    <row r="5261" spans="1:6" x14ac:dyDescent="0.3">
      <c r="A5261" s="11">
        <v>80</v>
      </c>
      <c r="B5261" s="12" t="s">
        <v>599</v>
      </c>
      <c r="C5261" s="12" t="s">
        <v>83</v>
      </c>
      <c r="D5261" s="13">
        <v>3813855.9182391898</v>
      </c>
      <c r="E5261" s="14">
        <v>44013</v>
      </c>
      <c r="F5261" s="15">
        <f t="shared" si="82"/>
        <v>0.12372731098299904</v>
      </c>
    </row>
    <row r="5262" spans="1:6" x14ac:dyDescent="0.3">
      <c r="A5262" s="16">
        <v>80</v>
      </c>
      <c r="B5262" s="17" t="s">
        <v>599</v>
      </c>
      <c r="C5262" s="17" t="s">
        <v>84</v>
      </c>
      <c r="D5262" s="18">
        <v>3370002.2715264698</v>
      </c>
      <c r="E5262" s="14">
        <v>43983</v>
      </c>
      <c r="F5262" s="15">
        <f t="shared" si="82"/>
        <v>2.4707227122888087E-2</v>
      </c>
    </row>
    <row r="5263" spans="1:6" x14ac:dyDescent="0.3">
      <c r="A5263" s="11">
        <v>80</v>
      </c>
      <c r="B5263" s="12" t="s">
        <v>599</v>
      </c>
      <c r="C5263" s="12" t="s">
        <v>85</v>
      </c>
      <c r="D5263" s="13">
        <v>3287759.0447595902</v>
      </c>
      <c r="E5263" s="14">
        <v>43952</v>
      </c>
      <c r="F5263" s="15">
        <f t="shared" si="82"/>
        <v>8.3985702172156063E-2</v>
      </c>
    </row>
    <row r="5264" spans="1:6" x14ac:dyDescent="0.3">
      <c r="A5264" s="16">
        <v>80</v>
      </c>
      <c r="B5264" s="17" t="s">
        <v>599</v>
      </c>
      <c r="C5264" s="17" t="s">
        <v>86</v>
      </c>
      <c r="D5264" s="18">
        <v>3022911.6490227799</v>
      </c>
      <c r="E5264" s="14">
        <v>43922</v>
      </c>
      <c r="F5264" s="15">
        <f t="shared" si="82"/>
        <v>0.10180848336368914</v>
      </c>
    </row>
    <row r="5265" spans="1:6" x14ac:dyDescent="0.3">
      <c r="A5265" s="11">
        <v>80</v>
      </c>
      <c r="B5265" s="12" t="s">
        <v>599</v>
      </c>
      <c r="C5265" s="12" t="s">
        <v>87</v>
      </c>
      <c r="D5265" s="13">
        <v>2730301.3992231102</v>
      </c>
      <c r="E5265" s="14">
        <v>43891</v>
      </c>
      <c r="F5265" s="15">
        <f t="shared" si="82"/>
        <v>-0.29713553615884813</v>
      </c>
    </row>
    <row r="5266" spans="1:6" x14ac:dyDescent="0.3">
      <c r="A5266" s="16">
        <v>80</v>
      </c>
      <c r="B5266" s="17" t="s">
        <v>599</v>
      </c>
      <c r="C5266" s="17" t="s">
        <v>88</v>
      </c>
      <c r="D5266" s="18">
        <v>3674979.4540248001</v>
      </c>
      <c r="E5266" s="14">
        <v>43862</v>
      </c>
      <c r="F5266" s="15">
        <f t="shared" si="82"/>
        <v>-9.2952893634484862E-2</v>
      </c>
    </row>
    <row r="5267" spans="1:6" x14ac:dyDescent="0.3">
      <c r="A5267" s="11">
        <v>80</v>
      </c>
      <c r="B5267" s="12" t="s">
        <v>599</v>
      </c>
      <c r="C5267" s="12" t="s">
        <v>89</v>
      </c>
      <c r="D5267" s="13">
        <v>4032959.3461568798</v>
      </c>
      <c r="E5267" s="14">
        <v>43831</v>
      </c>
      <c r="F5267" s="15">
        <f t="shared" si="82"/>
        <v>-4.3219326074733055E-2</v>
      </c>
    </row>
    <row r="5268" spans="1:6" x14ac:dyDescent="0.3">
      <c r="A5268" s="16">
        <v>80</v>
      </c>
      <c r="B5268" s="17" t="s">
        <v>599</v>
      </c>
      <c r="C5268" s="17" t="s">
        <v>90</v>
      </c>
      <c r="D5268" s="18">
        <v>4211082.58878229</v>
      </c>
      <c r="E5268" s="14">
        <v>43800</v>
      </c>
      <c r="F5268" s="15">
        <f t="shared" si="82"/>
        <v>5.046809371898258E-2</v>
      </c>
    </row>
    <row r="5269" spans="1:6" x14ac:dyDescent="0.3">
      <c r="A5269" s="16">
        <v>80</v>
      </c>
      <c r="B5269" s="17" t="s">
        <v>599</v>
      </c>
      <c r="C5269" s="17" t="s">
        <v>92</v>
      </c>
      <c r="D5269" s="18">
        <v>4003831.0605694102</v>
      </c>
      <c r="E5269" s="14">
        <v>43770</v>
      </c>
      <c r="F5269" s="15">
        <f t="shared" si="82"/>
        <v>0.11124737007443702</v>
      </c>
    </row>
    <row r="5270" spans="1:6" x14ac:dyDescent="0.3">
      <c r="A5270" s="16">
        <v>80</v>
      </c>
      <c r="B5270" s="17" t="s">
        <v>599</v>
      </c>
      <c r="C5270" s="17" t="s">
        <v>93</v>
      </c>
      <c r="D5270" s="18">
        <v>3582297.2975071198</v>
      </c>
      <c r="E5270" s="14">
        <v>43739</v>
      </c>
      <c r="F5270" s="15">
        <f t="shared" si="82"/>
        <v>4.3614614679263544E-2</v>
      </c>
    </row>
    <row r="5271" spans="1:6" x14ac:dyDescent="0.3">
      <c r="A5271" s="16">
        <v>80</v>
      </c>
      <c r="B5271" s="17" t="s">
        <v>599</v>
      </c>
      <c r="C5271" s="17" t="s">
        <v>94</v>
      </c>
      <c r="D5271" s="18">
        <v>3429414.9672427201</v>
      </c>
      <c r="E5271" s="14">
        <v>43709</v>
      </c>
      <c r="F5271" s="15">
        <f t="shared" si="82"/>
        <v>-4.5582621381771229E-2</v>
      </c>
    </row>
    <row r="5272" spans="1:6" x14ac:dyDescent="0.3">
      <c r="A5272" s="11">
        <v>80</v>
      </c>
      <c r="B5272" s="12" t="s">
        <v>599</v>
      </c>
      <c r="C5272" s="12" t="s">
        <v>95</v>
      </c>
      <c r="D5272" s="13">
        <v>3589354.2243610099</v>
      </c>
      <c r="E5272" s="14">
        <v>43678</v>
      </c>
      <c r="F5272" s="15">
        <f t="shared" si="82"/>
        <v>-3.9204709037674611E-2</v>
      </c>
    </row>
    <row r="5273" spans="1:6" x14ac:dyDescent="0.3">
      <c r="A5273" s="16">
        <v>80</v>
      </c>
      <c r="B5273" s="17" t="s">
        <v>599</v>
      </c>
      <c r="C5273" s="17" t="s">
        <v>96</v>
      </c>
      <c r="D5273" s="18">
        <v>3732868.6515959501</v>
      </c>
      <c r="E5273" s="14">
        <v>43647</v>
      </c>
      <c r="F5273" s="15">
        <f t="shared" si="82"/>
        <v>7.1994368203538838E-3</v>
      </c>
    </row>
    <row r="5274" spans="1:6" x14ac:dyDescent="0.3">
      <c r="A5274" s="11">
        <v>80</v>
      </c>
      <c r="B5274" s="12" t="s">
        <v>599</v>
      </c>
      <c r="C5274" s="12" t="s">
        <v>97</v>
      </c>
      <c r="D5274" s="13">
        <v>3706090.6086572101</v>
      </c>
      <c r="E5274" s="14">
        <v>43617</v>
      </c>
      <c r="F5274" s="15">
        <f t="shared" si="82"/>
        <v>0.13601548198939076</v>
      </c>
    </row>
    <row r="5275" spans="1:6" x14ac:dyDescent="0.3">
      <c r="A5275" s="16">
        <v>80</v>
      </c>
      <c r="B5275" s="17" t="s">
        <v>599</v>
      </c>
      <c r="C5275" s="17" t="s">
        <v>98</v>
      </c>
      <c r="D5275" s="18">
        <v>3234783.8018259001</v>
      </c>
      <c r="E5275" s="14">
        <v>43586</v>
      </c>
      <c r="F5275" s="15">
        <f t="shared" si="82"/>
        <v>-0.14798217882071424</v>
      </c>
    </row>
    <row r="5276" spans="1:6" x14ac:dyDescent="0.3">
      <c r="A5276" s="11">
        <v>80</v>
      </c>
      <c r="B5276" s="12" t="s">
        <v>599</v>
      </c>
      <c r="C5276" s="12" t="s">
        <v>99</v>
      </c>
      <c r="D5276" s="13">
        <v>3750706.6925511602</v>
      </c>
      <c r="E5276" s="14">
        <v>43556</v>
      </c>
      <c r="F5276" s="15">
        <f t="shared" si="82"/>
        <v>9.217534880654342E-2</v>
      </c>
    </row>
    <row r="5277" spans="1:6" x14ac:dyDescent="0.3">
      <c r="A5277" s="16">
        <v>80</v>
      </c>
      <c r="B5277" s="17" t="s">
        <v>599</v>
      </c>
      <c r="C5277" s="17" t="s">
        <v>100</v>
      </c>
      <c r="D5277" s="18">
        <v>3420439.06621349</v>
      </c>
      <c r="E5277" s="14">
        <v>43525</v>
      </c>
      <c r="F5277" s="15">
        <f t="shared" si="82"/>
        <v>1.2605196922653219E-2</v>
      </c>
    </row>
    <row r="5278" spans="1:6" x14ac:dyDescent="0.3">
      <c r="A5278" s="11">
        <v>80</v>
      </c>
      <c r="B5278" s="12" t="s">
        <v>599</v>
      </c>
      <c r="C5278" s="12" t="s">
        <v>101</v>
      </c>
      <c r="D5278" s="13">
        <v>3377594.35851243</v>
      </c>
      <c r="E5278" s="14">
        <v>43497</v>
      </c>
      <c r="F5278" s="15">
        <f t="shared" si="82"/>
        <v>-1.1560786479824298E-2</v>
      </c>
    </row>
    <row r="5279" spans="1:6" x14ac:dyDescent="0.3">
      <c r="A5279" s="16">
        <v>80</v>
      </c>
      <c r="B5279" s="17" t="s">
        <v>599</v>
      </c>
      <c r="C5279" s="17" t="s">
        <v>102</v>
      </c>
      <c r="D5279" s="18">
        <v>3416868.5887801899</v>
      </c>
      <c r="E5279" s="14">
        <v>43466</v>
      </c>
      <c r="F5279" s="15">
        <f t="shared" si="82"/>
        <v>4.6688667422015544E-2</v>
      </c>
    </row>
    <row r="5280" spans="1:6" x14ac:dyDescent="0.3">
      <c r="A5280" s="11">
        <v>80</v>
      </c>
      <c r="B5280" s="12" t="s">
        <v>599</v>
      </c>
      <c r="C5280" s="12" t="s">
        <v>103</v>
      </c>
      <c r="D5280" s="13">
        <v>3261006.35926926</v>
      </c>
      <c r="E5280" s="14">
        <v>43435</v>
      </c>
      <c r="F5280" s="15">
        <f t="shared" si="82"/>
        <v>-3.077166785083223E-2</v>
      </c>
    </row>
    <row r="5281" spans="1:6" x14ac:dyDescent="0.3">
      <c r="A5281" s="11">
        <v>80</v>
      </c>
      <c r="B5281" s="12" t="s">
        <v>599</v>
      </c>
      <c r="C5281" s="12" t="s">
        <v>105</v>
      </c>
      <c r="D5281" s="13">
        <v>3362912.8388816798</v>
      </c>
      <c r="E5281" s="14">
        <v>43405</v>
      </c>
      <c r="F5281" s="15">
        <f t="shared" si="82"/>
        <v>-2.1342278062261265E-2</v>
      </c>
    </row>
    <row r="5282" spans="1:6" x14ac:dyDescent="0.3">
      <c r="A5282" s="11">
        <v>80</v>
      </c>
      <c r="B5282" s="12" t="s">
        <v>599</v>
      </c>
      <c r="C5282" s="12" t="s">
        <v>106</v>
      </c>
      <c r="D5282" s="13">
        <v>3435456.4289541799</v>
      </c>
      <c r="E5282" s="14">
        <v>43374</v>
      </c>
      <c r="F5282" s="15">
        <f t="shared" si="82"/>
        <v>-9.807647497694133E-2</v>
      </c>
    </row>
    <row r="5283" spans="1:6" x14ac:dyDescent="0.3">
      <c r="A5283" s="11">
        <v>80</v>
      </c>
      <c r="B5283" s="12" t="s">
        <v>599</v>
      </c>
      <c r="C5283" s="12" t="s">
        <v>107</v>
      </c>
      <c r="D5283" s="13">
        <v>3789470.3795771999</v>
      </c>
      <c r="E5283" s="14">
        <v>43344</v>
      </c>
      <c r="F5283" s="15">
        <f t="shared" si="82"/>
        <v>-9.6386887562073711E-2</v>
      </c>
    </row>
    <row r="5284" spans="1:6" x14ac:dyDescent="0.3">
      <c r="A5284" s="16">
        <v>80</v>
      </c>
      <c r="B5284" s="17" t="s">
        <v>599</v>
      </c>
      <c r="C5284" s="17" t="s">
        <v>108</v>
      </c>
      <c r="D5284" s="18">
        <v>4172908.0019956501</v>
      </c>
      <c r="E5284" s="14">
        <v>43313</v>
      </c>
      <c r="F5284" s="15">
        <f t="shared" si="82"/>
        <v>-2.7580840186032102E-2</v>
      </c>
    </row>
    <row r="5285" spans="1:6" x14ac:dyDescent="0.3">
      <c r="A5285" s="11">
        <v>80</v>
      </c>
      <c r="B5285" s="12" t="s">
        <v>599</v>
      </c>
      <c r="C5285" s="12" t="s">
        <v>109</v>
      </c>
      <c r="D5285" s="13">
        <v>4289602.1750069102</v>
      </c>
      <c r="E5285" s="14">
        <v>43282</v>
      </c>
      <c r="F5285" s="15">
        <f t="shared" si="82"/>
        <v>9.2740124525543532E-2</v>
      </c>
    </row>
    <row r="5286" spans="1:6" x14ac:dyDescent="0.3">
      <c r="A5286" s="16">
        <v>80</v>
      </c>
      <c r="B5286" s="17" t="s">
        <v>599</v>
      </c>
      <c r="C5286" s="17" t="s">
        <v>110</v>
      </c>
      <c r="D5286" s="18">
        <v>3909673.5169736999</v>
      </c>
      <c r="E5286" s="14">
        <v>43252</v>
      </c>
      <c r="F5286" s="15">
        <f t="shared" si="82"/>
        <v>-2.4434085181592614E-2</v>
      </c>
    </row>
    <row r="5287" spans="1:6" x14ac:dyDescent="0.3">
      <c r="A5287" s="11">
        <v>80</v>
      </c>
      <c r="B5287" s="12" t="s">
        <v>599</v>
      </c>
      <c r="C5287" s="12" t="s">
        <v>111</v>
      </c>
      <c r="D5287" s="13">
        <v>4006379.4620995498</v>
      </c>
      <c r="E5287" s="14">
        <v>43221</v>
      </c>
      <c r="F5287" s="15">
        <f t="shared" si="82"/>
        <v>6.0418718252734163E-2</v>
      </c>
    </row>
    <row r="5288" spans="1:6" x14ac:dyDescent="0.3">
      <c r="A5288" s="16">
        <v>80</v>
      </c>
      <c r="B5288" s="17" t="s">
        <v>599</v>
      </c>
      <c r="C5288" s="17" t="s">
        <v>112</v>
      </c>
      <c r="D5288" s="18">
        <v>3771486.56455713</v>
      </c>
      <c r="E5288" s="14">
        <v>43191</v>
      </c>
      <c r="F5288" s="15">
        <f t="shared" si="82"/>
        <v>1.1051200287528644E-2</v>
      </c>
    </row>
    <row r="5289" spans="1:6" x14ac:dyDescent="0.3">
      <c r="A5289" s="11">
        <v>80</v>
      </c>
      <c r="B5289" s="12" t="s">
        <v>599</v>
      </c>
      <c r="C5289" s="12" t="s">
        <v>113</v>
      </c>
      <c r="D5289" s="13">
        <v>3730036.5691044298</v>
      </c>
      <c r="E5289" s="14">
        <v>43160</v>
      </c>
      <c r="F5289" s="15">
        <f t="shared" si="82"/>
        <v>-0.12759944019655275</v>
      </c>
    </row>
    <row r="5290" spans="1:6" x14ac:dyDescent="0.3">
      <c r="A5290" s="16">
        <v>80</v>
      </c>
      <c r="B5290" s="17" t="s">
        <v>599</v>
      </c>
      <c r="C5290" s="17" t="s">
        <v>114</v>
      </c>
      <c r="D5290" s="18">
        <v>4237686.4759137304</v>
      </c>
      <c r="E5290" s="14">
        <v>43132</v>
      </c>
      <c r="F5290" s="15">
        <f t="shared" si="82"/>
        <v>-7.9854573824427774E-2</v>
      </c>
    </row>
    <row r="5291" spans="1:6" x14ac:dyDescent="0.3">
      <c r="A5291" s="11">
        <v>80</v>
      </c>
      <c r="B5291" s="12" t="s">
        <v>599</v>
      </c>
      <c r="C5291" s="12" t="s">
        <v>115</v>
      </c>
      <c r="D5291" s="13">
        <v>4589963.4068557397</v>
      </c>
      <c r="E5291" s="14">
        <v>43101</v>
      </c>
      <c r="F5291" s="15">
        <f t="shared" si="82"/>
        <v>-6.5287227353586497E-2</v>
      </c>
    </row>
    <row r="5292" spans="1:6" x14ac:dyDescent="0.3">
      <c r="A5292" s="16">
        <v>80</v>
      </c>
      <c r="B5292" s="17" t="s">
        <v>599</v>
      </c>
      <c r="C5292" s="17" t="s">
        <v>116</v>
      </c>
      <c r="D5292" s="18">
        <v>4899627.9763072999</v>
      </c>
      <c r="E5292" s="14">
        <v>43070</v>
      </c>
      <c r="F5292" s="15">
        <f t="shared" si="82"/>
        <v>5.9510928874781939E-2</v>
      </c>
    </row>
    <row r="5293" spans="1:6" x14ac:dyDescent="0.3">
      <c r="A5293" s="16">
        <v>80</v>
      </c>
      <c r="B5293" s="17" t="s">
        <v>599</v>
      </c>
      <c r="C5293" s="17" t="s">
        <v>118</v>
      </c>
      <c r="D5293" s="18">
        <v>4616553.1266476801</v>
      </c>
      <c r="E5293" s="14">
        <v>43040</v>
      </c>
      <c r="F5293" s="15">
        <f t="shared" si="82"/>
        <v>2.7465458903342906E-2</v>
      </c>
    </row>
    <row r="5294" spans="1:6" x14ac:dyDescent="0.3">
      <c r="A5294" s="16">
        <v>80</v>
      </c>
      <c r="B5294" s="17" t="s">
        <v>599</v>
      </c>
      <c r="C5294" s="17" t="s">
        <v>119</v>
      </c>
      <c r="D5294" s="18">
        <v>4491482.7956405599</v>
      </c>
      <c r="E5294" s="14">
        <v>43009</v>
      </c>
      <c r="F5294" s="15">
        <f t="shared" si="82"/>
        <v>-1.7013092906770038E-2</v>
      </c>
    </row>
    <row r="5295" spans="1:6" x14ac:dyDescent="0.3">
      <c r="A5295" s="16">
        <v>80</v>
      </c>
      <c r="B5295" s="17" t="s">
        <v>599</v>
      </c>
      <c r="C5295" s="17" t="s">
        <v>120</v>
      </c>
      <c r="D5295" s="18">
        <v>4568550.5311046904</v>
      </c>
      <c r="E5295" s="14">
        <v>42979</v>
      </c>
      <c r="F5295" s="15">
        <f t="shared" si="82"/>
        <v>9.0989439898573582E-2</v>
      </c>
    </row>
    <row r="5296" spans="1:6" x14ac:dyDescent="0.3">
      <c r="A5296" s="11">
        <v>80</v>
      </c>
      <c r="B5296" s="12" t="s">
        <v>599</v>
      </c>
      <c r="C5296" s="12" t="s">
        <v>121</v>
      </c>
      <c r="D5296" s="13">
        <v>4171211.5962217799</v>
      </c>
      <c r="E5296" s="14">
        <v>42948</v>
      </c>
      <c r="F5296" s="15">
        <f t="shared" si="82"/>
        <v>-5.8114800239392979E-2</v>
      </c>
    </row>
    <row r="5297" spans="1:6" x14ac:dyDescent="0.3">
      <c r="A5297" s="16">
        <v>80</v>
      </c>
      <c r="B5297" s="17" t="s">
        <v>599</v>
      </c>
      <c r="C5297" s="17" t="s">
        <v>122</v>
      </c>
      <c r="D5297" s="18">
        <v>4420802.9589048801</v>
      </c>
      <c r="E5297" s="14">
        <v>42917</v>
      </c>
      <c r="F5297" s="15">
        <f t="shared" si="82"/>
        <v>6.6734844504189863E-3</v>
      </c>
    </row>
    <row r="5298" spans="1:6" x14ac:dyDescent="0.3">
      <c r="A5298" s="11">
        <v>80</v>
      </c>
      <c r="B5298" s="12" t="s">
        <v>599</v>
      </c>
      <c r="C5298" s="12" t="s">
        <v>123</v>
      </c>
      <c r="D5298" s="13">
        <v>4391399.0215857504</v>
      </c>
      <c r="E5298" s="14">
        <v>42887</v>
      </c>
      <c r="F5298" s="15">
        <f t="shared" si="82"/>
        <v>-4.8192269746307644E-2</v>
      </c>
    </row>
    <row r="5299" spans="1:6" x14ac:dyDescent="0.3">
      <c r="A5299" s="16">
        <v>80</v>
      </c>
      <c r="B5299" s="17" t="s">
        <v>599</v>
      </c>
      <c r="C5299" s="17" t="s">
        <v>124</v>
      </c>
      <c r="D5299" s="18">
        <v>4608212.9240262397</v>
      </c>
      <c r="E5299" s="14">
        <v>42856</v>
      </c>
      <c r="F5299" s="15">
        <f t="shared" si="82"/>
        <v>-1.9737039736170071E-2</v>
      </c>
    </row>
    <row r="5300" spans="1:6" x14ac:dyDescent="0.3">
      <c r="A5300" s="11">
        <v>80</v>
      </c>
      <c r="B5300" s="12" t="s">
        <v>599</v>
      </c>
      <c r="C5300" s="12" t="s">
        <v>125</v>
      </c>
      <c r="D5300" s="13">
        <v>4700068.9063458899</v>
      </c>
      <c r="E5300" s="14">
        <v>42826</v>
      </c>
      <c r="F5300" s="15">
        <f t="shared" si="82"/>
        <v>6.9607350917827673E-2</v>
      </c>
    </row>
    <row r="5301" spans="1:6" x14ac:dyDescent="0.3">
      <c r="A5301" s="16">
        <v>80</v>
      </c>
      <c r="B5301" s="17" t="s">
        <v>599</v>
      </c>
      <c r="C5301" s="17" t="s">
        <v>126</v>
      </c>
      <c r="D5301" s="18">
        <v>4384036.2513128603</v>
      </c>
      <c r="E5301" s="14">
        <v>42795</v>
      </c>
      <c r="F5301" s="15">
        <f t="shared" si="82"/>
        <v>-3.9446325230598711E-2</v>
      </c>
    </row>
    <row r="5302" spans="1:6" x14ac:dyDescent="0.3">
      <c r="A5302" s="11">
        <v>80</v>
      </c>
      <c r="B5302" s="12" t="s">
        <v>599</v>
      </c>
      <c r="C5302" s="12" t="s">
        <v>127</v>
      </c>
      <c r="D5302" s="13">
        <v>4560426.4725993397</v>
      </c>
      <c r="E5302" s="14">
        <v>42767</v>
      </c>
      <c r="F5302" s="15">
        <f t="shared" si="82"/>
        <v>6.2343801935253691E-2</v>
      </c>
    </row>
    <row r="5303" spans="1:6" x14ac:dyDescent="0.3">
      <c r="A5303" s="16">
        <v>80</v>
      </c>
      <c r="B5303" s="17" t="s">
        <v>599</v>
      </c>
      <c r="C5303" s="17" t="s">
        <v>129</v>
      </c>
      <c r="D5303" s="18">
        <v>4284793.42453383</v>
      </c>
      <c r="E5303" s="14">
        <v>42736</v>
      </c>
      <c r="F5303" s="15">
        <f t="shared" si="82"/>
        <v>0.20813870765308867</v>
      </c>
    </row>
    <row r="5304" spans="1:6" x14ac:dyDescent="0.3">
      <c r="A5304" s="11">
        <v>80</v>
      </c>
      <c r="B5304" s="12" t="s">
        <v>599</v>
      </c>
      <c r="C5304" s="12" t="s">
        <v>130</v>
      </c>
      <c r="D5304" s="13">
        <v>3479656.6817760202</v>
      </c>
      <c r="E5304" s="14">
        <v>42705</v>
      </c>
      <c r="F5304" s="15">
        <f t="shared" si="82"/>
        <v>6.9682723748181186E-2</v>
      </c>
    </row>
    <row r="5305" spans="1:6" x14ac:dyDescent="0.3">
      <c r="A5305" s="11">
        <v>80</v>
      </c>
      <c r="B5305" s="12" t="s">
        <v>599</v>
      </c>
      <c r="C5305" s="12" t="s">
        <v>132</v>
      </c>
      <c r="D5305" s="13">
        <v>3245439.92316416</v>
      </c>
      <c r="E5305" s="14">
        <v>42675</v>
      </c>
      <c r="F5305" s="15">
        <f t="shared" si="82"/>
        <v>-2.4437498274656664E-2</v>
      </c>
    </row>
    <row r="5306" spans="1:6" x14ac:dyDescent="0.3">
      <c r="A5306" s="11">
        <v>80</v>
      </c>
      <c r="B5306" s="12" t="s">
        <v>599</v>
      </c>
      <c r="C5306" s="12" t="s">
        <v>133</v>
      </c>
      <c r="D5306" s="13">
        <v>3325727.3723465302</v>
      </c>
      <c r="E5306" s="14">
        <v>42644</v>
      </c>
      <c r="F5306" s="15">
        <f t="shared" si="82"/>
        <v>-7.7395143058069396E-2</v>
      </c>
    </row>
    <row r="5307" spans="1:6" x14ac:dyDescent="0.3">
      <c r="A5307" s="11">
        <v>80</v>
      </c>
      <c r="B5307" s="12" t="s">
        <v>599</v>
      </c>
      <c r="C5307" s="12" t="s">
        <v>134</v>
      </c>
      <c r="D5307" s="13">
        <v>3593345.1016250299</v>
      </c>
      <c r="E5307" s="14">
        <v>42614</v>
      </c>
      <c r="F5307" s="15">
        <f t="shared" si="82"/>
        <v>1.5975571355198583E-2</v>
      </c>
    </row>
    <row r="5308" spans="1:6" x14ac:dyDescent="0.3">
      <c r="A5308" s="16">
        <v>80</v>
      </c>
      <c r="B5308" s="17" t="s">
        <v>599</v>
      </c>
      <c r="C5308" s="17" t="s">
        <v>135</v>
      </c>
      <c r="D5308" s="18">
        <v>3536395.47318974</v>
      </c>
      <c r="E5308" s="14">
        <v>42583</v>
      </c>
      <c r="F5308" s="15">
        <f t="shared" si="82"/>
        <v>-1.3993284837195329E-2</v>
      </c>
    </row>
    <row r="5309" spans="1:6" x14ac:dyDescent="0.3">
      <c r="A5309" s="11">
        <v>80</v>
      </c>
      <c r="B5309" s="12" t="s">
        <v>599</v>
      </c>
      <c r="C5309" s="12" t="s">
        <v>136</v>
      </c>
      <c r="D5309" s="13">
        <v>3586229.11736554</v>
      </c>
      <c r="E5309" s="14">
        <v>42552</v>
      </c>
      <c r="F5309" s="15">
        <f t="shared" si="82"/>
        <v>0.10308286319710144</v>
      </c>
    </row>
    <row r="5310" spans="1:6" x14ac:dyDescent="0.3">
      <c r="A5310" s="16">
        <v>80</v>
      </c>
      <c r="B5310" s="17" t="s">
        <v>599</v>
      </c>
      <c r="C5310" s="17" t="s">
        <v>137</v>
      </c>
      <c r="D5310" s="18">
        <v>3234965.9491327601</v>
      </c>
      <c r="E5310" s="14">
        <v>42522</v>
      </c>
      <c r="F5310" s="15">
        <f t="shared" si="82"/>
        <v>-3.8544336128720783E-2</v>
      </c>
    </row>
    <row r="5311" spans="1:6" x14ac:dyDescent="0.3">
      <c r="A5311" s="11">
        <v>80</v>
      </c>
      <c r="B5311" s="12" t="s">
        <v>599</v>
      </c>
      <c r="C5311" s="12" t="s">
        <v>138</v>
      </c>
      <c r="D5311" s="13">
        <v>3362089.7775902799</v>
      </c>
      <c r="E5311" s="14">
        <v>42491</v>
      </c>
      <c r="F5311" s="15">
        <f t="shared" si="82"/>
        <v>7.2196269384183456E-2</v>
      </c>
    </row>
    <row r="5312" spans="1:6" x14ac:dyDescent="0.3">
      <c r="A5312" s="16">
        <v>80</v>
      </c>
      <c r="B5312" s="17" t="s">
        <v>599</v>
      </c>
      <c r="C5312" s="17" t="s">
        <v>139</v>
      </c>
      <c r="D5312" s="18">
        <v>3127914.4384479802</v>
      </c>
      <c r="E5312" s="14">
        <v>42461</v>
      </c>
      <c r="F5312" s="15">
        <f t="shared" si="82"/>
        <v>-1.8539661402659804E-2</v>
      </c>
    </row>
    <row r="5313" spans="1:6" x14ac:dyDescent="0.3">
      <c r="A5313" s="11">
        <v>80</v>
      </c>
      <c r="B5313" s="12" t="s">
        <v>599</v>
      </c>
      <c r="C5313" s="12" t="s">
        <v>140</v>
      </c>
      <c r="D5313" s="13">
        <v>3186445.81244154</v>
      </c>
      <c r="E5313" s="14">
        <v>42430</v>
      </c>
      <c r="F5313" s="15">
        <f t="shared" si="82"/>
        <v>0.1132669434401385</v>
      </c>
    </row>
    <row r="5314" spans="1:6" x14ac:dyDescent="0.3">
      <c r="A5314" s="16">
        <v>80</v>
      </c>
      <c r="B5314" s="17" t="s">
        <v>599</v>
      </c>
      <c r="C5314" s="17" t="s">
        <v>141</v>
      </c>
      <c r="D5314" s="18">
        <v>2845216.5675252201</v>
      </c>
      <c r="E5314" s="14">
        <v>42401</v>
      </c>
      <c r="F5314" s="15">
        <f t="shared" si="82"/>
        <v>5.5603449375801556E-2</v>
      </c>
    </row>
    <row r="5315" spans="1:6" x14ac:dyDescent="0.3">
      <c r="A5315" s="11">
        <v>80</v>
      </c>
      <c r="B5315" s="12" t="s">
        <v>599</v>
      </c>
      <c r="C5315" s="12" t="s">
        <v>142</v>
      </c>
      <c r="D5315" s="13">
        <v>2691330.6519476599</v>
      </c>
      <c r="E5315" s="14">
        <v>42370</v>
      </c>
      <c r="F5315" s="15">
        <f t="shared" ref="F5315:F5378" si="83">IF(B5315=B5316,LN(D5315/D5316),NA())</f>
        <v>-0.25460014679408305</v>
      </c>
    </row>
    <row r="5316" spans="1:6" x14ac:dyDescent="0.3">
      <c r="A5316" s="16">
        <v>80</v>
      </c>
      <c r="B5316" s="17" t="s">
        <v>599</v>
      </c>
      <c r="C5316" s="17" t="s">
        <v>143</v>
      </c>
      <c r="D5316" s="18">
        <v>3471670.4792794199</v>
      </c>
      <c r="E5316" s="14">
        <v>42339</v>
      </c>
      <c r="F5316" s="15">
        <f t="shared" si="83"/>
        <v>-0.10198223942973905</v>
      </c>
    </row>
    <row r="5317" spans="1:6" x14ac:dyDescent="0.3">
      <c r="A5317" s="16">
        <v>80</v>
      </c>
      <c r="B5317" s="17" t="s">
        <v>599</v>
      </c>
      <c r="C5317" s="17" t="s">
        <v>145</v>
      </c>
      <c r="D5317" s="18">
        <v>3844402.2286575902</v>
      </c>
      <c r="E5317" s="14">
        <v>42309</v>
      </c>
      <c r="F5317" s="15">
        <f t="shared" si="83"/>
        <v>1.0514726284702369E-3</v>
      </c>
    </row>
    <row r="5318" spans="1:6" x14ac:dyDescent="0.3">
      <c r="A5318" s="16">
        <v>80</v>
      </c>
      <c r="B5318" s="17" t="s">
        <v>599</v>
      </c>
      <c r="C5318" s="17" t="s">
        <v>146</v>
      </c>
      <c r="D5318" s="18">
        <v>3840362.06937201</v>
      </c>
      <c r="E5318" s="14">
        <v>42278</v>
      </c>
      <c r="F5318" s="15">
        <f t="shared" si="83"/>
        <v>4.7488360636490541E-3</v>
      </c>
    </row>
    <row r="5319" spans="1:6" x14ac:dyDescent="0.3">
      <c r="A5319" s="16">
        <v>80</v>
      </c>
      <c r="B5319" s="17" t="s">
        <v>599</v>
      </c>
      <c r="C5319" s="17" t="s">
        <v>147</v>
      </c>
      <c r="D5319" s="18">
        <v>3822168.0538697499</v>
      </c>
      <c r="E5319" s="14">
        <v>42248</v>
      </c>
      <c r="F5319" s="15">
        <f t="shared" si="83"/>
        <v>-9.0156711526727912E-2</v>
      </c>
    </row>
    <row r="5320" spans="1:6" x14ac:dyDescent="0.3">
      <c r="A5320" s="11">
        <v>80</v>
      </c>
      <c r="B5320" s="12" t="s">
        <v>599</v>
      </c>
      <c r="C5320" s="12" t="s">
        <v>148</v>
      </c>
      <c r="D5320" s="13">
        <v>4182773.4299953999</v>
      </c>
      <c r="E5320" s="14">
        <v>42217</v>
      </c>
      <c r="F5320" s="15">
        <f t="shared" si="83"/>
        <v>-2.1658875455171159E-2</v>
      </c>
    </row>
    <row r="5321" spans="1:6" x14ac:dyDescent="0.3">
      <c r="A5321" s="16">
        <v>80</v>
      </c>
      <c r="B5321" s="17" t="s">
        <v>599</v>
      </c>
      <c r="C5321" s="17" t="s">
        <v>149</v>
      </c>
      <c r="D5321" s="18">
        <v>4274355.8042596998</v>
      </c>
      <c r="E5321" s="14">
        <v>42186</v>
      </c>
      <c r="F5321" s="15">
        <f t="shared" si="83"/>
        <v>-5.8570185776311921E-2</v>
      </c>
    </row>
    <row r="5322" spans="1:6" x14ac:dyDescent="0.3">
      <c r="A5322" s="11">
        <v>80</v>
      </c>
      <c r="B5322" s="12" t="s">
        <v>599</v>
      </c>
      <c r="C5322" s="12" t="s">
        <v>150</v>
      </c>
      <c r="D5322" s="13">
        <v>4532182.3921179203</v>
      </c>
      <c r="E5322" s="14">
        <v>42156</v>
      </c>
      <c r="F5322" s="15">
        <f t="shared" si="83"/>
        <v>-0.10133163298628357</v>
      </c>
    </row>
    <row r="5323" spans="1:6" x14ac:dyDescent="0.3">
      <c r="A5323" s="16">
        <v>80</v>
      </c>
      <c r="B5323" s="17" t="s">
        <v>599</v>
      </c>
      <c r="C5323" s="17" t="s">
        <v>151</v>
      </c>
      <c r="D5323" s="18">
        <v>5015510.5495792897</v>
      </c>
      <c r="E5323" s="14">
        <v>42125</v>
      </c>
      <c r="F5323" s="15">
        <f t="shared" si="83"/>
        <v>-5.5914146347038028E-3</v>
      </c>
    </row>
    <row r="5324" spans="1:6" x14ac:dyDescent="0.3">
      <c r="A5324" s="11">
        <v>80</v>
      </c>
      <c r="B5324" s="12" t="s">
        <v>599</v>
      </c>
      <c r="C5324" s="12" t="s">
        <v>152</v>
      </c>
      <c r="D5324" s="13">
        <v>5043632.8972520297</v>
      </c>
      <c r="E5324" s="14">
        <v>42095</v>
      </c>
      <c r="F5324" s="15">
        <f t="shared" si="83"/>
        <v>-1.8140739329533726E-2</v>
      </c>
    </row>
    <row r="5325" spans="1:6" x14ac:dyDescent="0.3">
      <c r="A5325" s="16">
        <v>80</v>
      </c>
      <c r="B5325" s="17" t="s">
        <v>599</v>
      </c>
      <c r="C5325" s="17" t="s">
        <v>153</v>
      </c>
      <c r="D5325" s="18">
        <v>5135963.0636186302</v>
      </c>
      <c r="E5325" s="14">
        <v>42064</v>
      </c>
      <c r="F5325" s="15">
        <f t="shared" si="83"/>
        <v>-7.9847106509807836E-2</v>
      </c>
    </row>
    <row r="5326" spans="1:6" x14ac:dyDescent="0.3">
      <c r="A5326" s="11">
        <v>80</v>
      </c>
      <c r="B5326" s="12" t="s">
        <v>599</v>
      </c>
      <c r="C5326" s="12" t="s">
        <v>154</v>
      </c>
      <c r="D5326" s="13">
        <v>5562871.7749698302</v>
      </c>
      <c r="E5326" s="14">
        <v>42036</v>
      </c>
      <c r="F5326" s="15">
        <f t="shared" si="83"/>
        <v>7.9125664430195988E-2</v>
      </c>
    </row>
    <row r="5327" spans="1:6" x14ac:dyDescent="0.3">
      <c r="A5327" s="16">
        <v>80</v>
      </c>
      <c r="B5327" s="17" t="s">
        <v>599</v>
      </c>
      <c r="C5327" s="17" t="s">
        <v>1286</v>
      </c>
      <c r="D5327" s="18">
        <v>5139669.7003931599</v>
      </c>
      <c r="E5327" s="14">
        <v>42005</v>
      </c>
      <c r="F5327" s="15" t="e">
        <f t="shared" si="83"/>
        <v>#N/A</v>
      </c>
    </row>
    <row r="5328" spans="1:6" x14ac:dyDescent="0.3">
      <c r="A5328" s="11">
        <v>10</v>
      </c>
      <c r="B5328" s="12" t="s">
        <v>610</v>
      </c>
      <c r="C5328" s="12" t="s">
        <v>12</v>
      </c>
      <c r="D5328" s="13">
        <v>34249104.407912098</v>
      </c>
      <c r="E5328" s="14">
        <v>45901</v>
      </c>
      <c r="F5328" s="15">
        <f t="shared" si="83"/>
        <v>1.0295430703613053E-2</v>
      </c>
    </row>
    <row r="5329" spans="1:6" x14ac:dyDescent="0.3">
      <c r="A5329" s="16">
        <v>10</v>
      </c>
      <c r="B5329" s="17" t="s">
        <v>610</v>
      </c>
      <c r="C5329" s="17" t="s">
        <v>16</v>
      </c>
      <c r="D5329" s="18">
        <v>33898304.045839898</v>
      </c>
      <c r="E5329" s="14">
        <v>45870</v>
      </c>
      <c r="F5329" s="15">
        <f t="shared" si="83"/>
        <v>5.2702221729898656E-2</v>
      </c>
    </row>
    <row r="5330" spans="1:6" x14ac:dyDescent="0.3">
      <c r="A5330" s="11">
        <v>10</v>
      </c>
      <c r="B5330" s="12" t="s">
        <v>610</v>
      </c>
      <c r="C5330" s="12" t="s">
        <v>17</v>
      </c>
      <c r="D5330" s="13">
        <v>32158048.556575298</v>
      </c>
      <c r="E5330" s="14">
        <v>45839</v>
      </c>
      <c r="F5330" s="15">
        <f t="shared" si="83"/>
        <v>2.1812788349564856E-2</v>
      </c>
    </row>
    <row r="5331" spans="1:6" x14ac:dyDescent="0.3">
      <c r="A5331" s="16">
        <v>10</v>
      </c>
      <c r="B5331" s="17" t="s">
        <v>610</v>
      </c>
      <c r="C5331" s="17" t="s">
        <v>18</v>
      </c>
      <c r="D5331" s="18">
        <v>31464186.8897825</v>
      </c>
      <c r="E5331" s="14">
        <v>45809</v>
      </c>
      <c r="F5331" s="15">
        <f t="shared" si="83"/>
        <v>1.8770607615397117E-2</v>
      </c>
    </row>
    <row r="5332" spans="1:6" x14ac:dyDescent="0.3">
      <c r="A5332" s="11">
        <v>10</v>
      </c>
      <c r="B5332" s="12" t="s">
        <v>610</v>
      </c>
      <c r="C5332" s="12" t="s">
        <v>19</v>
      </c>
      <c r="D5332" s="13">
        <v>30879093.442504201</v>
      </c>
      <c r="E5332" s="14">
        <v>45778</v>
      </c>
      <c r="F5332" s="15">
        <f t="shared" si="83"/>
        <v>-9.4494060626182527E-2</v>
      </c>
    </row>
    <row r="5333" spans="1:6" x14ac:dyDescent="0.3">
      <c r="A5333" s="16">
        <v>10</v>
      </c>
      <c r="B5333" s="17" t="s">
        <v>610</v>
      </c>
      <c r="C5333" s="17" t="s">
        <v>20</v>
      </c>
      <c r="D5333" s="18">
        <v>33939292.973149501</v>
      </c>
      <c r="E5333" s="14">
        <v>45748</v>
      </c>
      <c r="F5333" s="15">
        <f t="shared" si="83"/>
        <v>6.6172155463118054E-2</v>
      </c>
    </row>
    <row r="5334" spans="1:6" x14ac:dyDescent="0.3">
      <c r="A5334" s="11">
        <v>10</v>
      </c>
      <c r="B5334" s="12" t="s">
        <v>610</v>
      </c>
      <c r="C5334" s="12" t="s">
        <v>21</v>
      </c>
      <c r="D5334" s="13">
        <v>31766150.477292299</v>
      </c>
      <c r="E5334" s="14">
        <v>45717</v>
      </c>
      <c r="F5334" s="15">
        <f t="shared" si="83"/>
        <v>1.9209736739764637E-2</v>
      </c>
    </row>
    <row r="5335" spans="1:6" x14ac:dyDescent="0.3">
      <c r="A5335" s="16">
        <v>10</v>
      </c>
      <c r="B5335" s="17" t="s">
        <v>610</v>
      </c>
      <c r="C5335" s="17" t="s">
        <v>22</v>
      </c>
      <c r="D5335" s="18">
        <v>31161754.815915301</v>
      </c>
      <c r="E5335" s="14">
        <v>45689</v>
      </c>
      <c r="F5335" s="15">
        <f t="shared" si="83"/>
        <v>2.2445393542989245E-2</v>
      </c>
    </row>
    <row r="5336" spans="1:6" x14ac:dyDescent="0.3">
      <c r="A5336" s="11">
        <v>10</v>
      </c>
      <c r="B5336" s="12" t="s">
        <v>610</v>
      </c>
      <c r="C5336" s="12" t="s">
        <v>23</v>
      </c>
      <c r="D5336" s="13">
        <v>30470108.143599</v>
      </c>
      <c r="E5336" s="14">
        <v>45658</v>
      </c>
      <c r="F5336" s="15">
        <f t="shared" si="83"/>
        <v>0.12754808845342472</v>
      </c>
    </row>
    <row r="5337" spans="1:6" x14ac:dyDescent="0.3">
      <c r="A5337" s="16">
        <v>10</v>
      </c>
      <c r="B5337" s="17" t="s">
        <v>610</v>
      </c>
      <c r="C5337" s="17" t="s">
        <v>24</v>
      </c>
      <c r="D5337" s="18">
        <v>26821345.7505183</v>
      </c>
      <c r="E5337" s="14">
        <v>45627</v>
      </c>
      <c r="F5337" s="15">
        <f t="shared" si="83"/>
        <v>-8.4902395417395162E-3</v>
      </c>
    </row>
    <row r="5338" spans="1:6" x14ac:dyDescent="0.3">
      <c r="A5338" s="16">
        <v>10</v>
      </c>
      <c r="B5338" s="17" t="s">
        <v>610</v>
      </c>
      <c r="C5338" s="17" t="s">
        <v>26</v>
      </c>
      <c r="D5338" s="18">
        <v>27050034.839608599</v>
      </c>
      <c r="E5338" s="14">
        <v>45597</v>
      </c>
      <c r="F5338" s="15">
        <f t="shared" si="83"/>
        <v>9.1186196101354172E-2</v>
      </c>
    </row>
    <row r="5339" spans="1:6" x14ac:dyDescent="0.3">
      <c r="A5339" s="16">
        <v>10</v>
      </c>
      <c r="B5339" s="17" t="s">
        <v>610</v>
      </c>
      <c r="C5339" s="17" t="s">
        <v>27</v>
      </c>
      <c r="D5339" s="18">
        <v>24692562.802019</v>
      </c>
      <c r="E5339" s="14">
        <v>45566</v>
      </c>
      <c r="F5339" s="15">
        <f t="shared" si="83"/>
        <v>6.7489686059656245E-2</v>
      </c>
    </row>
    <row r="5340" spans="1:6" x14ac:dyDescent="0.3">
      <c r="A5340" s="16">
        <v>10</v>
      </c>
      <c r="B5340" s="17" t="s">
        <v>610</v>
      </c>
      <c r="C5340" s="17" t="s">
        <v>28</v>
      </c>
      <c r="D5340" s="18">
        <v>23081060.999557901</v>
      </c>
      <c r="E5340" s="14">
        <v>45536</v>
      </c>
      <c r="F5340" s="15">
        <f t="shared" si="83"/>
        <v>-7.2713699095928817E-3</v>
      </c>
    </row>
    <row r="5341" spans="1:6" x14ac:dyDescent="0.3">
      <c r="A5341" s="11">
        <v>10</v>
      </c>
      <c r="B5341" s="12" t="s">
        <v>610</v>
      </c>
      <c r="C5341" s="12" t="s">
        <v>29</v>
      </c>
      <c r="D5341" s="13">
        <v>23249503.594029099</v>
      </c>
      <c r="E5341" s="14">
        <v>45505</v>
      </c>
      <c r="F5341" s="15">
        <f t="shared" si="83"/>
        <v>1.2466813785024717E-2</v>
      </c>
    </row>
    <row r="5342" spans="1:6" x14ac:dyDescent="0.3">
      <c r="A5342" s="16">
        <v>10</v>
      </c>
      <c r="B5342" s="17" t="s">
        <v>610</v>
      </c>
      <c r="C5342" s="17" t="s">
        <v>30</v>
      </c>
      <c r="D5342" s="18">
        <v>22961455.613124099</v>
      </c>
      <c r="E5342" s="14">
        <v>45474</v>
      </c>
      <c r="F5342" s="15">
        <f t="shared" si="83"/>
        <v>5.3284113515261675E-2</v>
      </c>
    </row>
    <row r="5343" spans="1:6" x14ac:dyDescent="0.3">
      <c r="A5343" s="11">
        <v>10</v>
      </c>
      <c r="B5343" s="12" t="s">
        <v>610</v>
      </c>
      <c r="C5343" s="12" t="s">
        <v>31</v>
      </c>
      <c r="D5343" s="13">
        <v>21769999.531166598</v>
      </c>
      <c r="E5343" s="14">
        <v>45444</v>
      </c>
      <c r="F5343" s="15">
        <f t="shared" si="83"/>
        <v>3.8818099050145889E-2</v>
      </c>
    </row>
    <row r="5344" spans="1:6" x14ac:dyDescent="0.3">
      <c r="A5344" s="16">
        <v>10</v>
      </c>
      <c r="B5344" s="17" t="s">
        <v>610</v>
      </c>
      <c r="C5344" s="17" t="s">
        <v>32</v>
      </c>
      <c r="D5344" s="18">
        <v>20941121.350651801</v>
      </c>
      <c r="E5344" s="14">
        <v>45413</v>
      </c>
      <c r="F5344" s="15">
        <f t="shared" si="83"/>
        <v>5.5731037809407802E-2</v>
      </c>
    </row>
    <row r="5345" spans="1:6" x14ac:dyDescent="0.3">
      <c r="A5345" s="11">
        <v>10</v>
      </c>
      <c r="B5345" s="12" t="s">
        <v>610</v>
      </c>
      <c r="C5345" s="12" t="s">
        <v>34</v>
      </c>
      <c r="D5345" s="13">
        <v>19805976.128873199</v>
      </c>
      <c r="E5345" s="14">
        <v>45383</v>
      </c>
      <c r="F5345" s="15">
        <f t="shared" si="83"/>
        <v>2.8108921065368563E-2</v>
      </c>
    </row>
    <row r="5346" spans="1:6" x14ac:dyDescent="0.3">
      <c r="A5346" s="16">
        <v>10</v>
      </c>
      <c r="B5346" s="17" t="s">
        <v>610</v>
      </c>
      <c r="C5346" s="17" t="s">
        <v>35</v>
      </c>
      <c r="D5346" s="18">
        <v>19257003.1733233</v>
      </c>
      <c r="E5346" s="14">
        <v>45352</v>
      </c>
      <c r="F5346" s="15">
        <f t="shared" si="83"/>
        <v>3.3059921806356238E-2</v>
      </c>
    </row>
    <row r="5347" spans="1:6" x14ac:dyDescent="0.3">
      <c r="A5347" s="11">
        <v>10</v>
      </c>
      <c r="B5347" s="12" t="s">
        <v>610</v>
      </c>
      <c r="C5347" s="12" t="s">
        <v>36</v>
      </c>
      <c r="D5347" s="13">
        <v>18630776.6890769</v>
      </c>
      <c r="E5347" s="14">
        <v>45323</v>
      </c>
      <c r="F5347" s="15">
        <f t="shared" si="83"/>
        <v>-0.11926113217126828</v>
      </c>
    </row>
    <row r="5348" spans="1:6" x14ac:dyDescent="0.3">
      <c r="A5348" s="16">
        <v>10</v>
      </c>
      <c r="B5348" s="17" t="s">
        <v>610</v>
      </c>
      <c r="C5348" s="17" t="s">
        <v>37</v>
      </c>
      <c r="D5348" s="18">
        <v>20990627.029323298</v>
      </c>
      <c r="E5348" s="14">
        <v>45292</v>
      </c>
      <c r="F5348" s="15">
        <f t="shared" si="83"/>
        <v>3.265467692724211E-2</v>
      </c>
    </row>
    <row r="5349" spans="1:6" x14ac:dyDescent="0.3">
      <c r="A5349" s="11">
        <v>10</v>
      </c>
      <c r="B5349" s="12" t="s">
        <v>610</v>
      </c>
      <c r="C5349" s="12" t="s">
        <v>38</v>
      </c>
      <c r="D5349" s="13">
        <v>20316255.501401499</v>
      </c>
      <c r="E5349" s="14">
        <v>45261</v>
      </c>
      <c r="F5349" s="15">
        <f t="shared" si="83"/>
        <v>-2.8589113914100388E-2</v>
      </c>
    </row>
    <row r="5350" spans="1:6" x14ac:dyDescent="0.3">
      <c r="A5350" s="11">
        <v>10</v>
      </c>
      <c r="B5350" s="12" t="s">
        <v>610</v>
      </c>
      <c r="C5350" s="12" t="s">
        <v>40</v>
      </c>
      <c r="D5350" s="13">
        <v>20905461.552563298</v>
      </c>
      <c r="E5350" s="14">
        <v>45231</v>
      </c>
      <c r="F5350" s="15">
        <f t="shared" si="83"/>
        <v>4.725780432811811E-2</v>
      </c>
    </row>
    <row r="5351" spans="1:6" x14ac:dyDescent="0.3">
      <c r="A5351" s="11">
        <v>10</v>
      </c>
      <c r="B5351" s="12" t="s">
        <v>610</v>
      </c>
      <c r="C5351" s="12" t="s">
        <v>41</v>
      </c>
      <c r="D5351" s="13">
        <v>19940495.999226999</v>
      </c>
      <c r="E5351" s="14">
        <v>45200</v>
      </c>
      <c r="F5351" s="15">
        <f t="shared" si="83"/>
        <v>4.4584021950986014E-2</v>
      </c>
    </row>
    <row r="5352" spans="1:6" x14ac:dyDescent="0.3">
      <c r="A5352" s="11">
        <v>10</v>
      </c>
      <c r="B5352" s="12" t="s">
        <v>610</v>
      </c>
      <c r="C5352" s="12" t="s">
        <v>42</v>
      </c>
      <c r="D5352" s="13">
        <v>19070995.4274625</v>
      </c>
      <c r="E5352" s="14">
        <v>45170</v>
      </c>
      <c r="F5352" s="15">
        <f t="shared" si="83"/>
        <v>-7.3033618516477411E-2</v>
      </c>
    </row>
    <row r="5353" spans="1:6" x14ac:dyDescent="0.3">
      <c r="A5353" s="16">
        <v>10</v>
      </c>
      <c r="B5353" s="17" t="s">
        <v>610</v>
      </c>
      <c r="C5353" s="17" t="s">
        <v>43</v>
      </c>
      <c r="D5353" s="18">
        <v>20515941.854617901</v>
      </c>
      <c r="E5353" s="14">
        <v>45139</v>
      </c>
      <c r="F5353" s="15">
        <f t="shared" si="83"/>
        <v>-3.6170572907812754E-2</v>
      </c>
    </row>
    <row r="5354" spans="1:6" x14ac:dyDescent="0.3">
      <c r="A5354" s="11">
        <v>10</v>
      </c>
      <c r="B5354" s="12" t="s">
        <v>610</v>
      </c>
      <c r="C5354" s="12" t="s">
        <v>44</v>
      </c>
      <c r="D5354" s="13">
        <v>21271599.1189408</v>
      </c>
      <c r="E5354" s="14">
        <v>45108</v>
      </c>
      <c r="F5354" s="15">
        <f t="shared" si="83"/>
        <v>5.2720202934418092E-2</v>
      </c>
    </row>
    <row r="5355" spans="1:6" x14ac:dyDescent="0.3">
      <c r="A5355" s="16">
        <v>10</v>
      </c>
      <c r="B5355" s="17" t="s">
        <v>610</v>
      </c>
      <c r="C5355" s="17" t="s">
        <v>45</v>
      </c>
      <c r="D5355" s="18">
        <v>20179204.7304039</v>
      </c>
      <c r="E5355" s="14">
        <v>45078</v>
      </c>
      <c r="F5355" s="15">
        <f t="shared" si="83"/>
        <v>1.99719581037281E-2</v>
      </c>
    </row>
    <row r="5356" spans="1:6" x14ac:dyDescent="0.3">
      <c r="A5356" s="11">
        <v>10</v>
      </c>
      <c r="B5356" s="12" t="s">
        <v>610</v>
      </c>
      <c r="C5356" s="12" t="s">
        <v>46</v>
      </c>
      <c r="D5356" s="13">
        <v>19780184.371228699</v>
      </c>
      <c r="E5356" s="14">
        <v>45047</v>
      </c>
      <c r="F5356" s="15">
        <f t="shared" si="83"/>
        <v>-0.15599373382016471</v>
      </c>
    </row>
    <row r="5357" spans="1:6" x14ac:dyDescent="0.3">
      <c r="A5357" s="16">
        <v>10</v>
      </c>
      <c r="B5357" s="17" t="s">
        <v>610</v>
      </c>
      <c r="C5357" s="17" t="s">
        <v>47</v>
      </c>
      <c r="D5357" s="18">
        <v>23119452.923937201</v>
      </c>
      <c r="E5357" s="14">
        <v>45017</v>
      </c>
      <c r="F5357" s="15">
        <f t="shared" si="83"/>
        <v>5.0401000772809477E-2</v>
      </c>
    </row>
    <row r="5358" spans="1:6" x14ac:dyDescent="0.3">
      <c r="A5358" s="11">
        <v>10</v>
      </c>
      <c r="B5358" s="12" t="s">
        <v>610</v>
      </c>
      <c r="C5358" s="12" t="s">
        <v>48</v>
      </c>
      <c r="D5358" s="13">
        <v>21983086.897079401</v>
      </c>
      <c r="E5358" s="14">
        <v>44986</v>
      </c>
      <c r="F5358" s="15">
        <f t="shared" si="83"/>
        <v>-7.544917949624437E-2</v>
      </c>
    </row>
    <row r="5359" spans="1:6" x14ac:dyDescent="0.3">
      <c r="A5359" s="16">
        <v>10</v>
      </c>
      <c r="B5359" s="17" t="s">
        <v>610</v>
      </c>
      <c r="C5359" s="17" t="s">
        <v>49</v>
      </c>
      <c r="D5359" s="18">
        <v>23705866.7520511</v>
      </c>
      <c r="E5359" s="14">
        <v>44958</v>
      </c>
      <c r="F5359" s="15">
        <f t="shared" si="83"/>
        <v>-1.6885054646608472E-2</v>
      </c>
    </row>
    <row r="5360" spans="1:6" x14ac:dyDescent="0.3">
      <c r="A5360" s="11">
        <v>10</v>
      </c>
      <c r="B5360" s="12" t="s">
        <v>610</v>
      </c>
      <c r="C5360" s="12" t="s">
        <v>50</v>
      </c>
      <c r="D5360" s="13">
        <v>24109540.039635301</v>
      </c>
      <c r="E5360" s="14">
        <v>44927</v>
      </c>
      <c r="F5360" s="15">
        <f t="shared" si="83"/>
        <v>2.7859466764389169E-2</v>
      </c>
    </row>
    <row r="5361" spans="1:6" x14ac:dyDescent="0.3">
      <c r="A5361" s="16">
        <v>10</v>
      </c>
      <c r="B5361" s="17" t="s">
        <v>610</v>
      </c>
      <c r="C5361" s="17" t="s">
        <v>51</v>
      </c>
      <c r="D5361" s="18">
        <v>23447131.1331494</v>
      </c>
      <c r="E5361" s="14">
        <v>44896</v>
      </c>
      <c r="F5361" s="15">
        <f t="shared" si="83"/>
        <v>-2.9692150261368122E-2</v>
      </c>
    </row>
    <row r="5362" spans="1:6" x14ac:dyDescent="0.3">
      <c r="A5362" s="16">
        <v>10</v>
      </c>
      <c r="B5362" s="17" t="s">
        <v>610</v>
      </c>
      <c r="C5362" s="17" t="s">
        <v>53</v>
      </c>
      <c r="D5362" s="18">
        <v>24153765.709234599</v>
      </c>
      <c r="E5362" s="14">
        <v>44866</v>
      </c>
      <c r="F5362" s="15">
        <f t="shared" si="83"/>
        <v>-4.740489452226355E-3</v>
      </c>
    </row>
    <row r="5363" spans="1:6" x14ac:dyDescent="0.3">
      <c r="A5363" s="16">
        <v>10</v>
      </c>
      <c r="B5363" s="17" t="s">
        <v>610</v>
      </c>
      <c r="C5363" s="17" t="s">
        <v>54</v>
      </c>
      <c r="D5363" s="18">
        <v>24268538.204780199</v>
      </c>
      <c r="E5363" s="14">
        <v>44835</v>
      </c>
      <c r="F5363" s="15">
        <f t="shared" si="83"/>
        <v>0.13160292740741839</v>
      </c>
    </row>
    <row r="5364" spans="1:6" x14ac:dyDescent="0.3">
      <c r="A5364" s="16">
        <v>10</v>
      </c>
      <c r="B5364" s="17" t="s">
        <v>610</v>
      </c>
      <c r="C5364" s="17" t="s">
        <v>55</v>
      </c>
      <c r="D5364" s="18">
        <v>21275961.343596499</v>
      </c>
      <c r="E5364" s="14">
        <v>44805</v>
      </c>
      <c r="F5364" s="15">
        <f t="shared" si="83"/>
        <v>-2.2125435261991493E-2</v>
      </c>
    </row>
    <row r="5365" spans="1:6" x14ac:dyDescent="0.3">
      <c r="A5365" s="11">
        <v>10</v>
      </c>
      <c r="B5365" s="12" t="s">
        <v>610</v>
      </c>
      <c r="C5365" s="12" t="s">
        <v>56</v>
      </c>
      <c r="D5365" s="13">
        <v>21751947.532246899</v>
      </c>
      <c r="E5365" s="14">
        <v>44774</v>
      </c>
      <c r="F5365" s="15">
        <f t="shared" si="83"/>
        <v>3.4328893780108012E-2</v>
      </c>
    </row>
    <row r="5366" spans="1:6" x14ac:dyDescent="0.3">
      <c r="A5366" s="16">
        <v>10</v>
      </c>
      <c r="B5366" s="17" t="s">
        <v>610</v>
      </c>
      <c r="C5366" s="17" t="s">
        <v>57</v>
      </c>
      <c r="D5366" s="18">
        <v>21017898.861943901</v>
      </c>
      <c r="E5366" s="14">
        <v>44743</v>
      </c>
      <c r="F5366" s="15">
        <f t="shared" si="83"/>
        <v>-1.9081290293776532E-3</v>
      </c>
    </row>
    <row r="5367" spans="1:6" x14ac:dyDescent="0.3">
      <c r="A5367" s="11">
        <v>10</v>
      </c>
      <c r="B5367" s="12" t="s">
        <v>610</v>
      </c>
      <c r="C5367" s="12" t="s">
        <v>58</v>
      </c>
      <c r="D5367" s="13">
        <v>21058042.0118738</v>
      </c>
      <c r="E5367" s="14">
        <v>44713</v>
      </c>
      <c r="F5367" s="15">
        <f t="shared" si="83"/>
        <v>2.5094376636126979E-2</v>
      </c>
    </row>
    <row r="5368" spans="1:6" x14ac:dyDescent="0.3">
      <c r="A5368" s="16">
        <v>10</v>
      </c>
      <c r="B5368" s="17" t="s">
        <v>610</v>
      </c>
      <c r="C5368" s="17" t="s">
        <v>59</v>
      </c>
      <c r="D5368" s="18">
        <v>20536178.875148199</v>
      </c>
      <c r="E5368" s="14">
        <v>44682</v>
      </c>
      <c r="F5368" s="15">
        <f t="shared" si="83"/>
        <v>7.2069414220012826E-2</v>
      </c>
    </row>
    <row r="5369" spans="1:6" x14ac:dyDescent="0.3">
      <c r="A5369" s="11">
        <v>10</v>
      </c>
      <c r="B5369" s="12" t="s">
        <v>610</v>
      </c>
      <c r="C5369" s="12" t="s">
        <v>60</v>
      </c>
      <c r="D5369" s="13">
        <v>19108222.496834401</v>
      </c>
      <c r="E5369" s="14">
        <v>44652</v>
      </c>
      <c r="F5369" s="15">
        <f t="shared" si="83"/>
        <v>3.3880873220291131E-2</v>
      </c>
    </row>
    <row r="5370" spans="1:6" x14ac:dyDescent="0.3">
      <c r="A5370" s="16">
        <v>10</v>
      </c>
      <c r="B5370" s="17" t="s">
        <v>610</v>
      </c>
      <c r="C5370" s="17" t="s">
        <v>61</v>
      </c>
      <c r="D5370" s="18">
        <v>18471663.708464701</v>
      </c>
      <c r="E5370" s="14">
        <v>44621</v>
      </c>
      <c r="F5370" s="15">
        <f t="shared" si="83"/>
        <v>-1.75416011570068E-2</v>
      </c>
    </row>
    <row r="5371" spans="1:6" x14ac:dyDescent="0.3">
      <c r="A5371" s="11">
        <v>10</v>
      </c>
      <c r="B5371" s="12" t="s">
        <v>610</v>
      </c>
      <c r="C5371" s="12" t="s">
        <v>62</v>
      </c>
      <c r="D5371" s="13">
        <v>18798544.893686298</v>
      </c>
      <c r="E5371" s="14">
        <v>44593</v>
      </c>
      <c r="F5371" s="15">
        <f t="shared" si="83"/>
        <v>-6.2168666367217434E-2</v>
      </c>
    </row>
    <row r="5372" spans="1:6" x14ac:dyDescent="0.3">
      <c r="A5372" s="16">
        <v>10</v>
      </c>
      <c r="B5372" s="17" t="s">
        <v>610</v>
      </c>
      <c r="C5372" s="17" t="s">
        <v>63</v>
      </c>
      <c r="D5372" s="18">
        <v>20004317.673623499</v>
      </c>
      <c r="E5372" s="14">
        <v>44562</v>
      </c>
      <c r="F5372" s="15">
        <f t="shared" si="83"/>
        <v>-2.7022553578591204E-2</v>
      </c>
    </row>
    <row r="5373" spans="1:6" x14ac:dyDescent="0.3">
      <c r="A5373" s="11">
        <v>10</v>
      </c>
      <c r="B5373" s="12" t="s">
        <v>610</v>
      </c>
      <c r="C5373" s="12" t="s">
        <v>64</v>
      </c>
      <c r="D5373" s="13">
        <v>20552255.415814102</v>
      </c>
      <c r="E5373" s="14">
        <v>44531</v>
      </c>
      <c r="F5373" s="15">
        <f t="shared" si="83"/>
        <v>4.7183094730882814E-2</v>
      </c>
    </row>
    <row r="5374" spans="1:6" x14ac:dyDescent="0.3">
      <c r="A5374" s="11">
        <v>10</v>
      </c>
      <c r="B5374" s="12" t="s">
        <v>610</v>
      </c>
      <c r="C5374" s="12" t="s">
        <v>66</v>
      </c>
      <c r="D5374" s="13">
        <v>19605057.972836301</v>
      </c>
      <c r="E5374" s="14">
        <v>44501</v>
      </c>
      <c r="F5374" s="15">
        <f t="shared" si="83"/>
        <v>0</v>
      </c>
    </row>
    <row r="5375" spans="1:6" x14ac:dyDescent="0.3">
      <c r="A5375" s="11">
        <v>10</v>
      </c>
      <c r="B5375" s="12" t="s">
        <v>610</v>
      </c>
      <c r="C5375" s="12" t="s">
        <v>67</v>
      </c>
      <c r="D5375" s="13">
        <v>19605057.972836301</v>
      </c>
      <c r="E5375" s="14">
        <v>44470</v>
      </c>
      <c r="F5375" s="15">
        <f t="shared" si="83"/>
        <v>-1.0643542584062604E-2</v>
      </c>
    </row>
    <row r="5376" spans="1:6" x14ac:dyDescent="0.3">
      <c r="A5376" s="11">
        <v>10</v>
      </c>
      <c r="B5376" s="12" t="s">
        <v>610</v>
      </c>
      <c r="C5376" s="12" t="s">
        <v>68</v>
      </c>
      <c r="D5376" s="13">
        <v>19814839.672034699</v>
      </c>
      <c r="E5376" s="14">
        <v>44440</v>
      </c>
      <c r="F5376" s="15">
        <f t="shared" si="83"/>
        <v>1.0967856803522972E-2</v>
      </c>
    </row>
    <row r="5377" spans="1:6" x14ac:dyDescent="0.3">
      <c r="A5377" s="16">
        <v>10</v>
      </c>
      <c r="B5377" s="17" t="s">
        <v>610</v>
      </c>
      <c r="C5377" s="17" t="s">
        <v>69</v>
      </c>
      <c r="D5377" s="18">
        <v>19598700.804678101</v>
      </c>
      <c r="E5377" s="14">
        <v>44409</v>
      </c>
      <c r="F5377" s="15">
        <f t="shared" si="83"/>
        <v>-3.2431421946036766E-4</v>
      </c>
    </row>
    <row r="5378" spans="1:6" x14ac:dyDescent="0.3">
      <c r="A5378" s="11">
        <v>10</v>
      </c>
      <c r="B5378" s="12" t="s">
        <v>610</v>
      </c>
      <c r="C5378" s="12" t="s">
        <v>70</v>
      </c>
      <c r="D5378" s="13">
        <v>19605057.972836301</v>
      </c>
      <c r="E5378" s="14">
        <v>44378</v>
      </c>
      <c r="F5378" s="15">
        <f t="shared" si="83"/>
        <v>-9.6805931627593923E-3</v>
      </c>
    </row>
    <row r="5379" spans="1:6" x14ac:dyDescent="0.3">
      <c r="A5379" s="16">
        <v>10</v>
      </c>
      <c r="B5379" s="17" t="s">
        <v>610</v>
      </c>
      <c r="C5379" s="17" t="s">
        <v>71</v>
      </c>
      <c r="D5379" s="18">
        <v>19795768.167560101</v>
      </c>
      <c r="E5379" s="14">
        <v>44348</v>
      </c>
      <c r="F5379" s="15">
        <f t="shared" ref="F5379:F5442" si="84">IF(B5379=B5380,LN(D5379/D5380),NA())</f>
        <v>-2.7242755994116068E-2</v>
      </c>
    </row>
    <row r="5380" spans="1:6" x14ac:dyDescent="0.3">
      <c r="A5380" s="11">
        <v>10</v>
      </c>
      <c r="B5380" s="12" t="s">
        <v>610</v>
      </c>
      <c r="C5380" s="12" t="s">
        <v>72</v>
      </c>
      <c r="D5380" s="13">
        <v>20342472.5041099</v>
      </c>
      <c r="E5380" s="14">
        <v>44317</v>
      </c>
      <c r="F5380" s="15">
        <f t="shared" si="84"/>
        <v>5.9550992278926497E-2</v>
      </c>
    </row>
    <row r="5381" spans="1:6" x14ac:dyDescent="0.3">
      <c r="A5381" s="16">
        <v>10</v>
      </c>
      <c r="B5381" s="17" t="s">
        <v>610</v>
      </c>
      <c r="C5381" s="17" t="s">
        <v>73</v>
      </c>
      <c r="D5381" s="18">
        <v>19166423.069964901</v>
      </c>
      <c r="E5381" s="14">
        <v>44287</v>
      </c>
      <c r="F5381" s="15">
        <f t="shared" si="84"/>
        <v>1.0335130071707338E-2</v>
      </c>
    </row>
    <row r="5382" spans="1:6" x14ac:dyDescent="0.3">
      <c r="A5382" s="11">
        <v>10</v>
      </c>
      <c r="B5382" s="12" t="s">
        <v>610</v>
      </c>
      <c r="C5382" s="12" t="s">
        <v>74</v>
      </c>
      <c r="D5382" s="13">
        <v>18969355.707082901</v>
      </c>
      <c r="E5382" s="14">
        <v>44256</v>
      </c>
      <c r="F5382" s="15">
        <f t="shared" si="84"/>
        <v>0.11268547142200662</v>
      </c>
    </row>
    <row r="5383" spans="1:6" x14ac:dyDescent="0.3">
      <c r="A5383" s="16">
        <v>10</v>
      </c>
      <c r="B5383" s="17" t="s">
        <v>610</v>
      </c>
      <c r="C5383" s="17" t="s">
        <v>75</v>
      </c>
      <c r="D5383" s="18">
        <v>16947822.307986099</v>
      </c>
      <c r="E5383" s="14">
        <v>44228</v>
      </c>
      <c r="F5383" s="15">
        <f t="shared" si="84"/>
        <v>-9.7830352342388724E-2</v>
      </c>
    </row>
    <row r="5384" spans="1:6" x14ac:dyDescent="0.3">
      <c r="A5384" s="11">
        <v>10</v>
      </c>
      <c r="B5384" s="12" t="s">
        <v>610</v>
      </c>
      <c r="C5384" s="12" t="s">
        <v>76</v>
      </c>
      <c r="D5384" s="13">
        <v>18689646.3706498</v>
      </c>
      <c r="E5384" s="14">
        <v>44197</v>
      </c>
      <c r="F5384" s="15">
        <f t="shared" si="84"/>
        <v>-4.2551683063187969E-2</v>
      </c>
    </row>
    <row r="5385" spans="1:6" x14ac:dyDescent="0.3">
      <c r="A5385" s="16">
        <v>10</v>
      </c>
      <c r="B5385" s="17" t="s">
        <v>610</v>
      </c>
      <c r="C5385" s="17" t="s">
        <v>77</v>
      </c>
      <c r="D5385" s="18">
        <v>19502085.012528099</v>
      </c>
      <c r="E5385" s="14">
        <v>44166</v>
      </c>
      <c r="F5385" s="15">
        <f t="shared" si="84"/>
        <v>0.12063633264315475</v>
      </c>
    </row>
    <row r="5386" spans="1:6" x14ac:dyDescent="0.3">
      <c r="A5386" s="16">
        <v>10</v>
      </c>
      <c r="B5386" s="17" t="s">
        <v>610</v>
      </c>
      <c r="C5386" s="17" t="s">
        <v>79</v>
      </c>
      <c r="D5386" s="18">
        <v>17285794.7403326</v>
      </c>
      <c r="E5386" s="14">
        <v>44136</v>
      </c>
      <c r="F5386" s="15">
        <f t="shared" si="84"/>
        <v>0.10609553305292554</v>
      </c>
    </row>
    <row r="5387" spans="1:6" x14ac:dyDescent="0.3">
      <c r="A5387" s="16">
        <v>10</v>
      </c>
      <c r="B5387" s="17" t="s">
        <v>610</v>
      </c>
      <c r="C5387" s="17" t="s">
        <v>80</v>
      </c>
      <c r="D5387" s="18">
        <v>15545784.643827099</v>
      </c>
      <c r="E5387" s="14">
        <v>44105</v>
      </c>
      <c r="F5387" s="15">
        <f t="shared" si="84"/>
        <v>-0.1108601038710666</v>
      </c>
    </row>
    <row r="5388" spans="1:6" x14ac:dyDescent="0.3">
      <c r="A5388" s="16">
        <v>10</v>
      </c>
      <c r="B5388" s="17" t="s">
        <v>610</v>
      </c>
      <c r="C5388" s="17" t="s">
        <v>81</v>
      </c>
      <c r="D5388" s="18">
        <v>17368350.649081599</v>
      </c>
      <c r="E5388" s="14">
        <v>44075</v>
      </c>
      <c r="F5388" s="15">
        <f t="shared" si="84"/>
        <v>8.744361465893126E-2</v>
      </c>
    </row>
    <row r="5389" spans="1:6" x14ac:dyDescent="0.3">
      <c r="A5389" s="11">
        <v>10</v>
      </c>
      <c r="B5389" s="12" t="s">
        <v>610</v>
      </c>
      <c r="C5389" s="12" t="s">
        <v>82</v>
      </c>
      <c r="D5389" s="13">
        <v>15914107.931244399</v>
      </c>
      <c r="E5389" s="14">
        <v>44044</v>
      </c>
      <c r="F5389" s="15">
        <f t="shared" si="84"/>
        <v>-1.8189548257270986E-2</v>
      </c>
    </row>
    <row r="5390" spans="1:6" x14ac:dyDescent="0.3">
      <c r="A5390" s="16">
        <v>10</v>
      </c>
      <c r="B5390" s="17" t="s">
        <v>610</v>
      </c>
      <c r="C5390" s="17" t="s">
        <v>83</v>
      </c>
      <c r="D5390" s="18">
        <v>16206227.068847399</v>
      </c>
      <c r="E5390" s="14">
        <v>44013</v>
      </c>
      <c r="F5390" s="15">
        <f t="shared" si="84"/>
        <v>-0.18707772779685986</v>
      </c>
    </row>
    <row r="5391" spans="1:6" x14ac:dyDescent="0.3">
      <c r="A5391" s="11">
        <v>10</v>
      </c>
      <c r="B5391" s="12" t="s">
        <v>610</v>
      </c>
      <c r="C5391" s="12" t="s">
        <v>84</v>
      </c>
      <c r="D5391" s="13">
        <v>19540188.298678201</v>
      </c>
      <c r="E5391" s="14">
        <v>43983</v>
      </c>
      <c r="F5391" s="15">
        <f t="shared" si="84"/>
        <v>4.7929323822758503E-2</v>
      </c>
    </row>
    <row r="5392" spans="1:6" x14ac:dyDescent="0.3">
      <c r="A5392" s="16">
        <v>10</v>
      </c>
      <c r="B5392" s="17" t="s">
        <v>610</v>
      </c>
      <c r="C5392" s="17" t="s">
        <v>85</v>
      </c>
      <c r="D5392" s="18">
        <v>18625730.0222052</v>
      </c>
      <c r="E5392" s="14">
        <v>43952</v>
      </c>
      <c r="F5392" s="15">
        <f t="shared" si="84"/>
        <v>-0.13531982578938856</v>
      </c>
    </row>
    <row r="5393" spans="1:6" x14ac:dyDescent="0.3">
      <c r="A5393" s="11">
        <v>10</v>
      </c>
      <c r="B5393" s="12" t="s">
        <v>610</v>
      </c>
      <c r="C5393" s="12" t="s">
        <v>86</v>
      </c>
      <c r="D5393" s="13">
        <v>21324652.229025599</v>
      </c>
      <c r="E5393" s="14">
        <v>43922</v>
      </c>
      <c r="F5393" s="15">
        <f t="shared" si="84"/>
        <v>0.11486890912125358</v>
      </c>
    </row>
    <row r="5394" spans="1:6" x14ac:dyDescent="0.3">
      <c r="A5394" s="16">
        <v>10</v>
      </c>
      <c r="B5394" s="17" t="s">
        <v>610</v>
      </c>
      <c r="C5394" s="17" t="s">
        <v>87</v>
      </c>
      <c r="D5394" s="18">
        <v>19010564.975869499</v>
      </c>
      <c r="E5394" s="14">
        <v>43891</v>
      </c>
      <c r="F5394" s="15">
        <f t="shared" si="84"/>
        <v>-3.8017418084423452E-2</v>
      </c>
    </row>
    <row r="5395" spans="1:6" x14ac:dyDescent="0.3">
      <c r="A5395" s="11">
        <v>10</v>
      </c>
      <c r="B5395" s="12" t="s">
        <v>610</v>
      </c>
      <c r="C5395" s="12" t="s">
        <v>88</v>
      </c>
      <c r="D5395" s="13">
        <v>19747211.550704099</v>
      </c>
      <c r="E5395" s="14">
        <v>43862</v>
      </c>
      <c r="F5395" s="15">
        <f t="shared" si="84"/>
        <v>-0.22689267131681001</v>
      </c>
    </row>
    <row r="5396" spans="1:6" x14ac:dyDescent="0.3">
      <c r="A5396" s="16">
        <v>10</v>
      </c>
      <c r="B5396" s="17" t="s">
        <v>610</v>
      </c>
      <c r="C5396" s="17" t="s">
        <v>89</v>
      </c>
      <c r="D5396" s="18">
        <v>24776731.4656846</v>
      </c>
      <c r="E5396" s="14">
        <v>43831</v>
      </c>
      <c r="F5396" s="15">
        <f t="shared" si="84"/>
        <v>6.5330707479004588E-2</v>
      </c>
    </row>
    <row r="5397" spans="1:6" x14ac:dyDescent="0.3">
      <c r="A5397" s="11">
        <v>10</v>
      </c>
      <c r="B5397" s="12" t="s">
        <v>610</v>
      </c>
      <c r="C5397" s="12" t="s">
        <v>90</v>
      </c>
      <c r="D5397" s="13">
        <v>23209791.9841992</v>
      </c>
      <c r="E5397" s="14">
        <v>43800</v>
      </c>
      <c r="F5397" s="15">
        <f t="shared" si="84"/>
        <v>9.272675711707408E-2</v>
      </c>
    </row>
    <row r="5398" spans="1:6" x14ac:dyDescent="0.3">
      <c r="A5398" s="11">
        <v>10</v>
      </c>
      <c r="B5398" s="12" t="s">
        <v>610</v>
      </c>
      <c r="C5398" s="12" t="s">
        <v>92</v>
      </c>
      <c r="D5398" s="13">
        <v>21154391.096398301</v>
      </c>
      <c r="E5398" s="14">
        <v>43770</v>
      </c>
      <c r="F5398" s="15">
        <f t="shared" si="84"/>
        <v>3.8187368021178657E-3</v>
      </c>
    </row>
    <row r="5399" spans="1:6" x14ac:dyDescent="0.3">
      <c r="A5399" s="11">
        <v>10</v>
      </c>
      <c r="B5399" s="12" t="s">
        <v>610</v>
      </c>
      <c r="C5399" s="12" t="s">
        <v>93</v>
      </c>
      <c r="D5399" s="13">
        <v>21073762.093045998</v>
      </c>
      <c r="E5399" s="14">
        <v>43739</v>
      </c>
      <c r="F5399" s="15">
        <f t="shared" si="84"/>
        <v>-7.9846550727601162E-2</v>
      </c>
    </row>
    <row r="5400" spans="1:6" x14ac:dyDescent="0.3">
      <c r="A5400" s="11">
        <v>10</v>
      </c>
      <c r="B5400" s="12" t="s">
        <v>610</v>
      </c>
      <c r="C5400" s="12" t="s">
        <v>94</v>
      </c>
      <c r="D5400" s="13">
        <v>22825431.1281114</v>
      </c>
      <c r="E5400" s="14">
        <v>43709</v>
      </c>
      <c r="F5400" s="15">
        <f t="shared" si="84"/>
        <v>-0.15217549963296134</v>
      </c>
    </row>
    <row r="5401" spans="1:6" x14ac:dyDescent="0.3">
      <c r="A5401" s="16">
        <v>10</v>
      </c>
      <c r="B5401" s="17" t="s">
        <v>610</v>
      </c>
      <c r="C5401" s="17" t="s">
        <v>95</v>
      </c>
      <c r="D5401" s="18">
        <v>26577123.164862301</v>
      </c>
      <c r="E5401" s="14">
        <v>43678</v>
      </c>
      <c r="F5401" s="15">
        <f t="shared" si="84"/>
        <v>1.1805250190088755E-2</v>
      </c>
    </row>
    <row r="5402" spans="1:6" x14ac:dyDescent="0.3">
      <c r="A5402" s="11">
        <v>10</v>
      </c>
      <c r="B5402" s="12" t="s">
        <v>610</v>
      </c>
      <c r="C5402" s="12" t="s">
        <v>96</v>
      </c>
      <c r="D5402" s="13">
        <v>26265218.2566562</v>
      </c>
      <c r="E5402" s="14">
        <v>43647</v>
      </c>
      <c r="F5402" s="15">
        <f t="shared" si="84"/>
        <v>0.12476582062318008</v>
      </c>
    </row>
    <row r="5403" spans="1:6" x14ac:dyDescent="0.3">
      <c r="A5403" s="16">
        <v>10</v>
      </c>
      <c r="B5403" s="17" t="s">
        <v>610</v>
      </c>
      <c r="C5403" s="17" t="s">
        <v>97</v>
      </c>
      <c r="D5403" s="18">
        <v>23184402.430454101</v>
      </c>
      <c r="E5403" s="14">
        <v>43617</v>
      </c>
      <c r="F5403" s="15">
        <f t="shared" si="84"/>
        <v>-3.6263168753652389E-2</v>
      </c>
    </row>
    <row r="5404" spans="1:6" x14ac:dyDescent="0.3">
      <c r="A5404" s="11">
        <v>10</v>
      </c>
      <c r="B5404" s="12" t="s">
        <v>610</v>
      </c>
      <c r="C5404" s="12" t="s">
        <v>98</v>
      </c>
      <c r="D5404" s="13">
        <v>24040572.221931901</v>
      </c>
      <c r="E5404" s="14">
        <v>43586</v>
      </c>
      <c r="F5404" s="15">
        <f t="shared" si="84"/>
        <v>-0.24063977219061428</v>
      </c>
    </row>
    <row r="5405" spans="1:6" x14ac:dyDescent="0.3">
      <c r="A5405" s="16">
        <v>10</v>
      </c>
      <c r="B5405" s="17" t="s">
        <v>610</v>
      </c>
      <c r="C5405" s="17" t="s">
        <v>99</v>
      </c>
      <c r="D5405" s="18">
        <v>30581115.700534299</v>
      </c>
      <c r="E5405" s="14">
        <v>43556</v>
      </c>
      <c r="F5405" s="15">
        <f t="shared" si="84"/>
        <v>-7.4533058783971443E-2</v>
      </c>
    </row>
    <row r="5406" spans="1:6" x14ac:dyDescent="0.3">
      <c r="A5406" s="11">
        <v>10</v>
      </c>
      <c r="B5406" s="12" t="s">
        <v>610</v>
      </c>
      <c r="C5406" s="12" t="s">
        <v>100</v>
      </c>
      <c r="D5406" s="13">
        <v>32947511.786356799</v>
      </c>
      <c r="E5406" s="14">
        <v>43525</v>
      </c>
      <c r="F5406" s="15">
        <f t="shared" si="84"/>
        <v>4.4408515428444546E-2</v>
      </c>
    </row>
    <row r="5407" spans="1:6" x14ac:dyDescent="0.3">
      <c r="A5407" s="16">
        <v>10</v>
      </c>
      <c r="B5407" s="17" t="s">
        <v>610</v>
      </c>
      <c r="C5407" s="17" t="s">
        <v>101</v>
      </c>
      <c r="D5407" s="18">
        <v>31516374.237558398</v>
      </c>
      <c r="E5407" s="14">
        <v>43497</v>
      </c>
      <c r="F5407" s="15">
        <f t="shared" si="84"/>
        <v>-5.7591444686610465E-3</v>
      </c>
    </row>
    <row r="5408" spans="1:6" x14ac:dyDescent="0.3">
      <c r="A5408" s="11">
        <v>10</v>
      </c>
      <c r="B5408" s="12" t="s">
        <v>610</v>
      </c>
      <c r="C5408" s="12" t="s">
        <v>102</v>
      </c>
      <c r="D5408" s="13">
        <v>31698405.258264299</v>
      </c>
      <c r="E5408" s="14">
        <v>43466</v>
      </c>
      <c r="F5408" s="15">
        <f t="shared" si="84"/>
        <v>9.6547349647140152E-2</v>
      </c>
    </row>
    <row r="5409" spans="1:6" x14ac:dyDescent="0.3">
      <c r="A5409" s="16">
        <v>10</v>
      </c>
      <c r="B5409" s="17" t="s">
        <v>610</v>
      </c>
      <c r="C5409" s="17" t="s">
        <v>103</v>
      </c>
      <c r="D5409" s="18">
        <v>28781102.905301102</v>
      </c>
      <c r="E5409" s="14">
        <v>43435</v>
      </c>
      <c r="F5409" s="15">
        <f t="shared" si="84"/>
        <v>-1.3787555695084847E-2</v>
      </c>
    </row>
    <row r="5410" spans="1:6" x14ac:dyDescent="0.3">
      <c r="A5410" s="16">
        <v>10</v>
      </c>
      <c r="B5410" s="17" t="s">
        <v>610</v>
      </c>
      <c r="C5410" s="17" t="s">
        <v>105</v>
      </c>
      <c r="D5410" s="18">
        <v>29180672.176652301</v>
      </c>
      <c r="E5410" s="14">
        <v>43405</v>
      </c>
      <c r="F5410" s="15">
        <f t="shared" si="84"/>
        <v>-9.6064337706269098E-2</v>
      </c>
    </row>
    <row r="5411" spans="1:6" x14ac:dyDescent="0.3">
      <c r="A5411" s="16">
        <v>10</v>
      </c>
      <c r="B5411" s="17" t="s">
        <v>610</v>
      </c>
      <c r="C5411" s="17" t="s">
        <v>106</v>
      </c>
      <c r="D5411" s="18">
        <v>32122956.042714801</v>
      </c>
      <c r="E5411" s="14">
        <v>43374</v>
      </c>
      <c r="F5411" s="15">
        <f t="shared" si="84"/>
        <v>-6.7617988137910227E-3</v>
      </c>
    </row>
    <row r="5412" spans="1:6" x14ac:dyDescent="0.3">
      <c r="A5412" s="16">
        <v>10</v>
      </c>
      <c r="B5412" s="17" t="s">
        <v>610</v>
      </c>
      <c r="C5412" s="17" t="s">
        <v>107</v>
      </c>
      <c r="D5412" s="18">
        <v>32340901.028448202</v>
      </c>
      <c r="E5412" s="14">
        <v>43344</v>
      </c>
      <c r="F5412" s="15">
        <f t="shared" si="84"/>
        <v>-2.696382947513605E-2</v>
      </c>
    </row>
    <row r="5413" spans="1:6" x14ac:dyDescent="0.3">
      <c r="A5413" s="11">
        <v>10</v>
      </c>
      <c r="B5413" s="12" t="s">
        <v>610</v>
      </c>
      <c r="C5413" s="12" t="s">
        <v>108</v>
      </c>
      <c r="D5413" s="13">
        <v>33224798.648848299</v>
      </c>
      <c r="E5413" s="14">
        <v>43313</v>
      </c>
      <c r="F5413" s="15">
        <f t="shared" si="84"/>
        <v>-6.2851560502966614E-2</v>
      </c>
    </row>
    <row r="5414" spans="1:6" x14ac:dyDescent="0.3">
      <c r="A5414" s="16">
        <v>10</v>
      </c>
      <c r="B5414" s="17" t="s">
        <v>610</v>
      </c>
      <c r="C5414" s="17" t="s">
        <v>109</v>
      </c>
      <c r="D5414" s="18">
        <v>35380050.102430902</v>
      </c>
      <c r="E5414" s="14">
        <v>43282</v>
      </c>
      <c r="F5414" s="15">
        <f t="shared" si="84"/>
        <v>3.4822460730598935E-2</v>
      </c>
    </row>
    <row r="5415" spans="1:6" x14ac:dyDescent="0.3">
      <c r="A5415" s="11">
        <v>10</v>
      </c>
      <c r="B5415" s="12" t="s">
        <v>610</v>
      </c>
      <c r="C5415" s="12" t="s">
        <v>110</v>
      </c>
      <c r="D5415" s="13">
        <v>34169233.848706298</v>
      </c>
      <c r="E5415" s="14">
        <v>43252</v>
      </c>
      <c r="F5415" s="15">
        <f t="shared" si="84"/>
        <v>4.0497180130762395E-2</v>
      </c>
    </row>
    <row r="5416" spans="1:6" x14ac:dyDescent="0.3">
      <c r="A5416" s="16">
        <v>10</v>
      </c>
      <c r="B5416" s="17" t="s">
        <v>610</v>
      </c>
      <c r="C5416" s="17" t="s">
        <v>111</v>
      </c>
      <c r="D5416" s="18">
        <v>32813120.937826101</v>
      </c>
      <c r="E5416" s="14">
        <v>43221</v>
      </c>
      <c r="F5416" s="15">
        <f t="shared" si="84"/>
        <v>3.9707927835563539E-2</v>
      </c>
    </row>
    <row r="5417" spans="1:6" x14ac:dyDescent="0.3">
      <c r="A5417" s="11">
        <v>10</v>
      </c>
      <c r="B5417" s="12" t="s">
        <v>610</v>
      </c>
      <c r="C5417" s="12" t="s">
        <v>112</v>
      </c>
      <c r="D5417" s="13">
        <v>31535709.420634799</v>
      </c>
      <c r="E5417" s="14">
        <v>43191</v>
      </c>
      <c r="F5417" s="15">
        <f t="shared" si="84"/>
        <v>7.0996901176028054E-2</v>
      </c>
    </row>
    <row r="5418" spans="1:6" x14ac:dyDescent="0.3">
      <c r="A5418" s="16">
        <v>10</v>
      </c>
      <c r="B5418" s="17" t="s">
        <v>610</v>
      </c>
      <c r="C5418" s="17" t="s">
        <v>113</v>
      </c>
      <c r="D5418" s="18">
        <v>29374402.592492301</v>
      </c>
      <c r="E5418" s="14">
        <v>43160</v>
      </c>
      <c r="F5418" s="15">
        <f t="shared" si="84"/>
        <v>-7.6548765960843784E-2</v>
      </c>
    </row>
    <row r="5419" spans="1:6" x14ac:dyDescent="0.3">
      <c r="A5419" s="11">
        <v>10</v>
      </c>
      <c r="B5419" s="12" t="s">
        <v>610</v>
      </c>
      <c r="C5419" s="12" t="s">
        <v>114</v>
      </c>
      <c r="D5419" s="13">
        <v>31711278.331692599</v>
      </c>
      <c r="E5419" s="14">
        <v>43132</v>
      </c>
      <c r="F5419" s="15">
        <f t="shared" si="84"/>
        <v>-0.10140079693790945</v>
      </c>
    </row>
    <row r="5420" spans="1:6" x14ac:dyDescent="0.3">
      <c r="A5420" s="16">
        <v>10</v>
      </c>
      <c r="B5420" s="17" t="s">
        <v>610</v>
      </c>
      <c r="C5420" s="17" t="s">
        <v>115</v>
      </c>
      <c r="D5420" s="18">
        <v>35095509.8532307</v>
      </c>
      <c r="E5420" s="14">
        <v>43101</v>
      </c>
      <c r="F5420" s="15">
        <f t="shared" si="84"/>
        <v>-0.1505699304336561</v>
      </c>
    </row>
    <row r="5421" spans="1:6" x14ac:dyDescent="0.3">
      <c r="A5421" s="11">
        <v>10</v>
      </c>
      <c r="B5421" s="12" t="s">
        <v>610</v>
      </c>
      <c r="C5421" s="12" t="s">
        <v>116</v>
      </c>
      <c r="D5421" s="13">
        <v>40798410.744593903</v>
      </c>
      <c r="E5421" s="14">
        <v>43070</v>
      </c>
      <c r="F5421" s="15">
        <f t="shared" si="84"/>
        <v>3.2216035395706173E-2</v>
      </c>
    </row>
    <row r="5422" spans="1:6" x14ac:dyDescent="0.3">
      <c r="A5422" s="11">
        <v>10</v>
      </c>
      <c r="B5422" s="12" t="s">
        <v>610</v>
      </c>
      <c r="C5422" s="12" t="s">
        <v>118</v>
      </c>
      <c r="D5422" s="13">
        <v>39504993.9455695</v>
      </c>
      <c r="E5422" s="14">
        <v>43040</v>
      </c>
      <c r="F5422" s="15">
        <f t="shared" si="84"/>
        <v>-2.96419327878527E-3</v>
      </c>
    </row>
    <row r="5423" spans="1:6" x14ac:dyDescent="0.3">
      <c r="A5423" s="11">
        <v>10</v>
      </c>
      <c r="B5423" s="12" t="s">
        <v>610</v>
      </c>
      <c r="C5423" s="12" t="s">
        <v>119</v>
      </c>
      <c r="D5423" s="13">
        <v>39622268.108876199</v>
      </c>
      <c r="E5423" s="14">
        <v>43009</v>
      </c>
      <c r="F5423" s="15">
        <f t="shared" si="84"/>
        <v>-3.6297860471893983E-2</v>
      </c>
    </row>
    <row r="5424" spans="1:6" x14ac:dyDescent="0.3">
      <c r="A5424" s="11">
        <v>10</v>
      </c>
      <c r="B5424" s="12" t="s">
        <v>610</v>
      </c>
      <c r="C5424" s="12" t="s">
        <v>120</v>
      </c>
      <c r="D5424" s="13">
        <v>41086892.224952899</v>
      </c>
      <c r="E5424" s="14">
        <v>42979</v>
      </c>
      <c r="F5424" s="15">
        <f t="shared" si="84"/>
        <v>-8.993740438267445E-3</v>
      </c>
    </row>
    <row r="5425" spans="1:6" x14ac:dyDescent="0.3">
      <c r="A5425" s="16">
        <v>10</v>
      </c>
      <c r="B5425" s="17" t="s">
        <v>610</v>
      </c>
      <c r="C5425" s="17" t="s">
        <v>121</v>
      </c>
      <c r="D5425" s="18">
        <v>41458083.767175503</v>
      </c>
      <c r="E5425" s="14">
        <v>42948</v>
      </c>
      <c r="F5425" s="15">
        <f t="shared" si="84"/>
        <v>2.5474054698731853E-2</v>
      </c>
    </row>
    <row r="5426" spans="1:6" x14ac:dyDescent="0.3">
      <c r="A5426" s="11">
        <v>10</v>
      </c>
      <c r="B5426" s="12" t="s">
        <v>610</v>
      </c>
      <c r="C5426" s="12" t="s">
        <v>122</v>
      </c>
      <c r="D5426" s="13">
        <v>40415316.419236504</v>
      </c>
      <c r="E5426" s="14">
        <v>42917</v>
      </c>
      <c r="F5426" s="15">
        <f t="shared" si="84"/>
        <v>-0.1001063453136785</v>
      </c>
    </row>
    <row r="5427" spans="1:6" x14ac:dyDescent="0.3">
      <c r="A5427" s="16">
        <v>10</v>
      </c>
      <c r="B5427" s="17" t="s">
        <v>610</v>
      </c>
      <c r="C5427" s="17" t="s">
        <v>123</v>
      </c>
      <c r="D5427" s="18">
        <v>44670582.605896696</v>
      </c>
      <c r="E5427" s="14">
        <v>42887</v>
      </c>
      <c r="F5427" s="15">
        <f t="shared" si="84"/>
        <v>-5.1017781870766263E-2</v>
      </c>
    </row>
    <row r="5428" spans="1:6" x14ac:dyDescent="0.3">
      <c r="A5428" s="11">
        <v>10</v>
      </c>
      <c r="B5428" s="12" t="s">
        <v>610</v>
      </c>
      <c r="C5428" s="12" t="s">
        <v>124</v>
      </c>
      <c r="D5428" s="13">
        <v>47008712.627904497</v>
      </c>
      <c r="E5428" s="14">
        <v>42856</v>
      </c>
      <c r="F5428" s="15">
        <f t="shared" si="84"/>
        <v>-4.1295808708081465E-2</v>
      </c>
    </row>
    <row r="5429" spans="1:6" x14ac:dyDescent="0.3">
      <c r="A5429" s="16">
        <v>10</v>
      </c>
      <c r="B5429" s="17" t="s">
        <v>610</v>
      </c>
      <c r="C5429" s="17" t="s">
        <v>125</v>
      </c>
      <c r="D5429" s="18">
        <v>48990615.937976897</v>
      </c>
      <c r="E5429" s="14">
        <v>42826</v>
      </c>
      <c r="F5429" s="15">
        <f t="shared" si="84"/>
        <v>-2.2226003107276949E-2</v>
      </c>
    </row>
    <row r="5430" spans="1:6" x14ac:dyDescent="0.3">
      <c r="A5430" s="11">
        <v>10</v>
      </c>
      <c r="B5430" s="12" t="s">
        <v>610</v>
      </c>
      <c r="C5430" s="12" t="s">
        <v>126</v>
      </c>
      <c r="D5430" s="13">
        <v>50091672.234369002</v>
      </c>
      <c r="E5430" s="14">
        <v>42795</v>
      </c>
      <c r="F5430" s="15">
        <f t="shared" si="84"/>
        <v>1.9321694521856628E-2</v>
      </c>
    </row>
    <row r="5431" spans="1:6" x14ac:dyDescent="0.3">
      <c r="A5431" s="16">
        <v>10</v>
      </c>
      <c r="B5431" s="17" t="s">
        <v>610</v>
      </c>
      <c r="C5431" s="17" t="s">
        <v>127</v>
      </c>
      <c r="D5431" s="18">
        <v>49133106.622750998</v>
      </c>
      <c r="E5431" s="14">
        <v>42767</v>
      </c>
      <c r="F5431" s="15">
        <f t="shared" si="84"/>
        <v>3.201236805933895E-2</v>
      </c>
    </row>
    <row r="5432" spans="1:6" x14ac:dyDescent="0.3">
      <c r="A5432" s="11">
        <v>10</v>
      </c>
      <c r="B5432" s="12" t="s">
        <v>610</v>
      </c>
      <c r="C5432" s="12" t="s">
        <v>129</v>
      </c>
      <c r="D5432" s="13">
        <v>47585148.622552</v>
      </c>
      <c r="E5432" s="14">
        <v>42736</v>
      </c>
      <c r="F5432" s="15">
        <f t="shared" si="84"/>
        <v>0.1300919894087916</v>
      </c>
    </row>
    <row r="5433" spans="1:6" x14ac:dyDescent="0.3">
      <c r="A5433" s="16">
        <v>10</v>
      </c>
      <c r="B5433" s="17" t="s">
        <v>610</v>
      </c>
      <c r="C5433" s="17" t="s">
        <v>130</v>
      </c>
      <c r="D5433" s="18">
        <v>41780458.048724197</v>
      </c>
      <c r="E5433" s="14">
        <v>42705</v>
      </c>
      <c r="F5433" s="15">
        <f t="shared" si="84"/>
        <v>3.1398103233525702E-2</v>
      </c>
    </row>
    <row r="5434" spans="1:6" x14ac:dyDescent="0.3">
      <c r="A5434" s="16">
        <v>10</v>
      </c>
      <c r="B5434" s="17" t="s">
        <v>610</v>
      </c>
      <c r="C5434" s="17" t="s">
        <v>132</v>
      </c>
      <c r="D5434" s="18">
        <v>40489011.494867101</v>
      </c>
      <c r="E5434" s="14">
        <v>42675</v>
      </c>
      <c r="F5434" s="15">
        <f t="shared" si="84"/>
        <v>-0.14167245538211679</v>
      </c>
    </row>
    <row r="5435" spans="1:6" x14ac:dyDescent="0.3">
      <c r="A5435" s="16">
        <v>10</v>
      </c>
      <c r="B5435" s="17" t="s">
        <v>610</v>
      </c>
      <c r="C5435" s="17" t="s">
        <v>133</v>
      </c>
      <c r="D5435" s="18">
        <v>46651406.251513399</v>
      </c>
      <c r="E5435" s="14">
        <v>42644</v>
      </c>
      <c r="F5435" s="15">
        <f t="shared" si="84"/>
        <v>-4.5403105641122947E-3</v>
      </c>
    </row>
    <row r="5436" spans="1:6" x14ac:dyDescent="0.3">
      <c r="A5436" s="16">
        <v>10</v>
      </c>
      <c r="B5436" s="17" t="s">
        <v>610</v>
      </c>
      <c r="C5436" s="17" t="s">
        <v>134</v>
      </c>
      <c r="D5436" s="18">
        <v>46863699.698545903</v>
      </c>
      <c r="E5436" s="14">
        <v>42614</v>
      </c>
      <c r="F5436" s="15">
        <f t="shared" si="84"/>
        <v>-5.0207400048108515E-3</v>
      </c>
    </row>
    <row r="5437" spans="1:6" x14ac:dyDescent="0.3">
      <c r="A5437" s="11">
        <v>10</v>
      </c>
      <c r="B5437" s="12" t="s">
        <v>610</v>
      </c>
      <c r="C5437" s="12" t="s">
        <v>135</v>
      </c>
      <c r="D5437" s="13">
        <v>47099581.806257002</v>
      </c>
      <c r="E5437" s="14">
        <v>42583</v>
      </c>
      <c r="F5437" s="15">
        <f t="shared" si="84"/>
        <v>2.5072669081675158E-3</v>
      </c>
    </row>
    <row r="5438" spans="1:6" x14ac:dyDescent="0.3">
      <c r="A5438" s="16">
        <v>10</v>
      </c>
      <c r="B5438" s="17" t="s">
        <v>610</v>
      </c>
      <c r="C5438" s="17" t="s">
        <v>136</v>
      </c>
      <c r="D5438" s="18">
        <v>46981638.5028629</v>
      </c>
      <c r="E5438" s="14">
        <v>42552</v>
      </c>
      <c r="F5438" s="15">
        <f t="shared" si="84"/>
        <v>-1.741989482598031E-2</v>
      </c>
    </row>
    <row r="5439" spans="1:6" x14ac:dyDescent="0.3">
      <c r="A5439" s="11">
        <v>10</v>
      </c>
      <c r="B5439" s="12" t="s">
        <v>610</v>
      </c>
      <c r="C5439" s="12" t="s">
        <v>137</v>
      </c>
      <c r="D5439" s="13">
        <v>47807223.630313501</v>
      </c>
      <c r="E5439" s="14">
        <v>42522</v>
      </c>
      <c r="F5439" s="15">
        <f t="shared" si="84"/>
        <v>7.4895805964637366E-2</v>
      </c>
    </row>
    <row r="5440" spans="1:6" x14ac:dyDescent="0.3">
      <c r="A5440" s="16">
        <v>10</v>
      </c>
      <c r="B5440" s="17" t="s">
        <v>610</v>
      </c>
      <c r="C5440" s="17" t="s">
        <v>138</v>
      </c>
      <c r="D5440" s="18">
        <v>44357461.8646532</v>
      </c>
      <c r="E5440" s="14">
        <v>42491</v>
      </c>
      <c r="F5440" s="15">
        <f t="shared" si="84"/>
        <v>1.1364497624102876E-2</v>
      </c>
    </row>
    <row r="5441" spans="1:6" x14ac:dyDescent="0.3">
      <c r="A5441" s="11">
        <v>10</v>
      </c>
      <c r="B5441" s="12" t="s">
        <v>610</v>
      </c>
      <c r="C5441" s="12" t="s">
        <v>139</v>
      </c>
      <c r="D5441" s="13">
        <v>43856215.197690099</v>
      </c>
      <c r="E5441" s="14">
        <v>42461</v>
      </c>
      <c r="F5441" s="15">
        <f t="shared" si="84"/>
        <v>-3.8123713241498859E-2</v>
      </c>
    </row>
    <row r="5442" spans="1:6" x14ac:dyDescent="0.3">
      <c r="A5442" s="16">
        <v>10</v>
      </c>
      <c r="B5442" s="17" t="s">
        <v>610</v>
      </c>
      <c r="C5442" s="17" t="s">
        <v>140</v>
      </c>
      <c r="D5442" s="18">
        <v>45560456.564810902</v>
      </c>
      <c r="E5442" s="14">
        <v>42430</v>
      </c>
      <c r="F5442" s="15">
        <f t="shared" si="84"/>
        <v>3.7048666748710282E-2</v>
      </c>
    </row>
    <row r="5443" spans="1:6" x14ac:dyDescent="0.3">
      <c r="A5443" s="11">
        <v>10</v>
      </c>
      <c r="B5443" s="12" t="s">
        <v>610</v>
      </c>
      <c r="C5443" s="12" t="s">
        <v>141</v>
      </c>
      <c r="D5443" s="13">
        <v>43903388.0199707</v>
      </c>
      <c r="E5443" s="14">
        <v>42401</v>
      </c>
      <c r="F5443" s="15">
        <f t="shared" ref="F5443:F5506" si="85">IF(B5443=B5444,LN(D5443/D5444),NA())</f>
        <v>-1.6914624323086869E-2</v>
      </c>
    </row>
    <row r="5444" spans="1:6" x14ac:dyDescent="0.3">
      <c r="A5444" s="16">
        <v>10</v>
      </c>
      <c r="B5444" s="17" t="s">
        <v>610</v>
      </c>
      <c r="C5444" s="17" t="s">
        <v>142</v>
      </c>
      <c r="D5444" s="18">
        <v>44652313.374522999</v>
      </c>
      <c r="E5444" s="14">
        <v>42370</v>
      </c>
      <c r="F5444" s="15">
        <f t="shared" si="85"/>
        <v>-0.13201510361517049</v>
      </c>
    </row>
    <row r="5445" spans="1:6" x14ac:dyDescent="0.3">
      <c r="A5445" s="11">
        <v>10</v>
      </c>
      <c r="B5445" s="12" t="s">
        <v>610</v>
      </c>
      <c r="C5445" s="12" t="s">
        <v>143</v>
      </c>
      <c r="D5445" s="13">
        <v>50953895.8484184</v>
      </c>
      <c r="E5445" s="14">
        <v>42339</v>
      </c>
      <c r="F5445" s="15">
        <f t="shared" si="85"/>
        <v>-4.1813058172219679E-4</v>
      </c>
    </row>
    <row r="5446" spans="1:6" x14ac:dyDescent="0.3">
      <c r="A5446" s="11">
        <v>10</v>
      </c>
      <c r="B5446" s="12" t="s">
        <v>610</v>
      </c>
      <c r="C5446" s="12" t="s">
        <v>145</v>
      </c>
      <c r="D5446" s="13">
        <v>50975205.685367301</v>
      </c>
      <c r="E5446" s="14">
        <v>42309</v>
      </c>
      <c r="F5446" s="15">
        <f t="shared" si="85"/>
        <v>2.511771261019604E-2</v>
      </c>
    </row>
    <row r="5447" spans="1:6" x14ac:dyDescent="0.3">
      <c r="A5447" s="11">
        <v>10</v>
      </c>
      <c r="B5447" s="12" t="s">
        <v>610</v>
      </c>
      <c r="C5447" s="12" t="s">
        <v>146</v>
      </c>
      <c r="D5447" s="13">
        <v>49710771.443544097</v>
      </c>
      <c r="E5447" s="14">
        <v>42278</v>
      </c>
      <c r="F5447" s="15">
        <f t="shared" si="85"/>
        <v>2.6576758513734266E-2</v>
      </c>
    </row>
    <row r="5448" spans="1:6" x14ac:dyDescent="0.3">
      <c r="A5448" s="11">
        <v>10</v>
      </c>
      <c r="B5448" s="12" t="s">
        <v>610</v>
      </c>
      <c r="C5448" s="12" t="s">
        <v>147</v>
      </c>
      <c r="D5448" s="13">
        <v>48407021.734200597</v>
      </c>
      <c r="E5448" s="14">
        <v>42248</v>
      </c>
      <c r="F5448" s="15">
        <f t="shared" si="85"/>
        <v>7.7336174569853935E-2</v>
      </c>
    </row>
    <row r="5449" spans="1:6" x14ac:dyDescent="0.3">
      <c r="A5449" s="16">
        <v>10</v>
      </c>
      <c r="B5449" s="17" t="s">
        <v>610</v>
      </c>
      <c r="C5449" s="17" t="s">
        <v>148</v>
      </c>
      <c r="D5449" s="18">
        <v>44804505.599570803</v>
      </c>
      <c r="E5449" s="14">
        <v>42217</v>
      </c>
      <c r="F5449" s="15">
        <f t="shared" si="85"/>
        <v>-6.3172481792067456E-2</v>
      </c>
    </row>
    <row r="5450" spans="1:6" x14ac:dyDescent="0.3">
      <c r="A5450" s="11">
        <v>10</v>
      </c>
      <c r="B5450" s="12" t="s">
        <v>610</v>
      </c>
      <c r="C5450" s="12" t="s">
        <v>149</v>
      </c>
      <c r="D5450" s="13">
        <v>47726232.178200804</v>
      </c>
      <c r="E5450" s="14">
        <v>42186</v>
      </c>
      <c r="F5450" s="15">
        <f t="shared" si="85"/>
        <v>9.2728120822586205E-2</v>
      </c>
    </row>
    <row r="5451" spans="1:6" x14ac:dyDescent="0.3">
      <c r="A5451" s="16">
        <v>10</v>
      </c>
      <c r="B5451" s="17" t="s">
        <v>610</v>
      </c>
      <c r="C5451" s="17" t="s">
        <v>150</v>
      </c>
      <c r="D5451" s="18">
        <v>43499657.597962201</v>
      </c>
      <c r="E5451" s="14">
        <v>42156</v>
      </c>
      <c r="F5451" s="15">
        <f t="shared" si="85"/>
        <v>-9.4212879383734183E-2</v>
      </c>
    </row>
    <row r="5452" spans="1:6" x14ac:dyDescent="0.3">
      <c r="A5452" s="11">
        <v>10</v>
      </c>
      <c r="B5452" s="12" t="s">
        <v>610</v>
      </c>
      <c r="C5452" s="12" t="s">
        <v>151</v>
      </c>
      <c r="D5452" s="13">
        <v>47797146.7424943</v>
      </c>
      <c r="E5452" s="14">
        <v>42125</v>
      </c>
      <c r="F5452" s="15">
        <f t="shared" si="85"/>
        <v>5.4265085025702132E-2</v>
      </c>
    </row>
    <row r="5453" spans="1:6" x14ac:dyDescent="0.3">
      <c r="A5453" s="16">
        <v>10</v>
      </c>
      <c r="B5453" s="17" t="s">
        <v>610</v>
      </c>
      <c r="C5453" s="17" t="s">
        <v>152</v>
      </c>
      <c r="D5453" s="18">
        <v>45272548.757472798</v>
      </c>
      <c r="E5453" s="14">
        <v>42095</v>
      </c>
      <c r="F5453" s="15">
        <f t="shared" si="85"/>
        <v>7.4445441710066756E-2</v>
      </c>
    </row>
    <row r="5454" spans="1:6" x14ac:dyDescent="0.3">
      <c r="A5454" s="11">
        <v>10</v>
      </c>
      <c r="B5454" s="12" t="s">
        <v>610</v>
      </c>
      <c r="C5454" s="12" t="s">
        <v>153</v>
      </c>
      <c r="D5454" s="13">
        <v>42024610.854745097</v>
      </c>
      <c r="E5454" s="14">
        <v>42064</v>
      </c>
      <c r="F5454" s="15">
        <f t="shared" si="85"/>
        <v>-7.4758683022642047E-2</v>
      </c>
    </row>
    <row r="5455" spans="1:6" x14ac:dyDescent="0.3">
      <c r="A5455" s="16">
        <v>10</v>
      </c>
      <c r="B5455" s="17" t="s">
        <v>610</v>
      </c>
      <c r="C5455" s="17" t="s">
        <v>154</v>
      </c>
      <c r="D5455" s="18">
        <v>45286732.211375102</v>
      </c>
      <c r="E5455" s="14">
        <v>42036</v>
      </c>
      <c r="F5455" s="15">
        <f t="shared" si="85"/>
        <v>2.1846698639421316E-2</v>
      </c>
    </row>
    <row r="5456" spans="1:6" x14ac:dyDescent="0.3">
      <c r="A5456" s="11">
        <v>10</v>
      </c>
      <c r="B5456" s="12" t="s">
        <v>610</v>
      </c>
      <c r="C5456" s="12" t="s">
        <v>1286</v>
      </c>
      <c r="D5456" s="13">
        <v>44308095.533864297</v>
      </c>
      <c r="E5456" s="14">
        <v>42005</v>
      </c>
      <c r="F5456" s="15" t="e">
        <f t="shared" si="85"/>
        <v>#N/A</v>
      </c>
    </row>
    <row r="5457" spans="1:6" x14ac:dyDescent="0.3">
      <c r="A5457" s="11">
        <v>61</v>
      </c>
      <c r="B5457" s="12" t="s">
        <v>621</v>
      </c>
      <c r="C5457" s="12" t="s">
        <v>12</v>
      </c>
      <c r="D5457" s="13">
        <v>15972249.7424566</v>
      </c>
      <c r="E5457" s="14">
        <v>45901</v>
      </c>
      <c r="F5457" s="15">
        <f t="shared" si="85"/>
        <v>5.0074428633867255E-2</v>
      </c>
    </row>
    <row r="5458" spans="1:6" x14ac:dyDescent="0.3">
      <c r="A5458" s="16">
        <v>61</v>
      </c>
      <c r="B5458" s="17" t="s">
        <v>621</v>
      </c>
      <c r="C5458" s="17" t="s">
        <v>16</v>
      </c>
      <c r="D5458" s="18">
        <v>15192143.1579575</v>
      </c>
      <c r="E5458" s="14">
        <v>45870</v>
      </c>
      <c r="F5458" s="15">
        <f t="shared" si="85"/>
        <v>-9.1115468001329677E-5</v>
      </c>
    </row>
    <row r="5459" spans="1:6" x14ac:dyDescent="0.3">
      <c r="A5459" s="11">
        <v>61</v>
      </c>
      <c r="B5459" s="12" t="s">
        <v>621</v>
      </c>
      <c r="C5459" s="12" t="s">
        <v>17</v>
      </c>
      <c r="D5459" s="13">
        <v>15193527.460255999</v>
      </c>
      <c r="E5459" s="14">
        <v>45839</v>
      </c>
      <c r="F5459" s="15">
        <f t="shared" si="85"/>
        <v>7.1390643503289566E-2</v>
      </c>
    </row>
    <row r="5460" spans="1:6" x14ac:dyDescent="0.3">
      <c r="A5460" s="16">
        <v>61</v>
      </c>
      <c r="B5460" s="17" t="s">
        <v>621</v>
      </c>
      <c r="C5460" s="17" t="s">
        <v>18</v>
      </c>
      <c r="D5460" s="18">
        <v>14146664.454112699</v>
      </c>
      <c r="E5460" s="14">
        <v>45809</v>
      </c>
      <c r="F5460" s="15">
        <f t="shared" si="85"/>
        <v>2.2505121879704229E-2</v>
      </c>
    </row>
    <row r="5461" spans="1:6" x14ac:dyDescent="0.3">
      <c r="A5461" s="11">
        <v>61</v>
      </c>
      <c r="B5461" s="12" t="s">
        <v>621</v>
      </c>
      <c r="C5461" s="12" t="s">
        <v>19</v>
      </c>
      <c r="D5461" s="13">
        <v>13831847.8269256</v>
      </c>
      <c r="E5461" s="14">
        <v>45778</v>
      </c>
      <c r="F5461" s="15">
        <f t="shared" si="85"/>
        <v>7.2641999097493554E-2</v>
      </c>
    </row>
    <row r="5462" spans="1:6" x14ac:dyDescent="0.3">
      <c r="A5462" s="16">
        <v>61</v>
      </c>
      <c r="B5462" s="17" t="s">
        <v>621</v>
      </c>
      <c r="C5462" s="17" t="s">
        <v>20</v>
      </c>
      <c r="D5462" s="18">
        <v>12862701.255185099</v>
      </c>
      <c r="E5462" s="14">
        <v>45748</v>
      </c>
      <c r="F5462" s="15">
        <f t="shared" si="85"/>
        <v>-6.308466274768551E-2</v>
      </c>
    </row>
    <row r="5463" spans="1:6" x14ac:dyDescent="0.3">
      <c r="A5463" s="11">
        <v>61</v>
      </c>
      <c r="B5463" s="12" t="s">
        <v>621</v>
      </c>
      <c r="C5463" s="12" t="s">
        <v>21</v>
      </c>
      <c r="D5463" s="13">
        <v>13700281.9161985</v>
      </c>
      <c r="E5463" s="14">
        <v>45717</v>
      </c>
      <c r="F5463" s="15">
        <f t="shared" si="85"/>
        <v>-0.11379346539494328</v>
      </c>
    </row>
    <row r="5464" spans="1:6" x14ac:dyDescent="0.3">
      <c r="A5464" s="16">
        <v>61</v>
      </c>
      <c r="B5464" s="17" t="s">
        <v>621</v>
      </c>
      <c r="C5464" s="17" t="s">
        <v>22</v>
      </c>
      <c r="D5464" s="18">
        <v>15351449.1361646</v>
      </c>
      <c r="E5464" s="14">
        <v>45689</v>
      </c>
      <c r="F5464" s="15">
        <f t="shared" si="85"/>
        <v>-8.5241142318891201E-3</v>
      </c>
    </row>
    <row r="5465" spans="1:6" x14ac:dyDescent="0.3">
      <c r="A5465" s="11">
        <v>61</v>
      </c>
      <c r="B5465" s="12" t="s">
        <v>621</v>
      </c>
      <c r="C5465" s="12" t="s">
        <v>23</v>
      </c>
      <c r="D5465" s="13">
        <v>15482865.9524698</v>
      </c>
      <c r="E5465" s="14">
        <v>45658</v>
      </c>
      <c r="F5465" s="15">
        <f t="shared" si="85"/>
        <v>0.15015513357799221</v>
      </c>
    </row>
    <row r="5466" spans="1:6" x14ac:dyDescent="0.3">
      <c r="A5466" s="16">
        <v>61</v>
      </c>
      <c r="B5466" s="17" t="s">
        <v>621</v>
      </c>
      <c r="C5466" s="17" t="s">
        <v>24</v>
      </c>
      <c r="D5466" s="18">
        <v>13324159.038404601</v>
      </c>
      <c r="E5466" s="14">
        <v>45627</v>
      </c>
      <c r="F5466" s="15">
        <f t="shared" si="85"/>
        <v>-7.036131260188741E-2</v>
      </c>
    </row>
    <row r="5467" spans="1:6" x14ac:dyDescent="0.3">
      <c r="A5467" s="16">
        <v>61</v>
      </c>
      <c r="B5467" s="17" t="s">
        <v>621</v>
      </c>
      <c r="C5467" s="17" t="s">
        <v>26</v>
      </c>
      <c r="D5467" s="18">
        <v>14295433.764390601</v>
      </c>
      <c r="E5467" s="14">
        <v>45597</v>
      </c>
      <c r="F5467" s="15">
        <f t="shared" si="85"/>
        <v>5.7666769409881802E-2</v>
      </c>
    </row>
    <row r="5468" spans="1:6" x14ac:dyDescent="0.3">
      <c r="A5468" s="16">
        <v>61</v>
      </c>
      <c r="B5468" s="17" t="s">
        <v>621</v>
      </c>
      <c r="C5468" s="17" t="s">
        <v>27</v>
      </c>
      <c r="D5468" s="18">
        <v>13494381.311858701</v>
      </c>
      <c r="E5468" s="14">
        <v>45566</v>
      </c>
      <c r="F5468" s="15">
        <f t="shared" si="85"/>
        <v>-1.4243878039653554E-2</v>
      </c>
    </row>
    <row r="5469" spans="1:6" x14ac:dyDescent="0.3">
      <c r="A5469" s="16">
        <v>61</v>
      </c>
      <c r="B5469" s="17" t="s">
        <v>621</v>
      </c>
      <c r="C5469" s="17" t="s">
        <v>28</v>
      </c>
      <c r="D5469" s="18">
        <v>13687969.0807274</v>
      </c>
      <c r="E5469" s="14">
        <v>45536</v>
      </c>
      <c r="F5469" s="15">
        <f t="shared" si="85"/>
        <v>-1.6685248624926395E-2</v>
      </c>
    </row>
    <row r="5470" spans="1:6" x14ac:dyDescent="0.3">
      <c r="A5470" s="11">
        <v>61</v>
      </c>
      <c r="B5470" s="12" t="s">
        <v>621</v>
      </c>
      <c r="C5470" s="12" t="s">
        <v>29</v>
      </c>
      <c r="D5470" s="13">
        <v>13918272.237765901</v>
      </c>
      <c r="E5470" s="14">
        <v>45505</v>
      </c>
      <c r="F5470" s="15">
        <f t="shared" si="85"/>
        <v>-4.133987249282043E-2</v>
      </c>
    </row>
    <row r="5471" spans="1:6" x14ac:dyDescent="0.3">
      <c r="A5471" s="16">
        <v>61</v>
      </c>
      <c r="B5471" s="17" t="s">
        <v>621</v>
      </c>
      <c r="C5471" s="17" t="s">
        <v>30</v>
      </c>
      <c r="D5471" s="18">
        <v>14505710.490749801</v>
      </c>
      <c r="E5471" s="14">
        <v>45474</v>
      </c>
      <c r="F5471" s="15">
        <f t="shared" si="85"/>
        <v>8.0659997869714783E-3</v>
      </c>
    </row>
    <row r="5472" spans="1:6" x14ac:dyDescent="0.3">
      <c r="A5472" s="11">
        <v>61</v>
      </c>
      <c r="B5472" s="12" t="s">
        <v>621</v>
      </c>
      <c r="C5472" s="12" t="s">
        <v>31</v>
      </c>
      <c r="D5472" s="13">
        <v>14389178.040185099</v>
      </c>
      <c r="E5472" s="14">
        <v>45444</v>
      </c>
      <c r="F5472" s="15">
        <f t="shared" si="85"/>
        <v>1.2068163271348803E-3</v>
      </c>
    </row>
    <row r="5473" spans="1:6" x14ac:dyDescent="0.3">
      <c r="A5473" s="16">
        <v>61</v>
      </c>
      <c r="B5473" s="17" t="s">
        <v>621</v>
      </c>
      <c r="C5473" s="17" t="s">
        <v>32</v>
      </c>
      <c r="D5473" s="18">
        <v>14371823.4192184</v>
      </c>
      <c r="E5473" s="14">
        <v>45413</v>
      </c>
      <c r="F5473" s="15">
        <f t="shared" si="85"/>
        <v>5.8779229758050305E-2</v>
      </c>
    </row>
    <row r="5474" spans="1:6" x14ac:dyDescent="0.3">
      <c r="A5474" s="11">
        <v>61</v>
      </c>
      <c r="B5474" s="12" t="s">
        <v>621</v>
      </c>
      <c r="C5474" s="12" t="s">
        <v>34</v>
      </c>
      <c r="D5474" s="13">
        <v>13551406.639530201</v>
      </c>
      <c r="E5474" s="14">
        <v>45383</v>
      </c>
      <c r="F5474" s="15">
        <f t="shared" si="85"/>
        <v>-4.8268647390696605E-2</v>
      </c>
    </row>
    <row r="5475" spans="1:6" x14ac:dyDescent="0.3">
      <c r="A5475" s="16">
        <v>61</v>
      </c>
      <c r="B5475" s="17" t="s">
        <v>621</v>
      </c>
      <c r="C5475" s="17" t="s">
        <v>35</v>
      </c>
      <c r="D5475" s="18">
        <v>14221558.255932299</v>
      </c>
      <c r="E5475" s="14">
        <v>45352</v>
      </c>
      <c r="F5475" s="15">
        <f t="shared" si="85"/>
        <v>2.3697559003952276E-2</v>
      </c>
    </row>
    <row r="5476" spans="1:6" x14ac:dyDescent="0.3">
      <c r="A5476" s="11">
        <v>61</v>
      </c>
      <c r="B5476" s="12" t="s">
        <v>621</v>
      </c>
      <c r="C5476" s="12" t="s">
        <v>36</v>
      </c>
      <c r="D5476" s="13">
        <v>13888503.913582999</v>
      </c>
      <c r="E5476" s="14">
        <v>45323</v>
      </c>
      <c r="F5476" s="15">
        <f t="shared" si="85"/>
        <v>3.7497909867371268E-2</v>
      </c>
    </row>
    <row r="5477" spans="1:6" x14ac:dyDescent="0.3">
      <c r="A5477" s="16">
        <v>61</v>
      </c>
      <c r="B5477" s="17" t="s">
        <v>621</v>
      </c>
      <c r="C5477" s="17" t="s">
        <v>37</v>
      </c>
      <c r="D5477" s="18">
        <v>13377357.400478899</v>
      </c>
      <c r="E5477" s="14">
        <v>45292</v>
      </c>
      <c r="F5477" s="15">
        <f t="shared" si="85"/>
        <v>-1.7651297047021827E-2</v>
      </c>
    </row>
    <row r="5478" spans="1:6" x14ac:dyDescent="0.3">
      <c r="A5478" s="11">
        <v>61</v>
      </c>
      <c r="B5478" s="12" t="s">
        <v>621</v>
      </c>
      <c r="C5478" s="12" t="s">
        <v>38</v>
      </c>
      <c r="D5478" s="13">
        <v>13615581.4057779</v>
      </c>
      <c r="E5478" s="14">
        <v>45261</v>
      </c>
      <c r="F5478" s="15">
        <f t="shared" si="85"/>
        <v>4.6888513039354714E-2</v>
      </c>
    </row>
    <row r="5479" spans="1:6" x14ac:dyDescent="0.3">
      <c r="A5479" s="11">
        <v>61</v>
      </c>
      <c r="B5479" s="12" t="s">
        <v>621</v>
      </c>
      <c r="C5479" s="12" t="s">
        <v>40</v>
      </c>
      <c r="D5479" s="13">
        <v>12991902.977157</v>
      </c>
      <c r="E5479" s="14">
        <v>45231</v>
      </c>
      <c r="F5479" s="15">
        <f t="shared" si="85"/>
        <v>3.8334017177411632E-2</v>
      </c>
    </row>
    <row r="5480" spans="1:6" x14ac:dyDescent="0.3">
      <c r="A5480" s="11">
        <v>61</v>
      </c>
      <c r="B5480" s="12" t="s">
        <v>621</v>
      </c>
      <c r="C5480" s="12" t="s">
        <v>41</v>
      </c>
      <c r="D5480" s="13">
        <v>12503296.109678799</v>
      </c>
      <c r="E5480" s="14">
        <v>45200</v>
      </c>
      <c r="F5480" s="15">
        <f t="shared" si="85"/>
        <v>-5.7982230066251687E-2</v>
      </c>
    </row>
    <row r="5481" spans="1:6" x14ac:dyDescent="0.3">
      <c r="A5481" s="11">
        <v>61</v>
      </c>
      <c r="B5481" s="12" t="s">
        <v>621</v>
      </c>
      <c r="C5481" s="12" t="s">
        <v>42</v>
      </c>
      <c r="D5481" s="13">
        <v>13249694.934939601</v>
      </c>
      <c r="E5481" s="14">
        <v>45170</v>
      </c>
      <c r="F5481" s="15">
        <f t="shared" si="85"/>
        <v>2.2252117899628596E-2</v>
      </c>
    </row>
    <row r="5482" spans="1:6" x14ac:dyDescent="0.3">
      <c r="A5482" s="16">
        <v>61</v>
      </c>
      <c r="B5482" s="17" t="s">
        <v>621</v>
      </c>
      <c r="C5482" s="17" t="s">
        <v>43</v>
      </c>
      <c r="D5482" s="18">
        <v>12958117.3023289</v>
      </c>
      <c r="E5482" s="14">
        <v>45139</v>
      </c>
      <c r="F5482" s="15">
        <f t="shared" si="85"/>
        <v>-4.0431811591349877E-2</v>
      </c>
    </row>
    <row r="5483" spans="1:6" x14ac:dyDescent="0.3">
      <c r="A5483" s="11">
        <v>61</v>
      </c>
      <c r="B5483" s="12" t="s">
        <v>621</v>
      </c>
      <c r="C5483" s="12" t="s">
        <v>44</v>
      </c>
      <c r="D5483" s="13">
        <v>13492773.179612501</v>
      </c>
      <c r="E5483" s="14">
        <v>45108</v>
      </c>
      <c r="F5483" s="15">
        <f t="shared" si="85"/>
        <v>3.9763075864500959E-2</v>
      </c>
    </row>
    <row r="5484" spans="1:6" x14ac:dyDescent="0.3">
      <c r="A5484" s="16">
        <v>61</v>
      </c>
      <c r="B5484" s="17" t="s">
        <v>621</v>
      </c>
      <c r="C5484" s="17" t="s">
        <v>45</v>
      </c>
      <c r="D5484" s="18">
        <v>12966785.7564511</v>
      </c>
      <c r="E5484" s="14">
        <v>45078</v>
      </c>
      <c r="F5484" s="15">
        <f t="shared" si="85"/>
        <v>3.6274588283684989E-2</v>
      </c>
    </row>
    <row r="5485" spans="1:6" x14ac:dyDescent="0.3">
      <c r="A5485" s="11">
        <v>61</v>
      </c>
      <c r="B5485" s="12" t="s">
        <v>621</v>
      </c>
      <c r="C5485" s="12" t="s">
        <v>46</v>
      </c>
      <c r="D5485" s="13">
        <v>12504849.8609067</v>
      </c>
      <c r="E5485" s="14">
        <v>45047</v>
      </c>
      <c r="F5485" s="15">
        <f t="shared" si="85"/>
        <v>-3.9717780392026357E-2</v>
      </c>
    </row>
    <row r="5486" spans="1:6" x14ac:dyDescent="0.3">
      <c r="A5486" s="16">
        <v>61</v>
      </c>
      <c r="B5486" s="17" t="s">
        <v>621</v>
      </c>
      <c r="C5486" s="17" t="s">
        <v>47</v>
      </c>
      <c r="D5486" s="18">
        <v>13011509.843464199</v>
      </c>
      <c r="E5486" s="14">
        <v>45017</v>
      </c>
      <c r="F5486" s="15">
        <f t="shared" si="85"/>
        <v>5.4102807892113379E-2</v>
      </c>
    </row>
    <row r="5487" spans="1:6" x14ac:dyDescent="0.3">
      <c r="A5487" s="11">
        <v>61</v>
      </c>
      <c r="B5487" s="12" t="s">
        <v>621</v>
      </c>
      <c r="C5487" s="12" t="s">
        <v>48</v>
      </c>
      <c r="D5487" s="13">
        <v>12326254.878337299</v>
      </c>
      <c r="E5487" s="14">
        <v>44986</v>
      </c>
      <c r="F5487" s="15">
        <f t="shared" si="85"/>
        <v>2.729540448222411E-2</v>
      </c>
    </row>
    <row r="5488" spans="1:6" x14ac:dyDescent="0.3">
      <c r="A5488" s="16">
        <v>61</v>
      </c>
      <c r="B5488" s="17" t="s">
        <v>621</v>
      </c>
      <c r="C5488" s="17" t="s">
        <v>49</v>
      </c>
      <c r="D5488" s="18">
        <v>11994355.042094899</v>
      </c>
      <c r="E5488" s="14">
        <v>44958</v>
      </c>
      <c r="F5488" s="15">
        <f t="shared" si="85"/>
        <v>-5.3774457293615935E-3</v>
      </c>
    </row>
    <row r="5489" spans="1:6" x14ac:dyDescent="0.3">
      <c r="A5489" s="11">
        <v>61</v>
      </c>
      <c r="B5489" s="12" t="s">
        <v>621</v>
      </c>
      <c r="C5489" s="12" t="s">
        <v>50</v>
      </c>
      <c r="D5489" s="13">
        <v>12059027.7665809</v>
      </c>
      <c r="E5489" s="14">
        <v>44927</v>
      </c>
      <c r="F5489" s="15">
        <f t="shared" si="85"/>
        <v>0.12789687916303527</v>
      </c>
    </row>
    <row r="5490" spans="1:6" x14ac:dyDescent="0.3">
      <c r="A5490" s="16">
        <v>61</v>
      </c>
      <c r="B5490" s="17" t="s">
        <v>621</v>
      </c>
      <c r="C5490" s="17" t="s">
        <v>51</v>
      </c>
      <c r="D5490" s="18">
        <v>10611270.5163045</v>
      </c>
      <c r="E5490" s="14">
        <v>44896</v>
      </c>
      <c r="F5490" s="15">
        <f t="shared" si="85"/>
        <v>4.9515353612947111E-3</v>
      </c>
    </row>
    <row r="5491" spans="1:6" x14ac:dyDescent="0.3">
      <c r="A5491" s="16">
        <v>61</v>
      </c>
      <c r="B5491" s="17" t="s">
        <v>621</v>
      </c>
      <c r="C5491" s="17" t="s">
        <v>53</v>
      </c>
      <c r="D5491" s="18">
        <v>10558858.3026649</v>
      </c>
      <c r="E5491" s="14">
        <v>44866</v>
      </c>
      <c r="F5491" s="15">
        <f t="shared" si="85"/>
        <v>9.5260738012462612E-2</v>
      </c>
    </row>
    <row r="5492" spans="1:6" x14ac:dyDescent="0.3">
      <c r="A5492" s="16">
        <v>61</v>
      </c>
      <c r="B5492" s="17" t="s">
        <v>621</v>
      </c>
      <c r="C5492" s="17" t="s">
        <v>54</v>
      </c>
      <c r="D5492" s="18">
        <v>9599436.6949501205</v>
      </c>
      <c r="E5492" s="14">
        <v>44835</v>
      </c>
      <c r="F5492" s="15">
        <f t="shared" si="85"/>
        <v>6.4490875121669636E-2</v>
      </c>
    </row>
    <row r="5493" spans="1:6" x14ac:dyDescent="0.3">
      <c r="A5493" s="16">
        <v>61</v>
      </c>
      <c r="B5493" s="17" t="s">
        <v>621</v>
      </c>
      <c r="C5493" s="17" t="s">
        <v>55</v>
      </c>
      <c r="D5493" s="18">
        <v>8999900.7007122692</v>
      </c>
      <c r="E5493" s="14">
        <v>44805</v>
      </c>
      <c r="F5493" s="15">
        <f t="shared" si="85"/>
        <v>-5.5264860776751135E-2</v>
      </c>
    </row>
    <row r="5494" spans="1:6" x14ac:dyDescent="0.3">
      <c r="A5494" s="11">
        <v>61</v>
      </c>
      <c r="B5494" s="12" t="s">
        <v>621</v>
      </c>
      <c r="C5494" s="12" t="s">
        <v>56</v>
      </c>
      <c r="D5494" s="13">
        <v>9511279.4496273492</v>
      </c>
      <c r="E5494" s="14">
        <v>44774</v>
      </c>
      <c r="F5494" s="15">
        <f t="shared" si="85"/>
        <v>-7.2995347211032319E-2</v>
      </c>
    </row>
    <row r="5495" spans="1:6" x14ac:dyDescent="0.3">
      <c r="A5495" s="16">
        <v>61</v>
      </c>
      <c r="B5495" s="17" t="s">
        <v>621</v>
      </c>
      <c r="C5495" s="17" t="s">
        <v>57</v>
      </c>
      <c r="D5495" s="18">
        <v>10231526.143850701</v>
      </c>
      <c r="E5495" s="14">
        <v>44743</v>
      </c>
      <c r="F5495" s="15">
        <f t="shared" si="85"/>
        <v>9.5138463671382636E-2</v>
      </c>
    </row>
    <row r="5496" spans="1:6" x14ac:dyDescent="0.3">
      <c r="A5496" s="11">
        <v>61</v>
      </c>
      <c r="B5496" s="12" t="s">
        <v>621</v>
      </c>
      <c r="C5496" s="12" t="s">
        <v>58</v>
      </c>
      <c r="D5496" s="13">
        <v>9302984.7389167696</v>
      </c>
      <c r="E5496" s="14">
        <v>44713</v>
      </c>
      <c r="F5496" s="15">
        <f t="shared" si="85"/>
        <v>-3.4503003785017576E-2</v>
      </c>
    </row>
    <row r="5497" spans="1:6" x14ac:dyDescent="0.3">
      <c r="A5497" s="16">
        <v>61</v>
      </c>
      <c r="B5497" s="17" t="s">
        <v>621</v>
      </c>
      <c r="C5497" s="17" t="s">
        <v>59</v>
      </c>
      <c r="D5497" s="18">
        <v>9629567.2983113192</v>
      </c>
      <c r="E5497" s="14">
        <v>44682</v>
      </c>
      <c r="F5497" s="15">
        <f t="shared" si="85"/>
        <v>-6.153909491661072E-2</v>
      </c>
    </row>
    <row r="5498" spans="1:6" x14ac:dyDescent="0.3">
      <c r="A5498" s="11">
        <v>61</v>
      </c>
      <c r="B5498" s="12" t="s">
        <v>621</v>
      </c>
      <c r="C5498" s="12" t="s">
        <v>60</v>
      </c>
      <c r="D5498" s="13">
        <v>10240775.887854099</v>
      </c>
      <c r="E5498" s="14">
        <v>44652</v>
      </c>
      <c r="F5498" s="15">
        <f t="shared" si="85"/>
        <v>-5.2449481875154483E-2</v>
      </c>
    </row>
    <row r="5499" spans="1:6" x14ac:dyDescent="0.3">
      <c r="A5499" s="16">
        <v>61</v>
      </c>
      <c r="B5499" s="17" t="s">
        <v>621</v>
      </c>
      <c r="C5499" s="17" t="s">
        <v>61</v>
      </c>
      <c r="D5499" s="18">
        <v>10792234.728648599</v>
      </c>
      <c r="E5499" s="14">
        <v>44621</v>
      </c>
      <c r="F5499" s="15">
        <f t="shared" si="85"/>
        <v>6.7886170807387935E-3</v>
      </c>
    </row>
    <row r="5500" spans="1:6" x14ac:dyDescent="0.3">
      <c r="A5500" s="11">
        <v>61</v>
      </c>
      <c r="B5500" s="12" t="s">
        <v>621</v>
      </c>
      <c r="C5500" s="12" t="s">
        <v>62</v>
      </c>
      <c r="D5500" s="13">
        <v>10719218.4996545</v>
      </c>
      <c r="E5500" s="14">
        <v>44593</v>
      </c>
      <c r="F5500" s="15">
        <f t="shared" si="85"/>
        <v>6.2730210509972822E-2</v>
      </c>
    </row>
    <row r="5501" spans="1:6" x14ac:dyDescent="0.3">
      <c r="A5501" s="16">
        <v>61</v>
      </c>
      <c r="B5501" s="17" t="s">
        <v>621</v>
      </c>
      <c r="C5501" s="17" t="s">
        <v>63</v>
      </c>
      <c r="D5501" s="18">
        <v>10067455.9807595</v>
      </c>
      <c r="E5501" s="14">
        <v>44562</v>
      </c>
      <c r="F5501" s="15">
        <f t="shared" si="85"/>
        <v>-3.5532418701262287E-2</v>
      </c>
    </row>
    <row r="5502" spans="1:6" x14ac:dyDescent="0.3">
      <c r="A5502" s="11">
        <v>61</v>
      </c>
      <c r="B5502" s="12" t="s">
        <v>621</v>
      </c>
      <c r="C5502" s="12" t="s">
        <v>64</v>
      </c>
      <c r="D5502" s="13">
        <v>10431608.3362497</v>
      </c>
      <c r="E5502" s="14">
        <v>44531</v>
      </c>
      <c r="F5502" s="15">
        <f t="shared" si="85"/>
        <v>0.10093958524152298</v>
      </c>
    </row>
    <row r="5503" spans="1:6" x14ac:dyDescent="0.3">
      <c r="A5503" s="11">
        <v>61</v>
      </c>
      <c r="B5503" s="12" t="s">
        <v>621</v>
      </c>
      <c r="C5503" s="12" t="s">
        <v>66</v>
      </c>
      <c r="D5503" s="13">
        <v>9430045.0579490401</v>
      </c>
      <c r="E5503" s="14">
        <v>44501</v>
      </c>
      <c r="F5503" s="15">
        <f t="shared" si="85"/>
        <v>-0.10634507222707466</v>
      </c>
    </row>
    <row r="5504" spans="1:6" x14ac:dyDescent="0.3">
      <c r="A5504" s="11">
        <v>61</v>
      </c>
      <c r="B5504" s="12" t="s">
        <v>621</v>
      </c>
      <c r="C5504" s="12" t="s">
        <v>67</v>
      </c>
      <c r="D5504" s="13">
        <v>10488148.9364159</v>
      </c>
      <c r="E5504" s="14">
        <v>44470</v>
      </c>
      <c r="F5504" s="15">
        <f t="shared" si="85"/>
        <v>-5.6152506582784763E-2</v>
      </c>
    </row>
    <row r="5505" spans="1:6" x14ac:dyDescent="0.3">
      <c r="A5505" s="11">
        <v>61</v>
      </c>
      <c r="B5505" s="12" t="s">
        <v>621</v>
      </c>
      <c r="C5505" s="12" t="s">
        <v>68</v>
      </c>
      <c r="D5505" s="13">
        <v>11093933.7907639</v>
      </c>
      <c r="E5505" s="14">
        <v>44440</v>
      </c>
      <c r="F5505" s="15">
        <f t="shared" si="85"/>
        <v>3.406484234983638E-2</v>
      </c>
    </row>
    <row r="5506" spans="1:6" x14ac:dyDescent="0.3">
      <c r="A5506" s="16">
        <v>61</v>
      </c>
      <c r="B5506" s="17" t="s">
        <v>621</v>
      </c>
      <c r="C5506" s="17" t="s">
        <v>69</v>
      </c>
      <c r="D5506" s="18">
        <v>10722384.989307201</v>
      </c>
      <c r="E5506" s="14">
        <v>44409</v>
      </c>
      <c r="F5506" s="15">
        <f t="shared" si="85"/>
        <v>7.0204286429559004E-2</v>
      </c>
    </row>
    <row r="5507" spans="1:6" x14ac:dyDescent="0.3">
      <c r="A5507" s="11">
        <v>61</v>
      </c>
      <c r="B5507" s="12" t="s">
        <v>621</v>
      </c>
      <c r="C5507" s="12" t="s">
        <v>70</v>
      </c>
      <c r="D5507" s="13">
        <v>9995443.3566632997</v>
      </c>
      <c r="E5507" s="14">
        <v>44378</v>
      </c>
      <c r="F5507" s="15">
        <f t="shared" ref="F5507:F5570" si="86">IF(B5507=B5508,LN(D5507/D5508),NA())</f>
        <v>-1.3245319278226499E-2</v>
      </c>
    </row>
    <row r="5508" spans="1:6" x14ac:dyDescent="0.3">
      <c r="A5508" s="16">
        <v>61</v>
      </c>
      <c r="B5508" s="17" t="s">
        <v>621</v>
      </c>
      <c r="C5508" s="17" t="s">
        <v>71</v>
      </c>
      <c r="D5508" s="18">
        <v>10128716.8719441</v>
      </c>
      <c r="E5508" s="14">
        <v>44348</v>
      </c>
      <c r="F5508" s="15">
        <f t="shared" si="86"/>
        <v>-8.1146214059791708E-2</v>
      </c>
    </row>
    <row r="5509" spans="1:6" x14ac:dyDescent="0.3">
      <c r="A5509" s="11">
        <v>61</v>
      </c>
      <c r="B5509" s="12" t="s">
        <v>621</v>
      </c>
      <c r="C5509" s="12" t="s">
        <v>72</v>
      </c>
      <c r="D5509" s="13">
        <v>10984891.823716</v>
      </c>
      <c r="E5509" s="14">
        <v>44317</v>
      </c>
      <c r="F5509" s="15">
        <f t="shared" si="86"/>
        <v>-3.2908439774247296E-2</v>
      </c>
    </row>
    <row r="5510" spans="1:6" x14ac:dyDescent="0.3">
      <c r="A5510" s="16">
        <v>61</v>
      </c>
      <c r="B5510" s="17" t="s">
        <v>621</v>
      </c>
      <c r="C5510" s="17" t="s">
        <v>73</v>
      </c>
      <c r="D5510" s="18">
        <v>11352401.391888199</v>
      </c>
      <c r="E5510" s="14">
        <v>44287</v>
      </c>
      <c r="F5510" s="15">
        <f t="shared" si="86"/>
        <v>4.2781112085966792E-3</v>
      </c>
    </row>
    <row r="5511" spans="1:6" x14ac:dyDescent="0.3">
      <c r="A5511" s="11">
        <v>61</v>
      </c>
      <c r="B5511" s="12" t="s">
        <v>621</v>
      </c>
      <c r="C5511" s="12" t="s">
        <v>74</v>
      </c>
      <c r="D5511" s="13">
        <v>11303938.295422399</v>
      </c>
      <c r="E5511" s="14">
        <v>44256</v>
      </c>
      <c r="F5511" s="15">
        <f t="shared" si="86"/>
        <v>1.6856702163700069E-2</v>
      </c>
    </row>
    <row r="5512" spans="1:6" x14ac:dyDescent="0.3">
      <c r="A5512" s="16">
        <v>61</v>
      </c>
      <c r="B5512" s="17" t="s">
        <v>621</v>
      </c>
      <c r="C5512" s="17" t="s">
        <v>75</v>
      </c>
      <c r="D5512" s="18">
        <v>11114988.186291199</v>
      </c>
      <c r="E5512" s="14">
        <v>44228</v>
      </c>
      <c r="F5512" s="15">
        <f t="shared" si="86"/>
        <v>9.7563911873763176E-2</v>
      </c>
    </row>
    <row r="5513" spans="1:6" x14ac:dyDescent="0.3">
      <c r="A5513" s="11">
        <v>61</v>
      </c>
      <c r="B5513" s="12" t="s">
        <v>621</v>
      </c>
      <c r="C5513" s="12" t="s">
        <v>76</v>
      </c>
      <c r="D5513" s="13">
        <v>10081787.443632299</v>
      </c>
      <c r="E5513" s="14">
        <v>44197</v>
      </c>
      <c r="F5513" s="15">
        <f t="shared" si="86"/>
        <v>-9.3248603329566915E-2</v>
      </c>
    </row>
    <row r="5514" spans="1:6" x14ac:dyDescent="0.3">
      <c r="A5514" s="16">
        <v>61</v>
      </c>
      <c r="B5514" s="17" t="s">
        <v>621</v>
      </c>
      <c r="C5514" s="17" t="s">
        <v>77</v>
      </c>
      <c r="D5514" s="18">
        <v>11067126.925129101</v>
      </c>
      <c r="E5514" s="14">
        <v>44166</v>
      </c>
      <c r="F5514" s="15">
        <f t="shared" si="86"/>
        <v>3.4844097330134875E-2</v>
      </c>
    </row>
    <row r="5515" spans="1:6" x14ac:dyDescent="0.3">
      <c r="A5515" s="16">
        <v>61</v>
      </c>
      <c r="B5515" s="17" t="s">
        <v>621</v>
      </c>
      <c r="C5515" s="17" t="s">
        <v>79</v>
      </c>
      <c r="D5515" s="18">
        <v>10688143.881597299</v>
      </c>
      <c r="E5515" s="14">
        <v>44136</v>
      </c>
      <c r="F5515" s="15">
        <f t="shared" si="86"/>
        <v>0.23777291103127432</v>
      </c>
    </row>
    <row r="5516" spans="1:6" x14ac:dyDescent="0.3">
      <c r="A5516" s="16">
        <v>61</v>
      </c>
      <c r="B5516" s="17" t="s">
        <v>621</v>
      </c>
      <c r="C5516" s="17" t="s">
        <v>80</v>
      </c>
      <c r="D5516" s="18">
        <v>8426337.08121619</v>
      </c>
      <c r="E5516" s="14">
        <v>44105</v>
      </c>
      <c r="F5516" s="15">
        <f t="shared" si="86"/>
        <v>0.10456331635449903</v>
      </c>
    </row>
    <row r="5517" spans="1:6" x14ac:dyDescent="0.3">
      <c r="A5517" s="16">
        <v>61</v>
      </c>
      <c r="B5517" s="17" t="s">
        <v>621</v>
      </c>
      <c r="C5517" s="17" t="s">
        <v>81</v>
      </c>
      <c r="D5517" s="18">
        <v>7589751.5066038398</v>
      </c>
      <c r="E5517" s="14">
        <v>44075</v>
      </c>
      <c r="F5517" s="15">
        <f t="shared" si="86"/>
        <v>-9.3497529697681644E-2</v>
      </c>
    </row>
    <row r="5518" spans="1:6" x14ac:dyDescent="0.3">
      <c r="A5518" s="11">
        <v>61</v>
      </c>
      <c r="B5518" s="12" t="s">
        <v>621</v>
      </c>
      <c r="C5518" s="12" t="s">
        <v>82</v>
      </c>
      <c r="D5518" s="13">
        <v>8333607.0444223899</v>
      </c>
      <c r="E5518" s="14">
        <v>44044</v>
      </c>
      <c r="F5518" s="15">
        <f t="shared" si="86"/>
        <v>0.11118293793183369</v>
      </c>
    </row>
    <row r="5519" spans="1:6" x14ac:dyDescent="0.3">
      <c r="A5519" s="16">
        <v>61</v>
      </c>
      <c r="B5519" s="17" t="s">
        <v>621</v>
      </c>
      <c r="C5519" s="17" t="s">
        <v>83</v>
      </c>
      <c r="D5519" s="18">
        <v>7456703.6236806205</v>
      </c>
      <c r="E5519" s="14">
        <v>44013</v>
      </c>
      <c r="F5519" s="15">
        <f t="shared" si="86"/>
        <v>-0.24034580657453242</v>
      </c>
    </row>
    <row r="5520" spans="1:6" x14ac:dyDescent="0.3">
      <c r="A5520" s="11">
        <v>61</v>
      </c>
      <c r="B5520" s="12" t="s">
        <v>621</v>
      </c>
      <c r="C5520" s="12" t="s">
        <v>84</v>
      </c>
      <c r="D5520" s="13">
        <v>9482606.7266422305</v>
      </c>
      <c r="E5520" s="14">
        <v>43983</v>
      </c>
      <c r="F5520" s="15">
        <f t="shared" si="86"/>
        <v>3.4610001236914774E-2</v>
      </c>
    </row>
    <row r="5521" spans="1:6" x14ac:dyDescent="0.3">
      <c r="A5521" s="16">
        <v>61</v>
      </c>
      <c r="B5521" s="17" t="s">
        <v>621</v>
      </c>
      <c r="C5521" s="17" t="s">
        <v>85</v>
      </c>
      <c r="D5521" s="18">
        <v>9160028.1185970809</v>
      </c>
      <c r="E5521" s="14">
        <v>43952</v>
      </c>
      <c r="F5521" s="15">
        <f t="shared" si="86"/>
        <v>0.12102645321882509</v>
      </c>
    </row>
    <row r="5522" spans="1:6" x14ac:dyDescent="0.3">
      <c r="A5522" s="11">
        <v>61</v>
      </c>
      <c r="B5522" s="12" t="s">
        <v>621</v>
      </c>
      <c r="C5522" s="12" t="s">
        <v>86</v>
      </c>
      <c r="D5522" s="13">
        <v>8115881.2898792699</v>
      </c>
      <c r="E5522" s="14">
        <v>43922</v>
      </c>
      <c r="F5522" s="15">
        <f t="shared" si="86"/>
        <v>8.7583516395495317E-2</v>
      </c>
    </row>
    <row r="5523" spans="1:6" x14ac:dyDescent="0.3">
      <c r="A5523" s="16">
        <v>61</v>
      </c>
      <c r="B5523" s="17" t="s">
        <v>621</v>
      </c>
      <c r="C5523" s="17" t="s">
        <v>87</v>
      </c>
      <c r="D5523" s="18">
        <v>7435302.6022616001</v>
      </c>
      <c r="E5523" s="14">
        <v>43891</v>
      </c>
      <c r="F5523" s="15">
        <f t="shared" si="86"/>
        <v>-0.43294959438924485</v>
      </c>
    </row>
    <row r="5524" spans="1:6" x14ac:dyDescent="0.3">
      <c r="A5524" s="11">
        <v>61</v>
      </c>
      <c r="B5524" s="12" t="s">
        <v>621</v>
      </c>
      <c r="C5524" s="12" t="s">
        <v>88</v>
      </c>
      <c r="D5524" s="13">
        <v>11463738.424840501</v>
      </c>
      <c r="E5524" s="14">
        <v>43862</v>
      </c>
      <c r="F5524" s="15">
        <f t="shared" si="86"/>
        <v>-0.12698883997414354</v>
      </c>
    </row>
    <row r="5525" spans="1:6" x14ac:dyDescent="0.3">
      <c r="A5525" s="16">
        <v>61</v>
      </c>
      <c r="B5525" s="17" t="s">
        <v>621</v>
      </c>
      <c r="C5525" s="17" t="s">
        <v>89</v>
      </c>
      <c r="D5525" s="18">
        <v>13015978.435493</v>
      </c>
      <c r="E5525" s="14">
        <v>43831</v>
      </c>
      <c r="F5525" s="15">
        <f t="shared" si="86"/>
        <v>-7.8338342665840471E-2</v>
      </c>
    </row>
    <row r="5526" spans="1:6" x14ac:dyDescent="0.3">
      <c r="A5526" s="11">
        <v>61</v>
      </c>
      <c r="B5526" s="12" t="s">
        <v>621</v>
      </c>
      <c r="C5526" s="12" t="s">
        <v>90</v>
      </c>
      <c r="D5526" s="13">
        <v>14076631.130649799</v>
      </c>
      <c r="E5526" s="14">
        <v>43800</v>
      </c>
      <c r="F5526" s="15">
        <f t="shared" si="86"/>
        <v>7.9634349698507634E-2</v>
      </c>
    </row>
    <row r="5527" spans="1:6" x14ac:dyDescent="0.3">
      <c r="A5527" s="11">
        <v>61</v>
      </c>
      <c r="B5527" s="12" t="s">
        <v>621</v>
      </c>
      <c r="C5527" s="12" t="s">
        <v>92</v>
      </c>
      <c r="D5527" s="13">
        <v>12999120.562224301</v>
      </c>
      <c r="E5527" s="14">
        <v>43770</v>
      </c>
      <c r="F5527" s="15">
        <f t="shared" si="86"/>
        <v>2.0940503936147114E-2</v>
      </c>
    </row>
    <row r="5528" spans="1:6" x14ac:dyDescent="0.3">
      <c r="A5528" s="11">
        <v>61</v>
      </c>
      <c r="B5528" s="12" t="s">
        <v>621</v>
      </c>
      <c r="C5528" s="12" t="s">
        <v>93</v>
      </c>
      <c r="D5528" s="13">
        <v>12729742.724311</v>
      </c>
      <c r="E5528" s="14">
        <v>43739</v>
      </c>
      <c r="F5528" s="15">
        <f t="shared" si="86"/>
        <v>-9.4723551204100642E-2</v>
      </c>
    </row>
    <row r="5529" spans="1:6" x14ac:dyDescent="0.3">
      <c r="A5529" s="11">
        <v>61</v>
      </c>
      <c r="B5529" s="12" t="s">
        <v>621</v>
      </c>
      <c r="C5529" s="12" t="s">
        <v>94</v>
      </c>
      <c r="D5529" s="13">
        <v>13994505.0113992</v>
      </c>
      <c r="E5529" s="14">
        <v>43709</v>
      </c>
      <c r="F5529" s="15">
        <f t="shared" si="86"/>
        <v>-2.0906609167632588E-2</v>
      </c>
    </row>
    <row r="5530" spans="1:6" x14ac:dyDescent="0.3">
      <c r="A5530" s="16">
        <v>61</v>
      </c>
      <c r="B5530" s="17" t="s">
        <v>621</v>
      </c>
      <c r="C5530" s="17" t="s">
        <v>95</v>
      </c>
      <c r="D5530" s="18">
        <v>14290162.4869032</v>
      </c>
      <c r="E5530" s="14">
        <v>43678</v>
      </c>
      <c r="F5530" s="15">
        <f t="shared" si="86"/>
        <v>-4.5871597426062815E-3</v>
      </c>
    </row>
    <row r="5531" spans="1:6" x14ac:dyDescent="0.3">
      <c r="A5531" s="11">
        <v>61</v>
      </c>
      <c r="B5531" s="12" t="s">
        <v>621</v>
      </c>
      <c r="C5531" s="12" t="s">
        <v>96</v>
      </c>
      <c r="D5531" s="13">
        <v>14355864.322177</v>
      </c>
      <c r="E5531" s="14">
        <v>43647</v>
      </c>
      <c r="F5531" s="15">
        <f t="shared" si="86"/>
        <v>4.5648578931837908E-2</v>
      </c>
    </row>
    <row r="5532" spans="1:6" x14ac:dyDescent="0.3">
      <c r="A5532" s="16">
        <v>61</v>
      </c>
      <c r="B5532" s="17" t="s">
        <v>621</v>
      </c>
      <c r="C5532" s="17" t="s">
        <v>97</v>
      </c>
      <c r="D5532" s="18">
        <v>13715271.819871999</v>
      </c>
      <c r="E5532" s="14">
        <v>43617</v>
      </c>
      <c r="F5532" s="15">
        <f t="shared" si="86"/>
        <v>7.250637976334845E-2</v>
      </c>
    </row>
    <row r="5533" spans="1:6" x14ac:dyDescent="0.3">
      <c r="A5533" s="11">
        <v>61</v>
      </c>
      <c r="B5533" s="12" t="s">
        <v>621</v>
      </c>
      <c r="C5533" s="12" t="s">
        <v>98</v>
      </c>
      <c r="D5533" s="13">
        <v>12756023.145129399</v>
      </c>
      <c r="E5533" s="14">
        <v>43586</v>
      </c>
      <c r="F5533" s="15">
        <f t="shared" si="86"/>
        <v>-3.0856502013313662E-3</v>
      </c>
    </row>
    <row r="5534" spans="1:6" x14ac:dyDescent="0.3">
      <c r="A5534" s="16">
        <v>61</v>
      </c>
      <c r="B5534" s="17" t="s">
        <v>621</v>
      </c>
      <c r="C5534" s="17" t="s">
        <v>99</v>
      </c>
      <c r="D5534" s="18">
        <v>12795444.5595847</v>
      </c>
      <c r="E5534" s="14">
        <v>43556</v>
      </c>
      <c r="F5534" s="15">
        <f t="shared" si="86"/>
        <v>4.5701236850884445E-2</v>
      </c>
    </row>
    <row r="5535" spans="1:6" x14ac:dyDescent="0.3">
      <c r="A5535" s="11">
        <v>61</v>
      </c>
      <c r="B5535" s="12" t="s">
        <v>621</v>
      </c>
      <c r="C5535" s="12" t="s">
        <v>100</v>
      </c>
      <c r="D5535" s="13">
        <v>12223837.966121299</v>
      </c>
      <c r="E5535" s="14">
        <v>43525</v>
      </c>
      <c r="F5535" s="15">
        <f t="shared" si="86"/>
        <v>5.382834710797306E-2</v>
      </c>
    </row>
    <row r="5536" spans="1:6" x14ac:dyDescent="0.3">
      <c r="A5536" s="16">
        <v>61</v>
      </c>
      <c r="B5536" s="17" t="s">
        <v>621</v>
      </c>
      <c r="C5536" s="17" t="s">
        <v>101</v>
      </c>
      <c r="D5536" s="18">
        <v>11583244.6805887</v>
      </c>
      <c r="E5536" s="14">
        <v>43497</v>
      </c>
      <c r="F5536" s="15">
        <f t="shared" si="86"/>
        <v>4.1696778517753011E-2</v>
      </c>
    </row>
    <row r="5537" spans="1:6" x14ac:dyDescent="0.3">
      <c r="A5537" s="11">
        <v>61</v>
      </c>
      <c r="B5537" s="12" t="s">
        <v>621</v>
      </c>
      <c r="C5537" s="12" t="s">
        <v>102</v>
      </c>
      <c r="D5537" s="13">
        <v>11110191.623263501</v>
      </c>
      <c r="E5537" s="14">
        <v>43466</v>
      </c>
      <c r="F5537" s="15">
        <f t="shared" si="86"/>
        <v>0.10375235184449161</v>
      </c>
    </row>
    <row r="5538" spans="1:6" x14ac:dyDescent="0.3">
      <c r="A5538" s="16">
        <v>61</v>
      </c>
      <c r="B5538" s="17" t="s">
        <v>621</v>
      </c>
      <c r="C5538" s="17" t="s">
        <v>103</v>
      </c>
      <c r="D5538" s="18">
        <v>10015265.705070199</v>
      </c>
      <c r="E5538" s="14">
        <v>43435</v>
      </c>
      <c r="F5538" s="15">
        <f t="shared" si="86"/>
        <v>-9.2254452884597507E-2</v>
      </c>
    </row>
    <row r="5539" spans="1:6" x14ac:dyDescent="0.3">
      <c r="A5539" s="16">
        <v>61</v>
      </c>
      <c r="B5539" s="17" t="s">
        <v>621</v>
      </c>
      <c r="C5539" s="17" t="s">
        <v>105</v>
      </c>
      <c r="D5539" s="18">
        <v>10983179.348968999</v>
      </c>
      <c r="E5539" s="14">
        <v>43405</v>
      </c>
      <c r="F5539" s="15">
        <f t="shared" si="86"/>
        <v>-3.1888984928730442E-2</v>
      </c>
    </row>
    <row r="5540" spans="1:6" x14ac:dyDescent="0.3">
      <c r="A5540" s="16">
        <v>61</v>
      </c>
      <c r="B5540" s="17" t="s">
        <v>621</v>
      </c>
      <c r="C5540" s="17" t="s">
        <v>106</v>
      </c>
      <c r="D5540" s="18">
        <v>11339066.064613</v>
      </c>
      <c r="E5540" s="14">
        <v>43374</v>
      </c>
      <c r="F5540" s="15">
        <f t="shared" si="86"/>
        <v>-6.5874851617998539E-2</v>
      </c>
    </row>
    <row r="5541" spans="1:6" x14ac:dyDescent="0.3">
      <c r="A5541" s="16">
        <v>61</v>
      </c>
      <c r="B5541" s="17" t="s">
        <v>621</v>
      </c>
      <c r="C5541" s="17" t="s">
        <v>107</v>
      </c>
      <c r="D5541" s="18">
        <v>12111177.5288107</v>
      </c>
      <c r="E5541" s="14">
        <v>43344</v>
      </c>
      <c r="F5541" s="15">
        <f t="shared" si="86"/>
        <v>-2.6019084519005546E-4</v>
      </c>
    </row>
    <row r="5542" spans="1:6" x14ac:dyDescent="0.3">
      <c r="A5542" s="11">
        <v>61</v>
      </c>
      <c r="B5542" s="12" t="s">
        <v>621</v>
      </c>
      <c r="C5542" s="12" t="s">
        <v>108</v>
      </c>
      <c r="D5542" s="13">
        <v>12114329.156322701</v>
      </c>
      <c r="E5542" s="14">
        <v>43313</v>
      </c>
      <c r="F5542" s="15">
        <f t="shared" si="86"/>
        <v>-3.4799772357171077E-2</v>
      </c>
    </row>
    <row r="5543" spans="1:6" x14ac:dyDescent="0.3">
      <c r="A5543" s="16">
        <v>61</v>
      </c>
      <c r="B5543" s="17" t="s">
        <v>621</v>
      </c>
      <c r="C5543" s="17" t="s">
        <v>109</v>
      </c>
      <c r="D5543" s="18">
        <v>12543326.261068501</v>
      </c>
      <c r="E5543" s="14">
        <v>43282</v>
      </c>
      <c r="F5543" s="15">
        <f t="shared" si="86"/>
        <v>-5.6111204128691472E-2</v>
      </c>
    </row>
    <row r="5544" spans="1:6" x14ac:dyDescent="0.3">
      <c r="A5544" s="11">
        <v>61</v>
      </c>
      <c r="B5544" s="12" t="s">
        <v>621</v>
      </c>
      <c r="C5544" s="12" t="s">
        <v>110</v>
      </c>
      <c r="D5544" s="13">
        <v>13267268.0930162</v>
      </c>
      <c r="E5544" s="14">
        <v>43252</v>
      </c>
      <c r="F5544" s="15">
        <f t="shared" si="86"/>
        <v>0.48046751937589693</v>
      </c>
    </row>
    <row r="5545" spans="1:6" x14ac:dyDescent="0.3">
      <c r="A5545" s="16">
        <v>61</v>
      </c>
      <c r="B5545" s="17" t="s">
        <v>621</v>
      </c>
      <c r="C5545" s="17" t="s">
        <v>111</v>
      </c>
      <c r="D5545" s="18">
        <v>8205727.9168828102</v>
      </c>
      <c r="E5545" s="14">
        <v>43221</v>
      </c>
      <c r="F5545" s="15">
        <f t="shared" si="86"/>
        <v>5.962123472340615E-2</v>
      </c>
    </row>
    <row r="5546" spans="1:6" x14ac:dyDescent="0.3">
      <c r="A5546" s="11">
        <v>61</v>
      </c>
      <c r="B5546" s="12" t="s">
        <v>621</v>
      </c>
      <c r="C5546" s="12" t="s">
        <v>112</v>
      </c>
      <c r="D5546" s="13">
        <v>7730791.1251294296</v>
      </c>
      <c r="E5546" s="14">
        <v>43191</v>
      </c>
      <c r="F5546" s="15">
        <f t="shared" si="86"/>
        <v>2.7993046250824466E-2</v>
      </c>
    </row>
    <row r="5547" spans="1:6" x14ac:dyDescent="0.3">
      <c r="A5547" s="16">
        <v>61</v>
      </c>
      <c r="B5547" s="17" t="s">
        <v>621</v>
      </c>
      <c r="C5547" s="17" t="s">
        <v>113</v>
      </c>
      <c r="D5547" s="18">
        <v>7517383.6300646504</v>
      </c>
      <c r="E5547" s="14">
        <v>43160</v>
      </c>
      <c r="F5547" s="15">
        <f t="shared" si="86"/>
        <v>3.2817569035078889E-2</v>
      </c>
    </row>
    <row r="5548" spans="1:6" x14ac:dyDescent="0.3">
      <c r="A5548" s="11">
        <v>61</v>
      </c>
      <c r="B5548" s="12" t="s">
        <v>621</v>
      </c>
      <c r="C5548" s="12" t="s">
        <v>114</v>
      </c>
      <c r="D5548" s="13">
        <v>7274685.5361655299</v>
      </c>
      <c r="E5548" s="14">
        <v>43132</v>
      </c>
      <c r="F5548" s="15">
        <f t="shared" si="86"/>
        <v>-1.149672439867818E-3</v>
      </c>
    </row>
    <row r="5549" spans="1:6" x14ac:dyDescent="0.3">
      <c r="A5549" s="16">
        <v>61</v>
      </c>
      <c r="B5549" s="17" t="s">
        <v>621</v>
      </c>
      <c r="C5549" s="17" t="s">
        <v>115</v>
      </c>
      <c r="D5549" s="18">
        <v>7283053.85112397</v>
      </c>
      <c r="E5549" s="14">
        <v>43101</v>
      </c>
      <c r="F5549" s="15">
        <f t="shared" si="86"/>
        <v>-9.8682506447795665E-2</v>
      </c>
    </row>
    <row r="5550" spans="1:6" x14ac:dyDescent="0.3">
      <c r="A5550" s="11">
        <v>61</v>
      </c>
      <c r="B5550" s="12" t="s">
        <v>621</v>
      </c>
      <c r="C5550" s="12" t="s">
        <v>116</v>
      </c>
      <c r="D5550" s="13">
        <v>8038421.7626309702</v>
      </c>
      <c r="E5550" s="14">
        <v>43070</v>
      </c>
      <c r="F5550" s="15">
        <f t="shared" si="86"/>
        <v>-3.8048096696859469E-2</v>
      </c>
    </row>
    <row r="5551" spans="1:6" x14ac:dyDescent="0.3">
      <c r="A5551" s="11">
        <v>61</v>
      </c>
      <c r="B5551" s="12" t="s">
        <v>621</v>
      </c>
      <c r="C5551" s="12" t="s">
        <v>118</v>
      </c>
      <c r="D5551" s="13">
        <v>8350161.3534163302</v>
      </c>
      <c r="E5551" s="14">
        <v>43040</v>
      </c>
      <c r="F5551" s="15">
        <f t="shared" si="86"/>
        <v>7.3287825871461473E-2</v>
      </c>
    </row>
    <row r="5552" spans="1:6" x14ac:dyDescent="0.3">
      <c r="A5552" s="11">
        <v>61</v>
      </c>
      <c r="B5552" s="12" t="s">
        <v>621</v>
      </c>
      <c r="C5552" s="12" t="s">
        <v>119</v>
      </c>
      <c r="D5552" s="13">
        <v>7760083.0508504296</v>
      </c>
      <c r="E5552" s="14">
        <v>43009</v>
      </c>
      <c r="F5552" s="15">
        <f t="shared" si="86"/>
        <v>3.6527071357226056E-2</v>
      </c>
    </row>
    <row r="5553" spans="1:6" x14ac:dyDescent="0.3">
      <c r="A5553" s="11">
        <v>61</v>
      </c>
      <c r="B5553" s="12" t="s">
        <v>621</v>
      </c>
      <c r="C5553" s="12" t="s">
        <v>120</v>
      </c>
      <c r="D5553" s="13">
        <v>7481744.3390698899</v>
      </c>
      <c r="E5553" s="14">
        <v>42979</v>
      </c>
      <c r="F5553" s="15">
        <f t="shared" si="86"/>
        <v>-2.7157693932667155E-2</v>
      </c>
    </row>
    <row r="5554" spans="1:6" x14ac:dyDescent="0.3">
      <c r="A5554" s="16">
        <v>61</v>
      </c>
      <c r="B5554" s="17" t="s">
        <v>621</v>
      </c>
      <c r="C5554" s="17" t="s">
        <v>121</v>
      </c>
      <c r="D5554" s="18">
        <v>7687715.4529697802</v>
      </c>
      <c r="E5554" s="14">
        <v>42948</v>
      </c>
      <c r="F5554" s="15">
        <f t="shared" si="86"/>
        <v>-7.2149971595063004E-3</v>
      </c>
    </row>
    <row r="5555" spans="1:6" x14ac:dyDescent="0.3">
      <c r="A5555" s="11">
        <v>61</v>
      </c>
      <c r="B5555" s="12" t="s">
        <v>621</v>
      </c>
      <c r="C5555" s="12" t="s">
        <v>122</v>
      </c>
      <c r="D5555" s="13">
        <v>7743382.8767924998</v>
      </c>
      <c r="E5555" s="14">
        <v>42917</v>
      </c>
      <c r="F5555" s="15">
        <f t="shared" si="86"/>
        <v>3.8846931712481096E-2</v>
      </c>
    </row>
    <row r="5556" spans="1:6" x14ac:dyDescent="0.3">
      <c r="A5556" s="16">
        <v>61</v>
      </c>
      <c r="B5556" s="17" t="s">
        <v>621</v>
      </c>
      <c r="C5556" s="17" t="s">
        <v>123</v>
      </c>
      <c r="D5556" s="18">
        <v>7448343.9909540396</v>
      </c>
      <c r="E5556" s="14">
        <v>42887</v>
      </c>
      <c r="F5556" s="15">
        <f t="shared" si="86"/>
        <v>-2.9850739754140932E-3</v>
      </c>
    </row>
    <row r="5557" spans="1:6" x14ac:dyDescent="0.3">
      <c r="A5557" s="11">
        <v>61</v>
      </c>
      <c r="B5557" s="12" t="s">
        <v>621</v>
      </c>
      <c r="C5557" s="12" t="s">
        <v>124</v>
      </c>
      <c r="D5557" s="13">
        <v>7470611.0666609304</v>
      </c>
      <c r="E5557" s="14">
        <v>42856</v>
      </c>
      <c r="F5557" s="15">
        <f t="shared" si="86"/>
        <v>4.4180827083023531E-2</v>
      </c>
    </row>
    <row r="5558" spans="1:6" x14ac:dyDescent="0.3">
      <c r="A5558" s="16">
        <v>61</v>
      </c>
      <c r="B5558" s="17" t="s">
        <v>621</v>
      </c>
      <c r="C5558" s="17" t="s">
        <v>125</v>
      </c>
      <c r="D5558" s="18">
        <v>7147738.2034665998</v>
      </c>
      <c r="E5558" s="14">
        <v>42826</v>
      </c>
      <c r="F5558" s="15">
        <f t="shared" si="86"/>
        <v>-1.5456243427520468E-2</v>
      </c>
    </row>
    <row r="5559" spans="1:6" x14ac:dyDescent="0.3">
      <c r="A5559" s="11">
        <v>61</v>
      </c>
      <c r="B5559" s="12" t="s">
        <v>621</v>
      </c>
      <c r="C5559" s="12" t="s">
        <v>126</v>
      </c>
      <c r="D5559" s="13">
        <v>7259073.5820010398</v>
      </c>
      <c r="E5559" s="14">
        <v>42795</v>
      </c>
      <c r="F5559" s="15">
        <f t="shared" si="86"/>
        <v>-3.0213750300396712E-2</v>
      </c>
    </row>
    <row r="5560" spans="1:6" x14ac:dyDescent="0.3">
      <c r="A5560" s="16">
        <v>61</v>
      </c>
      <c r="B5560" s="17" t="s">
        <v>621</v>
      </c>
      <c r="C5560" s="17" t="s">
        <v>127</v>
      </c>
      <c r="D5560" s="18">
        <v>7481744.3390698899</v>
      </c>
      <c r="E5560" s="14">
        <v>42767</v>
      </c>
      <c r="F5560" s="15">
        <f t="shared" si="86"/>
        <v>3.0213750300396705E-2</v>
      </c>
    </row>
    <row r="5561" spans="1:6" x14ac:dyDescent="0.3">
      <c r="A5561" s="11">
        <v>61</v>
      </c>
      <c r="B5561" s="12" t="s">
        <v>621</v>
      </c>
      <c r="C5561" s="12" t="s">
        <v>129</v>
      </c>
      <c r="D5561" s="13">
        <v>7259073.5820010398</v>
      </c>
      <c r="E5561" s="14">
        <v>42736</v>
      </c>
      <c r="F5561" s="15">
        <f t="shared" si="86"/>
        <v>5.1731490543431576E-2</v>
      </c>
    </row>
    <row r="5562" spans="1:6" x14ac:dyDescent="0.3">
      <c r="A5562" s="16">
        <v>61</v>
      </c>
      <c r="B5562" s="17" t="s">
        <v>621</v>
      </c>
      <c r="C5562" s="17" t="s">
        <v>130</v>
      </c>
      <c r="D5562" s="18">
        <v>6893098.7116545802</v>
      </c>
      <c r="E5562" s="14">
        <v>42705</v>
      </c>
      <c r="F5562" s="15">
        <f t="shared" si="86"/>
        <v>4.5890007728589421E-2</v>
      </c>
    </row>
    <row r="5563" spans="1:6" x14ac:dyDescent="0.3">
      <c r="A5563" s="16">
        <v>61</v>
      </c>
      <c r="B5563" s="17" t="s">
        <v>621</v>
      </c>
      <c r="C5563" s="17" t="s">
        <v>132</v>
      </c>
      <c r="D5563" s="18">
        <v>6583922.6599353598</v>
      </c>
      <c r="E5563" s="14">
        <v>42675</v>
      </c>
      <c r="F5563" s="15">
        <f t="shared" si="86"/>
        <v>-3.479927880415578E-2</v>
      </c>
    </row>
    <row r="5564" spans="1:6" x14ac:dyDescent="0.3">
      <c r="A5564" s="16">
        <v>61</v>
      </c>
      <c r="B5564" s="17" t="s">
        <v>621</v>
      </c>
      <c r="C5564" s="17" t="s">
        <v>133</v>
      </c>
      <c r="D5564" s="18">
        <v>6817071.5997421602</v>
      </c>
      <c r="E5564" s="14">
        <v>42644</v>
      </c>
      <c r="F5564" s="15">
        <f t="shared" si="86"/>
        <v>0.18175867451851388</v>
      </c>
    </row>
    <row r="5565" spans="1:6" x14ac:dyDescent="0.3">
      <c r="A5565" s="16">
        <v>61</v>
      </c>
      <c r="B5565" s="17" t="s">
        <v>621</v>
      </c>
      <c r="C5565" s="17" t="s">
        <v>134</v>
      </c>
      <c r="D5565" s="18">
        <v>5684091.5738892704</v>
      </c>
      <c r="E5565" s="14">
        <v>42614</v>
      </c>
      <c r="F5565" s="15">
        <f t="shared" si="86"/>
        <v>4.9278308238914102E-3</v>
      </c>
    </row>
    <row r="5566" spans="1:6" x14ac:dyDescent="0.3">
      <c r="A5566" s="11">
        <v>61</v>
      </c>
      <c r="B5566" s="12" t="s">
        <v>621</v>
      </c>
      <c r="C5566" s="12" t="s">
        <v>135</v>
      </c>
      <c r="D5566" s="13">
        <v>5656150.2338667596</v>
      </c>
      <c r="E5566" s="14">
        <v>42583</v>
      </c>
      <c r="F5566" s="15">
        <f t="shared" si="86"/>
        <v>-7.7328791251639346E-3</v>
      </c>
    </row>
    <row r="5567" spans="1:6" x14ac:dyDescent="0.3">
      <c r="A5567" s="16">
        <v>61</v>
      </c>
      <c r="B5567" s="17" t="s">
        <v>621</v>
      </c>
      <c r="C5567" s="17" t="s">
        <v>136</v>
      </c>
      <c r="D5567" s="18">
        <v>5700058.1082838597</v>
      </c>
      <c r="E5567" s="14">
        <v>42552</v>
      </c>
      <c r="F5567" s="15">
        <f t="shared" si="86"/>
        <v>-2.0104661049682501E-2</v>
      </c>
    </row>
    <row r="5568" spans="1:6" x14ac:dyDescent="0.3">
      <c r="A5568" s="11">
        <v>61</v>
      </c>
      <c r="B5568" s="12" t="s">
        <v>621</v>
      </c>
      <c r="C5568" s="12" t="s">
        <v>137</v>
      </c>
      <c r="D5568" s="13">
        <v>5815815.5778127797</v>
      </c>
      <c r="E5568" s="14">
        <v>42522</v>
      </c>
      <c r="F5568" s="15">
        <f t="shared" si="86"/>
        <v>6.8894778470372675E-2</v>
      </c>
    </row>
    <row r="5569" spans="1:6" x14ac:dyDescent="0.3">
      <c r="A5569" s="16">
        <v>61</v>
      </c>
      <c r="B5569" s="17" t="s">
        <v>621</v>
      </c>
      <c r="C5569" s="17" t="s">
        <v>138</v>
      </c>
      <c r="D5569" s="18">
        <v>5428627.02357563</v>
      </c>
      <c r="E5569" s="14">
        <v>42491</v>
      </c>
      <c r="F5569" s="15">
        <f t="shared" si="86"/>
        <v>3.8221229212612562E-2</v>
      </c>
    </row>
    <row r="5570" spans="1:6" x14ac:dyDescent="0.3">
      <c r="A5570" s="11">
        <v>61</v>
      </c>
      <c r="B5570" s="12" t="s">
        <v>621</v>
      </c>
      <c r="C5570" s="12" t="s">
        <v>139</v>
      </c>
      <c r="D5570" s="13">
        <v>5225053.4245402999</v>
      </c>
      <c r="E5570" s="14">
        <v>42461</v>
      </c>
      <c r="F5570" s="15">
        <f t="shared" si="86"/>
        <v>-5.8600371745044205E-2</v>
      </c>
    </row>
    <row r="5571" spans="1:6" x14ac:dyDescent="0.3">
      <c r="A5571" s="16">
        <v>61</v>
      </c>
      <c r="B5571" s="17" t="s">
        <v>621</v>
      </c>
      <c r="C5571" s="17" t="s">
        <v>140</v>
      </c>
      <c r="D5571" s="18">
        <v>5540392.7643378498</v>
      </c>
      <c r="E5571" s="14">
        <v>42430</v>
      </c>
      <c r="F5571" s="15">
        <f t="shared" ref="F5571:F5634" si="87">IF(B5571=B5572,LN(D5571/D5572),NA())</f>
        <v>1.01376931875447E-2</v>
      </c>
    </row>
    <row r="5572" spans="1:6" x14ac:dyDescent="0.3">
      <c r="A5572" s="11">
        <v>61</v>
      </c>
      <c r="B5572" s="12" t="s">
        <v>621</v>
      </c>
      <c r="C5572" s="12" t="s">
        <v>141</v>
      </c>
      <c r="D5572" s="13">
        <v>5484509.7036206396</v>
      </c>
      <c r="E5572" s="14">
        <v>42401</v>
      </c>
      <c r="F5572" s="15">
        <f t="shared" si="87"/>
        <v>7.7135691231332043E-2</v>
      </c>
    </row>
    <row r="5573" spans="1:6" x14ac:dyDescent="0.3">
      <c r="A5573" s="16">
        <v>61</v>
      </c>
      <c r="B5573" s="17" t="s">
        <v>621</v>
      </c>
      <c r="C5573" s="17" t="s">
        <v>142</v>
      </c>
      <c r="D5573" s="18">
        <v>5077362.8862221697</v>
      </c>
      <c r="E5573" s="14">
        <v>42370</v>
      </c>
      <c r="F5573" s="15">
        <f t="shared" si="87"/>
        <v>-0.14931469941190523</v>
      </c>
    </row>
    <row r="5574" spans="1:6" x14ac:dyDescent="0.3">
      <c r="A5574" s="11">
        <v>61</v>
      </c>
      <c r="B5574" s="12" t="s">
        <v>621</v>
      </c>
      <c r="C5574" s="12" t="s">
        <v>143</v>
      </c>
      <c r="D5574" s="13">
        <v>5895012.8236417295</v>
      </c>
      <c r="E5574" s="14">
        <v>42339</v>
      </c>
      <c r="F5574" s="15">
        <f t="shared" si="87"/>
        <v>-1.6983831928585547E-2</v>
      </c>
    </row>
    <row r="5575" spans="1:6" x14ac:dyDescent="0.3">
      <c r="A5575" s="11">
        <v>61</v>
      </c>
      <c r="B5575" s="12" t="s">
        <v>621</v>
      </c>
      <c r="C5575" s="12" t="s">
        <v>145</v>
      </c>
      <c r="D5575" s="13">
        <v>5995987.7742722603</v>
      </c>
      <c r="E5575" s="14">
        <v>42309</v>
      </c>
      <c r="F5575" s="15">
        <f t="shared" si="87"/>
        <v>9.3227398034709932E-2</v>
      </c>
    </row>
    <row r="5576" spans="1:6" x14ac:dyDescent="0.3">
      <c r="A5576" s="11">
        <v>61</v>
      </c>
      <c r="B5576" s="12" t="s">
        <v>621</v>
      </c>
      <c r="C5576" s="12" t="s">
        <v>146</v>
      </c>
      <c r="D5576" s="13">
        <v>5462262.8387002703</v>
      </c>
      <c r="E5576" s="14">
        <v>42278</v>
      </c>
      <c r="F5576" s="15">
        <f t="shared" si="87"/>
        <v>1.1509655083149514E-2</v>
      </c>
    </row>
    <row r="5577" spans="1:6" x14ac:dyDescent="0.3">
      <c r="A5577" s="11">
        <v>61</v>
      </c>
      <c r="B5577" s="12" t="s">
        <v>621</v>
      </c>
      <c r="C5577" s="12" t="s">
        <v>147</v>
      </c>
      <c r="D5577" s="13">
        <v>5399754.4922567997</v>
      </c>
      <c r="E5577" s="14">
        <v>42248</v>
      </c>
      <c r="F5577" s="15">
        <f t="shared" si="87"/>
        <v>-3.0690737568644107E-2</v>
      </c>
    </row>
    <row r="5578" spans="1:6" x14ac:dyDescent="0.3">
      <c r="A5578" s="16">
        <v>61</v>
      </c>
      <c r="B5578" s="17" t="s">
        <v>621</v>
      </c>
      <c r="C5578" s="17" t="s">
        <v>148</v>
      </c>
      <c r="D5578" s="18">
        <v>5568046.2294937102</v>
      </c>
      <c r="E5578" s="14">
        <v>42217</v>
      </c>
      <c r="F5578" s="15">
        <f t="shared" si="87"/>
        <v>-2.8938202481276262E-2</v>
      </c>
    </row>
    <row r="5579" spans="1:6" x14ac:dyDescent="0.3">
      <c r="A5579" s="11">
        <v>61</v>
      </c>
      <c r="B5579" s="12" t="s">
        <v>621</v>
      </c>
      <c r="C5579" s="12" t="s">
        <v>149</v>
      </c>
      <c r="D5579" s="13">
        <v>5731529.5265677199</v>
      </c>
      <c r="E5579" s="14">
        <v>42186</v>
      </c>
      <c r="F5579" s="15">
        <f t="shared" si="87"/>
        <v>8.6706337928323024E-2</v>
      </c>
    </row>
    <row r="5580" spans="1:6" x14ac:dyDescent="0.3">
      <c r="A5580" s="16">
        <v>61</v>
      </c>
      <c r="B5580" s="17" t="s">
        <v>621</v>
      </c>
      <c r="C5580" s="17" t="s">
        <v>150</v>
      </c>
      <c r="D5580" s="18">
        <v>5255504.9558343999</v>
      </c>
      <c r="E5580" s="14">
        <v>42156</v>
      </c>
      <c r="F5580" s="15">
        <f t="shared" si="87"/>
        <v>-6.121641146576929E-2</v>
      </c>
    </row>
    <row r="5581" spans="1:6" x14ac:dyDescent="0.3">
      <c r="A5581" s="11">
        <v>61</v>
      </c>
      <c r="B5581" s="12" t="s">
        <v>621</v>
      </c>
      <c r="C5581" s="12" t="s">
        <v>151</v>
      </c>
      <c r="D5581" s="13">
        <v>5587279.53158723</v>
      </c>
      <c r="E5581" s="14">
        <v>42125</v>
      </c>
      <c r="F5581" s="15">
        <f t="shared" si="87"/>
        <v>4.2185476257091903E-2</v>
      </c>
    </row>
    <row r="5582" spans="1:6" x14ac:dyDescent="0.3">
      <c r="A5582" s="16">
        <v>61</v>
      </c>
      <c r="B5582" s="17" t="s">
        <v>621</v>
      </c>
      <c r="C5582" s="17" t="s">
        <v>152</v>
      </c>
      <c r="D5582" s="18">
        <v>5356479.9064649297</v>
      </c>
      <c r="E5582" s="14">
        <v>42095</v>
      </c>
      <c r="F5582" s="15">
        <f t="shared" si="87"/>
        <v>-1.3375109464686537E-2</v>
      </c>
    </row>
    <row r="5583" spans="1:6" x14ac:dyDescent="0.3">
      <c r="A5583" s="11">
        <v>61</v>
      </c>
      <c r="B5583" s="12" t="s">
        <v>621</v>
      </c>
      <c r="C5583" s="12" t="s">
        <v>153</v>
      </c>
      <c r="D5583" s="13">
        <v>5428604.6746761296</v>
      </c>
      <c r="E5583" s="14">
        <v>42064</v>
      </c>
      <c r="F5583" s="15">
        <f t="shared" si="87"/>
        <v>2.0582340748529424E-2</v>
      </c>
    </row>
    <row r="5584" spans="1:6" x14ac:dyDescent="0.3">
      <c r="A5584" s="16">
        <v>61</v>
      </c>
      <c r="B5584" s="17" t="s">
        <v>621</v>
      </c>
      <c r="C5584" s="17" t="s">
        <v>154</v>
      </c>
      <c r="D5584" s="18">
        <v>5318013.3022778695</v>
      </c>
      <c r="E5584" s="14">
        <v>42036</v>
      </c>
      <c r="F5584" s="15">
        <f t="shared" si="87"/>
        <v>7.7033436774592803E-2</v>
      </c>
    </row>
    <row r="5585" spans="1:6" x14ac:dyDescent="0.3">
      <c r="A5585" s="11">
        <v>61</v>
      </c>
      <c r="B5585" s="12" t="s">
        <v>621</v>
      </c>
      <c r="C5585" s="12" t="s">
        <v>1286</v>
      </c>
      <c r="D5585" s="13">
        <v>4923729.9215234704</v>
      </c>
      <c r="E5585" s="14">
        <v>42005</v>
      </c>
      <c r="F5585" s="15" t="e">
        <f t="shared" si="87"/>
        <v>#N/A</v>
      </c>
    </row>
    <row r="5586" spans="1:6" x14ac:dyDescent="0.3">
      <c r="A5586" s="16">
        <v>59</v>
      </c>
      <c r="B5586" s="17" t="s">
        <v>632</v>
      </c>
      <c r="C5586" s="17" t="s">
        <v>12</v>
      </c>
      <c r="D5586" s="18">
        <v>18402771.577226501</v>
      </c>
      <c r="E5586" s="14">
        <v>45901</v>
      </c>
      <c r="F5586" s="15">
        <f t="shared" si="87"/>
        <v>-4.3019071691119872E-3</v>
      </c>
    </row>
    <row r="5587" spans="1:6" x14ac:dyDescent="0.3">
      <c r="A5587" s="11">
        <v>59</v>
      </c>
      <c r="B5587" s="12" t="s">
        <v>632</v>
      </c>
      <c r="C5587" s="12" t="s">
        <v>16</v>
      </c>
      <c r="D5587" s="13">
        <v>18482109.1212264</v>
      </c>
      <c r="E5587" s="14">
        <v>45870</v>
      </c>
      <c r="F5587" s="15">
        <f t="shared" si="87"/>
        <v>1.6767775614424926E-2</v>
      </c>
    </row>
    <row r="5588" spans="1:6" x14ac:dyDescent="0.3">
      <c r="A5588" s="16">
        <v>59</v>
      </c>
      <c r="B5588" s="17" t="s">
        <v>632</v>
      </c>
      <c r="C5588" s="17" t="s">
        <v>17</v>
      </c>
      <c r="D5588" s="18">
        <v>18174789.000447001</v>
      </c>
      <c r="E5588" s="14">
        <v>45839</v>
      </c>
      <c r="F5588" s="15">
        <f t="shared" si="87"/>
        <v>5.1903194266514845E-2</v>
      </c>
    </row>
    <row r="5589" spans="1:6" x14ac:dyDescent="0.3">
      <c r="A5589" s="11">
        <v>59</v>
      </c>
      <c r="B5589" s="12" t="s">
        <v>632</v>
      </c>
      <c r="C5589" s="12" t="s">
        <v>18</v>
      </c>
      <c r="D5589" s="13">
        <v>17255522.199535001</v>
      </c>
      <c r="E5589" s="14">
        <v>45809</v>
      </c>
      <c r="F5589" s="15">
        <f t="shared" si="87"/>
        <v>-2.7964732305014037E-2</v>
      </c>
    </row>
    <row r="5590" spans="1:6" x14ac:dyDescent="0.3">
      <c r="A5590" s="16">
        <v>59</v>
      </c>
      <c r="B5590" s="17" t="s">
        <v>632</v>
      </c>
      <c r="C5590" s="17" t="s">
        <v>19</v>
      </c>
      <c r="D5590" s="18">
        <v>17744878.730433501</v>
      </c>
      <c r="E5590" s="14">
        <v>45778</v>
      </c>
      <c r="F5590" s="15">
        <f t="shared" si="87"/>
        <v>6.6755231418606675E-2</v>
      </c>
    </row>
    <row r="5591" spans="1:6" x14ac:dyDescent="0.3">
      <c r="A5591" s="11">
        <v>59</v>
      </c>
      <c r="B5591" s="12" t="s">
        <v>632</v>
      </c>
      <c r="C5591" s="12" t="s">
        <v>20</v>
      </c>
      <c r="D5591" s="13">
        <v>16598987.850517301</v>
      </c>
      <c r="E5591" s="14">
        <v>45748</v>
      </c>
      <c r="F5591" s="15">
        <f t="shared" si="87"/>
        <v>-4.8580777185546188E-2</v>
      </c>
    </row>
    <row r="5592" spans="1:6" x14ac:dyDescent="0.3">
      <c r="A5592" s="16">
        <v>59</v>
      </c>
      <c r="B5592" s="17" t="s">
        <v>632</v>
      </c>
      <c r="C5592" s="17" t="s">
        <v>21</v>
      </c>
      <c r="D5592" s="18">
        <v>17425288.2324825</v>
      </c>
      <c r="E5592" s="14">
        <v>45717</v>
      </c>
      <c r="F5592" s="15">
        <f t="shared" si="87"/>
        <v>-0.18805179467188596</v>
      </c>
    </row>
    <row r="5593" spans="1:6" x14ac:dyDescent="0.3">
      <c r="A5593" s="11">
        <v>59</v>
      </c>
      <c r="B5593" s="12" t="s">
        <v>632</v>
      </c>
      <c r="C5593" s="12" t="s">
        <v>22</v>
      </c>
      <c r="D5593" s="13">
        <v>21030511.093800001</v>
      </c>
      <c r="E5593" s="14">
        <v>45689</v>
      </c>
      <c r="F5593" s="15">
        <f t="shared" si="87"/>
        <v>-9.1012008319733703E-2</v>
      </c>
    </row>
    <row r="5594" spans="1:6" x14ac:dyDescent="0.3">
      <c r="A5594" s="16">
        <v>59</v>
      </c>
      <c r="B5594" s="17" t="s">
        <v>632</v>
      </c>
      <c r="C5594" s="17" t="s">
        <v>23</v>
      </c>
      <c r="D5594" s="18">
        <v>23034343.567885101</v>
      </c>
      <c r="E5594" s="14">
        <v>45658</v>
      </c>
      <c r="F5594" s="15">
        <f t="shared" si="87"/>
        <v>0.15183988526964742</v>
      </c>
    </row>
    <row r="5595" spans="1:6" x14ac:dyDescent="0.3">
      <c r="A5595" s="11">
        <v>59</v>
      </c>
      <c r="B5595" s="12" t="s">
        <v>632</v>
      </c>
      <c r="C5595" s="12" t="s">
        <v>24</v>
      </c>
      <c r="D5595" s="13">
        <v>19789399.500088599</v>
      </c>
      <c r="E5595" s="14">
        <v>45627</v>
      </c>
      <c r="F5595" s="15">
        <f t="shared" si="87"/>
        <v>1.5577419904550886E-2</v>
      </c>
    </row>
    <row r="5596" spans="1:6" x14ac:dyDescent="0.3">
      <c r="A5596" s="11">
        <v>59</v>
      </c>
      <c r="B5596" s="12" t="s">
        <v>632</v>
      </c>
      <c r="C5596" s="12" t="s">
        <v>26</v>
      </c>
      <c r="D5596" s="13">
        <v>19483520.304015901</v>
      </c>
      <c r="E5596" s="14">
        <v>45597</v>
      </c>
      <c r="F5596" s="15">
        <f t="shared" si="87"/>
        <v>0.1323933271875363</v>
      </c>
    </row>
    <row r="5597" spans="1:6" x14ac:dyDescent="0.3">
      <c r="A5597" s="11">
        <v>59</v>
      </c>
      <c r="B5597" s="12" t="s">
        <v>632</v>
      </c>
      <c r="C5597" s="12" t="s">
        <v>27</v>
      </c>
      <c r="D5597" s="13">
        <v>17067493.141397599</v>
      </c>
      <c r="E5597" s="14">
        <v>45566</v>
      </c>
      <c r="F5597" s="15">
        <f t="shared" si="87"/>
        <v>4.8255023903691782E-2</v>
      </c>
    </row>
    <row r="5598" spans="1:6" x14ac:dyDescent="0.3">
      <c r="A5598" s="11">
        <v>59</v>
      </c>
      <c r="B5598" s="12" t="s">
        <v>632</v>
      </c>
      <c r="C5598" s="12" t="s">
        <v>28</v>
      </c>
      <c r="D5598" s="13">
        <v>16263456.2747632</v>
      </c>
      <c r="E5598" s="14">
        <v>45536</v>
      </c>
      <c r="F5598" s="15">
        <f t="shared" si="87"/>
        <v>6.7798458701289754E-2</v>
      </c>
    </row>
    <row r="5599" spans="1:6" x14ac:dyDescent="0.3">
      <c r="A5599" s="16">
        <v>59</v>
      </c>
      <c r="B5599" s="17" t="s">
        <v>632</v>
      </c>
      <c r="C5599" s="17" t="s">
        <v>29</v>
      </c>
      <c r="D5599" s="18">
        <v>15197366.9497052</v>
      </c>
      <c r="E5599" s="14">
        <v>45505</v>
      </c>
      <c r="F5599" s="15">
        <f t="shared" si="87"/>
        <v>-3.9804347618650517E-2</v>
      </c>
    </row>
    <row r="5600" spans="1:6" x14ac:dyDescent="0.3">
      <c r="A5600" s="11">
        <v>59</v>
      </c>
      <c r="B5600" s="12" t="s">
        <v>632</v>
      </c>
      <c r="C5600" s="12" t="s">
        <v>30</v>
      </c>
      <c r="D5600" s="13">
        <v>15814488.815504</v>
      </c>
      <c r="E5600" s="14">
        <v>45474</v>
      </c>
      <c r="F5600" s="15">
        <f t="shared" si="87"/>
        <v>-6.5117450296233656E-2</v>
      </c>
    </row>
    <row r="5601" spans="1:6" x14ac:dyDescent="0.3">
      <c r="A5601" s="16">
        <v>59</v>
      </c>
      <c r="B5601" s="17" t="s">
        <v>632</v>
      </c>
      <c r="C5601" s="17" t="s">
        <v>31</v>
      </c>
      <c r="D5601" s="18">
        <v>16878556.7305643</v>
      </c>
      <c r="E5601" s="14">
        <v>45444</v>
      </c>
      <c r="F5601" s="15">
        <f t="shared" si="87"/>
        <v>4.9520076724300352E-2</v>
      </c>
    </row>
    <row r="5602" spans="1:6" x14ac:dyDescent="0.3">
      <c r="A5602" s="11">
        <v>59</v>
      </c>
      <c r="B5602" s="12" t="s">
        <v>632</v>
      </c>
      <c r="C5602" s="12" t="s">
        <v>32</v>
      </c>
      <c r="D5602" s="13">
        <v>16063087.0049704</v>
      </c>
      <c r="E5602" s="14">
        <v>45413</v>
      </c>
      <c r="F5602" s="15">
        <f t="shared" si="87"/>
        <v>6.2786181850574285E-4</v>
      </c>
    </row>
    <row r="5603" spans="1:6" x14ac:dyDescent="0.3">
      <c r="A5603" s="16">
        <v>59</v>
      </c>
      <c r="B5603" s="17" t="s">
        <v>632</v>
      </c>
      <c r="C5603" s="17" t="s">
        <v>34</v>
      </c>
      <c r="D5603" s="18">
        <v>16053004.771408601</v>
      </c>
      <c r="E5603" s="14">
        <v>45383</v>
      </c>
      <c r="F5603" s="15">
        <f t="shared" si="87"/>
        <v>-5.6198082834678136E-2</v>
      </c>
    </row>
    <row r="5604" spans="1:6" x14ac:dyDescent="0.3">
      <c r="A5604" s="11">
        <v>59</v>
      </c>
      <c r="B5604" s="12" t="s">
        <v>632</v>
      </c>
      <c r="C5604" s="12" t="s">
        <v>35</v>
      </c>
      <c r="D5604" s="13">
        <v>16980983.971577398</v>
      </c>
      <c r="E5604" s="14">
        <v>45352</v>
      </c>
      <c r="F5604" s="15">
        <f t="shared" si="87"/>
        <v>-1.9177556486612853E-2</v>
      </c>
    </row>
    <row r="5605" spans="1:6" x14ac:dyDescent="0.3">
      <c r="A5605" s="16">
        <v>59</v>
      </c>
      <c r="B5605" s="17" t="s">
        <v>632</v>
      </c>
      <c r="C5605" s="17" t="s">
        <v>36</v>
      </c>
      <c r="D5605" s="18">
        <v>17309780.430254702</v>
      </c>
      <c r="E5605" s="14">
        <v>45323</v>
      </c>
      <c r="F5605" s="15">
        <f t="shared" si="87"/>
        <v>0.10730311147846926</v>
      </c>
    </row>
    <row r="5606" spans="1:6" x14ac:dyDescent="0.3">
      <c r="A5606" s="11">
        <v>59</v>
      </c>
      <c r="B5606" s="12" t="s">
        <v>632</v>
      </c>
      <c r="C5606" s="12" t="s">
        <v>37</v>
      </c>
      <c r="D5606" s="13">
        <v>15548568.4464924</v>
      </c>
      <c r="E5606" s="14">
        <v>45292</v>
      </c>
      <c r="F5606" s="15">
        <f t="shared" si="87"/>
        <v>4.1186086595776009E-2</v>
      </c>
    </row>
    <row r="5607" spans="1:6" x14ac:dyDescent="0.3">
      <c r="A5607" s="16">
        <v>59</v>
      </c>
      <c r="B5607" s="17" t="s">
        <v>632</v>
      </c>
      <c r="C5607" s="17" t="s">
        <v>38</v>
      </c>
      <c r="D5607" s="18">
        <v>14921192.0317373</v>
      </c>
      <c r="E5607" s="14">
        <v>45261</v>
      </c>
      <c r="F5607" s="15">
        <f t="shared" si="87"/>
        <v>0.15080387379654467</v>
      </c>
    </row>
    <row r="5608" spans="1:6" x14ac:dyDescent="0.3">
      <c r="A5608" s="16">
        <v>59</v>
      </c>
      <c r="B5608" s="17" t="s">
        <v>632</v>
      </c>
      <c r="C5608" s="17" t="s">
        <v>40</v>
      </c>
      <c r="D5608" s="18">
        <v>12832469.166412501</v>
      </c>
      <c r="E5608" s="14">
        <v>45231</v>
      </c>
      <c r="F5608" s="15">
        <f t="shared" si="87"/>
        <v>4.9094365834152998E-2</v>
      </c>
    </row>
    <row r="5609" spans="1:6" x14ac:dyDescent="0.3">
      <c r="A5609" s="16">
        <v>59</v>
      </c>
      <c r="B5609" s="17" t="s">
        <v>632</v>
      </c>
      <c r="C5609" s="17" t="s">
        <v>41</v>
      </c>
      <c r="D5609" s="18">
        <v>12217682.001542</v>
      </c>
      <c r="E5609" s="14">
        <v>45200</v>
      </c>
      <c r="F5609" s="15">
        <f t="shared" si="87"/>
        <v>-4.5710894626529136E-2</v>
      </c>
    </row>
    <row r="5610" spans="1:6" x14ac:dyDescent="0.3">
      <c r="A5610" s="16">
        <v>59</v>
      </c>
      <c r="B5610" s="17" t="s">
        <v>632</v>
      </c>
      <c r="C5610" s="17" t="s">
        <v>42</v>
      </c>
      <c r="D5610" s="18">
        <v>12789124.245960999</v>
      </c>
      <c r="E5610" s="14">
        <v>45170</v>
      </c>
      <c r="F5610" s="15">
        <f t="shared" si="87"/>
        <v>7.4893131782401588E-3</v>
      </c>
    </row>
    <row r="5611" spans="1:6" x14ac:dyDescent="0.3">
      <c r="A5611" s="11">
        <v>59</v>
      </c>
      <c r="B5611" s="12" t="s">
        <v>632</v>
      </c>
      <c r="C5611" s="12" t="s">
        <v>43</v>
      </c>
      <c r="D5611" s="13">
        <v>12693700.2652713</v>
      </c>
      <c r="E5611" s="14">
        <v>45139</v>
      </c>
      <c r="F5611" s="15">
        <f t="shared" si="87"/>
        <v>3.1319007449317704E-2</v>
      </c>
    </row>
    <row r="5612" spans="1:6" x14ac:dyDescent="0.3">
      <c r="A5612" s="16">
        <v>59</v>
      </c>
      <c r="B5612" s="17" t="s">
        <v>632</v>
      </c>
      <c r="C5612" s="17" t="s">
        <v>44</v>
      </c>
      <c r="D5612" s="18">
        <v>12302307.1854499</v>
      </c>
      <c r="E5612" s="14">
        <v>45108</v>
      </c>
      <c r="F5612" s="15">
        <f t="shared" si="87"/>
        <v>4.3276840832944551E-2</v>
      </c>
    </row>
    <row r="5613" spans="1:6" x14ac:dyDescent="0.3">
      <c r="A5613" s="11">
        <v>59</v>
      </c>
      <c r="B5613" s="12" t="s">
        <v>632</v>
      </c>
      <c r="C5613" s="12" t="s">
        <v>45</v>
      </c>
      <c r="D5613" s="13">
        <v>11781258.1922104</v>
      </c>
      <c r="E5613" s="14">
        <v>45078</v>
      </c>
      <c r="F5613" s="15">
        <f t="shared" si="87"/>
        <v>2.5179047054223233E-2</v>
      </c>
    </row>
    <row r="5614" spans="1:6" x14ac:dyDescent="0.3">
      <c r="A5614" s="16">
        <v>59</v>
      </c>
      <c r="B5614" s="17" t="s">
        <v>632</v>
      </c>
      <c r="C5614" s="17" t="s">
        <v>46</v>
      </c>
      <c r="D5614" s="18">
        <v>11488320.7568819</v>
      </c>
      <c r="E5614" s="14">
        <v>45047</v>
      </c>
      <c r="F5614" s="15">
        <f t="shared" si="87"/>
        <v>-3.9423980323958323E-2</v>
      </c>
    </row>
    <row r="5615" spans="1:6" x14ac:dyDescent="0.3">
      <c r="A5615" s="11">
        <v>59</v>
      </c>
      <c r="B5615" s="12" t="s">
        <v>632</v>
      </c>
      <c r="C5615" s="12" t="s">
        <v>47</v>
      </c>
      <c r="D5615" s="13">
        <v>11950282.440396201</v>
      </c>
      <c r="E5615" s="14">
        <v>45017</v>
      </c>
      <c r="F5615" s="15">
        <f t="shared" si="87"/>
        <v>8.5480967541436501E-3</v>
      </c>
    </row>
    <row r="5616" spans="1:6" x14ac:dyDescent="0.3">
      <c r="A5616" s="16">
        <v>59</v>
      </c>
      <c r="B5616" s="17" t="s">
        <v>632</v>
      </c>
      <c r="C5616" s="17" t="s">
        <v>48</v>
      </c>
      <c r="D5616" s="18">
        <v>11848565.6317866</v>
      </c>
      <c r="E5616" s="14">
        <v>44986</v>
      </c>
      <c r="F5616" s="15">
        <f t="shared" si="87"/>
        <v>-5.4175445648260642E-2</v>
      </c>
    </row>
    <row r="5617" spans="1:6" x14ac:dyDescent="0.3">
      <c r="A5617" s="11">
        <v>59</v>
      </c>
      <c r="B5617" s="12" t="s">
        <v>632</v>
      </c>
      <c r="C5617" s="12" t="s">
        <v>49</v>
      </c>
      <c r="D5617" s="13">
        <v>12508172.8939797</v>
      </c>
      <c r="E5617" s="14">
        <v>44958</v>
      </c>
      <c r="F5617" s="15">
        <f t="shared" si="87"/>
        <v>3.0415332624648359E-4</v>
      </c>
    </row>
    <row r="5618" spans="1:6" x14ac:dyDescent="0.3">
      <c r="A5618" s="16">
        <v>59</v>
      </c>
      <c r="B5618" s="17" t="s">
        <v>632</v>
      </c>
      <c r="C5618" s="17" t="s">
        <v>50</v>
      </c>
      <c r="D5618" s="18">
        <v>12504369.070090899</v>
      </c>
      <c r="E5618" s="14">
        <v>44927</v>
      </c>
      <c r="F5618" s="15">
        <f t="shared" si="87"/>
        <v>0.21815518913436063</v>
      </c>
    </row>
    <row r="5619" spans="1:6" x14ac:dyDescent="0.3">
      <c r="A5619" s="11">
        <v>59</v>
      </c>
      <c r="B5619" s="12" t="s">
        <v>632</v>
      </c>
      <c r="C5619" s="12" t="s">
        <v>51</v>
      </c>
      <c r="D5619" s="13">
        <v>10053520.9829608</v>
      </c>
      <c r="E5619" s="14">
        <v>44896</v>
      </c>
      <c r="F5619" s="15">
        <f t="shared" si="87"/>
        <v>-9.4221449275412993E-3</v>
      </c>
    </row>
    <row r="5620" spans="1:6" x14ac:dyDescent="0.3">
      <c r="A5620" s="11">
        <v>59</v>
      </c>
      <c r="B5620" s="12" t="s">
        <v>632</v>
      </c>
      <c r="C5620" s="12" t="s">
        <v>53</v>
      </c>
      <c r="D5620" s="13">
        <v>10148694.3793632</v>
      </c>
      <c r="E5620" s="14">
        <v>44866</v>
      </c>
      <c r="F5620" s="15">
        <f t="shared" si="87"/>
        <v>1.3267565847805239E-2</v>
      </c>
    </row>
    <row r="5621" spans="1:6" x14ac:dyDescent="0.3">
      <c r="A5621" s="11">
        <v>59</v>
      </c>
      <c r="B5621" s="12" t="s">
        <v>632</v>
      </c>
      <c r="C5621" s="12" t="s">
        <v>54</v>
      </c>
      <c r="D5621" s="13">
        <v>10014935.199887499</v>
      </c>
      <c r="E5621" s="14">
        <v>44835</v>
      </c>
      <c r="F5621" s="15">
        <f t="shared" si="87"/>
        <v>5.3586782942365477E-2</v>
      </c>
    </row>
    <row r="5622" spans="1:6" x14ac:dyDescent="0.3">
      <c r="A5622" s="11">
        <v>59</v>
      </c>
      <c r="B5622" s="12" t="s">
        <v>632</v>
      </c>
      <c r="C5622" s="12" t="s">
        <v>55</v>
      </c>
      <c r="D5622" s="13">
        <v>9492392.7612216007</v>
      </c>
      <c r="E5622" s="14">
        <v>44805</v>
      </c>
      <c r="F5622" s="15">
        <f t="shared" si="87"/>
        <v>-8.9967793918766276E-2</v>
      </c>
    </row>
    <row r="5623" spans="1:6" x14ac:dyDescent="0.3">
      <c r="A5623" s="16">
        <v>59</v>
      </c>
      <c r="B5623" s="17" t="s">
        <v>632</v>
      </c>
      <c r="C5623" s="17" t="s">
        <v>56</v>
      </c>
      <c r="D5623" s="18">
        <v>10385997.552490899</v>
      </c>
      <c r="E5623" s="14">
        <v>44774</v>
      </c>
      <c r="F5623" s="15">
        <f t="shared" si="87"/>
        <v>-3.5108426121042736E-2</v>
      </c>
    </row>
    <row r="5624" spans="1:6" x14ac:dyDescent="0.3">
      <c r="A5624" s="11">
        <v>59</v>
      </c>
      <c r="B5624" s="12" t="s">
        <v>632</v>
      </c>
      <c r="C5624" s="12" t="s">
        <v>57</v>
      </c>
      <c r="D5624" s="13">
        <v>10757110.049391299</v>
      </c>
      <c r="E5624" s="14">
        <v>44743</v>
      </c>
      <c r="F5624" s="15">
        <f t="shared" si="87"/>
        <v>0.10756495223990239</v>
      </c>
    </row>
    <row r="5625" spans="1:6" x14ac:dyDescent="0.3">
      <c r="A5625" s="16">
        <v>59</v>
      </c>
      <c r="B5625" s="17" t="s">
        <v>632</v>
      </c>
      <c r="C5625" s="17" t="s">
        <v>58</v>
      </c>
      <c r="D5625" s="18">
        <v>9660080.5205330905</v>
      </c>
      <c r="E5625" s="14">
        <v>44713</v>
      </c>
      <c r="F5625" s="15">
        <f t="shared" si="87"/>
        <v>-0.12556873401383598</v>
      </c>
    </row>
    <row r="5626" spans="1:6" x14ac:dyDescent="0.3">
      <c r="A5626" s="11">
        <v>59</v>
      </c>
      <c r="B5626" s="12" t="s">
        <v>632</v>
      </c>
      <c r="C5626" s="12" t="s">
        <v>59</v>
      </c>
      <c r="D5626" s="13">
        <v>10952532.6051648</v>
      </c>
      <c r="E5626" s="14">
        <v>44682</v>
      </c>
      <c r="F5626" s="15">
        <f t="shared" si="87"/>
        <v>-4.751490539732723E-2</v>
      </c>
    </row>
    <row r="5627" spans="1:6" x14ac:dyDescent="0.3">
      <c r="A5627" s="16">
        <v>59</v>
      </c>
      <c r="B5627" s="17" t="s">
        <v>632</v>
      </c>
      <c r="C5627" s="17" t="s">
        <v>60</v>
      </c>
      <c r="D5627" s="18">
        <v>11485502.903771499</v>
      </c>
      <c r="E5627" s="14">
        <v>44652</v>
      </c>
      <c r="F5627" s="15">
        <f t="shared" si="87"/>
        <v>-3.4742420664060514E-3</v>
      </c>
    </row>
    <row r="5628" spans="1:6" x14ac:dyDescent="0.3">
      <c r="A5628" s="11">
        <v>59</v>
      </c>
      <c r="B5628" s="12" t="s">
        <v>632</v>
      </c>
      <c r="C5628" s="12" t="s">
        <v>61</v>
      </c>
      <c r="D5628" s="13">
        <v>11525475.7185237</v>
      </c>
      <c r="E5628" s="14">
        <v>44621</v>
      </c>
      <c r="F5628" s="15">
        <f t="shared" si="87"/>
        <v>-8.8241331263189757E-3</v>
      </c>
    </row>
    <row r="5629" spans="1:6" x14ac:dyDescent="0.3">
      <c r="A5629" s="16">
        <v>59</v>
      </c>
      <c r="B5629" s="17" t="s">
        <v>632</v>
      </c>
      <c r="C5629" s="17" t="s">
        <v>62</v>
      </c>
      <c r="D5629" s="18">
        <v>11627628.0908312</v>
      </c>
      <c r="E5629" s="14">
        <v>44593</v>
      </c>
      <c r="F5629" s="15">
        <f t="shared" si="87"/>
        <v>7.4313669085071435E-2</v>
      </c>
    </row>
    <row r="5630" spans="1:6" x14ac:dyDescent="0.3">
      <c r="A5630" s="11">
        <v>59</v>
      </c>
      <c r="B5630" s="12" t="s">
        <v>632</v>
      </c>
      <c r="C5630" s="12" t="s">
        <v>63</v>
      </c>
      <c r="D5630" s="13">
        <v>10794862.5287163</v>
      </c>
      <c r="E5630" s="14">
        <v>44562</v>
      </c>
      <c r="F5630" s="15">
        <f t="shared" si="87"/>
        <v>-8.6280357039419747E-2</v>
      </c>
    </row>
    <row r="5631" spans="1:6" x14ac:dyDescent="0.3">
      <c r="A5631" s="16">
        <v>59</v>
      </c>
      <c r="B5631" s="17" t="s">
        <v>632</v>
      </c>
      <c r="C5631" s="17" t="s">
        <v>64</v>
      </c>
      <c r="D5631" s="18">
        <v>11767608.166341299</v>
      </c>
      <c r="E5631" s="14">
        <v>44531</v>
      </c>
      <c r="F5631" s="15">
        <f t="shared" si="87"/>
        <v>7.1970368817161928E-2</v>
      </c>
    </row>
    <row r="5632" spans="1:6" x14ac:dyDescent="0.3">
      <c r="A5632" s="16">
        <v>59</v>
      </c>
      <c r="B5632" s="17" t="s">
        <v>632</v>
      </c>
      <c r="C5632" s="17" t="s">
        <v>66</v>
      </c>
      <c r="D5632" s="18">
        <v>10950447.438483801</v>
      </c>
      <c r="E5632" s="14">
        <v>44501</v>
      </c>
      <c r="F5632" s="15">
        <f t="shared" si="87"/>
        <v>-0.14008435414965767</v>
      </c>
    </row>
    <row r="5633" spans="1:6" x14ac:dyDescent="0.3">
      <c r="A5633" s="16">
        <v>59</v>
      </c>
      <c r="B5633" s="17" t="s">
        <v>632</v>
      </c>
      <c r="C5633" s="17" t="s">
        <v>67</v>
      </c>
      <c r="D5633" s="18">
        <v>12597075.3450133</v>
      </c>
      <c r="E5633" s="14">
        <v>44470</v>
      </c>
      <c r="F5633" s="15">
        <f t="shared" si="87"/>
        <v>7.3356735996937081E-2</v>
      </c>
    </row>
    <row r="5634" spans="1:6" x14ac:dyDescent="0.3">
      <c r="A5634" s="16">
        <v>59</v>
      </c>
      <c r="B5634" s="17" t="s">
        <v>632</v>
      </c>
      <c r="C5634" s="17" t="s">
        <v>68</v>
      </c>
      <c r="D5634" s="18">
        <v>11706074.9733465</v>
      </c>
      <c r="E5634" s="14">
        <v>44440</v>
      </c>
      <c r="F5634" s="15">
        <f t="shared" si="87"/>
        <v>2.6202361746933741E-2</v>
      </c>
    </row>
    <row r="5635" spans="1:6" x14ac:dyDescent="0.3">
      <c r="A5635" s="11">
        <v>59</v>
      </c>
      <c r="B5635" s="12" t="s">
        <v>632</v>
      </c>
      <c r="C5635" s="12" t="s">
        <v>69</v>
      </c>
      <c r="D5635" s="13">
        <v>11403331.776482601</v>
      </c>
      <c r="E5635" s="14">
        <v>44409</v>
      </c>
      <c r="F5635" s="15">
        <f t="shared" ref="F5635:F5698" si="88">IF(B5635=B5636,LN(D5635/D5636),NA())</f>
        <v>-2.5150440919558356E-2</v>
      </c>
    </row>
    <row r="5636" spans="1:6" x14ac:dyDescent="0.3">
      <c r="A5636" s="16">
        <v>59</v>
      </c>
      <c r="B5636" s="17" t="s">
        <v>632</v>
      </c>
      <c r="C5636" s="17" t="s">
        <v>70</v>
      </c>
      <c r="D5636" s="18">
        <v>11693767.5836099</v>
      </c>
      <c r="E5636" s="14">
        <v>44378</v>
      </c>
      <c r="F5636" s="15">
        <f t="shared" si="88"/>
        <v>-1.2341965518532224E-2</v>
      </c>
    </row>
    <row r="5637" spans="1:6" x14ac:dyDescent="0.3">
      <c r="A5637" s="11">
        <v>59</v>
      </c>
      <c r="B5637" s="12" t="s">
        <v>632</v>
      </c>
      <c r="C5637" s="12" t="s">
        <v>71</v>
      </c>
      <c r="D5637" s="13">
        <v>11838985.956634499</v>
      </c>
      <c r="E5637" s="14">
        <v>44348</v>
      </c>
      <c r="F5637" s="15">
        <f t="shared" si="88"/>
        <v>-2.2814690884734413E-2</v>
      </c>
    </row>
    <row r="5638" spans="1:6" x14ac:dyDescent="0.3">
      <c r="A5638" s="16">
        <v>59</v>
      </c>
      <c r="B5638" s="17" t="s">
        <v>632</v>
      </c>
      <c r="C5638" s="17" t="s">
        <v>72</v>
      </c>
      <c r="D5638" s="18">
        <v>12112193.4837591</v>
      </c>
      <c r="E5638" s="14">
        <v>44317</v>
      </c>
      <c r="F5638" s="15">
        <f t="shared" si="88"/>
        <v>-4.5873254407868998E-2</v>
      </c>
    </row>
    <row r="5639" spans="1:6" x14ac:dyDescent="0.3">
      <c r="A5639" s="11">
        <v>59</v>
      </c>
      <c r="B5639" s="12" t="s">
        <v>632</v>
      </c>
      <c r="C5639" s="12" t="s">
        <v>73</v>
      </c>
      <c r="D5639" s="13">
        <v>12680760.5250431</v>
      </c>
      <c r="E5639" s="14">
        <v>44287</v>
      </c>
      <c r="F5639" s="15">
        <f t="shared" si="88"/>
        <v>3.4959627076655432E-2</v>
      </c>
    </row>
    <row r="5640" spans="1:6" x14ac:dyDescent="0.3">
      <c r="A5640" s="16">
        <v>59</v>
      </c>
      <c r="B5640" s="17" t="s">
        <v>632</v>
      </c>
      <c r="C5640" s="17" t="s">
        <v>74</v>
      </c>
      <c r="D5640" s="18">
        <v>12245105.405969201</v>
      </c>
      <c r="E5640" s="14">
        <v>44256</v>
      </c>
      <c r="F5640" s="15">
        <f t="shared" si="88"/>
        <v>-2.3512939607049431E-3</v>
      </c>
    </row>
    <row r="5641" spans="1:6" x14ac:dyDescent="0.3">
      <c r="A5641" s="11">
        <v>59</v>
      </c>
      <c r="B5641" s="12" t="s">
        <v>632</v>
      </c>
      <c r="C5641" s="12" t="s">
        <v>75</v>
      </c>
      <c r="D5641" s="13">
        <v>12273931.1239463</v>
      </c>
      <c r="E5641" s="14">
        <v>44228</v>
      </c>
      <c r="F5641" s="15">
        <f t="shared" si="88"/>
        <v>0.10110465354511991</v>
      </c>
    </row>
    <row r="5642" spans="1:6" x14ac:dyDescent="0.3">
      <c r="A5642" s="16">
        <v>59</v>
      </c>
      <c r="B5642" s="17" t="s">
        <v>632</v>
      </c>
      <c r="C5642" s="17" t="s">
        <v>76</v>
      </c>
      <c r="D5642" s="18">
        <v>11093650.7356702</v>
      </c>
      <c r="E5642" s="14">
        <v>44197</v>
      </c>
      <c r="F5642" s="15">
        <f t="shared" si="88"/>
        <v>-3.5657466722948956E-2</v>
      </c>
    </row>
    <row r="5643" spans="1:6" x14ac:dyDescent="0.3">
      <c r="A5643" s="11">
        <v>59</v>
      </c>
      <c r="B5643" s="12" t="s">
        <v>632</v>
      </c>
      <c r="C5643" s="12" t="s">
        <v>77</v>
      </c>
      <c r="D5643" s="13">
        <v>11496359.333918599</v>
      </c>
      <c r="E5643" s="14">
        <v>44166</v>
      </c>
      <c r="F5643" s="15">
        <f t="shared" si="88"/>
        <v>1.0071899382314821E-2</v>
      </c>
    </row>
    <row r="5644" spans="1:6" x14ac:dyDescent="0.3">
      <c r="A5644" s="11">
        <v>59</v>
      </c>
      <c r="B5644" s="12" t="s">
        <v>632</v>
      </c>
      <c r="C5644" s="12" t="s">
        <v>79</v>
      </c>
      <c r="D5644" s="13">
        <v>11381150.320170499</v>
      </c>
      <c r="E5644" s="14">
        <v>44136</v>
      </c>
      <c r="F5644" s="15">
        <f t="shared" si="88"/>
        <v>0.17028999483885968</v>
      </c>
    </row>
    <row r="5645" spans="1:6" x14ac:dyDescent="0.3">
      <c r="A5645" s="11">
        <v>59</v>
      </c>
      <c r="B5645" s="12" t="s">
        <v>632</v>
      </c>
      <c r="C5645" s="12" t="s">
        <v>80</v>
      </c>
      <c r="D5645" s="13">
        <v>9599092.0067163594</v>
      </c>
      <c r="E5645" s="14">
        <v>44105</v>
      </c>
      <c r="F5645" s="15">
        <f t="shared" si="88"/>
        <v>-4.4451732923366773E-2</v>
      </c>
    </row>
    <row r="5646" spans="1:6" x14ac:dyDescent="0.3">
      <c r="A5646" s="11">
        <v>59</v>
      </c>
      <c r="B5646" s="12" t="s">
        <v>632</v>
      </c>
      <c r="C5646" s="12" t="s">
        <v>81</v>
      </c>
      <c r="D5646" s="13">
        <v>10035414.0731334</v>
      </c>
      <c r="E5646" s="14">
        <v>44075</v>
      </c>
      <c r="F5646" s="15">
        <f t="shared" si="88"/>
        <v>-7.3444825853698228E-2</v>
      </c>
    </row>
    <row r="5647" spans="1:6" x14ac:dyDescent="0.3">
      <c r="A5647" s="16">
        <v>59</v>
      </c>
      <c r="B5647" s="17" t="s">
        <v>632</v>
      </c>
      <c r="C5647" s="17" t="s">
        <v>82</v>
      </c>
      <c r="D5647" s="18">
        <v>10800204.510884801</v>
      </c>
      <c r="E5647" s="14">
        <v>44044</v>
      </c>
      <c r="F5647" s="15">
        <f t="shared" si="88"/>
        <v>0.22564330406568958</v>
      </c>
    </row>
    <row r="5648" spans="1:6" x14ac:dyDescent="0.3">
      <c r="A5648" s="11">
        <v>59</v>
      </c>
      <c r="B5648" s="12" t="s">
        <v>632</v>
      </c>
      <c r="C5648" s="12" t="s">
        <v>83</v>
      </c>
      <c r="D5648" s="13">
        <v>8618592.3086449094</v>
      </c>
      <c r="E5648" s="14">
        <v>44013</v>
      </c>
      <c r="F5648" s="15">
        <f t="shared" si="88"/>
        <v>-1.440087956045282E-2</v>
      </c>
    </row>
    <row r="5649" spans="1:6" x14ac:dyDescent="0.3">
      <c r="A5649" s="16">
        <v>59</v>
      </c>
      <c r="B5649" s="17" t="s">
        <v>632</v>
      </c>
      <c r="C5649" s="17" t="s">
        <v>84</v>
      </c>
      <c r="D5649" s="18">
        <v>8743605.6087149698</v>
      </c>
      <c r="E5649" s="14">
        <v>43983</v>
      </c>
      <c r="F5649" s="15">
        <f t="shared" si="88"/>
        <v>-8.178799290101621E-2</v>
      </c>
    </row>
    <row r="5650" spans="1:6" x14ac:dyDescent="0.3">
      <c r="A5650" s="11">
        <v>59</v>
      </c>
      <c r="B5650" s="12" t="s">
        <v>632</v>
      </c>
      <c r="C5650" s="12" t="s">
        <v>85</v>
      </c>
      <c r="D5650" s="13">
        <v>9488785.6036678404</v>
      </c>
      <c r="E5650" s="14">
        <v>43952</v>
      </c>
      <c r="F5650" s="15">
        <f t="shared" si="88"/>
        <v>7.0359194994354696E-2</v>
      </c>
    </row>
    <row r="5651" spans="1:6" x14ac:dyDescent="0.3">
      <c r="A5651" s="16">
        <v>59</v>
      </c>
      <c r="B5651" s="17" t="s">
        <v>632</v>
      </c>
      <c r="C5651" s="17" t="s">
        <v>86</v>
      </c>
      <c r="D5651" s="18">
        <v>8844107.72544159</v>
      </c>
      <c r="E5651" s="14">
        <v>43922</v>
      </c>
      <c r="F5651" s="15">
        <f t="shared" si="88"/>
        <v>2.5971925016607746E-2</v>
      </c>
    </row>
    <row r="5652" spans="1:6" x14ac:dyDescent="0.3">
      <c r="A5652" s="11">
        <v>59</v>
      </c>
      <c r="B5652" s="12" t="s">
        <v>632</v>
      </c>
      <c r="C5652" s="12" t="s">
        <v>87</v>
      </c>
      <c r="D5652" s="13">
        <v>8617366.4222006593</v>
      </c>
      <c r="E5652" s="14">
        <v>43891</v>
      </c>
      <c r="F5652" s="15">
        <f t="shared" si="88"/>
        <v>-0.20189831355263554</v>
      </c>
    </row>
    <row r="5653" spans="1:6" x14ac:dyDescent="0.3">
      <c r="A5653" s="16">
        <v>59</v>
      </c>
      <c r="B5653" s="17" t="s">
        <v>632</v>
      </c>
      <c r="C5653" s="17" t="s">
        <v>88</v>
      </c>
      <c r="D5653" s="18">
        <v>10545274.3649677</v>
      </c>
      <c r="E5653" s="14">
        <v>43862</v>
      </c>
      <c r="F5653" s="15">
        <f t="shared" si="88"/>
        <v>-8.1975870702723067E-2</v>
      </c>
    </row>
    <row r="5654" spans="1:6" x14ac:dyDescent="0.3">
      <c r="A5654" s="11">
        <v>59</v>
      </c>
      <c r="B5654" s="12" t="s">
        <v>632</v>
      </c>
      <c r="C5654" s="12" t="s">
        <v>89</v>
      </c>
      <c r="D5654" s="13">
        <v>11446153.134737</v>
      </c>
      <c r="E5654" s="14">
        <v>43831</v>
      </c>
      <c r="F5654" s="15">
        <f t="shared" si="88"/>
        <v>-8.3228664629390298E-2</v>
      </c>
    </row>
    <row r="5655" spans="1:6" x14ac:dyDescent="0.3">
      <c r="A5655" s="16">
        <v>59</v>
      </c>
      <c r="B5655" s="17" t="s">
        <v>632</v>
      </c>
      <c r="C5655" s="17" t="s">
        <v>90</v>
      </c>
      <c r="D5655" s="18">
        <v>12439568.0919725</v>
      </c>
      <c r="E5655" s="14">
        <v>43800</v>
      </c>
      <c r="F5655" s="15">
        <f t="shared" si="88"/>
        <v>3.9359012811942991E-2</v>
      </c>
    </row>
    <row r="5656" spans="1:6" x14ac:dyDescent="0.3">
      <c r="A5656" s="16">
        <v>59</v>
      </c>
      <c r="B5656" s="17" t="s">
        <v>632</v>
      </c>
      <c r="C5656" s="17" t="s">
        <v>92</v>
      </c>
      <c r="D5656" s="18">
        <v>11959469.060490901</v>
      </c>
      <c r="E5656" s="14">
        <v>43770</v>
      </c>
      <c r="F5656" s="15">
        <f t="shared" si="88"/>
        <v>7.1821511859455206E-2</v>
      </c>
    </row>
    <row r="5657" spans="1:6" x14ac:dyDescent="0.3">
      <c r="A5657" s="16">
        <v>59</v>
      </c>
      <c r="B5657" s="17" t="s">
        <v>632</v>
      </c>
      <c r="C5657" s="17" t="s">
        <v>93</v>
      </c>
      <c r="D5657" s="18">
        <v>11130641.9685835</v>
      </c>
      <c r="E5657" s="14">
        <v>43739</v>
      </c>
      <c r="F5657" s="15">
        <f t="shared" si="88"/>
        <v>-8.5311109534481178E-2</v>
      </c>
    </row>
    <row r="5658" spans="1:6" x14ac:dyDescent="0.3">
      <c r="A5658" s="16">
        <v>59</v>
      </c>
      <c r="B5658" s="17" t="s">
        <v>632</v>
      </c>
      <c r="C5658" s="17" t="s">
        <v>94</v>
      </c>
      <c r="D5658" s="18">
        <v>12121890.5236513</v>
      </c>
      <c r="E5658" s="14">
        <v>43709</v>
      </c>
      <c r="F5658" s="15">
        <f t="shared" si="88"/>
        <v>-9.804000096624443E-3</v>
      </c>
    </row>
    <row r="5659" spans="1:6" x14ac:dyDescent="0.3">
      <c r="A5659" s="11">
        <v>59</v>
      </c>
      <c r="B5659" s="12" t="s">
        <v>632</v>
      </c>
      <c r="C5659" s="12" t="s">
        <v>95</v>
      </c>
      <c r="D5659" s="13">
        <v>12241318.0164952</v>
      </c>
      <c r="E5659" s="14">
        <v>43678</v>
      </c>
      <c r="F5659" s="15">
        <f t="shared" si="88"/>
        <v>-0.10966341589592482</v>
      </c>
    </row>
    <row r="5660" spans="1:6" x14ac:dyDescent="0.3">
      <c r="A5660" s="16">
        <v>59</v>
      </c>
      <c r="B5660" s="17" t="s">
        <v>632</v>
      </c>
      <c r="C5660" s="17" t="s">
        <v>96</v>
      </c>
      <c r="D5660" s="18">
        <v>13660116.3034628</v>
      </c>
      <c r="E5660" s="14">
        <v>43647</v>
      </c>
      <c r="F5660" s="15">
        <f t="shared" si="88"/>
        <v>0.1005344564086415</v>
      </c>
    </row>
    <row r="5661" spans="1:6" x14ac:dyDescent="0.3">
      <c r="A5661" s="11">
        <v>59</v>
      </c>
      <c r="B5661" s="12" t="s">
        <v>632</v>
      </c>
      <c r="C5661" s="12" t="s">
        <v>97</v>
      </c>
      <c r="D5661" s="13">
        <v>12353580.151339401</v>
      </c>
      <c r="E5661" s="14">
        <v>43617</v>
      </c>
      <c r="F5661" s="15">
        <f t="shared" si="88"/>
        <v>1.3039047840077143E-2</v>
      </c>
    </row>
    <row r="5662" spans="1:6" x14ac:dyDescent="0.3">
      <c r="A5662" s="16">
        <v>59</v>
      </c>
      <c r="B5662" s="17" t="s">
        <v>632</v>
      </c>
      <c r="C5662" s="17" t="s">
        <v>98</v>
      </c>
      <c r="D5662" s="18">
        <v>12193546.8371257</v>
      </c>
      <c r="E5662" s="14">
        <v>43586</v>
      </c>
      <c r="F5662" s="15">
        <f t="shared" si="88"/>
        <v>2.7203085897675061E-2</v>
      </c>
    </row>
    <row r="5663" spans="1:6" x14ac:dyDescent="0.3">
      <c r="A5663" s="11">
        <v>59</v>
      </c>
      <c r="B5663" s="12" t="s">
        <v>632</v>
      </c>
      <c r="C5663" s="12" t="s">
        <v>99</v>
      </c>
      <c r="D5663" s="13">
        <v>11866315.761858201</v>
      </c>
      <c r="E5663" s="14">
        <v>43556</v>
      </c>
      <c r="F5663" s="15">
        <f t="shared" si="88"/>
        <v>7.3705449755728625E-2</v>
      </c>
    </row>
    <row r="5664" spans="1:6" x14ac:dyDescent="0.3">
      <c r="A5664" s="16">
        <v>59</v>
      </c>
      <c r="B5664" s="17" t="s">
        <v>632</v>
      </c>
      <c r="C5664" s="17" t="s">
        <v>100</v>
      </c>
      <c r="D5664" s="18">
        <v>11023157.953951599</v>
      </c>
      <c r="E5664" s="14">
        <v>43525</v>
      </c>
      <c r="F5664" s="15">
        <f t="shared" si="88"/>
        <v>2.3125591325066062E-2</v>
      </c>
    </row>
    <row r="5665" spans="1:6" x14ac:dyDescent="0.3">
      <c r="A5665" s="11">
        <v>59</v>
      </c>
      <c r="B5665" s="12" t="s">
        <v>632</v>
      </c>
      <c r="C5665" s="12" t="s">
        <v>101</v>
      </c>
      <c r="D5665" s="13">
        <v>10771165.8711583</v>
      </c>
      <c r="E5665" s="14">
        <v>43497</v>
      </c>
      <c r="F5665" s="15">
        <f t="shared" si="88"/>
        <v>4.2608128020303677E-2</v>
      </c>
    </row>
    <row r="5666" spans="1:6" x14ac:dyDescent="0.3">
      <c r="A5666" s="16">
        <v>59</v>
      </c>
      <c r="B5666" s="17" t="s">
        <v>632</v>
      </c>
      <c r="C5666" s="17" t="s">
        <v>102</v>
      </c>
      <c r="D5666" s="18">
        <v>10321866.530126899</v>
      </c>
      <c r="E5666" s="14">
        <v>43466</v>
      </c>
      <c r="F5666" s="15">
        <f t="shared" si="88"/>
        <v>5.8460133095476251E-3</v>
      </c>
    </row>
    <row r="5667" spans="1:6" x14ac:dyDescent="0.3">
      <c r="A5667" s="11">
        <v>59</v>
      </c>
      <c r="B5667" s="12" t="s">
        <v>632</v>
      </c>
      <c r="C5667" s="12" t="s">
        <v>103</v>
      </c>
      <c r="D5667" s="13">
        <v>10261700.797201401</v>
      </c>
      <c r="E5667" s="14">
        <v>43435</v>
      </c>
      <c r="F5667" s="15">
        <f t="shared" si="88"/>
        <v>9.2986186555998086E-3</v>
      </c>
    </row>
    <row r="5668" spans="1:6" x14ac:dyDescent="0.3">
      <c r="A5668" s="11">
        <v>59</v>
      </c>
      <c r="B5668" s="12" t="s">
        <v>632</v>
      </c>
      <c r="C5668" s="12" t="s">
        <v>105</v>
      </c>
      <c r="D5668" s="13">
        <v>10166723.418289199</v>
      </c>
      <c r="E5668" s="14">
        <v>43405</v>
      </c>
      <c r="F5668" s="15">
        <f t="shared" si="88"/>
        <v>2.1661588104527958E-2</v>
      </c>
    </row>
    <row r="5669" spans="1:6" x14ac:dyDescent="0.3">
      <c r="A5669" s="11">
        <v>59</v>
      </c>
      <c r="B5669" s="12" t="s">
        <v>632</v>
      </c>
      <c r="C5669" s="12" t="s">
        <v>106</v>
      </c>
      <c r="D5669" s="13">
        <v>9948864.1507622302</v>
      </c>
      <c r="E5669" s="14">
        <v>43374</v>
      </c>
      <c r="F5669" s="15">
        <f t="shared" si="88"/>
        <v>-0.15101759307247509</v>
      </c>
    </row>
    <row r="5670" spans="1:6" x14ac:dyDescent="0.3">
      <c r="A5670" s="11">
        <v>59</v>
      </c>
      <c r="B5670" s="12" t="s">
        <v>632</v>
      </c>
      <c r="C5670" s="12" t="s">
        <v>107</v>
      </c>
      <c r="D5670" s="13">
        <v>11570699.321407599</v>
      </c>
      <c r="E5670" s="14">
        <v>43344</v>
      </c>
      <c r="F5670" s="15">
        <f t="shared" si="88"/>
        <v>5.2439063907535723E-3</v>
      </c>
    </row>
    <row r="5671" spans="1:6" x14ac:dyDescent="0.3">
      <c r="A5671" s="16">
        <v>59</v>
      </c>
      <c r="B5671" s="17" t="s">
        <v>632</v>
      </c>
      <c r="C5671" s="17" t="s">
        <v>108</v>
      </c>
      <c r="D5671" s="18">
        <v>11510182.468324</v>
      </c>
      <c r="E5671" s="14">
        <v>43313</v>
      </c>
      <c r="F5671" s="15">
        <f t="shared" si="88"/>
        <v>1.014587932040247E-2</v>
      </c>
    </row>
    <row r="5672" spans="1:6" x14ac:dyDescent="0.3">
      <c r="A5672" s="11">
        <v>59</v>
      </c>
      <c r="B5672" s="12" t="s">
        <v>632</v>
      </c>
      <c r="C5672" s="12" t="s">
        <v>109</v>
      </c>
      <c r="D5672" s="13">
        <v>11393991.970139099</v>
      </c>
      <c r="E5672" s="14">
        <v>43282</v>
      </c>
      <c r="F5672" s="15">
        <f t="shared" si="88"/>
        <v>-2.7580111777114088E-3</v>
      </c>
    </row>
    <row r="5673" spans="1:6" x14ac:dyDescent="0.3">
      <c r="A5673" s="16">
        <v>59</v>
      </c>
      <c r="B5673" s="17" t="s">
        <v>632</v>
      </c>
      <c r="C5673" s="17" t="s">
        <v>110</v>
      </c>
      <c r="D5673" s="18">
        <v>11425460.1021342</v>
      </c>
      <c r="E5673" s="14">
        <v>43252</v>
      </c>
      <c r="F5673" s="15">
        <f t="shared" si="88"/>
        <v>-1.9719570194263899E-2</v>
      </c>
    </row>
    <row r="5674" spans="1:6" x14ac:dyDescent="0.3">
      <c r="A5674" s="11">
        <v>59</v>
      </c>
      <c r="B5674" s="12" t="s">
        <v>632</v>
      </c>
      <c r="C5674" s="12" t="s">
        <v>111</v>
      </c>
      <c r="D5674" s="13">
        <v>11653001.3994569</v>
      </c>
      <c r="E5674" s="14">
        <v>43221</v>
      </c>
      <c r="F5674" s="15">
        <f t="shared" si="88"/>
        <v>4.7866251143560558E-2</v>
      </c>
    </row>
    <row r="5675" spans="1:6" x14ac:dyDescent="0.3">
      <c r="A5675" s="16">
        <v>59</v>
      </c>
      <c r="B5675" s="17" t="s">
        <v>632</v>
      </c>
      <c r="C5675" s="17" t="s">
        <v>112</v>
      </c>
      <c r="D5675" s="18">
        <v>11108354.9851071</v>
      </c>
      <c r="E5675" s="14">
        <v>43191</v>
      </c>
      <c r="F5675" s="15">
        <f t="shared" si="88"/>
        <v>7.2516735270018881E-2</v>
      </c>
    </row>
    <row r="5676" spans="1:6" x14ac:dyDescent="0.3">
      <c r="A5676" s="11">
        <v>59</v>
      </c>
      <c r="B5676" s="12" t="s">
        <v>632</v>
      </c>
      <c r="C5676" s="12" t="s">
        <v>113</v>
      </c>
      <c r="D5676" s="13">
        <v>10331327.574387699</v>
      </c>
      <c r="E5676" s="14">
        <v>43160</v>
      </c>
      <c r="F5676" s="15">
        <f t="shared" si="88"/>
        <v>-9.6204384747700003E-2</v>
      </c>
    </row>
    <row r="5677" spans="1:6" x14ac:dyDescent="0.3">
      <c r="A5677" s="16">
        <v>59</v>
      </c>
      <c r="B5677" s="17" t="s">
        <v>632</v>
      </c>
      <c r="C5677" s="17" t="s">
        <v>114</v>
      </c>
      <c r="D5677" s="18">
        <v>11374627.0333139</v>
      </c>
      <c r="E5677" s="14">
        <v>43132</v>
      </c>
      <c r="F5677" s="15">
        <f t="shared" si="88"/>
        <v>8.0877841452674324E-4</v>
      </c>
    </row>
    <row r="5678" spans="1:6" x14ac:dyDescent="0.3">
      <c r="A5678" s="11">
        <v>59</v>
      </c>
      <c r="B5678" s="12" t="s">
        <v>632</v>
      </c>
      <c r="C5678" s="12" t="s">
        <v>115</v>
      </c>
      <c r="D5678" s="13">
        <v>11365431.199693199</v>
      </c>
      <c r="E5678" s="14">
        <v>43101</v>
      </c>
      <c r="F5678" s="15">
        <f t="shared" si="88"/>
        <v>-6.3778755881379184E-2</v>
      </c>
    </row>
    <row r="5679" spans="1:6" x14ac:dyDescent="0.3">
      <c r="A5679" s="16">
        <v>59</v>
      </c>
      <c r="B5679" s="17" t="s">
        <v>632</v>
      </c>
      <c r="C5679" s="17" t="s">
        <v>116</v>
      </c>
      <c r="D5679" s="18">
        <v>12113919.3807196</v>
      </c>
      <c r="E5679" s="14">
        <v>43070</v>
      </c>
      <c r="F5679" s="15">
        <f t="shared" si="88"/>
        <v>8.1650906359663419E-2</v>
      </c>
    </row>
    <row r="5680" spans="1:6" x14ac:dyDescent="0.3">
      <c r="A5680" s="16">
        <v>59</v>
      </c>
      <c r="B5680" s="17" t="s">
        <v>632</v>
      </c>
      <c r="C5680" s="17" t="s">
        <v>118</v>
      </c>
      <c r="D5680" s="18">
        <v>11164110.8752861</v>
      </c>
      <c r="E5680" s="14">
        <v>43040</v>
      </c>
      <c r="F5680" s="15">
        <f t="shared" si="88"/>
        <v>4.1550423540806673E-2</v>
      </c>
    </row>
    <row r="5681" spans="1:6" x14ac:dyDescent="0.3">
      <c r="A5681" s="16">
        <v>59</v>
      </c>
      <c r="B5681" s="17" t="s">
        <v>632</v>
      </c>
      <c r="C5681" s="17" t="s">
        <v>119</v>
      </c>
      <c r="D5681" s="18">
        <v>10709742.311140601</v>
      </c>
      <c r="E5681" s="14">
        <v>43009</v>
      </c>
      <c r="F5681" s="15">
        <f t="shared" si="88"/>
        <v>5.5186418031510073E-2</v>
      </c>
    </row>
    <row r="5682" spans="1:6" x14ac:dyDescent="0.3">
      <c r="A5682" s="16">
        <v>59</v>
      </c>
      <c r="B5682" s="17" t="s">
        <v>632</v>
      </c>
      <c r="C5682" s="17" t="s">
        <v>120</v>
      </c>
      <c r="D5682" s="18">
        <v>10134722.5647629</v>
      </c>
      <c r="E5682" s="14">
        <v>42979</v>
      </c>
      <c r="F5682" s="15">
        <f t="shared" si="88"/>
        <v>2.3578672074641139E-2</v>
      </c>
    </row>
    <row r="5683" spans="1:6" x14ac:dyDescent="0.3">
      <c r="A5683" s="11">
        <v>59</v>
      </c>
      <c r="B5683" s="12" t="s">
        <v>632</v>
      </c>
      <c r="C5683" s="12" t="s">
        <v>121</v>
      </c>
      <c r="D5683" s="13">
        <v>9898554.4712999295</v>
      </c>
      <c r="E5683" s="14">
        <v>42948</v>
      </c>
      <c r="F5683" s="15">
        <f t="shared" si="88"/>
        <v>-0.10688937073835396</v>
      </c>
    </row>
    <row r="5684" spans="1:6" x14ac:dyDescent="0.3">
      <c r="A5684" s="16">
        <v>59</v>
      </c>
      <c r="B5684" s="17" t="s">
        <v>632</v>
      </c>
      <c r="C5684" s="17" t="s">
        <v>122</v>
      </c>
      <c r="D5684" s="18">
        <v>11015221.66769</v>
      </c>
      <c r="E5684" s="14">
        <v>42917</v>
      </c>
      <c r="F5684" s="15">
        <f t="shared" si="88"/>
        <v>5.6088141145072415E-3</v>
      </c>
    </row>
    <row r="5685" spans="1:6" x14ac:dyDescent="0.3">
      <c r="A5685" s="11">
        <v>59</v>
      </c>
      <c r="B5685" s="12" t="s">
        <v>632</v>
      </c>
      <c r="C5685" s="12" t="s">
        <v>123</v>
      </c>
      <c r="D5685" s="13">
        <v>10953612.276250999</v>
      </c>
      <c r="E5685" s="14">
        <v>42887</v>
      </c>
      <c r="F5685" s="15">
        <f t="shared" si="88"/>
        <v>-2.45383077669869E-2</v>
      </c>
    </row>
    <row r="5686" spans="1:6" x14ac:dyDescent="0.3">
      <c r="A5686" s="16">
        <v>59</v>
      </c>
      <c r="B5686" s="17" t="s">
        <v>632</v>
      </c>
      <c r="C5686" s="17" t="s">
        <v>124</v>
      </c>
      <c r="D5686" s="18">
        <v>11225720.266725199</v>
      </c>
      <c r="E5686" s="14">
        <v>42856</v>
      </c>
      <c r="F5686" s="15">
        <f t="shared" si="88"/>
        <v>2.1952763997634246E-2</v>
      </c>
    </row>
    <row r="5687" spans="1:6" x14ac:dyDescent="0.3">
      <c r="A5687" s="11">
        <v>59</v>
      </c>
      <c r="B5687" s="12" t="s">
        <v>632</v>
      </c>
      <c r="C5687" s="12" t="s">
        <v>125</v>
      </c>
      <c r="D5687" s="13">
        <v>10981969.9644481</v>
      </c>
      <c r="E5687" s="14">
        <v>42826</v>
      </c>
      <c r="F5687" s="15">
        <f t="shared" si="88"/>
        <v>4.6985100926772112E-2</v>
      </c>
    </row>
    <row r="5688" spans="1:6" x14ac:dyDescent="0.3">
      <c r="A5688" s="16">
        <v>59</v>
      </c>
      <c r="B5688" s="17" t="s">
        <v>632</v>
      </c>
      <c r="C5688" s="17" t="s">
        <v>126</v>
      </c>
      <c r="D5688" s="18">
        <v>10477915.2538596</v>
      </c>
      <c r="E5688" s="14">
        <v>42795</v>
      </c>
      <c r="F5688" s="15">
        <f t="shared" si="88"/>
        <v>2.9077969350322884E-2</v>
      </c>
    </row>
    <row r="5689" spans="1:6" x14ac:dyDescent="0.3">
      <c r="A5689" s="11">
        <v>59</v>
      </c>
      <c r="B5689" s="12" t="s">
        <v>632</v>
      </c>
      <c r="C5689" s="12" t="s">
        <v>127</v>
      </c>
      <c r="D5689" s="13">
        <v>10177625.8170754</v>
      </c>
      <c r="E5689" s="14">
        <v>42767</v>
      </c>
      <c r="F5689" s="15">
        <f t="shared" si="88"/>
        <v>3.5666098067307576E-2</v>
      </c>
    </row>
    <row r="5690" spans="1:6" x14ac:dyDescent="0.3">
      <c r="A5690" s="16">
        <v>59</v>
      </c>
      <c r="B5690" s="17" t="s">
        <v>632</v>
      </c>
      <c r="C5690" s="17" t="s">
        <v>129</v>
      </c>
      <c r="D5690" s="18">
        <v>9821026.6675156709</v>
      </c>
      <c r="E5690" s="14">
        <v>42736</v>
      </c>
      <c r="F5690" s="15">
        <f t="shared" si="88"/>
        <v>0.10525841595485394</v>
      </c>
    </row>
    <row r="5691" spans="1:6" x14ac:dyDescent="0.3">
      <c r="A5691" s="11">
        <v>59</v>
      </c>
      <c r="B5691" s="12" t="s">
        <v>632</v>
      </c>
      <c r="C5691" s="12" t="s">
        <v>130</v>
      </c>
      <c r="D5691" s="13">
        <v>8839826.49835076</v>
      </c>
      <c r="E5691" s="14">
        <v>42705</v>
      </c>
      <c r="F5691" s="15">
        <f t="shared" si="88"/>
        <v>0.10328579943166739</v>
      </c>
    </row>
    <row r="5692" spans="1:6" x14ac:dyDescent="0.3">
      <c r="A5692" s="11">
        <v>59</v>
      </c>
      <c r="B5692" s="12" t="s">
        <v>632</v>
      </c>
      <c r="C5692" s="12" t="s">
        <v>132</v>
      </c>
      <c r="D5692" s="13">
        <v>7972367.1014445098</v>
      </c>
      <c r="E5692" s="14">
        <v>42675</v>
      </c>
      <c r="F5692" s="15">
        <f t="shared" si="88"/>
        <v>3.2840684186705368E-2</v>
      </c>
    </row>
    <row r="5693" spans="1:6" x14ac:dyDescent="0.3">
      <c r="A5693" s="11">
        <v>59</v>
      </c>
      <c r="B5693" s="12" t="s">
        <v>632</v>
      </c>
      <c r="C5693" s="12" t="s">
        <v>133</v>
      </c>
      <c r="D5693" s="13">
        <v>7714801.5738322204</v>
      </c>
      <c r="E5693" s="14">
        <v>42644</v>
      </c>
      <c r="F5693" s="15">
        <f t="shared" si="88"/>
        <v>-1.573645722736366E-3</v>
      </c>
    </row>
    <row r="5694" spans="1:6" x14ac:dyDescent="0.3">
      <c r="A5694" s="11">
        <v>59</v>
      </c>
      <c r="B5694" s="12" t="s">
        <v>632</v>
      </c>
      <c r="C5694" s="12" t="s">
        <v>134</v>
      </c>
      <c r="D5694" s="13">
        <v>7726951.4956596</v>
      </c>
      <c r="E5694" s="14">
        <v>42614</v>
      </c>
      <c r="F5694" s="15">
        <f t="shared" si="88"/>
        <v>-2.5152683854122934E-2</v>
      </c>
    </row>
    <row r="5695" spans="1:6" x14ac:dyDescent="0.3">
      <c r="A5695" s="16">
        <v>59</v>
      </c>
      <c r="B5695" s="17" t="s">
        <v>632</v>
      </c>
      <c r="C5695" s="17" t="s">
        <v>135</v>
      </c>
      <c r="D5695" s="18">
        <v>7923769.9434366003</v>
      </c>
      <c r="E5695" s="14">
        <v>42583</v>
      </c>
      <c r="F5695" s="15">
        <f t="shared" si="88"/>
        <v>7.6115120274827461E-2</v>
      </c>
    </row>
    <row r="5696" spans="1:6" x14ac:dyDescent="0.3">
      <c r="A5696" s="11">
        <v>59</v>
      </c>
      <c r="B5696" s="12" t="s">
        <v>632</v>
      </c>
      <c r="C5696" s="12" t="s">
        <v>136</v>
      </c>
      <c r="D5696" s="13">
        <v>7343033.0199865401</v>
      </c>
      <c r="E5696" s="14">
        <v>42552</v>
      </c>
      <c r="F5696" s="15">
        <f t="shared" si="88"/>
        <v>9.3227611457056811E-2</v>
      </c>
    </row>
    <row r="5697" spans="1:6" x14ac:dyDescent="0.3">
      <c r="A5697" s="16">
        <v>59</v>
      </c>
      <c r="B5697" s="17" t="s">
        <v>632</v>
      </c>
      <c r="C5697" s="17" t="s">
        <v>137</v>
      </c>
      <c r="D5697" s="18">
        <v>6689401.2026251396</v>
      </c>
      <c r="E5697" s="14">
        <v>42522</v>
      </c>
      <c r="F5697" s="15">
        <f t="shared" si="88"/>
        <v>3.3989143510463116E-2</v>
      </c>
    </row>
    <row r="5698" spans="1:6" x14ac:dyDescent="0.3">
      <c r="A5698" s="11">
        <v>59</v>
      </c>
      <c r="B5698" s="12" t="s">
        <v>632</v>
      </c>
      <c r="C5698" s="12" t="s">
        <v>138</v>
      </c>
      <c r="D5698" s="13">
        <v>6465854.7816490699</v>
      </c>
      <c r="E5698" s="14">
        <v>42491</v>
      </c>
      <c r="F5698" s="15">
        <f t="shared" si="88"/>
        <v>-0.20755485041091207</v>
      </c>
    </row>
    <row r="5699" spans="1:6" x14ac:dyDescent="0.3">
      <c r="A5699" s="16">
        <v>59</v>
      </c>
      <c r="B5699" s="17" t="s">
        <v>632</v>
      </c>
      <c r="C5699" s="17" t="s">
        <v>139</v>
      </c>
      <c r="D5699" s="18">
        <v>7957302.5810634401</v>
      </c>
      <c r="E5699" s="14">
        <v>42461</v>
      </c>
      <c r="F5699" s="15">
        <f t="shared" ref="F5699:F5762" si="89">IF(B5699=B5700,LN(D5699/D5700),NA())</f>
        <v>-5.0725102764189289E-2</v>
      </c>
    </row>
    <row r="5700" spans="1:6" x14ac:dyDescent="0.3">
      <c r="A5700" s="11">
        <v>59</v>
      </c>
      <c r="B5700" s="12" t="s">
        <v>632</v>
      </c>
      <c r="C5700" s="12" t="s">
        <v>140</v>
      </c>
      <c r="D5700" s="13">
        <v>8371350.0974986497</v>
      </c>
      <c r="E5700" s="14">
        <v>42430</v>
      </c>
      <c r="F5700" s="15">
        <f t="shared" si="89"/>
        <v>5.2191932627800065E-2</v>
      </c>
    </row>
    <row r="5701" spans="1:6" x14ac:dyDescent="0.3">
      <c r="A5701" s="16">
        <v>59</v>
      </c>
      <c r="B5701" s="17" t="s">
        <v>632</v>
      </c>
      <c r="C5701" s="17" t="s">
        <v>141</v>
      </c>
      <c r="D5701" s="18">
        <v>7945639.1282454496</v>
      </c>
      <c r="E5701" s="14">
        <v>42401</v>
      </c>
      <c r="F5701" s="15">
        <f t="shared" si="89"/>
        <v>0.17468422753102097</v>
      </c>
    </row>
    <row r="5702" spans="1:6" x14ac:dyDescent="0.3">
      <c r="A5702" s="11">
        <v>59</v>
      </c>
      <c r="B5702" s="12" t="s">
        <v>632</v>
      </c>
      <c r="C5702" s="12" t="s">
        <v>142</v>
      </c>
      <c r="D5702" s="13">
        <v>6672129.0927696396</v>
      </c>
      <c r="E5702" s="14">
        <v>42370</v>
      </c>
      <c r="F5702" s="15">
        <f t="shared" si="89"/>
        <v>-0.33211847313360349</v>
      </c>
    </row>
    <row r="5703" spans="1:6" x14ac:dyDescent="0.3">
      <c r="A5703" s="16">
        <v>59</v>
      </c>
      <c r="B5703" s="17" t="s">
        <v>632</v>
      </c>
      <c r="C5703" s="17" t="s">
        <v>143</v>
      </c>
      <c r="D5703" s="18">
        <v>9300400.71103983</v>
      </c>
      <c r="E5703" s="14">
        <v>42339</v>
      </c>
      <c r="F5703" s="15">
        <f t="shared" si="89"/>
        <v>3.9130527196472233E-2</v>
      </c>
    </row>
    <row r="5704" spans="1:6" x14ac:dyDescent="0.3">
      <c r="A5704" s="16">
        <v>59</v>
      </c>
      <c r="B5704" s="17" t="s">
        <v>632</v>
      </c>
      <c r="C5704" s="17" t="s">
        <v>145</v>
      </c>
      <c r="D5704" s="18">
        <v>8943499.5330771506</v>
      </c>
      <c r="E5704" s="14">
        <v>42309</v>
      </c>
      <c r="F5704" s="15">
        <f t="shared" si="89"/>
        <v>-1.7452476960161008E-2</v>
      </c>
    </row>
    <row r="5705" spans="1:6" x14ac:dyDescent="0.3">
      <c r="A5705" s="16">
        <v>59</v>
      </c>
      <c r="B5705" s="17" t="s">
        <v>632</v>
      </c>
      <c r="C5705" s="17" t="s">
        <v>146</v>
      </c>
      <c r="D5705" s="18">
        <v>9100955.7565792892</v>
      </c>
      <c r="E5705" s="14">
        <v>42278</v>
      </c>
      <c r="F5705" s="15">
        <f t="shared" si="89"/>
        <v>0.12996759954301954</v>
      </c>
    </row>
    <row r="5706" spans="1:6" x14ac:dyDescent="0.3">
      <c r="A5706" s="16">
        <v>59</v>
      </c>
      <c r="B5706" s="17" t="s">
        <v>632</v>
      </c>
      <c r="C5706" s="17" t="s">
        <v>147</v>
      </c>
      <c r="D5706" s="18">
        <v>7991766.5995575702</v>
      </c>
      <c r="E5706" s="14">
        <v>42248</v>
      </c>
      <c r="F5706" s="15">
        <f t="shared" si="89"/>
        <v>-7.2605611276040385E-2</v>
      </c>
    </row>
    <row r="5707" spans="1:6" x14ac:dyDescent="0.3">
      <c r="A5707" s="11">
        <v>59</v>
      </c>
      <c r="B5707" s="12" t="s">
        <v>632</v>
      </c>
      <c r="C5707" s="12" t="s">
        <v>148</v>
      </c>
      <c r="D5707" s="13">
        <v>8593597.4886687398</v>
      </c>
      <c r="E5707" s="14">
        <v>42217</v>
      </c>
      <c r="F5707" s="15">
        <f t="shared" si="89"/>
        <v>-9.3976786162326714E-2</v>
      </c>
    </row>
    <row r="5708" spans="1:6" x14ac:dyDescent="0.3">
      <c r="A5708" s="16">
        <v>59</v>
      </c>
      <c r="B5708" s="17" t="s">
        <v>632</v>
      </c>
      <c r="C5708" s="17" t="s">
        <v>149</v>
      </c>
      <c r="D5708" s="18">
        <v>9440361.1241120398</v>
      </c>
      <c r="E5708" s="14">
        <v>42186</v>
      </c>
      <c r="F5708" s="15">
        <f t="shared" si="89"/>
        <v>5.016250153232607E-2</v>
      </c>
    </row>
    <row r="5709" spans="1:6" x14ac:dyDescent="0.3">
      <c r="A5709" s="11">
        <v>59</v>
      </c>
      <c r="B5709" s="12" t="s">
        <v>632</v>
      </c>
      <c r="C5709" s="12" t="s">
        <v>150</v>
      </c>
      <c r="D5709" s="13">
        <v>8978490.1422091406</v>
      </c>
      <c r="E5709" s="14">
        <v>42156</v>
      </c>
      <c r="F5709" s="15">
        <f t="shared" si="89"/>
        <v>-6.5974577684502142E-2</v>
      </c>
    </row>
    <row r="5710" spans="1:6" x14ac:dyDescent="0.3">
      <c r="A5710" s="16">
        <v>59</v>
      </c>
      <c r="B5710" s="17" t="s">
        <v>632</v>
      </c>
      <c r="C5710" s="17" t="s">
        <v>151</v>
      </c>
      <c r="D5710" s="18">
        <v>9590819.2257877905</v>
      </c>
      <c r="E5710" s="14">
        <v>42125</v>
      </c>
      <c r="F5710" s="15">
        <f t="shared" si="89"/>
        <v>-2.2724144101775555E-2</v>
      </c>
    </row>
    <row r="5711" spans="1:6" x14ac:dyDescent="0.3">
      <c r="A5711" s="11">
        <v>59</v>
      </c>
      <c r="B5711" s="12" t="s">
        <v>632</v>
      </c>
      <c r="C5711" s="12" t="s">
        <v>152</v>
      </c>
      <c r="D5711" s="13">
        <v>9811257.5339996498</v>
      </c>
      <c r="E5711" s="14">
        <v>42095</v>
      </c>
      <c r="F5711" s="15">
        <f t="shared" si="89"/>
        <v>6.2543425984481898E-2</v>
      </c>
    </row>
    <row r="5712" spans="1:6" x14ac:dyDescent="0.3">
      <c r="A5712" s="16">
        <v>59</v>
      </c>
      <c r="B5712" s="17" t="s">
        <v>632</v>
      </c>
      <c r="C5712" s="17" t="s">
        <v>153</v>
      </c>
      <c r="D5712" s="18">
        <v>9216423.2491230406</v>
      </c>
      <c r="E5712" s="14">
        <v>42064</v>
      </c>
      <c r="F5712" s="15">
        <f t="shared" si="89"/>
        <v>-6.0559951698678149E-3</v>
      </c>
    </row>
    <row r="5713" spans="1:6" x14ac:dyDescent="0.3">
      <c r="A5713" s="11">
        <v>59</v>
      </c>
      <c r="B5713" s="12" t="s">
        <v>632</v>
      </c>
      <c r="C5713" s="12" t="s">
        <v>154</v>
      </c>
      <c r="D5713" s="13">
        <v>9272407.2120063491</v>
      </c>
      <c r="E5713" s="14">
        <v>42036</v>
      </c>
      <c r="F5713" s="15">
        <f t="shared" si="89"/>
        <v>-4.5182392565085404E-3</v>
      </c>
    </row>
    <row r="5714" spans="1:6" x14ac:dyDescent="0.3">
      <c r="A5714" s="16">
        <v>59</v>
      </c>
      <c r="B5714" s="17" t="s">
        <v>632</v>
      </c>
      <c r="C5714" s="17" t="s">
        <v>1286</v>
      </c>
      <c r="D5714" s="18">
        <v>9314396.9546926301</v>
      </c>
      <c r="E5714" s="14">
        <v>42005</v>
      </c>
      <c r="F5714" s="15" t="e">
        <f t="shared" si="89"/>
        <v>#N/A</v>
      </c>
    </row>
    <row r="5715" spans="1:6" x14ac:dyDescent="0.3">
      <c r="A5715" s="16">
        <v>17</v>
      </c>
      <c r="B5715" s="17" t="s">
        <v>643</v>
      </c>
      <c r="C5715" s="17" t="s">
        <v>12</v>
      </c>
      <c r="D5715" s="18">
        <v>23899800.572631899</v>
      </c>
      <c r="E5715" s="14">
        <v>45901</v>
      </c>
      <c r="F5715" s="15">
        <f t="shared" si="89"/>
        <v>6.0662905093658631E-3</v>
      </c>
    </row>
    <row r="5716" spans="1:6" x14ac:dyDescent="0.3">
      <c r="A5716" s="11">
        <v>17</v>
      </c>
      <c r="B5716" s="12" t="s">
        <v>643</v>
      </c>
      <c r="C5716" s="12" t="s">
        <v>16</v>
      </c>
      <c r="D5716" s="13">
        <v>23755256.306265399</v>
      </c>
      <c r="E5716" s="14">
        <v>45870</v>
      </c>
      <c r="F5716" s="15">
        <f t="shared" si="89"/>
        <v>3.0978381010509222E-4</v>
      </c>
    </row>
    <row r="5717" spans="1:6" x14ac:dyDescent="0.3">
      <c r="A5717" s="16">
        <v>17</v>
      </c>
      <c r="B5717" s="17" t="s">
        <v>643</v>
      </c>
      <c r="C5717" s="17" t="s">
        <v>17</v>
      </c>
      <c r="D5717" s="18">
        <v>23747898.452187698</v>
      </c>
      <c r="E5717" s="14">
        <v>45839</v>
      </c>
      <c r="F5717" s="15">
        <f t="shared" si="89"/>
        <v>0.10434211033384003</v>
      </c>
    </row>
    <row r="5718" spans="1:6" x14ac:dyDescent="0.3">
      <c r="A5718" s="11">
        <v>17</v>
      </c>
      <c r="B5718" s="12" t="s">
        <v>643</v>
      </c>
      <c r="C5718" s="12" t="s">
        <v>18</v>
      </c>
      <c r="D5718" s="13">
        <v>21394886.181881301</v>
      </c>
      <c r="E5718" s="14">
        <v>45809</v>
      </c>
      <c r="F5718" s="15">
        <f t="shared" si="89"/>
        <v>4.0973677132124506E-2</v>
      </c>
    </row>
    <row r="5719" spans="1:6" x14ac:dyDescent="0.3">
      <c r="A5719" s="16">
        <v>17</v>
      </c>
      <c r="B5719" s="17" t="s">
        <v>643</v>
      </c>
      <c r="C5719" s="17" t="s">
        <v>19</v>
      </c>
      <c r="D5719" s="18">
        <v>20535975.547943801</v>
      </c>
      <c r="E5719" s="14">
        <v>45778</v>
      </c>
      <c r="F5719" s="15">
        <f t="shared" si="89"/>
        <v>0.21662514750522252</v>
      </c>
    </row>
    <row r="5720" spans="1:6" x14ac:dyDescent="0.3">
      <c r="A5720" s="11">
        <v>17</v>
      </c>
      <c r="B5720" s="12" t="s">
        <v>643</v>
      </c>
      <c r="C5720" s="12" t="s">
        <v>20</v>
      </c>
      <c r="D5720" s="13">
        <v>16536219.649001</v>
      </c>
      <c r="E5720" s="14">
        <v>45748</v>
      </c>
      <c r="F5720" s="15">
        <f t="shared" si="89"/>
        <v>-1.4079111079192573E-2</v>
      </c>
    </row>
    <row r="5721" spans="1:6" x14ac:dyDescent="0.3">
      <c r="A5721" s="16">
        <v>17</v>
      </c>
      <c r="B5721" s="17" t="s">
        <v>643</v>
      </c>
      <c r="C5721" s="17" t="s">
        <v>21</v>
      </c>
      <c r="D5721" s="18">
        <v>16770681.556958299</v>
      </c>
      <c r="E5721" s="14">
        <v>45717</v>
      </c>
      <c r="F5721" s="15">
        <f t="shared" si="89"/>
        <v>-0.30485518949940477</v>
      </c>
    </row>
    <row r="5722" spans="1:6" x14ac:dyDescent="0.3">
      <c r="A5722" s="11">
        <v>17</v>
      </c>
      <c r="B5722" s="12" t="s">
        <v>643</v>
      </c>
      <c r="C5722" s="12" t="s">
        <v>22</v>
      </c>
      <c r="D5722" s="13">
        <v>22748231.496306699</v>
      </c>
      <c r="E5722" s="14">
        <v>45689</v>
      </c>
      <c r="F5722" s="15">
        <f t="shared" si="89"/>
        <v>3.7317733680179654E-2</v>
      </c>
    </row>
    <row r="5723" spans="1:6" x14ac:dyDescent="0.3">
      <c r="A5723" s="16">
        <v>17</v>
      </c>
      <c r="B5723" s="17" t="s">
        <v>643</v>
      </c>
      <c r="C5723" s="17" t="s">
        <v>23</v>
      </c>
      <c r="D5723" s="18">
        <v>21914963.5860289</v>
      </c>
      <c r="E5723" s="14">
        <v>45658</v>
      </c>
      <c r="F5723" s="15">
        <f t="shared" si="89"/>
        <v>0.175738897467933</v>
      </c>
    </row>
    <row r="5724" spans="1:6" x14ac:dyDescent="0.3">
      <c r="A5724" s="11">
        <v>17</v>
      </c>
      <c r="B5724" s="12" t="s">
        <v>643</v>
      </c>
      <c r="C5724" s="12" t="s">
        <v>24</v>
      </c>
      <c r="D5724" s="13">
        <v>18383081.810054298</v>
      </c>
      <c r="E5724" s="14">
        <v>45627</v>
      </c>
      <c r="F5724" s="15">
        <f t="shared" si="89"/>
        <v>0.1409451346146052</v>
      </c>
    </row>
    <row r="5725" spans="1:6" x14ac:dyDescent="0.3">
      <c r="A5725" s="11">
        <v>17</v>
      </c>
      <c r="B5725" s="12" t="s">
        <v>643</v>
      </c>
      <c r="C5725" s="12" t="s">
        <v>26</v>
      </c>
      <c r="D5725" s="13">
        <v>15966386.0459891</v>
      </c>
      <c r="E5725" s="14">
        <v>45597</v>
      </c>
      <c r="F5725" s="15">
        <f t="shared" si="89"/>
        <v>0.20804337646081789</v>
      </c>
    </row>
    <row r="5726" spans="1:6" x14ac:dyDescent="0.3">
      <c r="A5726" s="11">
        <v>17</v>
      </c>
      <c r="B5726" s="12" t="s">
        <v>643</v>
      </c>
      <c r="C5726" s="12" t="s">
        <v>27</v>
      </c>
      <c r="D5726" s="13">
        <v>12967448.603186</v>
      </c>
      <c r="E5726" s="14">
        <v>45566</v>
      </c>
      <c r="F5726" s="15">
        <f t="shared" si="89"/>
        <v>2.6435974628721649E-2</v>
      </c>
    </row>
    <row r="5727" spans="1:6" x14ac:dyDescent="0.3">
      <c r="A5727" s="11">
        <v>17</v>
      </c>
      <c r="B5727" s="12" t="s">
        <v>643</v>
      </c>
      <c r="C5727" s="12" t="s">
        <v>28</v>
      </c>
      <c r="D5727" s="13">
        <v>12629133.0147963</v>
      </c>
      <c r="E5727" s="14">
        <v>45536</v>
      </c>
      <c r="F5727" s="15">
        <f t="shared" si="89"/>
        <v>0.11589181425964971</v>
      </c>
    </row>
    <row r="5728" spans="1:6" x14ac:dyDescent="0.3">
      <c r="A5728" s="16">
        <v>17</v>
      </c>
      <c r="B5728" s="17" t="s">
        <v>643</v>
      </c>
      <c r="C5728" s="17" t="s">
        <v>29</v>
      </c>
      <c r="D5728" s="18">
        <v>11247146.756486099</v>
      </c>
      <c r="E5728" s="14">
        <v>45505</v>
      </c>
      <c r="F5728" s="15">
        <f t="shared" si="89"/>
        <v>9.8703938192800447E-2</v>
      </c>
    </row>
    <row r="5729" spans="1:6" x14ac:dyDescent="0.3">
      <c r="A5729" s="11">
        <v>17</v>
      </c>
      <c r="B5729" s="12" t="s">
        <v>643</v>
      </c>
      <c r="C5729" s="12" t="s">
        <v>30</v>
      </c>
      <c r="D5729" s="13">
        <v>10190037.595156301</v>
      </c>
      <c r="E5729" s="14">
        <v>45474</v>
      </c>
      <c r="F5729" s="15">
        <f t="shared" si="89"/>
        <v>1.7569159958400443E-2</v>
      </c>
    </row>
    <row r="5730" spans="1:6" x14ac:dyDescent="0.3">
      <c r="A5730" s="16">
        <v>17</v>
      </c>
      <c r="B5730" s="17" t="s">
        <v>643</v>
      </c>
      <c r="C5730" s="17" t="s">
        <v>31</v>
      </c>
      <c r="D5730" s="18">
        <v>10012570.731470101</v>
      </c>
      <c r="E5730" s="14">
        <v>45444</v>
      </c>
      <c r="F5730" s="15">
        <f t="shared" si="89"/>
        <v>-5.4797563246688684E-2</v>
      </c>
    </row>
    <row r="5731" spans="1:6" x14ac:dyDescent="0.3">
      <c r="A5731" s="11">
        <v>17</v>
      </c>
      <c r="B5731" s="12" t="s">
        <v>643</v>
      </c>
      <c r="C5731" s="12" t="s">
        <v>32</v>
      </c>
      <c r="D5731" s="13">
        <v>10576546.336676201</v>
      </c>
      <c r="E5731" s="14">
        <v>45413</v>
      </c>
      <c r="F5731" s="15">
        <f t="shared" si="89"/>
        <v>-3.2041276585037318E-2</v>
      </c>
    </row>
    <row r="5732" spans="1:6" x14ac:dyDescent="0.3">
      <c r="A5732" s="16">
        <v>17</v>
      </c>
      <c r="B5732" s="17" t="s">
        <v>643</v>
      </c>
      <c r="C5732" s="17" t="s">
        <v>34</v>
      </c>
      <c r="D5732" s="18">
        <v>10920920.007269099</v>
      </c>
      <c r="E5732" s="14">
        <v>45383</v>
      </c>
      <c r="F5732" s="15">
        <f t="shared" si="89"/>
        <v>-9.3790630775016075E-3</v>
      </c>
    </row>
    <row r="5733" spans="1:6" x14ac:dyDescent="0.3">
      <c r="A5733" s="11">
        <v>17</v>
      </c>
      <c r="B5733" s="12" t="s">
        <v>643</v>
      </c>
      <c r="C5733" s="12" t="s">
        <v>35</v>
      </c>
      <c r="D5733" s="13">
        <v>11023829.8494456</v>
      </c>
      <c r="E5733" s="14">
        <v>45352</v>
      </c>
      <c r="F5733" s="15">
        <f t="shared" si="89"/>
        <v>0.19370810037143141</v>
      </c>
    </row>
    <row r="5734" spans="1:6" x14ac:dyDescent="0.3">
      <c r="A5734" s="16">
        <v>17</v>
      </c>
      <c r="B5734" s="17" t="s">
        <v>643</v>
      </c>
      <c r="C5734" s="17" t="s">
        <v>36</v>
      </c>
      <c r="D5734" s="18">
        <v>9082515.3867736105</v>
      </c>
      <c r="E5734" s="14">
        <v>45323</v>
      </c>
      <c r="F5734" s="15">
        <f t="shared" si="89"/>
        <v>-1.6521814267270066E-2</v>
      </c>
    </row>
    <row r="5735" spans="1:6" x14ac:dyDescent="0.3">
      <c r="A5735" s="11">
        <v>17</v>
      </c>
      <c r="B5735" s="12" t="s">
        <v>643</v>
      </c>
      <c r="C5735" s="12" t="s">
        <v>37</v>
      </c>
      <c r="D5735" s="13">
        <v>9233821.50302401</v>
      </c>
      <c r="E5735" s="14">
        <v>45292</v>
      </c>
      <c r="F5735" s="15">
        <f t="shared" si="89"/>
        <v>-6.0906615083667251E-2</v>
      </c>
    </row>
    <row r="5736" spans="1:6" x14ac:dyDescent="0.3">
      <c r="A5736" s="16">
        <v>17</v>
      </c>
      <c r="B5736" s="17" t="s">
        <v>643</v>
      </c>
      <c r="C5736" s="17" t="s">
        <v>38</v>
      </c>
      <c r="D5736" s="18">
        <v>9813702.3547965605</v>
      </c>
      <c r="E5736" s="14">
        <v>45261</v>
      </c>
      <c r="F5736" s="15">
        <f t="shared" si="89"/>
        <v>1.2333771656641583E-2</v>
      </c>
    </row>
    <row r="5737" spans="1:6" x14ac:dyDescent="0.3">
      <c r="A5737" s="16">
        <v>17</v>
      </c>
      <c r="B5737" s="17" t="s">
        <v>643</v>
      </c>
      <c r="C5737" s="17" t="s">
        <v>40</v>
      </c>
      <c r="D5737" s="18">
        <v>9693405.7711184397</v>
      </c>
      <c r="E5737" s="14">
        <v>45231</v>
      </c>
      <c r="F5737" s="15">
        <f t="shared" si="89"/>
        <v>6.0236926140079992E-2</v>
      </c>
    </row>
    <row r="5738" spans="1:6" x14ac:dyDescent="0.3">
      <c r="A5738" s="16">
        <v>17</v>
      </c>
      <c r="B5738" s="17" t="s">
        <v>643</v>
      </c>
      <c r="C5738" s="17" t="s">
        <v>41</v>
      </c>
      <c r="D5738" s="18">
        <v>9126743.14467494</v>
      </c>
      <c r="E5738" s="14">
        <v>45200</v>
      </c>
      <c r="F5738" s="15">
        <f t="shared" si="89"/>
        <v>-2.6357898292768262E-2</v>
      </c>
    </row>
    <row r="5739" spans="1:6" x14ac:dyDescent="0.3">
      <c r="A5739" s="16">
        <v>17</v>
      </c>
      <c r="B5739" s="17" t="s">
        <v>643</v>
      </c>
      <c r="C5739" s="17" t="s">
        <v>42</v>
      </c>
      <c r="D5739" s="18">
        <v>9370503.3026457001</v>
      </c>
      <c r="E5739" s="14">
        <v>45170</v>
      </c>
      <c r="F5739" s="15">
        <f t="shared" si="89"/>
        <v>-9.0384051524215941E-2</v>
      </c>
    </row>
    <row r="5740" spans="1:6" x14ac:dyDescent="0.3">
      <c r="A5740" s="11">
        <v>17</v>
      </c>
      <c r="B5740" s="12" t="s">
        <v>643</v>
      </c>
      <c r="C5740" s="12" t="s">
        <v>43</v>
      </c>
      <c r="D5740" s="13">
        <v>10256902.1617116</v>
      </c>
      <c r="E5740" s="14">
        <v>45139</v>
      </c>
      <c r="F5740" s="15">
        <f t="shared" si="89"/>
        <v>-5.4651892328994367E-2</v>
      </c>
    </row>
    <row r="5741" spans="1:6" x14ac:dyDescent="0.3">
      <c r="A5741" s="16">
        <v>17</v>
      </c>
      <c r="B5741" s="17" t="s">
        <v>643</v>
      </c>
      <c r="C5741" s="17" t="s">
        <v>44</v>
      </c>
      <c r="D5741" s="18">
        <v>10833061.986177601</v>
      </c>
      <c r="E5741" s="14">
        <v>45108</v>
      </c>
      <c r="F5741" s="15">
        <f t="shared" si="89"/>
        <v>5.526939573949196E-2</v>
      </c>
    </row>
    <row r="5742" spans="1:6" x14ac:dyDescent="0.3">
      <c r="A5742" s="11">
        <v>17</v>
      </c>
      <c r="B5742" s="12" t="s">
        <v>643</v>
      </c>
      <c r="C5742" s="12" t="s">
        <v>45</v>
      </c>
      <c r="D5742" s="13">
        <v>10250570.4447752</v>
      </c>
      <c r="E5742" s="14">
        <v>45078</v>
      </c>
      <c r="F5742" s="15">
        <f t="shared" si="89"/>
        <v>4.7432255235133211E-2</v>
      </c>
    </row>
    <row r="5743" spans="1:6" x14ac:dyDescent="0.3">
      <c r="A5743" s="16">
        <v>17</v>
      </c>
      <c r="B5743" s="17" t="s">
        <v>643</v>
      </c>
      <c r="C5743" s="17" t="s">
        <v>46</v>
      </c>
      <c r="D5743" s="18">
        <v>9775713.5627065096</v>
      </c>
      <c r="E5743" s="14">
        <v>45047</v>
      </c>
      <c r="F5743" s="15">
        <f t="shared" si="89"/>
        <v>1.467970882839853E-2</v>
      </c>
    </row>
    <row r="5744" spans="1:6" x14ac:dyDescent="0.3">
      <c r="A5744" s="11">
        <v>17</v>
      </c>
      <c r="B5744" s="12" t="s">
        <v>643</v>
      </c>
      <c r="C5744" s="12" t="s">
        <v>47</v>
      </c>
      <c r="D5744" s="13">
        <v>9633257.1018972807</v>
      </c>
      <c r="E5744" s="14">
        <v>45017</v>
      </c>
      <c r="F5744" s="15">
        <f t="shared" si="89"/>
        <v>7.7195212885044382E-3</v>
      </c>
    </row>
    <row r="5745" spans="1:6" x14ac:dyDescent="0.3">
      <c r="A5745" s="16">
        <v>17</v>
      </c>
      <c r="B5745" s="17" t="s">
        <v>643</v>
      </c>
      <c r="C5745" s="17" t="s">
        <v>48</v>
      </c>
      <c r="D5745" s="18">
        <v>9559179.2592273802</v>
      </c>
      <c r="E5745" s="14">
        <v>44986</v>
      </c>
      <c r="F5745" s="15">
        <f t="shared" si="89"/>
        <v>-2.4857368815653764E-2</v>
      </c>
    </row>
    <row r="5746" spans="1:6" x14ac:dyDescent="0.3">
      <c r="A5746" s="11">
        <v>17</v>
      </c>
      <c r="B5746" s="12" t="s">
        <v>643</v>
      </c>
      <c r="C5746" s="12" t="s">
        <v>49</v>
      </c>
      <c r="D5746" s="13">
        <v>9799773.1813478209</v>
      </c>
      <c r="E5746" s="14">
        <v>44958</v>
      </c>
      <c r="F5746" s="15">
        <f t="shared" si="89"/>
        <v>-8.6709913085562376E-2</v>
      </c>
    </row>
    <row r="5747" spans="1:6" x14ac:dyDescent="0.3">
      <c r="A5747" s="16">
        <v>17</v>
      </c>
      <c r="B5747" s="17" t="s">
        <v>643</v>
      </c>
      <c r="C5747" s="17" t="s">
        <v>50</v>
      </c>
      <c r="D5747" s="18">
        <v>10687439.289518099</v>
      </c>
      <c r="E5747" s="14">
        <v>44927</v>
      </c>
      <c r="F5747" s="15">
        <f t="shared" si="89"/>
        <v>0.36699625891088128</v>
      </c>
    </row>
    <row r="5748" spans="1:6" x14ac:dyDescent="0.3">
      <c r="A5748" s="11">
        <v>17</v>
      </c>
      <c r="B5748" s="12" t="s">
        <v>643</v>
      </c>
      <c r="C5748" s="12" t="s">
        <v>51</v>
      </c>
      <c r="D5748" s="13">
        <v>7404388.7210307801</v>
      </c>
      <c r="E5748" s="14">
        <v>44896</v>
      </c>
      <c r="F5748" s="15">
        <f t="shared" si="89"/>
        <v>-8.2105378080294431E-2</v>
      </c>
    </row>
    <row r="5749" spans="1:6" x14ac:dyDescent="0.3">
      <c r="A5749" s="11">
        <v>17</v>
      </c>
      <c r="B5749" s="12" t="s">
        <v>643</v>
      </c>
      <c r="C5749" s="12" t="s">
        <v>53</v>
      </c>
      <c r="D5749" s="13">
        <v>8037983.7381475205</v>
      </c>
      <c r="E5749" s="14">
        <v>44866</v>
      </c>
      <c r="F5749" s="15">
        <f t="shared" si="89"/>
        <v>9.7251780941964586E-2</v>
      </c>
    </row>
    <row r="5750" spans="1:6" x14ac:dyDescent="0.3">
      <c r="A5750" s="11">
        <v>17</v>
      </c>
      <c r="B5750" s="12" t="s">
        <v>643</v>
      </c>
      <c r="C5750" s="12" t="s">
        <v>54</v>
      </c>
      <c r="D5750" s="13">
        <v>7293083.9280291498</v>
      </c>
      <c r="E5750" s="14">
        <v>44835</v>
      </c>
      <c r="F5750" s="15">
        <f t="shared" si="89"/>
        <v>0.25001084358330106</v>
      </c>
    </row>
    <row r="5751" spans="1:6" x14ac:dyDescent="0.3">
      <c r="A5751" s="11">
        <v>17</v>
      </c>
      <c r="B5751" s="12" t="s">
        <v>643</v>
      </c>
      <c r="C5751" s="12" t="s">
        <v>55</v>
      </c>
      <c r="D5751" s="13">
        <v>5679797.8844591603</v>
      </c>
      <c r="E5751" s="14">
        <v>44805</v>
      </c>
      <c r="F5751" s="15">
        <f t="shared" si="89"/>
        <v>-0.13026810668385294</v>
      </c>
    </row>
    <row r="5752" spans="1:6" x14ac:dyDescent="0.3">
      <c r="A5752" s="16">
        <v>17</v>
      </c>
      <c r="B5752" s="17" t="s">
        <v>643</v>
      </c>
      <c r="C5752" s="17" t="s">
        <v>56</v>
      </c>
      <c r="D5752" s="18">
        <v>6470049.4733612398</v>
      </c>
      <c r="E5752" s="14">
        <v>44774</v>
      </c>
      <c r="F5752" s="15">
        <f t="shared" si="89"/>
        <v>-0.12253577917636517</v>
      </c>
    </row>
    <row r="5753" spans="1:6" x14ac:dyDescent="0.3">
      <c r="A5753" s="11">
        <v>17</v>
      </c>
      <c r="B5753" s="12" t="s">
        <v>643</v>
      </c>
      <c r="C5753" s="12" t="s">
        <v>57</v>
      </c>
      <c r="D5753" s="13">
        <v>7313482.2932566898</v>
      </c>
      <c r="E5753" s="14">
        <v>44743</v>
      </c>
      <c r="F5753" s="15">
        <f t="shared" si="89"/>
        <v>0.12846121441615657</v>
      </c>
    </row>
    <row r="5754" spans="1:6" x14ac:dyDescent="0.3">
      <c r="A5754" s="16">
        <v>17</v>
      </c>
      <c r="B5754" s="17" t="s">
        <v>643</v>
      </c>
      <c r="C5754" s="17" t="s">
        <v>58</v>
      </c>
      <c r="D5754" s="18">
        <v>6431824.97444598</v>
      </c>
      <c r="E5754" s="14">
        <v>44713</v>
      </c>
      <c r="F5754" s="15">
        <f t="shared" si="89"/>
        <v>-0.17204899744731236</v>
      </c>
    </row>
    <row r="5755" spans="1:6" x14ac:dyDescent="0.3">
      <c r="A5755" s="11">
        <v>17</v>
      </c>
      <c r="B5755" s="12" t="s">
        <v>643</v>
      </c>
      <c r="C5755" s="12" t="s">
        <v>59</v>
      </c>
      <c r="D5755" s="13">
        <v>7639310.2467925204</v>
      </c>
      <c r="E5755" s="14">
        <v>44682</v>
      </c>
      <c r="F5755" s="15">
        <f t="shared" si="89"/>
        <v>-0.1217966320955878</v>
      </c>
    </row>
    <row r="5756" spans="1:6" x14ac:dyDescent="0.3">
      <c r="A5756" s="16">
        <v>17</v>
      </c>
      <c r="B5756" s="17" t="s">
        <v>643</v>
      </c>
      <c r="C5756" s="17" t="s">
        <v>60</v>
      </c>
      <c r="D5756" s="18">
        <v>8628787.0892893393</v>
      </c>
      <c r="E5756" s="14">
        <v>44652</v>
      </c>
      <c r="F5756" s="15">
        <f t="shared" si="89"/>
        <v>1.2129355977463147E-2</v>
      </c>
    </row>
    <row r="5757" spans="1:6" x14ac:dyDescent="0.3">
      <c r="A5757" s="11">
        <v>17</v>
      </c>
      <c r="B5757" s="12" t="s">
        <v>643</v>
      </c>
      <c r="C5757" s="12" t="s">
        <v>61</v>
      </c>
      <c r="D5757" s="13">
        <v>8524757.6395526007</v>
      </c>
      <c r="E5757" s="14">
        <v>44621</v>
      </c>
      <c r="F5757" s="15">
        <f t="shared" si="89"/>
        <v>-4.4532832677537874E-2</v>
      </c>
    </row>
    <row r="5758" spans="1:6" x14ac:dyDescent="0.3">
      <c r="A5758" s="16">
        <v>17</v>
      </c>
      <c r="B5758" s="17" t="s">
        <v>643</v>
      </c>
      <c r="C5758" s="17" t="s">
        <v>62</v>
      </c>
      <c r="D5758" s="18">
        <v>8912969.1692413893</v>
      </c>
      <c r="E5758" s="14">
        <v>44593</v>
      </c>
      <c r="F5758" s="15">
        <f t="shared" si="89"/>
        <v>-4.8867057120200411E-2</v>
      </c>
    </row>
    <row r="5759" spans="1:6" x14ac:dyDescent="0.3">
      <c r="A5759" s="11">
        <v>17</v>
      </c>
      <c r="B5759" s="12" t="s">
        <v>643</v>
      </c>
      <c r="C5759" s="12" t="s">
        <v>63</v>
      </c>
      <c r="D5759" s="13">
        <v>9359337.26709521</v>
      </c>
      <c r="E5759" s="14">
        <v>44562</v>
      </c>
      <c r="F5759" s="15">
        <f t="shared" si="89"/>
        <v>-1.6577319218578624E-2</v>
      </c>
    </row>
    <row r="5760" spans="1:6" x14ac:dyDescent="0.3">
      <c r="A5760" s="16">
        <v>17</v>
      </c>
      <c r="B5760" s="17" t="s">
        <v>643</v>
      </c>
      <c r="C5760" s="17" t="s">
        <v>64</v>
      </c>
      <c r="D5760" s="18">
        <v>9515783.1324797906</v>
      </c>
      <c r="E5760" s="14">
        <v>44531</v>
      </c>
      <c r="F5760" s="15">
        <f t="shared" si="89"/>
        <v>0.11139896958957904</v>
      </c>
    </row>
    <row r="5761" spans="1:6" x14ac:dyDescent="0.3">
      <c r="A5761" s="16">
        <v>17</v>
      </c>
      <c r="B5761" s="17" t="s">
        <v>643</v>
      </c>
      <c r="C5761" s="17" t="s">
        <v>66</v>
      </c>
      <c r="D5761" s="18">
        <v>8512646.0871481095</v>
      </c>
      <c r="E5761" s="14">
        <v>44501</v>
      </c>
      <c r="F5761" s="15">
        <f t="shared" si="89"/>
        <v>-0.25084356577372002</v>
      </c>
    </row>
    <row r="5762" spans="1:6" x14ac:dyDescent="0.3">
      <c r="A5762" s="16">
        <v>17</v>
      </c>
      <c r="B5762" s="17" t="s">
        <v>643</v>
      </c>
      <c r="C5762" s="17" t="s">
        <v>67</v>
      </c>
      <c r="D5762" s="18">
        <v>10939678.3861668</v>
      </c>
      <c r="E5762" s="14">
        <v>44470</v>
      </c>
      <c r="F5762" s="15">
        <f t="shared" si="89"/>
        <v>-8.3829782542781728E-2</v>
      </c>
    </row>
    <row r="5763" spans="1:6" x14ac:dyDescent="0.3">
      <c r="A5763" s="16">
        <v>17</v>
      </c>
      <c r="B5763" s="17" t="s">
        <v>643</v>
      </c>
      <c r="C5763" s="17" t="s">
        <v>68</v>
      </c>
      <c r="D5763" s="18">
        <v>11896285.174007099</v>
      </c>
      <c r="E5763" s="14">
        <v>44440</v>
      </c>
      <c r="F5763" s="15">
        <f t="shared" ref="F5763:F5826" si="90">IF(B5763=B5764,LN(D5763/D5764),NA())</f>
        <v>0.11343174842488477</v>
      </c>
    </row>
    <row r="5764" spans="1:6" x14ac:dyDescent="0.3">
      <c r="A5764" s="11">
        <v>17</v>
      </c>
      <c r="B5764" s="12" t="s">
        <v>643</v>
      </c>
      <c r="C5764" s="12" t="s">
        <v>69</v>
      </c>
      <c r="D5764" s="13">
        <v>10620588.543700799</v>
      </c>
      <c r="E5764" s="14">
        <v>44409</v>
      </c>
      <c r="F5764" s="15">
        <f t="shared" si="90"/>
        <v>-5.3379739540640764E-2</v>
      </c>
    </row>
    <row r="5765" spans="1:6" x14ac:dyDescent="0.3">
      <c r="A5765" s="16">
        <v>17</v>
      </c>
      <c r="B5765" s="17" t="s">
        <v>643</v>
      </c>
      <c r="C5765" s="17" t="s">
        <v>70</v>
      </c>
      <c r="D5765" s="18">
        <v>11202916.791929601</v>
      </c>
      <c r="E5765" s="14">
        <v>44378</v>
      </c>
      <c r="F5765" s="15">
        <f t="shared" si="90"/>
        <v>-3.7894926070274747E-2</v>
      </c>
    </row>
    <row r="5766" spans="1:6" x14ac:dyDescent="0.3">
      <c r="A5766" s="11">
        <v>17</v>
      </c>
      <c r="B5766" s="12" t="s">
        <v>643</v>
      </c>
      <c r="C5766" s="12" t="s">
        <v>71</v>
      </c>
      <c r="D5766" s="13">
        <v>11635596.9089905</v>
      </c>
      <c r="E5766" s="14">
        <v>44348</v>
      </c>
      <c r="F5766" s="15">
        <f t="shared" si="90"/>
        <v>-0.14868038547274434</v>
      </c>
    </row>
    <row r="5767" spans="1:6" x14ac:dyDescent="0.3">
      <c r="A5767" s="16">
        <v>17</v>
      </c>
      <c r="B5767" s="17" t="s">
        <v>643</v>
      </c>
      <c r="C5767" s="17" t="s">
        <v>72</v>
      </c>
      <c r="D5767" s="18">
        <v>13500807.3017962</v>
      </c>
      <c r="E5767" s="14">
        <v>44317</v>
      </c>
      <c r="F5767" s="15">
        <f t="shared" si="90"/>
        <v>-3.2210654808156559E-3</v>
      </c>
    </row>
    <row r="5768" spans="1:6" x14ac:dyDescent="0.3">
      <c r="A5768" s="11">
        <v>17</v>
      </c>
      <c r="B5768" s="12" t="s">
        <v>643</v>
      </c>
      <c r="C5768" s="12" t="s">
        <v>73</v>
      </c>
      <c r="D5768" s="13">
        <v>13544364.398630001</v>
      </c>
      <c r="E5768" s="14">
        <v>44287</v>
      </c>
      <c r="F5768" s="15">
        <f t="shared" si="90"/>
        <v>2.2439273363359144E-2</v>
      </c>
    </row>
    <row r="5769" spans="1:6" x14ac:dyDescent="0.3">
      <c r="A5769" s="16">
        <v>17</v>
      </c>
      <c r="B5769" s="17" t="s">
        <v>643</v>
      </c>
      <c r="C5769" s="17" t="s">
        <v>74</v>
      </c>
      <c r="D5769" s="18">
        <v>13243823.2761824</v>
      </c>
      <c r="E5769" s="14">
        <v>44256</v>
      </c>
      <c r="F5769" s="15">
        <f t="shared" si="90"/>
        <v>3.2546137755642073E-2</v>
      </c>
    </row>
    <row r="5770" spans="1:6" x14ac:dyDescent="0.3">
      <c r="A5770" s="11">
        <v>17</v>
      </c>
      <c r="B5770" s="12" t="s">
        <v>643</v>
      </c>
      <c r="C5770" s="12" t="s">
        <v>75</v>
      </c>
      <c r="D5770" s="13">
        <v>12819726.7658772</v>
      </c>
      <c r="E5770" s="14">
        <v>44228</v>
      </c>
      <c r="F5770" s="15">
        <f t="shared" si="90"/>
        <v>0.29520525064697029</v>
      </c>
    </row>
    <row r="5771" spans="1:6" x14ac:dyDescent="0.3">
      <c r="A5771" s="16">
        <v>17</v>
      </c>
      <c r="B5771" s="17" t="s">
        <v>643</v>
      </c>
      <c r="C5771" s="17" t="s">
        <v>76</v>
      </c>
      <c r="D5771" s="18">
        <v>9542732.66680298</v>
      </c>
      <c r="E5771" s="14">
        <v>44197</v>
      </c>
      <c r="F5771" s="15">
        <f t="shared" si="90"/>
        <v>-0.10982568965623017</v>
      </c>
    </row>
    <row r="5772" spans="1:6" x14ac:dyDescent="0.3">
      <c r="A5772" s="11">
        <v>17</v>
      </c>
      <c r="B5772" s="12" t="s">
        <v>643</v>
      </c>
      <c r="C5772" s="12" t="s">
        <v>77</v>
      </c>
      <c r="D5772" s="13">
        <v>10650486.5564186</v>
      </c>
      <c r="E5772" s="14">
        <v>44166</v>
      </c>
      <c r="F5772" s="15">
        <f t="shared" si="90"/>
        <v>3.5672644673368809E-2</v>
      </c>
    </row>
    <row r="5773" spans="1:6" x14ac:dyDescent="0.3">
      <c r="A5773" s="11">
        <v>17</v>
      </c>
      <c r="B5773" s="12" t="s">
        <v>643</v>
      </c>
      <c r="C5773" s="12" t="s">
        <v>79</v>
      </c>
      <c r="D5773" s="13">
        <v>10277252.2401828</v>
      </c>
      <c r="E5773" s="14">
        <v>44136</v>
      </c>
      <c r="F5773" s="15">
        <f t="shared" si="90"/>
        <v>0.46944772499410664</v>
      </c>
    </row>
    <row r="5774" spans="1:6" x14ac:dyDescent="0.3">
      <c r="A5774" s="11">
        <v>17</v>
      </c>
      <c r="B5774" s="12" t="s">
        <v>643</v>
      </c>
      <c r="C5774" s="12" t="s">
        <v>80</v>
      </c>
      <c r="D5774" s="13">
        <v>6426854.3729248298</v>
      </c>
      <c r="E5774" s="14">
        <v>44105</v>
      </c>
      <c r="F5774" s="15">
        <f t="shared" si="90"/>
        <v>0.93114209590259212</v>
      </c>
    </row>
    <row r="5775" spans="1:6" x14ac:dyDescent="0.3">
      <c r="A5775" s="11">
        <v>17</v>
      </c>
      <c r="B5775" s="12" t="s">
        <v>643</v>
      </c>
      <c r="C5775" s="12" t="s">
        <v>81</v>
      </c>
      <c r="D5775" s="13">
        <v>2532844.8346189298</v>
      </c>
      <c r="E5775" s="14">
        <v>44075</v>
      </c>
      <c r="F5775" s="15">
        <f t="shared" si="90"/>
        <v>-0.82257902692842089</v>
      </c>
    </row>
    <row r="5776" spans="1:6" x14ac:dyDescent="0.3">
      <c r="A5776" s="16">
        <v>17</v>
      </c>
      <c r="B5776" s="17" t="s">
        <v>643</v>
      </c>
      <c r="C5776" s="17" t="s">
        <v>82</v>
      </c>
      <c r="D5776" s="18">
        <v>5765674.4568096297</v>
      </c>
      <c r="E5776" s="14">
        <v>44044</v>
      </c>
      <c r="F5776" s="15">
        <f t="shared" si="90"/>
        <v>0.27223718580313294</v>
      </c>
    </row>
    <row r="5777" spans="1:6" x14ac:dyDescent="0.3">
      <c r="A5777" s="11">
        <v>17</v>
      </c>
      <c r="B5777" s="12" t="s">
        <v>643</v>
      </c>
      <c r="C5777" s="12" t="s">
        <v>83</v>
      </c>
      <c r="D5777" s="13">
        <v>4391561.9132997897</v>
      </c>
      <c r="E5777" s="14">
        <v>44013</v>
      </c>
      <c r="F5777" s="15">
        <f t="shared" si="90"/>
        <v>-0.29913772546189721</v>
      </c>
    </row>
    <row r="5778" spans="1:6" x14ac:dyDescent="0.3">
      <c r="A5778" s="16">
        <v>17</v>
      </c>
      <c r="B5778" s="17" t="s">
        <v>643</v>
      </c>
      <c r="C5778" s="17" t="s">
        <v>84</v>
      </c>
      <c r="D5778" s="18">
        <v>5922879.1772614196</v>
      </c>
      <c r="E5778" s="14">
        <v>43983</v>
      </c>
      <c r="F5778" s="15">
        <f t="shared" si="90"/>
        <v>-2.7911116440965316E-2</v>
      </c>
    </row>
    <row r="5779" spans="1:6" x14ac:dyDescent="0.3">
      <c r="A5779" s="11">
        <v>17</v>
      </c>
      <c r="B5779" s="12" t="s">
        <v>643</v>
      </c>
      <c r="C5779" s="12" t="s">
        <v>85</v>
      </c>
      <c r="D5779" s="13">
        <v>6090522.01391304</v>
      </c>
      <c r="E5779" s="14">
        <v>43952</v>
      </c>
      <c r="F5779" s="15">
        <f t="shared" si="90"/>
        <v>2.945003488573656E-2</v>
      </c>
    </row>
    <row r="5780" spans="1:6" x14ac:dyDescent="0.3">
      <c r="A5780" s="16">
        <v>17</v>
      </c>
      <c r="B5780" s="17" t="s">
        <v>643</v>
      </c>
      <c r="C5780" s="17" t="s">
        <v>86</v>
      </c>
      <c r="D5780" s="18">
        <v>5913771.35914151</v>
      </c>
      <c r="E5780" s="14">
        <v>43922</v>
      </c>
      <c r="F5780" s="15">
        <f t="shared" si="90"/>
        <v>3.1149718425703382E-2</v>
      </c>
    </row>
    <row r="5781" spans="1:6" x14ac:dyDescent="0.3">
      <c r="A5781" s="11">
        <v>17</v>
      </c>
      <c r="B5781" s="12" t="s">
        <v>643</v>
      </c>
      <c r="C5781" s="12" t="s">
        <v>87</v>
      </c>
      <c r="D5781" s="13">
        <v>5732398.5675044702</v>
      </c>
      <c r="E5781" s="14">
        <v>43891</v>
      </c>
      <c r="F5781" s="15">
        <f t="shared" si="90"/>
        <v>-0.78555900753316776</v>
      </c>
    </row>
    <row r="5782" spans="1:6" x14ac:dyDescent="0.3">
      <c r="A5782" s="16">
        <v>17</v>
      </c>
      <c r="B5782" s="17" t="s">
        <v>643</v>
      </c>
      <c r="C5782" s="17" t="s">
        <v>88</v>
      </c>
      <c r="D5782" s="18">
        <v>12574777.8376086</v>
      </c>
      <c r="E5782" s="14">
        <v>43862</v>
      </c>
      <c r="F5782" s="15">
        <f t="shared" si="90"/>
        <v>-0.18723334223531635</v>
      </c>
    </row>
    <row r="5783" spans="1:6" x14ac:dyDescent="0.3">
      <c r="A5783" s="11">
        <v>17</v>
      </c>
      <c r="B5783" s="12" t="s">
        <v>643</v>
      </c>
      <c r="C5783" s="12" t="s">
        <v>89</v>
      </c>
      <c r="D5783" s="13">
        <v>15164033.2610815</v>
      </c>
      <c r="E5783" s="14">
        <v>43831</v>
      </c>
      <c r="F5783" s="15">
        <f t="shared" si="90"/>
        <v>-7.0603482815878332E-2</v>
      </c>
    </row>
    <row r="5784" spans="1:6" x14ac:dyDescent="0.3">
      <c r="A5784" s="16">
        <v>17</v>
      </c>
      <c r="B5784" s="17" t="s">
        <v>643</v>
      </c>
      <c r="C5784" s="17" t="s">
        <v>90</v>
      </c>
      <c r="D5784" s="18">
        <v>16273367.4682294</v>
      </c>
      <c r="E5784" s="14">
        <v>43800</v>
      </c>
      <c r="F5784" s="15">
        <f t="shared" si="90"/>
        <v>0.12058696987485892</v>
      </c>
    </row>
    <row r="5785" spans="1:6" x14ac:dyDescent="0.3">
      <c r="A5785" s="16">
        <v>17</v>
      </c>
      <c r="B5785" s="17" t="s">
        <v>643</v>
      </c>
      <c r="C5785" s="17" t="s">
        <v>92</v>
      </c>
      <c r="D5785" s="18">
        <v>14424712.8245137</v>
      </c>
      <c r="E5785" s="14">
        <v>43770</v>
      </c>
      <c r="F5785" s="15">
        <f t="shared" si="90"/>
        <v>4.2026029994089414E-2</v>
      </c>
    </row>
    <row r="5786" spans="1:6" x14ac:dyDescent="0.3">
      <c r="A5786" s="16">
        <v>17</v>
      </c>
      <c r="B5786" s="17" t="s">
        <v>643</v>
      </c>
      <c r="C5786" s="17" t="s">
        <v>93</v>
      </c>
      <c r="D5786" s="18">
        <v>13831061.1937357</v>
      </c>
      <c r="E5786" s="14">
        <v>43739</v>
      </c>
      <c r="F5786" s="15">
        <f t="shared" si="90"/>
        <v>0.11182384583281538</v>
      </c>
    </row>
    <row r="5787" spans="1:6" x14ac:dyDescent="0.3">
      <c r="A5787" s="16">
        <v>17</v>
      </c>
      <c r="B5787" s="17" t="s">
        <v>643</v>
      </c>
      <c r="C5787" s="17" t="s">
        <v>94</v>
      </c>
      <c r="D5787" s="18">
        <v>12367759.275854301</v>
      </c>
      <c r="E5787" s="14">
        <v>43709</v>
      </c>
      <c r="F5787" s="15">
        <f t="shared" si="90"/>
        <v>0.11902064147292317</v>
      </c>
    </row>
    <row r="5788" spans="1:6" x14ac:dyDescent="0.3">
      <c r="A5788" s="11">
        <v>17</v>
      </c>
      <c r="B5788" s="12" t="s">
        <v>643</v>
      </c>
      <c r="C5788" s="12" t="s">
        <v>95</v>
      </c>
      <c r="D5788" s="13">
        <v>10979966.518028701</v>
      </c>
      <c r="E5788" s="14">
        <v>43678</v>
      </c>
      <c r="F5788" s="15">
        <f t="shared" si="90"/>
        <v>-6.3822342908150202E-3</v>
      </c>
    </row>
    <row r="5789" spans="1:6" x14ac:dyDescent="0.3">
      <c r="A5789" s="16">
        <v>17</v>
      </c>
      <c r="B5789" s="17" t="s">
        <v>643</v>
      </c>
      <c r="C5789" s="17" t="s">
        <v>96</v>
      </c>
      <c r="D5789" s="18">
        <v>11050267.3363692</v>
      </c>
      <c r="E5789" s="14">
        <v>43647</v>
      </c>
      <c r="F5789" s="15">
        <f t="shared" si="90"/>
        <v>-0.11661855244464099</v>
      </c>
    </row>
    <row r="5790" spans="1:6" x14ac:dyDescent="0.3">
      <c r="A5790" s="11">
        <v>17</v>
      </c>
      <c r="B5790" s="12" t="s">
        <v>643</v>
      </c>
      <c r="C5790" s="12" t="s">
        <v>97</v>
      </c>
      <c r="D5790" s="13">
        <v>12417082.8467192</v>
      </c>
      <c r="E5790" s="14">
        <v>43617</v>
      </c>
      <c r="F5790" s="15">
        <f t="shared" si="90"/>
        <v>5.562127351294565E-2</v>
      </c>
    </row>
    <row r="5791" spans="1:6" x14ac:dyDescent="0.3">
      <c r="A5791" s="16">
        <v>17</v>
      </c>
      <c r="B5791" s="17" t="s">
        <v>643</v>
      </c>
      <c r="C5791" s="17" t="s">
        <v>98</v>
      </c>
      <c r="D5791" s="18">
        <v>11745285.193538301</v>
      </c>
      <c r="E5791" s="14">
        <v>43586</v>
      </c>
      <c r="F5791" s="15">
        <f t="shared" si="90"/>
        <v>-0.18061929414806094</v>
      </c>
    </row>
    <row r="5792" spans="1:6" x14ac:dyDescent="0.3">
      <c r="A5792" s="11">
        <v>17</v>
      </c>
      <c r="B5792" s="12" t="s">
        <v>643</v>
      </c>
      <c r="C5792" s="12" t="s">
        <v>99</v>
      </c>
      <c r="D5792" s="13">
        <v>14070370.3689379</v>
      </c>
      <c r="E5792" s="14">
        <v>43556</v>
      </c>
      <c r="F5792" s="15">
        <f t="shared" si="90"/>
        <v>5.4020935483885014E-2</v>
      </c>
    </row>
    <row r="5793" spans="1:6" x14ac:dyDescent="0.3">
      <c r="A5793" s="16">
        <v>17</v>
      </c>
      <c r="B5793" s="17" t="s">
        <v>643</v>
      </c>
      <c r="C5793" s="17" t="s">
        <v>100</v>
      </c>
      <c r="D5793" s="18">
        <v>13330441.5557376</v>
      </c>
      <c r="E5793" s="14">
        <v>43525</v>
      </c>
      <c r="F5793" s="15">
        <f t="shared" si="90"/>
        <v>-0.160863671289459</v>
      </c>
    </row>
    <row r="5794" spans="1:6" x14ac:dyDescent="0.3">
      <c r="A5794" s="11">
        <v>17</v>
      </c>
      <c r="B5794" s="12" t="s">
        <v>643</v>
      </c>
      <c r="C5794" s="12" t="s">
        <v>101</v>
      </c>
      <c r="D5794" s="13">
        <v>15656934.687957</v>
      </c>
      <c r="E5794" s="14">
        <v>43497</v>
      </c>
      <c r="F5794" s="15">
        <f t="shared" si="90"/>
        <v>-7.243717508472379E-2</v>
      </c>
    </row>
    <row r="5795" spans="1:6" x14ac:dyDescent="0.3">
      <c r="A5795" s="16">
        <v>17</v>
      </c>
      <c r="B5795" s="17" t="s">
        <v>643</v>
      </c>
      <c r="C5795" s="17" t="s">
        <v>102</v>
      </c>
      <c r="D5795" s="18">
        <v>16833165.966468401</v>
      </c>
      <c r="E5795" s="14">
        <v>43466</v>
      </c>
      <c r="F5795" s="15">
        <f t="shared" si="90"/>
        <v>7.860318782516923E-2</v>
      </c>
    </row>
    <row r="5796" spans="1:6" x14ac:dyDescent="0.3">
      <c r="A5796" s="11">
        <v>17</v>
      </c>
      <c r="B5796" s="12" t="s">
        <v>643</v>
      </c>
      <c r="C5796" s="12" t="s">
        <v>103</v>
      </c>
      <c r="D5796" s="13">
        <v>15560690.8544765</v>
      </c>
      <c r="E5796" s="14">
        <v>43435</v>
      </c>
      <c r="F5796" s="15">
        <f t="shared" si="90"/>
        <v>-1.2155943353655984E-2</v>
      </c>
    </row>
    <row r="5797" spans="1:6" x14ac:dyDescent="0.3">
      <c r="A5797" s="11">
        <v>17</v>
      </c>
      <c r="B5797" s="12" t="s">
        <v>643</v>
      </c>
      <c r="C5797" s="12" t="s">
        <v>105</v>
      </c>
      <c r="D5797" s="13">
        <v>15751000.081694599</v>
      </c>
      <c r="E5797" s="14">
        <v>43405</v>
      </c>
      <c r="F5797" s="15">
        <f t="shared" si="90"/>
        <v>3.6130676819843832E-2</v>
      </c>
    </row>
    <row r="5798" spans="1:6" x14ac:dyDescent="0.3">
      <c r="A5798" s="11">
        <v>17</v>
      </c>
      <c r="B5798" s="12" t="s">
        <v>643</v>
      </c>
      <c r="C5798" s="12" t="s">
        <v>106</v>
      </c>
      <c r="D5798" s="13">
        <v>15192063.961134501</v>
      </c>
      <c r="E5798" s="14">
        <v>43374</v>
      </c>
      <c r="F5798" s="15">
        <f t="shared" si="90"/>
        <v>-9.3893275592476164E-2</v>
      </c>
    </row>
    <row r="5799" spans="1:6" x14ac:dyDescent="0.3">
      <c r="A5799" s="11">
        <v>17</v>
      </c>
      <c r="B5799" s="12" t="s">
        <v>643</v>
      </c>
      <c r="C5799" s="12" t="s">
        <v>107</v>
      </c>
      <c r="D5799" s="13">
        <v>16687608.8548932</v>
      </c>
      <c r="E5799" s="14">
        <v>43344</v>
      </c>
      <c r="F5799" s="15">
        <f t="shared" si="90"/>
        <v>-5.259571487394004E-2</v>
      </c>
    </row>
    <row r="5800" spans="1:6" x14ac:dyDescent="0.3">
      <c r="A5800" s="16">
        <v>17</v>
      </c>
      <c r="B5800" s="17" t="s">
        <v>643</v>
      </c>
      <c r="C5800" s="17" t="s">
        <v>108</v>
      </c>
      <c r="D5800" s="18">
        <v>17588797.156073101</v>
      </c>
      <c r="E5800" s="14">
        <v>43313</v>
      </c>
      <c r="F5800" s="15">
        <f t="shared" si="90"/>
        <v>-3.2792632700569091E-2</v>
      </c>
    </row>
    <row r="5801" spans="1:6" x14ac:dyDescent="0.3">
      <c r="A5801" s="11">
        <v>17</v>
      </c>
      <c r="B5801" s="12" t="s">
        <v>643</v>
      </c>
      <c r="C5801" s="12" t="s">
        <v>109</v>
      </c>
      <c r="D5801" s="13">
        <v>18175141.464459602</v>
      </c>
      <c r="E5801" s="14">
        <v>43282</v>
      </c>
      <c r="F5801" s="15">
        <f t="shared" si="90"/>
        <v>5.9748787574184219E-2</v>
      </c>
    </row>
    <row r="5802" spans="1:6" x14ac:dyDescent="0.3">
      <c r="A5802" s="16">
        <v>17</v>
      </c>
      <c r="B5802" s="17" t="s">
        <v>643</v>
      </c>
      <c r="C5802" s="17" t="s">
        <v>110</v>
      </c>
      <c r="D5802" s="18">
        <v>17121004.092886899</v>
      </c>
      <c r="E5802" s="14">
        <v>43252</v>
      </c>
      <c r="F5802" s="15">
        <f t="shared" si="90"/>
        <v>-2.9553860919840327E-2</v>
      </c>
    </row>
    <row r="5803" spans="1:6" x14ac:dyDescent="0.3">
      <c r="A5803" s="11">
        <v>17</v>
      </c>
      <c r="B5803" s="12" t="s">
        <v>643</v>
      </c>
      <c r="C5803" s="12" t="s">
        <v>111</v>
      </c>
      <c r="D5803" s="13">
        <v>17634547.077488001</v>
      </c>
      <c r="E5803" s="14">
        <v>43221</v>
      </c>
      <c r="F5803" s="15">
        <f t="shared" si="90"/>
        <v>7.2916426378439758E-2</v>
      </c>
    </row>
    <row r="5804" spans="1:6" x14ac:dyDescent="0.3">
      <c r="A5804" s="16">
        <v>17</v>
      </c>
      <c r="B5804" s="17" t="s">
        <v>643</v>
      </c>
      <c r="C5804" s="17" t="s">
        <v>112</v>
      </c>
      <c r="D5804" s="18">
        <v>16394459.687479001</v>
      </c>
      <c r="E5804" s="14">
        <v>43191</v>
      </c>
      <c r="F5804" s="15">
        <f t="shared" si="90"/>
        <v>2.5090475116325332E-2</v>
      </c>
    </row>
    <row r="5805" spans="1:6" x14ac:dyDescent="0.3">
      <c r="A5805" s="11">
        <v>17</v>
      </c>
      <c r="B5805" s="12" t="s">
        <v>643</v>
      </c>
      <c r="C5805" s="12" t="s">
        <v>113</v>
      </c>
      <c r="D5805" s="13">
        <v>15988232.4329182</v>
      </c>
      <c r="E5805" s="14">
        <v>43160</v>
      </c>
      <c r="F5805" s="15">
        <f t="shared" si="90"/>
        <v>-4.3400098518040758E-3</v>
      </c>
    </row>
    <row r="5806" spans="1:6" x14ac:dyDescent="0.3">
      <c r="A5806" s="16">
        <v>17</v>
      </c>
      <c r="B5806" s="17" t="s">
        <v>643</v>
      </c>
      <c r="C5806" s="17" t="s">
        <v>114</v>
      </c>
      <c r="D5806" s="18">
        <v>16057772.3119174</v>
      </c>
      <c r="E5806" s="14">
        <v>43132</v>
      </c>
      <c r="F5806" s="15">
        <f t="shared" si="90"/>
        <v>-3.5966842077527109E-2</v>
      </c>
    </row>
    <row r="5807" spans="1:6" x14ac:dyDescent="0.3">
      <c r="A5807" s="11">
        <v>17</v>
      </c>
      <c r="B5807" s="12" t="s">
        <v>643</v>
      </c>
      <c r="C5807" s="12" t="s">
        <v>115</v>
      </c>
      <c r="D5807" s="13">
        <v>16645831.5984249</v>
      </c>
      <c r="E5807" s="14">
        <v>43101</v>
      </c>
      <c r="F5807" s="15">
        <f t="shared" si="90"/>
        <v>-7.9023414227051975E-2</v>
      </c>
    </row>
    <row r="5808" spans="1:6" x14ac:dyDescent="0.3">
      <c r="A5808" s="16">
        <v>17</v>
      </c>
      <c r="B5808" s="17" t="s">
        <v>643</v>
      </c>
      <c r="C5808" s="17" t="s">
        <v>116</v>
      </c>
      <c r="D5808" s="18">
        <v>18014612.693563901</v>
      </c>
      <c r="E5808" s="14">
        <v>43070</v>
      </c>
      <c r="F5808" s="15">
        <f t="shared" si="90"/>
        <v>5.9475484026031554E-2</v>
      </c>
    </row>
    <row r="5809" spans="1:6" x14ac:dyDescent="0.3">
      <c r="A5809" s="16">
        <v>17</v>
      </c>
      <c r="B5809" s="17" t="s">
        <v>643</v>
      </c>
      <c r="C5809" s="17" t="s">
        <v>118</v>
      </c>
      <c r="D5809" s="18">
        <v>16974424.343203802</v>
      </c>
      <c r="E5809" s="14">
        <v>43040</v>
      </c>
      <c r="F5809" s="15">
        <f t="shared" si="90"/>
        <v>-4.1236397891893123E-2</v>
      </c>
    </row>
    <row r="5810" spans="1:6" x14ac:dyDescent="0.3">
      <c r="A5810" s="16">
        <v>17</v>
      </c>
      <c r="B5810" s="17" t="s">
        <v>643</v>
      </c>
      <c r="C5810" s="17" t="s">
        <v>119</v>
      </c>
      <c r="D5810" s="18">
        <v>17689020.895411301</v>
      </c>
      <c r="E5810" s="14">
        <v>43009</v>
      </c>
      <c r="F5810" s="15">
        <f t="shared" si="90"/>
        <v>6.7481289897635882E-2</v>
      </c>
    </row>
    <row r="5811" spans="1:6" x14ac:dyDescent="0.3">
      <c r="A5811" s="16">
        <v>17</v>
      </c>
      <c r="B5811" s="17" t="s">
        <v>643</v>
      </c>
      <c r="C5811" s="17" t="s">
        <v>120</v>
      </c>
      <c r="D5811" s="18">
        <v>16534727.5450479</v>
      </c>
      <c r="E5811" s="14">
        <v>42979</v>
      </c>
      <c r="F5811" s="15">
        <f t="shared" si="90"/>
        <v>-3.6041710071291415E-2</v>
      </c>
    </row>
    <row r="5812" spans="1:6" x14ac:dyDescent="0.3">
      <c r="A5812" s="11">
        <v>17</v>
      </c>
      <c r="B5812" s="12" t="s">
        <v>643</v>
      </c>
      <c r="C5812" s="12" t="s">
        <v>121</v>
      </c>
      <c r="D5812" s="13">
        <v>17141536.939525601</v>
      </c>
      <c r="E5812" s="14">
        <v>42948</v>
      </c>
      <c r="F5812" s="15">
        <f t="shared" si="90"/>
        <v>5.1992269400493639E-2</v>
      </c>
    </row>
    <row r="5813" spans="1:6" x14ac:dyDescent="0.3">
      <c r="A5813" s="16">
        <v>17</v>
      </c>
      <c r="B5813" s="17" t="s">
        <v>643</v>
      </c>
      <c r="C5813" s="17" t="s">
        <v>122</v>
      </c>
      <c r="D5813" s="18">
        <v>16273081.638936</v>
      </c>
      <c r="E5813" s="14">
        <v>42917</v>
      </c>
      <c r="F5813" s="15">
        <f t="shared" si="90"/>
        <v>-5.7886458095049095E-2</v>
      </c>
    </row>
    <row r="5814" spans="1:6" x14ac:dyDescent="0.3">
      <c r="A5814" s="11">
        <v>17</v>
      </c>
      <c r="B5814" s="12" t="s">
        <v>643</v>
      </c>
      <c r="C5814" s="12" t="s">
        <v>123</v>
      </c>
      <c r="D5814" s="13">
        <v>17242870.739657901</v>
      </c>
      <c r="E5814" s="14">
        <v>42887</v>
      </c>
      <c r="F5814" s="15">
        <f t="shared" si="90"/>
        <v>6.3650200104468004E-3</v>
      </c>
    </row>
    <row r="5815" spans="1:6" x14ac:dyDescent="0.3">
      <c r="A5815" s="16">
        <v>17</v>
      </c>
      <c r="B5815" s="17" t="s">
        <v>643</v>
      </c>
      <c r="C5815" s="17" t="s">
        <v>124</v>
      </c>
      <c r="D5815" s="18">
        <v>17133468.066819999</v>
      </c>
      <c r="E5815" s="14">
        <v>42856</v>
      </c>
      <c r="F5815" s="15">
        <f t="shared" si="90"/>
        <v>7.2921284095449138E-2</v>
      </c>
    </row>
    <row r="5816" spans="1:6" x14ac:dyDescent="0.3">
      <c r="A5816" s="11">
        <v>17</v>
      </c>
      <c r="B5816" s="12" t="s">
        <v>643</v>
      </c>
      <c r="C5816" s="12" t="s">
        <v>125</v>
      </c>
      <c r="D5816" s="13">
        <v>15928539.9162171</v>
      </c>
      <c r="E5816" s="14">
        <v>42826</v>
      </c>
      <c r="F5816" s="15">
        <f t="shared" si="90"/>
        <v>5.3902140811085041E-2</v>
      </c>
    </row>
    <row r="5817" spans="1:6" x14ac:dyDescent="0.3">
      <c r="A5817" s="16">
        <v>17</v>
      </c>
      <c r="B5817" s="17" t="s">
        <v>643</v>
      </c>
      <c r="C5817" s="17" t="s">
        <v>126</v>
      </c>
      <c r="D5817" s="18">
        <v>15092687.0121645</v>
      </c>
      <c r="E5817" s="14">
        <v>42795</v>
      </c>
      <c r="F5817" s="15">
        <f t="shared" si="90"/>
        <v>-1.9214176509470337E-2</v>
      </c>
    </row>
    <row r="5818" spans="1:6" x14ac:dyDescent="0.3">
      <c r="A5818" s="11">
        <v>17</v>
      </c>
      <c r="B5818" s="12" t="s">
        <v>643</v>
      </c>
      <c r="C5818" s="12" t="s">
        <v>127</v>
      </c>
      <c r="D5818" s="13">
        <v>15385484.4876354</v>
      </c>
      <c r="E5818" s="14">
        <v>42767</v>
      </c>
      <c r="F5818" s="15">
        <f t="shared" si="90"/>
        <v>0.11911443457604957</v>
      </c>
    </row>
    <row r="5819" spans="1:6" x14ac:dyDescent="0.3">
      <c r="A5819" s="16">
        <v>17</v>
      </c>
      <c r="B5819" s="17" t="s">
        <v>643</v>
      </c>
      <c r="C5819" s="17" t="s">
        <v>129</v>
      </c>
      <c r="D5819" s="18">
        <v>13657790.1337713</v>
      </c>
      <c r="E5819" s="14">
        <v>42736</v>
      </c>
      <c r="F5819" s="15">
        <f t="shared" si="90"/>
        <v>0.17184908738976196</v>
      </c>
    </row>
    <row r="5820" spans="1:6" x14ac:dyDescent="0.3">
      <c r="A5820" s="11">
        <v>17</v>
      </c>
      <c r="B5820" s="12" t="s">
        <v>643</v>
      </c>
      <c r="C5820" s="12" t="s">
        <v>130</v>
      </c>
      <c r="D5820" s="13">
        <v>11501310.4059538</v>
      </c>
      <c r="E5820" s="14">
        <v>42705</v>
      </c>
      <c r="F5820" s="15">
        <f t="shared" si="90"/>
        <v>1.6926269174187512E-2</v>
      </c>
    </row>
    <row r="5821" spans="1:6" x14ac:dyDescent="0.3">
      <c r="A5821" s="11">
        <v>17</v>
      </c>
      <c r="B5821" s="12" t="s">
        <v>643</v>
      </c>
      <c r="C5821" s="12" t="s">
        <v>132</v>
      </c>
      <c r="D5821" s="13">
        <v>11308274.4283149</v>
      </c>
      <c r="E5821" s="14">
        <v>42675</v>
      </c>
      <c r="F5821" s="15">
        <f t="shared" si="90"/>
        <v>-2.0739319858568816E-3</v>
      </c>
    </row>
    <row r="5822" spans="1:6" x14ac:dyDescent="0.3">
      <c r="A5822" s="11">
        <v>17</v>
      </c>
      <c r="B5822" s="12" t="s">
        <v>643</v>
      </c>
      <c r="C5822" s="12" t="s">
        <v>133</v>
      </c>
      <c r="D5822" s="13">
        <v>11331751.356718101</v>
      </c>
      <c r="E5822" s="14">
        <v>42644</v>
      </c>
      <c r="F5822" s="15">
        <f t="shared" si="90"/>
        <v>8.5505719962497548E-2</v>
      </c>
    </row>
    <row r="5823" spans="1:6" x14ac:dyDescent="0.3">
      <c r="A5823" s="11">
        <v>17</v>
      </c>
      <c r="B5823" s="12" t="s">
        <v>643</v>
      </c>
      <c r="C5823" s="12" t="s">
        <v>134</v>
      </c>
      <c r="D5823" s="13">
        <v>10403090.4438859</v>
      </c>
      <c r="E5823" s="14">
        <v>42614</v>
      </c>
      <c r="F5823" s="15">
        <f t="shared" si="90"/>
        <v>4.0425047783161326E-2</v>
      </c>
    </row>
    <row r="5824" spans="1:6" x14ac:dyDescent="0.3">
      <c r="A5824" s="16">
        <v>17</v>
      </c>
      <c r="B5824" s="17" t="s">
        <v>643</v>
      </c>
      <c r="C5824" s="17" t="s">
        <v>135</v>
      </c>
      <c r="D5824" s="18">
        <v>9990931.9069364406</v>
      </c>
      <c r="E5824" s="14">
        <v>42583</v>
      </c>
      <c r="F5824" s="15">
        <f t="shared" si="90"/>
        <v>-5.8318176247465173E-2</v>
      </c>
    </row>
    <row r="5825" spans="1:6" x14ac:dyDescent="0.3">
      <c r="A5825" s="11">
        <v>17</v>
      </c>
      <c r="B5825" s="12" t="s">
        <v>643</v>
      </c>
      <c r="C5825" s="12" t="s">
        <v>136</v>
      </c>
      <c r="D5825" s="13">
        <v>10590909.6027411</v>
      </c>
      <c r="E5825" s="14">
        <v>42552</v>
      </c>
      <c r="F5825" s="15">
        <f t="shared" si="90"/>
        <v>9.2850126982259681E-2</v>
      </c>
    </row>
    <row r="5826" spans="1:6" x14ac:dyDescent="0.3">
      <c r="A5826" s="16">
        <v>17</v>
      </c>
      <c r="B5826" s="17" t="s">
        <v>643</v>
      </c>
      <c r="C5826" s="17" t="s">
        <v>137</v>
      </c>
      <c r="D5826" s="18">
        <v>9651814.4304032903</v>
      </c>
      <c r="E5826" s="14">
        <v>42522</v>
      </c>
      <c r="F5826" s="15">
        <f t="shared" si="90"/>
        <v>-0.3238379798146796</v>
      </c>
    </row>
    <row r="5827" spans="1:6" x14ac:dyDescent="0.3">
      <c r="A5827" s="11">
        <v>17</v>
      </c>
      <c r="B5827" s="12" t="s">
        <v>643</v>
      </c>
      <c r="C5827" s="12" t="s">
        <v>138</v>
      </c>
      <c r="D5827" s="13">
        <v>13342893.237840399</v>
      </c>
      <c r="E5827" s="14">
        <v>42491</v>
      </c>
      <c r="F5827" s="15">
        <f t="shared" ref="F5827:F5890" si="91">IF(B5827=B5828,LN(D5827/D5828),NA())</f>
        <v>1.9802630857989178E-2</v>
      </c>
    </row>
    <row r="5828" spans="1:6" x14ac:dyDescent="0.3">
      <c r="A5828" s="16">
        <v>17</v>
      </c>
      <c r="B5828" s="17" t="s">
        <v>643</v>
      </c>
      <c r="C5828" s="17" t="s">
        <v>139</v>
      </c>
      <c r="D5828" s="18">
        <v>13081267.833642701</v>
      </c>
      <c r="E5828" s="14">
        <v>42461</v>
      </c>
      <c r="F5828" s="15">
        <f t="shared" si="91"/>
        <v>-5.2276795919340764E-2</v>
      </c>
    </row>
    <row r="5829" spans="1:6" x14ac:dyDescent="0.3">
      <c r="A5829" s="11">
        <v>17</v>
      </c>
      <c r="B5829" s="12" t="s">
        <v>643</v>
      </c>
      <c r="C5829" s="12" t="s">
        <v>140</v>
      </c>
      <c r="D5829" s="13">
        <v>13783304.8518556</v>
      </c>
      <c r="E5829" s="14">
        <v>42430</v>
      </c>
      <c r="F5829" s="15">
        <f t="shared" si="91"/>
        <v>8.7874107405296002E-3</v>
      </c>
    </row>
    <row r="5830" spans="1:6" x14ac:dyDescent="0.3">
      <c r="A5830" s="16">
        <v>17</v>
      </c>
      <c r="B5830" s="17" t="s">
        <v>643</v>
      </c>
      <c r="C5830" s="17" t="s">
        <v>141</v>
      </c>
      <c r="D5830" s="18">
        <v>13662715.8990646</v>
      </c>
      <c r="E5830" s="14">
        <v>42401</v>
      </c>
      <c r="F5830" s="15">
        <f t="shared" si="91"/>
        <v>1.7455618656068893E-2</v>
      </c>
    </row>
    <row r="5831" spans="1:6" x14ac:dyDescent="0.3">
      <c r="A5831" s="11">
        <v>17</v>
      </c>
      <c r="B5831" s="12" t="s">
        <v>643</v>
      </c>
      <c r="C5831" s="12" t="s">
        <v>142</v>
      </c>
      <c r="D5831" s="13">
        <v>13426294.1872299</v>
      </c>
      <c r="E5831" s="14">
        <v>42370</v>
      </c>
      <c r="F5831" s="15">
        <f t="shared" si="91"/>
        <v>-0.31098260503430752</v>
      </c>
    </row>
    <row r="5832" spans="1:6" x14ac:dyDescent="0.3">
      <c r="A5832" s="16">
        <v>17</v>
      </c>
      <c r="B5832" s="17" t="s">
        <v>643</v>
      </c>
      <c r="C5832" s="17" t="s">
        <v>143</v>
      </c>
      <c r="D5832" s="18">
        <v>18323742.843555398</v>
      </c>
      <c r="E5832" s="14">
        <v>42339</v>
      </c>
      <c r="F5832" s="15">
        <f t="shared" si="91"/>
        <v>7.3918979491524817E-2</v>
      </c>
    </row>
    <row r="5833" spans="1:6" x14ac:dyDescent="0.3">
      <c r="A5833" s="16">
        <v>17</v>
      </c>
      <c r="B5833" s="17" t="s">
        <v>643</v>
      </c>
      <c r="C5833" s="17" t="s">
        <v>145</v>
      </c>
      <c r="D5833" s="18">
        <v>17018120.064923</v>
      </c>
      <c r="E5833" s="14">
        <v>42309</v>
      </c>
      <c r="F5833" s="15">
        <f t="shared" si="91"/>
        <v>-2.8197435977924606E-2</v>
      </c>
    </row>
    <row r="5834" spans="1:6" x14ac:dyDescent="0.3">
      <c r="A5834" s="16">
        <v>17</v>
      </c>
      <c r="B5834" s="17" t="s">
        <v>643</v>
      </c>
      <c r="C5834" s="17" t="s">
        <v>146</v>
      </c>
      <c r="D5834" s="18">
        <v>17504816.971234702</v>
      </c>
      <c r="E5834" s="14">
        <v>42278</v>
      </c>
      <c r="F5834" s="15">
        <f t="shared" si="91"/>
        <v>-1.0260348134748591E-2</v>
      </c>
    </row>
    <row r="5835" spans="1:6" x14ac:dyDescent="0.3">
      <c r="A5835" s="16">
        <v>17</v>
      </c>
      <c r="B5835" s="17" t="s">
        <v>643</v>
      </c>
      <c r="C5835" s="17" t="s">
        <v>147</v>
      </c>
      <c r="D5835" s="18">
        <v>17685347.0543768</v>
      </c>
      <c r="E5835" s="14">
        <v>42248</v>
      </c>
      <c r="F5835" s="15">
        <f t="shared" si="91"/>
        <v>8.5719853564871121E-2</v>
      </c>
    </row>
    <row r="5836" spans="1:6" x14ac:dyDescent="0.3">
      <c r="A5836" s="11">
        <v>17</v>
      </c>
      <c r="B5836" s="12" t="s">
        <v>643</v>
      </c>
      <c r="C5836" s="12" t="s">
        <v>148</v>
      </c>
      <c r="D5836" s="13">
        <v>16232519.279710799</v>
      </c>
      <c r="E5836" s="14">
        <v>42217</v>
      </c>
      <c r="F5836" s="15">
        <f t="shared" si="91"/>
        <v>1.1003295091431187E-2</v>
      </c>
    </row>
    <row r="5837" spans="1:6" x14ac:dyDescent="0.3">
      <c r="A5837" s="16">
        <v>17</v>
      </c>
      <c r="B5837" s="17" t="s">
        <v>643</v>
      </c>
      <c r="C5837" s="17" t="s">
        <v>149</v>
      </c>
      <c r="D5837" s="18">
        <v>16054887.141609101</v>
      </c>
      <c r="E5837" s="14">
        <v>42186</v>
      </c>
      <c r="F5837" s="15">
        <f t="shared" si="91"/>
        <v>7.2362918967260062E-2</v>
      </c>
    </row>
    <row r="5838" spans="1:6" x14ac:dyDescent="0.3">
      <c r="A5838" s="11">
        <v>17</v>
      </c>
      <c r="B5838" s="12" t="s">
        <v>643</v>
      </c>
      <c r="C5838" s="12" t="s">
        <v>150</v>
      </c>
      <c r="D5838" s="13">
        <v>14934147.6449805</v>
      </c>
      <c r="E5838" s="14">
        <v>42156</v>
      </c>
      <c r="F5838" s="15">
        <f t="shared" si="91"/>
        <v>-0.11306415985409549</v>
      </c>
    </row>
    <row r="5839" spans="1:6" x14ac:dyDescent="0.3">
      <c r="A5839" s="16">
        <v>17</v>
      </c>
      <c r="B5839" s="17" t="s">
        <v>643</v>
      </c>
      <c r="C5839" s="17" t="s">
        <v>151</v>
      </c>
      <c r="D5839" s="18">
        <v>16721821.429895399</v>
      </c>
      <c r="E5839" s="14">
        <v>42125</v>
      </c>
      <c r="F5839" s="15">
        <f t="shared" si="91"/>
        <v>1.5150512444909659E-2</v>
      </c>
    </row>
    <row r="5840" spans="1:6" x14ac:dyDescent="0.3">
      <c r="A5840" s="11">
        <v>17</v>
      </c>
      <c r="B5840" s="12" t="s">
        <v>643</v>
      </c>
      <c r="C5840" s="12" t="s">
        <v>152</v>
      </c>
      <c r="D5840" s="13">
        <v>16470386.7577514</v>
      </c>
      <c r="E5840" s="14">
        <v>42095</v>
      </c>
      <c r="F5840" s="15">
        <f t="shared" si="91"/>
        <v>-0.10095502420362781</v>
      </c>
    </row>
    <row r="5841" spans="1:6" x14ac:dyDescent="0.3">
      <c r="A5841" s="16">
        <v>17</v>
      </c>
      <c r="B5841" s="17" t="s">
        <v>643</v>
      </c>
      <c r="C5841" s="17" t="s">
        <v>153</v>
      </c>
      <c r="D5841" s="18">
        <v>18219984.674161199</v>
      </c>
      <c r="E5841" s="14">
        <v>42064</v>
      </c>
      <c r="F5841" s="15">
        <f t="shared" si="91"/>
        <v>3.8904291085341054E-2</v>
      </c>
    </row>
    <row r="5842" spans="1:6" x14ac:dyDescent="0.3">
      <c r="A5842" s="11">
        <v>17</v>
      </c>
      <c r="B5842" s="12" t="s">
        <v>643</v>
      </c>
      <c r="C5842" s="12" t="s">
        <v>154</v>
      </c>
      <c r="D5842" s="13">
        <v>17524760.376543202</v>
      </c>
      <c r="E5842" s="14">
        <v>42036</v>
      </c>
      <c r="F5842" s="15">
        <f t="shared" si="91"/>
        <v>6.316496012054823E-2</v>
      </c>
    </row>
    <row r="5843" spans="1:6" x14ac:dyDescent="0.3">
      <c r="A5843" s="16">
        <v>17</v>
      </c>
      <c r="B5843" s="17" t="s">
        <v>643</v>
      </c>
      <c r="C5843" s="17" t="s">
        <v>1286</v>
      </c>
      <c r="D5843" s="18">
        <v>16452045.2282995</v>
      </c>
      <c r="E5843" s="14">
        <v>42005</v>
      </c>
      <c r="F5843" s="15" t="e">
        <f t="shared" si="91"/>
        <v>#N/A</v>
      </c>
    </row>
    <row r="5844" spans="1:6" x14ac:dyDescent="0.3">
      <c r="A5844" s="11">
        <v>67</v>
      </c>
      <c r="B5844" s="12" t="s">
        <v>653</v>
      </c>
      <c r="C5844" s="12" t="s">
        <v>12</v>
      </c>
      <c r="D5844" s="13">
        <v>9794728.5774305295</v>
      </c>
      <c r="E5844" s="14">
        <v>45901</v>
      </c>
      <c r="F5844" s="15">
        <f t="shared" si="91"/>
        <v>-4.6845858130342612E-3</v>
      </c>
    </row>
    <row r="5845" spans="1:6" x14ac:dyDescent="0.3">
      <c r="A5845" s="16">
        <v>67</v>
      </c>
      <c r="B5845" s="17" t="s">
        <v>653</v>
      </c>
      <c r="C5845" s="17" t="s">
        <v>16</v>
      </c>
      <c r="D5845" s="18">
        <v>9840720.4663330596</v>
      </c>
      <c r="E5845" s="14">
        <v>45870</v>
      </c>
      <c r="F5845" s="15">
        <f t="shared" si="91"/>
        <v>-5.8412204411062804E-2</v>
      </c>
    </row>
    <row r="5846" spans="1:6" x14ac:dyDescent="0.3">
      <c r="A5846" s="11">
        <v>67</v>
      </c>
      <c r="B5846" s="12" t="s">
        <v>653</v>
      </c>
      <c r="C5846" s="12" t="s">
        <v>17</v>
      </c>
      <c r="D5846" s="13">
        <v>10432658.548441401</v>
      </c>
      <c r="E5846" s="14">
        <v>45839</v>
      </c>
      <c r="F5846" s="15">
        <f t="shared" si="91"/>
        <v>3.9924333987665567E-2</v>
      </c>
    </row>
    <row r="5847" spans="1:6" x14ac:dyDescent="0.3">
      <c r="A5847" s="16">
        <v>67</v>
      </c>
      <c r="B5847" s="17" t="s">
        <v>653</v>
      </c>
      <c r="C5847" s="17" t="s">
        <v>18</v>
      </c>
      <c r="D5847" s="18">
        <v>10024346.629264699</v>
      </c>
      <c r="E5847" s="14">
        <v>45809</v>
      </c>
      <c r="F5847" s="15">
        <f t="shared" si="91"/>
        <v>-1.9430862187626016E-2</v>
      </c>
    </row>
    <row r="5848" spans="1:6" x14ac:dyDescent="0.3">
      <c r="A5848" s="11">
        <v>67</v>
      </c>
      <c r="B5848" s="12" t="s">
        <v>653</v>
      </c>
      <c r="C5848" s="12" t="s">
        <v>19</v>
      </c>
      <c r="D5848" s="13">
        <v>10221033.0319869</v>
      </c>
      <c r="E5848" s="14">
        <v>45778</v>
      </c>
      <c r="F5848" s="15">
        <f t="shared" si="91"/>
        <v>3.8119406045075084E-2</v>
      </c>
    </row>
    <row r="5849" spans="1:6" x14ac:dyDescent="0.3">
      <c r="A5849" s="16">
        <v>67</v>
      </c>
      <c r="B5849" s="17" t="s">
        <v>653</v>
      </c>
      <c r="C5849" s="17" t="s">
        <v>20</v>
      </c>
      <c r="D5849" s="18">
        <v>9838745.8932923395</v>
      </c>
      <c r="E5849" s="14">
        <v>45748</v>
      </c>
      <c r="F5849" s="15">
        <f t="shared" si="91"/>
        <v>-9.5765789964249448E-2</v>
      </c>
    </row>
    <row r="5850" spans="1:6" x14ac:dyDescent="0.3">
      <c r="A5850" s="11">
        <v>67</v>
      </c>
      <c r="B5850" s="12" t="s">
        <v>653</v>
      </c>
      <c r="C5850" s="12" t="s">
        <v>21</v>
      </c>
      <c r="D5850" s="13">
        <v>10827552.5019242</v>
      </c>
      <c r="E5850" s="14">
        <v>45717</v>
      </c>
      <c r="F5850" s="15">
        <f t="shared" si="91"/>
        <v>-2.7853242221458983E-2</v>
      </c>
    </row>
    <row r="5851" spans="1:6" x14ac:dyDescent="0.3">
      <c r="A5851" s="16">
        <v>67</v>
      </c>
      <c r="B5851" s="17" t="s">
        <v>653</v>
      </c>
      <c r="C5851" s="17" t="s">
        <v>22</v>
      </c>
      <c r="D5851" s="18">
        <v>11133374.2366543</v>
      </c>
      <c r="E5851" s="14">
        <v>45689</v>
      </c>
      <c r="F5851" s="15">
        <f t="shared" si="91"/>
        <v>4.8804393102904456E-3</v>
      </c>
    </row>
    <row r="5852" spans="1:6" x14ac:dyDescent="0.3">
      <c r="A5852" s="11">
        <v>67</v>
      </c>
      <c r="B5852" s="12" t="s">
        <v>653</v>
      </c>
      <c r="C5852" s="12" t="s">
        <v>23</v>
      </c>
      <c r="D5852" s="13">
        <v>11079170.855118301</v>
      </c>
      <c r="E5852" s="14">
        <v>45658</v>
      </c>
      <c r="F5852" s="15">
        <f t="shared" si="91"/>
        <v>0.14611524975980869</v>
      </c>
    </row>
    <row r="5853" spans="1:6" x14ac:dyDescent="0.3">
      <c r="A5853" s="16">
        <v>67</v>
      </c>
      <c r="B5853" s="17" t="s">
        <v>653</v>
      </c>
      <c r="C5853" s="17" t="s">
        <v>24</v>
      </c>
      <c r="D5853" s="18">
        <v>9573047.4843465798</v>
      </c>
      <c r="E5853" s="14">
        <v>45627</v>
      </c>
      <c r="F5853" s="15">
        <f t="shared" si="91"/>
        <v>2.5412748456156383E-3</v>
      </c>
    </row>
    <row r="5854" spans="1:6" x14ac:dyDescent="0.3">
      <c r="A5854" s="16">
        <v>67</v>
      </c>
      <c r="B5854" s="17" t="s">
        <v>653</v>
      </c>
      <c r="C5854" s="17" t="s">
        <v>26</v>
      </c>
      <c r="D5854" s="18">
        <v>9548750.6251531895</v>
      </c>
      <c r="E5854" s="14">
        <v>45597</v>
      </c>
      <c r="F5854" s="15">
        <f t="shared" si="91"/>
        <v>1.4523969738594319E-2</v>
      </c>
    </row>
    <row r="5855" spans="1:6" x14ac:dyDescent="0.3">
      <c r="A5855" s="16">
        <v>67</v>
      </c>
      <c r="B5855" s="17" t="s">
        <v>653</v>
      </c>
      <c r="C5855" s="17" t="s">
        <v>27</v>
      </c>
      <c r="D5855" s="18">
        <v>9411067.1357519906</v>
      </c>
      <c r="E5855" s="14">
        <v>45566</v>
      </c>
      <c r="F5855" s="15">
        <f t="shared" si="91"/>
        <v>-0.10449954022117972</v>
      </c>
    </row>
    <row r="5856" spans="1:6" x14ac:dyDescent="0.3">
      <c r="A5856" s="16">
        <v>67</v>
      </c>
      <c r="B5856" s="17" t="s">
        <v>653</v>
      </c>
      <c r="C5856" s="17" t="s">
        <v>28</v>
      </c>
      <c r="D5856" s="18">
        <v>10447742.1391405</v>
      </c>
      <c r="E5856" s="14">
        <v>45536</v>
      </c>
      <c r="F5856" s="15">
        <f t="shared" si="91"/>
        <v>4.1548973341578761E-2</v>
      </c>
    </row>
    <row r="5857" spans="1:6" x14ac:dyDescent="0.3">
      <c r="A5857" s="11">
        <v>67</v>
      </c>
      <c r="B5857" s="12" t="s">
        <v>653</v>
      </c>
      <c r="C5857" s="12" t="s">
        <v>29</v>
      </c>
      <c r="D5857" s="13">
        <v>10022543.6275318</v>
      </c>
      <c r="E5857" s="14">
        <v>45505</v>
      </c>
      <c r="F5857" s="15">
        <f t="shared" si="91"/>
        <v>-2.0000666706676679E-2</v>
      </c>
    </row>
    <row r="5858" spans="1:6" x14ac:dyDescent="0.3">
      <c r="A5858" s="16">
        <v>67</v>
      </c>
      <c r="B5858" s="17" t="s">
        <v>653</v>
      </c>
      <c r="C5858" s="17" t="s">
        <v>30</v>
      </c>
      <c r="D5858" s="18">
        <v>10225019.2563709</v>
      </c>
      <c r="E5858" s="14">
        <v>45474</v>
      </c>
      <c r="F5858" s="15">
        <f t="shared" si="91"/>
        <v>5.2023135921116036E-2</v>
      </c>
    </row>
    <row r="5859" spans="1:6" x14ac:dyDescent="0.3">
      <c r="A5859" s="11">
        <v>67</v>
      </c>
      <c r="B5859" s="12" t="s">
        <v>653</v>
      </c>
      <c r="C5859" s="12" t="s">
        <v>31</v>
      </c>
      <c r="D5859" s="13">
        <v>9706681.368485</v>
      </c>
      <c r="E5859" s="14">
        <v>45444</v>
      </c>
      <c r="F5859" s="15">
        <f t="shared" si="91"/>
        <v>3.7617664196315744E-3</v>
      </c>
    </row>
    <row r="5860" spans="1:6" x14ac:dyDescent="0.3">
      <c r="A5860" s="16">
        <v>67</v>
      </c>
      <c r="B5860" s="17" t="s">
        <v>653</v>
      </c>
      <c r="C5860" s="17" t="s">
        <v>32</v>
      </c>
      <c r="D5860" s="18">
        <v>9670235.6935033202</v>
      </c>
      <c r="E5860" s="14">
        <v>45413</v>
      </c>
      <c r="F5860" s="15">
        <f t="shared" si="91"/>
        <v>-3.4571351431939734E-2</v>
      </c>
    </row>
    <row r="5861" spans="1:6" x14ac:dyDescent="0.3">
      <c r="A5861" s="11">
        <v>67</v>
      </c>
      <c r="B5861" s="12" t="s">
        <v>653</v>
      </c>
      <c r="C5861" s="12" t="s">
        <v>34</v>
      </c>
      <c r="D5861" s="13">
        <v>10010394.8117435</v>
      </c>
      <c r="E5861" s="14">
        <v>45383</v>
      </c>
      <c r="F5861" s="15">
        <f t="shared" si="91"/>
        <v>-8.2586804259301896E-3</v>
      </c>
    </row>
    <row r="5862" spans="1:6" x14ac:dyDescent="0.3">
      <c r="A5862" s="16">
        <v>67</v>
      </c>
      <c r="B5862" s="17" t="s">
        <v>653</v>
      </c>
      <c r="C5862" s="17" t="s">
        <v>35</v>
      </c>
      <c r="D5862" s="18">
        <v>10093409.788672199</v>
      </c>
      <c r="E5862" s="14">
        <v>45352</v>
      </c>
      <c r="F5862" s="15">
        <f t="shared" si="91"/>
        <v>7.5605834541493472E-2</v>
      </c>
    </row>
    <row r="5863" spans="1:6" x14ac:dyDescent="0.3">
      <c r="A5863" s="11">
        <v>67</v>
      </c>
      <c r="B5863" s="12" t="s">
        <v>653</v>
      </c>
      <c r="C5863" s="12" t="s">
        <v>36</v>
      </c>
      <c r="D5863" s="13">
        <v>9358423.8121024594</v>
      </c>
      <c r="E5863" s="14">
        <v>45323</v>
      </c>
      <c r="F5863" s="15">
        <f t="shared" si="91"/>
        <v>2.8306901382627238E-2</v>
      </c>
    </row>
    <row r="5864" spans="1:6" x14ac:dyDescent="0.3">
      <c r="A5864" s="16">
        <v>67</v>
      </c>
      <c r="B5864" s="17" t="s">
        <v>653</v>
      </c>
      <c r="C5864" s="17" t="s">
        <v>37</v>
      </c>
      <c r="D5864" s="18">
        <v>9097230.0655281506</v>
      </c>
      <c r="E5864" s="14">
        <v>45292</v>
      </c>
      <c r="F5864" s="15">
        <f t="shared" si="91"/>
        <v>4.1511723280437056E-2</v>
      </c>
    </row>
    <row r="5865" spans="1:6" x14ac:dyDescent="0.3">
      <c r="A5865" s="11">
        <v>67</v>
      </c>
      <c r="B5865" s="12" t="s">
        <v>653</v>
      </c>
      <c r="C5865" s="12" t="s">
        <v>38</v>
      </c>
      <c r="D5865" s="13">
        <v>8727319.3034015093</v>
      </c>
      <c r="E5865" s="14">
        <v>45261</v>
      </c>
      <c r="F5865" s="15">
        <f t="shared" si="91"/>
        <v>6.3440067767335517E-2</v>
      </c>
    </row>
    <row r="5866" spans="1:6" x14ac:dyDescent="0.3">
      <c r="A5866" s="11">
        <v>67</v>
      </c>
      <c r="B5866" s="12" t="s">
        <v>653</v>
      </c>
      <c r="C5866" s="12" t="s">
        <v>40</v>
      </c>
      <c r="D5866" s="13">
        <v>8190854.1785838101</v>
      </c>
      <c r="E5866" s="14">
        <v>45231</v>
      </c>
      <c r="F5866" s="15">
        <f t="shared" si="91"/>
        <v>4.1501831211278976E-2</v>
      </c>
    </row>
    <row r="5867" spans="1:6" x14ac:dyDescent="0.3">
      <c r="A5867" s="11">
        <v>67</v>
      </c>
      <c r="B5867" s="12" t="s">
        <v>653</v>
      </c>
      <c r="C5867" s="12" t="s">
        <v>41</v>
      </c>
      <c r="D5867" s="13">
        <v>7857876.1226587398</v>
      </c>
      <c r="E5867" s="14">
        <v>45200</v>
      </c>
      <c r="F5867" s="15">
        <f t="shared" si="91"/>
        <v>-7.2874059436961541E-2</v>
      </c>
    </row>
    <row r="5868" spans="1:6" x14ac:dyDescent="0.3">
      <c r="A5868" s="11">
        <v>67</v>
      </c>
      <c r="B5868" s="12" t="s">
        <v>653</v>
      </c>
      <c r="C5868" s="12" t="s">
        <v>42</v>
      </c>
      <c r="D5868" s="13">
        <v>8451892.7972686291</v>
      </c>
      <c r="E5868" s="14">
        <v>45170</v>
      </c>
      <c r="F5868" s="15">
        <f t="shared" si="91"/>
        <v>-6.7863225169031462E-3</v>
      </c>
    </row>
    <row r="5869" spans="1:6" x14ac:dyDescent="0.3">
      <c r="A5869" s="16">
        <v>67</v>
      </c>
      <c r="B5869" s="17" t="s">
        <v>653</v>
      </c>
      <c r="C5869" s="17" t="s">
        <v>43</v>
      </c>
      <c r="D5869" s="18">
        <v>8509445.1311418898</v>
      </c>
      <c r="E5869" s="14">
        <v>45139</v>
      </c>
      <c r="F5869" s="15">
        <f t="shared" si="91"/>
        <v>-5.223481859841262E-2</v>
      </c>
    </row>
    <row r="5870" spans="1:6" x14ac:dyDescent="0.3">
      <c r="A5870" s="11">
        <v>67</v>
      </c>
      <c r="B5870" s="12" t="s">
        <v>653</v>
      </c>
      <c r="C5870" s="12" t="s">
        <v>44</v>
      </c>
      <c r="D5870" s="13">
        <v>8965748.1606448106</v>
      </c>
      <c r="E5870" s="14">
        <v>45108</v>
      </c>
      <c r="F5870" s="15">
        <f t="shared" si="91"/>
        <v>2.248842657220913E-2</v>
      </c>
    </row>
    <row r="5871" spans="1:6" x14ac:dyDescent="0.3">
      <c r="A5871" s="16">
        <v>67</v>
      </c>
      <c r="B5871" s="17" t="s">
        <v>653</v>
      </c>
      <c r="C5871" s="17" t="s">
        <v>45</v>
      </c>
      <c r="D5871" s="18">
        <v>8766372.8128299806</v>
      </c>
      <c r="E5871" s="14">
        <v>45078</v>
      </c>
      <c r="F5871" s="15">
        <f t="shared" si="91"/>
        <v>2.6370469226827752E-2</v>
      </c>
    </row>
    <row r="5872" spans="1:6" x14ac:dyDescent="0.3">
      <c r="A5872" s="11">
        <v>67</v>
      </c>
      <c r="B5872" s="12" t="s">
        <v>653</v>
      </c>
      <c r="C5872" s="12" t="s">
        <v>46</v>
      </c>
      <c r="D5872" s="13">
        <v>8538220.9060379807</v>
      </c>
      <c r="E5872" s="14">
        <v>45047</v>
      </c>
      <c r="F5872" s="15">
        <f t="shared" si="91"/>
        <v>-4.8135878697951582E-4</v>
      </c>
    </row>
    <row r="5873" spans="1:6" x14ac:dyDescent="0.3">
      <c r="A5873" s="16">
        <v>67</v>
      </c>
      <c r="B5873" s="17" t="s">
        <v>653</v>
      </c>
      <c r="C5873" s="17" t="s">
        <v>47</v>
      </c>
      <c r="D5873" s="18">
        <v>8542331.84303472</v>
      </c>
      <c r="E5873" s="14">
        <v>45017</v>
      </c>
      <c r="F5873" s="15">
        <f t="shared" si="91"/>
        <v>2.5095788752892582E-2</v>
      </c>
    </row>
    <row r="5874" spans="1:6" x14ac:dyDescent="0.3">
      <c r="A5874" s="11">
        <v>67</v>
      </c>
      <c r="B5874" s="12" t="s">
        <v>653</v>
      </c>
      <c r="C5874" s="12" t="s">
        <v>48</v>
      </c>
      <c r="D5874" s="13">
        <v>8330622.9001486199</v>
      </c>
      <c r="E5874" s="14">
        <v>44986</v>
      </c>
      <c r="F5874" s="15">
        <f t="shared" si="91"/>
        <v>-2.9417531339772655E-2</v>
      </c>
    </row>
    <row r="5875" spans="1:6" x14ac:dyDescent="0.3">
      <c r="A5875" s="16">
        <v>67</v>
      </c>
      <c r="B5875" s="17" t="s">
        <v>653</v>
      </c>
      <c r="C5875" s="17" t="s">
        <v>49</v>
      </c>
      <c r="D5875" s="18">
        <v>8579329.4919242803</v>
      </c>
      <c r="E5875" s="14">
        <v>44958</v>
      </c>
      <c r="F5875" s="15">
        <f t="shared" si="91"/>
        <v>-4.0150927408938539E-2</v>
      </c>
    </row>
    <row r="5876" spans="1:6" x14ac:dyDescent="0.3">
      <c r="A5876" s="11">
        <v>67</v>
      </c>
      <c r="B5876" s="12" t="s">
        <v>653</v>
      </c>
      <c r="C5876" s="12" t="s">
        <v>50</v>
      </c>
      <c r="D5876" s="13">
        <v>8930806.3722941298</v>
      </c>
      <c r="E5876" s="14">
        <v>44927</v>
      </c>
      <c r="F5876" s="15">
        <f t="shared" si="91"/>
        <v>0.12810334276567567</v>
      </c>
    </row>
    <row r="5877" spans="1:6" x14ac:dyDescent="0.3">
      <c r="A5877" s="16">
        <v>67</v>
      </c>
      <c r="B5877" s="17" t="s">
        <v>653</v>
      </c>
      <c r="C5877" s="17" t="s">
        <v>51</v>
      </c>
      <c r="D5877" s="18">
        <v>7856988.16030645</v>
      </c>
      <c r="E5877" s="14">
        <v>44896</v>
      </c>
      <c r="F5877" s="15">
        <f t="shared" si="91"/>
        <v>-2.723126057184993E-3</v>
      </c>
    </row>
    <row r="5878" spans="1:6" x14ac:dyDescent="0.3">
      <c r="A5878" s="16">
        <v>67</v>
      </c>
      <c r="B5878" s="17" t="s">
        <v>653</v>
      </c>
      <c r="C5878" s="17" t="s">
        <v>53</v>
      </c>
      <c r="D5878" s="18">
        <v>7878412.8873736104</v>
      </c>
      <c r="E5878" s="14">
        <v>44866</v>
      </c>
      <c r="F5878" s="15">
        <f t="shared" si="91"/>
        <v>0.10165908636045473</v>
      </c>
    </row>
    <row r="5879" spans="1:6" x14ac:dyDescent="0.3">
      <c r="A5879" s="16">
        <v>67</v>
      </c>
      <c r="B5879" s="17" t="s">
        <v>653</v>
      </c>
      <c r="C5879" s="17" t="s">
        <v>54</v>
      </c>
      <c r="D5879" s="18">
        <v>7116865.4805388497</v>
      </c>
      <c r="E5879" s="14">
        <v>44835</v>
      </c>
      <c r="F5879" s="15">
        <f t="shared" si="91"/>
        <v>-1.440043292488043E-2</v>
      </c>
    </row>
    <row r="5880" spans="1:6" x14ac:dyDescent="0.3">
      <c r="A5880" s="16">
        <v>67</v>
      </c>
      <c r="B5880" s="17" t="s">
        <v>653</v>
      </c>
      <c r="C5880" s="17" t="s">
        <v>55</v>
      </c>
      <c r="D5880" s="18">
        <v>7220092.9004238704</v>
      </c>
      <c r="E5880" s="14">
        <v>44805</v>
      </c>
      <c r="F5880" s="15">
        <f t="shared" si="91"/>
        <v>-6.5768556042019241E-2</v>
      </c>
    </row>
    <row r="5881" spans="1:6" x14ac:dyDescent="0.3">
      <c r="A5881" s="11">
        <v>67</v>
      </c>
      <c r="B5881" s="12" t="s">
        <v>653</v>
      </c>
      <c r="C5881" s="12" t="s">
        <v>56</v>
      </c>
      <c r="D5881" s="13">
        <v>7710911.2862871001</v>
      </c>
      <c r="E5881" s="14">
        <v>44774</v>
      </c>
      <c r="F5881" s="15">
        <f t="shared" si="91"/>
        <v>-0.12005373942806304</v>
      </c>
    </row>
    <row r="5882" spans="1:6" x14ac:dyDescent="0.3">
      <c r="A5882" s="16">
        <v>67</v>
      </c>
      <c r="B5882" s="17" t="s">
        <v>653</v>
      </c>
      <c r="C5882" s="17" t="s">
        <v>57</v>
      </c>
      <c r="D5882" s="18">
        <v>8694495.4227535892</v>
      </c>
      <c r="E5882" s="14">
        <v>44743</v>
      </c>
      <c r="F5882" s="15">
        <f t="shared" si="91"/>
        <v>5.9533101474991038E-2</v>
      </c>
    </row>
    <row r="5883" spans="1:6" x14ac:dyDescent="0.3">
      <c r="A5883" s="11">
        <v>67</v>
      </c>
      <c r="B5883" s="12" t="s">
        <v>653</v>
      </c>
      <c r="C5883" s="12" t="s">
        <v>58</v>
      </c>
      <c r="D5883" s="13">
        <v>8191991.3624794604</v>
      </c>
      <c r="E5883" s="14">
        <v>44713</v>
      </c>
      <c r="F5883" s="15">
        <f t="shared" si="91"/>
        <v>-9.7124056165752773E-2</v>
      </c>
    </row>
    <row r="5884" spans="1:6" x14ac:dyDescent="0.3">
      <c r="A5884" s="16">
        <v>67</v>
      </c>
      <c r="B5884" s="17" t="s">
        <v>653</v>
      </c>
      <c r="C5884" s="17" t="s">
        <v>59</v>
      </c>
      <c r="D5884" s="18">
        <v>9027550.5172011908</v>
      </c>
      <c r="E5884" s="14">
        <v>44682</v>
      </c>
      <c r="F5884" s="15">
        <f t="shared" si="91"/>
        <v>-7.7400504263369294E-2</v>
      </c>
    </row>
    <row r="5885" spans="1:6" x14ac:dyDescent="0.3">
      <c r="A5885" s="11">
        <v>67</v>
      </c>
      <c r="B5885" s="12" t="s">
        <v>653</v>
      </c>
      <c r="C5885" s="12" t="s">
        <v>60</v>
      </c>
      <c r="D5885" s="13">
        <v>9754040.1578178797</v>
      </c>
      <c r="E5885" s="14">
        <v>44652</v>
      </c>
      <c r="F5885" s="15">
        <f t="shared" si="91"/>
        <v>-4.222675374365778E-2</v>
      </c>
    </row>
    <row r="5886" spans="1:6" x14ac:dyDescent="0.3">
      <c r="A5886" s="16">
        <v>67</v>
      </c>
      <c r="B5886" s="17" t="s">
        <v>653</v>
      </c>
      <c r="C5886" s="17" t="s">
        <v>61</v>
      </c>
      <c r="D5886" s="18">
        <v>10174741.5252742</v>
      </c>
      <c r="E5886" s="14">
        <v>44621</v>
      </c>
      <c r="F5886" s="15">
        <f t="shared" si="91"/>
        <v>-3.0168171072476904E-2</v>
      </c>
    </row>
    <row r="5887" spans="1:6" x14ac:dyDescent="0.3">
      <c r="A5887" s="11">
        <v>67</v>
      </c>
      <c r="B5887" s="12" t="s">
        <v>653</v>
      </c>
      <c r="C5887" s="12" t="s">
        <v>62</v>
      </c>
      <c r="D5887" s="13">
        <v>10486371.8926546</v>
      </c>
      <c r="E5887" s="14">
        <v>44593</v>
      </c>
      <c r="F5887" s="15">
        <f t="shared" si="91"/>
        <v>7.4571846399913962E-3</v>
      </c>
    </row>
    <row r="5888" spans="1:6" x14ac:dyDescent="0.3">
      <c r="A5888" s="16">
        <v>67</v>
      </c>
      <c r="B5888" s="17" t="s">
        <v>653</v>
      </c>
      <c r="C5888" s="17" t="s">
        <v>63</v>
      </c>
      <c r="D5888" s="18">
        <v>10408463.9293168</v>
      </c>
      <c r="E5888" s="14">
        <v>44562</v>
      </c>
      <c r="F5888" s="15">
        <f t="shared" si="91"/>
        <v>-0.15936672563062562</v>
      </c>
    </row>
    <row r="5889" spans="1:6" x14ac:dyDescent="0.3">
      <c r="A5889" s="11">
        <v>67</v>
      </c>
      <c r="B5889" s="12" t="s">
        <v>653</v>
      </c>
      <c r="C5889" s="12" t="s">
        <v>64</v>
      </c>
      <c r="D5889" s="13">
        <v>12206712.924764801</v>
      </c>
      <c r="E5889" s="14">
        <v>44531</v>
      </c>
      <c r="F5889" s="15">
        <f t="shared" si="91"/>
        <v>5.2883747053657476E-2</v>
      </c>
    </row>
    <row r="5890" spans="1:6" x14ac:dyDescent="0.3">
      <c r="A5890" s="11">
        <v>67</v>
      </c>
      <c r="B5890" s="12" t="s">
        <v>653</v>
      </c>
      <c r="C5890" s="12" t="s">
        <v>66</v>
      </c>
      <c r="D5890" s="13">
        <v>11577948.4483425</v>
      </c>
      <c r="E5890" s="14">
        <v>44501</v>
      </c>
      <c r="F5890" s="15">
        <f t="shared" si="91"/>
        <v>8.7011389978047304E-2</v>
      </c>
    </row>
    <row r="5891" spans="1:6" x14ac:dyDescent="0.3">
      <c r="A5891" s="11">
        <v>67</v>
      </c>
      <c r="B5891" s="12" t="s">
        <v>653</v>
      </c>
      <c r="C5891" s="12" t="s">
        <v>67</v>
      </c>
      <c r="D5891" s="13">
        <v>10613119.273133</v>
      </c>
      <c r="E5891" s="14">
        <v>44470</v>
      </c>
      <c r="F5891" s="15">
        <f t="shared" ref="F5891:F5954" si="92">IF(B5891=B5892,LN(D5891/D5892),NA())</f>
        <v>-1.6613017505425584E-2</v>
      </c>
    </row>
    <row r="5892" spans="1:6" x14ac:dyDescent="0.3">
      <c r="A5892" s="11">
        <v>67</v>
      </c>
      <c r="B5892" s="12" t="s">
        <v>653</v>
      </c>
      <c r="C5892" s="12" t="s">
        <v>68</v>
      </c>
      <c r="D5892" s="13">
        <v>10790907.9233773</v>
      </c>
      <c r="E5892" s="14">
        <v>44440</v>
      </c>
      <c r="F5892" s="15">
        <f t="shared" si="92"/>
        <v>-5.7203067956304102E-2</v>
      </c>
    </row>
    <row r="5893" spans="1:6" x14ac:dyDescent="0.3">
      <c r="A5893" s="16">
        <v>67</v>
      </c>
      <c r="B5893" s="17" t="s">
        <v>653</v>
      </c>
      <c r="C5893" s="17" t="s">
        <v>69</v>
      </c>
      <c r="D5893" s="18">
        <v>11426177.4274524</v>
      </c>
      <c r="E5893" s="14">
        <v>44409</v>
      </c>
      <c r="F5893" s="15">
        <f t="shared" si="92"/>
        <v>2.1869265318544408E-2</v>
      </c>
    </row>
    <row r="5894" spans="1:6" x14ac:dyDescent="0.3">
      <c r="A5894" s="11">
        <v>67</v>
      </c>
      <c r="B5894" s="12" t="s">
        <v>653</v>
      </c>
      <c r="C5894" s="12" t="s">
        <v>70</v>
      </c>
      <c r="D5894" s="13">
        <v>11179007.880873</v>
      </c>
      <c r="E5894" s="14">
        <v>44378</v>
      </c>
      <c r="F5894" s="15">
        <f t="shared" si="92"/>
        <v>-7.0026690026113225E-2</v>
      </c>
    </row>
    <row r="5895" spans="1:6" x14ac:dyDescent="0.3">
      <c r="A5895" s="16">
        <v>67</v>
      </c>
      <c r="B5895" s="17" t="s">
        <v>653</v>
      </c>
      <c r="C5895" s="17" t="s">
        <v>71</v>
      </c>
      <c r="D5895" s="18">
        <v>11989897.416946299</v>
      </c>
      <c r="E5895" s="14">
        <v>44348</v>
      </c>
      <c r="F5895" s="15">
        <f t="shared" si="92"/>
        <v>1.8617082254247873E-2</v>
      </c>
    </row>
    <row r="5896" spans="1:6" x14ac:dyDescent="0.3">
      <c r="A5896" s="11">
        <v>67</v>
      </c>
      <c r="B5896" s="12" t="s">
        <v>653</v>
      </c>
      <c r="C5896" s="12" t="s">
        <v>72</v>
      </c>
      <c r="D5896" s="13">
        <v>11768745.499721199</v>
      </c>
      <c r="E5896" s="14">
        <v>44317</v>
      </c>
      <c r="F5896" s="15">
        <f t="shared" si="92"/>
        <v>-0.12292825411560633</v>
      </c>
    </row>
    <row r="5897" spans="1:6" x14ac:dyDescent="0.3">
      <c r="A5897" s="16">
        <v>67</v>
      </c>
      <c r="B5897" s="17" t="s">
        <v>653</v>
      </c>
      <c r="C5897" s="17" t="s">
        <v>73</v>
      </c>
      <c r="D5897" s="18">
        <v>13308136.1014839</v>
      </c>
      <c r="E5897" s="14">
        <v>44287</v>
      </c>
      <c r="F5897" s="15">
        <f t="shared" si="92"/>
        <v>9.1375288589878173E-2</v>
      </c>
    </row>
    <row r="5898" spans="1:6" x14ac:dyDescent="0.3">
      <c r="A5898" s="11">
        <v>67</v>
      </c>
      <c r="B5898" s="12" t="s">
        <v>653</v>
      </c>
      <c r="C5898" s="12" t="s">
        <v>74</v>
      </c>
      <c r="D5898" s="13">
        <v>12146004.847243</v>
      </c>
      <c r="E5898" s="14">
        <v>44256</v>
      </c>
      <c r="F5898" s="15">
        <f t="shared" si="92"/>
        <v>4.4906231540188329E-2</v>
      </c>
    </row>
    <row r="5899" spans="1:6" x14ac:dyDescent="0.3">
      <c r="A5899" s="16">
        <v>67</v>
      </c>
      <c r="B5899" s="17" t="s">
        <v>653</v>
      </c>
      <c r="C5899" s="17" t="s">
        <v>75</v>
      </c>
      <c r="D5899" s="18">
        <v>11612638.896509999</v>
      </c>
      <c r="E5899" s="14">
        <v>44228</v>
      </c>
      <c r="F5899" s="15">
        <f t="shared" si="92"/>
        <v>-2.9798027856480849E-2</v>
      </c>
    </row>
    <row r="5900" spans="1:6" x14ac:dyDescent="0.3">
      <c r="A5900" s="11">
        <v>67</v>
      </c>
      <c r="B5900" s="12" t="s">
        <v>653</v>
      </c>
      <c r="C5900" s="12" t="s">
        <v>76</v>
      </c>
      <c r="D5900" s="13">
        <v>11963879.787591999</v>
      </c>
      <c r="E5900" s="14">
        <v>44197</v>
      </c>
      <c r="F5900" s="15">
        <f t="shared" si="92"/>
        <v>-2.2244050552374699E-2</v>
      </c>
    </row>
    <row r="5901" spans="1:6" x14ac:dyDescent="0.3">
      <c r="A5901" s="16">
        <v>67</v>
      </c>
      <c r="B5901" s="17" t="s">
        <v>653</v>
      </c>
      <c r="C5901" s="17" t="s">
        <v>77</v>
      </c>
      <c r="D5901" s="18">
        <v>12232986.853943501</v>
      </c>
      <c r="E5901" s="14">
        <v>44166</v>
      </c>
      <c r="F5901" s="15">
        <f t="shared" si="92"/>
        <v>2.2561356471920459E-2</v>
      </c>
    </row>
    <row r="5902" spans="1:6" x14ac:dyDescent="0.3">
      <c r="A5902" s="16">
        <v>67</v>
      </c>
      <c r="B5902" s="17" t="s">
        <v>653</v>
      </c>
      <c r="C5902" s="17" t="s">
        <v>79</v>
      </c>
      <c r="D5902" s="18">
        <v>11960084.179930899</v>
      </c>
      <c r="E5902" s="14">
        <v>44136</v>
      </c>
      <c r="F5902" s="15">
        <f t="shared" si="92"/>
        <v>-9.0139422112261516E-3</v>
      </c>
    </row>
    <row r="5903" spans="1:6" x14ac:dyDescent="0.3">
      <c r="A5903" s="16">
        <v>67</v>
      </c>
      <c r="B5903" s="17" t="s">
        <v>653</v>
      </c>
      <c r="C5903" s="17" t="s">
        <v>80</v>
      </c>
      <c r="D5903" s="18">
        <v>12068379.036102001</v>
      </c>
      <c r="E5903" s="14">
        <v>44105</v>
      </c>
      <c r="F5903" s="15">
        <f t="shared" si="92"/>
        <v>-0.12817787270010972</v>
      </c>
    </row>
    <row r="5904" spans="1:6" x14ac:dyDescent="0.3">
      <c r="A5904" s="16">
        <v>67</v>
      </c>
      <c r="B5904" s="17" t="s">
        <v>653</v>
      </c>
      <c r="C5904" s="17" t="s">
        <v>81</v>
      </c>
      <c r="D5904" s="18">
        <v>13718792.4128072</v>
      </c>
      <c r="E5904" s="14">
        <v>44075</v>
      </c>
      <c r="F5904" s="15">
        <f t="shared" si="92"/>
        <v>7.5055720778630278E-2</v>
      </c>
    </row>
    <row r="5905" spans="1:6" x14ac:dyDescent="0.3">
      <c r="A5905" s="11">
        <v>67</v>
      </c>
      <c r="B5905" s="12" t="s">
        <v>653</v>
      </c>
      <c r="C5905" s="12" t="s">
        <v>82</v>
      </c>
      <c r="D5905" s="13">
        <v>12726811.133692101</v>
      </c>
      <c r="E5905" s="14">
        <v>44044</v>
      </c>
      <c r="F5905" s="15">
        <f t="shared" si="92"/>
        <v>8.8559694598258298E-2</v>
      </c>
    </row>
    <row r="5906" spans="1:6" x14ac:dyDescent="0.3">
      <c r="A5906" s="16">
        <v>67</v>
      </c>
      <c r="B5906" s="17" t="s">
        <v>653</v>
      </c>
      <c r="C5906" s="17" t="s">
        <v>83</v>
      </c>
      <c r="D5906" s="18">
        <v>11648194.4653746</v>
      </c>
      <c r="E5906" s="14">
        <v>44013</v>
      </c>
      <c r="F5906" s="15">
        <f t="shared" si="92"/>
        <v>-1.1462553768509088E-2</v>
      </c>
    </row>
    <row r="5907" spans="1:6" x14ac:dyDescent="0.3">
      <c r="A5907" s="11">
        <v>67</v>
      </c>
      <c r="B5907" s="12" t="s">
        <v>653</v>
      </c>
      <c r="C5907" s="12" t="s">
        <v>84</v>
      </c>
      <c r="D5907" s="13">
        <v>11782480.6819082</v>
      </c>
      <c r="E5907" s="14">
        <v>43983</v>
      </c>
      <c r="F5907" s="15">
        <f t="shared" si="92"/>
        <v>-1.2059342745036601E-2</v>
      </c>
    </row>
    <row r="5908" spans="1:6" x14ac:dyDescent="0.3">
      <c r="A5908" s="16">
        <v>67</v>
      </c>
      <c r="B5908" s="17" t="s">
        <v>653</v>
      </c>
      <c r="C5908" s="17" t="s">
        <v>85</v>
      </c>
      <c r="D5908" s="18">
        <v>11925429.859005099</v>
      </c>
      <c r="E5908" s="14">
        <v>43952</v>
      </c>
      <c r="F5908" s="15">
        <f t="shared" si="92"/>
        <v>0.14769381361558076</v>
      </c>
    </row>
    <row r="5909" spans="1:6" x14ac:dyDescent="0.3">
      <c r="A5909" s="11">
        <v>67</v>
      </c>
      <c r="B5909" s="12" t="s">
        <v>653</v>
      </c>
      <c r="C5909" s="12" t="s">
        <v>86</v>
      </c>
      <c r="D5909" s="13">
        <v>10288011.336257</v>
      </c>
      <c r="E5909" s="14">
        <v>43922</v>
      </c>
      <c r="F5909" s="15">
        <f t="shared" si="92"/>
        <v>5.0654747974265227E-3</v>
      </c>
    </row>
    <row r="5910" spans="1:6" x14ac:dyDescent="0.3">
      <c r="A5910" s="16">
        <v>67</v>
      </c>
      <c r="B5910" s="17" t="s">
        <v>653</v>
      </c>
      <c r="C5910" s="17" t="s">
        <v>87</v>
      </c>
      <c r="D5910" s="18">
        <v>10236029.4417562</v>
      </c>
      <c r="E5910" s="14">
        <v>43891</v>
      </c>
      <c r="F5910" s="15">
        <f t="shared" si="92"/>
        <v>-0.10895123378117257</v>
      </c>
    </row>
    <row r="5911" spans="1:6" x14ac:dyDescent="0.3">
      <c r="A5911" s="11">
        <v>67</v>
      </c>
      <c r="B5911" s="12" t="s">
        <v>653</v>
      </c>
      <c r="C5911" s="12" t="s">
        <v>88</v>
      </c>
      <c r="D5911" s="13">
        <v>11414278.0056815</v>
      </c>
      <c r="E5911" s="14">
        <v>43862</v>
      </c>
      <c r="F5911" s="15">
        <f t="shared" si="92"/>
        <v>-8.8907071186544021E-2</v>
      </c>
    </row>
    <row r="5912" spans="1:6" x14ac:dyDescent="0.3">
      <c r="A5912" s="16">
        <v>67</v>
      </c>
      <c r="B5912" s="17" t="s">
        <v>653</v>
      </c>
      <c r="C5912" s="17" t="s">
        <v>89</v>
      </c>
      <c r="D5912" s="18">
        <v>12475567.100423999</v>
      </c>
      <c r="E5912" s="14">
        <v>43831</v>
      </c>
      <c r="F5912" s="15">
        <f t="shared" si="92"/>
        <v>6.648608860049858E-3</v>
      </c>
    </row>
    <row r="5913" spans="1:6" x14ac:dyDescent="0.3">
      <c r="A5913" s="11">
        <v>67</v>
      </c>
      <c r="B5913" s="12" t="s">
        <v>653</v>
      </c>
      <c r="C5913" s="12" t="s">
        <v>90</v>
      </c>
      <c r="D5913" s="13">
        <v>12392897.0593783</v>
      </c>
      <c r="E5913" s="14">
        <v>43800</v>
      </c>
      <c r="F5913" s="15">
        <f t="shared" si="92"/>
        <v>5.9130533815448853E-2</v>
      </c>
    </row>
    <row r="5914" spans="1:6" x14ac:dyDescent="0.3">
      <c r="A5914" s="11">
        <v>67</v>
      </c>
      <c r="B5914" s="12" t="s">
        <v>653</v>
      </c>
      <c r="C5914" s="12" t="s">
        <v>92</v>
      </c>
      <c r="D5914" s="13">
        <v>11681343.037542799</v>
      </c>
      <c r="E5914" s="14">
        <v>43770</v>
      </c>
      <c r="F5914" s="15">
        <f t="shared" si="92"/>
        <v>3.0182625785716222E-2</v>
      </c>
    </row>
    <row r="5915" spans="1:6" x14ac:dyDescent="0.3">
      <c r="A5915" s="11">
        <v>67</v>
      </c>
      <c r="B5915" s="12" t="s">
        <v>653</v>
      </c>
      <c r="C5915" s="12" t="s">
        <v>93</v>
      </c>
      <c r="D5915" s="13">
        <v>11334037.100181701</v>
      </c>
      <c r="E5915" s="14">
        <v>43739</v>
      </c>
      <c r="F5915" s="15">
        <f t="shared" si="92"/>
        <v>-2.3269717178090305E-2</v>
      </c>
    </row>
    <row r="5916" spans="1:6" x14ac:dyDescent="0.3">
      <c r="A5916" s="11">
        <v>67</v>
      </c>
      <c r="B5916" s="12" t="s">
        <v>653</v>
      </c>
      <c r="C5916" s="12" t="s">
        <v>94</v>
      </c>
      <c r="D5916" s="13">
        <v>11600869.454446999</v>
      </c>
      <c r="E5916" s="14">
        <v>43709</v>
      </c>
      <c r="F5916" s="15">
        <f t="shared" si="92"/>
        <v>9.1693290735252713E-3</v>
      </c>
    </row>
    <row r="5917" spans="1:6" x14ac:dyDescent="0.3">
      <c r="A5917" s="16">
        <v>67</v>
      </c>
      <c r="B5917" s="17" t="s">
        <v>653</v>
      </c>
      <c r="C5917" s="17" t="s">
        <v>95</v>
      </c>
      <c r="D5917" s="18">
        <v>11494983.458527399</v>
      </c>
      <c r="E5917" s="14">
        <v>43678</v>
      </c>
      <c r="F5917" s="15">
        <f t="shared" si="92"/>
        <v>-5.0298012209713035E-2</v>
      </c>
    </row>
    <row r="5918" spans="1:6" x14ac:dyDescent="0.3">
      <c r="A5918" s="11">
        <v>67</v>
      </c>
      <c r="B5918" s="12" t="s">
        <v>653</v>
      </c>
      <c r="C5918" s="12" t="s">
        <v>96</v>
      </c>
      <c r="D5918" s="13">
        <v>12087945.6819543</v>
      </c>
      <c r="E5918" s="14">
        <v>43647</v>
      </c>
      <c r="F5918" s="15">
        <f t="shared" si="92"/>
        <v>3.6757060871002799E-2</v>
      </c>
    </row>
    <row r="5919" spans="1:6" x14ac:dyDescent="0.3">
      <c r="A5919" s="16">
        <v>67</v>
      </c>
      <c r="B5919" s="17" t="s">
        <v>653</v>
      </c>
      <c r="C5919" s="17" t="s">
        <v>97</v>
      </c>
      <c r="D5919" s="18">
        <v>11651695.0879407</v>
      </c>
      <c r="E5919" s="14">
        <v>43617</v>
      </c>
      <c r="F5919" s="15">
        <f t="shared" si="92"/>
        <v>3.8159869474777099E-2</v>
      </c>
    </row>
    <row r="5920" spans="1:6" x14ac:dyDescent="0.3">
      <c r="A5920" s="11">
        <v>67</v>
      </c>
      <c r="B5920" s="12" t="s">
        <v>653</v>
      </c>
      <c r="C5920" s="12" t="s">
        <v>98</v>
      </c>
      <c r="D5920" s="13">
        <v>11215444.493927101</v>
      </c>
      <c r="E5920" s="14">
        <v>43586</v>
      </c>
      <c r="F5920" s="15">
        <f t="shared" si="92"/>
        <v>-1.0144759560357656E-2</v>
      </c>
    </row>
    <row r="5921" spans="1:6" x14ac:dyDescent="0.3">
      <c r="A5921" s="16">
        <v>67</v>
      </c>
      <c r="B5921" s="17" t="s">
        <v>653</v>
      </c>
      <c r="C5921" s="17" t="s">
        <v>99</v>
      </c>
      <c r="D5921" s="18">
        <v>11329801.5634034</v>
      </c>
      <c r="E5921" s="14">
        <v>43556</v>
      </c>
      <c r="F5921" s="15">
        <f t="shared" si="92"/>
        <v>9.6675603827522064E-2</v>
      </c>
    </row>
    <row r="5922" spans="1:6" x14ac:dyDescent="0.3">
      <c r="A5922" s="11">
        <v>67</v>
      </c>
      <c r="B5922" s="12" t="s">
        <v>653</v>
      </c>
      <c r="C5922" s="12" t="s">
        <v>100</v>
      </c>
      <c r="D5922" s="13">
        <v>10285765.579007899</v>
      </c>
      <c r="E5922" s="14">
        <v>43525</v>
      </c>
      <c r="F5922" s="15">
        <f t="shared" si="92"/>
        <v>-4.607072192015782E-2</v>
      </c>
    </row>
    <row r="5923" spans="1:6" x14ac:dyDescent="0.3">
      <c r="A5923" s="16">
        <v>67</v>
      </c>
      <c r="B5923" s="17" t="s">
        <v>653</v>
      </c>
      <c r="C5923" s="17" t="s">
        <v>101</v>
      </c>
      <c r="D5923" s="18">
        <v>10770723.634203</v>
      </c>
      <c r="E5923" s="14">
        <v>43497</v>
      </c>
      <c r="F5923" s="15">
        <f t="shared" si="92"/>
        <v>3.5625114844336031E-2</v>
      </c>
    </row>
    <row r="5924" spans="1:6" x14ac:dyDescent="0.3">
      <c r="A5924" s="11">
        <v>67</v>
      </c>
      <c r="B5924" s="12" t="s">
        <v>653</v>
      </c>
      <c r="C5924" s="12" t="s">
        <v>102</v>
      </c>
      <c r="D5924" s="13">
        <v>10393769.7472397</v>
      </c>
      <c r="E5924" s="14">
        <v>43466</v>
      </c>
      <c r="F5924" s="15">
        <f t="shared" si="92"/>
        <v>5.5255556176595721E-2</v>
      </c>
    </row>
    <row r="5925" spans="1:6" x14ac:dyDescent="0.3">
      <c r="A5925" s="16">
        <v>67</v>
      </c>
      <c r="B5925" s="17" t="s">
        <v>653</v>
      </c>
      <c r="C5925" s="17" t="s">
        <v>103</v>
      </c>
      <c r="D5925" s="18">
        <v>9835034.9718912002</v>
      </c>
      <c r="E5925" s="14">
        <v>43435</v>
      </c>
      <c r="F5925" s="15">
        <f t="shared" si="92"/>
        <v>2.169188487999309E-2</v>
      </c>
    </row>
    <row r="5926" spans="1:6" x14ac:dyDescent="0.3">
      <c r="A5926" s="16">
        <v>67</v>
      </c>
      <c r="B5926" s="17" t="s">
        <v>653</v>
      </c>
      <c r="C5926" s="17" t="s">
        <v>105</v>
      </c>
      <c r="D5926" s="18">
        <v>9623991.7632372305</v>
      </c>
      <c r="E5926" s="14">
        <v>43405</v>
      </c>
      <c r="F5926" s="15">
        <f t="shared" si="92"/>
        <v>1.9179579751130826E-3</v>
      </c>
    </row>
    <row r="5927" spans="1:6" x14ac:dyDescent="0.3">
      <c r="A5927" s="16">
        <v>67</v>
      </c>
      <c r="B5927" s="17" t="s">
        <v>653</v>
      </c>
      <c r="C5927" s="17" t="s">
        <v>106</v>
      </c>
      <c r="D5927" s="18">
        <v>9605551.0414002091</v>
      </c>
      <c r="E5927" s="14">
        <v>43374</v>
      </c>
      <c r="F5927" s="15">
        <f t="shared" si="92"/>
        <v>-6.2830519328601647E-2</v>
      </c>
    </row>
    <row r="5928" spans="1:6" x14ac:dyDescent="0.3">
      <c r="A5928" s="16">
        <v>67</v>
      </c>
      <c r="B5928" s="17" t="s">
        <v>653</v>
      </c>
      <c r="C5928" s="17" t="s">
        <v>107</v>
      </c>
      <c r="D5928" s="18">
        <v>10228435.995589999</v>
      </c>
      <c r="E5928" s="14">
        <v>43344</v>
      </c>
      <c r="F5928" s="15">
        <f t="shared" si="92"/>
        <v>-2.8048491033710574E-2</v>
      </c>
    </row>
    <row r="5929" spans="1:6" x14ac:dyDescent="0.3">
      <c r="A5929" s="11">
        <v>67</v>
      </c>
      <c r="B5929" s="12" t="s">
        <v>653</v>
      </c>
      <c r="C5929" s="12" t="s">
        <v>108</v>
      </c>
      <c r="D5929" s="13">
        <v>10519389.519950001</v>
      </c>
      <c r="E5929" s="14">
        <v>43313</v>
      </c>
      <c r="F5929" s="15">
        <f t="shared" si="92"/>
        <v>-0.13567166351431934</v>
      </c>
    </row>
    <row r="5930" spans="1:6" x14ac:dyDescent="0.3">
      <c r="A5930" s="16">
        <v>67</v>
      </c>
      <c r="B5930" s="17" t="s">
        <v>653</v>
      </c>
      <c r="C5930" s="17" t="s">
        <v>109</v>
      </c>
      <c r="D5930" s="18">
        <v>12047917.684242999</v>
      </c>
      <c r="E5930" s="14">
        <v>43282</v>
      </c>
      <c r="F5930" s="15">
        <f t="shared" si="92"/>
        <v>2.8287491537234255E-2</v>
      </c>
    </row>
    <row r="5931" spans="1:6" x14ac:dyDescent="0.3">
      <c r="A5931" s="11">
        <v>67</v>
      </c>
      <c r="B5931" s="12" t="s">
        <v>653</v>
      </c>
      <c r="C5931" s="12" t="s">
        <v>110</v>
      </c>
      <c r="D5931" s="13">
        <v>11711887.4477624</v>
      </c>
      <c r="E5931" s="14">
        <v>43252</v>
      </c>
      <c r="F5931" s="15">
        <f t="shared" si="92"/>
        <v>4.4722172683839656E-2</v>
      </c>
    </row>
    <row r="5932" spans="1:6" x14ac:dyDescent="0.3">
      <c r="A5932" s="16">
        <v>67</v>
      </c>
      <c r="B5932" s="17" t="s">
        <v>653</v>
      </c>
      <c r="C5932" s="17" t="s">
        <v>111</v>
      </c>
      <c r="D5932" s="18">
        <v>11199646.0429764</v>
      </c>
      <c r="E5932" s="14">
        <v>43221</v>
      </c>
      <c r="F5932" s="15">
        <f t="shared" si="92"/>
        <v>0.10910785303431879</v>
      </c>
    </row>
    <row r="5933" spans="1:6" x14ac:dyDescent="0.3">
      <c r="A5933" s="11">
        <v>67</v>
      </c>
      <c r="B5933" s="12" t="s">
        <v>653</v>
      </c>
      <c r="C5933" s="12" t="s">
        <v>112</v>
      </c>
      <c r="D5933" s="13">
        <v>10041980.1555127</v>
      </c>
      <c r="E5933" s="14">
        <v>43191</v>
      </c>
      <c r="F5933" s="15">
        <f t="shared" si="92"/>
        <v>5.0423816286607435E-2</v>
      </c>
    </row>
    <row r="5934" spans="1:6" x14ac:dyDescent="0.3">
      <c r="A5934" s="16">
        <v>67</v>
      </c>
      <c r="B5934" s="17" t="s">
        <v>653</v>
      </c>
      <c r="C5934" s="17" t="s">
        <v>113</v>
      </c>
      <c r="D5934" s="18">
        <v>9548179.4725636896</v>
      </c>
      <c r="E5934" s="14">
        <v>43160</v>
      </c>
      <c r="F5934" s="15">
        <f t="shared" si="92"/>
        <v>-5.2853330222058285E-2</v>
      </c>
    </row>
    <row r="5935" spans="1:6" x14ac:dyDescent="0.3">
      <c r="A5935" s="11">
        <v>67</v>
      </c>
      <c r="B5935" s="12" t="s">
        <v>653</v>
      </c>
      <c r="C5935" s="12" t="s">
        <v>114</v>
      </c>
      <c r="D5935" s="13">
        <v>10066406.946839999</v>
      </c>
      <c r="E5935" s="14">
        <v>43132</v>
      </c>
      <c r="F5935" s="15">
        <f t="shared" si="92"/>
        <v>-2.2341687647768966E-2</v>
      </c>
    </row>
    <row r="5936" spans="1:6" x14ac:dyDescent="0.3">
      <c r="A5936" s="16">
        <v>67</v>
      </c>
      <c r="B5936" s="17" t="s">
        <v>653</v>
      </c>
      <c r="C5936" s="17" t="s">
        <v>115</v>
      </c>
      <c r="D5936" s="18">
        <v>10293838.610021699</v>
      </c>
      <c r="E5936" s="14">
        <v>43101</v>
      </c>
      <c r="F5936" s="15">
        <f t="shared" si="92"/>
        <v>-9.4801620652857618E-2</v>
      </c>
    </row>
    <row r="5937" spans="1:6" x14ac:dyDescent="0.3">
      <c r="A5937" s="11">
        <v>67</v>
      </c>
      <c r="B5937" s="12" t="s">
        <v>653</v>
      </c>
      <c r="C5937" s="12" t="s">
        <v>116</v>
      </c>
      <c r="D5937" s="13">
        <v>11317465.406640099</v>
      </c>
      <c r="E5937" s="14">
        <v>43070</v>
      </c>
      <c r="F5937" s="15">
        <f t="shared" si="92"/>
        <v>-7.6775369109200499E-3</v>
      </c>
    </row>
    <row r="5938" spans="1:6" x14ac:dyDescent="0.3">
      <c r="A5938" s="11">
        <v>67</v>
      </c>
      <c r="B5938" s="12" t="s">
        <v>653</v>
      </c>
      <c r="C5938" s="12" t="s">
        <v>118</v>
      </c>
      <c r="D5938" s="13">
        <v>11404690.0718798</v>
      </c>
      <c r="E5938" s="14">
        <v>43040</v>
      </c>
      <c r="F5938" s="15">
        <f t="shared" si="92"/>
        <v>-3.6606635937445293E-2</v>
      </c>
    </row>
    <row r="5939" spans="1:6" x14ac:dyDescent="0.3">
      <c r="A5939" s="11">
        <v>67</v>
      </c>
      <c r="B5939" s="12" t="s">
        <v>653</v>
      </c>
      <c r="C5939" s="12" t="s">
        <v>119</v>
      </c>
      <c r="D5939" s="13">
        <v>11829912.9144357</v>
      </c>
      <c r="E5939" s="14">
        <v>43009</v>
      </c>
      <c r="F5939" s="15">
        <f t="shared" si="92"/>
        <v>8.5186488712107628E-2</v>
      </c>
    </row>
    <row r="5940" spans="1:6" x14ac:dyDescent="0.3">
      <c r="A5940" s="11">
        <v>67</v>
      </c>
      <c r="B5940" s="12" t="s">
        <v>653</v>
      </c>
      <c r="C5940" s="12" t="s">
        <v>120</v>
      </c>
      <c r="D5940" s="13">
        <v>10863894.1527554</v>
      </c>
      <c r="E5940" s="14">
        <v>42979</v>
      </c>
      <c r="F5940" s="15">
        <f t="shared" si="92"/>
        <v>-2.5367963640552594E-2</v>
      </c>
    </row>
    <row r="5941" spans="1:6" x14ac:dyDescent="0.3">
      <c r="A5941" s="16">
        <v>67</v>
      </c>
      <c r="B5941" s="17" t="s">
        <v>653</v>
      </c>
      <c r="C5941" s="17" t="s">
        <v>121</v>
      </c>
      <c r="D5941" s="18">
        <v>11143014.412472799</v>
      </c>
      <c r="E5941" s="14">
        <v>42948</v>
      </c>
      <c r="F5941" s="15">
        <f t="shared" si="92"/>
        <v>0.17235185957840946</v>
      </c>
    </row>
    <row r="5942" spans="1:6" x14ac:dyDescent="0.3">
      <c r="A5942" s="11">
        <v>67</v>
      </c>
      <c r="B5942" s="12" t="s">
        <v>653</v>
      </c>
      <c r="C5942" s="12" t="s">
        <v>122</v>
      </c>
      <c r="D5942" s="13">
        <v>9378885.4302997496</v>
      </c>
      <c r="E5942" s="14">
        <v>42917</v>
      </c>
      <c r="F5942" s="15">
        <f t="shared" si="92"/>
        <v>1.9723583432930517E-2</v>
      </c>
    </row>
    <row r="5943" spans="1:6" x14ac:dyDescent="0.3">
      <c r="A5943" s="16">
        <v>67</v>
      </c>
      <c r="B5943" s="17" t="s">
        <v>653</v>
      </c>
      <c r="C5943" s="17" t="s">
        <v>123</v>
      </c>
      <c r="D5943" s="18">
        <v>9195712.5518992394</v>
      </c>
      <c r="E5943" s="14">
        <v>42887</v>
      </c>
      <c r="F5943" s="15">
        <f t="shared" si="92"/>
        <v>-1.9258545213702263E-2</v>
      </c>
    </row>
    <row r="5944" spans="1:6" x14ac:dyDescent="0.3">
      <c r="A5944" s="11">
        <v>67</v>
      </c>
      <c r="B5944" s="12" t="s">
        <v>653</v>
      </c>
      <c r="C5944" s="12" t="s">
        <v>124</v>
      </c>
      <c r="D5944" s="13">
        <v>9374524.9041051492</v>
      </c>
      <c r="E5944" s="14">
        <v>42856</v>
      </c>
      <c r="F5944" s="15">
        <f t="shared" si="92"/>
        <v>5.5722765103955497E-2</v>
      </c>
    </row>
    <row r="5945" spans="1:6" x14ac:dyDescent="0.3">
      <c r="A5945" s="16">
        <v>67</v>
      </c>
      <c r="B5945" s="17" t="s">
        <v>653</v>
      </c>
      <c r="C5945" s="17" t="s">
        <v>125</v>
      </c>
      <c r="D5945" s="18">
        <v>8866437.9225041904</v>
      </c>
      <c r="E5945" s="14">
        <v>42826</v>
      </c>
      <c r="F5945" s="15">
        <f t="shared" si="92"/>
        <v>3.3002987607815511E-2</v>
      </c>
    </row>
    <row r="5946" spans="1:6" x14ac:dyDescent="0.3">
      <c r="A5946" s="11">
        <v>67</v>
      </c>
      <c r="B5946" s="12" t="s">
        <v>653</v>
      </c>
      <c r="C5946" s="12" t="s">
        <v>126</v>
      </c>
      <c r="D5946" s="13">
        <v>8578594.9467096794</v>
      </c>
      <c r="E5946" s="14">
        <v>42795</v>
      </c>
      <c r="F5946" s="15">
        <f t="shared" si="92"/>
        <v>0.10923238838980256</v>
      </c>
    </row>
    <row r="5947" spans="1:6" x14ac:dyDescent="0.3">
      <c r="A5947" s="16">
        <v>67</v>
      </c>
      <c r="B5947" s="17" t="s">
        <v>653</v>
      </c>
      <c r="C5947" s="17" t="s">
        <v>127</v>
      </c>
      <c r="D5947" s="18">
        <v>7690899.5446627503</v>
      </c>
      <c r="E5947" s="14">
        <v>42767</v>
      </c>
      <c r="F5947" s="15">
        <f t="shared" si="92"/>
        <v>3.9028000284664847E-2</v>
      </c>
    </row>
    <row r="5948" spans="1:6" x14ac:dyDescent="0.3">
      <c r="A5948" s="11">
        <v>67</v>
      </c>
      <c r="B5948" s="12" t="s">
        <v>653</v>
      </c>
      <c r="C5948" s="12" t="s">
        <v>129</v>
      </c>
      <c r="D5948" s="13">
        <v>7396520.9834602801</v>
      </c>
      <c r="E5948" s="14">
        <v>42736</v>
      </c>
      <c r="F5948" s="15">
        <f t="shared" si="92"/>
        <v>6.7879773429294882E-2</v>
      </c>
    </row>
    <row r="5949" spans="1:6" x14ac:dyDescent="0.3">
      <c r="A5949" s="16">
        <v>67</v>
      </c>
      <c r="B5949" s="17" t="s">
        <v>653</v>
      </c>
      <c r="C5949" s="17" t="s">
        <v>130</v>
      </c>
      <c r="D5949" s="18">
        <v>6911108.0457054498</v>
      </c>
      <c r="E5949" s="14">
        <v>42705</v>
      </c>
      <c r="F5949" s="15">
        <f t="shared" si="92"/>
        <v>5.673609963079039E-2</v>
      </c>
    </row>
    <row r="5950" spans="1:6" x14ac:dyDescent="0.3">
      <c r="A5950" s="16">
        <v>67</v>
      </c>
      <c r="B5950" s="17" t="s">
        <v>653</v>
      </c>
      <c r="C5950" s="17" t="s">
        <v>132</v>
      </c>
      <c r="D5950" s="18">
        <v>6529914.69226008</v>
      </c>
      <c r="E5950" s="14">
        <v>42675</v>
      </c>
      <c r="F5950" s="15">
        <f t="shared" si="92"/>
        <v>-3.847204497233072E-2</v>
      </c>
    </row>
    <row r="5951" spans="1:6" x14ac:dyDescent="0.3">
      <c r="A5951" s="16">
        <v>67</v>
      </c>
      <c r="B5951" s="17" t="s">
        <v>653</v>
      </c>
      <c r="C5951" s="17" t="s">
        <v>133</v>
      </c>
      <c r="D5951" s="18">
        <v>6786028.8937696898</v>
      </c>
      <c r="E5951" s="14">
        <v>42644</v>
      </c>
      <c r="F5951" s="15">
        <f t="shared" si="92"/>
        <v>-2.0559551089150779E-2</v>
      </c>
    </row>
    <row r="5952" spans="1:6" x14ac:dyDescent="0.3">
      <c r="A5952" s="16">
        <v>67</v>
      </c>
      <c r="B5952" s="17" t="s">
        <v>653</v>
      </c>
      <c r="C5952" s="17" t="s">
        <v>134</v>
      </c>
      <c r="D5952" s="18">
        <v>6926990.6918610604</v>
      </c>
      <c r="E5952" s="14">
        <v>42614</v>
      </c>
      <c r="F5952" s="15">
        <f t="shared" si="92"/>
        <v>-5.7307904096399445E-4</v>
      </c>
    </row>
    <row r="5953" spans="1:6" x14ac:dyDescent="0.3">
      <c r="A5953" s="11">
        <v>67</v>
      </c>
      <c r="B5953" s="12" t="s">
        <v>653</v>
      </c>
      <c r="C5953" s="12" t="s">
        <v>135</v>
      </c>
      <c r="D5953" s="13">
        <v>6930961.5427405499</v>
      </c>
      <c r="E5953" s="14">
        <v>42583</v>
      </c>
      <c r="F5953" s="15">
        <f t="shared" si="92"/>
        <v>-3.7666064554632804E-2</v>
      </c>
    </row>
    <row r="5954" spans="1:6" x14ac:dyDescent="0.3">
      <c r="A5954" s="16">
        <v>67</v>
      </c>
      <c r="B5954" s="17" t="s">
        <v>653</v>
      </c>
      <c r="C5954" s="17" t="s">
        <v>136</v>
      </c>
      <c r="D5954" s="18">
        <v>7197002.4927677</v>
      </c>
      <c r="E5954" s="14">
        <v>42552</v>
      </c>
      <c r="F5954" s="15">
        <f t="shared" si="92"/>
        <v>4.110936582101514E-2</v>
      </c>
    </row>
    <row r="5955" spans="1:6" x14ac:dyDescent="0.3">
      <c r="A5955" s="11">
        <v>67</v>
      </c>
      <c r="B5955" s="12" t="s">
        <v>653</v>
      </c>
      <c r="C5955" s="12" t="s">
        <v>137</v>
      </c>
      <c r="D5955" s="13">
        <v>6907137.1948259501</v>
      </c>
      <c r="E5955" s="14">
        <v>42522</v>
      </c>
      <c r="F5955" s="15">
        <f t="shared" ref="F5955:F6018" si="93">IF(B5955=B5956,LN(D5955/D5956),NA())</f>
        <v>0.10347796652434356</v>
      </c>
    </row>
    <row r="5956" spans="1:6" x14ac:dyDescent="0.3">
      <c r="A5956" s="16">
        <v>67</v>
      </c>
      <c r="B5956" s="17" t="s">
        <v>653</v>
      </c>
      <c r="C5956" s="17" t="s">
        <v>138</v>
      </c>
      <c r="D5956" s="18">
        <v>6228137.22036104</v>
      </c>
      <c r="E5956" s="14">
        <v>42491</v>
      </c>
      <c r="F5956" s="15">
        <f t="shared" si="93"/>
        <v>-3.7539560962973541E-2</v>
      </c>
    </row>
    <row r="5957" spans="1:6" x14ac:dyDescent="0.3">
      <c r="A5957" s="11">
        <v>67</v>
      </c>
      <c r="B5957" s="12" t="s">
        <v>653</v>
      </c>
      <c r="C5957" s="12" t="s">
        <v>139</v>
      </c>
      <c r="D5957" s="13">
        <v>6466382.5929129096</v>
      </c>
      <c r="E5957" s="14">
        <v>42461</v>
      </c>
      <c r="F5957" s="15">
        <f t="shared" si="93"/>
        <v>2.8021746958721488E-2</v>
      </c>
    </row>
    <row r="5958" spans="1:6" x14ac:dyDescent="0.3">
      <c r="A5958" s="16">
        <v>67</v>
      </c>
      <c r="B5958" s="17" t="s">
        <v>653</v>
      </c>
      <c r="C5958" s="17" t="s">
        <v>140</v>
      </c>
      <c r="D5958" s="18">
        <v>6287698.4688287098</v>
      </c>
      <c r="E5958" s="14">
        <v>42430</v>
      </c>
      <c r="F5958" s="15">
        <f t="shared" si="93"/>
        <v>8.051648013618605E-2</v>
      </c>
    </row>
    <row r="5959" spans="1:6" x14ac:dyDescent="0.3">
      <c r="A5959" s="11">
        <v>67</v>
      </c>
      <c r="B5959" s="12" t="s">
        <v>653</v>
      </c>
      <c r="C5959" s="12" t="s">
        <v>141</v>
      </c>
      <c r="D5959" s="13">
        <v>5801280.2178450404</v>
      </c>
      <c r="E5959" s="14">
        <v>42401</v>
      </c>
      <c r="F5959" s="15">
        <f t="shared" si="93"/>
        <v>3.1991605133191735E-2</v>
      </c>
    </row>
    <row r="5960" spans="1:6" x14ac:dyDescent="0.3">
      <c r="A5960" s="16">
        <v>67</v>
      </c>
      <c r="B5960" s="17" t="s">
        <v>653</v>
      </c>
      <c r="C5960" s="17" t="s">
        <v>142</v>
      </c>
      <c r="D5960" s="18">
        <v>5618625.24288134</v>
      </c>
      <c r="E5960" s="14">
        <v>42370</v>
      </c>
      <c r="F5960" s="15">
        <f t="shared" si="93"/>
        <v>-0.16708796228277389</v>
      </c>
    </row>
    <row r="5961" spans="1:6" x14ac:dyDescent="0.3">
      <c r="A5961" s="11">
        <v>67</v>
      </c>
      <c r="B5961" s="12" t="s">
        <v>653</v>
      </c>
      <c r="C5961" s="12" t="s">
        <v>143</v>
      </c>
      <c r="D5961" s="13">
        <v>6640418.4266187204</v>
      </c>
      <c r="E5961" s="14">
        <v>42339</v>
      </c>
      <c r="F5961" s="15">
        <f t="shared" si="93"/>
        <v>-1.7844870095242465E-2</v>
      </c>
    </row>
    <row r="5962" spans="1:6" x14ac:dyDescent="0.3">
      <c r="A5962" s="11">
        <v>67</v>
      </c>
      <c r="B5962" s="12" t="s">
        <v>653</v>
      </c>
      <c r="C5962" s="12" t="s">
        <v>145</v>
      </c>
      <c r="D5962" s="13">
        <v>6759979.4334094496</v>
      </c>
      <c r="E5962" s="14">
        <v>42309</v>
      </c>
      <c r="F5962" s="15">
        <f t="shared" si="93"/>
        <v>7.4135198860425258E-2</v>
      </c>
    </row>
    <row r="5963" spans="1:6" x14ac:dyDescent="0.3">
      <c r="A5963" s="11">
        <v>67</v>
      </c>
      <c r="B5963" s="12" t="s">
        <v>653</v>
      </c>
      <c r="C5963" s="12" t="s">
        <v>146</v>
      </c>
      <c r="D5963" s="13">
        <v>6276952.8565135198</v>
      </c>
      <c r="E5963" s="14">
        <v>42278</v>
      </c>
      <c r="F5963" s="15">
        <f t="shared" si="93"/>
        <v>7.6778222678241956E-2</v>
      </c>
    </row>
    <row r="5964" spans="1:6" x14ac:dyDescent="0.3">
      <c r="A5964" s="11">
        <v>67</v>
      </c>
      <c r="B5964" s="12" t="s">
        <v>653</v>
      </c>
      <c r="C5964" s="12" t="s">
        <v>147</v>
      </c>
      <c r="D5964" s="13">
        <v>5813056.0224605296</v>
      </c>
      <c r="E5964" s="14">
        <v>42248</v>
      </c>
      <c r="F5964" s="15">
        <f t="shared" si="93"/>
        <v>-4.2285387277123269E-2</v>
      </c>
    </row>
    <row r="5965" spans="1:6" x14ac:dyDescent="0.3">
      <c r="A5965" s="16">
        <v>67</v>
      </c>
      <c r="B5965" s="17" t="s">
        <v>653</v>
      </c>
      <c r="C5965" s="17" t="s">
        <v>148</v>
      </c>
      <c r="D5965" s="18">
        <v>6064134.4103744999</v>
      </c>
      <c r="E5965" s="14">
        <v>42217</v>
      </c>
      <c r="F5965" s="15">
        <f t="shared" si="93"/>
        <v>3.5725304242641802E-2</v>
      </c>
    </row>
    <row r="5966" spans="1:6" x14ac:dyDescent="0.3">
      <c r="A5966" s="11">
        <v>67</v>
      </c>
      <c r="B5966" s="12" t="s">
        <v>653</v>
      </c>
      <c r="C5966" s="12" t="s">
        <v>149</v>
      </c>
      <c r="D5966" s="13">
        <v>5851315.5081464499</v>
      </c>
      <c r="E5966" s="14">
        <v>42186</v>
      </c>
      <c r="F5966" s="15">
        <f t="shared" si="93"/>
        <v>-1.2252681568085963E-3</v>
      </c>
    </row>
    <row r="5967" spans="1:6" x14ac:dyDescent="0.3">
      <c r="A5967" s="16">
        <v>67</v>
      </c>
      <c r="B5967" s="17" t="s">
        <v>653</v>
      </c>
      <c r="C5967" s="17" t="s">
        <v>150</v>
      </c>
      <c r="D5967" s="18">
        <v>5858489.3327459497</v>
      </c>
      <c r="E5967" s="14">
        <v>42156</v>
      </c>
      <c r="F5967" s="15">
        <f t="shared" si="93"/>
        <v>-2.0602636490458542E-2</v>
      </c>
    </row>
    <row r="5968" spans="1:6" x14ac:dyDescent="0.3">
      <c r="A5968" s="11">
        <v>67</v>
      </c>
      <c r="B5968" s="12" t="s">
        <v>653</v>
      </c>
      <c r="C5968" s="12" t="s">
        <v>151</v>
      </c>
      <c r="D5968" s="13">
        <v>5980441.6144031798</v>
      </c>
      <c r="E5968" s="14">
        <v>42125</v>
      </c>
      <c r="F5968" s="15">
        <f t="shared" si="93"/>
        <v>-4.3425582497004574E-2</v>
      </c>
    </row>
    <row r="5969" spans="1:6" x14ac:dyDescent="0.3">
      <c r="A5969" s="16">
        <v>67</v>
      </c>
      <c r="B5969" s="17" t="s">
        <v>653</v>
      </c>
      <c r="C5969" s="17" t="s">
        <v>152</v>
      </c>
      <c r="D5969" s="18">
        <v>6245867.1954271002</v>
      </c>
      <c r="E5969" s="14">
        <v>42095</v>
      </c>
      <c r="F5969" s="15">
        <f t="shared" si="93"/>
        <v>4.4625850165920536E-2</v>
      </c>
    </row>
    <row r="5970" spans="1:6" x14ac:dyDescent="0.3">
      <c r="A5970" s="11">
        <v>67</v>
      </c>
      <c r="B5970" s="12" t="s">
        <v>653</v>
      </c>
      <c r="C5970" s="12" t="s">
        <v>153</v>
      </c>
      <c r="D5970" s="13">
        <v>5973267.78980368</v>
      </c>
      <c r="E5970" s="14">
        <v>42064</v>
      </c>
      <c r="F5970" s="15">
        <f t="shared" si="93"/>
        <v>-1.2728879205539723E-2</v>
      </c>
    </row>
    <row r="5971" spans="1:6" x14ac:dyDescent="0.3">
      <c r="A5971" s="16">
        <v>67</v>
      </c>
      <c r="B5971" s="17" t="s">
        <v>653</v>
      </c>
      <c r="C5971" s="17" t="s">
        <v>154</v>
      </c>
      <c r="D5971" s="18">
        <v>6049786.7611755002</v>
      </c>
      <c r="E5971" s="14">
        <v>42036</v>
      </c>
      <c r="F5971" s="15">
        <f t="shared" si="93"/>
        <v>9.8358255398931504E-2</v>
      </c>
    </row>
    <row r="5972" spans="1:6" x14ac:dyDescent="0.3">
      <c r="A5972" s="11">
        <v>67</v>
      </c>
      <c r="B5972" s="12" t="s">
        <v>653</v>
      </c>
      <c r="C5972" s="12" t="s">
        <v>1286</v>
      </c>
      <c r="D5972" s="13">
        <v>5483067.8443972999</v>
      </c>
      <c r="E5972" s="14">
        <v>42005</v>
      </c>
      <c r="F5972" s="15" t="e">
        <f t="shared" si="93"/>
        <v>#N/A</v>
      </c>
    </row>
    <row r="5973" spans="1:6" x14ac:dyDescent="0.3">
      <c r="A5973" s="16">
        <v>9</v>
      </c>
      <c r="B5973" s="17" t="s">
        <v>664</v>
      </c>
      <c r="C5973" s="17" t="s">
        <v>12</v>
      </c>
      <c r="D5973" s="18">
        <v>10283428.9592067</v>
      </c>
      <c r="E5973" s="14">
        <v>45901</v>
      </c>
      <c r="F5973" s="15">
        <f t="shared" si="93"/>
        <v>0.10798310022398246</v>
      </c>
    </row>
    <row r="5974" spans="1:6" x14ac:dyDescent="0.3">
      <c r="A5974" s="11">
        <v>9</v>
      </c>
      <c r="B5974" s="12" t="s">
        <v>664</v>
      </c>
      <c r="C5974" s="12" t="s">
        <v>16</v>
      </c>
      <c r="D5974" s="13">
        <v>9230845.6176210605</v>
      </c>
      <c r="E5974" s="14">
        <v>45870</v>
      </c>
      <c r="F5974" s="15">
        <f t="shared" si="93"/>
        <v>-1.3271582540518979E-2</v>
      </c>
    </row>
    <row r="5975" spans="1:6" x14ac:dyDescent="0.3">
      <c r="A5975" s="16">
        <v>9</v>
      </c>
      <c r="B5975" s="17" t="s">
        <v>664</v>
      </c>
      <c r="C5975" s="17" t="s">
        <v>17</v>
      </c>
      <c r="D5975" s="18">
        <v>9354170.0924877804</v>
      </c>
      <c r="E5975" s="14">
        <v>45839</v>
      </c>
      <c r="F5975" s="15">
        <f t="shared" si="93"/>
        <v>3.952176364155368E-2</v>
      </c>
    </row>
    <row r="5976" spans="1:6" x14ac:dyDescent="0.3">
      <c r="A5976" s="11">
        <v>9</v>
      </c>
      <c r="B5976" s="12" t="s">
        <v>664</v>
      </c>
      <c r="C5976" s="12" t="s">
        <v>18</v>
      </c>
      <c r="D5976" s="13">
        <v>8991686.9604444895</v>
      </c>
      <c r="E5976" s="14">
        <v>45809</v>
      </c>
      <c r="F5976" s="15">
        <f t="shared" si="93"/>
        <v>1.0232964518553168E-2</v>
      </c>
    </row>
    <row r="5977" spans="1:6" x14ac:dyDescent="0.3">
      <c r="A5977" s="16">
        <v>9</v>
      </c>
      <c r="B5977" s="17" t="s">
        <v>664</v>
      </c>
      <c r="C5977" s="17" t="s">
        <v>19</v>
      </c>
      <c r="D5977" s="18">
        <v>8900144.5208941102</v>
      </c>
      <c r="E5977" s="14">
        <v>45778</v>
      </c>
      <c r="F5977" s="15">
        <f t="shared" si="93"/>
        <v>6.0380056934688328E-2</v>
      </c>
    </row>
    <row r="5978" spans="1:6" x14ac:dyDescent="0.3">
      <c r="A5978" s="11">
        <v>9</v>
      </c>
      <c r="B5978" s="12" t="s">
        <v>664</v>
      </c>
      <c r="C5978" s="12" t="s">
        <v>20</v>
      </c>
      <c r="D5978" s="13">
        <v>8378655.4822359802</v>
      </c>
      <c r="E5978" s="14">
        <v>45748</v>
      </c>
      <c r="F5978" s="15">
        <f t="shared" si="93"/>
        <v>0.12342969081101787</v>
      </c>
    </row>
    <row r="5979" spans="1:6" x14ac:dyDescent="0.3">
      <c r="A5979" s="16">
        <v>9</v>
      </c>
      <c r="B5979" s="17" t="s">
        <v>664</v>
      </c>
      <c r="C5979" s="17" t="s">
        <v>21</v>
      </c>
      <c r="D5979" s="18">
        <v>7405757.71424287</v>
      </c>
      <c r="E5979" s="14">
        <v>45717</v>
      </c>
      <c r="F5979" s="15">
        <f t="shared" si="93"/>
        <v>-9.2953769044518617E-2</v>
      </c>
    </row>
    <row r="5980" spans="1:6" x14ac:dyDescent="0.3">
      <c r="A5980" s="11">
        <v>9</v>
      </c>
      <c r="B5980" s="12" t="s">
        <v>664</v>
      </c>
      <c r="C5980" s="12" t="s">
        <v>22</v>
      </c>
      <c r="D5980" s="13">
        <v>8127159.9769916497</v>
      </c>
      <c r="E5980" s="14">
        <v>45689</v>
      </c>
      <c r="F5980" s="15">
        <f t="shared" si="93"/>
        <v>1.6491252153906739E-2</v>
      </c>
    </row>
    <row r="5981" spans="1:6" x14ac:dyDescent="0.3">
      <c r="A5981" s="16">
        <v>9</v>
      </c>
      <c r="B5981" s="17" t="s">
        <v>664</v>
      </c>
      <c r="C5981" s="17" t="s">
        <v>23</v>
      </c>
      <c r="D5981" s="18">
        <v>7994232.0193423303</v>
      </c>
      <c r="E5981" s="14">
        <v>45658</v>
      </c>
      <c r="F5981" s="15">
        <f t="shared" si="93"/>
        <v>-4.2920605119883626E-3</v>
      </c>
    </row>
    <row r="5982" spans="1:6" x14ac:dyDescent="0.3">
      <c r="A5982" s="11">
        <v>9</v>
      </c>
      <c r="B5982" s="12" t="s">
        <v>664</v>
      </c>
      <c r="C5982" s="12" t="s">
        <v>24</v>
      </c>
      <c r="D5982" s="13">
        <v>8028617.48638207</v>
      </c>
      <c r="E5982" s="14">
        <v>45627</v>
      </c>
      <c r="F5982" s="15">
        <f t="shared" si="93"/>
        <v>4.0305779539550203E-2</v>
      </c>
    </row>
    <row r="5983" spans="1:6" x14ac:dyDescent="0.3">
      <c r="A5983" s="11">
        <v>9</v>
      </c>
      <c r="B5983" s="12" t="s">
        <v>664</v>
      </c>
      <c r="C5983" s="12" t="s">
        <v>26</v>
      </c>
      <c r="D5983" s="13">
        <v>7711452.52695511</v>
      </c>
      <c r="E5983" s="14">
        <v>45597</v>
      </c>
      <c r="F5983" s="15">
        <f t="shared" si="93"/>
        <v>-2.075127200981219E-2</v>
      </c>
    </row>
    <row r="5984" spans="1:6" x14ac:dyDescent="0.3">
      <c r="A5984" s="11">
        <v>9</v>
      </c>
      <c r="B5984" s="12" t="s">
        <v>664</v>
      </c>
      <c r="C5984" s="12" t="s">
        <v>27</v>
      </c>
      <c r="D5984" s="13">
        <v>7873146.8551300503</v>
      </c>
      <c r="E5984" s="14">
        <v>45566</v>
      </c>
      <c r="F5984" s="15">
        <f t="shared" si="93"/>
        <v>-0.10534006799952322</v>
      </c>
    </row>
    <row r="5985" spans="1:6" x14ac:dyDescent="0.3">
      <c r="A5985" s="11">
        <v>9</v>
      </c>
      <c r="B5985" s="12" t="s">
        <v>664</v>
      </c>
      <c r="C5985" s="12" t="s">
        <v>28</v>
      </c>
      <c r="D5985" s="13">
        <v>8747762.0770658702</v>
      </c>
      <c r="E5985" s="14">
        <v>45536</v>
      </c>
      <c r="F5985" s="15">
        <f t="shared" si="93"/>
        <v>1.0369830577443725E-2</v>
      </c>
    </row>
    <row r="5986" spans="1:6" x14ac:dyDescent="0.3">
      <c r="A5986" s="16">
        <v>9</v>
      </c>
      <c r="B5986" s="17" t="s">
        <v>664</v>
      </c>
      <c r="C5986" s="17" t="s">
        <v>29</v>
      </c>
      <c r="D5986" s="18">
        <v>8657517.9830639195</v>
      </c>
      <c r="E5986" s="14">
        <v>45505</v>
      </c>
      <c r="F5986" s="15">
        <f t="shared" si="93"/>
        <v>6.0613150851813249E-2</v>
      </c>
    </row>
    <row r="5987" spans="1:6" x14ac:dyDescent="0.3">
      <c r="A5987" s="11">
        <v>9</v>
      </c>
      <c r="B5987" s="12" t="s">
        <v>664</v>
      </c>
      <c r="C5987" s="12" t="s">
        <v>30</v>
      </c>
      <c r="D5987" s="13">
        <v>8148345.6882033003</v>
      </c>
      <c r="E5987" s="14">
        <v>45474</v>
      </c>
      <c r="F5987" s="15">
        <f t="shared" si="93"/>
        <v>7.1032129148738757E-2</v>
      </c>
    </row>
    <row r="5988" spans="1:6" x14ac:dyDescent="0.3">
      <c r="A5988" s="16">
        <v>9</v>
      </c>
      <c r="B5988" s="17" t="s">
        <v>664</v>
      </c>
      <c r="C5988" s="17" t="s">
        <v>31</v>
      </c>
      <c r="D5988" s="18">
        <v>7589629.6401866097</v>
      </c>
      <c r="E5988" s="14">
        <v>45444</v>
      </c>
      <c r="F5988" s="15">
        <f t="shared" si="93"/>
        <v>-9.2818565300384348E-2</v>
      </c>
    </row>
    <row r="5989" spans="1:6" x14ac:dyDescent="0.3">
      <c r="A5989" s="11">
        <v>9</v>
      </c>
      <c r="B5989" s="12" t="s">
        <v>664</v>
      </c>
      <c r="C5989" s="12" t="s">
        <v>32</v>
      </c>
      <c r="D5989" s="13">
        <v>8327817.0229031397</v>
      </c>
      <c r="E5989" s="14">
        <v>45413</v>
      </c>
      <c r="F5989" s="15">
        <f t="shared" si="93"/>
        <v>5.5355509753383166E-2</v>
      </c>
    </row>
    <row r="5990" spans="1:6" x14ac:dyDescent="0.3">
      <c r="A5990" s="16">
        <v>9</v>
      </c>
      <c r="B5990" s="17" t="s">
        <v>664</v>
      </c>
      <c r="C5990" s="17" t="s">
        <v>34</v>
      </c>
      <c r="D5990" s="18">
        <v>7879353.4420693498</v>
      </c>
      <c r="E5990" s="14">
        <v>45383</v>
      </c>
      <c r="F5990" s="15">
        <f t="shared" si="93"/>
        <v>-2.2892462558864225E-2</v>
      </c>
    </row>
    <row r="5991" spans="1:6" x14ac:dyDescent="0.3">
      <c r="A5991" s="11">
        <v>9</v>
      </c>
      <c r="B5991" s="12" t="s">
        <v>664</v>
      </c>
      <c r="C5991" s="12" t="s">
        <v>35</v>
      </c>
      <c r="D5991" s="13">
        <v>8061811.7373143304</v>
      </c>
      <c r="E5991" s="14">
        <v>45352</v>
      </c>
      <c r="F5991" s="15">
        <f t="shared" si="93"/>
        <v>8.3206880454913826E-2</v>
      </c>
    </row>
    <row r="5992" spans="1:6" x14ac:dyDescent="0.3">
      <c r="A5992" s="16">
        <v>9</v>
      </c>
      <c r="B5992" s="17" t="s">
        <v>664</v>
      </c>
      <c r="C5992" s="17" t="s">
        <v>36</v>
      </c>
      <c r="D5992" s="18">
        <v>7418162.8494471302</v>
      </c>
      <c r="E5992" s="14">
        <v>45323</v>
      </c>
      <c r="F5992" s="15">
        <f t="shared" si="93"/>
        <v>-7.9285892212898043E-2</v>
      </c>
    </row>
    <row r="5993" spans="1:6" x14ac:dyDescent="0.3">
      <c r="A5993" s="11">
        <v>9</v>
      </c>
      <c r="B5993" s="12" t="s">
        <v>664</v>
      </c>
      <c r="C5993" s="12" t="s">
        <v>37</v>
      </c>
      <c r="D5993" s="13">
        <v>8030263.3591120802</v>
      </c>
      <c r="E5993" s="14">
        <v>45292</v>
      </c>
      <c r="F5993" s="15">
        <f t="shared" si="93"/>
        <v>-0.12805706109795059</v>
      </c>
    </row>
    <row r="5994" spans="1:6" x14ac:dyDescent="0.3">
      <c r="A5994" s="16">
        <v>9</v>
      </c>
      <c r="B5994" s="17" t="s">
        <v>664</v>
      </c>
      <c r="C5994" s="17" t="s">
        <v>38</v>
      </c>
      <c r="D5994" s="18">
        <v>9127340.7344718091</v>
      </c>
      <c r="E5994" s="14">
        <v>45261</v>
      </c>
      <c r="F5994" s="15">
        <f t="shared" si="93"/>
        <v>5.6785531146353166E-2</v>
      </c>
    </row>
    <row r="5995" spans="1:6" x14ac:dyDescent="0.3">
      <c r="A5995" s="16">
        <v>9</v>
      </c>
      <c r="B5995" s="17" t="s">
        <v>664</v>
      </c>
      <c r="C5995" s="17" t="s">
        <v>40</v>
      </c>
      <c r="D5995" s="18">
        <v>8623481.1966837794</v>
      </c>
      <c r="E5995" s="14">
        <v>45231</v>
      </c>
      <c r="F5995" s="15">
        <f t="shared" si="93"/>
        <v>0.10551579190689823</v>
      </c>
    </row>
    <row r="5996" spans="1:6" x14ac:dyDescent="0.3">
      <c r="A5996" s="16">
        <v>9</v>
      </c>
      <c r="B5996" s="17" t="s">
        <v>664</v>
      </c>
      <c r="C5996" s="17" t="s">
        <v>41</v>
      </c>
      <c r="D5996" s="18">
        <v>7759928.0509410398</v>
      </c>
      <c r="E5996" s="14">
        <v>45200</v>
      </c>
      <c r="F5996" s="15">
        <f t="shared" si="93"/>
        <v>1.7743593150932879E-2</v>
      </c>
    </row>
    <row r="5997" spans="1:6" x14ac:dyDescent="0.3">
      <c r="A5997" s="16">
        <v>9</v>
      </c>
      <c r="B5997" s="17" t="s">
        <v>664</v>
      </c>
      <c r="C5997" s="17" t="s">
        <v>42</v>
      </c>
      <c r="D5997" s="18">
        <v>7623453.4006253099</v>
      </c>
      <c r="E5997" s="14">
        <v>45170</v>
      </c>
      <c r="F5997" s="15">
        <f t="shared" si="93"/>
        <v>-6.6193543321897585E-2</v>
      </c>
    </row>
    <row r="5998" spans="1:6" x14ac:dyDescent="0.3">
      <c r="A5998" s="11">
        <v>9</v>
      </c>
      <c r="B5998" s="12" t="s">
        <v>664</v>
      </c>
      <c r="C5998" s="12" t="s">
        <v>43</v>
      </c>
      <c r="D5998" s="13">
        <v>8145152.8870201502</v>
      </c>
      <c r="E5998" s="14">
        <v>45139</v>
      </c>
      <c r="F5998" s="15">
        <f t="shared" si="93"/>
        <v>-2.637448174820892E-2</v>
      </c>
    </row>
    <row r="5999" spans="1:6" x14ac:dyDescent="0.3">
      <c r="A5999" s="16">
        <v>9</v>
      </c>
      <c r="B5999" s="17" t="s">
        <v>664</v>
      </c>
      <c r="C5999" s="17" t="s">
        <v>44</v>
      </c>
      <c r="D5999" s="18">
        <v>8362835.0823125597</v>
      </c>
      <c r="E5999" s="14">
        <v>45108</v>
      </c>
      <c r="F5999" s="15">
        <f t="shared" si="93"/>
        <v>3.0968113424349658E-2</v>
      </c>
    </row>
    <row r="6000" spans="1:6" x14ac:dyDescent="0.3">
      <c r="A6000" s="11">
        <v>9</v>
      </c>
      <c r="B6000" s="12" t="s">
        <v>664</v>
      </c>
      <c r="C6000" s="12" t="s">
        <v>45</v>
      </c>
      <c r="D6000" s="13">
        <v>8107822.86055048</v>
      </c>
      <c r="E6000" s="14">
        <v>45078</v>
      </c>
      <c r="F6000" s="15">
        <f t="shared" si="93"/>
        <v>-5.8044525998472568E-3</v>
      </c>
    </row>
    <row r="6001" spans="1:6" x14ac:dyDescent="0.3">
      <c r="A6001" s="16">
        <v>9</v>
      </c>
      <c r="B6001" s="17" t="s">
        <v>664</v>
      </c>
      <c r="C6001" s="17" t="s">
        <v>46</v>
      </c>
      <c r="D6001" s="18">
        <v>8155021.1817257497</v>
      </c>
      <c r="E6001" s="14">
        <v>45047</v>
      </c>
      <c r="F6001" s="15">
        <f t="shared" si="93"/>
        <v>-1.8203194320526021E-2</v>
      </c>
    </row>
    <row r="6002" spans="1:6" x14ac:dyDescent="0.3">
      <c r="A6002" s="11">
        <v>9</v>
      </c>
      <c r="B6002" s="12" t="s">
        <v>664</v>
      </c>
      <c r="C6002" s="12" t="s">
        <v>47</v>
      </c>
      <c r="D6002" s="13">
        <v>8304827.9613494202</v>
      </c>
      <c r="E6002" s="14">
        <v>45017</v>
      </c>
      <c r="F6002" s="15">
        <f t="shared" si="93"/>
        <v>-6.9328765559483977E-3</v>
      </c>
    </row>
    <row r="6003" spans="1:6" x14ac:dyDescent="0.3">
      <c r="A6003" s="16">
        <v>9</v>
      </c>
      <c r="B6003" s="17" t="s">
        <v>664</v>
      </c>
      <c r="C6003" s="17" t="s">
        <v>48</v>
      </c>
      <c r="D6003" s="18">
        <v>8362604.3553101597</v>
      </c>
      <c r="E6003" s="14">
        <v>44986</v>
      </c>
      <c r="F6003" s="15">
        <f t="shared" si="93"/>
        <v>4.2943345150718057E-2</v>
      </c>
    </row>
    <row r="6004" spans="1:6" x14ac:dyDescent="0.3">
      <c r="A6004" s="11">
        <v>9</v>
      </c>
      <c r="B6004" s="12" t="s">
        <v>664</v>
      </c>
      <c r="C6004" s="12" t="s">
        <v>49</v>
      </c>
      <c r="D6004" s="13">
        <v>8011087.8166919602</v>
      </c>
      <c r="E6004" s="14">
        <v>44958</v>
      </c>
      <c r="F6004" s="15">
        <f t="shared" si="93"/>
        <v>2.1139436389747194E-2</v>
      </c>
    </row>
    <row r="6005" spans="1:6" x14ac:dyDescent="0.3">
      <c r="A6005" s="16">
        <v>9</v>
      </c>
      <c r="B6005" s="17" t="s">
        <v>664</v>
      </c>
      <c r="C6005" s="17" t="s">
        <v>50</v>
      </c>
      <c r="D6005" s="18">
        <v>7843515.3692177599</v>
      </c>
      <c r="E6005" s="14">
        <v>44927</v>
      </c>
      <c r="F6005" s="15">
        <f t="shared" si="93"/>
        <v>0.24143486955658333</v>
      </c>
    </row>
    <row r="6006" spans="1:6" x14ac:dyDescent="0.3">
      <c r="A6006" s="11">
        <v>9</v>
      </c>
      <c r="B6006" s="12" t="s">
        <v>664</v>
      </c>
      <c r="C6006" s="12" t="s">
        <v>51</v>
      </c>
      <c r="D6006" s="13">
        <v>6161081.0251244102</v>
      </c>
      <c r="E6006" s="14">
        <v>44896</v>
      </c>
      <c r="F6006" s="15">
        <f t="shared" si="93"/>
        <v>-2.2237079498144199E-2</v>
      </c>
    </row>
    <row r="6007" spans="1:6" x14ac:dyDescent="0.3">
      <c r="A6007" s="11">
        <v>9</v>
      </c>
      <c r="B6007" s="12" t="s">
        <v>664</v>
      </c>
      <c r="C6007" s="12" t="s">
        <v>53</v>
      </c>
      <c r="D6007" s="13">
        <v>6299620.1173016904</v>
      </c>
      <c r="E6007" s="14">
        <v>44866</v>
      </c>
      <c r="F6007" s="15">
        <f t="shared" si="93"/>
        <v>0.13551680297680282</v>
      </c>
    </row>
    <row r="6008" spans="1:6" x14ac:dyDescent="0.3">
      <c r="A6008" s="11">
        <v>9</v>
      </c>
      <c r="B6008" s="12" t="s">
        <v>664</v>
      </c>
      <c r="C6008" s="12" t="s">
        <v>54</v>
      </c>
      <c r="D6008" s="13">
        <v>5501234.5449115699</v>
      </c>
      <c r="E6008" s="14">
        <v>44835</v>
      </c>
      <c r="F6008" s="15">
        <f t="shared" si="93"/>
        <v>0.10921932222608975</v>
      </c>
    </row>
    <row r="6009" spans="1:6" x14ac:dyDescent="0.3">
      <c r="A6009" s="11">
        <v>9</v>
      </c>
      <c r="B6009" s="12" t="s">
        <v>664</v>
      </c>
      <c r="C6009" s="12" t="s">
        <v>55</v>
      </c>
      <c r="D6009" s="13">
        <v>4932042.5250386903</v>
      </c>
      <c r="E6009" s="14">
        <v>44805</v>
      </c>
      <c r="F6009" s="15">
        <f t="shared" si="93"/>
        <v>-0.1543247160437336</v>
      </c>
    </row>
    <row r="6010" spans="1:6" x14ac:dyDescent="0.3">
      <c r="A6010" s="16">
        <v>9</v>
      </c>
      <c r="B6010" s="17" t="s">
        <v>664</v>
      </c>
      <c r="C6010" s="17" t="s">
        <v>56</v>
      </c>
      <c r="D6010" s="18">
        <v>5755051.1127152396</v>
      </c>
      <c r="E6010" s="14">
        <v>44774</v>
      </c>
      <c r="F6010" s="15">
        <f t="shared" si="93"/>
        <v>-7.1424111326821985E-2</v>
      </c>
    </row>
    <row r="6011" spans="1:6" x14ac:dyDescent="0.3">
      <c r="A6011" s="11">
        <v>9</v>
      </c>
      <c r="B6011" s="12" t="s">
        <v>664</v>
      </c>
      <c r="C6011" s="12" t="s">
        <v>57</v>
      </c>
      <c r="D6011" s="13">
        <v>6181135.7623901796</v>
      </c>
      <c r="E6011" s="14">
        <v>44743</v>
      </c>
      <c r="F6011" s="15">
        <f t="shared" si="93"/>
        <v>6.8834558591067532E-2</v>
      </c>
    </row>
    <row r="6012" spans="1:6" x14ac:dyDescent="0.3">
      <c r="A6012" s="16">
        <v>9</v>
      </c>
      <c r="B6012" s="17" t="s">
        <v>664</v>
      </c>
      <c r="C6012" s="17" t="s">
        <v>58</v>
      </c>
      <c r="D6012" s="18">
        <v>5769973.43379845</v>
      </c>
      <c r="E6012" s="14">
        <v>44713</v>
      </c>
      <c r="F6012" s="15">
        <f t="shared" si="93"/>
        <v>-0.1108574284996959</v>
      </c>
    </row>
    <row r="6013" spans="1:6" x14ac:dyDescent="0.3">
      <c r="A6013" s="11">
        <v>9</v>
      </c>
      <c r="B6013" s="12" t="s">
        <v>664</v>
      </c>
      <c r="C6013" s="12" t="s">
        <v>59</v>
      </c>
      <c r="D6013" s="13">
        <v>6446419.78635127</v>
      </c>
      <c r="E6013" s="14">
        <v>44682</v>
      </c>
      <c r="F6013" s="15">
        <f t="shared" si="93"/>
        <v>-2.1226712610360111E-2</v>
      </c>
    </row>
    <row r="6014" spans="1:6" x14ac:dyDescent="0.3">
      <c r="A6014" s="16">
        <v>9</v>
      </c>
      <c r="B6014" s="17" t="s">
        <v>664</v>
      </c>
      <c r="C6014" s="17" t="s">
        <v>60</v>
      </c>
      <c r="D6014" s="18">
        <v>6584718.7094916198</v>
      </c>
      <c r="E6014" s="14">
        <v>44652</v>
      </c>
      <c r="F6014" s="15">
        <f t="shared" si="93"/>
        <v>-7.896748840507449E-2</v>
      </c>
    </row>
    <row r="6015" spans="1:6" x14ac:dyDescent="0.3">
      <c r="A6015" s="11">
        <v>9</v>
      </c>
      <c r="B6015" s="12" t="s">
        <v>664</v>
      </c>
      <c r="C6015" s="12" t="s">
        <v>61</v>
      </c>
      <c r="D6015" s="13">
        <v>7125779.3728105696</v>
      </c>
      <c r="E6015" s="14">
        <v>44621</v>
      </c>
      <c r="F6015" s="15">
        <f t="shared" si="93"/>
        <v>-8.5541044582268994E-2</v>
      </c>
    </row>
    <row r="6016" spans="1:6" x14ac:dyDescent="0.3">
      <c r="A6016" s="16">
        <v>9</v>
      </c>
      <c r="B6016" s="17" t="s">
        <v>664</v>
      </c>
      <c r="C6016" s="17" t="s">
        <v>62</v>
      </c>
      <c r="D6016" s="18">
        <v>7762156.1533396002</v>
      </c>
      <c r="E6016" s="14">
        <v>44593</v>
      </c>
      <c r="F6016" s="15">
        <f t="shared" si="93"/>
        <v>-5.292382702691862E-2</v>
      </c>
    </row>
    <row r="6017" spans="1:6" x14ac:dyDescent="0.3">
      <c r="A6017" s="11">
        <v>9</v>
      </c>
      <c r="B6017" s="12" t="s">
        <v>664</v>
      </c>
      <c r="C6017" s="12" t="s">
        <v>63</v>
      </c>
      <c r="D6017" s="13">
        <v>8184024.13293315</v>
      </c>
      <c r="E6017" s="14">
        <v>44562</v>
      </c>
      <c r="F6017" s="15">
        <f t="shared" si="93"/>
        <v>-5.4615805708330377E-2</v>
      </c>
    </row>
    <row r="6018" spans="1:6" x14ac:dyDescent="0.3">
      <c r="A6018" s="16">
        <v>9</v>
      </c>
      <c r="B6018" s="17" t="s">
        <v>664</v>
      </c>
      <c r="C6018" s="17" t="s">
        <v>64</v>
      </c>
      <c r="D6018" s="18">
        <v>8643432.4925144892</v>
      </c>
      <c r="E6018" s="14">
        <v>44531</v>
      </c>
      <c r="F6018" s="15">
        <f t="shared" si="93"/>
        <v>-2.8281421374411276E-3</v>
      </c>
    </row>
    <row r="6019" spans="1:6" x14ac:dyDescent="0.3">
      <c r="A6019" s="16">
        <v>9</v>
      </c>
      <c r="B6019" s="17" t="s">
        <v>664</v>
      </c>
      <c r="C6019" s="17" t="s">
        <v>66</v>
      </c>
      <c r="D6019" s="18">
        <v>8667911.9475314692</v>
      </c>
      <c r="E6019" s="14">
        <v>44501</v>
      </c>
      <c r="F6019" s="15">
        <f t="shared" ref="F6019:F6082" si="94">IF(B6019=B6020,LN(D6019/D6020),NA())</f>
        <v>-7.9085445130530854E-2</v>
      </c>
    </row>
    <row r="6020" spans="1:6" x14ac:dyDescent="0.3">
      <c r="A6020" s="16">
        <v>9</v>
      </c>
      <c r="B6020" s="17" t="s">
        <v>664</v>
      </c>
      <c r="C6020" s="17" t="s">
        <v>67</v>
      </c>
      <c r="D6020" s="18">
        <v>9381253.3211133592</v>
      </c>
      <c r="E6020" s="14">
        <v>44470</v>
      </c>
      <c r="F6020" s="15">
        <f t="shared" si="94"/>
        <v>4.7888804387190349E-2</v>
      </c>
    </row>
    <row r="6021" spans="1:6" x14ac:dyDescent="0.3">
      <c r="A6021" s="16">
        <v>9</v>
      </c>
      <c r="B6021" s="17" t="s">
        <v>664</v>
      </c>
      <c r="C6021" s="17" t="s">
        <v>68</v>
      </c>
      <c r="D6021" s="18">
        <v>8942583.8262917809</v>
      </c>
      <c r="E6021" s="14">
        <v>44440</v>
      </c>
      <c r="F6021" s="15">
        <f t="shared" si="94"/>
        <v>-6.3096438004914171E-2</v>
      </c>
    </row>
    <row r="6022" spans="1:6" x14ac:dyDescent="0.3">
      <c r="A6022" s="11">
        <v>9</v>
      </c>
      <c r="B6022" s="12" t="s">
        <v>664</v>
      </c>
      <c r="C6022" s="12" t="s">
        <v>69</v>
      </c>
      <c r="D6022" s="13">
        <v>9525010.3157769199</v>
      </c>
      <c r="E6022" s="14">
        <v>44409</v>
      </c>
      <c r="F6022" s="15">
        <f t="shared" si="94"/>
        <v>7.0813219816420539E-2</v>
      </c>
    </row>
    <row r="6023" spans="1:6" x14ac:dyDescent="0.3">
      <c r="A6023" s="16">
        <v>9</v>
      </c>
      <c r="B6023" s="17" t="s">
        <v>664</v>
      </c>
      <c r="C6023" s="17" t="s">
        <v>70</v>
      </c>
      <c r="D6023" s="18">
        <v>8873841.4342200495</v>
      </c>
      <c r="E6023" s="14">
        <v>44378</v>
      </c>
      <c r="F6023" s="15">
        <f t="shared" si="94"/>
        <v>8.147117708076973E-2</v>
      </c>
    </row>
    <row r="6024" spans="1:6" x14ac:dyDescent="0.3">
      <c r="A6024" s="11">
        <v>9</v>
      </c>
      <c r="B6024" s="12" t="s">
        <v>664</v>
      </c>
      <c r="C6024" s="12" t="s">
        <v>71</v>
      </c>
      <c r="D6024" s="13">
        <v>8179545.6669638604</v>
      </c>
      <c r="E6024" s="14">
        <v>44348</v>
      </c>
      <c r="F6024" s="15">
        <f t="shared" si="94"/>
        <v>2.4707674880997205E-2</v>
      </c>
    </row>
    <row r="6025" spans="1:6" x14ac:dyDescent="0.3">
      <c r="A6025" s="16">
        <v>9</v>
      </c>
      <c r="B6025" s="17" t="s">
        <v>664</v>
      </c>
      <c r="C6025" s="17" t="s">
        <v>72</v>
      </c>
      <c r="D6025" s="18">
        <v>7979924.3562904298</v>
      </c>
      <c r="E6025" s="14">
        <v>44317</v>
      </c>
      <c r="F6025" s="15">
        <f t="shared" si="94"/>
        <v>0.11098215592516612</v>
      </c>
    </row>
    <row r="6026" spans="1:6" x14ac:dyDescent="0.3">
      <c r="A6026" s="11">
        <v>9</v>
      </c>
      <c r="B6026" s="12" t="s">
        <v>664</v>
      </c>
      <c r="C6026" s="12" t="s">
        <v>73</v>
      </c>
      <c r="D6026" s="13">
        <v>7141670.9553408399</v>
      </c>
      <c r="E6026" s="14">
        <v>44287</v>
      </c>
      <c r="F6026" s="15">
        <f t="shared" si="94"/>
        <v>-1.462057715691915E-2</v>
      </c>
    </row>
    <row r="6027" spans="1:6" x14ac:dyDescent="0.3">
      <c r="A6027" s="16">
        <v>9</v>
      </c>
      <c r="B6027" s="17" t="s">
        <v>664</v>
      </c>
      <c r="C6027" s="17" t="s">
        <v>74</v>
      </c>
      <c r="D6027" s="18">
        <v>7246853.3465523496</v>
      </c>
      <c r="E6027" s="14">
        <v>44256</v>
      </c>
      <c r="F6027" s="15">
        <f t="shared" si="94"/>
        <v>6.9593880514369627E-2</v>
      </c>
    </row>
    <row r="6028" spans="1:6" x14ac:dyDescent="0.3">
      <c r="A6028" s="11">
        <v>9</v>
      </c>
      <c r="B6028" s="12" t="s">
        <v>664</v>
      </c>
      <c r="C6028" s="12" t="s">
        <v>75</v>
      </c>
      <c r="D6028" s="13">
        <v>6759665.9487776402</v>
      </c>
      <c r="E6028" s="14">
        <v>44228</v>
      </c>
      <c r="F6028" s="15">
        <f t="shared" si="94"/>
        <v>-7.7386628855295486E-2</v>
      </c>
    </row>
    <row r="6029" spans="1:6" x14ac:dyDescent="0.3">
      <c r="A6029" s="16">
        <v>9</v>
      </c>
      <c r="B6029" s="17" t="s">
        <v>664</v>
      </c>
      <c r="C6029" s="17" t="s">
        <v>76</v>
      </c>
      <c r="D6029" s="18">
        <v>7303546.8631978901</v>
      </c>
      <c r="E6029" s="14">
        <v>44197</v>
      </c>
      <c r="F6029" s="15">
        <f t="shared" si="94"/>
        <v>8.1636704355755471E-2</v>
      </c>
    </row>
    <row r="6030" spans="1:6" x14ac:dyDescent="0.3">
      <c r="A6030" s="11">
        <v>9</v>
      </c>
      <c r="B6030" s="12" t="s">
        <v>664</v>
      </c>
      <c r="C6030" s="12" t="s">
        <v>77</v>
      </c>
      <c r="D6030" s="13">
        <v>6730997.8221418001</v>
      </c>
      <c r="E6030" s="14">
        <v>44166</v>
      </c>
      <c r="F6030" s="15">
        <f t="shared" si="94"/>
        <v>6.6008791437193279E-2</v>
      </c>
    </row>
    <row r="6031" spans="1:6" x14ac:dyDescent="0.3">
      <c r="A6031" s="11">
        <v>9</v>
      </c>
      <c r="B6031" s="12" t="s">
        <v>664</v>
      </c>
      <c r="C6031" s="12" t="s">
        <v>79</v>
      </c>
      <c r="D6031" s="13">
        <v>6301039.4133508503</v>
      </c>
      <c r="E6031" s="14">
        <v>44136</v>
      </c>
      <c r="F6031" s="15">
        <f t="shared" si="94"/>
        <v>4.6116626361178165E-2</v>
      </c>
    </row>
    <row r="6032" spans="1:6" x14ac:dyDescent="0.3">
      <c r="A6032" s="11">
        <v>9</v>
      </c>
      <c r="B6032" s="12" t="s">
        <v>664</v>
      </c>
      <c r="C6032" s="12" t="s">
        <v>80</v>
      </c>
      <c r="D6032" s="13">
        <v>6017055.25698529</v>
      </c>
      <c r="E6032" s="14">
        <v>44105</v>
      </c>
      <c r="F6032" s="15">
        <f t="shared" si="94"/>
        <v>5.4323331545629829E-2</v>
      </c>
    </row>
    <row r="6033" spans="1:6" x14ac:dyDescent="0.3">
      <c r="A6033" s="11">
        <v>9</v>
      </c>
      <c r="B6033" s="12" t="s">
        <v>664</v>
      </c>
      <c r="C6033" s="12" t="s">
        <v>81</v>
      </c>
      <c r="D6033" s="13">
        <v>5698908.4022777602</v>
      </c>
      <c r="E6033" s="14">
        <v>44075</v>
      </c>
      <c r="F6033" s="15">
        <f t="shared" si="94"/>
        <v>3.8288620120344133E-2</v>
      </c>
    </row>
    <row r="6034" spans="1:6" x14ac:dyDescent="0.3">
      <c r="A6034" s="16">
        <v>9</v>
      </c>
      <c r="B6034" s="17" t="s">
        <v>664</v>
      </c>
      <c r="C6034" s="17" t="s">
        <v>82</v>
      </c>
      <c r="D6034" s="18">
        <v>5484829.6071756501</v>
      </c>
      <c r="E6034" s="14">
        <v>44044</v>
      </c>
      <c r="F6034" s="15">
        <f t="shared" si="94"/>
        <v>-1.7932926353962497E-2</v>
      </c>
    </row>
    <row r="6035" spans="1:6" x14ac:dyDescent="0.3">
      <c r="A6035" s="11">
        <v>9</v>
      </c>
      <c r="B6035" s="12" t="s">
        <v>664</v>
      </c>
      <c r="C6035" s="12" t="s">
        <v>83</v>
      </c>
      <c r="D6035" s="13">
        <v>5584075.8809424303</v>
      </c>
      <c r="E6035" s="14">
        <v>44013</v>
      </c>
      <c r="F6035" s="15">
        <f t="shared" si="94"/>
        <v>-0.10814584170964464</v>
      </c>
    </row>
    <row r="6036" spans="1:6" x14ac:dyDescent="0.3">
      <c r="A6036" s="16">
        <v>9</v>
      </c>
      <c r="B6036" s="17" t="s">
        <v>664</v>
      </c>
      <c r="C6036" s="17" t="s">
        <v>84</v>
      </c>
      <c r="D6036" s="18">
        <v>6221834.4820434703</v>
      </c>
      <c r="E6036" s="14">
        <v>43983</v>
      </c>
      <c r="F6036" s="15">
        <f t="shared" si="94"/>
        <v>7.3251478108536938E-2</v>
      </c>
    </row>
    <row r="6037" spans="1:6" x14ac:dyDescent="0.3">
      <c r="A6037" s="11">
        <v>9</v>
      </c>
      <c r="B6037" s="12" t="s">
        <v>664</v>
      </c>
      <c r="C6037" s="12" t="s">
        <v>85</v>
      </c>
      <c r="D6037" s="13">
        <v>5782368.1769213201</v>
      </c>
      <c r="E6037" s="14">
        <v>43952</v>
      </c>
      <c r="F6037" s="15">
        <f t="shared" si="94"/>
        <v>-1.9876491549168675E-2</v>
      </c>
    </row>
    <row r="6038" spans="1:6" x14ac:dyDescent="0.3">
      <c r="A6038" s="16">
        <v>9</v>
      </c>
      <c r="B6038" s="17" t="s">
        <v>664</v>
      </c>
      <c r="C6038" s="17" t="s">
        <v>86</v>
      </c>
      <c r="D6038" s="18">
        <v>5898451.2090617297</v>
      </c>
      <c r="E6038" s="14">
        <v>43922</v>
      </c>
      <c r="F6038" s="15">
        <f t="shared" si="94"/>
        <v>-6.0017776189347533E-2</v>
      </c>
    </row>
    <row r="6039" spans="1:6" x14ac:dyDescent="0.3">
      <c r="A6039" s="11">
        <v>9</v>
      </c>
      <c r="B6039" s="12" t="s">
        <v>664</v>
      </c>
      <c r="C6039" s="12" t="s">
        <v>87</v>
      </c>
      <c r="D6039" s="13">
        <v>6263302.3984562103</v>
      </c>
      <c r="E6039" s="14">
        <v>43891</v>
      </c>
      <c r="F6039" s="15">
        <f t="shared" si="94"/>
        <v>7.4525117108747277E-2</v>
      </c>
    </row>
    <row r="6040" spans="1:6" x14ac:dyDescent="0.3">
      <c r="A6040" s="16">
        <v>9</v>
      </c>
      <c r="B6040" s="17" t="s">
        <v>664</v>
      </c>
      <c r="C6040" s="17" t="s">
        <v>88</v>
      </c>
      <c r="D6040" s="18">
        <v>5813498.0784413796</v>
      </c>
      <c r="E6040" s="14">
        <v>43862</v>
      </c>
      <c r="F6040" s="15">
        <f t="shared" si="94"/>
        <v>-3.334934412088366E-2</v>
      </c>
    </row>
    <row r="6041" spans="1:6" x14ac:dyDescent="0.3">
      <c r="A6041" s="11">
        <v>9</v>
      </c>
      <c r="B6041" s="12" t="s">
        <v>664</v>
      </c>
      <c r="C6041" s="12" t="s">
        <v>89</v>
      </c>
      <c r="D6041" s="13">
        <v>6010643.4900866598</v>
      </c>
      <c r="E6041" s="14">
        <v>43831</v>
      </c>
      <c r="F6041" s="15">
        <f t="shared" si="94"/>
        <v>-0.10485746859494531</v>
      </c>
    </row>
    <row r="6042" spans="1:6" x14ac:dyDescent="0.3">
      <c r="A6042" s="16">
        <v>9</v>
      </c>
      <c r="B6042" s="17" t="s">
        <v>664</v>
      </c>
      <c r="C6042" s="17" t="s">
        <v>90</v>
      </c>
      <c r="D6042" s="18">
        <v>6675134.0154679799</v>
      </c>
      <c r="E6042" s="14">
        <v>43800</v>
      </c>
      <c r="F6042" s="15">
        <f t="shared" si="94"/>
        <v>7.0300741007735756E-2</v>
      </c>
    </row>
    <row r="6043" spans="1:6" x14ac:dyDescent="0.3">
      <c r="A6043" s="16">
        <v>9</v>
      </c>
      <c r="B6043" s="17" t="s">
        <v>664</v>
      </c>
      <c r="C6043" s="17" t="s">
        <v>92</v>
      </c>
      <c r="D6043" s="18">
        <v>6221982.2164621502</v>
      </c>
      <c r="E6043" s="14">
        <v>43770</v>
      </c>
      <c r="F6043" s="15">
        <f t="shared" si="94"/>
        <v>5.1750340026230829E-2</v>
      </c>
    </row>
    <row r="6044" spans="1:6" x14ac:dyDescent="0.3">
      <c r="A6044" s="16">
        <v>9</v>
      </c>
      <c r="B6044" s="17" t="s">
        <v>664</v>
      </c>
      <c r="C6044" s="17" t="s">
        <v>93</v>
      </c>
      <c r="D6044" s="18">
        <v>5908182.1795651196</v>
      </c>
      <c r="E6044" s="14">
        <v>43739</v>
      </c>
      <c r="F6044" s="15">
        <f t="shared" si="94"/>
        <v>-7.6822835279338475E-2</v>
      </c>
    </row>
    <row r="6045" spans="1:6" x14ac:dyDescent="0.3">
      <c r="A6045" s="16">
        <v>9</v>
      </c>
      <c r="B6045" s="17" t="s">
        <v>664</v>
      </c>
      <c r="C6045" s="17" t="s">
        <v>94</v>
      </c>
      <c r="D6045" s="18">
        <v>6379954.9458566401</v>
      </c>
      <c r="E6045" s="14">
        <v>43709</v>
      </c>
      <c r="F6045" s="15">
        <f t="shared" si="94"/>
        <v>0.11409324465833326</v>
      </c>
    </row>
    <row r="6046" spans="1:6" x14ac:dyDescent="0.3">
      <c r="A6046" s="11">
        <v>9</v>
      </c>
      <c r="B6046" s="12" t="s">
        <v>664</v>
      </c>
      <c r="C6046" s="12" t="s">
        <v>95</v>
      </c>
      <c r="D6046" s="13">
        <v>5692034.7820277801</v>
      </c>
      <c r="E6046" s="14">
        <v>43678</v>
      </c>
      <c r="F6046" s="15">
        <f t="shared" si="94"/>
        <v>-2.7620871302359764E-3</v>
      </c>
    </row>
    <row r="6047" spans="1:6" x14ac:dyDescent="0.3">
      <c r="A6047" s="16">
        <v>9</v>
      </c>
      <c r="B6047" s="17" t="s">
        <v>664</v>
      </c>
      <c r="C6047" s="17" t="s">
        <v>96</v>
      </c>
      <c r="D6047" s="18">
        <v>5707778.4106719298</v>
      </c>
      <c r="E6047" s="14">
        <v>43647</v>
      </c>
      <c r="F6047" s="15">
        <f t="shared" si="94"/>
        <v>3.7955365317598731E-3</v>
      </c>
    </row>
    <row r="6048" spans="1:6" x14ac:dyDescent="0.3">
      <c r="A6048" s="11">
        <v>9</v>
      </c>
      <c r="B6048" s="12" t="s">
        <v>664</v>
      </c>
      <c r="C6048" s="12" t="s">
        <v>97</v>
      </c>
      <c r="D6048" s="13">
        <v>5686155.3906388702</v>
      </c>
      <c r="E6048" s="14">
        <v>43617</v>
      </c>
      <c r="F6048" s="15">
        <f t="shared" si="94"/>
        <v>-2.0869156537599343E-2</v>
      </c>
    </row>
    <row r="6049" spans="1:6" x14ac:dyDescent="0.3">
      <c r="A6049" s="16">
        <v>9</v>
      </c>
      <c r="B6049" s="17" t="s">
        <v>664</v>
      </c>
      <c r="C6049" s="17" t="s">
        <v>98</v>
      </c>
      <c r="D6049" s="18">
        <v>5806067.5382762402</v>
      </c>
      <c r="E6049" s="14">
        <v>43586</v>
      </c>
      <c r="F6049" s="15">
        <f t="shared" si="94"/>
        <v>-0.10429468058585405</v>
      </c>
    </row>
    <row r="6050" spans="1:6" x14ac:dyDescent="0.3">
      <c r="A6050" s="11">
        <v>9</v>
      </c>
      <c r="B6050" s="12" t="s">
        <v>664</v>
      </c>
      <c r="C6050" s="12" t="s">
        <v>99</v>
      </c>
      <c r="D6050" s="13">
        <v>6444313.9161683302</v>
      </c>
      <c r="E6050" s="14">
        <v>43556</v>
      </c>
      <c r="F6050" s="15">
        <f t="shared" si="94"/>
        <v>-5.7408611657498693E-2</v>
      </c>
    </row>
    <row r="6051" spans="1:6" x14ac:dyDescent="0.3">
      <c r="A6051" s="16">
        <v>9</v>
      </c>
      <c r="B6051" s="17" t="s">
        <v>664</v>
      </c>
      <c r="C6051" s="17" t="s">
        <v>100</v>
      </c>
      <c r="D6051" s="18">
        <v>6825098.6165289404</v>
      </c>
      <c r="E6051" s="14">
        <v>43525</v>
      </c>
      <c r="F6051" s="15">
        <f t="shared" si="94"/>
        <v>3.0657754560162107E-2</v>
      </c>
    </row>
    <row r="6052" spans="1:6" x14ac:dyDescent="0.3">
      <c r="A6052" s="11">
        <v>9</v>
      </c>
      <c r="B6052" s="12" t="s">
        <v>664</v>
      </c>
      <c r="C6052" s="12" t="s">
        <v>101</v>
      </c>
      <c r="D6052" s="13">
        <v>6619031.3382456703</v>
      </c>
      <c r="E6052" s="14">
        <v>43497</v>
      </c>
      <c r="F6052" s="15">
        <f t="shared" si="94"/>
        <v>-0.21939288381520408</v>
      </c>
    </row>
    <row r="6053" spans="1:6" x14ac:dyDescent="0.3">
      <c r="A6053" s="16">
        <v>9</v>
      </c>
      <c r="B6053" s="17" t="s">
        <v>664</v>
      </c>
      <c r="C6053" s="17" t="s">
        <v>102</v>
      </c>
      <c r="D6053" s="18">
        <v>8242815.0637657596</v>
      </c>
      <c r="E6053" s="14">
        <v>43466</v>
      </c>
      <c r="F6053" s="15">
        <f t="shared" si="94"/>
        <v>0.10652270655264165</v>
      </c>
    </row>
    <row r="6054" spans="1:6" x14ac:dyDescent="0.3">
      <c r="A6054" s="11">
        <v>9</v>
      </c>
      <c r="B6054" s="12" t="s">
        <v>664</v>
      </c>
      <c r="C6054" s="12" t="s">
        <v>103</v>
      </c>
      <c r="D6054" s="13">
        <v>7409916.8133565104</v>
      </c>
      <c r="E6054" s="14">
        <v>43435</v>
      </c>
      <c r="F6054" s="15">
        <f t="shared" si="94"/>
        <v>-0.14021217460745344</v>
      </c>
    </row>
    <row r="6055" spans="1:6" x14ac:dyDescent="0.3">
      <c r="A6055" s="11">
        <v>9</v>
      </c>
      <c r="B6055" s="12" t="s">
        <v>664</v>
      </c>
      <c r="C6055" s="12" t="s">
        <v>105</v>
      </c>
      <c r="D6055" s="13">
        <v>8525241.8100687601</v>
      </c>
      <c r="E6055" s="14">
        <v>43405</v>
      </c>
      <c r="F6055" s="15">
        <f t="shared" si="94"/>
        <v>-2.0074046134702057E-2</v>
      </c>
    </row>
    <row r="6056" spans="1:6" x14ac:dyDescent="0.3">
      <c r="A6056" s="11">
        <v>9</v>
      </c>
      <c r="B6056" s="12" t="s">
        <v>664</v>
      </c>
      <c r="C6056" s="12" t="s">
        <v>106</v>
      </c>
      <c r="D6056" s="13">
        <v>8698107.1560538709</v>
      </c>
      <c r="E6056" s="14">
        <v>43374</v>
      </c>
      <c r="F6056" s="15">
        <f t="shared" si="94"/>
        <v>-3.3450714200491394E-2</v>
      </c>
    </row>
    <row r="6057" spans="1:6" x14ac:dyDescent="0.3">
      <c r="A6057" s="11">
        <v>9</v>
      </c>
      <c r="B6057" s="12" t="s">
        <v>664</v>
      </c>
      <c r="C6057" s="12" t="s">
        <v>107</v>
      </c>
      <c r="D6057" s="13">
        <v>8993986.1453961506</v>
      </c>
      <c r="E6057" s="14">
        <v>43344</v>
      </c>
      <c r="F6057" s="15">
        <f t="shared" si="94"/>
        <v>-7.2283580136991458E-3</v>
      </c>
    </row>
    <row r="6058" spans="1:6" x14ac:dyDescent="0.3">
      <c r="A6058" s="16">
        <v>9</v>
      </c>
      <c r="B6058" s="17" t="s">
        <v>664</v>
      </c>
      <c r="C6058" s="17" t="s">
        <v>108</v>
      </c>
      <c r="D6058" s="18">
        <v>9059233.4284934197</v>
      </c>
      <c r="E6058" s="14">
        <v>43313</v>
      </c>
      <c r="F6058" s="15">
        <f t="shared" si="94"/>
        <v>-8.3312621589161674E-3</v>
      </c>
    </row>
    <row r="6059" spans="1:6" x14ac:dyDescent="0.3">
      <c r="A6059" s="11">
        <v>9</v>
      </c>
      <c r="B6059" s="12" t="s">
        <v>664</v>
      </c>
      <c r="C6059" s="12" t="s">
        <v>109</v>
      </c>
      <c r="D6059" s="13">
        <v>9135023.5524591692</v>
      </c>
      <c r="E6059" s="14">
        <v>43282</v>
      </c>
      <c r="F6059" s="15">
        <f t="shared" si="94"/>
        <v>1.822787950494115E-2</v>
      </c>
    </row>
    <row r="6060" spans="1:6" x14ac:dyDescent="0.3">
      <c r="A6060" s="16">
        <v>9</v>
      </c>
      <c r="B6060" s="17" t="s">
        <v>664</v>
      </c>
      <c r="C6060" s="17" t="s">
        <v>110</v>
      </c>
      <c r="D6060" s="18">
        <v>8970019.8462987207</v>
      </c>
      <c r="E6060" s="14">
        <v>43252</v>
      </c>
      <c r="F6060" s="15">
        <f t="shared" si="94"/>
        <v>9.0697360972715538E-3</v>
      </c>
    </row>
    <row r="6061" spans="1:6" x14ac:dyDescent="0.3">
      <c r="A6061" s="11">
        <v>9</v>
      </c>
      <c r="B6061" s="12" t="s">
        <v>664</v>
      </c>
      <c r="C6061" s="12" t="s">
        <v>111</v>
      </c>
      <c r="D6061" s="13">
        <v>8889031.9580641594</v>
      </c>
      <c r="E6061" s="14">
        <v>43221</v>
      </c>
      <c r="F6061" s="15">
        <f t="shared" si="94"/>
        <v>3.1004586044141167E-2</v>
      </c>
    </row>
    <row r="6062" spans="1:6" x14ac:dyDescent="0.3">
      <c r="A6062" s="16">
        <v>9</v>
      </c>
      <c r="B6062" s="17" t="s">
        <v>664</v>
      </c>
      <c r="C6062" s="17" t="s">
        <v>112</v>
      </c>
      <c r="D6062" s="18">
        <v>8617659.8305763602</v>
      </c>
      <c r="E6062" s="14">
        <v>43191</v>
      </c>
      <c r="F6062" s="15">
        <f t="shared" si="94"/>
        <v>0.25852310810006651</v>
      </c>
    </row>
    <row r="6063" spans="1:6" x14ac:dyDescent="0.3">
      <c r="A6063" s="11">
        <v>9</v>
      </c>
      <c r="B6063" s="12" t="s">
        <v>664</v>
      </c>
      <c r="C6063" s="12" t="s">
        <v>113</v>
      </c>
      <c r="D6063" s="13">
        <v>6654480.9734919202</v>
      </c>
      <c r="E6063" s="14">
        <v>43160</v>
      </c>
      <c r="F6063" s="15">
        <f t="shared" si="94"/>
        <v>-7.9084330833079225E-2</v>
      </c>
    </row>
    <row r="6064" spans="1:6" x14ac:dyDescent="0.3">
      <c r="A6064" s="16">
        <v>9</v>
      </c>
      <c r="B6064" s="17" t="s">
        <v>664</v>
      </c>
      <c r="C6064" s="17" t="s">
        <v>114</v>
      </c>
      <c r="D6064" s="18">
        <v>7202115.4054308198</v>
      </c>
      <c r="E6064" s="14">
        <v>43132</v>
      </c>
      <c r="F6064" s="15">
        <f t="shared" si="94"/>
        <v>2.543892156964396E-2</v>
      </c>
    </row>
    <row r="6065" spans="1:6" x14ac:dyDescent="0.3">
      <c r="A6065" s="11">
        <v>9</v>
      </c>
      <c r="B6065" s="12" t="s">
        <v>664</v>
      </c>
      <c r="C6065" s="12" t="s">
        <v>115</v>
      </c>
      <c r="D6065" s="13">
        <v>7021212.1046261201</v>
      </c>
      <c r="E6065" s="14">
        <v>43101</v>
      </c>
      <c r="F6065" s="15">
        <f t="shared" si="94"/>
        <v>-1.7302494830168765E-2</v>
      </c>
    </row>
    <row r="6066" spans="1:6" x14ac:dyDescent="0.3">
      <c r="A6066" s="16">
        <v>9</v>
      </c>
      <c r="B6066" s="17" t="s">
        <v>664</v>
      </c>
      <c r="C6066" s="17" t="s">
        <v>116</v>
      </c>
      <c r="D6066" s="18">
        <v>7143753.6710223705</v>
      </c>
      <c r="E6066" s="14">
        <v>43070</v>
      </c>
      <c r="F6066" s="15">
        <f t="shared" si="94"/>
        <v>3.842570281492963E-2</v>
      </c>
    </row>
    <row r="6067" spans="1:6" x14ac:dyDescent="0.3">
      <c r="A6067" s="16">
        <v>9</v>
      </c>
      <c r="B6067" s="17" t="s">
        <v>664</v>
      </c>
      <c r="C6067" s="17" t="s">
        <v>118</v>
      </c>
      <c r="D6067" s="18">
        <v>6874457.0069404095</v>
      </c>
      <c r="E6067" s="14">
        <v>43040</v>
      </c>
      <c r="F6067" s="15">
        <f t="shared" si="94"/>
        <v>-4.2927387142110286E-2</v>
      </c>
    </row>
    <row r="6068" spans="1:6" x14ac:dyDescent="0.3">
      <c r="A6068" s="16">
        <v>9</v>
      </c>
      <c r="B6068" s="17" t="s">
        <v>664</v>
      </c>
      <c r="C6068" s="17" t="s">
        <v>119</v>
      </c>
      <c r="D6068" s="18">
        <v>7175985.0883623697</v>
      </c>
      <c r="E6068" s="14">
        <v>43009</v>
      </c>
      <c r="F6068" s="15">
        <f t="shared" si="94"/>
        <v>1.9151295052322131E-2</v>
      </c>
    </row>
    <row r="6069" spans="1:6" x14ac:dyDescent="0.3">
      <c r="A6069" s="16">
        <v>9</v>
      </c>
      <c r="B6069" s="17" t="s">
        <v>664</v>
      </c>
      <c r="C6069" s="17" t="s">
        <v>120</v>
      </c>
      <c r="D6069" s="18">
        <v>7039863.2954016803</v>
      </c>
      <c r="E6069" s="14">
        <v>42979</v>
      </c>
      <c r="F6069" s="15">
        <f t="shared" si="94"/>
        <v>9.7281618629821535E-3</v>
      </c>
    </row>
    <row r="6070" spans="1:6" x14ac:dyDescent="0.3">
      <c r="A6070" s="11">
        <v>9</v>
      </c>
      <c r="B6070" s="12" t="s">
        <v>664</v>
      </c>
      <c r="C6070" s="12" t="s">
        <v>121</v>
      </c>
      <c r="D6070" s="13">
        <v>6971710.4044301501</v>
      </c>
      <c r="E6070" s="14">
        <v>42948</v>
      </c>
      <c r="F6070" s="15">
        <f t="shared" si="94"/>
        <v>-3.821702273597747E-2</v>
      </c>
    </row>
    <row r="6071" spans="1:6" x14ac:dyDescent="0.3">
      <c r="A6071" s="16">
        <v>9</v>
      </c>
      <c r="B6071" s="17" t="s">
        <v>664</v>
      </c>
      <c r="C6071" s="17" t="s">
        <v>122</v>
      </c>
      <c r="D6071" s="18">
        <v>7243305.1350001004</v>
      </c>
      <c r="E6071" s="14">
        <v>42917</v>
      </c>
      <c r="F6071" s="15">
        <f t="shared" si="94"/>
        <v>-2.7737370045911505E-2</v>
      </c>
    </row>
    <row r="6072" spans="1:6" x14ac:dyDescent="0.3">
      <c r="A6072" s="11">
        <v>9</v>
      </c>
      <c r="B6072" s="12" t="s">
        <v>664</v>
      </c>
      <c r="C6072" s="12" t="s">
        <v>123</v>
      </c>
      <c r="D6072" s="13">
        <v>7447027.6723959902</v>
      </c>
      <c r="E6072" s="14">
        <v>42887</v>
      </c>
      <c r="F6072" s="15">
        <f t="shared" si="94"/>
        <v>-0.11007391278846346</v>
      </c>
    </row>
    <row r="6073" spans="1:6" x14ac:dyDescent="0.3">
      <c r="A6073" s="16">
        <v>9</v>
      </c>
      <c r="B6073" s="17" t="s">
        <v>664</v>
      </c>
      <c r="C6073" s="17" t="s">
        <v>124</v>
      </c>
      <c r="D6073" s="18">
        <v>8313568.1370907398</v>
      </c>
      <c r="E6073" s="14">
        <v>42856</v>
      </c>
      <c r="F6073" s="15">
        <f t="shared" si="94"/>
        <v>2.0596585535986939E-2</v>
      </c>
    </row>
    <row r="6074" spans="1:6" x14ac:dyDescent="0.3">
      <c r="A6074" s="11">
        <v>9</v>
      </c>
      <c r="B6074" s="12" t="s">
        <v>664</v>
      </c>
      <c r="C6074" s="12" t="s">
        <v>125</v>
      </c>
      <c r="D6074" s="13">
        <v>8144088.3635131698</v>
      </c>
      <c r="E6074" s="14">
        <v>42826</v>
      </c>
      <c r="F6074" s="15">
        <f t="shared" si="94"/>
        <v>4.1139788562784135E-2</v>
      </c>
    </row>
    <row r="6075" spans="1:6" x14ac:dyDescent="0.3">
      <c r="A6075" s="16">
        <v>9</v>
      </c>
      <c r="B6075" s="17" t="s">
        <v>664</v>
      </c>
      <c r="C6075" s="17" t="s">
        <v>126</v>
      </c>
      <c r="D6075" s="18">
        <v>7815840.6066758698</v>
      </c>
      <c r="E6075" s="14">
        <v>42795</v>
      </c>
      <c r="F6075" s="15">
        <f t="shared" si="94"/>
        <v>-1.1595812538567353E-2</v>
      </c>
    </row>
    <row r="6076" spans="1:6" x14ac:dyDescent="0.3">
      <c r="A6076" s="11">
        <v>9</v>
      </c>
      <c r="B6076" s="12" t="s">
        <v>664</v>
      </c>
      <c r="C6076" s="12" t="s">
        <v>127</v>
      </c>
      <c r="D6076" s="13">
        <v>7906999.13634203</v>
      </c>
      <c r="E6076" s="14">
        <v>42767</v>
      </c>
      <c r="F6076" s="15">
        <f t="shared" si="94"/>
        <v>3.6921461037097938E-2</v>
      </c>
    </row>
    <row r="6077" spans="1:6" x14ac:dyDescent="0.3">
      <c r="A6077" s="16">
        <v>9</v>
      </c>
      <c r="B6077" s="17" t="s">
        <v>664</v>
      </c>
      <c r="C6077" s="17" t="s">
        <v>129</v>
      </c>
      <c r="D6077" s="18">
        <v>7620384.8435388599</v>
      </c>
      <c r="E6077" s="14">
        <v>42736</v>
      </c>
      <c r="F6077" s="15">
        <f t="shared" si="94"/>
        <v>0.12770704721637074</v>
      </c>
    </row>
    <row r="6078" spans="1:6" x14ac:dyDescent="0.3">
      <c r="A6078" s="11">
        <v>9</v>
      </c>
      <c r="B6078" s="12" t="s">
        <v>664</v>
      </c>
      <c r="C6078" s="12" t="s">
        <v>130</v>
      </c>
      <c r="D6078" s="13">
        <v>6706785.8387864204</v>
      </c>
      <c r="E6078" s="14">
        <v>42705</v>
      </c>
      <c r="F6078" s="15">
        <f t="shared" si="94"/>
        <v>7.624354230892455E-2</v>
      </c>
    </row>
    <row r="6079" spans="1:6" x14ac:dyDescent="0.3">
      <c r="A6079" s="11">
        <v>9</v>
      </c>
      <c r="B6079" s="12" t="s">
        <v>664</v>
      </c>
      <c r="C6079" s="12" t="s">
        <v>132</v>
      </c>
      <c r="D6079" s="13">
        <v>6214444.1449213</v>
      </c>
      <c r="E6079" s="14">
        <v>42675</v>
      </c>
      <c r="F6079" s="15">
        <f t="shared" si="94"/>
        <v>-8.2626498840352836E-2</v>
      </c>
    </row>
    <row r="6080" spans="1:6" x14ac:dyDescent="0.3">
      <c r="A6080" s="11">
        <v>9</v>
      </c>
      <c r="B6080" s="12" t="s">
        <v>664</v>
      </c>
      <c r="C6080" s="12" t="s">
        <v>133</v>
      </c>
      <c r="D6080" s="13">
        <v>6749731.8767985702</v>
      </c>
      <c r="E6080" s="14">
        <v>42644</v>
      </c>
      <c r="F6080" s="15">
        <f t="shared" si="94"/>
        <v>2.0562794968463943E-2</v>
      </c>
    </row>
    <row r="6081" spans="1:6" x14ac:dyDescent="0.3">
      <c r="A6081" s="11">
        <v>9</v>
      </c>
      <c r="B6081" s="12" t="s">
        <v>664</v>
      </c>
      <c r="C6081" s="12" t="s">
        <v>134</v>
      </c>
      <c r="D6081" s="13">
        <v>6612355.7828607503</v>
      </c>
      <c r="E6081" s="14">
        <v>42614</v>
      </c>
      <c r="F6081" s="15">
        <f t="shared" si="94"/>
        <v>0.14979279432971288</v>
      </c>
    </row>
    <row r="6082" spans="1:6" x14ac:dyDescent="0.3">
      <c r="A6082" s="16">
        <v>9</v>
      </c>
      <c r="B6082" s="17" t="s">
        <v>664</v>
      </c>
      <c r="C6082" s="17" t="s">
        <v>135</v>
      </c>
      <c r="D6082" s="18">
        <v>5692486.75861031</v>
      </c>
      <c r="E6082" s="14">
        <v>42583</v>
      </c>
      <c r="F6082" s="15">
        <f t="shared" si="94"/>
        <v>6.8944339177698002E-2</v>
      </c>
    </row>
    <row r="6083" spans="1:6" x14ac:dyDescent="0.3">
      <c r="A6083" s="11">
        <v>9</v>
      </c>
      <c r="B6083" s="12" t="s">
        <v>664</v>
      </c>
      <c r="C6083" s="12" t="s">
        <v>136</v>
      </c>
      <c r="D6083" s="13">
        <v>5313245.4991860604</v>
      </c>
      <c r="E6083" s="14">
        <v>42552</v>
      </c>
      <c r="F6083" s="15">
        <f t="shared" ref="F6083:F6146" si="95">IF(B6083=B6084,LN(D6083/D6084),NA())</f>
        <v>-3.5034409514934778E-2</v>
      </c>
    </row>
    <row r="6084" spans="1:6" x14ac:dyDescent="0.3">
      <c r="A6084" s="16">
        <v>9</v>
      </c>
      <c r="B6084" s="17" t="s">
        <v>664</v>
      </c>
      <c r="C6084" s="17" t="s">
        <v>137</v>
      </c>
      <c r="D6084" s="18">
        <v>5502691.09832191</v>
      </c>
      <c r="E6084" s="14">
        <v>42522</v>
      </c>
      <c r="F6084" s="15">
        <f t="shared" si="95"/>
        <v>-0.14480145340922454</v>
      </c>
    </row>
    <row r="6085" spans="1:6" x14ac:dyDescent="0.3">
      <c r="A6085" s="11">
        <v>9</v>
      </c>
      <c r="B6085" s="12" t="s">
        <v>664</v>
      </c>
      <c r="C6085" s="12" t="s">
        <v>138</v>
      </c>
      <c r="D6085" s="13">
        <v>6360065.75788082</v>
      </c>
      <c r="E6085" s="14">
        <v>42491</v>
      </c>
      <c r="F6085" s="15">
        <f t="shared" si="95"/>
        <v>-7.3013581124473648E-2</v>
      </c>
    </row>
    <row r="6086" spans="1:6" x14ac:dyDescent="0.3">
      <c r="A6086" s="16">
        <v>9</v>
      </c>
      <c r="B6086" s="17" t="s">
        <v>664</v>
      </c>
      <c r="C6086" s="17" t="s">
        <v>139</v>
      </c>
      <c r="D6086" s="18">
        <v>6841809.8713784702</v>
      </c>
      <c r="E6086" s="14">
        <v>42461</v>
      </c>
      <c r="F6086" s="15">
        <f t="shared" si="95"/>
        <v>4.4897169474663955E-2</v>
      </c>
    </row>
    <row r="6087" spans="1:6" x14ac:dyDescent="0.3">
      <c r="A6087" s="11">
        <v>9</v>
      </c>
      <c r="B6087" s="12" t="s">
        <v>664</v>
      </c>
      <c r="C6087" s="12" t="s">
        <v>140</v>
      </c>
      <c r="D6087" s="13">
        <v>6541425.6318691196</v>
      </c>
      <c r="E6087" s="14">
        <v>42430</v>
      </c>
      <c r="F6087" s="15">
        <f t="shared" si="95"/>
        <v>8.2940090102427325E-2</v>
      </c>
    </row>
    <row r="6088" spans="1:6" x14ac:dyDescent="0.3">
      <c r="A6088" s="16">
        <v>9</v>
      </c>
      <c r="B6088" s="17" t="s">
        <v>664</v>
      </c>
      <c r="C6088" s="17" t="s">
        <v>141</v>
      </c>
      <c r="D6088" s="18">
        <v>6020769.2776119597</v>
      </c>
      <c r="E6088" s="14">
        <v>42401</v>
      </c>
      <c r="F6088" s="15">
        <f t="shared" si="95"/>
        <v>3.7255062551307214E-2</v>
      </c>
    </row>
    <row r="6089" spans="1:6" x14ac:dyDescent="0.3">
      <c r="A6089" s="11">
        <v>9</v>
      </c>
      <c r="B6089" s="12" t="s">
        <v>664</v>
      </c>
      <c r="C6089" s="12" t="s">
        <v>142</v>
      </c>
      <c r="D6089" s="13">
        <v>5800591.9667909397</v>
      </c>
      <c r="E6089" s="14">
        <v>42370</v>
      </c>
      <c r="F6089" s="15">
        <f t="shared" si="95"/>
        <v>-0.24052113197676028</v>
      </c>
    </row>
    <row r="6090" spans="1:6" x14ac:dyDescent="0.3">
      <c r="A6090" s="16">
        <v>9</v>
      </c>
      <c r="B6090" s="17" t="s">
        <v>664</v>
      </c>
      <c r="C6090" s="17" t="s">
        <v>143</v>
      </c>
      <c r="D6090" s="18">
        <v>7377841.4365785299</v>
      </c>
      <c r="E6090" s="14">
        <v>42339</v>
      </c>
      <c r="F6090" s="15">
        <f t="shared" si="95"/>
        <v>1.9513894075160063E-2</v>
      </c>
    </row>
    <row r="6091" spans="1:6" x14ac:dyDescent="0.3">
      <c r="A6091" s="16">
        <v>9</v>
      </c>
      <c r="B6091" s="17" t="s">
        <v>664</v>
      </c>
      <c r="C6091" s="17" t="s">
        <v>145</v>
      </c>
      <c r="D6091" s="18">
        <v>7235266.6392785003</v>
      </c>
      <c r="E6091" s="14">
        <v>42309</v>
      </c>
      <c r="F6091" s="15">
        <f t="shared" si="95"/>
        <v>-4.8427954930886877E-2</v>
      </c>
    </row>
    <row r="6092" spans="1:6" x14ac:dyDescent="0.3">
      <c r="A6092" s="16">
        <v>9</v>
      </c>
      <c r="B6092" s="17" t="s">
        <v>664</v>
      </c>
      <c r="C6092" s="17" t="s">
        <v>146</v>
      </c>
      <c r="D6092" s="18">
        <v>7594278.7550893696</v>
      </c>
      <c r="E6092" s="14">
        <v>42278</v>
      </c>
      <c r="F6092" s="15">
        <f t="shared" si="95"/>
        <v>2.052216740765608E-2</v>
      </c>
    </row>
    <row r="6093" spans="1:6" x14ac:dyDescent="0.3">
      <c r="A6093" s="16">
        <v>9</v>
      </c>
      <c r="B6093" s="17" t="s">
        <v>664</v>
      </c>
      <c r="C6093" s="17" t="s">
        <v>147</v>
      </c>
      <c r="D6093" s="18">
        <v>7440016.0121168196</v>
      </c>
      <c r="E6093" s="14">
        <v>42248</v>
      </c>
      <c r="F6093" s="15">
        <f t="shared" si="95"/>
        <v>7.2755652516254002E-2</v>
      </c>
    </row>
    <row r="6094" spans="1:6" x14ac:dyDescent="0.3">
      <c r="A6094" s="11">
        <v>9</v>
      </c>
      <c r="B6094" s="12" t="s">
        <v>664</v>
      </c>
      <c r="C6094" s="12" t="s">
        <v>148</v>
      </c>
      <c r="D6094" s="13">
        <v>6917935.2338328501</v>
      </c>
      <c r="E6094" s="14">
        <v>42217</v>
      </c>
      <c r="F6094" s="15">
        <f t="shared" si="95"/>
        <v>-8.7281123654469606E-2</v>
      </c>
    </row>
    <row r="6095" spans="1:6" x14ac:dyDescent="0.3">
      <c r="A6095" s="16">
        <v>9</v>
      </c>
      <c r="B6095" s="17" t="s">
        <v>664</v>
      </c>
      <c r="C6095" s="17" t="s">
        <v>149</v>
      </c>
      <c r="D6095" s="18">
        <v>7548874.4459979897</v>
      </c>
      <c r="E6095" s="14">
        <v>42186</v>
      </c>
      <c r="F6095" s="15">
        <f t="shared" si="95"/>
        <v>-1.2384763893890643E-3</v>
      </c>
    </row>
    <row r="6096" spans="1:6" x14ac:dyDescent="0.3">
      <c r="A6096" s="11">
        <v>9</v>
      </c>
      <c r="B6096" s="12" t="s">
        <v>664</v>
      </c>
      <c r="C6096" s="12" t="s">
        <v>150</v>
      </c>
      <c r="D6096" s="13">
        <v>7558229.3404780598</v>
      </c>
      <c r="E6096" s="14">
        <v>42156</v>
      </c>
      <c r="F6096" s="15">
        <f t="shared" si="95"/>
        <v>5.3240181525575615E-2</v>
      </c>
    </row>
    <row r="6097" spans="1:6" x14ac:dyDescent="0.3">
      <c r="A6097" s="16">
        <v>9</v>
      </c>
      <c r="B6097" s="17" t="s">
        <v>664</v>
      </c>
      <c r="C6097" s="17" t="s">
        <v>151</v>
      </c>
      <c r="D6097" s="18">
        <v>7166352.2041416299</v>
      </c>
      <c r="E6097" s="14">
        <v>42125</v>
      </c>
      <c r="F6097" s="15">
        <f t="shared" si="95"/>
        <v>-7.7733358423775267E-2</v>
      </c>
    </row>
    <row r="6098" spans="1:6" x14ac:dyDescent="0.3">
      <c r="A6098" s="11">
        <v>9</v>
      </c>
      <c r="B6098" s="12" t="s">
        <v>664</v>
      </c>
      <c r="C6098" s="12" t="s">
        <v>152</v>
      </c>
      <c r="D6098" s="13">
        <v>7745640.1628327304</v>
      </c>
      <c r="E6098" s="14">
        <v>42095</v>
      </c>
      <c r="F6098" s="15">
        <f t="shared" si="95"/>
        <v>4.899725966007526E-2</v>
      </c>
    </row>
    <row r="6099" spans="1:6" x14ac:dyDescent="0.3">
      <c r="A6099" s="16">
        <v>9</v>
      </c>
      <c r="B6099" s="17" t="s">
        <v>664</v>
      </c>
      <c r="C6099" s="17" t="s">
        <v>153</v>
      </c>
      <c r="D6099" s="18">
        <v>7375272.6112104803</v>
      </c>
      <c r="E6099" s="14">
        <v>42064</v>
      </c>
      <c r="F6099" s="15">
        <f t="shared" si="95"/>
        <v>-4.496040182685733E-2</v>
      </c>
    </row>
    <row r="6100" spans="1:6" x14ac:dyDescent="0.3">
      <c r="A6100" s="11">
        <v>9</v>
      </c>
      <c r="B6100" s="12" t="s">
        <v>664</v>
      </c>
      <c r="C6100" s="12" t="s">
        <v>154</v>
      </c>
      <c r="D6100" s="13">
        <v>7714435.1421611598</v>
      </c>
      <c r="E6100" s="14">
        <v>42036</v>
      </c>
      <c r="F6100" s="15">
        <f t="shared" si="95"/>
        <v>6.2709314403336908E-2</v>
      </c>
    </row>
    <row r="6101" spans="1:6" x14ac:dyDescent="0.3">
      <c r="A6101" s="16">
        <v>9</v>
      </c>
      <c r="B6101" s="17" t="s">
        <v>664</v>
      </c>
      <c r="C6101" s="17" t="s">
        <v>1286</v>
      </c>
      <c r="D6101" s="18">
        <v>7245524.3934248397</v>
      </c>
      <c r="E6101" s="14">
        <v>42005</v>
      </c>
      <c r="F6101" s="15" t="e">
        <f t="shared" si="95"/>
        <v>#N/A</v>
      </c>
    </row>
    <row r="6102" spans="1:6" x14ac:dyDescent="0.3">
      <c r="A6102" s="16">
        <v>34</v>
      </c>
      <c r="B6102" s="17" t="s">
        <v>676</v>
      </c>
      <c r="C6102" s="17" t="s">
        <v>12</v>
      </c>
      <c r="D6102" s="18">
        <v>6472395.66515016</v>
      </c>
      <c r="E6102" s="14">
        <v>45901</v>
      </c>
      <c r="F6102" s="15">
        <f t="shared" si="95"/>
        <v>-8.6787006852480468E-3</v>
      </c>
    </row>
    <row r="6103" spans="1:6" x14ac:dyDescent="0.3">
      <c r="A6103" s="11">
        <v>34</v>
      </c>
      <c r="B6103" s="12" t="s">
        <v>676</v>
      </c>
      <c r="C6103" s="12" t="s">
        <v>16</v>
      </c>
      <c r="D6103" s="13">
        <v>6528812.1064423202</v>
      </c>
      <c r="E6103" s="14">
        <v>45870</v>
      </c>
      <c r="F6103" s="15">
        <f t="shared" si="95"/>
        <v>0.11650800863257649</v>
      </c>
    </row>
    <row r="6104" spans="1:6" x14ac:dyDescent="0.3">
      <c r="A6104" s="16">
        <v>34</v>
      </c>
      <c r="B6104" s="17" t="s">
        <v>676</v>
      </c>
      <c r="C6104" s="17" t="s">
        <v>17</v>
      </c>
      <c r="D6104" s="18">
        <v>5810792.7355490196</v>
      </c>
      <c r="E6104" s="14">
        <v>45839</v>
      </c>
      <c r="F6104" s="15">
        <f t="shared" si="95"/>
        <v>-4.3924189730095292E-2</v>
      </c>
    </row>
    <row r="6105" spans="1:6" x14ac:dyDescent="0.3">
      <c r="A6105" s="11">
        <v>34</v>
      </c>
      <c r="B6105" s="12" t="s">
        <v>676</v>
      </c>
      <c r="C6105" s="12" t="s">
        <v>18</v>
      </c>
      <c r="D6105" s="13">
        <v>6071715.5607191203</v>
      </c>
      <c r="E6105" s="14">
        <v>45809</v>
      </c>
      <c r="F6105" s="15">
        <f t="shared" si="95"/>
        <v>4.4599815139012934E-2</v>
      </c>
    </row>
    <row r="6106" spans="1:6" x14ac:dyDescent="0.3">
      <c r="A6106" s="16">
        <v>34</v>
      </c>
      <c r="B6106" s="17" t="s">
        <v>676</v>
      </c>
      <c r="C6106" s="17" t="s">
        <v>19</v>
      </c>
      <c r="D6106" s="18">
        <v>5806868.1422576904</v>
      </c>
      <c r="E6106" s="14">
        <v>45778</v>
      </c>
      <c r="F6106" s="15">
        <f t="shared" si="95"/>
        <v>6.2411577524855294E-2</v>
      </c>
    </row>
    <row r="6107" spans="1:6" x14ac:dyDescent="0.3">
      <c r="A6107" s="11">
        <v>34</v>
      </c>
      <c r="B6107" s="12" t="s">
        <v>676</v>
      </c>
      <c r="C6107" s="12" t="s">
        <v>20</v>
      </c>
      <c r="D6107" s="13">
        <v>5455530.1570255104</v>
      </c>
      <c r="E6107" s="14">
        <v>45748</v>
      </c>
      <c r="F6107" s="15">
        <f t="shared" si="95"/>
        <v>0.14315999754713338</v>
      </c>
    </row>
    <row r="6108" spans="1:6" x14ac:dyDescent="0.3">
      <c r="A6108" s="16">
        <v>34</v>
      </c>
      <c r="B6108" s="17" t="s">
        <v>676</v>
      </c>
      <c r="C6108" s="17" t="s">
        <v>21</v>
      </c>
      <c r="D6108" s="18">
        <v>4727846.4572297204</v>
      </c>
      <c r="E6108" s="14">
        <v>45717</v>
      </c>
      <c r="F6108" s="15">
        <f t="shared" si="95"/>
        <v>-0.13944163587372374</v>
      </c>
    </row>
    <row r="6109" spans="1:6" x14ac:dyDescent="0.3">
      <c r="A6109" s="11">
        <v>34</v>
      </c>
      <c r="B6109" s="12" t="s">
        <v>676</v>
      </c>
      <c r="C6109" s="12" t="s">
        <v>22</v>
      </c>
      <c r="D6109" s="13">
        <v>5435282.1907417802</v>
      </c>
      <c r="E6109" s="14">
        <v>45689</v>
      </c>
      <c r="F6109" s="15">
        <f t="shared" si="95"/>
        <v>-0.1325060829871568</v>
      </c>
    </row>
    <row r="6110" spans="1:6" x14ac:dyDescent="0.3">
      <c r="A6110" s="16">
        <v>34</v>
      </c>
      <c r="B6110" s="17" t="s">
        <v>676</v>
      </c>
      <c r="C6110" s="17" t="s">
        <v>23</v>
      </c>
      <c r="D6110" s="18">
        <v>6205385.3708578497</v>
      </c>
      <c r="E6110" s="14">
        <v>45658</v>
      </c>
      <c r="F6110" s="15">
        <f t="shared" si="95"/>
        <v>-4.9040603287172323E-3</v>
      </c>
    </row>
    <row r="6111" spans="1:6" x14ac:dyDescent="0.3">
      <c r="A6111" s="11">
        <v>34</v>
      </c>
      <c r="B6111" s="12" t="s">
        <v>676</v>
      </c>
      <c r="C6111" s="12" t="s">
        <v>24</v>
      </c>
      <c r="D6111" s="13">
        <v>6235891.6963705895</v>
      </c>
      <c r="E6111" s="14">
        <v>45627</v>
      </c>
      <c r="F6111" s="15">
        <f t="shared" si="95"/>
        <v>-5.9704137734732689E-2</v>
      </c>
    </row>
    <row r="6112" spans="1:6" x14ac:dyDescent="0.3">
      <c r="A6112" s="11">
        <v>34</v>
      </c>
      <c r="B6112" s="12" t="s">
        <v>676</v>
      </c>
      <c r="C6112" s="12" t="s">
        <v>26</v>
      </c>
      <c r="D6112" s="13">
        <v>6619538.9419711102</v>
      </c>
      <c r="E6112" s="14">
        <v>45597</v>
      </c>
      <c r="F6112" s="15">
        <f t="shared" si="95"/>
        <v>-0.19727146262185424</v>
      </c>
    </row>
    <row r="6113" spans="1:6" x14ac:dyDescent="0.3">
      <c r="A6113" s="11">
        <v>34</v>
      </c>
      <c r="B6113" s="12" t="s">
        <v>676</v>
      </c>
      <c r="C6113" s="12" t="s">
        <v>27</v>
      </c>
      <c r="D6113" s="13">
        <v>8063092.6300059604</v>
      </c>
      <c r="E6113" s="14">
        <v>45566</v>
      </c>
      <c r="F6113" s="15">
        <f t="shared" si="95"/>
        <v>-0.21699568084291218</v>
      </c>
    </row>
    <row r="6114" spans="1:6" x14ac:dyDescent="0.3">
      <c r="A6114" s="11">
        <v>34</v>
      </c>
      <c r="B6114" s="12" t="s">
        <v>676</v>
      </c>
      <c r="C6114" s="12" t="s">
        <v>28</v>
      </c>
      <c r="D6114" s="13">
        <v>10017092.308389699</v>
      </c>
      <c r="E6114" s="14">
        <v>45536</v>
      </c>
      <c r="F6114" s="15">
        <f t="shared" si="95"/>
        <v>0.11038601707691029</v>
      </c>
    </row>
    <row r="6115" spans="1:6" x14ac:dyDescent="0.3">
      <c r="A6115" s="16">
        <v>34</v>
      </c>
      <c r="B6115" s="17" t="s">
        <v>676</v>
      </c>
      <c r="C6115" s="17" t="s">
        <v>29</v>
      </c>
      <c r="D6115" s="18">
        <v>8970189.9113765303</v>
      </c>
      <c r="E6115" s="14">
        <v>45505</v>
      </c>
      <c r="F6115" s="15">
        <f t="shared" si="95"/>
        <v>4.7124139181005872E-2</v>
      </c>
    </row>
    <row r="6116" spans="1:6" x14ac:dyDescent="0.3">
      <c r="A6116" s="11">
        <v>34</v>
      </c>
      <c r="B6116" s="12" t="s">
        <v>676</v>
      </c>
      <c r="C6116" s="12" t="s">
        <v>30</v>
      </c>
      <c r="D6116" s="13">
        <v>8557282.7884207591</v>
      </c>
      <c r="E6116" s="14">
        <v>45474</v>
      </c>
      <c r="F6116" s="15">
        <f t="shared" si="95"/>
        <v>9.6450682616431235E-2</v>
      </c>
    </row>
    <row r="6117" spans="1:6" x14ac:dyDescent="0.3">
      <c r="A6117" s="16">
        <v>34</v>
      </c>
      <c r="B6117" s="17" t="s">
        <v>676</v>
      </c>
      <c r="C6117" s="17" t="s">
        <v>31</v>
      </c>
      <c r="D6117" s="18">
        <v>7770480.6787726404</v>
      </c>
      <c r="E6117" s="14">
        <v>45444</v>
      </c>
      <c r="F6117" s="15">
        <f t="shared" si="95"/>
        <v>-6.479993063445999E-2</v>
      </c>
    </row>
    <row r="6118" spans="1:6" x14ac:dyDescent="0.3">
      <c r="A6118" s="11">
        <v>34</v>
      </c>
      <c r="B6118" s="12" t="s">
        <v>676</v>
      </c>
      <c r="C6118" s="12" t="s">
        <v>32</v>
      </c>
      <c r="D6118" s="13">
        <v>8290679.70318742</v>
      </c>
      <c r="E6118" s="14">
        <v>45413</v>
      </c>
      <c r="F6118" s="15">
        <f t="shared" si="95"/>
        <v>9.7980373986130118E-2</v>
      </c>
    </row>
    <row r="6119" spans="1:6" x14ac:dyDescent="0.3">
      <c r="A6119" s="16">
        <v>34</v>
      </c>
      <c r="B6119" s="17" t="s">
        <v>676</v>
      </c>
      <c r="C6119" s="17" t="s">
        <v>34</v>
      </c>
      <c r="D6119" s="18">
        <v>7516883.1892758198</v>
      </c>
      <c r="E6119" s="14">
        <v>45383</v>
      </c>
      <c r="F6119" s="15">
        <f t="shared" si="95"/>
        <v>-0.15142824840058652</v>
      </c>
    </row>
    <row r="6120" spans="1:6" x14ac:dyDescent="0.3">
      <c r="A6120" s="11">
        <v>34</v>
      </c>
      <c r="B6120" s="12" t="s">
        <v>676</v>
      </c>
      <c r="C6120" s="12" t="s">
        <v>35</v>
      </c>
      <c r="D6120" s="13">
        <v>8745854.6247080509</v>
      </c>
      <c r="E6120" s="14">
        <v>45352</v>
      </c>
      <c r="F6120" s="15">
        <f t="shared" si="95"/>
        <v>0.13172739578355033</v>
      </c>
    </row>
    <row r="6121" spans="1:6" x14ac:dyDescent="0.3">
      <c r="A6121" s="16">
        <v>34</v>
      </c>
      <c r="B6121" s="17" t="s">
        <v>676</v>
      </c>
      <c r="C6121" s="17" t="s">
        <v>36</v>
      </c>
      <c r="D6121" s="18">
        <v>7666440.5638266103</v>
      </c>
      <c r="E6121" s="14">
        <v>45323</v>
      </c>
      <c r="F6121" s="15">
        <f t="shared" si="95"/>
        <v>7.2355963731325235E-3</v>
      </c>
    </row>
    <row r="6122" spans="1:6" x14ac:dyDescent="0.3">
      <c r="A6122" s="11">
        <v>34</v>
      </c>
      <c r="B6122" s="12" t="s">
        <v>676</v>
      </c>
      <c r="C6122" s="12" t="s">
        <v>37</v>
      </c>
      <c r="D6122" s="13">
        <v>7611169.4949983098</v>
      </c>
      <c r="E6122" s="14">
        <v>45292</v>
      </c>
      <c r="F6122" s="15">
        <f t="shared" si="95"/>
        <v>-0.36411688361413302</v>
      </c>
    </row>
    <row r="6123" spans="1:6" x14ac:dyDescent="0.3">
      <c r="A6123" s="16">
        <v>34</v>
      </c>
      <c r="B6123" s="17" t="s">
        <v>676</v>
      </c>
      <c r="C6123" s="17" t="s">
        <v>38</v>
      </c>
      <c r="D6123" s="18">
        <v>10954318.065299399</v>
      </c>
      <c r="E6123" s="14">
        <v>45261</v>
      </c>
      <c r="F6123" s="15">
        <f t="shared" si="95"/>
        <v>5.5122303582233301E-2</v>
      </c>
    </row>
    <row r="6124" spans="1:6" x14ac:dyDescent="0.3">
      <c r="A6124" s="16">
        <v>34</v>
      </c>
      <c r="B6124" s="17" t="s">
        <v>676</v>
      </c>
      <c r="C6124" s="17" t="s">
        <v>40</v>
      </c>
      <c r="D6124" s="18">
        <v>10366831.376613099</v>
      </c>
      <c r="E6124" s="14">
        <v>45231</v>
      </c>
      <c r="F6124" s="15">
        <f t="shared" si="95"/>
        <v>0.20844789040878889</v>
      </c>
    </row>
    <row r="6125" spans="1:6" x14ac:dyDescent="0.3">
      <c r="A6125" s="16">
        <v>34</v>
      </c>
      <c r="B6125" s="17" t="s">
        <v>676</v>
      </c>
      <c r="C6125" s="17" t="s">
        <v>41</v>
      </c>
      <c r="D6125" s="18">
        <v>8416242.9936766699</v>
      </c>
      <c r="E6125" s="14">
        <v>45200</v>
      </c>
      <c r="F6125" s="15">
        <f t="shared" si="95"/>
        <v>-0.1605169315113443</v>
      </c>
    </row>
    <row r="6126" spans="1:6" x14ac:dyDescent="0.3">
      <c r="A6126" s="16">
        <v>34</v>
      </c>
      <c r="B6126" s="17" t="s">
        <v>676</v>
      </c>
      <c r="C6126" s="17" t="s">
        <v>42</v>
      </c>
      <c r="D6126" s="18">
        <v>9881659.4670990501</v>
      </c>
      <c r="E6126" s="14">
        <v>45170</v>
      </c>
      <c r="F6126" s="15">
        <f t="shared" si="95"/>
        <v>3.0176891526923391E-2</v>
      </c>
    </row>
    <row r="6127" spans="1:6" x14ac:dyDescent="0.3">
      <c r="A6127" s="11">
        <v>34</v>
      </c>
      <c r="B6127" s="12" t="s">
        <v>676</v>
      </c>
      <c r="C6127" s="12" t="s">
        <v>43</v>
      </c>
      <c r="D6127" s="13">
        <v>9587916.1227559093</v>
      </c>
      <c r="E6127" s="14">
        <v>45139</v>
      </c>
      <c r="F6127" s="15">
        <f t="shared" si="95"/>
        <v>-8.2238121994600955E-2</v>
      </c>
    </row>
    <row r="6128" spans="1:6" x14ac:dyDescent="0.3">
      <c r="A6128" s="16">
        <v>34</v>
      </c>
      <c r="B6128" s="17" t="s">
        <v>676</v>
      </c>
      <c r="C6128" s="17" t="s">
        <v>44</v>
      </c>
      <c r="D6128" s="18">
        <v>10409737.752017099</v>
      </c>
      <c r="E6128" s="14">
        <v>45108</v>
      </c>
      <c r="F6128" s="15">
        <f t="shared" si="95"/>
        <v>7.7087860041607045E-2</v>
      </c>
    </row>
    <row r="6129" spans="1:6" x14ac:dyDescent="0.3">
      <c r="A6129" s="11">
        <v>34</v>
      </c>
      <c r="B6129" s="12" t="s">
        <v>676</v>
      </c>
      <c r="C6129" s="12" t="s">
        <v>45</v>
      </c>
      <c r="D6129" s="13">
        <v>9637423.7816440891</v>
      </c>
      <c r="E6129" s="14">
        <v>45078</v>
      </c>
      <c r="F6129" s="15">
        <f t="shared" si="95"/>
        <v>-4.0273860461526395E-2</v>
      </c>
    </row>
    <row r="6130" spans="1:6" x14ac:dyDescent="0.3">
      <c r="A6130" s="16">
        <v>34</v>
      </c>
      <c r="B6130" s="17" t="s">
        <v>676</v>
      </c>
      <c r="C6130" s="17" t="s">
        <v>46</v>
      </c>
      <c r="D6130" s="18">
        <v>10033481.905159401</v>
      </c>
      <c r="E6130" s="14">
        <v>45047</v>
      </c>
      <c r="F6130" s="15">
        <f t="shared" si="95"/>
        <v>-5.7834353859594699E-2</v>
      </c>
    </row>
    <row r="6131" spans="1:6" x14ac:dyDescent="0.3">
      <c r="A6131" s="11">
        <v>34</v>
      </c>
      <c r="B6131" s="12" t="s">
        <v>676</v>
      </c>
      <c r="C6131" s="12" t="s">
        <v>47</v>
      </c>
      <c r="D6131" s="13">
        <v>10630870.125623399</v>
      </c>
      <c r="E6131" s="14">
        <v>45017</v>
      </c>
      <c r="F6131" s="15">
        <f t="shared" si="95"/>
        <v>-9.8663225304227872E-2</v>
      </c>
    </row>
    <row r="6132" spans="1:6" x14ac:dyDescent="0.3">
      <c r="A6132" s="16">
        <v>34</v>
      </c>
      <c r="B6132" s="17" t="s">
        <v>676</v>
      </c>
      <c r="C6132" s="17" t="s">
        <v>48</v>
      </c>
      <c r="D6132" s="18">
        <v>11733233.319156701</v>
      </c>
      <c r="E6132" s="14">
        <v>44986</v>
      </c>
      <c r="F6132" s="15">
        <f t="shared" si="95"/>
        <v>-1.8671337460129934E-2</v>
      </c>
    </row>
    <row r="6133" spans="1:6" x14ac:dyDescent="0.3">
      <c r="A6133" s="11">
        <v>34</v>
      </c>
      <c r="B6133" s="12" t="s">
        <v>676</v>
      </c>
      <c r="C6133" s="12" t="s">
        <v>49</v>
      </c>
      <c r="D6133" s="13">
        <v>11954366.4796606</v>
      </c>
      <c r="E6133" s="14">
        <v>44958</v>
      </c>
      <c r="F6133" s="15">
        <f t="shared" si="95"/>
        <v>0.10683410867469692</v>
      </c>
    </row>
    <row r="6134" spans="1:6" x14ac:dyDescent="0.3">
      <c r="A6134" s="16">
        <v>34</v>
      </c>
      <c r="B6134" s="17" t="s">
        <v>676</v>
      </c>
      <c r="C6134" s="17" t="s">
        <v>50</v>
      </c>
      <c r="D6134" s="18">
        <v>10743087.2234708</v>
      </c>
      <c r="E6134" s="14">
        <v>44927</v>
      </c>
      <c r="F6134" s="15">
        <f t="shared" si="95"/>
        <v>0.30857965020799666</v>
      </c>
    </row>
    <row r="6135" spans="1:6" x14ac:dyDescent="0.3">
      <c r="A6135" s="11">
        <v>34</v>
      </c>
      <c r="B6135" s="12" t="s">
        <v>676</v>
      </c>
      <c r="C6135" s="12" t="s">
        <v>51</v>
      </c>
      <c r="D6135" s="13">
        <v>7890684.2006291999</v>
      </c>
      <c r="E6135" s="14">
        <v>44896</v>
      </c>
      <c r="F6135" s="15">
        <f t="shared" si="95"/>
        <v>7.9296395214632439E-4</v>
      </c>
    </row>
    <row r="6136" spans="1:6" x14ac:dyDescent="0.3">
      <c r="A6136" s="11">
        <v>34</v>
      </c>
      <c r="B6136" s="12" t="s">
        <v>676</v>
      </c>
      <c r="C6136" s="12" t="s">
        <v>53</v>
      </c>
      <c r="D6136" s="13">
        <v>7884429.6526436098</v>
      </c>
      <c r="E6136" s="14">
        <v>44866</v>
      </c>
      <c r="F6136" s="15">
        <f t="shared" si="95"/>
        <v>0.2574418632992414</v>
      </c>
    </row>
    <row r="6137" spans="1:6" x14ac:dyDescent="0.3">
      <c r="A6137" s="11">
        <v>34</v>
      </c>
      <c r="B6137" s="12" t="s">
        <v>676</v>
      </c>
      <c r="C6137" s="12" t="s">
        <v>54</v>
      </c>
      <c r="D6137" s="13">
        <v>6094873.5809964901</v>
      </c>
      <c r="E6137" s="14">
        <v>44835</v>
      </c>
      <c r="F6137" s="15">
        <f t="shared" si="95"/>
        <v>-2.7931314361289435E-2</v>
      </c>
    </row>
    <row r="6138" spans="1:6" x14ac:dyDescent="0.3">
      <c r="A6138" s="11">
        <v>34</v>
      </c>
      <c r="B6138" s="12" t="s">
        <v>676</v>
      </c>
      <c r="C6138" s="12" t="s">
        <v>55</v>
      </c>
      <c r="D6138" s="13">
        <v>6267511.1849975698</v>
      </c>
      <c r="E6138" s="14">
        <v>44805</v>
      </c>
      <c r="F6138" s="15">
        <f t="shared" si="95"/>
        <v>-0.11977700228240289</v>
      </c>
    </row>
    <row r="6139" spans="1:6" x14ac:dyDescent="0.3">
      <c r="A6139" s="16">
        <v>34</v>
      </c>
      <c r="B6139" s="17" t="s">
        <v>676</v>
      </c>
      <c r="C6139" s="17" t="s">
        <v>56</v>
      </c>
      <c r="D6139" s="18">
        <v>7065023.4685372896</v>
      </c>
      <c r="E6139" s="14">
        <v>44774</v>
      </c>
      <c r="F6139" s="15">
        <f t="shared" si="95"/>
        <v>-0.11369237601460666</v>
      </c>
    </row>
    <row r="6140" spans="1:6" x14ac:dyDescent="0.3">
      <c r="A6140" s="11">
        <v>34</v>
      </c>
      <c r="B6140" s="12" t="s">
        <v>676</v>
      </c>
      <c r="C6140" s="12" t="s">
        <v>57</v>
      </c>
      <c r="D6140" s="13">
        <v>7915704.6295343097</v>
      </c>
      <c r="E6140" s="14">
        <v>44743</v>
      </c>
      <c r="F6140" s="15">
        <f t="shared" si="95"/>
        <v>9.2233149161216388E-2</v>
      </c>
    </row>
    <row r="6141" spans="1:6" x14ac:dyDescent="0.3">
      <c r="A6141" s="16">
        <v>34</v>
      </c>
      <c r="B6141" s="17" t="s">
        <v>676</v>
      </c>
      <c r="C6141" s="17" t="s">
        <v>58</v>
      </c>
      <c r="D6141" s="18">
        <v>7218271.8246522304</v>
      </c>
      <c r="E6141" s="14">
        <v>44713</v>
      </c>
      <c r="F6141" s="15">
        <f t="shared" si="95"/>
        <v>-6.0930406607821924E-2</v>
      </c>
    </row>
    <row r="6142" spans="1:6" x14ac:dyDescent="0.3">
      <c r="A6142" s="11">
        <v>34</v>
      </c>
      <c r="B6142" s="12" t="s">
        <v>676</v>
      </c>
      <c r="C6142" s="12" t="s">
        <v>59</v>
      </c>
      <c r="D6142" s="13">
        <v>7671759.3623943599</v>
      </c>
      <c r="E6142" s="14">
        <v>44682</v>
      </c>
      <c r="F6142" s="15">
        <f t="shared" si="95"/>
        <v>-8.4017328350869683E-2</v>
      </c>
    </row>
    <row r="6143" spans="1:6" x14ac:dyDescent="0.3">
      <c r="A6143" s="16">
        <v>34</v>
      </c>
      <c r="B6143" s="17" t="s">
        <v>676</v>
      </c>
      <c r="C6143" s="17" t="s">
        <v>60</v>
      </c>
      <c r="D6143" s="18">
        <v>8344171.7383713303</v>
      </c>
      <c r="E6143" s="14">
        <v>44652</v>
      </c>
      <c r="F6143" s="15">
        <f t="shared" si="95"/>
        <v>-0.10554788188244051</v>
      </c>
    </row>
    <row r="6144" spans="1:6" x14ac:dyDescent="0.3">
      <c r="A6144" s="11">
        <v>34</v>
      </c>
      <c r="B6144" s="12" t="s">
        <v>676</v>
      </c>
      <c r="C6144" s="12" t="s">
        <v>61</v>
      </c>
      <c r="D6144" s="13">
        <v>9273039.2231136691</v>
      </c>
      <c r="E6144" s="14">
        <v>44621</v>
      </c>
      <c r="F6144" s="15">
        <f t="shared" si="95"/>
        <v>-1.8379821569320755E-2</v>
      </c>
    </row>
    <row r="6145" spans="1:6" x14ac:dyDescent="0.3">
      <c r="A6145" s="16">
        <v>34</v>
      </c>
      <c r="B6145" s="17" t="s">
        <v>676</v>
      </c>
      <c r="C6145" s="17" t="s">
        <v>62</v>
      </c>
      <c r="D6145" s="18">
        <v>9445051.9688395895</v>
      </c>
      <c r="E6145" s="14">
        <v>44593</v>
      </c>
      <c r="F6145" s="15">
        <f t="shared" si="95"/>
        <v>-0.21942809600251661</v>
      </c>
    </row>
    <row r="6146" spans="1:6" x14ac:dyDescent="0.3">
      <c r="A6146" s="11">
        <v>34</v>
      </c>
      <c r="B6146" s="12" t="s">
        <v>676</v>
      </c>
      <c r="C6146" s="12" t="s">
        <v>63</v>
      </c>
      <c r="D6146" s="13">
        <v>11762530.515360501</v>
      </c>
      <c r="E6146" s="14">
        <v>44562</v>
      </c>
      <c r="F6146" s="15">
        <f t="shared" si="95"/>
        <v>-0.25410097930375819</v>
      </c>
    </row>
    <row r="6147" spans="1:6" x14ac:dyDescent="0.3">
      <c r="A6147" s="16">
        <v>34</v>
      </c>
      <c r="B6147" s="17" t="s">
        <v>676</v>
      </c>
      <c r="C6147" s="17" t="s">
        <v>64</v>
      </c>
      <c r="D6147" s="18">
        <v>15165454.006912099</v>
      </c>
      <c r="E6147" s="14">
        <v>44531</v>
      </c>
      <c r="F6147" s="15">
        <f t="shared" ref="F6147:F6210" si="96">IF(B6147=B6148,LN(D6147/D6148),NA())</f>
        <v>-2.3145976264558742E-2</v>
      </c>
    </row>
    <row r="6148" spans="1:6" x14ac:dyDescent="0.3">
      <c r="A6148" s="16">
        <v>34</v>
      </c>
      <c r="B6148" s="17" t="s">
        <v>676</v>
      </c>
      <c r="C6148" s="17" t="s">
        <v>66</v>
      </c>
      <c r="D6148" s="18">
        <v>15520567.1113698</v>
      </c>
      <c r="E6148" s="14">
        <v>44501</v>
      </c>
      <c r="F6148" s="15">
        <f t="shared" si="96"/>
        <v>2.8898820696031158E-2</v>
      </c>
    </row>
    <row r="6149" spans="1:6" x14ac:dyDescent="0.3">
      <c r="A6149" s="16">
        <v>34</v>
      </c>
      <c r="B6149" s="17" t="s">
        <v>676</v>
      </c>
      <c r="C6149" s="17" t="s">
        <v>67</v>
      </c>
      <c r="D6149" s="18">
        <v>15078459.9807509</v>
      </c>
      <c r="E6149" s="14">
        <v>44470</v>
      </c>
      <c r="F6149" s="15">
        <f t="shared" si="96"/>
        <v>3.6980686902526386E-2</v>
      </c>
    </row>
    <row r="6150" spans="1:6" x14ac:dyDescent="0.3">
      <c r="A6150" s="16">
        <v>34</v>
      </c>
      <c r="B6150" s="17" t="s">
        <v>676</v>
      </c>
      <c r="C6150" s="17" t="s">
        <v>68</v>
      </c>
      <c r="D6150" s="18">
        <v>14531032.677805901</v>
      </c>
      <c r="E6150" s="14">
        <v>44440</v>
      </c>
      <c r="F6150" s="15">
        <f t="shared" si="96"/>
        <v>3.7905330654286043E-2</v>
      </c>
    </row>
    <row r="6151" spans="1:6" x14ac:dyDescent="0.3">
      <c r="A6151" s="11">
        <v>34</v>
      </c>
      <c r="B6151" s="12" t="s">
        <v>676</v>
      </c>
      <c r="C6151" s="12" t="s">
        <v>69</v>
      </c>
      <c r="D6151" s="13">
        <v>13990537.615787299</v>
      </c>
      <c r="E6151" s="14">
        <v>44409</v>
      </c>
      <c r="F6151" s="15">
        <f t="shared" si="96"/>
        <v>0.11815458566636843</v>
      </c>
    </row>
    <row r="6152" spans="1:6" x14ac:dyDescent="0.3">
      <c r="A6152" s="16">
        <v>34</v>
      </c>
      <c r="B6152" s="17" t="s">
        <v>676</v>
      </c>
      <c r="C6152" s="17" t="s">
        <v>70</v>
      </c>
      <c r="D6152" s="18">
        <v>12431413.6861952</v>
      </c>
      <c r="E6152" s="14">
        <v>44378</v>
      </c>
      <c r="F6152" s="15">
        <f t="shared" si="96"/>
        <v>-2.4230211129063216E-2</v>
      </c>
    </row>
    <row r="6153" spans="1:6" x14ac:dyDescent="0.3">
      <c r="A6153" s="11">
        <v>34</v>
      </c>
      <c r="B6153" s="12" t="s">
        <v>676</v>
      </c>
      <c r="C6153" s="12" t="s">
        <v>71</v>
      </c>
      <c r="D6153" s="13">
        <v>12736308.378926501</v>
      </c>
      <c r="E6153" s="14">
        <v>44348</v>
      </c>
      <c r="F6153" s="15">
        <f t="shared" si="96"/>
        <v>-2.8110420129980298E-2</v>
      </c>
    </row>
    <row r="6154" spans="1:6" x14ac:dyDescent="0.3">
      <c r="A6154" s="16">
        <v>34</v>
      </c>
      <c r="B6154" s="17" t="s">
        <v>676</v>
      </c>
      <c r="C6154" s="17" t="s">
        <v>72</v>
      </c>
      <c r="D6154" s="18">
        <v>13099410.9311511</v>
      </c>
      <c r="E6154" s="14">
        <v>44317</v>
      </c>
      <c r="F6154" s="15">
        <f t="shared" si="96"/>
        <v>2.8763495550511775E-2</v>
      </c>
    </row>
    <row r="6155" spans="1:6" x14ac:dyDescent="0.3">
      <c r="A6155" s="11">
        <v>34</v>
      </c>
      <c r="B6155" s="12" t="s">
        <v>676</v>
      </c>
      <c r="C6155" s="12" t="s">
        <v>73</v>
      </c>
      <c r="D6155" s="13">
        <v>12727993.324450299</v>
      </c>
      <c r="E6155" s="14">
        <v>44287</v>
      </c>
      <c r="F6155" s="15">
        <f t="shared" si="96"/>
        <v>0.1077346889249319</v>
      </c>
    </row>
    <row r="6156" spans="1:6" x14ac:dyDescent="0.3">
      <c r="A6156" s="16">
        <v>34</v>
      </c>
      <c r="B6156" s="17" t="s">
        <v>676</v>
      </c>
      <c r="C6156" s="17" t="s">
        <v>74</v>
      </c>
      <c r="D6156" s="18">
        <v>11428029.6358638</v>
      </c>
      <c r="E6156" s="14">
        <v>44256</v>
      </c>
      <c r="F6156" s="15">
        <f t="shared" si="96"/>
        <v>-7.0091751460104375E-3</v>
      </c>
    </row>
    <row r="6157" spans="1:6" x14ac:dyDescent="0.3">
      <c r="A6157" s="11">
        <v>34</v>
      </c>
      <c r="B6157" s="12" t="s">
        <v>676</v>
      </c>
      <c r="C6157" s="12" t="s">
        <v>75</v>
      </c>
      <c r="D6157" s="13">
        <v>11508412.075364901</v>
      </c>
      <c r="E6157" s="14">
        <v>44228</v>
      </c>
      <c r="F6157" s="15">
        <f t="shared" si="96"/>
        <v>0.16411125096407356</v>
      </c>
    </row>
    <row r="6158" spans="1:6" x14ac:dyDescent="0.3">
      <c r="A6158" s="16">
        <v>34</v>
      </c>
      <c r="B6158" s="17" t="s">
        <v>676</v>
      </c>
      <c r="C6158" s="17" t="s">
        <v>76</v>
      </c>
      <c r="D6158" s="18">
        <v>9766586.3308891002</v>
      </c>
      <c r="E6158" s="14">
        <v>44197</v>
      </c>
      <c r="F6158" s="15">
        <f t="shared" si="96"/>
        <v>-0.1398253579350609</v>
      </c>
    </row>
    <row r="6159" spans="1:6" x14ac:dyDescent="0.3">
      <c r="A6159" s="11">
        <v>34</v>
      </c>
      <c r="B6159" s="12" t="s">
        <v>676</v>
      </c>
      <c r="C6159" s="12" t="s">
        <v>77</v>
      </c>
      <c r="D6159" s="13">
        <v>11232286.559678599</v>
      </c>
      <c r="E6159" s="14">
        <v>44166</v>
      </c>
      <c r="F6159" s="15">
        <f t="shared" si="96"/>
        <v>0.10252226080030814</v>
      </c>
    </row>
    <row r="6160" spans="1:6" x14ac:dyDescent="0.3">
      <c r="A6160" s="11">
        <v>34</v>
      </c>
      <c r="B6160" s="12" t="s">
        <v>676</v>
      </c>
      <c r="C6160" s="12" t="s">
        <v>79</v>
      </c>
      <c r="D6160" s="13">
        <v>10137790.7426822</v>
      </c>
      <c r="E6160" s="14">
        <v>44136</v>
      </c>
      <c r="F6160" s="15">
        <f t="shared" si="96"/>
        <v>4.6139679705076195E-2</v>
      </c>
    </row>
    <row r="6161" spans="1:6" x14ac:dyDescent="0.3">
      <c r="A6161" s="11">
        <v>34</v>
      </c>
      <c r="B6161" s="12" t="s">
        <v>676</v>
      </c>
      <c r="C6161" s="12" t="s">
        <v>80</v>
      </c>
      <c r="D6161" s="13">
        <v>9680663.2765373606</v>
      </c>
      <c r="E6161" s="14">
        <v>44105</v>
      </c>
      <c r="F6161" s="15">
        <f t="shared" si="96"/>
        <v>-8.8022724975556618E-2</v>
      </c>
    </row>
    <row r="6162" spans="1:6" x14ac:dyDescent="0.3">
      <c r="A6162" s="11">
        <v>34</v>
      </c>
      <c r="B6162" s="12" t="s">
        <v>676</v>
      </c>
      <c r="C6162" s="12" t="s">
        <v>81</v>
      </c>
      <c r="D6162" s="13">
        <v>10571409.543627201</v>
      </c>
      <c r="E6162" s="14">
        <v>44075</v>
      </c>
      <c r="F6162" s="15">
        <f t="shared" si="96"/>
        <v>0.10901879549566779</v>
      </c>
    </row>
    <row r="6163" spans="1:6" x14ac:dyDescent="0.3">
      <c r="A6163" s="16">
        <v>34</v>
      </c>
      <c r="B6163" s="17" t="s">
        <v>676</v>
      </c>
      <c r="C6163" s="17" t="s">
        <v>82</v>
      </c>
      <c r="D6163" s="18">
        <v>9479526.3195313495</v>
      </c>
      <c r="E6163" s="14">
        <v>44044</v>
      </c>
      <c r="F6163" s="15">
        <f t="shared" si="96"/>
        <v>0.18105476298524867</v>
      </c>
    </row>
    <row r="6164" spans="1:6" x14ac:dyDescent="0.3">
      <c r="A6164" s="11">
        <v>34</v>
      </c>
      <c r="B6164" s="12" t="s">
        <v>676</v>
      </c>
      <c r="C6164" s="12" t="s">
        <v>83</v>
      </c>
      <c r="D6164" s="13">
        <v>7909618.7785072001</v>
      </c>
      <c r="E6164" s="14">
        <v>44013</v>
      </c>
      <c r="F6164" s="15">
        <f t="shared" si="96"/>
        <v>-2.7041902904297151E-2</v>
      </c>
    </row>
    <row r="6165" spans="1:6" x14ac:dyDescent="0.3">
      <c r="A6165" s="16">
        <v>34</v>
      </c>
      <c r="B6165" s="17" t="s">
        <v>676</v>
      </c>
      <c r="C6165" s="17" t="s">
        <v>84</v>
      </c>
      <c r="D6165" s="18">
        <v>8126428.1789797302</v>
      </c>
      <c r="E6165" s="14">
        <v>43983</v>
      </c>
      <c r="F6165" s="15">
        <f t="shared" si="96"/>
        <v>-5.6551043976554152E-2</v>
      </c>
    </row>
    <row r="6166" spans="1:6" x14ac:dyDescent="0.3">
      <c r="A6166" s="11">
        <v>34</v>
      </c>
      <c r="B6166" s="12" t="s">
        <v>676</v>
      </c>
      <c r="C6166" s="12" t="s">
        <v>85</v>
      </c>
      <c r="D6166" s="13">
        <v>8599228.8670752607</v>
      </c>
      <c r="E6166" s="14">
        <v>43952</v>
      </c>
      <c r="F6166" s="15">
        <f t="shared" si="96"/>
        <v>0.21806826261057774</v>
      </c>
    </row>
    <row r="6167" spans="1:6" x14ac:dyDescent="0.3">
      <c r="A6167" s="16">
        <v>34</v>
      </c>
      <c r="B6167" s="17" t="s">
        <v>676</v>
      </c>
      <c r="C6167" s="17" t="s">
        <v>86</v>
      </c>
      <c r="D6167" s="18">
        <v>6914386.7005318599</v>
      </c>
      <c r="E6167" s="14">
        <v>43922</v>
      </c>
      <c r="F6167" s="15">
        <f t="shared" si="96"/>
        <v>0.14553040695143779</v>
      </c>
    </row>
    <row r="6168" spans="1:6" x14ac:dyDescent="0.3">
      <c r="A6168" s="11">
        <v>34</v>
      </c>
      <c r="B6168" s="12" t="s">
        <v>676</v>
      </c>
      <c r="C6168" s="12" t="s">
        <v>87</v>
      </c>
      <c r="D6168" s="13">
        <v>5977927.0640401402</v>
      </c>
      <c r="E6168" s="14">
        <v>43891</v>
      </c>
      <c r="F6168" s="15">
        <f t="shared" si="96"/>
        <v>-0.47637389816417675</v>
      </c>
    </row>
    <row r="6169" spans="1:6" x14ac:dyDescent="0.3">
      <c r="A6169" s="16">
        <v>34</v>
      </c>
      <c r="B6169" s="17" t="s">
        <v>676</v>
      </c>
      <c r="C6169" s="17" t="s">
        <v>88</v>
      </c>
      <c r="D6169" s="18">
        <v>9625807.3889520001</v>
      </c>
      <c r="E6169" s="14">
        <v>43862</v>
      </c>
      <c r="F6169" s="15">
        <f t="shared" si="96"/>
        <v>-0.10890909936732901</v>
      </c>
    </row>
    <row r="6170" spans="1:6" x14ac:dyDescent="0.3">
      <c r="A6170" s="11">
        <v>34</v>
      </c>
      <c r="B6170" s="12" t="s">
        <v>676</v>
      </c>
      <c r="C6170" s="12" t="s">
        <v>89</v>
      </c>
      <c r="D6170" s="13">
        <v>10733362.2780302</v>
      </c>
      <c r="E6170" s="14">
        <v>43831</v>
      </c>
      <c r="F6170" s="15">
        <f t="shared" si="96"/>
        <v>3.6896799979741581E-3</v>
      </c>
    </row>
    <row r="6171" spans="1:6" x14ac:dyDescent="0.3">
      <c r="A6171" s="16">
        <v>34</v>
      </c>
      <c r="B6171" s="17" t="s">
        <v>676</v>
      </c>
      <c r="C6171" s="17" t="s">
        <v>90</v>
      </c>
      <c r="D6171" s="18">
        <v>10693832.5767416</v>
      </c>
      <c r="E6171" s="14">
        <v>43800</v>
      </c>
      <c r="F6171" s="15">
        <f t="shared" si="96"/>
        <v>9.6194312162374312E-2</v>
      </c>
    </row>
    <row r="6172" spans="1:6" x14ac:dyDescent="0.3">
      <c r="A6172" s="16">
        <v>34</v>
      </c>
      <c r="B6172" s="17" t="s">
        <v>676</v>
      </c>
      <c r="C6172" s="17" t="s">
        <v>92</v>
      </c>
      <c r="D6172" s="18">
        <v>9713074.5379350595</v>
      </c>
      <c r="E6172" s="14">
        <v>43770</v>
      </c>
      <c r="F6172" s="15">
        <f t="shared" si="96"/>
        <v>-1.0202812902345836E-2</v>
      </c>
    </row>
    <row r="6173" spans="1:6" x14ac:dyDescent="0.3">
      <c r="A6173" s="16">
        <v>34</v>
      </c>
      <c r="B6173" s="17" t="s">
        <v>676</v>
      </c>
      <c r="C6173" s="17" t="s">
        <v>93</v>
      </c>
      <c r="D6173" s="18">
        <v>9812682.4967599995</v>
      </c>
      <c r="E6173" s="14">
        <v>43739</v>
      </c>
      <c r="F6173" s="15">
        <f t="shared" si="96"/>
        <v>2.2372244052356501E-2</v>
      </c>
    </row>
    <row r="6174" spans="1:6" x14ac:dyDescent="0.3">
      <c r="A6174" s="16">
        <v>34</v>
      </c>
      <c r="B6174" s="17" t="s">
        <v>676</v>
      </c>
      <c r="C6174" s="17" t="s">
        <v>94</v>
      </c>
      <c r="D6174" s="18">
        <v>9595588.2665604204</v>
      </c>
      <c r="E6174" s="14">
        <v>43709</v>
      </c>
      <c r="F6174" s="15">
        <f t="shared" si="96"/>
        <v>0.19706911010872502</v>
      </c>
    </row>
    <row r="6175" spans="1:6" x14ac:dyDescent="0.3">
      <c r="A6175" s="11">
        <v>34</v>
      </c>
      <c r="B6175" s="12" t="s">
        <v>676</v>
      </c>
      <c r="C6175" s="12" t="s">
        <v>95</v>
      </c>
      <c r="D6175" s="13">
        <v>7879262.6501089102</v>
      </c>
      <c r="E6175" s="14">
        <v>43678</v>
      </c>
      <c r="F6175" s="15">
        <f t="shared" si="96"/>
        <v>-5.1795532964565752E-2</v>
      </c>
    </row>
    <row r="6176" spans="1:6" x14ac:dyDescent="0.3">
      <c r="A6176" s="16">
        <v>34</v>
      </c>
      <c r="B6176" s="17" t="s">
        <v>676</v>
      </c>
      <c r="C6176" s="17" t="s">
        <v>96</v>
      </c>
      <c r="D6176" s="18">
        <v>8298127.2775614299</v>
      </c>
      <c r="E6176" s="14">
        <v>43647</v>
      </c>
      <c r="F6176" s="15">
        <f t="shared" si="96"/>
        <v>0.10266242198082805</v>
      </c>
    </row>
    <row r="6177" spans="1:6" x14ac:dyDescent="0.3">
      <c r="A6177" s="11">
        <v>34</v>
      </c>
      <c r="B6177" s="12" t="s">
        <v>676</v>
      </c>
      <c r="C6177" s="12" t="s">
        <v>97</v>
      </c>
      <c r="D6177" s="13">
        <v>7488491.9701145496</v>
      </c>
      <c r="E6177" s="14">
        <v>43617</v>
      </c>
      <c r="F6177" s="15">
        <f t="shared" si="96"/>
        <v>-5.0542633576273858E-2</v>
      </c>
    </row>
    <row r="6178" spans="1:6" x14ac:dyDescent="0.3">
      <c r="A6178" s="16">
        <v>34</v>
      </c>
      <c r="B6178" s="17" t="s">
        <v>676</v>
      </c>
      <c r="C6178" s="17" t="s">
        <v>98</v>
      </c>
      <c r="D6178" s="18">
        <v>7876708.1705058496</v>
      </c>
      <c r="E6178" s="14">
        <v>43586</v>
      </c>
      <c r="F6178" s="15">
        <f t="shared" si="96"/>
        <v>-2.0222169474530569E-2</v>
      </c>
    </row>
    <row r="6179" spans="1:6" x14ac:dyDescent="0.3">
      <c r="A6179" s="11">
        <v>34</v>
      </c>
      <c r="B6179" s="12" t="s">
        <v>676</v>
      </c>
      <c r="C6179" s="12" t="s">
        <v>99</v>
      </c>
      <c r="D6179" s="13">
        <v>8037613.74462118</v>
      </c>
      <c r="E6179" s="14">
        <v>43556</v>
      </c>
      <c r="F6179" s="15">
        <f t="shared" si="96"/>
        <v>0.22497235488564274</v>
      </c>
    </row>
    <row r="6180" spans="1:6" x14ac:dyDescent="0.3">
      <c r="A6180" s="16">
        <v>34</v>
      </c>
      <c r="B6180" s="17" t="s">
        <v>676</v>
      </c>
      <c r="C6180" s="17" t="s">
        <v>100</v>
      </c>
      <c r="D6180" s="18">
        <v>6418342.3685594704</v>
      </c>
      <c r="E6180" s="14">
        <v>43525</v>
      </c>
      <c r="F6180" s="15">
        <f t="shared" si="96"/>
        <v>7.62530022673307E-2</v>
      </c>
    </row>
    <row r="6181" spans="1:6" x14ac:dyDescent="0.3">
      <c r="A6181" s="11">
        <v>34</v>
      </c>
      <c r="B6181" s="12" t="s">
        <v>676</v>
      </c>
      <c r="C6181" s="12" t="s">
        <v>101</v>
      </c>
      <c r="D6181" s="13">
        <v>5947118.9015074503</v>
      </c>
      <c r="E6181" s="14">
        <v>43497</v>
      </c>
      <c r="F6181" s="15">
        <f t="shared" si="96"/>
        <v>6.2466641407965999E-3</v>
      </c>
    </row>
    <row r="6182" spans="1:6" x14ac:dyDescent="0.3">
      <c r="A6182" s="16">
        <v>34</v>
      </c>
      <c r="B6182" s="17" t="s">
        <v>676</v>
      </c>
      <c r="C6182" s="17" t="s">
        <v>102</v>
      </c>
      <c r="D6182" s="18">
        <v>5910085.0366064999</v>
      </c>
      <c r="E6182" s="14">
        <v>43466</v>
      </c>
      <c r="F6182" s="15">
        <f t="shared" si="96"/>
        <v>0.31580119475685881</v>
      </c>
    </row>
    <row r="6183" spans="1:6" x14ac:dyDescent="0.3">
      <c r="A6183" s="11">
        <v>34</v>
      </c>
      <c r="B6183" s="12" t="s">
        <v>676</v>
      </c>
      <c r="C6183" s="12" t="s">
        <v>103</v>
      </c>
      <c r="D6183" s="13">
        <v>4309660.0450845202</v>
      </c>
      <c r="E6183" s="14">
        <v>43435</v>
      </c>
      <c r="F6183" s="15">
        <f t="shared" si="96"/>
        <v>-0.12438708991152161</v>
      </c>
    </row>
    <row r="6184" spans="1:6" x14ac:dyDescent="0.3">
      <c r="A6184" s="11">
        <v>34</v>
      </c>
      <c r="B6184" s="12" t="s">
        <v>676</v>
      </c>
      <c r="C6184" s="12" t="s">
        <v>105</v>
      </c>
      <c r="D6184" s="13">
        <v>4880492.3934195498</v>
      </c>
      <c r="E6184" s="14">
        <v>43405</v>
      </c>
      <c r="F6184" s="15">
        <f t="shared" si="96"/>
        <v>-3.3116363519125815E-2</v>
      </c>
    </row>
    <row r="6185" spans="1:6" x14ac:dyDescent="0.3">
      <c r="A6185" s="11">
        <v>34</v>
      </c>
      <c r="B6185" s="12" t="s">
        <v>676</v>
      </c>
      <c r="C6185" s="12" t="s">
        <v>106</v>
      </c>
      <c r="D6185" s="13">
        <v>5044822.5441331603</v>
      </c>
      <c r="E6185" s="14">
        <v>43374</v>
      </c>
      <c r="F6185" s="15">
        <f t="shared" si="96"/>
        <v>-0.11726591312237995</v>
      </c>
    </row>
    <row r="6186" spans="1:6" x14ac:dyDescent="0.3">
      <c r="A6186" s="11">
        <v>34</v>
      </c>
      <c r="B6186" s="12" t="s">
        <v>676</v>
      </c>
      <c r="C6186" s="12" t="s">
        <v>107</v>
      </c>
      <c r="D6186" s="13">
        <v>5672491.2305231597</v>
      </c>
      <c r="E6186" s="14">
        <v>43344</v>
      </c>
      <c r="F6186" s="15">
        <f t="shared" si="96"/>
        <v>-0.10121341078854018</v>
      </c>
    </row>
    <row r="6187" spans="1:6" x14ac:dyDescent="0.3">
      <c r="A6187" s="16">
        <v>34</v>
      </c>
      <c r="B6187" s="17" t="s">
        <v>676</v>
      </c>
      <c r="C6187" s="17" t="s">
        <v>108</v>
      </c>
      <c r="D6187" s="18">
        <v>6276683.9180770097</v>
      </c>
      <c r="E6187" s="14">
        <v>43313</v>
      </c>
      <c r="F6187" s="15">
        <f t="shared" si="96"/>
        <v>8.2226864601628896E-2</v>
      </c>
    </row>
    <row r="6188" spans="1:6" x14ac:dyDescent="0.3">
      <c r="A6188" s="11">
        <v>34</v>
      </c>
      <c r="B6188" s="12" t="s">
        <v>676</v>
      </c>
      <c r="C6188" s="12" t="s">
        <v>109</v>
      </c>
      <c r="D6188" s="13">
        <v>5781221.1840999303</v>
      </c>
      <c r="E6188" s="14">
        <v>43282</v>
      </c>
      <c r="F6188" s="15">
        <f t="shared" si="96"/>
        <v>6.0117162882312489E-2</v>
      </c>
    </row>
    <row r="6189" spans="1:6" x14ac:dyDescent="0.3">
      <c r="A6189" s="16">
        <v>34</v>
      </c>
      <c r="B6189" s="17" t="s">
        <v>676</v>
      </c>
      <c r="C6189" s="17" t="s">
        <v>110</v>
      </c>
      <c r="D6189" s="18">
        <v>5443911.21029667</v>
      </c>
      <c r="E6189" s="14">
        <v>43252</v>
      </c>
      <c r="F6189" s="15">
        <f t="shared" si="96"/>
        <v>0.14612573087887751</v>
      </c>
    </row>
    <row r="6190" spans="1:6" x14ac:dyDescent="0.3">
      <c r="A6190" s="11">
        <v>34</v>
      </c>
      <c r="B6190" s="12" t="s">
        <v>676</v>
      </c>
      <c r="C6190" s="12" t="s">
        <v>111</v>
      </c>
      <c r="D6190" s="13">
        <v>4703806.35694273</v>
      </c>
      <c r="E6190" s="14">
        <v>43221</v>
      </c>
      <c r="F6190" s="15">
        <f t="shared" si="96"/>
        <v>-2.6695845562833082E-2</v>
      </c>
    </row>
    <row r="6191" spans="1:6" x14ac:dyDescent="0.3">
      <c r="A6191" s="16">
        <v>34</v>
      </c>
      <c r="B6191" s="17" t="s">
        <v>676</v>
      </c>
      <c r="C6191" s="17" t="s">
        <v>112</v>
      </c>
      <c r="D6191" s="18">
        <v>4831069.5868225005</v>
      </c>
      <c r="E6191" s="14">
        <v>43191</v>
      </c>
      <c r="F6191" s="15">
        <f t="shared" si="96"/>
        <v>0.15368191762918579</v>
      </c>
    </row>
    <row r="6192" spans="1:6" x14ac:dyDescent="0.3">
      <c r="A6192" s="11">
        <v>34</v>
      </c>
      <c r="B6192" s="12" t="s">
        <v>676</v>
      </c>
      <c r="C6192" s="12" t="s">
        <v>113</v>
      </c>
      <c r="D6192" s="13">
        <v>4142858.3489903901</v>
      </c>
      <c r="E6192" s="14">
        <v>43160</v>
      </c>
      <c r="F6192" s="15">
        <f t="shared" si="96"/>
        <v>-0.13379233999292042</v>
      </c>
    </row>
    <row r="6193" spans="1:6" x14ac:dyDescent="0.3">
      <c r="A6193" s="16">
        <v>34</v>
      </c>
      <c r="B6193" s="17" t="s">
        <v>676</v>
      </c>
      <c r="C6193" s="17" t="s">
        <v>114</v>
      </c>
      <c r="D6193" s="18">
        <v>4735930.9234713102</v>
      </c>
      <c r="E6193" s="14">
        <v>43132</v>
      </c>
      <c r="F6193" s="15">
        <f t="shared" si="96"/>
        <v>4.5638275303269769E-2</v>
      </c>
    </row>
    <row r="6194" spans="1:6" x14ac:dyDescent="0.3">
      <c r="A6194" s="11">
        <v>34</v>
      </c>
      <c r="B6194" s="12" t="s">
        <v>676</v>
      </c>
      <c r="C6194" s="12" t="s">
        <v>115</v>
      </c>
      <c r="D6194" s="13">
        <v>4524649.1433132803</v>
      </c>
      <c r="E6194" s="14">
        <v>43101</v>
      </c>
      <c r="F6194" s="15">
        <f t="shared" si="96"/>
        <v>2.3179050888515733E-2</v>
      </c>
    </row>
    <row r="6195" spans="1:6" x14ac:dyDescent="0.3">
      <c r="A6195" s="16">
        <v>34</v>
      </c>
      <c r="B6195" s="17" t="s">
        <v>676</v>
      </c>
      <c r="C6195" s="17" t="s">
        <v>116</v>
      </c>
      <c r="D6195" s="18">
        <v>4420978.2090497399</v>
      </c>
      <c r="E6195" s="14">
        <v>43070</v>
      </c>
      <c r="F6195" s="15">
        <f t="shared" si="96"/>
        <v>1.9219956959435104E-2</v>
      </c>
    </row>
    <row r="6196" spans="1:6" x14ac:dyDescent="0.3">
      <c r="A6196" s="16">
        <v>34</v>
      </c>
      <c r="B6196" s="17" t="s">
        <v>676</v>
      </c>
      <c r="C6196" s="17" t="s">
        <v>118</v>
      </c>
      <c r="D6196" s="18">
        <v>4336818.5613027597</v>
      </c>
      <c r="E6196" s="14">
        <v>43040</v>
      </c>
      <c r="F6196" s="15">
        <f t="shared" si="96"/>
        <v>-8.0928703777706668E-2</v>
      </c>
    </row>
    <row r="6197" spans="1:6" x14ac:dyDescent="0.3">
      <c r="A6197" s="16">
        <v>34</v>
      </c>
      <c r="B6197" s="17" t="s">
        <v>676</v>
      </c>
      <c r="C6197" s="17" t="s">
        <v>119</v>
      </c>
      <c r="D6197" s="18">
        <v>4702384.5573607804</v>
      </c>
      <c r="E6197" s="14">
        <v>43009</v>
      </c>
      <c r="F6197" s="15">
        <f t="shared" si="96"/>
        <v>-4.617676711287913E-2</v>
      </c>
    </row>
    <row r="6198" spans="1:6" x14ac:dyDescent="0.3">
      <c r="A6198" s="16">
        <v>34</v>
      </c>
      <c r="B6198" s="17" t="s">
        <v>676</v>
      </c>
      <c r="C6198" s="17" t="s">
        <v>120</v>
      </c>
      <c r="D6198" s="18">
        <v>4924616.9738817802</v>
      </c>
      <c r="E6198" s="14">
        <v>42979</v>
      </c>
      <c r="F6198" s="15">
        <f t="shared" si="96"/>
        <v>0.14453965585625969</v>
      </c>
    </row>
    <row r="6199" spans="1:6" x14ac:dyDescent="0.3">
      <c r="A6199" s="11">
        <v>34</v>
      </c>
      <c r="B6199" s="12" t="s">
        <v>676</v>
      </c>
      <c r="C6199" s="12" t="s">
        <v>121</v>
      </c>
      <c r="D6199" s="13">
        <v>4261864.9404951101</v>
      </c>
      <c r="E6199" s="14">
        <v>42948</v>
      </c>
      <c r="F6199" s="15">
        <f t="shared" si="96"/>
        <v>-9.9201435762058837E-2</v>
      </c>
    </row>
    <row r="6200" spans="1:6" x14ac:dyDescent="0.3">
      <c r="A6200" s="16">
        <v>34</v>
      </c>
      <c r="B6200" s="17" t="s">
        <v>676</v>
      </c>
      <c r="C6200" s="17" t="s">
        <v>122</v>
      </c>
      <c r="D6200" s="18">
        <v>4706329.3816411998</v>
      </c>
      <c r="E6200" s="14">
        <v>42917</v>
      </c>
      <c r="F6200" s="15">
        <f t="shared" si="96"/>
        <v>2.2320462598568878E-2</v>
      </c>
    </row>
    <row r="6201" spans="1:6" x14ac:dyDescent="0.3">
      <c r="A6201" s="11">
        <v>34</v>
      </c>
      <c r="B6201" s="12" t="s">
        <v>676</v>
      </c>
      <c r="C6201" s="12" t="s">
        <v>123</v>
      </c>
      <c r="D6201" s="13">
        <v>4602445.6124920901</v>
      </c>
      <c r="E6201" s="14">
        <v>42887</v>
      </c>
      <c r="F6201" s="15">
        <f t="shared" si="96"/>
        <v>-0.25375595484534513</v>
      </c>
    </row>
    <row r="6202" spans="1:6" x14ac:dyDescent="0.3">
      <c r="A6202" s="16">
        <v>34</v>
      </c>
      <c r="B6202" s="17" t="s">
        <v>676</v>
      </c>
      <c r="C6202" s="17" t="s">
        <v>124</v>
      </c>
      <c r="D6202" s="18">
        <v>5931895.2873376803</v>
      </c>
      <c r="E6202" s="14">
        <v>42856</v>
      </c>
      <c r="F6202" s="15">
        <f t="shared" si="96"/>
        <v>1.3614826205827843E-2</v>
      </c>
    </row>
    <row r="6203" spans="1:6" x14ac:dyDescent="0.3">
      <c r="A6203" s="11">
        <v>34</v>
      </c>
      <c r="B6203" s="12" t="s">
        <v>676</v>
      </c>
      <c r="C6203" s="12" t="s">
        <v>125</v>
      </c>
      <c r="D6203" s="13">
        <v>5851680.8557670303</v>
      </c>
      <c r="E6203" s="14">
        <v>42826</v>
      </c>
      <c r="F6203" s="15">
        <f t="shared" si="96"/>
        <v>0.14405198735809915</v>
      </c>
    </row>
    <row r="6204" spans="1:6" x14ac:dyDescent="0.3">
      <c r="A6204" s="16">
        <v>34</v>
      </c>
      <c r="B6204" s="17" t="s">
        <v>676</v>
      </c>
      <c r="C6204" s="17" t="s">
        <v>126</v>
      </c>
      <c r="D6204" s="18">
        <v>5066635.3507280601</v>
      </c>
      <c r="E6204" s="14">
        <v>42795</v>
      </c>
      <c r="F6204" s="15">
        <f t="shared" si="96"/>
        <v>9.0959461476693135E-2</v>
      </c>
    </row>
    <row r="6205" spans="1:6" x14ac:dyDescent="0.3">
      <c r="A6205" s="11">
        <v>34</v>
      </c>
      <c r="B6205" s="12" t="s">
        <v>676</v>
      </c>
      <c r="C6205" s="12" t="s">
        <v>127</v>
      </c>
      <c r="D6205" s="13">
        <v>4626115.34196648</v>
      </c>
      <c r="E6205" s="14">
        <v>42767</v>
      </c>
      <c r="F6205" s="15">
        <f t="shared" si="96"/>
        <v>1.2873877553816858E-2</v>
      </c>
    </row>
    <row r="6206" spans="1:6" x14ac:dyDescent="0.3">
      <c r="A6206" s="16">
        <v>34</v>
      </c>
      <c r="B6206" s="17" t="s">
        <v>676</v>
      </c>
      <c r="C6206" s="17" t="s">
        <v>129</v>
      </c>
      <c r="D6206" s="18">
        <v>4566941.0182805201</v>
      </c>
      <c r="E6206" s="14">
        <v>42736</v>
      </c>
      <c r="F6206" s="15">
        <f t="shared" si="96"/>
        <v>0.18223182324943371</v>
      </c>
    </row>
    <row r="6207" spans="1:6" x14ac:dyDescent="0.3">
      <c r="A6207" s="11">
        <v>34</v>
      </c>
      <c r="B6207" s="12" t="s">
        <v>676</v>
      </c>
      <c r="C6207" s="12" t="s">
        <v>130</v>
      </c>
      <c r="D6207" s="13">
        <v>3806125.7037275098</v>
      </c>
      <c r="E6207" s="14">
        <v>42705</v>
      </c>
      <c r="F6207" s="15">
        <f t="shared" si="96"/>
        <v>-4.6405628651347092E-2</v>
      </c>
    </row>
    <row r="6208" spans="1:6" x14ac:dyDescent="0.3">
      <c r="A6208" s="11">
        <v>34</v>
      </c>
      <c r="B6208" s="12" t="s">
        <v>676</v>
      </c>
      <c r="C6208" s="12" t="s">
        <v>132</v>
      </c>
      <c r="D6208" s="13">
        <v>3986913.7077405602</v>
      </c>
      <c r="E6208" s="14">
        <v>42675</v>
      </c>
      <c r="F6208" s="15">
        <f t="shared" si="96"/>
        <v>9.1772956026560867E-2</v>
      </c>
    </row>
    <row r="6209" spans="1:6" x14ac:dyDescent="0.3">
      <c r="A6209" s="11">
        <v>34</v>
      </c>
      <c r="B6209" s="12" t="s">
        <v>676</v>
      </c>
      <c r="C6209" s="12" t="s">
        <v>133</v>
      </c>
      <c r="D6209" s="13">
        <v>3637310.25925327</v>
      </c>
      <c r="E6209" s="14">
        <v>42644</v>
      </c>
      <c r="F6209" s="15">
        <f t="shared" si="96"/>
        <v>2.8039097325045434E-2</v>
      </c>
    </row>
    <row r="6210" spans="1:6" x14ac:dyDescent="0.3">
      <c r="A6210" s="11">
        <v>34</v>
      </c>
      <c r="B6210" s="12" t="s">
        <v>676</v>
      </c>
      <c r="C6210" s="12" t="s">
        <v>134</v>
      </c>
      <c r="D6210" s="13">
        <v>3536739.90277196</v>
      </c>
      <c r="E6210" s="14">
        <v>42614</v>
      </c>
      <c r="F6210" s="15">
        <f t="shared" si="96"/>
        <v>0.13382158866225768</v>
      </c>
    </row>
    <row r="6211" spans="1:6" x14ac:dyDescent="0.3">
      <c r="A6211" s="16">
        <v>34</v>
      </c>
      <c r="B6211" s="17" t="s">
        <v>676</v>
      </c>
      <c r="C6211" s="17" t="s">
        <v>135</v>
      </c>
      <c r="D6211" s="18">
        <v>3093749.4908007798</v>
      </c>
      <c r="E6211" s="14">
        <v>42583</v>
      </c>
      <c r="F6211" s="15">
        <f t="shared" ref="F6211:F6274" si="97">IF(B6211=B6212,LN(D6211/D6212),NA())</f>
        <v>2.6668346830536087E-2</v>
      </c>
    </row>
    <row r="6212" spans="1:6" x14ac:dyDescent="0.3">
      <c r="A6212" s="11">
        <v>34</v>
      </c>
      <c r="B6212" s="12" t="s">
        <v>676</v>
      </c>
      <c r="C6212" s="12" t="s">
        <v>136</v>
      </c>
      <c r="D6212" s="13">
        <v>3012334.7300410401</v>
      </c>
      <c r="E6212" s="14">
        <v>42552</v>
      </c>
      <c r="F6212" s="15">
        <f t="shared" si="97"/>
        <v>8.7155908669948809E-2</v>
      </c>
    </row>
    <row r="6213" spans="1:6" x14ac:dyDescent="0.3">
      <c r="A6213" s="16">
        <v>34</v>
      </c>
      <c r="B6213" s="17" t="s">
        <v>676</v>
      </c>
      <c r="C6213" s="17" t="s">
        <v>137</v>
      </c>
      <c r="D6213" s="18">
        <v>2760907.7683937298</v>
      </c>
      <c r="E6213" s="14">
        <v>42522</v>
      </c>
      <c r="F6213" s="15">
        <f t="shared" si="97"/>
        <v>-0.13070871192105257</v>
      </c>
    </row>
    <row r="6214" spans="1:6" x14ac:dyDescent="0.3">
      <c r="A6214" s="11">
        <v>34</v>
      </c>
      <c r="B6214" s="12" t="s">
        <v>676</v>
      </c>
      <c r="C6214" s="12" t="s">
        <v>138</v>
      </c>
      <c r="D6214" s="13">
        <v>3146429.2523121401</v>
      </c>
      <c r="E6214" s="14">
        <v>42491</v>
      </c>
      <c r="F6214" s="15">
        <f t="shared" si="97"/>
        <v>5.073273313618426E-2</v>
      </c>
    </row>
    <row r="6215" spans="1:6" x14ac:dyDescent="0.3">
      <c r="A6215" s="16">
        <v>34</v>
      </c>
      <c r="B6215" s="17" t="s">
        <v>676</v>
      </c>
      <c r="C6215" s="17" t="s">
        <v>139</v>
      </c>
      <c r="D6215" s="18">
        <v>2990783.8374194098</v>
      </c>
      <c r="E6215" s="14">
        <v>42461</v>
      </c>
      <c r="F6215" s="15">
        <f t="shared" si="97"/>
        <v>0.10367163313828334</v>
      </c>
    </row>
    <row r="6216" spans="1:6" x14ac:dyDescent="0.3">
      <c r="A6216" s="11">
        <v>34</v>
      </c>
      <c r="B6216" s="12" t="s">
        <v>676</v>
      </c>
      <c r="C6216" s="12" t="s">
        <v>140</v>
      </c>
      <c r="D6216" s="13">
        <v>2696255.2689362098</v>
      </c>
      <c r="E6216" s="14">
        <v>42430</v>
      </c>
      <c r="F6216" s="15">
        <f t="shared" si="97"/>
        <v>-1.7606057973529463E-2</v>
      </c>
    </row>
    <row r="6217" spans="1:6" x14ac:dyDescent="0.3">
      <c r="A6217" s="16">
        <v>34</v>
      </c>
      <c r="B6217" s="17" t="s">
        <v>676</v>
      </c>
      <c r="C6217" s="17" t="s">
        <v>141</v>
      </c>
      <c r="D6217" s="18">
        <v>2744146.0423134998</v>
      </c>
      <c r="E6217" s="14">
        <v>42401</v>
      </c>
      <c r="F6217" s="15">
        <f t="shared" si="97"/>
        <v>1.7468200141188082E-3</v>
      </c>
    </row>
    <row r="6218" spans="1:6" x14ac:dyDescent="0.3">
      <c r="A6218" s="11">
        <v>34</v>
      </c>
      <c r="B6218" s="12" t="s">
        <v>676</v>
      </c>
      <c r="C6218" s="12" t="s">
        <v>142</v>
      </c>
      <c r="D6218" s="13">
        <v>2739356.6973647699</v>
      </c>
      <c r="E6218" s="14">
        <v>42370</v>
      </c>
      <c r="F6218" s="15">
        <f t="shared" si="97"/>
        <v>-9.1799333234512961E-2</v>
      </c>
    </row>
    <row r="6219" spans="1:6" x14ac:dyDescent="0.3">
      <c r="A6219" s="16">
        <v>34</v>
      </c>
      <c r="B6219" s="17" t="s">
        <v>676</v>
      </c>
      <c r="C6219" s="17" t="s">
        <v>143</v>
      </c>
      <c r="D6219" s="18">
        <v>3002731.7092027399</v>
      </c>
      <c r="E6219" s="14">
        <v>42339</v>
      </c>
      <c r="F6219" s="15">
        <f t="shared" si="97"/>
        <v>7.012566467845778E-2</v>
      </c>
    </row>
    <row r="6220" spans="1:6" x14ac:dyDescent="0.3">
      <c r="A6220" s="16">
        <v>34</v>
      </c>
      <c r="B6220" s="17" t="s">
        <v>676</v>
      </c>
      <c r="C6220" s="17" t="s">
        <v>145</v>
      </c>
      <c r="D6220" s="18">
        <v>2799376.68362117</v>
      </c>
      <c r="E6220" s="14">
        <v>42309</v>
      </c>
      <c r="F6220" s="15">
        <f t="shared" si="97"/>
        <v>5.1653110375299779E-3</v>
      </c>
    </row>
    <row r="6221" spans="1:6" x14ac:dyDescent="0.3">
      <c r="A6221" s="16">
        <v>34</v>
      </c>
      <c r="B6221" s="17" t="s">
        <v>676</v>
      </c>
      <c r="C6221" s="17" t="s">
        <v>146</v>
      </c>
      <c r="D6221" s="18">
        <v>2784954.3124218802</v>
      </c>
      <c r="E6221" s="14">
        <v>42278</v>
      </c>
      <c r="F6221" s="15">
        <f t="shared" si="97"/>
        <v>1.0934713147672319E-2</v>
      </c>
    </row>
    <row r="6222" spans="1:6" x14ac:dyDescent="0.3">
      <c r="A6222" s="16">
        <v>34</v>
      </c>
      <c r="B6222" s="17" t="s">
        <v>676</v>
      </c>
      <c r="C6222" s="17" t="s">
        <v>147</v>
      </c>
      <c r="D6222" s="18">
        <v>2754667.52632207</v>
      </c>
      <c r="E6222" s="14">
        <v>42248</v>
      </c>
      <c r="F6222" s="15">
        <f t="shared" si="97"/>
        <v>8.6345238322783222E-2</v>
      </c>
    </row>
    <row r="6223" spans="1:6" x14ac:dyDescent="0.3">
      <c r="A6223" s="11">
        <v>34</v>
      </c>
      <c r="B6223" s="12" t="s">
        <v>676</v>
      </c>
      <c r="C6223" s="12" t="s">
        <v>148</v>
      </c>
      <c r="D6223" s="13">
        <v>2526794.5341746002</v>
      </c>
      <c r="E6223" s="14">
        <v>42217</v>
      </c>
      <c r="F6223" s="15">
        <f t="shared" si="97"/>
        <v>8.4523910509131217E-2</v>
      </c>
    </row>
    <row r="6224" spans="1:6" x14ac:dyDescent="0.3">
      <c r="A6224" s="16">
        <v>34</v>
      </c>
      <c r="B6224" s="17" t="s">
        <v>676</v>
      </c>
      <c r="C6224" s="17" t="s">
        <v>149</v>
      </c>
      <c r="D6224" s="18">
        <v>2321997.0350724901</v>
      </c>
      <c r="E6224" s="14">
        <v>42186</v>
      </c>
      <c r="F6224" s="15">
        <f t="shared" si="97"/>
        <v>0.12981153546292776</v>
      </c>
    </row>
    <row r="6225" spans="1:6" x14ac:dyDescent="0.3">
      <c r="A6225" s="11">
        <v>34</v>
      </c>
      <c r="B6225" s="12" t="s">
        <v>676</v>
      </c>
      <c r="C6225" s="12" t="s">
        <v>150</v>
      </c>
      <c r="D6225" s="13">
        <v>2039319.2902593301</v>
      </c>
      <c r="E6225" s="14">
        <v>42156</v>
      </c>
      <c r="F6225" s="15">
        <f t="shared" si="97"/>
        <v>8.0986155045133665E-2</v>
      </c>
    </row>
    <row r="6226" spans="1:6" x14ac:dyDescent="0.3">
      <c r="A6226" s="16">
        <v>34</v>
      </c>
      <c r="B6226" s="17" t="s">
        <v>676</v>
      </c>
      <c r="C6226" s="17" t="s">
        <v>151</v>
      </c>
      <c r="D6226" s="18">
        <v>1880673.4219768499</v>
      </c>
      <c r="E6226" s="14">
        <v>42125</v>
      </c>
      <c r="F6226" s="15">
        <f t="shared" si="97"/>
        <v>0.12654441172828976</v>
      </c>
    </row>
    <row r="6227" spans="1:6" x14ac:dyDescent="0.3">
      <c r="A6227" s="11">
        <v>34</v>
      </c>
      <c r="B6227" s="12" t="s">
        <v>676</v>
      </c>
      <c r="C6227" s="12" t="s">
        <v>152</v>
      </c>
      <c r="D6227" s="13">
        <v>1657127.2056620601</v>
      </c>
      <c r="E6227" s="14">
        <v>42095</v>
      </c>
      <c r="F6227" s="15">
        <f t="shared" si="97"/>
        <v>0.18075620249200477</v>
      </c>
    </row>
    <row r="6228" spans="1:6" x14ac:dyDescent="0.3">
      <c r="A6228" s="16">
        <v>34</v>
      </c>
      <c r="B6228" s="17" t="s">
        <v>676</v>
      </c>
      <c r="C6228" s="17" t="s">
        <v>153</v>
      </c>
      <c r="D6228" s="18">
        <v>1383102.6901497799</v>
      </c>
      <c r="E6228" s="14">
        <v>42064</v>
      </c>
      <c r="F6228" s="15">
        <f t="shared" si="97"/>
        <v>-2.2681383018811414E-2</v>
      </c>
    </row>
    <row r="6229" spans="1:6" x14ac:dyDescent="0.3">
      <c r="A6229" s="11">
        <v>34</v>
      </c>
      <c r="B6229" s="12" t="s">
        <v>676</v>
      </c>
      <c r="C6229" s="12" t="s">
        <v>154</v>
      </c>
      <c r="D6229" s="13">
        <v>1414831.8423153099</v>
      </c>
      <c r="E6229" s="14">
        <v>42036</v>
      </c>
      <c r="F6229" s="15">
        <f t="shared" si="97"/>
        <v>-2.5164865727716215E-2</v>
      </c>
    </row>
    <row r="6230" spans="1:6" x14ac:dyDescent="0.3">
      <c r="A6230" s="16">
        <v>34</v>
      </c>
      <c r="B6230" s="17" t="s">
        <v>676</v>
      </c>
      <c r="C6230" s="17" t="s">
        <v>1286</v>
      </c>
      <c r="D6230" s="18">
        <v>1450887.6628586999</v>
      </c>
      <c r="E6230" s="14">
        <v>42005</v>
      </c>
      <c r="F6230" s="15" t="e">
        <f t="shared" si="97"/>
        <v>#N/A</v>
      </c>
    </row>
    <row r="6231" spans="1:6" x14ac:dyDescent="0.3">
      <c r="A6231" s="16">
        <v>32</v>
      </c>
      <c r="B6231" s="17" t="s">
        <v>688</v>
      </c>
      <c r="C6231" s="17" t="s">
        <v>12</v>
      </c>
      <c r="D6231" s="18">
        <v>7247636.4864738304</v>
      </c>
      <c r="E6231" s="14">
        <v>45901</v>
      </c>
      <c r="F6231" s="15">
        <f t="shared" si="97"/>
        <v>0.18174038313414148</v>
      </c>
    </row>
    <row r="6232" spans="1:6" x14ac:dyDescent="0.3">
      <c r="A6232" s="11">
        <v>32</v>
      </c>
      <c r="B6232" s="12" t="s">
        <v>688</v>
      </c>
      <c r="C6232" s="12" t="s">
        <v>16</v>
      </c>
      <c r="D6232" s="13">
        <v>6043208.2051032502</v>
      </c>
      <c r="E6232" s="14">
        <v>45870</v>
      </c>
      <c r="F6232" s="15">
        <f t="shared" si="97"/>
        <v>-5.1262969037235886E-2</v>
      </c>
    </row>
    <row r="6233" spans="1:6" x14ac:dyDescent="0.3">
      <c r="A6233" s="16">
        <v>32</v>
      </c>
      <c r="B6233" s="17" t="s">
        <v>688</v>
      </c>
      <c r="C6233" s="17" t="s">
        <v>17</v>
      </c>
      <c r="D6233" s="18">
        <v>6361078.8899748698</v>
      </c>
      <c r="E6233" s="14">
        <v>45839</v>
      </c>
      <c r="F6233" s="15">
        <f t="shared" si="97"/>
        <v>-7.978450326762343E-2</v>
      </c>
    </row>
    <row r="6234" spans="1:6" x14ac:dyDescent="0.3">
      <c r="A6234" s="11">
        <v>32</v>
      </c>
      <c r="B6234" s="12" t="s">
        <v>688</v>
      </c>
      <c r="C6234" s="12" t="s">
        <v>18</v>
      </c>
      <c r="D6234" s="13">
        <v>6889389.6970230499</v>
      </c>
      <c r="E6234" s="14">
        <v>45809</v>
      </c>
      <c r="F6234" s="15">
        <f t="shared" si="97"/>
        <v>3.5749786271719736E-2</v>
      </c>
    </row>
    <row r="6235" spans="1:6" x14ac:dyDescent="0.3">
      <c r="A6235" s="16">
        <v>32</v>
      </c>
      <c r="B6235" s="17" t="s">
        <v>688</v>
      </c>
      <c r="C6235" s="17" t="s">
        <v>19</v>
      </c>
      <c r="D6235" s="18">
        <v>6647445.9734258</v>
      </c>
      <c r="E6235" s="14">
        <v>45778</v>
      </c>
      <c r="F6235" s="15">
        <f t="shared" si="97"/>
        <v>-3.4384397793967063E-2</v>
      </c>
    </row>
    <row r="6236" spans="1:6" x14ac:dyDescent="0.3">
      <c r="A6236" s="11">
        <v>32</v>
      </c>
      <c r="B6236" s="12" t="s">
        <v>688</v>
      </c>
      <c r="C6236" s="12" t="s">
        <v>20</v>
      </c>
      <c r="D6236" s="13">
        <v>6879989.4226855198</v>
      </c>
      <c r="E6236" s="14">
        <v>45748</v>
      </c>
      <c r="F6236" s="15">
        <f t="shared" si="97"/>
        <v>0.12561921424924571</v>
      </c>
    </row>
    <row r="6237" spans="1:6" x14ac:dyDescent="0.3">
      <c r="A6237" s="16">
        <v>32</v>
      </c>
      <c r="B6237" s="17" t="s">
        <v>688</v>
      </c>
      <c r="C6237" s="17" t="s">
        <v>21</v>
      </c>
      <c r="D6237" s="18">
        <v>6067810.9168340703</v>
      </c>
      <c r="E6237" s="14">
        <v>45717</v>
      </c>
      <c r="F6237" s="15">
        <f t="shared" si="97"/>
        <v>2.5490843585336181E-2</v>
      </c>
    </row>
    <row r="6238" spans="1:6" x14ac:dyDescent="0.3">
      <c r="A6238" s="11">
        <v>32</v>
      </c>
      <c r="B6238" s="12" t="s">
        <v>688</v>
      </c>
      <c r="C6238" s="12" t="s">
        <v>22</v>
      </c>
      <c r="D6238" s="13">
        <v>5915092.0338499602</v>
      </c>
      <c r="E6238" s="14">
        <v>45689</v>
      </c>
      <c r="F6238" s="15">
        <f t="shared" si="97"/>
        <v>-2.598108900831759E-3</v>
      </c>
    </row>
    <row r="6239" spans="1:6" x14ac:dyDescent="0.3">
      <c r="A6239" s="16">
        <v>32</v>
      </c>
      <c r="B6239" s="17" t="s">
        <v>688</v>
      </c>
      <c r="C6239" s="17" t="s">
        <v>23</v>
      </c>
      <c r="D6239" s="18">
        <v>5930480.0683510602</v>
      </c>
      <c r="E6239" s="14">
        <v>45658</v>
      </c>
      <c r="F6239" s="15">
        <f t="shared" si="97"/>
        <v>4.7217439782837982E-2</v>
      </c>
    </row>
    <row r="6240" spans="1:6" x14ac:dyDescent="0.3">
      <c r="A6240" s="11">
        <v>32</v>
      </c>
      <c r="B6240" s="12" t="s">
        <v>688</v>
      </c>
      <c r="C6240" s="12" t="s">
        <v>24</v>
      </c>
      <c r="D6240" s="13">
        <v>5656966.1116512502</v>
      </c>
      <c r="E6240" s="14">
        <v>45627</v>
      </c>
      <c r="F6240" s="15">
        <f t="shared" si="97"/>
        <v>5.04523571753006E-3</v>
      </c>
    </row>
    <row r="6241" spans="1:6" x14ac:dyDescent="0.3">
      <c r="A6241" s="11">
        <v>32</v>
      </c>
      <c r="B6241" s="12" t="s">
        <v>688</v>
      </c>
      <c r="C6241" s="12" t="s">
        <v>26</v>
      </c>
      <c r="D6241" s="13">
        <v>5628497.2605921002</v>
      </c>
      <c r="E6241" s="14">
        <v>45597</v>
      </c>
      <c r="F6241" s="15">
        <f t="shared" si="97"/>
        <v>-0.16746969367780296</v>
      </c>
    </row>
    <row r="6242" spans="1:6" x14ac:dyDescent="0.3">
      <c r="A6242" s="11">
        <v>32</v>
      </c>
      <c r="B6242" s="12" t="s">
        <v>688</v>
      </c>
      <c r="C6242" s="12" t="s">
        <v>27</v>
      </c>
      <c r="D6242" s="13">
        <v>6654625.5465978105</v>
      </c>
      <c r="E6242" s="14">
        <v>45566</v>
      </c>
      <c r="F6242" s="15">
        <f t="shared" si="97"/>
        <v>-0.10572707164902627</v>
      </c>
    </row>
    <row r="6243" spans="1:6" x14ac:dyDescent="0.3">
      <c r="A6243" s="11">
        <v>32</v>
      </c>
      <c r="B6243" s="12" t="s">
        <v>688</v>
      </c>
      <c r="C6243" s="12" t="s">
        <v>28</v>
      </c>
      <c r="D6243" s="13">
        <v>7396739.2073160503</v>
      </c>
      <c r="E6243" s="14">
        <v>45536</v>
      </c>
      <c r="F6243" s="15">
        <f t="shared" si="97"/>
        <v>0.12071719938269866</v>
      </c>
    </row>
    <row r="6244" spans="1:6" x14ac:dyDescent="0.3">
      <c r="A6244" s="16">
        <v>32</v>
      </c>
      <c r="B6244" s="17" t="s">
        <v>688</v>
      </c>
      <c r="C6244" s="17" t="s">
        <v>29</v>
      </c>
      <c r="D6244" s="18">
        <v>6555615.7980067004</v>
      </c>
      <c r="E6244" s="14">
        <v>45505</v>
      </c>
      <c r="F6244" s="15">
        <f t="shared" si="97"/>
        <v>2.7989498719295621E-2</v>
      </c>
    </row>
    <row r="6245" spans="1:6" x14ac:dyDescent="0.3">
      <c r="A6245" s="11">
        <v>32</v>
      </c>
      <c r="B6245" s="12" t="s">
        <v>688</v>
      </c>
      <c r="C6245" s="12" t="s">
        <v>30</v>
      </c>
      <c r="D6245" s="13">
        <v>6374671.4810633203</v>
      </c>
      <c r="E6245" s="14">
        <v>45474</v>
      </c>
      <c r="F6245" s="15">
        <f t="shared" si="97"/>
        <v>9.6054442577098678E-2</v>
      </c>
    </row>
    <row r="6246" spans="1:6" x14ac:dyDescent="0.3">
      <c r="A6246" s="16">
        <v>32</v>
      </c>
      <c r="B6246" s="17" t="s">
        <v>688</v>
      </c>
      <c r="C6246" s="17" t="s">
        <v>31</v>
      </c>
      <c r="D6246" s="18">
        <v>5790844.37773176</v>
      </c>
      <c r="E6246" s="14">
        <v>45444</v>
      </c>
      <c r="F6246" s="15">
        <f t="shared" si="97"/>
        <v>-6.0364927193443524E-2</v>
      </c>
    </row>
    <row r="6247" spans="1:6" x14ac:dyDescent="0.3">
      <c r="A6247" s="11">
        <v>32</v>
      </c>
      <c r="B6247" s="12" t="s">
        <v>688</v>
      </c>
      <c r="C6247" s="12" t="s">
        <v>32</v>
      </c>
      <c r="D6247" s="13">
        <v>6151174.51695331</v>
      </c>
      <c r="E6247" s="14">
        <v>45413</v>
      </c>
      <c r="F6247" s="15">
        <f t="shared" si="97"/>
        <v>5.4833033200620836E-2</v>
      </c>
    </row>
    <row r="6248" spans="1:6" x14ac:dyDescent="0.3">
      <c r="A6248" s="16">
        <v>32</v>
      </c>
      <c r="B6248" s="17" t="s">
        <v>688</v>
      </c>
      <c r="C6248" s="17" t="s">
        <v>34</v>
      </c>
      <c r="D6248" s="18">
        <v>5822967.4838483501</v>
      </c>
      <c r="E6248" s="14">
        <v>45383</v>
      </c>
      <c r="F6248" s="15">
        <f t="shared" si="97"/>
        <v>-7.3524332162207395E-3</v>
      </c>
    </row>
    <row r="6249" spans="1:6" x14ac:dyDescent="0.3">
      <c r="A6249" s="11">
        <v>32</v>
      </c>
      <c r="B6249" s="12" t="s">
        <v>688</v>
      </c>
      <c r="C6249" s="12" t="s">
        <v>35</v>
      </c>
      <c r="D6249" s="13">
        <v>5865938.2396227103</v>
      </c>
      <c r="E6249" s="14">
        <v>45352</v>
      </c>
      <c r="F6249" s="15">
        <f t="shared" si="97"/>
        <v>6.1707428640209824E-2</v>
      </c>
    </row>
    <row r="6250" spans="1:6" x14ac:dyDescent="0.3">
      <c r="A6250" s="16">
        <v>32</v>
      </c>
      <c r="B6250" s="17" t="s">
        <v>688</v>
      </c>
      <c r="C6250" s="17" t="s">
        <v>36</v>
      </c>
      <c r="D6250" s="18">
        <v>5514908.2345866002</v>
      </c>
      <c r="E6250" s="14">
        <v>45323</v>
      </c>
      <c r="F6250" s="15">
        <f t="shared" si="97"/>
        <v>6.2029047933499851E-2</v>
      </c>
    </row>
    <row r="6251" spans="1:6" x14ac:dyDescent="0.3">
      <c r="A6251" s="11">
        <v>32</v>
      </c>
      <c r="B6251" s="12" t="s">
        <v>688</v>
      </c>
      <c r="C6251" s="12" t="s">
        <v>37</v>
      </c>
      <c r="D6251" s="13">
        <v>5183217.3079727497</v>
      </c>
      <c r="E6251" s="14">
        <v>45292</v>
      </c>
      <c r="F6251" s="15">
        <f t="shared" si="97"/>
        <v>-0.11538191774873338</v>
      </c>
    </row>
    <row r="6252" spans="1:6" x14ac:dyDescent="0.3">
      <c r="A6252" s="16">
        <v>32</v>
      </c>
      <c r="B6252" s="17" t="s">
        <v>688</v>
      </c>
      <c r="C6252" s="17" t="s">
        <v>38</v>
      </c>
      <c r="D6252" s="18">
        <v>5817135.0619116304</v>
      </c>
      <c r="E6252" s="14">
        <v>45261</v>
      </c>
      <c r="F6252" s="15">
        <f t="shared" si="97"/>
        <v>0.10116342606708743</v>
      </c>
    </row>
    <row r="6253" spans="1:6" x14ac:dyDescent="0.3">
      <c r="A6253" s="16">
        <v>32</v>
      </c>
      <c r="B6253" s="17" t="s">
        <v>688</v>
      </c>
      <c r="C6253" s="17" t="s">
        <v>40</v>
      </c>
      <c r="D6253" s="18">
        <v>5257441.2660595197</v>
      </c>
      <c r="E6253" s="14">
        <v>45231</v>
      </c>
      <c r="F6253" s="15">
        <f t="shared" si="97"/>
        <v>4.1115676707126528E-2</v>
      </c>
    </row>
    <row r="6254" spans="1:6" x14ac:dyDescent="0.3">
      <c r="A6254" s="16">
        <v>32</v>
      </c>
      <c r="B6254" s="17" t="s">
        <v>688</v>
      </c>
      <c r="C6254" s="17" t="s">
        <v>41</v>
      </c>
      <c r="D6254" s="18">
        <v>5045661.5768775204</v>
      </c>
      <c r="E6254" s="14">
        <v>45200</v>
      </c>
      <c r="F6254" s="15">
        <f t="shared" si="97"/>
        <v>-6.6832031642975562E-2</v>
      </c>
    </row>
    <row r="6255" spans="1:6" x14ac:dyDescent="0.3">
      <c r="A6255" s="16">
        <v>32</v>
      </c>
      <c r="B6255" s="17" t="s">
        <v>688</v>
      </c>
      <c r="C6255" s="17" t="s">
        <v>42</v>
      </c>
      <c r="D6255" s="18">
        <v>5394396.9444612404</v>
      </c>
      <c r="E6255" s="14">
        <v>45170</v>
      </c>
      <c r="F6255" s="15">
        <f t="shared" si="97"/>
        <v>-4.6767248169605979E-2</v>
      </c>
    </row>
    <row r="6256" spans="1:6" x14ac:dyDescent="0.3">
      <c r="A6256" s="11">
        <v>32</v>
      </c>
      <c r="B6256" s="12" t="s">
        <v>688</v>
      </c>
      <c r="C6256" s="12" t="s">
        <v>43</v>
      </c>
      <c r="D6256" s="13">
        <v>5652670.3407093501</v>
      </c>
      <c r="E6256" s="14">
        <v>45139</v>
      </c>
      <c r="F6256" s="15">
        <f t="shared" si="97"/>
        <v>-5.0822873386681566E-2</v>
      </c>
    </row>
    <row r="6257" spans="1:6" x14ac:dyDescent="0.3">
      <c r="A6257" s="16">
        <v>32</v>
      </c>
      <c r="B6257" s="17" t="s">
        <v>688</v>
      </c>
      <c r="C6257" s="17" t="s">
        <v>44</v>
      </c>
      <c r="D6257" s="18">
        <v>5947380.8749773297</v>
      </c>
      <c r="E6257" s="14">
        <v>45108</v>
      </c>
      <c r="F6257" s="15">
        <f t="shared" si="97"/>
        <v>4.9615262003134229E-2</v>
      </c>
    </row>
    <row r="6258" spans="1:6" x14ac:dyDescent="0.3">
      <c r="A6258" s="11">
        <v>32</v>
      </c>
      <c r="B6258" s="12" t="s">
        <v>688</v>
      </c>
      <c r="C6258" s="12" t="s">
        <v>45</v>
      </c>
      <c r="D6258" s="13">
        <v>5659500.6931358296</v>
      </c>
      <c r="E6258" s="14">
        <v>45078</v>
      </c>
      <c r="F6258" s="15">
        <f t="shared" si="97"/>
        <v>-6.1991889805083585E-4</v>
      </c>
    </row>
    <row r="6259" spans="1:6" x14ac:dyDescent="0.3">
      <c r="A6259" s="16">
        <v>32</v>
      </c>
      <c r="B6259" s="17" t="s">
        <v>688</v>
      </c>
      <c r="C6259" s="17" t="s">
        <v>46</v>
      </c>
      <c r="D6259" s="18">
        <v>5663010.2122652596</v>
      </c>
      <c r="E6259" s="14">
        <v>45047</v>
      </c>
      <c r="F6259" s="15">
        <f t="shared" si="97"/>
        <v>-0.11564339705268817</v>
      </c>
    </row>
    <row r="6260" spans="1:6" x14ac:dyDescent="0.3">
      <c r="A6260" s="11">
        <v>32</v>
      </c>
      <c r="B6260" s="12" t="s">
        <v>688</v>
      </c>
      <c r="C6260" s="12" t="s">
        <v>47</v>
      </c>
      <c r="D6260" s="13">
        <v>6357269.6668610396</v>
      </c>
      <c r="E6260" s="14">
        <v>45017</v>
      </c>
      <c r="F6260" s="15">
        <f t="shared" si="97"/>
        <v>-1.4574648677856405E-2</v>
      </c>
    </row>
    <row r="6261" spans="1:6" x14ac:dyDescent="0.3">
      <c r="A6261" s="16">
        <v>32</v>
      </c>
      <c r="B6261" s="17" t="s">
        <v>688</v>
      </c>
      <c r="C6261" s="17" t="s">
        <v>48</v>
      </c>
      <c r="D6261" s="18">
        <v>6450603.1379261296</v>
      </c>
      <c r="E6261" s="14">
        <v>44986</v>
      </c>
      <c r="F6261" s="15">
        <f t="shared" si="97"/>
        <v>-9.5120196338024293E-2</v>
      </c>
    </row>
    <row r="6262" spans="1:6" x14ac:dyDescent="0.3">
      <c r="A6262" s="11">
        <v>32</v>
      </c>
      <c r="B6262" s="12" t="s">
        <v>688</v>
      </c>
      <c r="C6262" s="12" t="s">
        <v>49</v>
      </c>
      <c r="D6262" s="13">
        <v>7094315.5210268097</v>
      </c>
      <c r="E6262" s="14">
        <v>44958</v>
      </c>
      <c r="F6262" s="15">
        <f t="shared" si="97"/>
        <v>2.8484923791164254E-2</v>
      </c>
    </row>
    <row r="6263" spans="1:6" x14ac:dyDescent="0.3">
      <c r="A6263" s="16">
        <v>32</v>
      </c>
      <c r="B6263" s="17" t="s">
        <v>688</v>
      </c>
      <c r="C6263" s="17" t="s">
        <v>50</v>
      </c>
      <c r="D6263" s="18">
        <v>6895085.4812475601</v>
      </c>
      <c r="E6263" s="14">
        <v>44927</v>
      </c>
      <c r="F6263" s="15">
        <f t="shared" si="97"/>
        <v>0.22163169067535038</v>
      </c>
    </row>
    <row r="6264" spans="1:6" x14ac:dyDescent="0.3">
      <c r="A6264" s="11">
        <v>32</v>
      </c>
      <c r="B6264" s="12" t="s">
        <v>688</v>
      </c>
      <c r="C6264" s="12" t="s">
        <v>51</v>
      </c>
      <c r="D6264" s="13">
        <v>5524414.2189498199</v>
      </c>
      <c r="E6264" s="14">
        <v>44896</v>
      </c>
      <c r="F6264" s="15">
        <f t="shared" si="97"/>
        <v>-2.7529760402191746E-2</v>
      </c>
    </row>
    <row r="6265" spans="1:6" x14ac:dyDescent="0.3">
      <c r="A6265" s="11">
        <v>32</v>
      </c>
      <c r="B6265" s="12" t="s">
        <v>688</v>
      </c>
      <c r="C6265" s="12" t="s">
        <v>53</v>
      </c>
      <c r="D6265" s="13">
        <v>5678612.8051818898</v>
      </c>
      <c r="E6265" s="14">
        <v>44866</v>
      </c>
      <c r="F6265" s="15">
        <f t="shared" si="97"/>
        <v>9.5269346709261279E-2</v>
      </c>
    </row>
    <row r="6266" spans="1:6" x14ac:dyDescent="0.3">
      <c r="A6266" s="11">
        <v>32</v>
      </c>
      <c r="B6266" s="12" t="s">
        <v>688</v>
      </c>
      <c r="C6266" s="12" t="s">
        <v>54</v>
      </c>
      <c r="D6266" s="13">
        <v>5162586.0775023196</v>
      </c>
      <c r="E6266" s="14">
        <v>44835</v>
      </c>
      <c r="F6266" s="15">
        <f t="shared" si="97"/>
        <v>-8.8175509251782365E-3</v>
      </c>
    </row>
    <row r="6267" spans="1:6" x14ac:dyDescent="0.3">
      <c r="A6267" s="11">
        <v>32</v>
      </c>
      <c r="B6267" s="12" t="s">
        <v>688</v>
      </c>
      <c r="C6267" s="12" t="s">
        <v>55</v>
      </c>
      <c r="D6267" s="13">
        <v>5208308.72780379</v>
      </c>
      <c r="E6267" s="14">
        <v>44805</v>
      </c>
      <c r="F6267" s="15">
        <f t="shared" si="97"/>
        <v>-5.4388693346462569E-2</v>
      </c>
    </row>
    <row r="6268" spans="1:6" x14ac:dyDescent="0.3">
      <c r="A6268" s="16">
        <v>32</v>
      </c>
      <c r="B6268" s="17" t="s">
        <v>688</v>
      </c>
      <c r="C6268" s="17" t="s">
        <v>56</v>
      </c>
      <c r="D6268" s="18">
        <v>5499426.8407093501</v>
      </c>
      <c r="E6268" s="14">
        <v>44774</v>
      </c>
      <c r="F6268" s="15">
        <f t="shared" si="97"/>
        <v>-0.10347158894974985</v>
      </c>
    </row>
    <row r="6269" spans="1:6" x14ac:dyDescent="0.3">
      <c r="A6269" s="11">
        <v>32</v>
      </c>
      <c r="B6269" s="12" t="s">
        <v>688</v>
      </c>
      <c r="C6269" s="12" t="s">
        <v>57</v>
      </c>
      <c r="D6269" s="13">
        <v>6098942.9237722503</v>
      </c>
      <c r="E6269" s="14">
        <v>44743</v>
      </c>
      <c r="F6269" s="15">
        <f t="shared" si="97"/>
        <v>4.0513224552177235E-2</v>
      </c>
    </row>
    <row r="6270" spans="1:6" x14ac:dyDescent="0.3">
      <c r="A6270" s="16">
        <v>32</v>
      </c>
      <c r="B6270" s="17" t="s">
        <v>688</v>
      </c>
      <c r="C6270" s="17" t="s">
        <v>58</v>
      </c>
      <c r="D6270" s="18">
        <v>5856793.3295494001</v>
      </c>
      <c r="E6270" s="14">
        <v>44713</v>
      </c>
      <c r="F6270" s="15">
        <f t="shared" si="97"/>
        <v>-9.1095894310597836E-2</v>
      </c>
    </row>
    <row r="6271" spans="1:6" x14ac:dyDescent="0.3">
      <c r="A6271" s="11">
        <v>32</v>
      </c>
      <c r="B6271" s="12" t="s">
        <v>688</v>
      </c>
      <c r="C6271" s="12" t="s">
        <v>59</v>
      </c>
      <c r="D6271" s="13">
        <v>6415379.3729461096</v>
      </c>
      <c r="E6271" s="14">
        <v>44682</v>
      </c>
      <c r="F6271" s="15">
        <f t="shared" si="97"/>
        <v>3.8989406947376383E-2</v>
      </c>
    </row>
    <row r="6272" spans="1:6" x14ac:dyDescent="0.3">
      <c r="A6272" s="16">
        <v>32</v>
      </c>
      <c r="B6272" s="17" t="s">
        <v>688</v>
      </c>
      <c r="C6272" s="17" t="s">
        <v>60</v>
      </c>
      <c r="D6272" s="18">
        <v>6170061.0208088001</v>
      </c>
      <c r="E6272" s="14">
        <v>44652</v>
      </c>
      <c r="F6272" s="15">
        <f t="shared" si="97"/>
        <v>-2.0177370342686216E-2</v>
      </c>
    </row>
    <row r="6273" spans="1:6" x14ac:dyDescent="0.3">
      <c r="A6273" s="11">
        <v>32</v>
      </c>
      <c r="B6273" s="12" t="s">
        <v>688</v>
      </c>
      <c r="C6273" s="12" t="s">
        <v>61</v>
      </c>
      <c r="D6273" s="13">
        <v>6295821.1143963803</v>
      </c>
      <c r="E6273" s="14">
        <v>44621</v>
      </c>
      <c r="F6273" s="15">
        <f t="shared" si="97"/>
        <v>-0.18407607582586677</v>
      </c>
    </row>
    <row r="6274" spans="1:6" x14ac:dyDescent="0.3">
      <c r="A6274" s="16">
        <v>32</v>
      </c>
      <c r="B6274" s="17" t="s">
        <v>688</v>
      </c>
      <c r="C6274" s="17" t="s">
        <v>62</v>
      </c>
      <c r="D6274" s="18">
        <v>7568252.3380350303</v>
      </c>
      <c r="E6274" s="14">
        <v>44593</v>
      </c>
      <c r="F6274" s="15">
        <f t="shared" si="97"/>
        <v>-8.6567963940457335E-2</v>
      </c>
    </row>
    <row r="6275" spans="1:6" x14ac:dyDescent="0.3">
      <c r="A6275" s="11">
        <v>32</v>
      </c>
      <c r="B6275" s="12" t="s">
        <v>688</v>
      </c>
      <c r="C6275" s="12" t="s">
        <v>63</v>
      </c>
      <c r="D6275" s="13">
        <v>8252615.1491950098</v>
      </c>
      <c r="E6275" s="14">
        <v>44562</v>
      </c>
      <c r="F6275" s="15">
        <f t="shared" ref="F6275:F6338" si="98">IF(B6275=B6276,LN(D6275/D6276),NA())</f>
        <v>-0.13421191135238961</v>
      </c>
    </row>
    <row r="6276" spans="1:6" x14ac:dyDescent="0.3">
      <c r="A6276" s="16">
        <v>32</v>
      </c>
      <c r="B6276" s="17" t="s">
        <v>688</v>
      </c>
      <c r="C6276" s="17" t="s">
        <v>64</v>
      </c>
      <c r="D6276" s="18">
        <v>9437980.70823792</v>
      </c>
      <c r="E6276" s="14">
        <v>44531</v>
      </c>
      <c r="F6276" s="15">
        <f t="shared" si="98"/>
        <v>6.1567780128714007E-2</v>
      </c>
    </row>
    <row r="6277" spans="1:6" x14ac:dyDescent="0.3">
      <c r="A6277" s="16">
        <v>32</v>
      </c>
      <c r="B6277" s="17" t="s">
        <v>688</v>
      </c>
      <c r="C6277" s="17" t="s">
        <v>66</v>
      </c>
      <c r="D6277" s="18">
        <v>8874431.4303331394</v>
      </c>
      <c r="E6277" s="14">
        <v>44501</v>
      </c>
      <c r="F6277" s="15">
        <f t="shared" si="98"/>
        <v>-6.2105232604682321E-2</v>
      </c>
    </row>
    <row r="6278" spans="1:6" x14ac:dyDescent="0.3">
      <c r="A6278" s="16">
        <v>32</v>
      </c>
      <c r="B6278" s="17" t="s">
        <v>688</v>
      </c>
      <c r="C6278" s="17" t="s">
        <v>67</v>
      </c>
      <c r="D6278" s="18">
        <v>9443054.5376866702</v>
      </c>
      <c r="E6278" s="14">
        <v>44470</v>
      </c>
      <c r="F6278" s="15">
        <f t="shared" si="98"/>
        <v>-1.0448103013425053E-2</v>
      </c>
    </row>
    <row r="6279" spans="1:6" x14ac:dyDescent="0.3">
      <c r="A6279" s="16">
        <v>32</v>
      </c>
      <c r="B6279" s="17" t="s">
        <v>688</v>
      </c>
      <c r="C6279" s="17" t="s">
        <v>68</v>
      </c>
      <c r="D6279" s="18">
        <v>9542233.75939814</v>
      </c>
      <c r="E6279" s="14">
        <v>44440</v>
      </c>
      <c r="F6279" s="15">
        <f t="shared" si="98"/>
        <v>-4.0496947395967993E-2</v>
      </c>
    </row>
    <row r="6280" spans="1:6" x14ac:dyDescent="0.3">
      <c r="A6280" s="11">
        <v>32</v>
      </c>
      <c r="B6280" s="12" t="s">
        <v>688</v>
      </c>
      <c r="C6280" s="12" t="s">
        <v>69</v>
      </c>
      <c r="D6280" s="13">
        <v>9936596.4456209708</v>
      </c>
      <c r="E6280" s="14">
        <v>44409</v>
      </c>
      <c r="F6280" s="15">
        <f t="shared" si="98"/>
        <v>-5.0370553802007272E-2</v>
      </c>
    </row>
    <row r="6281" spans="1:6" x14ac:dyDescent="0.3">
      <c r="A6281" s="16">
        <v>32</v>
      </c>
      <c r="B6281" s="17" t="s">
        <v>688</v>
      </c>
      <c r="C6281" s="17" t="s">
        <v>70</v>
      </c>
      <c r="D6281" s="18">
        <v>10449928.182901099</v>
      </c>
      <c r="E6281" s="14">
        <v>44378</v>
      </c>
      <c r="F6281" s="15">
        <f t="shared" si="98"/>
        <v>1.0657875942090653E-2</v>
      </c>
    </row>
    <row r="6282" spans="1:6" x14ac:dyDescent="0.3">
      <c r="A6282" s="11">
        <v>32</v>
      </c>
      <c r="B6282" s="12" t="s">
        <v>688</v>
      </c>
      <c r="C6282" s="12" t="s">
        <v>71</v>
      </c>
      <c r="D6282" s="13">
        <v>10339145.547169</v>
      </c>
      <c r="E6282" s="14">
        <v>44348</v>
      </c>
      <c r="F6282" s="15">
        <f t="shared" si="98"/>
        <v>1.1637378883378372E-2</v>
      </c>
    </row>
    <row r="6283" spans="1:6" x14ac:dyDescent="0.3">
      <c r="A6283" s="16">
        <v>32</v>
      </c>
      <c r="B6283" s="17" t="s">
        <v>688</v>
      </c>
      <c r="C6283" s="17" t="s">
        <v>72</v>
      </c>
      <c r="D6283" s="18">
        <v>10219522.393119499</v>
      </c>
      <c r="E6283" s="14">
        <v>44317</v>
      </c>
      <c r="F6283" s="15">
        <f t="shared" si="98"/>
        <v>8.3612448906829791E-3</v>
      </c>
    </row>
    <row r="6284" spans="1:6" x14ac:dyDescent="0.3">
      <c r="A6284" s="11">
        <v>32</v>
      </c>
      <c r="B6284" s="12" t="s">
        <v>688</v>
      </c>
      <c r="C6284" s="12" t="s">
        <v>73</v>
      </c>
      <c r="D6284" s="13">
        <v>10134430.695717299</v>
      </c>
      <c r="E6284" s="14">
        <v>44287</v>
      </c>
      <c r="F6284" s="15">
        <f t="shared" si="98"/>
        <v>0.11582804741485758</v>
      </c>
    </row>
    <row r="6285" spans="1:6" x14ac:dyDescent="0.3">
      <c r="A6285" s="16">
        <v>32</v>
      </c>
      <c r="B6285" s="17" t="s">
        <v>688</v>
      </c>
      <c r="C6285" s="17" t="s">
        <v>74</v>
      </c>
      <c r="D6285" s="18">
        <v>9026011.3493151497</v>
      </c>
      <c r="E6285" s="14">
        <v>44256</v>
      </c>
      <c r="F6285" s="15">
        <f t="shared" si="98"/>
        <v>0.18179824557726859</v>
      </c>
    </row>
    <row r="6286" spans="1:6" x14ac:dyDescent="0.3">
      <c r="A6286" s="11">
        <v>32</v>
      </c>
      <c r="B6286" s="12" t="s">
        <v>688</v>
      </c>
      <c r="C6286" s="12" t="s">
        <v>75</v>
      </c>
      <c r="D6286" s="13">
        <v>7525613.3320160797</v>
      </c>
      <c r="E6286" s="14">
        <v>44228</v>
      </c>
      <c r="F6286" s="15">
        <f t="shared" si="98"/>
        <v>-4.5214241866960027E-2</v>
      </c>
    </row>
    <row r="6287" spans="1:6" x14ac:dyDescent="0.3">
      <c r="A6287" s="16">
        <v>32</v>
      </c>
      <c r="B6287" s="17" t="s">
        <v>688</v>
      </c>
      <c r="C6287" s="17" t="s">
        <v>76</v>
      </c>
      <c r="D6287" s="18">
        <v>7873687.9010985103</v>
      </c>
      <c r="E6287" s="14">
        <v>44197</v>
      </c>
      <c r="F6287" s="15">
        <f t="shared" si="98"/>
        <v>2.7868975822120313E-2</v>
      </c>
    </row>
    <row r="6288" spans="1:6" x14ac:dyDescent="0.3">
      <c r="A6288" s="11">
        <v>32</v>
      </c>
      <c r="B6288" s="12" t="s">
        <v>688</v>
      </c>
      <c r="C6288" s="12" t="s">
        <v>77</v>
      </c>
      <c r="D6288" s="13">
        <v>7657285.7426964203</v>
      </c>
      <c r="E6288" s="14">
        <v>44166</v>
      </c>
      <c r="F6288" s="15">
        <f t="shared" si="98"/>
        <v>-1.1761116286609937E-2</v>
      </c>
    </row>
    <row r="6289" spans="1:6" x14ac:dyDescent="0.3">
      <c r="A6289" s="11">
        <v>32</v>
      </c>
      <c r="B6289" s="12" t="s">
        <v>688</v>
      </c>
      <c r="C6289" s="12" t="s">
        <v>79</v>
      </c>
      <c r="D6289" s="13">
        <v>7747875.6457216898</v>
      </c>
      <c r="E6289" s="14">
        <v>44136</v>
      </c>
      <c r="F6289" s="15">
        <f t="shared" si="98"/>
        <v>-4.8160010042444482E-2</v>
      </c>
    </row>
    <row r="6290" spans="1:6" x14ac:dyDescent="0.3">
      <c r="A6290" s="11">
        <v>32</v>
      </c>
      <c r="B6290" s="12" t="s">
        <v>688</v>
      </c>
      <c r="C6290" s="12" t="s">
        <v>80</v>
      </c>
      <c r="D6290" s="13">
        <v>8130144.5692985803</v>
      </c>
      <c r="E6290" s="14">
        <v>44105</v>
      </c>
      <c r="F6290" s="15">
        <f t="shared" si="98"/>
        <v>-3.2890924803728357E-2</v>
      </c>
    </row>
    <row r="6291" spans="1:6" x14ac:dyDescent="0.3">
      <c r="A6291" s="11">
        <v>32</v>
      </c>
      <c r="B6291" s="12" t="s">
        <v>688</v>
      </c>
      <c r="C6291" s="12" t="s">
        <v>81</v>
      </c>
      <c r="D6291" s="13">
        <v>8401998.8040569108</v>
      </c>
      <c r="E6291" s="14">
        <v>44075</v>
      </c>
      <c r="F6291" s="15">
        <f t="shared" si="98"/>
        <v>9.3193414458873441E-2</v>
      </c>
    </row>
    <row r="6292" spans="1:6" x14ac:dyDescent="0.3">
      <c r="A6292" s="16">
        <v>32</v>
      </c>
      <c r="B6292" s="17" t="s">
        <v>688</v>
      </c>
      <c r="C6292" s="17" t="s">
        <v>82</v>
      </c>
      <c r="D6292" s="18">
        <v>7654366.0914960904</v>
      </c>
      <c r="E6292" s="14">
        <v>44044</v>
      </c>
      <c r="F6292" s="15">
        <f t="shared" si="98"/>
        <v>0.11101072491791418</v>
      </c>
    </row>
    <row r="6293" spans="1:6" x14ac:dyDescent="0.3">
      <c r="A6293" s="11">
        <v>32</v>
      </c>
      <c r="B6293" s="12" t="s">
        <v>688</v>
      </c>
      <c r="C6293" s="12" t="s">
        <v>83</v>
      </c>
      <c r="D6293" s="13">
        <v>6850115.3464495502</v>
      </c>
      <c r="E6293" s="14">
        <v>44013</v>
      </c>
      <c r="F6293" s="15">
        <f t="shared" si="98"/>
        <v>9.1268441360003186E-2</v>
      </c>
    </row>
    <row r="6294" spans="1:6" x14ac:dyDescent="0.3">
      <c r="A6294" s="16">
        <v>32</v>
      </c>
      <c r="B6294" s="17" t="s">
        <v>688</v>
      </c>
      <c r="C6294" s="17" t="s">
        <v>84</v>
      </c>
      <c r="D6294" s="18">
        <v>6252597.9518099101</v>
      </c>
      <c r="E6294" s="14">
        <v>43983</v>
      </c>
      <c r="F6294" s="15">
        <f t="shared" si="98"/>
        <v>0.12836877867370303</v>
      </c>
    </row>
    <row r="6295" spans="1:6" x14ac:dyDescent="0.3">
      <c r="A6295" s="11">
        <v>32</v>
      </c>
      <c r="B6295" s="12" t="s">
        <v>688</v>
      </c>
      <c r="C6295" s="12" t="s">
        <v>85</v>
      </c>
      <c r="D6295" s="13">
        <v>5499341.0226493897</v>
      </c>
      <c r="E6295" s="14">
        <v>43952</v>
      </c>
      <c r="F6295" s="15">
        <f t="shared" si="98"/>
        <v>0.21073365393041901</v>
      </c>
    </row>
    <row r="6296" spans="1:6" x14ac:dyDescent="0.3">
      <c r="A6296" s="16">
        <v>32</v>
      </c>
      <c r="B6296" s="17" t="s">
        <v>688</v>
      </c>
      <c r="C6296" s="17" t="s">
        <v>86</v>
      </c>
      <c r="D6296" s="18">
        <v>4454410.0016896799</v>
      </c>
      <c r="E6296" s="14">
        <v>43922</v>
      </c>
      <c r="F6296" s="15">
        <f t="shared" si="98"/>
        <v>8.9036318405951331E-2</v>
      </c>
    </row>
    <row r="6297" spans="1:6" x14ac:dyDescent="0.3">
      <c r="A6297" s="11">
        <v>32</v>
      </c>
      <c r="B6297" s="12" t="s">
        <v>688</v>
      </c>
      <c r="C6297" s="12" t="s">
        <v>87</v>
      </c>
      <c r="D6297" s="13">
        <v>4074949.2745820698</v>
      </c>
      <c r="E6297" s="14">
        <v>43891</v>
      </c>
      <c r="F6297" s="15">
        <f t="shared" si="98"/>
        <v>-0.27447866334991378</v>
      </c>
    </row>
    <row r="6298" spans="1:6" x14ac:dyDescent="0.3">
      <c r="A6298" s="16">
        <v>32</v>
      </c>
      <c r="B6298" s="17" t="s">
        <v>688</v>
      </c>
      <c r="C6298" s="17" t="s">
        <v>88</v>
      </c>
      <c r="D6298" s="18">
        <v>5361999.5828159098</v>
      </c>
      <c r="E6298" s="14">
        <v>43862</v>
      </c>
      <c r="F6298" s="15">
        <f t="shared" si="98"/>
        <v>-7.4522773453169128E-2</v>
      </c>
    </row>
    <row r="6299" spans="1:6" x14ac:dyDescent="0.3">
      <c r="A6299" s="11">
        <v>32</v>
      </c>
      <c r="B6299" s="12" t="s">
        <v>688</v>
      </c>
      <c r="C6299" s="12" t="s">
        <v>89</v>
      </c>
      <c r="D6299" s="13">
        <v>5776856.8399956897</v>
      </c>
      <c r="E6299" s="14">
        <v>43831</v>
      </c>
      <c r="F6299" s="15">
        <f t="shared" si="98"/>
        <v>-3.9282761930811351E-2</v>
      </c>
    </row>
    <row r="6300" spans="1:6" x14ac:dyDescent="0.3">
      <c r="A6300" s="16">
        <v>32</v>
      </c>
      <c r="B6300" s="17" t="s">
        <v>688</v>
      </c>
      <c r="C6300" s="17" t="s">
        <v>90</v>
      </c>
      <c r="D6300" s="18">
        <v>6008303.90994226</v>
      </c>
      <c r="E6300" s="14">
        <v>43800</v>
      </c>
      <c r="F6300" s="15">
        <f t="shared" si="98"/>
        <v>3.3266172776699951E-2</v>
      </c>
    </row>
    <row r="6301" spans="1:6" x14ac:dyDescent="0.3">
      <c r="A6301" s="16">
        <v>32</v>
      </c>
      <c r="B6301" s="17" t="s">
        <v>688</v>
      </c>
      <c r="C6301" s="17" t="s">
        <v>92</v>
      </c>
      <c r="D6301" s="18">
        <v>5811718.5834334996</v>
      </c>
      <c r="E6301" s="14">
        <v>43770</v>
      </c>
      <c r="F6301" s="15">
        <f t="shared" si="98"/>
        <v>1.2947339056148085E-2</v>
      </c>
    </row>
    <row r="6302" spans="1:6" x14ac:dyDescent="0.3">
      <c r="A6302" s="16">
        <v>32</v>
      </c>
      <c r="B6302" s="17" t="s">
        <v>688</v>
      </c>
      <c r="C6302" s="17" t="s">
        <v>93</v>
      </c>
      <c r="D6302" s="18">
        <v>5736957.3165422603</v>
      </c>
      <c r="E6302" s="14">
        <v>43739</v>
      </c>
      <c r="F6302" s="15">
        <f t="shared" si="98"/>
        <v>1.9323428236058006E-3</v>
      </c>
    </row>
    <row r="6303" spans="1:6" x14ac:dyDescent="0.3">
      <c r="A6303" s="16">
        <v>32</v>
      </c>
      <c r="B6303" s="17" t="s">
        <v>688</v>
      </c>
      <c r="C6303" s="17" t="s">
        <v>94</v>
      </c>
      <c r="D6303" s="18">
        <v>5725882.2520990996</v>
      </c>
      <c r="E6303" s="14">
        <v>43709</v>
      </c>
      <c r="F6303" s="15">
        <f t="shared" si="98"/>
        <v>6.1577135541760662E-2</v>
      </c>
    </row>
    <row r="6304" spans="1:6" x14ac:dyDescent="0.3">
      <c r="A6304" s="11">
        <v>32</v>
      </c>
      <c r="B6304" s="12" t="s">
        <v>688</v>
      </c>
      <c r="C6304" s="12" t="s">
        <v>95</v>
      </c>
      <c r="D6304" s="13">
        <v>5383934.9339632401</v>
      </c>
      <c r="E6304" s="14">
        <v>43678</v>
      </c>
      <c r="F6304" s="15">
        <f t="shared" si="98"/>
        <v>-0.13430210483179275</v>
      </c>
    </row>
    <row r="6305" spans="1:6" x14ac:dyDescent="0.3">
      <c r="A6305" s="16">
        <v>32</v>
      </c>
      <c r="B6305" s="17" t="s">
        <v>688</v>
      </c>
      <c r="C6305" s="17" t="s">
        <v>96</v>
      </c>
      <c r="D6305" s="18">
        <v>6157812.56888262</v>
      </c>
      <c r="E6305" s="14">
        <v>43647</v>
      </c>
      <c r="F6305" s="15">
        <f t="shared" si="98"/>
        <v>3.4307612865617211E-2</v>
      </c>
    </row>
    <row r="6306" spans="1:6" x14ac:dyDescent="0.3">
      <c r="A6306" s="11">
        <v>32</v>
      </c>
      <c r="B6306" s="12" t="s">
        <v>688</v>
      </c>
      <c r="C6306" s="12" t="s">
        <v>97</v>
      </c>
      <c r="D6306" s="13">
        <v>5950135.5401896304</v>
      </c>
      <c r="E6306" s="14">
        <v>43617</v>
      </c>
      <c r="F6306" s="15">
        <f t="shared" si="98"/>
        <v>4.6665215144821894E-3</v>
      </c>
    </row>
    <row r="6307" spans="1:6" x14ac:dyDescent="0.3">
      <c r="A6307" s="16">
        <v>32</v>
      </c>
      <c r="B6307" s="17" t="s">
        <v>688</v>
      </c>
      <c r="C6307" s="17" t="s">
        <v>98</v>
      </c>
      <c r="D6307" s="18">
        <v>5922433.79035345</v>
      </c>
      <c r="E6307" s="14">
        <v>43586</v>
      </c>
      <c r="F6307" s="15">
        <f t="shared" si="98"/>
        <v>-0.21081924402668045</v>
      </c>
    </row>
    <row r="6308" spans="1:6" x14ac:dyDescent="0.3">
      <c r="A6308" s="11">
        <v>32</v>
      </c>
      <c r="B6308" s="12" t="s">
        <v>688</v>
      </c>
      <c r="C6308" s="12" t="s">
        <v>99</v>
      </c>
      <c r="D6308" s="13">
        <v>7312364.7866616501</v>
      </c>
      <c r="E6308" s="14">
        <v>43556</v>
      </c>
      <c r="F6308" s="15">
        <f t="shared" si="98"/>
        <v>0.11759414712776994</v>
      </c>
    </row>
    <row r="6309" spans="1:6" x14ac:dyDescent="0.3">
      <c r="A6309" s="16">
        <v>32</v>
      </c>
      <c r="B6309" s="17" t="s">
        <v>688</v>
      </c>
      <c r="C6309" s="17" t="s">
        <v>100</v>
      </c>
      <c r="D6309" s="18">
        <v>6501107.6790609602</v>
      </c>
      <c r="E6309" s="14">
        <v>43525</v>
      </c>
      <c r="F6309" s="15">
        <f t="shared" si="98"/>
        <v>-3.0616756445186182E-2</v>
      </c>
    </row>
    <row r="6310" spans="1:6" x14ac:dyDescent="0.3">
      <c r="A6310" s="11">
        <v>32</v>
      </c>
      <c r="B6310" s="12" t="s">
        <v>688</v>
      </c>
      <c r="C6310" s="12" t="s">
        <v>101</v>
      </c>
      <c r="D6310" s="13">
        <v>6703228.86856307</v>
      </c>
      <c r="E6310" s="14">
        <v>43497</v>
      </c>
      <c r="F6310" s="15">
        <f t="shared" si="98"/>
        <v>8.3525292112825153E-2</v>
      </c>
    </row>
    <row r="6311" spans="1:6" x14ac:dyDescent="0.3">
      <c r="A6311" s="16">
        <v>32</v>
      </c>
      <c r="B6311" s="17" t="s">
        <v>688</v>
      </c>
      <c r="C6311" s="17" t="s">
        <v>102</v>
      </c>
      <c r="D6311" s="18">
        <v>6166084.5328305801</v>
      </c>
      <c r="E6311" s="14">
        <v>43466</v>
      </c>
      <c r="F6311" s="15">
        <f t="shared" si="98"/>
        <v>0.10285822519667194</v>
      </c>
    </row>
    <row r="6312" spans="1:6" x14ac:dyDescent="0.3">
      <c r="A6312" s="11">
        <v>32</v>
      </c>
      <c r="B6312" s="12" t="s">
        <v>688</v>
      </c>
      <c r="C6312" s="12" t="s">
        <v>103</v>
      </c>
      <c r="D6312" s="13">
        <v>5563379.8690108201</v>
      </c>
      <c r="E6312" s="14">
        <v>43435</v>
      </c>
      <c r="F6312" s="15">
        <f t="shared" si="98"/>
        <v>-0.19362519867756567</v>
      </c>
    </row>
    <row r="6313" spans="1:6" x14ac:dyDescent="0.3">
      <c r="A6313" s="11">
        <v>32</v>
      </c>
      <c r="B6313" s="12" t="s">
        <v>688</v>
      </c>
      <c r="C6313" s="12" t="s">
        <v>105</v>
      </c>
      <c r="D6313" s="13">
        <v>6751947.7064075395</v>
      </c>
      <c r="E6313" s="14">
        <v>43405</v>
      </c>
      <c r="F6313" s="15">
        <f t="shared" si="98"/>
        <v>-2.0482707604232545E-2</v>
      </c>
    </row>
    <row r="6314" spans="1:6" x14ac:dyDescent="0.3">
      <c r="A6314" s="11">
        <v>32</v>
      </c>
      <c r="B6314" s="12" t="s">
        <v>688</v>
      </c>
      <c r="C6314" s="12" t="s">
        <v>106</v>
      </c>
      <c r="D6314" s="13">
        <v>6891671.9575538803</v>
      </c>
      <c r="E6314" s="14">
        <v>43374</v>
      </c>
      <c r="F6314" s="15">
        <f t="shared" si="98"/>
        <v>-1.2867716819375617E-2</v>
      </c>
    </row>
    <row r="6315" spans="1:6" x14ac:dyDescent="0.3">
      <c r="A6315" s="11">
        <v>32</v>
      </c>
      <c r="B6315" s="12" t="s">
        <v>688</v>
      </c>
      <c r="C6315" s="12" t="s">
        <v>107</v>
      </c>
      <c r="D6315" s="13">
        <v>6980925.0509546101</v>
      </c>
      <c r="E6315" s="14">
        <v>43344</v>
      </c>
      <c r="F6315" s="15">
        <f t="shared" si="98"/>
        <v>-5.8337597037751439E-2</v>
      </c>
    </row>
    <row r="6316" spans="1:6" x14ac:dyDescent="0.3">
      <c r="A6316" s="16">
        <v>32</v>
      </c>
      <c r="B6316" s="17" t="s">
        <v>688</v>
      </c>
      <c r="C6316" s="17" t="s">
        <v>108</v>
      </c>
      <c r="D6316" s="18">
        <v>7400288.8543574195</v>
      </c>
      <c r="E6316" s="14">
        <v>43313</v>
      </c>
      <c r="F6316" s="15">
        <f t="shared" si="98"/>
        <v>-8.2382210925751126E-2</v>
      </c>
    </row>
    <row r="6317" spans="1:6" x14ac:dyDescent="0.3">
      <c r="A6317" s="11">
        <v>32</v>
      </c>
      <c r="B6317" s="12" t="s">
        <v>688</v>
      </c>
      <c r="C6317" s="12" t="s">
        <v>109</v>
      </c>
      <c r="D6317" s="13">
        <v>8035757.29873758</v>
      </c>
      <c r="E6317" s="14">
        <v>43282</v>
      </c>
      <c r="F6317" s="15">
        <f t="shared" si="98"/>
        <v>-1.1918120839646189E-3</v>
      </c>
    </row>
    <row r="6318" spans="1:6" x14ac:dyDescent="0.3">
      <c r="A6318" s="16">
        <v>32</v>
      </c>
      <c r="B6318" s="17" t="s">
        <v>688</v>
      </c>
      <c r="C6318" s="17" t="s">
        <v>110</v>
      </c>
      <c r="D6318" s="18">
        <v>8045340.1207172396</v>
      </c>
      <c r="E6318" s="14">
        <v>43252</v>
      </c>
      <c r="F6318" s="15">
        <f t="shared" si="98"/>
        <v>-3.2868894669108598E-2</v>
      </c>
    </row>
    <row r="6319" spans="1:6" x14ac:dyDescent="0.3">
      <c r="A6319" s="11">
        <v>32</v>
      </c>
      <c r="B6319" s="12" t="s">
        <v>688</v>
      </c>
      <c r="C6319" s="12" t="s">
        <v>111</v>
      </c>
      <c r="D6319" s="13">
        <v>8314175.5159572298</v>
      </c>
      <c r="E6319" s="14">
        <v>43221</v>
      </c>
      <c r="F6319" s="15">
        <f t="shared" si="98"/>
        <v>1.3789553355969054E-3</v>
      </c>
    </row>
    <row r="6320" spans="1:6" x14ac:dyDescent="0.3">
      <c r="A6320" s="16">
        <v>32</v>
      </c>
      <c r="B6320" s="17" t="s">
        <v>688</v>
      </c>
      <c r="C6320" s="17" t="s">
        <v>112</v>
      </c>
      <c r="D6320" s="18">
        <v>8302718.5404126598</v>
      </c>
      <c r="E6320" s="14">
        <v>43191</v>
      </c>
      <c r="F6320" s="15">
        <f t="shared" si="98"/>
        <v>3.5525262050837302E-2</v>
      </c>
    </row>
    <row r="6321" spans="1:6" x14ac:dyDescent="0.3">
      <c r="A6321" s="11">
        <v>32</v>
      </c>
      <c r="B6321" s="12" t="s">
        <v>688</v>
      </c>
      <c r="C6321" s="12" t="s">
        <v>113</v>
      </c>
      <c r="D6321" s="13">
        <v>8012939.9934108797</v>
      </c>
      <c r="E6321" s="14">
        <v>43160</v>
      </c>
      <c r="F6321" s="15">
        <f t="shared" si="98"/>
        <v>-0.20314738280963876</v>
      </c>
    </row>
    <row r="6322" spans="1:6" x14ac:dyDescent="0.3">
      <c r="A6322" s="16">
        <v>32</v>
      </c>
      <c r="B6322" s="17" t="s">
        <v>688</v>
      </c>
      <c r="C6322" s="17" t="s">
        <v>114</v>
      </c>
      <c r="D6322" s="18">
        <v>9817879.0556216408</v>
      </c>
      <c r="E6322" s="14">
        <v>43132</v>
      </c>
      <c r="F6322" s="15">
        <f t="shared" si="98"/>
        <v>3.092505901270062E-2</v>
      </c>
    </row>
    <row r="6323" spans="1:6" x14ac:dyDescent="0.3">
      <c r="A6323" s="11">
        <v>32</v>
      </c>
      <c r="B6323" s="12" t="s">
        <v>688</v>
      </c>
      <c r="C6323" s="12" t="s">
        <v>115</v>
      </c>
      <c r="D6323" s="13">
        <v>9518907.2534183394</v>
      </c>
      <c r="E6323" s="14">
        <v>43101</v>
      </c>
      <c r="F6323" s="15">
        <f t="shared" si="98"/>
        <v>-3.6709234703127716E-2</v>
      </c>
    </row>
    <row r="6324" spans="1:6" x14ac:dyDescent="0.3">
      <c r="A6324" s="16">
        <v>32</v>
      </c>
      <c r="B6324" s="17" t="s">
        <v>688</v>
      </c>
      <c r="C6324" s="17" t="s">
        <v>116</v>
      </c>
      <c r="D6324" s="18">
        <v>9874831.9469636809</v>
      </c>
      <c r="E6324" s="14">
        <v>43070</v>
      </c>
      <c r="F6324" s="15">
        <f t="shared" si="98"/>
        <v>9.8345443556454321E-3</v>
      </c>
    </row>
    <row r="6325" spans="1:6" x14ac:dyDescent="0.3">
      <c r="A6325" s="16">
        <v>32</v>
      </c>
      <c r="B6325" s="17" t="s">
        <v>688</v>
      </c>
      <c r="C6325" s="17" t="s">
        <v>118</v>
      </c>
      <c r="D6325" s="18">
        <v>9778193.4508559704</v>
      </c>
      <c r="E6325" s="14">
        <v>43040</v>
      </c>
      <c r="F6325" s="15">
        <f t="shared" si="98"/>
        <v>6.4677344485500179E-2</v>
      </c>
    </row>
    <row r="6326" spans="1:6" x14ac:dyDescent="0.3">
      <c r="A6326" s="16">
        <v>32</v>
      </c>
      <c r="B6326" s="17" t="s">
        <v>688</v>
      </c>
      <c r="C6326" s="17" t="s">
        <v>119</v>
      </c>
      <c r="D6326" s="18">
        <v>9165783.8470522091</v>
      </c>
      <c r="E6326" s="14">
        <v>43009</v>
      </c>
      <c r="F6326" s="15">
        <f t="shared" si="98"/>
        <v>4.2842452213310872E-2</v>
      </c>
    </row>
    <row r="6327" spans="1:6" x14ac:dyDescent="0.3">
      <c r="A6327" s="16">
        <v>32</v>
      </c>
      <c r="B6327" s="17" t="s">
        <v>688</v>
      </c>
      <c r="C6327" s="17" t="s">
        <v>120</v>
      </c>
      <c r="D6327" s="18">
        <v>8781392.1259001195</v>
      </c>
      <c r="E6327" s="14">
        <v>42979</v>
      </c>
      <c r="F6327" s="15">
        <f t="shared" si="98"/>
        <v>-4.5662519707813463E-3</v>
      </c>
    </row>
    <row r="6328" spans="1:6" x14ac:dyDescent="0.3">
      <c r="A6328" s="11">
        <v>32</v>
      </c>
      <c r="B6328" s="12" t="s">
        <v>688</v>
      </c>
      <c r="C6328" s="12" t="s">
        <v>121</v>
      </c>
      <c r="D6328" s="13">
        <v>8821581.8634034097</v>
      </c>
      <c r="E6328" s="14">
        <v>42948</v>
      </c>
      <c r="F6328" s="15">
        <f t="shared" si="98"/>
        <v>1.0398282148271298E-2</v>
      </c>
    </row>
    <row r="6329" spans="1:6" x14ac:dyDescent="0.3">
      <c r="A6329" s="16">
        <v>32</v>
      </c>
      <c r="B6329" s="17" t="s">
        <v>688</v>
      </c>
      <c r="C6329" s="17" t="s">
        <v>122</v>
      </c>
      <c r="D6329" s="18">
        <v>8730327.8310114909</v>
      </c>
      <c r="E6329" s="14">
        <v>42917</v>
      </c>
      <c r="F6329" s="15">
        <f t="shared" si="98"/>
        <v>-2.8843890505681955E-2</v>
      </c>
    </row>
    <row r="6330" spans="1:6" x14ac:dyDescent="0.3">
      <c r="A6330" s="11">
        <v>32</v>
      </c>
      <c r="B6330" s="12" t="s">
        <v>688</v>
      </c>
      <c r="C6330" s="12" t="s">
        <v>123</v>
      </c>
      <c r="D6330" s="13">
        <v>8985811.3071161695</v>
      </c>
      <c r="E6330" s="14">
        <v>42887</v>
      </c>
      <c r="F6330" s="15">
        <f t="shared" si="98"/>
        <v>-8.0758927660436838E-2</v>
      </c>
    </row>
    <row r="6331" spans="1:6" x14ac:dyDescent="0.3">
      <c r="A6331" s="16">
        <v>32</v>
      </c>
      <c r="B6331" s="17" t="s">
        <v>688</v>
      </c>
      <c r="C6331" s="17" t="s">
        <v>124</v>
      </c>
      <c r="D6331" s="18">
        <v>9741603.5492249392</v>
      </c>
      <c r="E6331" s="14">
        <v>42856</v>
      </c>
      <c r="F6331" s="15">
        <f t="shared" si="98"/>
        <v>-5.2958333179038641E-2</v>
      </c>
    </row>
    <row r="6332" spans="1:6" x14ac:dyDescent="0.3">
      <c r="A6332" s="11">
        <v>32</v>
      </c>
      <c r="B6332" s="12" t="s">
        <v>688</v>
      </c>
      <c r="C6332" s="12" t="s">
        <v>125</v>
      </c>
      <c r="D6332" s="13">
        <v>10271407.587485399</v>
      </c>
      <c r="E6332" s="14">
        <v>42826</v>
      </c>
      <c r="F6332" s="15">
        <f t="shared" si="98"/>
        <v>4.0482289594957796E-2</v>
      </c>
    </row>
    <row r="6333" spans="1:6" x14ac:dyDescent="0.3">
      <c r="A6333" s="16">
        <v>32</v>
      </c>
      <c r="B6333" s="17" t="s">
        <v>688</v>
      </c>
      <c r="C6333" s="17" t="s">
        <v>126</v>
      </c>
      <c r="D6333" s="18">
        <v>9863901.5308387596</v>
      </c>
      <c r="E6333" s="14">
        <v>42795</v>
      </c>
      <c r="F6333" s="15">
        <f t="shared" si="98"/>
        <v>-1.0006468603410588E-2</v>
      </c>
    </row>
    <row r="6334" spans="1:6" x14ac:dyDescent="0.3">
      <c r="A6334" s="11">
        <v>32</v>
      </c>
      <c r="B6334" s="12" t="s">
        <v>688</v>
      </c>
      <c r="C6334" s="12" t="s">
        <v>127</v>
      </c>
      <c r="D6334" s="13">
        <v>9963099.8364586104</v>
      </c>
      <c r="E6334" s="14">
        <v>42767</v>
      </c>
      <c r="F6334" s="15">
        <f t="shared" si="98"/>
        <v>-2.0939866580940991E-2</v>
      </c>
    </row>
    <row r="6335" spans="1:6" x14ac:dyDescent="0.3">
      <c r="A6335" s="16">
        <v>32</v>
      </c>
      <c r="B6335" s="17" t="s">
        <v>688</v>
      </c>
      <c r="C6335" s="17" t="s">
        <v>129</v>
      </c>
      <c r="D6335" s="18">
        <v>10173925.4443406</v>
      </c>
      <c r="E6335" s="14">
        <v>42736</v>
      </c>
      <c r="F6335" s="15">
        <f t="shared" si="98"/>
        <v>5.115590314413121E-2</v>
      </c>
    </row>
    <row r="6336" spans="1:6" x14ac:dyDescent="0.3">
      <c r="A6336" s="11">
        <v>32</v>
      </c>
      <c r="B6336" s="12" t="s">
        <v>688</v>
      </c>
      <c r="C6336" s="12" t="s">
        <v>130</v>
      </c>
      <c r="D6336" s="13">
        <v>9666557.1812037807</v>
      </c>
      <c r="E6336" s="14">
        <v>42705</v>
      </c>
      <c r="F6336" s="15">
        <f t="shared" si="98"/>
        <v>-6.1093067842334118E-3</v>
      </c>
    </row>
    <row r="6337" spans="1:6" x14ac:dyDescent="0.3">
      <c r="A6337" s="11">
        <v>32</v>
      </c>
      <c r="B6337" s="12" t="s">
        <v>688</v>
      </c>
      <c r="C6337" s="12" t="s">
        <v>132</v>
      </c>
      <c r="D6337" s="13">
        <v>9725793.9079954997</v>
      </c>
      <c r="E6337" s="14">
        <v>42675</v>
      </c>
      <c r="F6337" s="15">
        <f t="shared" si="98"/>
        <v>-2.5685260995502026E-2</v>
      </c>
    </row>
    <row r="6338" spans="1:6" x14ac:dyDescent="0.3">
      <c r="A6338" s="11">
        <v>32</v>
      </c>
      <c r="B6338" s="12" t="s">
        <v>688</v>
      </c>
      <c r="C6338" s="12" t="s">
        <v>133</v>
      </c>
      <c r="D6338" s="13">
        <v>9978839.3199287597</v>
      </c>
      <c r="E6338" s="14">
        <v>42644</v>
      </c>
      <c r="F6338" s="15">
        <f t="shared" si="98"/>
        <v>-4.4666936196270435E-2</v>
      </c>
    </row>
    <row r="6339" spans="1:6" x14ac:dyDescent="0.3">
      <c r="A6339" s="11">
        <v>32</v>
      </c>
      <c r="B6339" s="12" t="s">
        <v>688</v>
      </c>
      <c r="C6339" s="12" t="s">
        <v>134</v>
      </c>
      <c r="D6339" s="13">
        <v>10434667.9491693</v>
      </c>
      <c r="E6339" s="14">
        <v>42614</v>
      </c>
      <c r="F6339" s="15">
        <f t="shared" ref="F6339:F6402" si="99">IF(B6339=B6340,LN(D6339/D6340),NA())</f>
        <v>1.5230954781985778E-2</v>
      </c>
    </row>
    <row r="6340" spans="1:6" x14ac:dyDescent="0.3">
      <c r="A6340" s="16">
        <v>32</v>
      </c>
      <c r="B6340" s="17" t="s">
        <v>688</v>
      </c>
      <c r="C6340" s="17" t="s">
        <v>135</v>
      </c>
      <c r="D6340" s="18">
        <v>10276942.199467201</v>
      </c>
      <c r="E6340" s="14">
        <v>42583</v>
      </c>
      <c r="F6340" s="15">
        <f t="shared" si="99"/>
        <v>9.4556353145048372E-2</v>
      </c>
    </row>
    <row r="6341" spans="1:6" x14ac:dyDescent="0.3">
      <c r="A6341" s="11">
        <v>32</v>
      </c>
      <c r="B6341" s="12" t="s">
        <v>688</v>
      </c>
      <c r="C6341" s="12" t="s">
        <v>136</v>
      </c>
      <c r="D6341" s="13">
        <v>9349720.1392426006</v>
      </c>
      <c r="E6341" s="14">
        <v>42552</v>
      </c>
      <c r="F6341" s="15">
        <f t="shared" si="99"/>
        <v>3.8315001228173148E-2</v>
      </c>
    </row>
    <row r="6342" spans="1:6" x14ac:dyDescent="0.3">
      <c r="A6342" s="16">
        <v>32</v>
      </c>
      <c r="B6342" s="17" t="s">
        <v>688</v>
      </c>
      <c r="C6342" s="17" t="s">
        <v>137</v>
      </c>
      <c r="D6342" s="18">
        <v>8998261.6618084107</v>
      </c>
      <c r="E6342" s="14">
        <v>42522</v>
      </c>
      <c r="F6342" s="15">
        <f t="shared" si="99"/>
        <v>-0.13169427218977747</v>
      </c>
    </row>
    <row r="6343" spans="1:6" x14ac:dyDescent="0.3">
      <c r="A6343" s="11">
        <v>32</v>
      </c>
      <c r="B6343" s="12" t="s">
        <v>688</v>
      </c>
      <c r="C6343" s="12" t="s">
        <v>138</v>
      </c>
      <c r="D6343" s="13">
        <v>10264852.5105785</v>
      </c>
      <c r="E6343" s="14">
        <v>42491</v>
      </c>
      <c r="F6343" s="15">
        <f t="shared" si="99"/>
        <v>6.9482034623914949E-3</v>
      </c>
    </row>
    <row r="6344" spans="1:6" x14ac:dyDescent="0.3">
      <c r="A6344" s="16">
        <v>32</v>
      </c>
      <c r="B6344" s="17" t="s">
        <v>688</v>
      </c>
      <c r="C6344" s="17" t="s">
        <v>139</v>
      </c>
      <c r="D6344" s="18">
        <v>10193777.434811199</v>
      </c>
      <c r="E6344" s="14">
        <v>42461</v>
      </c>
      <c r="F6344" s="15">
        <f t="shared" si="99"/>
        <v>-3.6295920906587675E-2</v>
      </c>
    </row>
    <row r="6345" spans="1:6" x14ac:dyDescent="0.3">
      <c r="A6345" s="11">
        <v>32</v>
      </c>
      <c r="B6345" s="12" t="s">
        <v>688</v>
      </c>
      <c r="C6345" s="12" t="s">
        <v>140</v>
      </c>
      <c r="D6345" s="13">
        <v>10570566.564482899</v>
      </c>
      <c r="E6345" s="14">
        <v>42430</v>
      </c>
      <c r="F6345" s="15">
        <f t="shared" si="99"/>
        <v>0.11952636278994093</v>
      </c>
    </row>
    <row r="6346" spans="1:6" x14ac:dyDescent="0.3">
      <c r="A6346" s="16">
        <v>32</v>
      </c>
      <c r="B6346" s="17" t="s">
        <v>688</v>
      </c>
      <c r="C6346" s="17" t="s">
        <v>141</v>
      </c>
      <c r="D6346" s="18">
        <v>9379693.0334409904</v>
      </c>
      <c r="E6346" s="14">
        <v>42401</v>
      </c>
      <c r="F6346" s="15">
        <f t="shared" si="99"/>
        <v>1.8049244370548414E-2</v>
      </c>
    </row>
    <row r="6347" spans="1:6" x14ac:dyDescent="0.3">
      <c r="A6347" s="11">
        <v>32</v>
      </c>
      <c r="B6347" s="12" t="s">
        <v>688</v>
      </c>
      <c r="C6347" s="12" t="s">
        <v>142</v>
      </c>
      <c r="D6347" s="13">
        <v>9211915.3467858993</v>
      </c>
      <c r="E6347" s="14">
        <v>42370</v>
      </c>
      <c r="F6347" s="15">
        <f t="shared" si="99"/>
        <v>-0.1958967602680724</v>
      </c>
    </row>
    <row r="6348" spans="1:6" x14ac:dyDescent="0.3">
      <c r="A6348" s="16">
        <v>32</v>
      </c>
      <c r="B6348" s="17" t="s">
        <v>688</v>
      </c>
      <c r="C6348" s="17" t="s">
        <v>143</v>
      </c>
      <c r="D6348" s="18">
        <v>11205385.968265601</v>
      </c>
      <c r="E6348" s="14">
        <v>42339</v>
      </c>
      <c r="F6348" s="15">
        <f t="shared" si="99"/>
        <v>-7.0018699595395709E-2</v>
      </c>
    </row>
    <row r="6349" spans="1:6" x14ac:dyDescent="0.3">
      <c r="A6349" s="16">
        <v>32</v>
      </c>
      <c r="B6349" s="17" t="s">
        <v>688</v>
      </c>
      <c r="C6349" s="17" t="s">
        <v>145</v>
      </c>
      <c r="D6349" s="18">
        <v>12018092.856448701</v>
      </c>
      <c r="E6349" s="14">
        <v>42309</v>
      </c>
      <c r="F6349" s="15">
        <f t="shared" si="99"/>
        <v>-1.9076476531623834E-4</v>
      </c>
    </row>
    <row r="6350" spans="1:6" x14ac:dyDescent="0.3">
      <c r="A6350" s="16">
        <v>32</v>
      </c>
      <c r="B6350" s="17" t="s">
        <v>688</v>
      </c>
      <c r="C6350" s="17" t="s">
        <v>146</v>
      </c>
      <c r="D6350" s="18">
        <v>12020385.703802301</v>
      </c>
      <c r="E6350" s="14">
        <v>42278</v>
      </c>
      <c r="F6350" s="15">
        <f t="shared" si="99"/>
        <v>-1.6038028491138188E-2</v>
      </c>
    </row>
    <row r="6351" spans="1:6" x14ac:dyDescent="0.3">
      <c r="A6351" s="16">
        <v>32</v>
      </c>
      <c r="B6351" s="17" t="s">
        <v>688</v>
      </c>
      <c r="C6351" s="17" t="s">
        <v>147</v>
      </c>
      <c r="D6351" s="18">
        <v>12214723.221940501</v>
      </c>
      <c r="E6351" s="14">
        <v>42248</v>
      </c>
      <c r="F6351" s="15">
        <f t="shared" si="99"/>
        <v>3.4392756094397503E-3</v>
      </c>
    </row>
    <row r="6352" spans="1:6" x14ac:dyDescent="0.3">
      <c r="A6352" s="11">
        <v>32</v>
      </c>
      <c r="B6352" s="12" t="s">
        <v>688</v>
      </c>
      <c r="C6352" s="12" t="s">
        <v>148</v>
      </c>
      <c r="D6352" s="13">
        <v>12172785.581178401</v>
      </c>
      <c r="E6352" s="14">
        <v>42217</v>
      </c>
      <c r="F6352" s="15">
        <f t="shared" si="99"/>
        <v>-1.62851220329965E-2</v>
      </c>
    </row>
    <row r="6353" spans="1:6" x14ac:dyDescent="0.3">
      <c r="A6353" s="16">
        <v>32</v>
      </c>
      <c r="B6353" s="17" t="s">
        <v>688</v>
      </c>
      <c r="C6353" s="17" t="s">
        <v>149</v>
      </c>
      <c r="D6353" s="18">
        <v>12372643.820826201</v>
      </c>
      <c r="E6353" s="14">
        <v>42186</v>
      </c>
      <c r="F6353" s="15">
        <f t="shared" si="99"/>
        <v>3.541005197787242E-2</v>
      </c>
    </row>
    <row r="6354" spans="1:6" x14ac:dyDescent="0.3">
      <c r="A6354" s="11">
        <v>32</v>
      </c>
      <c r="B6354" s="12" t="s">
        <v>688</v>
      </c>
      <c r="C6354" s="12" t="s">
        <v>150</v>
      </c>
      <c r="D6354" s="13">
        <v>11942193.962427899</v>
      </c>
      <c r="E6354" s="14">
        <v>42156</v>
      </c>
      <c r="F6354" s="15">
        <f t="shared" si="99"/>
        <v>-6.5703909811807168E-2</v>
      </c>
    </row>
    <row r="6355" spans="1:6" x14ac:dyDescent="0.3">
      <c r="A6355" s="16">
        <v>32</v>
      </c>
      <c r="B6355" s="17" t="s">
        <v>688</v>
      </c>
      <c r="C6355" s="17" t="s">
        <v>151</v>
      </c>
      <c r="D6355" s="18">
        <v>12753193.997545499</v>
      </c>
      <c r="E6355" s="14">
        <v>42125</v>
      </c>
      <c r="F6355" s="15">
        <f t="shared" si="99"/>
        <v>4.5221494311796659E-2</v>
      </c>
    </row>
    <row r="6356" spans="1:6" x14ac:dyDescent="0.3">
      <c r="A6356" s="11">
        <v>32</v>
      </c>
      <c r="B6356" s="12" t="s">
        <v>688</v>
      </c>
      <c r="C6356" s="12" t="s">
        <v>152</v>
      </c>
      <c r="D6356" s="13">
        <v>12189321.182651401</v>
      </c>
      <c r="E6356" s="14">
        <v>42095</v>
      </c>
      <c r="F6356" s="15">
        <f t="shared" si="99"/>
        <v>-8.0090432853010249E-2</v>
      </c>
    </row>
    <row r="6357" spans="1:6" x14ac:dyDescent="0.3">
      <c r="A6357" s="16">
        <v>32</v>
      </c>
      <c r="B6357" s="17" t="s">
        <v>688</v>
      </c>
      <c r="C6357" s="17" t="s">
        <v>153</v>
      </c>
      <c r="D6357" s="18">
        <v>13205728.178580699</v>
      </c>
      <c r="E6357" s="14">
        <v>42064</v>
      </c>
      <c r="F6357" s="15">
        <f t="shared" si="99"/>
        <v>3.9025645117326938E-2</v>
      </c>
    </row>
    <row r="6358" spans="1:6" x14ac:dyDescent="0.3">
      <c r="A6358" s="11">
        <v>32</v>
      </c>
      <c r="B6358" s="12" t="s">
        <v>688</v>
      </c>
      <c r="C6358" s="12" t="s">
        <v>154</v>
      </c>
      <c r="D6358" s="13">
        <v>12700292.735870499</v>
      </c>
      <c r="E6358" s="14">
        <v>42036</v>
      </c>
      <c r="F6358" s="15">
        <f t="shared" si="99"/>
        <v>6.1576669128250446E-2</v>
      </c>
    </row>
    <row r="6359" spans="1:6" x14ac:dyDescent="0.3">
      <c r="A6359" s="16">
        <v>32</v>
      </c>
      <c r="B6359" s="17" t="s">
        <v>688</v>
      </c>
      <c r="C6359" s="17" t="s">
        <v>1286</v>
      </c>
      <c r="D6359" s="18">
        <v>11941842.080208</v>
      </c>
      <c r="E6359" s="14">
        <v>42005</v>
      </c>
      <c r="F6359" s="15" t="e">
        <f t="shared" si="99"/>
        <v>#N/A</v>
      </c>
    </row>
    <row r="6360" spans="1:6" x14ac:dyDescent="0.3">
      <c r="A6360" s="16">
        <v>88</v>
      </c>
      <c r="B6360" s="17" t="s">
        <v>700</v>
      </c>
      <c r="C6360" s="17" t="s">
        <v>12</v>
      </c>
      <c r="D6360" s="18">
        <v>5824653.70274413</v>
      </c>
      <c r="E6360" s="14">
        <v>45901</v>
      </c>
      <c r="F6360" s="15">
        <f t="shared" si="99"/>
        <v>4.9311362615633597E-2</v>
      </c>
    </row>
    <row r="6361" spans="1:6" x14ac:dyDescent="0.3">
      <c r="A6361" s="11">
        <v>88</v>
      </c>
      <c r="B6361" s="12" t="s">
        <v>700</v>
      </c>
      <c r="C6361" s="12" t="s">
        <v>16</v>
      </c>
      <c r="D6361" s="13">
        <v>5544398.7554994402</v>
      </c>
      <c r="E6361" s="14">
        <v>45870</v>
      </c>
      <c r="F6361" s="15">
        <f t="shared" si="99"/>
        <v>-4.1502657516982948E-2</v>
      </c>
    </row>
    <row r="6362" spans="1:6" x14ac:dyDescent="0.3">
      <c r="A6362" s="16">
        <v>88</v>
      </c>
      <c r="B6362" s="17" t="s">
        <v>700</v>
      </c>
      <c r="C6362" s="17" t="s">
        <v>17</v>
      </c>
      <c r="D6362" s="18">
        <v>5779347.8200299004</v>
      </c>
      <c r="E6362" s="14">
        <v>45839</v>
      </c>
      <c r="F6362" s="15">
        <f t="shared" si="99"/>
        <v>-8.8592041149434655E-2</v>
      </c>
    </row>
    <row r="6363" spans="1:6" x14ac:dyDescent="0.3">
      <c r="A6363" s="11">
        <v>88</v>
      </c>
      <c r="B6363" s="12" t="s">
        <v>700</v>
      </c>
      <c r="C6363" s="12" t="s">
        <v>18</v>
      </c>
      <c r="D6363" s="13">
        <v>6314716.6381631298</v>
      </c>
      <c r="E6363" s="14">
        <v>45809</v>
      </c>
      <c r="F6363" s="15">
        <f t="shared" si="99"/>
        <v>-3.1640223493776347E-3</v>
      </c>
    </row>
    <row r="6364" spans="1:6" x14ac:dyDescent="0.3">
      <c r="A6364" s="16">
        <v>88</v>
      </c>
      <c r="B6364" s="17" t="s">
        <v>700</v>
      </c>
      <c r="C6364" s="17" t="s">
        <v>19</v>
      </c>
      <c r="D6364" s="18">
        <v>6334728.1845315499</v>
      </c>
      <c r="E6364" s="14">
        <v>45778</v>
      </c>
      <c r="F6364" s="15">
        <f t="shared" si="99"/>
        <v>6.611950489059408E-2</v>
      </c>
    </row>
    <row r="6365" spans="1:6" x14ac:dyDescent="0.3">
      <c r="A6365" s="11">
        <v>88</v>
      </c>
      <c r="B6365" s="12" t="s">
        <v>700</v>
      </c>
      <c r="C6365" s="12" t="s">
        <v>20</v>
      </c>
      <c r="D6365" s="13">
        <v>5929425.9326986298</v>
      </c>
      <c r="E6365" s="14">
        <v>45748</v>
      </c>
      <c r="F6365" s="15">
        <f t="shared" si="99"/>
        <v>7.4432626974307969E-2</v>
      </c>
    </row>
    <row r="6366" spans="1:6" x14ac:dyDescent="0.3">
      <c r="A6366" s="16">
        <v>88</v>
      </c>
      <c r="B6366" s="17" t="s">
        <v>700</v>
      </c>
      <c r="C6366" s="17" t="s">
        <v>21</v>
      </c>
      <c r="D6366" s="18">
        <v>5504108.28354719</v>
      </c>
      <c r="E6366" s="14">
        <v>45717</v>
      </c>
      <c r="F6366" s="15">
        <f t="shared" si="99"/>
        <v>-2.6020577033966773E-2</v>
      </c>
    </row>
    <row r="6367" spans="1:6" x14ac:dyDescent="0.3">
      <c r="A6367" s="11">
        <v>88</v>
      </c>
      <c r="B6367" s="12" t="s">
        <v>700</v>
      </c>
      <c r="C6367" s="12" t="s">
        <v>22</v>
      </c>
      <c r="D6367" s="13">
        <v>5649207.9589844402</v>
      </c>
      <c r="E6367" s="14">
        <v>45689</v>
      </c>
      <c r="F6367" s="15">
        <f t="shared" si="99"/>
        <v>-3.566636574418032E-2</v>
      </c>
    </row>
    <row r="6368" spans="1:6" x14ac:dyDescent="0.3">
      <c r="A6368" s="16">
        <v>88</v>
      </c>
      <c r="B6368" s="17" t="s">
        <v>700</v>
      </c>
      <c r="C6368" s="17" t="s">
        <v>23</v>
      </c>
      <c r="D6368" s="18">
        <v>5854330.9275176097</v>
      </c>
      <c r="E6368" s="14">
        <v>45658</v>
      </c>
      <c r="F6368" s="15">
        <f t="shared" si="99"/>
        <v>7.0128951663487302E-2</v>
      </c>
    </row>
    <row r="6369" spans="1:6" x14ac:dyDescent="0.3">
      <c r="A6369" s="11">
        <v>88</v>
      </c>
      <c r="B6369" s="12" t="s">
        <v>700</v>
      </c>
      <c r="C6369" s="12" t="s">
        <v>24</v>
      </c>
      <c r="D6369" s="13">
        <v>5457838.1338154096</v>
      </c>
      <c r="E6369" s="14">
        <v>45627</v>
      </c>
      <c r="F6369" s="15">
        <f t="shared" si="99"/>
        <v>-3.2016222564984119E-2</v>
      </c>
    </row>
    <row r="6370" spans="1:6" x14ac:dyDescent="0.3">
      <c r="A6370" s="11">
        <v>88</v>
      </c>
      <c r="B6370" s="12" t="s">
        <v>700</v>
      </c>
      <c r="C6370" s="12" t="s">
        <v>26</v>
      </c>
      <c r="D6370" s="13">
        <v>5635404.83426583</v>
      </c>
      <c r="E6370" s="14">
        <v>45597</v>
      </c>
      <c r="F6370" s="15">
        <f t="shared" si="99"/>
        <v>2.4919586760588758E-3</v>
      </c>
    </row>
    <row r="6371" spans="1:6" x14ac:dyDescent="0.3">
      <c r="A6371" s="11">
        <v>88</v>
      </c>
      <c r="B6371" s="12" t="s">
        <v>700</v>
      </c>
      <c r="C6371" s="12" t="s">
        <v>27</v>
      </c>
      <c r="D6371" s="13">
        <v>5621379.1213026699</v>
      </c>
      <c r="E6371" s="14">
        <v>45566</v>
      </c>
      <c r="F6371" s="15">
        <f t="shared" si="99"/>
        <v>-7.9075809137616804E-2</v>
      </c>
    </row>
    <row r="6372" spans="1:6" x14ac:dyDescent="0.3">
      <c r="A6372" s="11">
        <v>88</v>
      </c>
      <c r="B6372" s="12" t="s">
        <v>700</v>
      </c>
      <c r="C6372" s="12" t="s">
        <v>28</v>
      </c>
      <c r="D6372" s="13">
        <v>6083941.9819826996</v>
      </c>
      <c r="E6372" s="14">
        <v>45536</v>
      </c>
      <c r="F6372" s="15">
        <f t="shared" si="99"/>
        <v>3.3587946379788819E-2</v>
      </c>
    </row>
    <row r="6373" spans="1:6" x14ac:dyDescent="0.3">
      <c r="A6373" s="16">
        <v>88</v>
      </c>
      <c r="B6373" s="17" t="s">
        <v>700</v>
      </c>
      <c r="C6373" s="17" t="s">
        <v>29</v>
      </c>
      <c r="D6373" s="18">
        <v>5882988.56302498</v>
      </c>
      <c r="E6373" s="14">
        <v>45505</v>
      </c>
      <c r="F6373" s="15">
        <f t="shared" si="99"/>
        <v>-9.4398627656426884E-3</v>
      </c>
    </row>
    <row r="6374" spans="1:6" x14ac:dyDescent="0.3">
      <c r="A6374" s="11">
        <v>88</v>
      </c>
      <c r="B6374" s="12" t="s">
        <v>700</v>
      </c>
      <c r="C6374" s="12" t="s">
        <v>30</v>
      </c>
      <c r="D6374" s="13">
        <v>5938786.1139762104</v>
      </c>
      <c r="E6374" s="14">
        <v>45474</v>
      </c>
      <c r="F6374" s="15">
        <f t="shared" si="99"/>
        <v>2.5499364851982467E-2</v>
      </c>
    </row>
    <row r="6375" spans="1:6" x14ac:dyDescent="0.3">
      <c r="A6375" s="16">
        <v>88</v>
      </c>
      <c r="B6375" s="17" t="s">
        <v>700</v>
      </c>
      <c r="C6375" s="17" t="s">
        <v>31</v>
      </c>
      <c r="D6375" s="18">
        <v>5789265.2848341996</v>
      </c>
      <c r="E6375" s="14">
        <v>45444</v>
      </c>
      <c r="F6375" s="15">
        <f t="shared" si="99"/>
        <v>-5.1898425033685823E-2</v>
      </c>
    </row>
    <row r="6376" spans="1:6" x14ac:dyDescent="0.3">
      <c r="A6376" s="11">
        <v>88</v>
      </c>
      <c r="B6376" s="12" t="s">
        <v>700</v>
      </c>
      <c r="C6376" s="12" t="s">
        <v>32</v>
      </c>
      <c r="D6376" s="13">
        <v>6097652.2177432096</v>
      </c>
      <c r="E6376" s="14">
        <v>45413</v>
      </c>
      <c r="F6376" s="15">
        <f t="shared" si="99"/>
        <v>3.0748416769858836E-3</v>
      </c>
    </row>
    <row r="6377" spans="1:6" x14ac:dyDescent="0.3">
      <c r="A6377" s="16">
        <v>88</v>
      </c>
      <c r="B6377" s="17" t="s">
        <v>700</v>
      </c>
      <c r="C6377" s="17" t="s">
        <v>34</v>
      </c>
      <c r="D6377" s="18">
        <v>6078931.69863817</v>
      </c>
      <c r="E6377" s="14">
        <v>45383</v>
      </c>
      <c r="F6377" s="15">
        <f t="shared" si="99"/>
        <v>-1.176388810573894E-2</v>
      </c>
    </row>
    <row r="6378" spans="1:6" x14ac:dyDescent="0.3">
      <c r="A6378" s="11">
        <v>88</v>
      </c>
      <c r="B6378" s="12" t="s">
        <v>700</v>
      </c>
      <c r="C6378" s="12" t="s">
        <v>35</v>
      </c>
      <c r="D6378" s="13">
        <v>6150865.8540478703</v>
      </c>
      <c r="E6378" s="14">
        <v>45352</v>
      </c>
      <c r="F6378" s="15">
        <f t="shared" si="99"/>
        <v>6.043482774881194E-2</v>
      </c>
    </row>
    <row r="6379" spans="1:6" x14ac:dyDescent="0.3">
      <c r="A6379" s="16">
        <v>88</v>
      </c>
      <c r="B6379" s="17" t="s">
        <v>700</v>
      </c>
      <c r="C6379" s="17" t="s">
        <v>36</v>
      </c>
      <c r="D6379" s="18">
        <v>5790149.0472351201</v>
      </c>
      <c r="E6379" s="14">
        <v>45323</v>
      </c>
      <c r="F6379" s="15">
        <f t="shared" si="99"/>
        <v>-7.7600873391497641E-2</v>
      </c>
    </row>
    <row r="6380" spans="1:6" x14ac:dyDescent="0.3">
      <c r="A6380" s="11">
        <v>88</v>
      </c>
      <c r="B6380" s="12" t="s">
        <v>700</v>
      </c>
      <c r="C6380" s="12" t="s">
        <v>37</v>
      </c>
      <c r="D6380" s="13">
        <v>6257363.3533577695</v>
      </c>
      <c r="E6380" s="14">
        <v>45292</v>
      </c>
      <c r="F6380" s="15">
        <f t="shared" si="99"/>
        <v>-6.6234712830229317E-2</v>
      </c>
    </row>
    <row r="6381" spans="1:6" x14ac:dyDescent="0.3">
      <c r="A6381" s="16">
        <v>88</v>
      </c>
      <c r="B6381" s="17" t="s">
        <v>700</v>
      </c>
      <c r="C6381" s="17" t="s">
        <v>38</v>
      </c>
      <c r="D6381" s="18">
        <v>6685851.7841191497</v>
      </c>
      <c r="E6381" s="14">
        <v>45261</v>
      </c>
      <c r="F6381" s="15">
        <f t="shared" si="99"/>
        <v>0.12144693245226104</v>
      </c>
    </row>
    <row r="6382" spans="1:6" x14ac:dyDescent="0.3">
      <c r="A6382" s="16">
        <v>88</v>
      </c>
      <c r="B6382" s="17" t="s">
        <v>700</v>
      </c>
      <c r="C6382" s="17" t="s">
        <v>40</v>
      </c>
      <c r="D6382" s="18">
        <v>5921244.7416330297</v>
      </c>
      <c r="E6382" s="14">
        <v>45231</v>
      </c>
      <c r="F6382" s="15">
        <f t="shared" si="99"/>
        <v>9.2612128684183129E-2</v>
      </c>
    </row>
    <row r="6383" spans="1:6" x14ac:dyDescent="0.3">
      <c r="A6383" s="16">
        <v>88</v>
      </c>
      <c r="B6383" s="17" t="s">
        <v>700</v>
      </c>
      <c r="C6383" s="17" t="s">
        <v>41</v>
      </c>
      <c r="D6383" s="18">
        <v>5397492.8489340004</v>
      </c>
      <c r="E6383" s="14">
        <v>45200</v>
      </c>
      <c r="F6383" s="15">
        <f t="shared" si="99"/>
        <v>-3.5899934929445723E-2</v>
      </c>
    </row>
    <row r="6384" spans="1:6" x14ac:dyDescent="0.3">
      <c r="A6384" s="16">
        <v>88</v>
      </c>
      <c r="B6384" s="17" t="s">
        <v>700</v>
      </c>
      <c r="C6384" s="17" t="s">
        <v>42</v>
      </c>
      <c r="D6384" s="18">
        <v>5594782.6479087202</v>
      </c>
      <c r="E6384" s="14">
        <v>45170</v>
      </c>
      <c r="F6384" s="15">
        <f t="shared" si="99"/>
        <v>-2.146385747751605E-2</v>
      </c>
    </row>
    <row r="6385" spans="1:6" x14ac:dyDescent="0.3">
      <c r="A6385" s="11">
        <v>88</v>
      </c>
      <c r="B6385" s="12" t="s">
        <v>700</v>
      </c>
      <c r="C6385" s="12" t="s">
        <v>43</v>
      </c>
      <c r="D6385" s="13">
        <v>5716166.2857769299</v>
      </c>
      <c r="E6385" s="14">
        <v>45139</v>
      </c>
      <c r="F6385" s="15">
        <f t="shared" si="99"/>
        <v>-7.1393586521869987E-2</v>
      </c>
    </row>
    <row r="6386" spans="1:6" x14ac:dyDescent="0.3">
      <c r="A6386" s="16">
        <v>88</v>
      </c>
      <c r="B6386" s="17" t="s">
        <v>700</v>
      </c>
      <c r="C6386" s="17" t="s">
        <v>44</v>
      </c>
      <c r="D6386" s="18">
        <v>6139184.6332294401</v>
      </c>
      <c r="E6386" s="14">
        <v>45108</v>
      </c>
      <c r="F6386" s="15">
        <f t="shared" si="99"/>
        <v>0.12409112900465688</v>
      </c>
    </row>
    <row r="6387" spans="1:6" x14ac:dyDescent="0.3">
      <c r="A6387" s="11">
        <v>88</v>
      </c>
      <c r="B6387" s="12" t="s">
        <v>700</v>
      </c>
      <c r="C6387" s="12" t="s">
        <v>45</v>
      </c>
      <c r="D6387" s="13">
        <v>5422737.7532408498</v>
      </c>
      <c r="E6387" s="14">
        <v>45078</v>
      </c>
      <c r="F6387" s="15">
        <f t="shared" si="99"/>
        <v>-4.7279656516054314E-2</v>
      </c>
    </row>
    <row r="6388" spans="1:6" x14ac:dyDescent="0.3">
      <c r="A6388" s="16">
        <v>88</v>
      </c>
      <c r="B6388" s="17" t="s">
        <v>700</v>
      </c>
      <c r="C6388" s="17" t="s">
        <v>46</v>
      </c>
      <c r="D6388" s="18">
        <v>5685280.4920782801</v>
      </c>
      <c r="E6388" s="14">
        <v>45047</v>
      </c>
      <c r="F6388" s="15">
        <f t="shared" si="99"/>
        <v>-0.11326067248929535</v>
      </c>
    </row>
    <row r="6389" spans="1:6" x14ac:dyDescent="0.3">
      <c r="A6389" s="11">
        <v>88</v>
      </c>
      <c r="B6389" s="12" t="s">
        <v>700</v>
      </c>
      <c r="C6389" s="12" t="s">
        <v>47</v>
      </c>
      <c r="D6389" s="13">
        <v>6367081.0932753701</v>
      </c>
      <c r="E6389" s="14">
        <v>45017</v>
      </c>
      <c r="F6389" s="15">
        <f t="shared" si="99"/>
        <v>8.1873743996711476E-2</v>
      </c>
    </row>
    <row r="6390" spans="1:6" x14ac:dyDescent="0.3">
      <c r="A6390" s="16">
        <v>88</v>
      </c>
      <c r="B6390" s="17" t="s">
        <v>700</v>
      </c>
      <c r="C6390" s="17" t="s">
        <v>48</v>
      </c>
      <c r="D6390" s="18">
        <v>5866553.9108739896</v>
      </c>
      <c r="E6390" s="14">
        <v>44986</v>
      </c>
      <c r="F6390" s="15">
        <f t="shared" si="99"/>
        <v>-0.10184499230450651</v>
      </c>
    </row>
    <row r="6391" spans="1:6" x14ac:dyDescent="0.3">
      <c r="A6391" s="11">
        <v>88</v>
      </c>
      <c r="B6391" s="12" t="s">
        <v>700</v>
      </c>
      <c r="C6391" s="12" t="s">
        <v>49</v>
      </c>
      <c r="D6391" s="13">
        <v>6495517.9036022602</v>
      </c>
      <c r="E6391" s="14">
        <v>44958</v>
      </c>
      <c r="F6391" s="15">
        <f t="shared" si="99"/>
        <v>-2.950449135415666E-2</v>
      </c>
    </row>
    <row r="6392" spans="1:6" x14ac:dyDescent="0.3">
      <c r="A6392" s="16">
        <v>88</v>
      </c>
      <c r="B6392" s="17" t="s">
        <v>700</v>
      </c>
      <c r="C6392" s="17" t="s">
        <v>50</v>
      </c>
      <c r="D6392" s="18">
        <v>6690020.0899157403</v>
      </c>
      <c r="E6392" s="14">
        <v>44927</v>
      </c>
      <c r="F6392" s="15">
        <f t="shared" si="99"/>
        <v>0.18487080437645334</v>
      </c>
    </row>
    <row r="6393" spans="1:6" x14ac:dyDescent="0.3">
      <c r="A6393" s="11">
        <v>88</v>
      </c>
      <c r="B6393" s="12" t="s">
        <v>700</v>
      </c>
      <c r="C6393" s="12" t="s">
        <v>51</v>
      </c>
      <c r="D6393" s="13">
        <v>5560822.7433402501</v>
      </c>
      <c r="E6393" s="14">
        <v>44896</v>
      </c>
      <c r="F6393" s="15">
        <f t="shared" si="99"/>
        <v>1.1654392875228634E-2</v>
      </c>
    </row>
    <row r="6394" spans="1:6" x14ac:dyDescent="0.3">
      <c r="A6394" s="11">
        <v>88</v>
      </c>
      <c r="B6394" s="12" t="s">
        <v>700</v>
      </c>
      <c r="C6394" s="12" t="s">
        <v>53</v>
      </c>
      <c r="D6394" s="13">
        <v>5496390.91657665</v>
      </c>
      <c r="E6394" s="14">
        <v>44866</v>
      </c>
      <c r="F6394" s="15">
        <f t="shared" si="99"/>
        <v>7.3986325323499524E-2</v>
      </c>
    </row>
    <row r="6395" spans="1:6" x14ac:dyDescent="0.3">
      <c r="A6395" s="11">
        <v>88</v>
      </c>
      <c r="B6395" s="12" t="s">
        <v>700</v>
      </c>
      <c r="C6395" s="12" t="s">
        <v>54</v>
      </c>
      <c r="D6395" s="13">
        <v>5104412.4632230103</v>
      </c>
      <c r="E6395" s="14">
        <v>44835</v>
      </c>
      <c r="F6395" s="15">
        <f t="shared" si="99"/>
        <v>8.9053591753762359E-2</v>
      </c>
    </row>
    <row r="6396" spans="1:6" x14ac:dyDescent="0.3">
      <c r="A6396" s="11">
        <v>88</v>
      </c>
      <c r="B6396" s="12" t="s">
        <v>700</v>
      </c>
      <c r="C6396" s="12" t="s">
        <v>55</v>
      </c>
      <c r="D6396" s="13">
        <v>4669498.8943371996</v>
      </c>
      <c r="E6396" s="14">
        <v>44805</v>
      </c>
      <c r="F6396" s="15">
        <f t="shared" si="99"/>
        <v>-0.22060721013278561</v>
      </c>
    </row>
    <row r="6397" spans="1:6" x14ac:dyDescent="0.3">
      <c r="A6397" s="16">
        <v>88</v>
      </c>
      <c r="B6397" s="17" t="s">
        <v>700</v>
      </c>
      <c r="C6397" s="17" t="s">
        <v>56</v>
      </c>
      <c r="D6397" s="18">
        <v>5822088.0735125002</v>
      </c>
      <c r="E6397" s="14">
        <v>44774</v>
      </c>
      <c r="F6397" s="15">
        <f t="shared" si="99"/>
        <v>-9.8252325390764991E-2</v>
      </c>
    </row>
    <row r="6398" spans="1:6" x14ac:dyDescent="0.3">
      <c r="A6398" s="11">
        <v>88</v>
      </c>
      <c r="B6398" s="12" t="s">
        <v>700</v>
      </c>
      <c r="C6398" s="12" t="s">
        <v>57</v>
      </c>
      <c r="D6398" s="13">
        <v>6423167.0003734604</v>
      </c>
      <c r="E6398" s="14">
        <v>44743</v>
      </c>
      <c r="F6398" s="15">
        <f t="shared" si="99"/>
        <v>6.4736116751736808E-2</v>
      </c>
    </row>
    <row r="6399" spans="1:6" x14ac:dyDescent="0.3">
      <c r="A6399" s="16">
        <v>88</v>
      </c>
      <c r="B6399" s="17" t="s">
        <v>700</v>
      </c>
      <c r="C6399" s="17" t="s">
        <v>58</v>
      </c>
      <c r="D6399" s="18">
        <v>6020529.3151219003</v>
      </c>
      <c r="E6399" s="14">
        <v>44713</v>
      </c>
      <c r="F6399" s="15">
        <f t="shared" si="99"/>
        <v>-0.13076025506149916</v>
      </c>
    </row>
    <row r="6400" spans="1:6" x14ac:dyDescent="0.3">
      <c r="A6400" s="11">
        <v>88</v>
      </c>
      <c r="B6400" s="12" t="s">
        <v>700</v>
      </c>
      <c r="C6400" s="12" t="s">
        <v>59</v>
      </c>
      <c r="D6400" s="13">
        <v>6861564.2231815998</v>
      </c>
      <c r="E6400" s="14">
        <v>44682</v>
      </c>
      <c r="F6400" s="15">
        <f t="shared" si="99"/>
        <v>1.8692159998243165E-2</v>
      </c>
    </row>
    <row r="6401" spans="1:6" x14ac:dyDescent="0.3">
      <c r="A6401" s="16">
        <v>88</v>
      </c>
      <c r="B6401" s="17" t="s">
        <v>700</v>
      </c>
      <c r="C6401" s="17" t="s">
        <v>60</v>
      </c>
      <c r="D6401" s="18">
        <v>6734498.0373108303</v>
      </c>
      <c r="E6401" s="14">
        <v>44652</v>
      </c>
      <c r="F6401" s="15">
        <f t="shared" si="99"/>
        <v>-4.2911204109836613E-2</v>
      </c>
    </row>
    <row r="6402" spans="1:6" x14ac:dyDescent="0.3">
      <c r="A6402" s="11">
        <v>88</v>
      </c>
      <c r="B6402" s="12" t="s">
        <v>700</v>
      </c>
      <c r="C6402" s="12" t="s">
        <v>61</v>
      </c>
      <c r="D6402" s="13">
        <v>7029773.4612390297</v>
      </c>
      <c r="E6402" s="14">
        <v>44621</v>
      </c>
      <c r="F6402" s="15">
        <f t="shared" si="99"/>
        <v>-1.088522695890129E-2</v>
      </c>
    </row>
    <row r="6403" spans="1:6" x14ac:dyDescent="0.3">
      <c r="A6403" s="16">
        <v>88</v>
      </c>
      <c r="B6403" s="17" t="s">
        <v>700</v>
      </c>
      <c r="C6403" s="17" t="s">
        <v>62</v>
      </c>
      <c r="D6403" s="18">
        <v>7106712.1285702204</v>
      </c>
      <c r="E6403" s="14">
        <v>44593</v>
      </c>
      <c r="F6403" s="15">
        <f t="shared" ref="F6403:F6466" si="100">IF(B6403=B6404,LN(D6403/D6404),NA())</f>
        <v>5.0538644944994717E-3</v>
      </c>
    </row>
    <row r="6404" spans="1:6" x14ac:dyDescent="0.3">
      <c r="A6404" s="11">
        <v>88</v>
      </c>
      <c r="B6404" s="12" t="s">
        <v>700</v>
      </c>
      <c r="C6404" s="12" t="s">
        <v>63</v>
      </c>
      <c r="D6404" s="13">
        <v>7070886.3739793003</v>
      </c>
      <c r="E6404" s="14">
        <v>44562</v>
      </c>
      <c r="F6404" s="15">
        <f t="shared" si="100"/>
        <v>-8.9604800095108642E-2</v>
      </c>
    </row>
    <row r="6405" spans="1:6" x14ac:dyDescent="0.3">
      <c r="A6405" s="16">
        <v>88</v>
      </c>
      <c r="B6405" s="17" t="s">
        <v>700</v>
      </c>
      <c r="C6405" s="17" t="s">
        <v>64</v>
      </c>
      <c r="D6405" s="18">
        <v>7733725.0619831597</v>
      </c>
      <c r="E6405" s="14">
        <v>44531</v>
      </c>
      <c r="F6405" s="15">
        <f t="shared" si="100"/>
        <v>6.5741429940049015E-2</v>
      </c>
    </row>
    <row r="6406" spans="1:6" x14ac:dyDescent="0.3">
      <c r="A6406" s="16">
        <v>88</v>
      </c>
      <c r="B6406" s="17" t="s">
        <v>700</v>
      </c>
      <c r="C6406" s="17" t="s">
        <v>66</v>
      </c>
      <c r="D6406" s="18">
        <v>7241650.9585285299</v>
      </c>
      <c r="E6406" s="14">
        <v>44501</v>
      </c>
      <c r="F6406" s="15">
        <f t="shared" si="100"/>
        <v>5.6592199345648797E-2</v>
      </c>
    </row>
    <row r="6407" spans="1:6" x14ac:dyDescent="0.3">
      <c r="A6407" s="16">
        <v>88</v>
      </c>
      <c r="B6407" s="17" t="s">
        <v>700</v>
      </c>
      <c r="C6407" s="17" t="s">
        <v>67</v>
      </c>
      <c r="D6407" s="18">
        <v>6843210.6446868898</v>
      </c>
      <c r="E6407" s="14">
        <v>44470</v>
      </c>
      <c r="F6407" s="15">
        <f t="shared" si="100"/>
        <v>-1.4451105094613873E-2</v>
      </c>
    </row>
    <row r="6408" spans="1:6" x14ac:dyDescent="0.3">
      <c r="A6408" s="16">
        <v>88</v>
      </c>
      <c r="B6408" s="17" t="s">
        <v>700</v>
      </c>
      <c r="C6408" s="17" t="s">
        <v>68</v>
      </c>
      <c r="D6408" s="18">
        <v>6942820.6044028699</v>
      </c>
      <c r="E6408" s="14">
        <v>44440</v>
      </c>
      <c r="F6408" s="15">
        <f t="shared" si="100"/>
        <v>-1.7070167394796595E-2</v>
      </c>
    </row>
    <row r="6409" spans="1:6" x14ac:dyDescent="0.3">
      <c r="A6409" s="11">
        <v>88</v>
      </c>
      <c r="B6409" s="12" t="s">
        <v>700</v>
      </c>
      <c r="C6409" s="12" t="s">
        <v>69</v>
      </c>
      <c r="D6409" s="13">
        <v>7062353.0310397903</v>
      </c>
      <c r="E6409" s="14">
        <v>44409</v>
      </c>
      <c r="F6409" s="15">
        <f t="shared" si="100"/>
        <v>-8.4457407160383957E-4</v>
      </c>
    </row>
    <row r="6410" spans="1:6" x14ac:dyDescent="0.3">
      <c r="A6410" s="16">
        <v>88</v>
      </c>
      <c r="B6410" s="17" t="s">
        <v>700</v>
      </c>
      <c r="C6410" s="17" t="s">
        <v>70</v>
      </c>
      <c r="D6410" s="18">
        <v>7068320.2308107195</v>
      </c>
      <c r="E6410" s="14">
        <v>44378</v>
      </c>
      <c r="F6410" s="15">
        <f t="shared" si="100"/>
        <v>4.529135419984396E-2</v>
      </c>
    </row>
    <row r="6411" spans="1:6" x14ac:dyDescent="0.3">
      <c r="A6411" s="11">
        <v>88</v>
      </c>
      <c r="B6411" s="12" t="s">
        <v>700</v>
      </c>
      <c r="C6411" s="12" t="s">
        <v>71</v>
      </c>
      <c r="D6411" s="13">
        <v>6755327.8615527004</v>
      </c>
      <c r="E6411" s="14">
        <v>44348</v>
      </c>
      <c r="F6411" s="15">
        <f t="shared" si="100"/>
        <v>-3.6229600383665572E-2</v>
      </c>
    </row>
    <row r="6412" spans="1:6" x14ac:dyDescent="0.3">
      <c r="A6412" s="16">
        <v>88</v>
      </c>
      <c r="B6412" s="17" t="s">
        <v>700</v>
      </c>
      <c r="C6412" s="17" t="s">
        <v>72</v>
      </c>
      <c r="D6412" s="18">
        <v>7004558.18727565</v>
      </c>
      <c r="E6412" s="14">
        <v>44317</v>
      </c>
      <c r="F6412" s="15">
        <f t="shared" si="100"/>
        <v>-2.471901118700701E-2</v>
      </c>
    </row>
    <row r="6413" spans="1:6" x14ac:dyDescent="0.3">
      <c r="A6413" s="11">
        <v>88</v>
      </c>
      <c r="B6413" s="12" t="s">
        <v>700</v>
      </c>
      <c r="C6413" s="12" t="s">
        <v>73</v>
      </c>
      <c r="D6413" s="13">
        <v>7179861.6777281202</v>
      </c>
      <c r="E6413" s="14">
        <v>44287</v>
      </c>
      <c r="F6413" s="15">
        <f t="shared" si="100"/>
        <v>4.3525567349839728E-2</v>
      </c>
    </row>
    <row r="6414" spans="1:6" x14ac:dyDescent="0.3">
      <c r="A6414" s="16">
        <v>88</v>
      </c>
      <c r="B6414" s="17" t="s">
        <v>700</v>
      </c>
      <c r="C6414" s="17" t="s">
        <v>74</v>
      </c>
      <c r="D6414" s="18">
        <v>6874057.5504461098</v>
      </c>
      <c r="E6414" s="14">
        <v>44256</v>
      </c>
      <c r="F6414" s="15">
        <f t="shared" si="100"/>
        <v>3.7049393849560179E-2</v>
      </c>
    </row>
    <row r="6415" spans="1:6" x14ac:dyDescent="0.3">
      <c r="A6415" s="11">
        <v>88</v>
      </c>
      <c r="B6415" s="12" t="s">
        <v>700</v>
      </c>
      <c r="C6415" s="12" t="s">
        <v>75</v>
      </c>
      <c r="D6415" s="13">
        <v>6624038.0195628302</v>
      </c>
      <c r="E6415" s="14">
        <v>44228</v>
      </c>
      <c r="F6415" s="15">
        <f t="shared" si="100"/>
        <v>7.8652660196405461E-2</v>
      </c>
    </row>
    <row r="6416" spans="1:6" x14ac:dyDescent="0.3">
      <c r="A6416" s="16">
        <v>88</v>
      </c>
      <c r="B6416" s="17" t="s">
        <v>700</v>
      </c>
      <c r="C6416" s="17" t="s">
        <v>76</v>
      </c>
      <c r="D6416" s="18">
        <v>6123001.98411295</v>
      </c>
      <c r="E6416" s="14">
        <v>44197</v>
      </c>
      <c r="F6416" s="15">
        <f t="shared" si="100"/>
        <v>-9.075696350876386E-2</v>
      </c>
    </row>
    <row r="6417" spans="1:6" x14ac:dyDescent="0.3">
      <c r="A6417" s="11">
        <v>88</v>
      </c>
      <c r="B6417" s="12" t="s">
        <v>700</v>
      </c>
      <c r="C6417" s="12" t="s">
        <v>77</v>
      </c>
      <c r="D6417" s="13">
        <v>6704704.6064241296</v>
      </c>
      <c r="E6417" s="14">
        <v>44166</v>
      </c>
      <c r="F6417" s="15">
        <f t="shared" si="100"/>
        <v>2.4336514801731175E-2</v>
      </c>
    </row>
    <row r="6418" spans="1:6" x14ac:dyDescent="0.3">
      <c r="A6418" s="11">
        <v>88</v>
      </c>
      <c r="B6418" s="12" t="s">
        <v>700</v>
      </c>
      <c r="C6418" s="12" t="s">
        <v>79</v>
      </c>
      <c r="D6418" s="13">
        <v>6543504.9385908199</v>
      </c>
      <c r="E6418" s="14">
        <v>44136</v>
      </c>
      <c r="F6418" s="15">
        <f t="shared" si="100"/>
        <v>0.25555958255806588</v>
      </c>
    </row>
    <row r="6419" spans="1:6" x14ac:dyDescent="0.3">
      <c r="A6419" s="11">
        <v>88</v>
      </c>
      <c r="B6419" s="12" t="s">
        <v>700</v>
      </c>
      <c r="C6419" s="12" t="s">
        <v>80</v>
      </c>
      <c r="D6419" s="13">
        <v>5067833.2667005798</v>
      </c>
      <c r="E6419" s="14">
        <v>44105</v>
      </c>
      <c r="F6419" s="15">
        <f t="shared" si="100"/>
        <v>-2.5587744429400875E-2</v>
      </c>
    </row>
    <row r="6420" spans="1:6" x14ac:dyDescent="0.3">
      <c r="A6420" s="11">
        <v>88</v>
      </c>
      <c r="B6420" s="12" t="s">
        <v>700</v>
      </c>
      <c r="C6420" s="12" t="s">
        <v>81</v>
      </c>
      <c r="D6420" s="13">
        <v>5199180.9684607098</v>
      </c>
      <c r="E6420" s="14">
        <v>44075</v>
      </c>
      <c r="F6420" s="15">
        <f t="shared" si="100"/>
        <v>-0.10112183977334468</v>
      </c>
    </row>
    <row r="6421" spans="1:6" x14ac:dyDescent="0.3">
      <c r="A6421" s="16">
        <v>88</v>
      </c>
      <c r="B6421" s="17" t="s">
        <v>700</v>
      </c>
      <c r="C6421" s="17" t="s">
        <v>82</v>
      </c>
      <c r="D6421" s="18">
        <v>5752433.2941822596</v>
      </c>
      <c r="E6421" s="14">
        <v>44044</v>
      </c>
      <c r="F6421" s="15">
        <f t="shared" si="100"/>
        <v>2.5980558814424331E-3</v>
      </c>
    </row>
    <row r="6422" spans="1:6" x14ac:dyDescent="0.3">
      <c r="A6422" s="11">
        <v>88</v>
      </c>
      <c r="B6422" s="12" t="s">
        <v>700</v>
      </c>
      <c r="C6422" s="12" t="s">
        <v>83</v>
      </c>
      <c r="D6422" s="13">
        <v>5737507.5483861296</v>
      </c>
      <c r="E6422" s="14">
        <v>44013</v>
      </c>
      <c r="F6422" s="15">
        <f t="shared" si="100"/>
        <v>4.1790710016368977E-2</v>
      </c>
    </row>
    <row r="6423" spans="1:6" x14ac:dyDescent="0.3">
      <c r="A6423" s="16">
        <v>88</v>
      </c>
      <c r="B6423" s="17" t="s">
        <v>700</v>
      </c>
      <c r="C6423" s="17" t="s">
        <v>84</v>
      </c>
      <c r="D6423" s="18">
        <v>5502674.1380277798</v>
      </c>
      <c r="E6423" s="14">
        <v>43983</v>
      </c>
      <c r="F6423" s="15">
        <f t="shared" si="100"/>
        <v>-9.1191873613779353E-2</v>
      </c>
    </row>
    <row r="6424" spans="1:6" x14ac:dyDescent="0.3">
      <c r="A6424" s="11">
        <v>88</v>
      </c>
      <c r="B6424" s="12" t="s">
        <v>700</v>
      </c>
      <c r="C6424" s="12" t="s">
        <v>85</v>
      </c>
      <c r="D6424" s="13">
        <v>6028064.94506831</v>
      </c>
      <c r="E6424" s="14">
        <v>43952</v>
      </c>
      <c r="F6424" s="15">
        <f t="shared" si="100"/>
        <v>-8.8715625573721896E-2</v>
      </c>
    </row>
    <row r="6425" spans="1:6" x14ac:dyDescent="0.3">
      <c r="A6425" s="16">
        <v>88</v>
      </c>
      <c r="B6425" s="17" t="s">
        <v>700</v>
      </c>
      <c r="C6425" s="17" t="s">
        <v>86</v>
      </c>
      <c r="D6425" s="18">
        <v>6587287.6640045103</v>
      </c>
      <c r="E6425" s="14">
        <v>43922</v>
      </c>
      <c r="F6425" s="15">
        <f t="shared" si="100"/>
        <v>0.17305945840430734</v>
      </c>
    </row>
    <row r="6426" spans="1:6" x14ac:dyDescent="0.3">
      <c r="A6426" s="11">
        <v>88</v>
      </c>
      <c r="B6426" s="12" t="s">
        <v>700</v>
      </c>
      <c r="C6426" s="12" t="s">
        <v>87</v>
      </c>
      <c r="D6426" s="13">
        <v>5540485.9957459299</v>
      </c>
      <c r="E6426" s="14">
        <v>43891</v>
      </c>
      <c r="F6426" s="15">
        <f t="shared" si="100"/>
        <v>-0.40473474086321776</v>
      </c>
    </row>
    <row r="6427" spans="1:6" x14ac:dyDescent="0.3">
      <c r="A6427" s="16">
        <v>88</v>
      </c>
      <c r="B6427" s="17" t="s">
        <v>700</v>
      </c>
      <c r="C6427" s="17" t="s">
        <v>88</v>
      </c>
      <c r="D6427" s="18">
        <v>8304661.3254630901</v>
      </c>
      <c r="E6427" s="14">
        <v>43862</v>
      </c>
      <c r="F6427" s="15">
        <f t="shared" si="100"/>
        <v>-0.11679742687239751</v>
      </c>
    </row>
    <row r="6428" spans="1:6" x14ac:dyDescent="0.3">
      <c r="A6428" s="11">
        <v>88</v>
      </c>
      <c r="B6428" s="12" t="s">
        <v>700</v>
      </c>
      <c r="C6428" s="12" t="s">
        <v>89</v>
      </c>
      <c r="D6428" s="13">
        <v>9333540.2369973008</v>
      </c>
      <c r="E6428" s="14">
        <v>43831</v>
      </c>
      <c r="F6428" s="15">
        <f t="shared" si="100"/>
        <v>-3.1457431209743744E-2</v>
      </c>
    </row>
    <row r="6429" spans="1:6" x14ac:dyDescent="0.3">
      <c r="A6429" s="16">
        <v>88</v>
      </c>
      <c r="B6429" s="17" t="s">
        <v>700</v>
      </c>
      <c r="C6429" s="17" t="s">
        <v>90</v>
      </c>
      <c r="D6429" s="18">
        <v>9631816.3402619101</v>
      </c>
      <c r="E6429" s="14">
        <v>43800</v>
      </c>
      <c r="F6429" s="15">
        <f t="shared" si="100"/>
        <v>3.2439615938894002E-2</v>
      </c>
    </row>
    <row r="6430" spans="1:6" x14ac:dyDescent="0.3">
      <c r="A6430" s="16">
        <v>88</v>
      </c>
      <c r="B6430" s="17" t="s">
        <v>700</v>
      </c>
      <c r="C6430" s="17" t="s">
        <v>92</v>
      </c>
      <c r="D6430" s="18">
        <v>9324377.4768057801</v>
      </c>
      <c r="E6430" s="14">
        <v>43770</v>
      </c>
      <c r="F6430" s="15">
        <f t="shared" si="100"/>
        <v>1.938545397528204E-2</v>
      </c>
    </row>
    <row r="6431" spans="1:6" x14ac:dyDescent="0.3">
      <c r="A6431" s="16">
        <v>88</v>
      </c>
      <c r="B6431" s="17" t="s">
        <v>700</v>
      </c>
      <c r="C6431" s="17" t="s">
        <v>93</v>
      </c>
      <c r="D6431" s="18">
        <v>9145360.9507973697</v>
      </c>
      <c r="E6431" s="14">
        <v>43739</v>
      </c>
      <c r="F6431" s="15">
        <f t="shared" si="100"/>
        <v>9.3142262821878402E-2</v>
      </c>
    </row>
    <row r="6432" spans="1:6" x14ac:dyDescent="0.3">
      <c r="A6432" s="16">
        <v>88</v>
      </c>
      <c r="B6432" s="17" t="s">
        <v>700</v>
      </c>
      <c r="C6432" s="17" t="s">
        <v>94</v>
      </c>
      <c r="D6432" s="18">
        <v>8332008.0369349001</v>
      </c>
      <c r="E6432" s="14">
        <v>43709</v>
      </c>
      <c r="F6432" s="15">
        <f t="shared" si="100"/>
        <v>9.9359961564908922E-2</v>
      </c>
    </row>
    <row r="6433" spans="1:6" x14ac:dyDescent="0.3">
      <c r="A6433" s="11">
        <v>88</v>
      </c>
      <c r="B6433" s="12" t="s">
        <v>700</v>
      </c>
      <c r="C6433" s="12" t="s">
        <v>95</v>
      </c>
      <c r="D6433" s="13">
        <v>7543939.5055758301</v>
      </c>
      <c r="E6433" s="14">
        <v>43678</v>
      </c>
      <c r="F6433" s="15">
        <f t="shared" si="100"/>
        <v>-2.6471347807936505E-2</v>
      </c>
    </row>
    <row r="6434" spans="1:6" x14ac:dyDescent="0.3">
      <c r="A6434" s="16">
        <v>88</v>
      </c>
      <c r="B6434" s="17" t="s">
        <v>700</v>
      </c>
      <c r="C6434" s="17" t="s">
        <v>96</v>
      </c>
      <c r="D6434" s="18">
        <v>7746304.3706054399</v>
      </c>
      <c r="E6434" s="14">
        <v>43647</v>
      </c>
      <c r="F6434" s="15">
        <f t="shared" si="100"/>
        <v>-4.5423285681222003E-2</v>
      </c>
    </row>
    <row r="6435" spans="1:6" x14ac:dyDescent="0.3">
      <c r="A6435" s="11">
        <v>88</v>
      </c>
      <c r="B6435" s="12" t="s">
        <v>700</v>
      </c>
      <c r="C6435" s="12" t="s">
        <v>97</v>
      </c>
      <c r="D6435" s="13">
        <v>8106280.7294448698</v>
      </c>
      <c r="E6435" s="14">
        <v>43617</v>
      </c>
      <c r="F6435" s="15">
        <f t="shared" si="100"/>
        <v>5.5362378986436363E-3</v>
      </c>
    </row>
    <row r="6436" spans="1:6" x14ac:dyDescent="0.3">
      <c r="A6436" s="16">
        <v>88</v>
      </c>
      <c r="B6436" s="17" t="s">
        <v>700</v>
      </c>
      <c r="C6436" s="17" t="s">
        <v>98</v>
      </c>
      <c r="D6436" s="18">
        <v>8061526.4303863803</v>
      </c>
      <c r="E6436" s="14">
        <v>43586</v>
      </c>
      <c r="F6436" s="15">
        <f t="shared" si="100"/>
        <v>-0.10789147428269408</v>
      </c>
    </row>
    <row r="6437" spans="1:6" x14ac:dyDescent="0.3">
      <c r="A6437" s="11">
        <v>88</v>
      </c>
      <c r="B6437" s="12" t="s">
        <v>700</v>
      </c>
      <c r="C6437" s="12" t="s">
        <v>99</v>
      </c>
      <c r="D6437" s="13">
        <v>8979950.7356663197</v>
      </c>
      <c r="E6437" s="14">
        <v>43556</v>
      </c>
      <c r="F6437" s="15">
        <f t="shared" si="100"/>
        <v>1.0455303368062352E-2</v>
      </c>
    </row>
    <row r="6438" spans="1:6" x14ac:dyDescent="0.3">
      <c r="A6438" s="16">
        <v>88</v>
      </c>
      <c r="B6438" s="17" t="s">
        <v>700</v>
      </c>
      <c r="C6438" s="17" t="s">
        <v>100</v>
      </c>
      <c r="D6438" s="18">
        <v>8886551.7347508296</v>
      </c>
      <c r="E6438" s="14">
        <v>43525</v>
      </c>
      <c r="F6438" s="15">
        <f t="shared" si="100"/>
        <v>1.5223735238039781E-2</v>
      </c>
    </row>
    <row r="6439" spans="1:6" x14ac:dyDescent="0.3">
      <c r="A6439" s="11">
        <v>88</v>
      </c>
      <c r="B6439" s="12" t="s">
        <v>700</v>
      </c>
      <c r="C6439" s="12" t="s">
        <v>101</v>
      </c>
      <c r="D6439" s="13">
        <v>8752289.8010862898</v>
      </c>
      <c r="E6439" s="14">
        <v>43497</v>
      </c>
      <c r="F6439" s="15">
        <f t="shared" si="100"/>
        <v>3.8989402841455058E-2</v>
      </c>
    </row>
    <row r="6440" spans="1:6" x14ac:dyDescent="0.3">
      <c r="A6440" s="16">
        <v>88</v>
      </c>
      <c r="B6440" s="17" t="s">
        <v>700</v>
      </c>
      <c r="C6440" s="17" t="s">
        <v>102</v>
      </c>
      <c r="D6440" s="18">
        <v>8417610.1251256708</v>
      </c>
      <c r="E6440" s="14">
        <v>43466</v>
      </c>
      <c r="F6440" s="15">
        <f t="shared" si="100"/>
        <v>0.10586891772229122</v>
      </c>
    </row>
    <row r="6441" spans="1:6" x14ac:dyDescent="0.3">
      <c r="A6441" s="11">
        <v>88</v>
      </c>
      <c r="B6441" s="12" t="s">
        <v>700</v>
      </c>
      <c r="C6441" s="12" t="s">
        <v>103</v>
      </c>
      <c r="D6441" s="13">
        <v>7571998.5141932098</v>
      </c>
      <c r="E6441" s="14">
        <v>43435</v>
      </c>
      <c r="F6441" s="15">
        <f t="shared" si="100"/>
        <v>-1.0880342329381761E-2</v>
      </c>
    </row>
    <row r="6442" spans="1:6" x14ac:dyDescent="0.3">
      <c r="A6442" s="11">
        <v>88</v>
      </c>
      <c r="B6442" s="12" t="s">
        <v>700</v>
      </c>
      <c r="C6442" s="12" t="s">
        <v>105</v>
      </c>
      <c r="D6442" s="13">
        <v>7654834.27366939</v>
      </c>
      <c r="E6442" s="14">
        <v>43405</v>
      </c>
      <c r="F6442" s="15">
        <f t="shared" si="100"/>
        <v>-4.8016972084643936E-2</v>
      </c>
    </row>
    <row r="6443" spans="1:6" x14ac:dyDescent="0.3">
      <c r="A6443" s="11">
        <v>88</v>
      </c>
      <c r="B6443" s="12" t="s">
        <v>700</v>
      </c>
      <c r="C6443" s="12" t="s">
        <v>106</v>
      </c>
      <c r="D6443" s="13">
        <v>8031363.7991354195</v>
      </c>
      <c r="E6443" s="14">
        <v>43374</v>
      </c>
      <c r="F6443" s="15">
        <f t="shared" si="100"/>
        <v>-3.4783605772771141E-2</v>
      </c>
    </row>
    <row r="6444" spans="1:6" x14ac:dyDescent="0.3">
      <c r="A6444" s="11">
        <v>88</v>
      </c>
      <c r="B6444" s="12" t="s">
        <v>700</v>
      </c>
      <c r="C6444" s="12" t="s">
        <v>107</v>
      </c>
      <c r="D6444" s="13">
        <v>8315638.9879417298</v>
      </c>
      <c r="E6444" s="14">
        <v>43344</v>
      </c>
      <c r="F6444" s="15">
        <f t="shared" si="100"/>
        <v>-3.6783897454822113E-2</v>
      </c>
    </row>
    <row r="6445" spans="1:6" x14ac:dyDescent="0.3">
      <c r="A6445" s="16">
        <v>88</v>
      </c>
      <c r="B6445" s="17" t="s">
        <v>700</v>
      </c>
      <c r="C6445" s="17" t="s">
        <v>108</v>
      </c>
      <c r="D6445" s="18">
        <v>8627215.9768050797</v>
      </c>
      <c r="E6445" s="14">
        <v>43313</v>
      </c>
      <c r="F6445" s="15">
        <f t="shared" si="100"/>
        <v>-2.8289827849408224E-2</v>
      </c>
    </row>
    <row r="6446" spans="1:6" x14ac:dyDescent="0.3">
      <c r="A6446" s="11">
        <v>88</v>
      </c>
      <c r="B6446" s="12" t="s">
        <v>700</v>
      </c>
      <c r="C6446" s="12" t="s">
        <v>109</v>
      </c>
      <c r="D6446" s="13">
        <v>8874763.4600206707</v>
      </c>
      <c r="E6446" s="14">
        <v>43282</v>
      </c>
      <c r="F6446" s="15">
        <f t="shared" si="100"/>
        <v>-1.4844800645943722E-2</v>
      </c>
    </row>
    <row r="6447" spans="1:6" x14ac:dyDescent="0.3">
      <c r="A6447" s="16">
        <v>88</v>
      </c>
      <c r="B6447" s="17" t="s">
        <v>700</v>
      </c>
      <c r="C6447" s="17" t="s">
        <v>110</v>
      </c>
      <c r="D6447" s="18">
        <v>9007490.2684832495</v>
      </c>
      <c r="E6447" s="14">
        <v>43252</v>
      </c>
      <c r="F6447" s="15">
        <f t="shared" si="100"/>
        <v>2.8944583085789403E-2</v>
      </c>
    </row>
    <row r="6448" spans="1:6" x14ac:dyDescent="0.3">
      <c r="A6448" s="11">
        <v>88</v>
      </c>
      <c r="B6448" s="12" t="s">
        <v>700</v>
      </c>
      <c r="C6448" s="12" t="s">
        <v>111</v>
      </c>
      <c r="D6448" s="13">
        <v>8750509.2631121706</v>
      </c>
      <c r="E6448" s="14">
        <v>43221</v>
      </c>
      <c r="F6448" s="15">
        <f t="shared" si="100"/>
        <v>-6.1333121147776726E-2</v>
      </c>
    </row>
    <row r="6449" spans="1:6" x14ac:dyDescent="0.3">
      <c r="A6449" s="16">
        <v>88</v>
      </c>
      <c r="B6449" s="17" t="s">
        <v>700</v>
      </c>
      <c r="C6449" s="17" t="s">
        <v>112</v>
      </c>
      <c r="D6449" s="18">
        <v>9304005.6392103396</v>
      </c>
      <c r="E6449" s="14">
        <v>43191</v>
      </c>
      <c r="F6449" s="15">
        <f t="shared" si="100"/>
        <v>5.3297527062133629E-2</v>
      </c>
    </row>
    <row r="6450" spans="1:6" x14ac:dyDescent="0.3">
      <c r="A6450" s="11">
        <v>88</v>
      </c>
      <c r="B6450" s="12" t="s">
        <v>700</v>
      </c>
      <c r="C6450" s="12" t="s">
        <v>113</v>
      </c>
      <c r="D6450" s="13">
        <v>8821108.0754078906</v>
      </c>
      <c r="E6450" s="14">
        <v>43160</v>
      </c>
      <c r="F6450" s="15">
        <f t="shared" si="100"/>
        <v>1.0839173580335771E-2</v>
      </c>
    </row>
    <row r="6451" spans="1:6" x14ac:dyDescent="0.3">
      <c r="A6451" s="16">
        <v>88</v>
      </c>
      <c r="B6451" s="17" t="s">
        <v>700</v>
      </c>
      <c r="C6451" s="17" t="s">
        <v>114</v>
      </c>
      <c r="D6451" s="18">
        <v>8726010.8724134602</v>
      </c>
      <c r="E6451" s="14">
        <v>43132</v>
      </c>
      <c r="F6451" s="15">
        <f t="shared" si="100"/>
        <v>-7.7600010944311237E-2</v>
      </c>
    </row>
    <row r="6452" spans="1:6" x14ac:dyDescent="0.3">
      <c r="A6452" s="11">
        <v>88</v>
      </c>
      <c r="B6452" s="12" t="s">
        <v>700</v>
      </c>
      <c r="C6452" s="12" t="s">
        <v>115</v>
      </c>
      <c r="D6452" s="13">
        <v>9430115.3765546493</v>
      </c>
      <c r="E6452" s="14">
        <v>43101</v>
      </c>
      <c r="F6452" s="15">
        <f t="shared" si="100"/>
        <v>-6.8443106336765216E-2</v>
      </c>
    </row>
    <row r="6453" spans="1:6" x14ac:dyDescent="0.3">
      <c r="A6453" s="16">
        <v>88</v>
      </c>
      <c r="B6453" s="17" t="s">
        <v>700</v>
      </c>
      <c r="C6453" s="17" t="s">
        <v>116</v>
      </c>
      <c r="D6453" s="18">
        <v>10098141.913483299</v>
      </c>
      <c r="E6453" s="14">
        <v>43070</v>
      </c>
      <c r="F6453" s="15">
        <f t="shared" si="100"/>
        <v>7.6253278309556097E-2</v>
      </c>
    </row>
    <row r="6454" spans="1:6" x14ac:dyDescent="0.3">
      <c r="A6454" s="16">
        <v>88</v>
      </c>
      <c r="B6454" s="17" t="s">
        <v>700</v>
      </c>
      <c r="C6454" s="17" t="s">
        <v>118</v>
      </c>
      <c r="D6454" s="18">
        <v>9356751.4192278106</v>
      </c>
      <c r="E6454" s="14">
        <v>43040</v>
      </c>
      <c r="F6454" s="15">
        <f t="shared" si="100"/>
        <v>-3.3687363850793531E-2</v>
      </c>
    </row>
    <row r="6455" spans="1:6" x14ac:dyDescent="0.3">
      <c r="A6455" s="16">
        <v>88</v>
      </c>
      <c r="B6455" s="17" t="s">
        <v>700</v>
      </c>
      <c r="C6455" s="17" t="s">
        <v>119</v>
      </c>
      <c r="D6455" s="18">
        <v>9677325.0326949693</v>
      </c>
      <c r="E6455" s="14">
        <v>43009</v>
      </c>
      <c r="F6455" s="15">
        <f t="shared" si="100"/>
        <v>-6.7062963016090793E-3</v>
      </c>
    </row>
    <row r="6456" spans="1:6" x14ac:dyDescent="0.3">
      <c r="A6456" s="16">
        <v>88</v>
      </c>
      <c r="B6456" s="17" t="s">
        <v>700</v>
      </c>
      <c r="C6456" s="17" t="s">
        <v>120</v>
      </c>
      <c r="D6456" s="18">
        <v>9742442.1450459398</v>
      </c>
      <c r="E6456" s="14">
        <v>42979</v>
      </c>
      <c r="F6456" s="15">
        <f t="shared" si="100"/>
        <v>-0.10235170014994101</v>
      </c>
    </row>
    <row r="6457" spans="1:6" x14ac:dyDescent="0.3">
      <c r="A6457" s="11">
        <v>88</v>
      </c>
      <c r="B6457" s="12" t="s">
        <v>700</v>
      </c>
      <c r="C6457" s="12" t="s">
        <v>121</v>
      </c>
      <c r="D6457" s="13">
        <v>10792414.4320687</v>
      </c>
      <c r="E6457" s="14">
        <v>42948</v>
      </c>
      <c r="F6457" s="15">
        <f t="shared" si="100"/>
        <v>-1.0711824211936642E-2</v>
      </c>
    </row>
    <row r="6458" spans="1:6" x14ac:dyDescent="0.3">
      <c r="A6458" s="16">
        <v>88</v>
      </c>
      <c r="B6458" s="17" t="s">
        <v>700</v>
      </c>
      <c r="C6458" s="17" t="s">
        <v>122</v>
      </c>
      <c r="D6458" s="18">
        <v>10908642.273027301</v>
      </c>
      <c r="E6458" s="14">
        <v>42917</v>
      </c>
      <c r="F6458" s="15">
        <f t="shared" si="100"/>
        <v>7.8678567757747477E-3</v>
      </c>
    </row>
    <row r="6459" spans="1:6" x14ac:dyDescent="0.3">
      <c r="A6459" s="11">
        <v>88</v>
      </c>
      <c r="B6459" s="12" t="s">
        <v>700</v>
      </c>
      <c r="C6459" s="12" t="s">
        <v>123</v>
      </c>
      <c r="D6459" s="13">
        <v>10823151.394013399</v>
      </c>
      <c r="E6459" s="14">
        <v>42887</v>
      </c>
      <c r="F6459" s="15">
        <f t="shared" si="100"/>
        <v>-5.4741102908280964E-2</v>
      </c>
    </row>
    <row r="6460" spans="1:6" x14ac:dyDescent="0.3">
      <c r="A6460" s="16">
        <v>88</v>
      </c>
      <c r="B6460" s="17" t="s">
        <v>700</v>
      </c>
      <c r="C6460" s="17" t="s">
        <v>124</v>
      </c>
      <c r="D6460" s="18">
        <v>11432138.895876501</v>
      </c>
      <c r="E6460" s="14">
        <v>42856</v>
      </c>
      <c r="F6460" s="15">
        <f t="shared" si="100"/>
        <v>-3.3091310392042626E-2</v>
      </c>
    </row>
    <row r="6461" spans="1:6" x14ac:dyDescent="0.3">
      <c r="A6461" s="11">
        <v>88</v>
      </c>
      <c r="B6461" s="12" t="s">
        <v>700</v>
      </c>
      <c r="C6461" s="12" t="s">
        <v>125</v>
      </c>
      <c r="D6461" s="13">
        <v>11816772.2653627</v>
      </c>
      <c r="E6461" s="14">
        <v>42826</v>
      </c>
      <c r="F6461" s="15">
        <f t="shared" si="100"/>
        <v>4.3427318436309648E-2</v>
      </c>
    </row>
    <row r="6462" spans="1:6" x14ac:dyDescent="0.3">
      <c r="A6462" s="16">
        <v>88</v>
      </c>
      <c r="B6462" s="17" t="s">
        <v>700</v>
      </c>
      <c r="C6462" s="17" t="s">
        <v>126</v>
      </c>
      <c r="D6462" s="18">
        <v>11314584.7829675</v>
      </c>
      <c r="E6462" s="14">
        <v>42795</v>
      </c>
      <c r="F6462" s="15">
        <f t="shared" si="100"/>
        <v>-6.5810182306772751E-3</v>
      </c>
    </row>
    <row r="6463" spans="1:6" x14ac:dyDescent="0.3">
      <c r="A6463" s="11">
        <v>88</v>
      </c>
      <c r="B6463" s="12" t="s">
        <v>700</v>
      </c>
      <c r="C6463" s="12" t="s">
        <v>127</v>
      </c>
      <c r="D6463" s="13">
        <v>11389291.826275</v>
      </c>
      <c r="E6463" s="14">
        <v>42767</v>
      </c>
      <c r="F6463" s="15">
        <f t="shared" si="100"/>
        <v>6.9949788597082688E-2</v>
      </c>
    </row>
    <row r="6464" spans="1:6" x14ac:dyDescent="0.3">
      <c r="A6464" s="16">
        <v>88</v>
      </c>
      <c r="B6464" s="17" t="s">
        <v>700</v>
      </c>
      <c r="C6464" s="17" t="s">
        <v>129</v>
      </c>
      <c r="D6464" s="18">
        <v>10619838.535528701</v>
      </c>
      <c r="E6464" s="14">
        <v>42736</v>
      </c>
      <c r="F6464" s="15">
        <f t="shared" si="100"/>
        <v>2.3848331791435862E-2</v>
      </c>
    </row>
    <row r="6465" spans="1:6" x14ac:dyDescent="0.3">
      <c r="A6465" s="11">
        <v>88</v>
      </c>
      <c r="B6465" s="12" t="s">
        <v>700</v>
      </c>
      <c r="C6465" s="12" t="s">
        <v>130</v>
      </c>
      <c r="D6465" s="13">
        <v>10369569.2168989</v>
      </c>
      <c r="E6465" s="14">
        <v>42705</v>
      </c>
      <c r="F6465" s="15">
        <f t="shared" si="100"/>
        <v>9.4373973962529986E-2</v>
      </c>
    </row>
    <row r="6466" spans="1:6" x14ac:dyDescent="0.3">
      <c r="A6466" s="11">
        <v>88</v>
      </c>
      <c r="B6466" s="12" t="s">
        <v>700</v>
      </c>
      <c r="C6466" s="12" t="s">
        <v>132</v>
      </c>
      <c r="D6466" s="13">
        <v>9435710.7399657294</v>
      </c>
      <c r="E6466" s="14">
        <v>42675</v>
      </c>
      <c r="F6466" s="15">
        <f t="shared" si="100"/>
        <v>-2.9456694361176834E-2</v>
      </c>
    </row>
    <row r="6467" spans="1:6" x14ac:dyDescent="0.3">
      <c r="A6467" s="11">
        <v>88</v>
      </c>
      <c r="B6467" s="12" t="s">
        <v>700</v>
      </c>
      <c r="C6467" s="12" t="s">
        <v>133</v>
      </c>
      <c r="D6467" s="13">
        <v>9717789.7485909592</v>
      </c>
      <c r="E6467" s="14">
        <v>42644</v>
      </c>
      <c r="F6467" s="15">
        <f t="shared" ref="F6467:F6530" si="101">IF(B6467=B6468,LN(D6467/D6468),NA())</f>
        <v>-5.7363524746364719E-2</v>
      </c>
    </row>
    <row r="6468" spans="1:6" x14ac:dyDescent="0.3">
      <c r="A6468" s="11">
        <v>88</v>
      </c>
      <c r="B6468" s="12" t="s">
        <v>700</v>
      </c>
      <c r="C6468" s="12" t="s">
        <v>134</v>
      </c>
      <c r="D6468" s="13">
        <v>10291535.129313201</v>
      </c>
      <c r="E6468" s="14">
        <v>42614</v>
      </c>
      <c r="F6468" s="15">
        <f t="shared" si="101"/>
        <v>-3.3414112972752583E-2</v>
      </c>
    </row>
    <row r="6469" spans="1:6" x14ac:dyDescent="0.3">
      <c r="A6469" s="16">
        <v>88</v>
      </c>
      <c r="B6469" s="17" t="s">
        <v>700</v>
      </c>
      <c r="C6469" s="17" t="s">
        <v>135</v>
      </c>
      <c r="D6469" s="18">
        <v>10641227.4405479</v>
      </c>
      <c r="E6469" s="14">
        <v>42583</v>
      </c>
      <c r="F6469" s="15">
        <f t="shared" si="101"/>
        <v>8.9417162709468933E-7</v>
      </c>
    </row>
    <row r="6470" spans="1:6" x14ac:dyDescent="0.3">
      <c r="A6470" s="11">
        <v>88</v>
      </c>
      <c r="B6470" s="12" t="s">
        <v>700</v>
      </c>
      <c r="C6470" s="12" t="s">
        <v>136</v>
      </c>
      <c r="D6470" s="13">
        <v>10641217.925468501</v>
      </c>
      <c r="E6470" s="14">
        <v>42552</v>
      </c>
      <c r="F6470" s="15">
        <f t="shared" si="101"/>
        <v>5.1586654420464645E-2</v>
      </c>
    </row>
    <row r="6471" spans="1:6" x14ac:dyDescent="0.3">
      <c r="A6471" s="16">
        <v>88</v>
      </c>
      <c r="B6471" s="17" t="s">
        <v>700</v>
      </c>
      <c r="C6471" s="17" t="s">
        <v>137</v>
      </c>
      <c r="D6471" s="18">
        <v>10106191.8415113</v>
      </c>
      <c r="E6471" s="14">
        <v>42522</v>
      </c>
      <c r="F6471" s="15">
        <f t="shared" si="101"/>
        <v>-0.11532032968119178</v>
      </c>
    </row>
    <row r="6472" spans="1:6" x14ac:dyDescent="0.3">
      <c r="A6472" s="11">
        <v>88</v>
      </c>
      <c r="B6472" s="12" t="s">
        <v>700</v>
      </c>
      <c r="C6472" s="12" t="s">
        <v>138</v>
      </c>
      <c r="D6472" s="13">
        <v>11341500.6194556</v>
      </c>
      <c r="E6472" s="14">
        <v>42491</v>
      </c>
      <c r="F6472" s="15">
        <f t="shared" si="101"/>
        <v>2.9596263656812321E-2</v>
      </c>
    </row>
    <row r="6473" spans="1:6" x14ac:dyDescent="0.3">
      <c r="A6473" s="16">
        <v>88</v>
      </c>
      <c r="B6473" s="17" t="s">
        <v>700</v>
      </c>
      <c r="C6473" s="17" t="s">
        <v>139</v>
      </c>
      <c r="D6473" s="18">
        <v>11010753.163834101</v>
      </c>
      <c r="E6473" s="14">
        <v>42461</v>
      </c>
      <c r="F6473" s="15">
        <f t="shared" si="101"/>
        <v>2.7768111389406692E-2</v>
      </c>
    </row>
    <row r="6474" spans="1:6" x14ac:dyDescent="0.3">
      <c r="A6474" s="11">
        <v>88</v>
      </c>
      <c r="B6474" s="12" t="s">
        <v>700</v>
      </c>
      <c r="C6474" s="12" t="s">
        <v>140</v>
      </c>
      <c r="D6474" s="13">
        <v>10709211.3424637</v>
      </c>
      <c r="E6474" s="14">
        <v>42430</v>
      </c>
      <c r="F6474" s="15">
        <f t="shared" si="101"/>
        <v>8.7259122034926043E-2</v>
      </c>
    </row>
    <row r="6475" spans="1:6" x14ac:dyDescent="0.3">
      <c r="A6475" s="16">
        <v>88</v>
      </c>
      <c r="B6475" s="17" t="s">
        <v>700</v>
      </c>
      <c r="C6475" s="17" t="s">
        <v>141</v>
      </c>
      <c r="D6475" s="18">
        <v>9814345.3072869591</v>
      </c>
      <c r="E6475" s="14">
        <v>42401</v>
      </c>
      <c r="F6475" s="15">
        <f t="shared" si="101"/>
        <v>-8.1774826138140008E-2</v>
      </c>
    </row>
    <row r="6476" spans="1:6" x14ac:dyDescent="0.3">
      <c r="A6476" s="11">
        <v>88</v>
      </c>
      <c r="B6476" s="12" t="s">
        <v>700</v>
      </c>
      <c r="C6476" s="12" t="s">
        <v>142</v>
      </c>
      <c r="D6476" s="13">
        <v>10650639.6177826</v>
      </c>
      <c r="E6476" s="14">
        <v>42370</v>
      </c>
      <c r="F6476" s="15">
        <f t="shared" si="101"/>
        <v>-0.25836087867043439</v>
      </c>
    </row>
    <row r="6477" spans="1:6" x14ac:dyDescent="0.3">
      <c r="A6477" s="16">
        <v>88</v>
      </c>
      <c r="B6477" s="17" t="s">
        <v>700</v>
      </c>
      <c r="C6477" s="17" t="s">
        <v>143</v>
      </c>
      <c r="D6477" s="18">
        <v>13790512.1042613</v>
      </c>
      <c r="E6477" s="14">
        <v>42339</v>
      </c>
      <c r="F6477" s="15">
        <f t="shared" si="101"/>
        <v>-4.4858014119228469E-2</v>
      </c>
    </row>
    <row r="6478" spans="1:6" x14ac:dyDescent="0.3">
      <c r="A6478" s="16">
        <v>88</v>
      </c>
      <c r="B6478" s="17" t="s">
        <v>700</v>
      </c>
      <c r="C6478" s="17" t="s">
        <v>145</v>
      </c>
      <c r="D6478" s="18">
        <v>14423211.8256383</v>
      </c>
      <c r="E6478" s="14">
        <v>42309</v>
      </c>
      <c r="F6478" s="15">
        <f t="shared" si="101"/>
        <v>-8.4089736629893691E-2</v>
      </c>
    </row>
    <row r="6479" spans="1:6" x14ac:dyDescent="0.3">
      <c r="A6479" s="16">
        <v>88</v>
      </c>
      <c r="B6479" s="17" t="s">
        <v>700</v>
      </c>
      <c r="C6479" s="17" t="s">
        <v>146</v>
      </c>
      <c r="D6479" s="18">
        <v>15688509.6939121</v>
      </c>
      <c r="E6479" s="14">
        <v>42278</v>
      </c>
      <c r="F6479" s="15">
        <f t="shared" si="101"/>
        <v>6.1611197595925968E-2</v>
      </c>
    </row>
    <row r="6480" spans="1:6" x14ac:dyDescent="0.3">
      <c r="A6480" s="16">
        <v>88</v>
      </c>
      <c r="B6480" s="17" t="s">
        <v>700</v>
      </c>
      <c r="C6480" s="17" t="s">
        <v>147</v>
      </c>
      <c r="D6480" s="18">
        <v>14751095.9273261</v>
      </c>
      <c r="E6480" s="14">
        <v>42248</v>
      </c>
      <c r="F6480" s="15">
        <f t="shared" si="101"/>
        <v>5.6922015934256923E-3</v>
      </c>
    </row>
    <row r="6481" spans="1:6" x14ac:dyDescent="0.3">
      <c r="A6481" s="11">
        <v>88</v>
      </c>
      <c r="B6481" s="12" t="s">
        <v>700</v>
      </c>
      <c r="C6481" s="12" t="s">
        <v>148</v>
      </c>
      <c r="D6481" s="13">
        <v>14667368.239096699</v>
      </c>
      <c r="E6481" s="14">
        <v>42217</v>
      </c>
      <c r="F6481" s="15">
        <f t="shared" si="101"/>
        <v>-3.6082273774546605E-2</v>
      </c>
    </row>
    <row r="6482" spans="1:6" x14ac:dyDescent="0.3">
      <c r="A6482" s="16">
        <v>88</v>
      </c>
      <c r="B6482" s="17" t="s">
        <v>700</v>
      </c>
      <c r="C6482" s="17" t="s">
        <v>149</v>
      </c>
      <c r="D6482" s="18">
        <v>15206264.0629721</v>
      </c>
      <c r="E6482" s="14">
        <v>42186</v>
      </c>
      <c r="F6482" s="15">
        <f t="shared" si="101"/>
        <v>7.5181897980185972E-2</v>
      </c>
    </row>
    <row r="6483" spans="1:6" x14ac:dyDescent="0.3">
      <c r="A6483" s="11">
        <v>88</v>
      </c>
      <c r="B6483" s="12" t="s">
        <v>700</v>
      </c>
      <c r="C6483" s="12" t="s">
        <v>150</v>
      </c>
      <c r="D6483" s="13">
        <v>14104946.541169399</v>
      </c>
      <c r="E6483" s="14">
        <v>42156</v>
      </c>
      <c r="F6483" s="15">
        <f t="shared" si="101"/>
        <v>-8.6664465928401851E-2</v>
      </c>
    </row>
    <row r="6484" spans="1:6" x14ac:dyDescent="0.3">
      <c r="A6484" s="16">
        <v>88</v>
      </c>
      <c r="B6484" s="17" t="s">
        <v>700</v>
      </c>
      <c r="C6484" s="17" t="s">
        <v>151</v>
      </c>
      <c r="D6484" s="18">
        <v>15381877.3394663</v>
      </c>
      <c r="E6484" s="14">
        <v>42125</v>
      </c>
      <c r="F6484" s="15">
        <f t="shared" si="101"/>
        <v>4.9971391218407706E-2</v>
      </c>
    </row>
    <row r="6485" spans="1:6" x14ac:dyDescent="0.3">
      <c r="A6485" s="11">
        <v>88</v>
      </c>
      <c r="B6485" s="12" t="s">
        <v>700</v>
      </c>
      <c r="C6485" s="12" t="s">
        <v>152</v>
      </c>
      <c r="D6485" s="13">
        <v>14632112.9302963</v>
      </c>
      <c r="E6485" s="14">
        <v>42095</v>
      </c>
      <c r="F6485" s="15">
        <f t="shared" si="101"/>
        <v>-3.1901328612792866E-3</v>
      </c>
    </row>
    <row r="6486" spans="1:6" x14ac:dyDescent="0.3">
      <c r="A6486" s="16">
        <v>88</v>
      </c>
      <c r="B6486" s="17" t="s">
        <v>700</v>
      </c>
      <c r="C6486" s="17" t="s">
        <v>153</v>
      </c>
      <c r="D6486" s="18">
        <v>14678865.8489461</v>
      </c>
      <c r="E6486" s="14">
        <v>42064</v>
      </c>
      <c r="F6486" s="15">
        <f t="shared" si="101"/>
        <v>-2.3903627792567455E-3</v>
      </c>
    </row>
    <row r="6487" spans="1:6" x14ac:dyDescent="0.3">
      <c r="A6487" s="11">
        <v>88</v>
      </c>
      <c r="B6487" s="12" t="s">
        <v>700</v>
      </c>
      <c r="C6487" s="12" t="s">
        <v>154</v>
      </c>
      <c r="D6487" s="13">
        <v>14713995.6332504</v>
      </c>
      <c r="E6487" s="14">
        <v>42036</v>
      </c>
      <c r="F6487" s="15">
        <f t="shared" si="101"/>
        <v>-1.4227375837096365E-2</v>
      </c>
    </row>
    <row r="6488" spans="1:6" x14ac:dyDescent="0.3">
      <c r="A6488" s="16">
        <v>88</v>
      </c>
      <c r="B6488" s="17" t="s">
        <v>700</v>
      </c>
      <c r="C6488" s="17" t="s">
        <v>1286</v>
      </c>
      <c r="D6488" s="18">
        <v>14924833.457231799</v>
      </c>
      <c r="E6488" s="14">
        <v>42005</v>
      </c>
      <c r="F6488" s="15" t="e">
        <f t="shared" si="101"/>
        <v>#N/A</v>
      </c>
    </row>
    <row r="6489" spans="1:6" x14ac:dyDescent="0.3">
      <c r="A6489" s="16">
        <v>36</v>
      </c>
      <c r="B6489" s="17" t="s">
        <v>712</v>
      </c>
      <c r="C6489" s="17" t="s">
        <v>12</v>
      </c>
      <c r="D6489" s="18">
        <v>18216250.538034</v>
      </c>
      <c r="E6489" s="14">
        <v>45901</v>
      </c>
      <c r="F6489" s="15">
        <f t="shared" si="101"/>
        <v>-4.0209634761904686E-2</v>
      </c>
    </row>
    <row r="6490" spans="1:6" x14ac:dyDescent="0.3">
      <c r="A6490" s="11">
        <v>36</v>
      </c>
      <c r="B6490" s="12" t="s">
        <v>712</v>
      </c>
      <c r="C6490" s="12" t="s">
        <v>16</v>
      </c>
      <c r="D6490" s="13">
        <v>18963644.8478802</v>
      </c>
      <c r="E6490" s="14">
        <v>45870</v>
      </c>
      <c r="F6490" s="15">
        <f t="shared" si="101"/>
        <v>-3.9209730709711836E-2</v>
      </c>
    </row>
    <row r="6491" spans="1:6" x14ac:dyDescent="0.3">
      <c r="A6491" s="16">
        <v>36</v>
      </c>
      <c r="B6491" s="17" t="s">
        <v>712</v>
      </c>
      <c r="C6491" s="17" t="s">
        <v>17</v>
      </c>
      <c r="D6491" s="18">
        <v>19721974.045139</v>
      </c>
      <c r="E6491" s="14">
        <v>45839</v>
      </c>
      <c r="F6491" s="15">
        <f t="shared" si="101"/>
        <v>7.8588935888693418E-4</v>
      </c>
    </row>
    <row r="6492" spans="1:6" x14ac:dyDescent="0.3">
      <c r="A6492" s="11">
        <v>36</v>
      </c>
      <c r="B6492" s="12" t="s">
        <v>712</v>
      </c>
      <c r="C6492" s="12" t="s">
        <v>18</v>
      </c>
      <c r="D6492" s="13">
        <v>19706480.844368901</v>
      </c>
      <c r="E6492" s="14">
        <v>45809</v>
      </c>
      <c r="F6492" s="15">
        <f t="shared" si="101"/>
        <v>1.8592662894859606E-2</v>
      </c>
    </row>
    <row r="6493" spans="1:6" x14ac:dyDescent="0.3">
      <c r="A6493" s="16">
        <v>36</v>
      </c>
      <c r="B6493" s="17" t="s">
        <v>712</v>
      </c>
      <c r="C6493" s="17" t="s">
        <v>19</v>
      </c>
      <c r="D6493" s="18">
        <v>19343470.015457001</v>
      </c>
      <c r="E6493" s="14">
        <v>45778</v>
      </c>
      <c r="F6493" s="15">
        <f t="shared" si="101"/>
        <v>4.6648054012590104E-2</v>
      </c>
    </row>
    <row r="6494" spans="1:6" x14ac:dyDescent="0.3">
      <c r="A6494" s="11">
        <v>36</v>
      </c>
      <c r="B6494" s="12" t="s">
        <v>712</v>
      </c>
      <c r="C6494" s="12" t="s">
        <v>20</v>
      </c>
      <c r="D6494" s="13">
        <v>18461857.4007832</v>
      </c>
      <c r="E6494" s="14">
        <v>45748</v>
      </c>
      <c r="F6494" s="15">
        <f t="shared" si="101"/>
        <v>-3.8847480946801079E-2</v>
      </c>
    </row>
    <row r="6495" spans="1:6" x14ac:dyDescent="0.3">
      <c r="A6495" s="16">
        <v>36</v>
      </c>
      <c r="B6495" s="17" t="s">
        <v>712</v>
      </c>
      <c r="C6495" s="17" t="s">
        <v>21</v>
      </c>
      <c r="D6495" s="18">
        <v>19193166.851808801</v>
      </c>
      <c r="E6495" s="14">
        <v>45717</v>
      </c>
      <c r="F6495" s="15">
        <f t="shared" si="101"/>
        <v>-9.3360666190967084E-3</v>
      </c>
    </row>
    <row r="6496" spans="1:6" x14ac:dyDescent="0.3">
      <c r="A6496" s="11">
        <v>36</v>
      </c>
      <c r="B6496" s="12" t="s">
        <v>712</v>
      </c>
      <c r="C6496" s="12" t="s">
        <v>22</v>
      </c>
      <c r="D6496" s="13">
        <v>19373194.604081199</v>
      </c>
      <c r="E6496" s="14">
        <v>45689</v>
      </c>
      <c r="F6496" s="15">
        <f t="shared" si="101"/>
        <v>9.882775885738472E-3</v>
      </c>
    </row>
    <row r="6497" spans="1:6" x14ac:dyDescent="0.3">
      <c r="A6497" s="16">
        <v>36</v>
      </c>
      <c r="B6497" s="17" t="s">
        <v>712</v>
      </c>
      <c r="C6497" s="17" t="s">
        <v>23</v>
      </c>
      <c r="D6497" s="18">
        <v>19182676.637444701</v>
      </c>
      <c r="E6497" s="14">
        <v>45658</v>
      </c>
      <c r="F6497" s="15">
        <f t="shared" si="101"/>
        <v>0.12139634607872374</v>
      </c>
    </row>
    <row r="6498" spans="1:6" x14ac:dyDescent="0.3">
      <c r="A6498" s="11">
        <v>36</v>
      </c>
      <c r="B6498" s="12" t="s">
        <v>712</v>
      </c>
      <c r="C6498" s="12" t="s">
        <v>24</v>
      </c>
      <c r="D6498" s="13">
        <v>16989767.774189699</v>
      </c>
      <c r="E6498" s="14">
        <v>45627</v>
      </c>
      <c r="F6498" s="15">
        <f t="shared" si="101"/>
        <v>3.7736226618351965E-2</v>
      </c>
    </row>
    <row r="6499" spans="1:6" x14ac:dyDescent="0.3">
      <c r="A6499" s="11">
        <v>36</v>
      </c>
      <c r="B6499" s="12" t="s">
        <v>712</v>
      </c>
      <c r="C6499" s="12" t="s">
        <v>26</v>
      </c>
      <c r="D6499" s="13">
        <v>16360584.216468001</v>
      </c>
      <c r="E6499" s="14">
        <v>45597</v>
      </c>
      <c r="F6499" s="15">
        <f t="shared" si="101"/>
        <v>1.866262898010957E-2</v>
      </c>
    </row>
    <row r="6500" spans="1:6" x14ac:dyDescent="0.3">
      <c r="A6500" s="11">
        <v>36</v>
      </c>
      <c r="B6500" s="12" t="s">
        <v>712</v>
      </c>
      <c r="C6500" s="12" t="s">
        <v>27</v>
      </c>
      <c r="D6500" s="13">
        <v>16058084.205923401</v>
      </c>
      <c r="E6500" s="14">
        <v>45566</v>
      </c>
      <c r="F6500" s="15">
        <f t="shared" si="101"/>
        <v>-4.1807814295192328E-2</v>
      </c>
    </row>
    <row r="6501" spans="1:6" x14ac:dyDescent="0.3">
      <c r="A6501" s="11">
        <v>36</v>
      </c>
      <c r="B6501" s="12" t="s">
        <v>712</v>
      </c>
      <c r="C6501" s="12" t="s">
        <v>28</v>
      </c>
      <c r="D6501" s="13">
        <v>16743669.154578401</v>
      </c>
      <c r="E6501" s="14">
        <v>45536</v>
      </c>
      <c r="F6501" s="15">
        <f t="shared" si="101"/>
        <v>6.5317750786977784E-3</v>
      </c>
    </row>
    <row r="6502" spans="1:6" x14ac:dyDescent="0.3">
      <c r="A6502" s="16">
        <v>36</v>
      </c>
      <c r="B6502" s="17" t="s">
        <v>712</v>
      </c>
      <c r="C6502" s="17" t="s">
        <v>29</v>
      </c>
      <c r="D6502" s="18">
        <v>16634659.6739386</v>
      </c>
      <c r="E6502" s="14">
        <v>45505</v>
      </c>
      <c r="F6502" s="15">
        <f t="shared" si="101"/>
        <v>-3.9093798375264832E-2</v>
      </c>
    </row>
    <row r="6503" spans="1:6" x14ac:dyDescent="0.3">
      <c r="A6503" s="11">
        <v>36</v>
      </c>
      <c r="B6503" s="12" t="s">
        <v>712</v>
      </c>
      <c r="C6503" s="12" t="s">
        <v>30</v>
      </c>
      <c r="D6503" s="13">
        <v>17297850.568713799</v>
      </c>
      <c r="E6503" s="14">
        <v>45474</v>
      </c>
      <c r="F6503" s="15">
        <f t="shared" si="101"/>
        <v>1.7258385867265007E-2</v>
      </c>
    </row>
    <row r="6504" spans="1:6" x14ac:dyDescent="0.3">
      <c r="A6504" s="16">
        <v>36</v>
      </c>
      <c r="B6504" s="17" t="s">
        <v>712</v>
      </c>
      <c r="C6504" s="17" t="s">
        <v>31</v>
      </c>
      <c r="D6504" s="18">
        <v>17001878.931557201</v>
      </c>
      <c r="E6504" s="14">
        <v>45444</v>
      </c>
      <c r="F6504" s="15">
        <f t="shared" si="101"/>
        <v>-9.8122215822064804E-2</v>
      </c>
    </row>
    <row r="6505" spans="1:6" x14ac:dyDescent="0.3">
      <c r="A6505" s="11">
        <v>36</v>
      </c>
      <c r="B6505" s="12" t="s">
        <v>712</v>
      </c>
      <c r="C6505" s="12" t="s">
        <v>32</v>
      </c>
      <c r="D6505" s="13">
        <v>18754731.7233219</v>
      </c>
      <c r="E6505" s="14">
        <v>45413</v>
      </c>
      <c r="F6505" s="15">
        <f t="shared" si="101"/>
        <v>5.7629157287559608E-2</v>
      </c>
    </row>
    <row r="6506" spans="1:6" x14ac:dyDescent="0.3">
      <c r="A6506" s="16">
        <v>36</v>
      </c>
      <c r="B6506" s="17" t="s">
        <v>712</v>
      </c>
      <c r="C6506" s="17" t="s">
        <v>34</v>
      </c>
      <c r="D6506" s="18">
        <v>17704465.959835999</v>
      </c>
      <c r="E6506" s="14">
        <v>45383</v>
      </c>
      <c r="F6506" s="15">
        <f t="shared" si="101"/>
        <v>-7.5061625920295541E-2</v>
      </c>
    </row>
    <row r="6507" spans="1:6" x14ac:dyDescent="0.3">
      <c r="A6507" s="11">
        <v>36</v>
      </c>
      <c r="B6507" s="12" t="s">
        <v>712</v>
      </c>
      <c r="C6507" s="12" t="s">
        <v>35</v>
      </c>
      <c r="D6507" s="13">
        <v>19084539.3240445</v>
      </c>
      <c r="E6507" s="14">
        <v>45352</v>
      </c>
      <c r="F6507" s="15">
        <f t="shared" si="101"/>
        <v>4.95569307083163E-2</v>
      </c>
    </row>
    <row r="6508" spans="1:6" x14ac:dyDescent="0.3">
      <c r="A6508" s="16">
        <v>36</v>
      </c>
      <c r="B6508" s="17" t="s">
        <v>712</v>
      </c>
      <c r="C6508" s="17" t="s">
        <v>36</v>
      </c>
      <c r="D6508" s="18">
        <v>18161820.520612001</v>
      </c>
      <c r="E6508" s="14">
        <v>45323</v>
      </c>
      <c r="F6508" s="15">
        <f t="shared" si="101"/>
        <v>-5.1909600060851692E-2</v>
      </c>
    </row>
    <row r="6509" spans="1:6" x14ac:dyDescent="0.3">
      <c r="A6509" s="11">
        <v>36</v>
      </c>
      <c r="B6509" s="12" t="s">
        <v>712</v>
      </c>
      <c r="C6509" s="12" t="s">
        <v>37</v>
      </c>
      <c r="D6509" s="13">
        <v>19129491.793233201</v>
      </c>
      <c r="E6509" s="14">
        <v>45292</v>
      </c>
      <c r="F6509" s="15">
        <f t="shared" si="101"/>
        <v>3.9210245629651974E-4</v>
      </c>
    </row>
    <row r="6510" spans="1:6" x14ac:dyDescent="0.3">
      <c r="A6510" s="16">
        <v>36</v>
      </c>
      <c r="B6510" s="17" t="s">
        <v>712</v>
      </c>
      <c r="C6510" s="17" t="s">
        <v>38</v>
      </c>
      <c r="D6510" s="18">
        <v>19121992.542846698</v>
      </c>
      <c r="E6510" s="14">
        <v>45261</v>
      </c>
      <c r="F6510" s="15">
        <f t="shared" si="101"/>
        <v>9.0964553471642368E-2</v>
      </c>
    </row>
    <row r="6511" spans="1:6" x14ac:dyDescent="0.3">
      <c r="A6511" s="16">
        <v>36</v>
      </c>
      <c r="B6511" s="17" t="s">
        <v>712</v>
      </c>
      <c r="C6511" s="17" t="s">
        <v>40</v>
      </c>
      <c r="D6511" s="18">
        <v>17459336.721208598</v>
      </c>
      <c r="E6511" s="14">
        <v>45231</v>
      </c>
      <c r="F6511" s="15">
        <f t="shared" si="101"/>
        <v>8.1300877288054935E-2</v>
      </c>
    </row>
    <row r="6512" spans="1:6" x14ac:dyDescent="0.3">
      <c r="A6512" s="16">
        <v>36</v>
      </c>
      <c r="B6512" s="17" t="s">
        <v>712</v>
      </c>
      <c r="C6512" s="17" t="s">
        <v>41</v>
      </c>
      <c r="D6512" s="18">
        <v>16096046.5176435</v>
      </c>
      <c r="E6512" s="14">
        <v>45200</v>
      </c>
      <c r="F6512" s="15">
        <f t="shared" si="101"/>
        <v>-5.1175059292584563E-2</v>
      </c>
    </row>
    <row r="6513" spans="1:6" x14ac:dyDescent="0.3">
      <c r="A6513" s="16">
        <v>36</v>
      </c>
      <c r="B6513" s="17" t="s">
        <v>712</v>
      </c>
      <c r="C6513" s="17" t="s">
        <v>42</v>
      </c>
      <c r="D6513" s="18">
        <v>16941203.697429601</v>
      </c>
      <c r="E6513" s="14">
        <v>45170</v>
      </c>
      <c r="F6513" s="15">
        <f t="shared" si="101"/>
        <v>1.7252742885135529E-2</v>
      </c>
    </row>
    <row r="6514" spans="1:6" x14ac:dyDescent="0.3">
      <c r="A6514" s="11">
        <v>36</v>
      </c>
      <c r="B6514" s="12" t="s">
        <v>712</v>
      </c>
      <c r="C6514" s="12" t="s">
        <v>43</v>
      </c>
      <c r="D6514" s="13">
        <v>16651428.3633125</v>
      </c>
      <c r="E6514" s="14">
        <v>45139</v>
      </c>
      <c r="F6514" s="15">
        <f t="shared" si="101"/>
        <v>-6.4999732920562159E-2</v>
      </c>
    </row>
    <row r="6515" spans="1:6" x14ac:dyDescent="0.3">
      <c r="A6515" s="16">
        <v>36</v>
      </c>
      <c r="B6515" s="17" t="s">
        <v>712</v>
      </c>
      <c r="C6515" s="17" t="s">
        <v>44</v>
      </c>
      <c r="D6515" s="18">
        <v>17769717.3008691</v>
      </c>
      <c r="E6515" s="14">
        <v>45108</v>
      </c>
      <c r="F6515" s="15">
        <f t="shared" si="101"/>
        <v>2.6532382032335766E-2</v>
      </c>
    </row>
    <row r="6516" spans="1:6" x14ac:dyDescent="0.3">
      <c r="A6516" s="11">
        <v>36</v>
      </c>
      <c r="B6516" s="12" t="s">
        <v>712</v>
      </c>
      <c r="C6516" s="12" t="s">
        <v>45</v>
      </c>
      <c r="D6516" s="13">
        <v>17304444.070821598</v>
      </c>
      <c r="E6516" s="14">
        <v>45078</v>
      </c>
      <c r="F6516" s="15">
        <f t="shared" si="101"/>
        <v>-2.7751042182132591E-3</v>
      </c>
    </row>
    <row r="6517" spans="1:6" x14ac:dyDescent="0.3">
      <c r="A6517" s="16">
        <v>36</v>
      </c>
      <c r="B6517" s="17" t="s">
        <v>712</v>
      </c>
      <c r="C6517" s="17" t="s">
        <v>46</v>
      </c>
      <c r="D6517" s="18">
        <v>17352532.400758501</v>
      </c>
      <c r="E6517" s="14">
        <v>45047</v>
      </c>
      <c r="F6517" s="15">
        <f t="shared" si="101"/>
        <v>-2.5954751705738289E-2</v>
      </c>
    </row>
    <row r="6518" spans="1:6" x14ac:dyDescent="0.3">
      <c r="A6518" s="11">
        <v>36</v>
      </c>
      <c r="B6518" s="12" t="s">
        <v>712</v>
      </c>
      <c r="C6518" s="12" t="s">
        <v>47</v>
      </c>
      <c r="D6518" s="13">
        <v>17808808.7261617</v>
      </c>
      <c r="E6518" s="14">
        <v>45017</v>
      </c>
      <c r="F6518" s="15">
        <f t="shared" si="101"/>
        <v>-2.0291680276067505E-2</v>
      </c>
    </row>
    <row r="6519" spans="1:6" x14ac:dyDescent="0.3">
      <c r="A6519" s="16">
        <v>36</v>
      </c>
      <c r="B6519" s="17" t="s">
        <v>712</v>
      </c>
      <c r="C6519" s="17" t="s">
        <v>48</v>
      </c>
      <c r="D6519" s="18">
        <v>18173870.7133197</v>
      </c>
      <c r="E6519" s="14">
        <v>44986</v>
      </c>
      <c r="F6519" s="15">
        <f t="shared" si="101"/>
        <v>-6.8738987018507239E-2</v>
      </c>
    </row>
    <row r="6520" spans="1:6" x14ac:dyDescent="0.3">
      <c r="A6520" s="11">
        <v>36</v>
      </c>
      <c r="B6520" s="12" t="s">
        <v>712</v>
      </c>
      <c r="C6520" s="12" t="s">
        <v>49</v>
      </c>
      <c r="D6520" s="13">
        <v>19467061.323732901</v>
      </c>
      <c r="E6520" s="14">
        <v>44958</v>
      </c>
      <c r="F6520" s="15">
        <f t="shared" si="101"/>
        <v>7.4550618786366043E-3</v>
      </c>
    </row>
    <row r="6521" spans="1:6" x14ac:dyDescent="0.3">
      <c r="A6521" s="16">
        <v>36</v>
      </c>
      <c r="B6521" s="17" t="s">
        <v>712</v>
      </c>
      <c r="C6521" s="17" t="s">
        <v>50</v>
      </c>
      <c r="D6521" s="18">
        <v>19322472.804807499</v>
      </c>
      <c r="E6521" s="14">
        <v>44927</v>
      </c>
      <c r="F6521" s="15">
        <f t="shared" si="101"/>
        <v>7.171645670940395E-2</v>
      </c>
    </row>
    <row r="6522" spans="1:6" x14ac:dyDescent="0.3">
      <c r="A6522" s="11">
        <v>36</v>
      </c>
      <c r="B6522" s="12" t="s">
        <v>712</v>
      </c>
      <c r="C6522" s="12" t="s">
        <v>51</v>
      </c>
      <c r="D6522" s="13">
        <v>17985256.8043315</v>
      </c>
      <c r="E6522" s="14">
        <v>44896</v>
      </c>
      <c r="F6522" s="15">
        <f t="shared" si="101"/>
        <v>-8.3607452355349398E-3</v>
      </c>
    </row>
    <row r="6523" spans="1:6" x14ac:dyDescent="0.3">
      <c r="A6523" s="11">
        <v>36</v>
      </c>
      <c r="B6523" s="12" t="s">
        <v>712</v>
      </c>
      <c r="C6523" s="12" t="s">
        <v>53</v>
      </c>
      <c r="D6523" s="13">
        <v>18136257.3132581</v>
      </c>
      <c r="E6523" s="14">
        <v>44866</v>
      </c>
      <c r="F6523" s="15">
        <f t="shared" si="101"/>
        <v>7.7267824755777356E-2</v>
      </c>
    </row>
    <row r="6524" spans="1:6" x14ac:dyDescent="0.3">
      <c r="A6524" s="11">
        <v>36</v>
      </c>
      <c r="B6524" s="12" t="s">
        <v>712</v>
      </c>
      <c r="C6524" s="12" t="s">
        <v>54</v>
      </c>
      <c r="D6524" s="13">
        <v>16787679.870336201</v>
      </c>
      <c r="E6524" s="14">
        <v>44835</v>
      </c>
      <c r="F6524" s="15">
        <f t="shared" si="101"/>
        <v>7.3022713136459638E-2</v>
      </c>
    </row>
    <row r="6525" spans="1:6" x14ac:dyDescent="0.3">
      <c r="A6525" s="11">
        <v>36</v>
      </c>
      <c r="B6525" s="12" t="s">
        <v>712</v>
      </c>
      <c r="C6525" s="12" t="s">
        <v>55</v>
      </c>
      <c r="D6525" s="13">
        <v>15605486.688097799</v>
      </c>
      <c r="E6525" s="14">
        <v>44805</v>
      </c>
      <c r="F6525" s="15">
        <f t="shared" si="101"/>
        <v>-0.15381222925774748</v>
      </c>
    </row>
    <row r="6526" spans="1:6" x14ac:dyDescent="0.3">
      <c r="A6526" s="16">
        <v>36</v>
      </c>
      <c r="B6526" s="17" t="s">
        <v>712</v>
      </c>
      <c r="C6526" s="17" t="s">
        <v>56</v>
      </c>
      <c r="D6526" s="18">
        <v>18200240.2119238</v>
      </c>
      <c r="E6526" s="14">
        <v>44774</v>
      </c>
      <c r="F6526" s="15">
        <f t="shared" si="101"/>
        <v>-1.5284402589958829E-2</v>
      </c>
    </row>
    <row r="6527" spans="1:6" x14ac:dyDescent="0.3">
      <c r="A6527" s="11">
        <v>36</v>
      </c>
      <c r="B6527" s="12" t="s">
        <v>712</v>
      </c>
      <c r="C6527" s="12" t="s">
        <v>57</v>
      </c>
      <c r="D6527" s="13">
        <v>18480556.789155401</v>
      </c>
      <c r="E6527" s="14">
        <v>44743</v>
      </c>
      <c r="F6527" s="15">
        <f t="shared" si="101"/>
        <v>6.8527854999785559E-2</v>
      </c>
    </row>
    <row r="6528" spans="1:6" x14ac:dyDescent="0.3">
      <c r="A6528" s="16">
        <v>36</v>
      </c>
      <c r="B6528" s="17" t="s">
        <v>712</v>
      </c>
      <c r="C6528" s="17" t="s">
        <v>58</v>
      </c>
      <c r="D6528" s="18">
        <v>17256542.381106</v>
      </c>
      <c r="E6528" s="14">
        <v>44713</v>
      </c>
      <c r="F6528" s="15">
        <f t="shared" si="101"/>
        <v>-8.0966006694056861E-2</v>
      </c>
    </row>
    <row r="6529" spans="1:6" x14ac:dyDescent="0.3">
      <c r="A6529" s="11">
        <v>36</v>
      </c>
      <c r="B6529" s="12" t="s">
        <v>712</v>
      </c>
      <c r="C6529" s="12" t="s">
        <v>59</v>
      </c>
      <c r="D6529" s="13">
        <v>18711856.2447768</v>
      </c>
      <c r="E6529" s="14">
        <v>44682</v>
      </c>
      <c r="F6529" s="15">
        <f t="shared" si="101"/>
        <v>2.9702919320521604E-2</v>
      </c>
    </row>
    <row r="6530" spans="1:6" x14ac:dyDescent="0.3">
      <c r="A6530" s="16">
        <v>36</v>
      </c>
      <c r="B6530" s="17" t="s">
        <v>712</v>
      </c>
      <c r="C6530" s="17" t="s">
        <v>60</v>
      </c>
      <c r="D6530" s="18">
        <v>18164232.758275099</v>
      </c>
      <c r="E6530" s="14">
        <v>44652</v>
      </c>
      <c r="F6530" s="15">
        <f t="shared" si="101"/>
        <v>-7.5974303105076982E-2</v>
      </c>
    </row>
    <row r="6531" spans="1:6" x14ac:dyDescent="0.3">
      <c r="A6531" s="11">
        <v>36</v>
      </c>
      <c r="B6531" s="12" t="s">
        <v>712</v>
      </c>
      <c r="C6531" s="12" t="s">
        <v>61</v>
      </c>
      <c r="D6531" s="13">
        <v>19598023.719633698</v>
      </c>
      <c r="E6531" s="14">
        <v>44621</v>
      </c>
      <c r="F6531" s="15">
        <f t="shared" ref="F6531:F6594" si="102">IF(B6531=B6532,LN(D6531/D6532),NA())</f>
        <v>-1.8937217336274022E-2</v>
      </c>
    </row>
    <row r="6532" spans="1:6" x14ac:dyDescent="0.3">
      <c r="A6532" s="16">
        <v>36</v>
      </c>
      <c r="B6532" s="17" t="s">
        <v>712</v>
      </c>
      <c r="C6532" s="17" t="s">
        <v>62</v>
      </c>
      <c r="D6532" s="18">
        <v>19972692.146040998</v>
      </c>
      <c r="E6532" s="14">
        <v>44593</v>
      </c>
      <c r="F6532" s="15">
        <f t="shared" si="102"/>
        <v>-3.6127276810991218E-2</v>
      </c>
    </row>
    <row r="6533" spans="1:6" x14ac:dyDescent="0.3">
      <c r="A6533" s="11">
        <v>36</v>
      </c>
      <c r="B6533" s="12" t="s">
        <v>712</v>
      </c>
      <c r="C6533" s="12" t="s">
        <v>63</v>
      </c>
      <c r="D6533" s="13">
        <v>20707443.493011501</v>
      </c>
      <c r="E6533" s="14">
        <v>44562</v>
      </c>
      <c r="F6533" s="15">
        <f t="shared" si="102"/>
        <v>-0.14177098458947807</v>
      </c>
    </row>
    <row r="6534" spans="1:6" x14ac:dyDescent="0.3">
      <c r="A6534" s="16">
        <v>36</v>
      </c>
      <c r="B6534" s="17" t="s">
        <v>712</v>
      </c>
      <c r="C6534" s="17" t="s">
        <v>64</v>
      </c>
      <c r="D6534" s="18">
        <v>23861450.5552589</v>
      </c>
      <c r="E6534" s="14">
        <v>44531</v>
      </c>
      <c r="F6534" s="15">
        <f t="shared" si="102"/>
        <v>5.3874586777623121E-2</v>
      </c>
    </row>
    <row r="6535" spans="1:6" x14ac:dyDescent="0.3">
      <c r="A6535" s="16">
        <v>36</v>
      </c>
      <c r="B6535" s="17" t="s">
        <v>712</v>
      </c>
      <c r="C6535" s="17" t="s">
        <v>66</v>
      </c>
      <c r="D6535" s="18">
        <v>22609939.771359399</v>
      </c>
      <c r="E6535" s="14">
        <v>44501</v>
      </c>
      <c r="F6535" s="15">
        <f t="shared" si="102"/>
        <v>-2.4495667080196317E-2</v>
      </c>
    </row>
    <row r="6536" spans="1:6" x14ac:dyDescent="0.3">
      <c r="A6536" s="16">
        <v>36</v>
      </c>
      <c r="B6536" s="17" t="s">
        <v>712</v>
      </c>
      <c r="C6536" s="17" t="s">
        <v>67</v>
      </c>
      <c r="D6536" s="18">
        <v>23170624.465791699</v>
      </c>
      <c r="E6536" s="14">
        <v>44470</v>
      </c>
      <c r="F6536" s="15">
        <f t="shared" si="102"/>
        <v>2.7382015433524802E-2</v>
      </c>
    </row>
    <row r="6537" spans="1:6" x14ac:dyDescent="0.3">
      <c r="A6537" s="16">
        <v>36</v>
      </c>
      <c r="B6537" s="17" t="s">
        <v>712</v>
      </c>
      <c r="C6537" s="17" t="s">
        <v>68</v>
      </c>
      <c r="D6537" s="18">
        <v>22544773.700164199</v>
      </c>
      <c r="E6537" s="14">
        <v>44440</v>
      </c>
      <c r="F6537" s="15">
        <f t="shared" si="102"/>
        <v>3.9561781966070429E-2</v>
      </c>
    </row>
    <row r="6538" spans="1:6" x14ac:dyDescent="0.3">
      <c r="A6538" s="11">
        <v>36</v>
      </c>
      <c r="B6538" s="12" t="s">
        <v>712</v>
      </c>
      <c r="C6538" s="12" t="s">
        <v>69</v>
      </c>
      <c r="D6538" s="13">
        <v>21670274.7039501</v>
      </c>
      <c r="E6538" s="14">
        <v>44409</v>
      </c>
      <c r="F6538" s="15">
        <f t="shared" si="102"/>
        <v>3.3122733813568575E-2</v>
      </c>
    </row>
    <row r="6539" spans="1:6" x14ac:dyDescent="0.3">
      <c r="A6539" s="16">
        <v>36</v>
      </c>
      <c r="B6539" s="17" t="s">
        <v>712</v>
      </c>
      <c r="C6539" s="17" t="s">
        <v>70</v>
      </c>
      <c r="D6539" s="18">
        <v>20964253.192310698</v>
      </c>
      <c r="E6539" s="14">
        <v>44378</v>
      </c>
      <c r="F6539" s="15">
        <f t="shared" si="102"/>
        <v>1.5027022407762557E-2</v>
      </c>
    </row>
    <row r="6540" spans="1:6" x14ac:dyDescent="0.3">
      <c r="A6540" s="11">
        <v>36</v>
      </c>
      <c r="B6540" s="12" t="s">
        <v>712</v>
      </c>
      <c r="C6540" s="12" t="s">
        <v>71</v>
      </c>
      <c r="D6540" s="13">
        <v>20651578.061703499</v>
      </c>
      <c r="E6540" s="14">
        <v>44348</v>
      </c>
      <c r="F6540" s="15">
        <f t="shared" si="102"/>
        <v>-9.8622011241987315E-2</v>
      </c>
    </row>
    <row r="6541" spans="1:6" x14ac:dyDescent="0.3">
      <c r="A6541" s="16">
        <v>36</v>
      </c>
      <c r="B6541" s="17" t="s">
        <v>712</v>
      </c>
      <c r="C6541" s="17" t="s">
        <v>72</v>
      </c>
      <c r="D6541" s="18">
        <v>22792094.586689901</v>
      </c>
      <c r="E6541" s="14">
        <v>44317</v>
      </c>
      <c r="F6541" s="15">
        <f t="shared" si="102"/>
        <v>4.2761846409609741E-2</v>
      </c>
    </row>
    <row r="6542" spans="1:6" x14ac:dyDescent="0.3">
      <c r="A6542" s="11">
        <v>36</v>
      </c>
      <c r="B6542" s="12" t="s">
        <v>712</v>
      </c>
      <c r="C6542" s="12" t="s">
        <v>73</v>
      </c>
      <c r="D6542" s="13">
        <v>21838007.188648898</v>
      </c>
      <c r="E6542" s="14">
        <v>44287</v>
      </c>
      <c r="F6542" s="15">
        <f t="shared" si="102"/>
        <v>-2.4258539971853087E-2</v>
      </c>
    </row>
    <row r="6543" spans="1:6" x14ac:dyDescent="0.3">
      <c r="A6543" s="16">
        <v>36</v>
      </c>
      <c r="B6543" s="17" t="s">
        <v>712</v>
      </c>
      <c r="C6543" s="17" t="s">
        <v>74</v>
      </c>
      <c r="D6543" s="18">
        <v>22374243.213854201</v>
      </c>
      <c r="E6543" s="14">
        <v>44256</v>
      </c>
      <c r="F6543" s="15">
        <f t="shared" si="102"/>
        <v>7.3586118327113259E-2</v>
      </c>
    </row>
    <row r="6544" spans="1:6" x14ac:dyDescent="0.3">
      <c r="A6544" s="11">
        <v>36</v>
      </c>
      <c r="B6544" s="12" t="s">
        <v>712</v>
      </c>
      <c r="C6544" s="12" t="s">
        <v>75</v>
      </c>
      <c r="D6544" s="13">
        <v>20786927.8921827</v>
      </c>
      <c r="E6544" s="14">
        <v>44228</v>
      </c>
      <c r="F6544" s="15">
        <f t="shared" si="102"/>
        <v>6.08174187908231E-2</v>
      </c>
    </row>
    <row r="6545" spans="1:6" x14ac:dyDescent="0.3">
      <c r="A6545" s="16">
        <v>36</v>
      </c>
      <c r="B6545" s="17" t="s">
        <v>712</v>
      </c>
      <c r="C6545" s="17" t="s">
        <v>76</v>
      </c>
      <c r="D6545" s="18">
        <v>19560395.879233401</v>
      </c>
      <c r="E6545" s="14">
        <v>44197</v>
      </c>
      <c r="F6545" s="15">
        <f t="shared" si="102"/>
        <v>-8.5990686348730638E-2</v>
      </c>
    </row>
    <row r="6546" spans="1:6" x14ac:dyDescent="0.3">
      <c r="A6546" s="11">
        <v>36</v>
      </c>
      <c r="B6546" s="12" t="s">
        <v>712</v>
      </c>
      <c r="C6546" s="12" t="s">
        <v>77</v>
      </c>
      <c r="D6546" s="13">
        <v>21316844.6747601</v>
      </c>
      <c r="E6546" s="14">
        <v>44166</v>
      </c>
      <c r="F6546" s="15">
        <f t="shared" si="102"/>
        <v>5.2074244026239988E-2</v>
      </c>
    </row>
    <row r="6547" spans="1:6" x14ac:dyDescent="0.3">
      <c r="A6547" s="11">
        <v>36</v>
      </c>
      <c r="B6547" s="12" t="s">
        <v>712</v>
      </c>
      <c r="C6547" s="12" t="s">
        <v>79</v>
      </c>
      <c r="D6547" s="13">
        <v>20235193.601739801</v>
      </c>
      <c r="E6547" s="14">
        <v>44136</v>
      </c>
      <c r="F6547" s="15">
        <f t="shared" si="102"/>
        <v>0.31292880872709933</v>
      </c>
    </row>
    <row r="6548" spans="1:6" x14ac:dyDescent="0.3">
      <c r="A6548" s="11">
        <v>36</v>
      </c>
      <c r="B6548" s="12" t="s">
        <v>712</v>
      </c>
      <c r="C6548" s="12" t="s">
        <v>80</v>
      </c>
      <c r="D6548" s="13">
        <v>14798037.0056787</v>
      </c>
      <c r="E6548" s="14">
        <v>44105</v>
      </c>
      <c r="F6548" s="15">
        <f t="shared" si="102"/>
        <v>-1.902634103533846E-2</v>
      </c>
    </row>
    <row r="6549" spans="1:6" x14ac:dyDescent="0.3">
      <c r="A6549" s="11">
        <v>36</v>
      </c>
      <c r="B6549" s="12" t="s">
        <v>712</v>
      </c>
      <c r="C6549" s="12" t="s">
        <v>81</v>
      </c>
      <c r="D6549" s="13">
        <v>15082285.029519601</v>
      </c>
      <c r="E6549" s="14">
        <v>44075</v>
      </c>
      <c r="F6549" s="15">
        <f t="shared" si="102"/>
        <v>-0.142972083565267</v>
      </c>
    </row>
    <row r="6550" spans="1:6" x14ac:dyDescent="0.3">
      <c r="A6550" s="16">
        <v>36</v>
      </c>
      <c r="B6550" s="17" t="s">
        <v>712</v>
      </c>
      <c r="C6550" s="17" t="s">
        <v>82</v>
      </c>
      <c r="D6550" s="18">
        <v>17400395.9519796</v>
      </c>
      <c r="E6550" s="14">
        <v>44044</v>
      </c>
      <c r="F6550" s="15">
        <f t="shared" si="102"/>
        <v>1.5317314356218695E-2</v>
      </c>
    </row>
    <row r="6551" spans="1:6" x14ac:dyDescent="0.3">
      <c r="A6551" s="11">
        <v>36</v>
      </c>
      <c r="B6551" s="12" t="s">
        <v>712</v>
      </c>
      <c r="C6551" s="12" t="s">
        <v>83</v>
      </c>
      <c r="D6551" s="13">
        <v>17135899.476420902</v>
      </c>
      <c r="E6551" s="14">
        <v>44013</v>
      </c>
      <c r="F6551" s="15">
        <f t="shared" si="102"/>
        <v>-3.168743289041201E-2</v>
      </c>
    </row>
    <row r="6552" spans="1:6" x14ac:dyDescent="0.3">
      <c r="A6552" s="16">
        <v>36</v>
      </c>
      <c r="B6552" s="17" t="s">
        <v>712</v>
      </c>
      <c r="C6552" s="17" t="s">
        <v>84</v>
      </c>
      <c r="D6552" s="18">
        <v>17687586.7565726</v>
      </c>
      <c r="E6552" s="14">
        <v>43983</v>
      </c>
      <c r="F6552" s="15">
        <f t="shared" si="102"/>
        <v>0.10707752584157375</v>
      </c>
    </row>
    <row r="6553" spans="1:6" x14ac:dyDescent="0.3">
      <c r="A6553" s="11">
        <v>36</v>
      </c>
      <c r="B6553" s="12" t="s">
        <v>712</v>
      </c>
      <c r="C6553" s="12" t="s">
        <v>85</v>
      </c>
      <c r="D6553" s="13">
        <v>15891518.7429021</v>
      </c>
      <c r="E6553" s="14">
        <v>43952</v>
      </c>
      <c r="F6553" s="15">
        <f t="shared" si="102"/>
        <v>-3.0266344493601372E-2</v>
      </c>
    </row>
    <row r="6554" spans="1:6" x14ac:dyDescent="0.3">
      <c r="A6554" s="16">
        <v>36</v>
      </c>
      <c r="B6554" s="17" t="s">
        <v>712</v>
      </c>
      <c r="C6554" s="17" t="s">
        <v>86</v>
      </c>
      <c r="D6554" s="18">
        <v>16379849.6418522</v>
      </c>
      <c r="E6554" s="14">
        <v>43922</v>
      </c>
      <c r="F6554" s="15">
        <f t="shared" si="102"/>
        <v>5.3972955014203849E-2</v>
      </c>
    </row>
    <row r="6555" spans="1:6" x14ac:dyDescent="0.3">
      <c r="A6555" s="11">
        <v>36</v>
      </c>
      <c r="B6555" s="12" t="s">
        <v>712</v>
      </c>
      <c r="C6555" s="12" t="s">
        <v>87</v>
      </c>
      <c r="D6555" s="13">
        <v>15519215.161640801</v>
      </c>
      <c r="E6555" s="14">
        <v>43891</v>
      </c>
      <c r="F6555" s="15">
        <f t="shared" si="102"/>
        <v>-0.29359329303305726</v>
      </c>
    </row>
    <row r="6556" spans="1:6" x14ac:dyDescent="0.3">
      <c r="A6556" s="16">
        <v>36</v>
      </c>
      <c r="B6556" s="17" t="s">
        <v>712</v>
      </c>
      <c r="C6556" s="17" t="s">
        <v>88</v>
      </c>
      <c r="D6556" s="18">
        <v>20814965.7880904</v>
      </c>
      <c r="E6556" s="14">
        <v>43862</v>
      </c>
      <c r="F6556" s="15">
        <f t="shared" si="102"/>
        <v>-0.16125113627121759</v>
      </c>
    </row>
    <row r="6557" spans="1:6" x14ac:dyDescent="0.3">
      <c r="A6557" s="11">
        <v>36</v>
      </c>
      <c r="B6557" s="12" t="s">
        <v>712</v>
      </c>
      <c r="C6557" s="12" t="s">
        <v>89</v>
      </c>
      <c r="D6557" s="13">
        <v>24457168.748623598</v>
      </c>
      <c r="E6557" s="14">
        <v>43831</v>
      </c>
      <c r="F6557" s="15">
        <f t="shared" si="102"/>
        <v>3.0726085246038579E-2</v>
      </c>
    </row>
    <row r="6558" spans="1:6" x14ac:dyDescent="0.3">
      <c r="A6558" s="16">
        <v>36</v>
      </c>
      <c r="B6558" s="17" t="s">
        <v>712</v>
      </c>
      <c r="C6558" s="17" t="s">
        <v>90</v>
      </c>
      <c r="D6558" s="18">
        <v>23717123.268715501</v>
      </c>
      <c r="E6558" s="14">
        <v>43800</v>
      </c>
      <c r="F6558" s="15">
        <f t="shared" si="102"/>
        <v>7.5780358990265459E-2</v>
      </c>
    </row>
    <row r="6559" spans="1:6" x14ac:dyDescent="0.3">
      <c r="A6559" s="16">
        <v>36</v>
      </c>
      <c r="B6559" s="17" t="s">
        <v>712</v>
      </c>
      <c r="C6559" s="17" t="s">
        <v>92</v>
      </c>
      <c r="D6559" s="18">
        <v>21986242.7686809</v>
      </c>
      <c r="E6559" s="14">
        <v>43770</v>
      </c>
      <c r="F6559" s="15">
        <f t="shared" si="102"/>
        <v>6.3186614357754953E-2</v>
      </c>
    </row>
    <row r="6560" spans="1:6" x14ac:dyDescent="0.3">
      <c r="A6560" s="16">
        <v>36</v>
      </c>
      <c r="B6560" s="17" t="s">
        <v>712</v>
      </c>
      <c r="C6560" s="17" t="s">
        <v>93</v>
      </c>
      <c r="D6560" s="18">
        <v>20639987.0812493</v>
      </c>
      <c r="E6560" s="14">
        <v>43739</v>
      </c>
      <c r="F6560" s="15">
        <f t="shared" si="102"/>
        <v>5.9846367409968827E-2</v>
      </c>
    </row>
    <row r="6561" spans="1:6" x14ac:dyDescent="0.3">
      <c r="A6561" s="16">
        <v>36</v>
      </c>
      <c r="B6561" s="17" t="s">
        <v>712</v>
      </c>
      <c r="C6561" s="17" t="s">
        <v>94</v>
      </c>
      <c r="D6561" s="18">
        <v>19440994.347651199</v>
      </c>
      <c r="E6561" s="14">
        <v>43709</v>
      </c>
      <c r="F6561" s="15">
        <f t="shared" si="102"/>
        <v>0.12324438250704595</v>
      </c>
    </row>
    <row r="6562" spans="1:6" x14ac:dyDescent="0.3">
      <c r="A6562" s="11">
        <v>36</v>
      </c>
      <c r="B6562" s="12" t="s">
        <v>712</v>
      </c>
      <c r="C6562" s="12" t="s">
        <v>95</v>
      </c>
      <c r="D6562" s="13">
        <v>17186764.207890399</v>
      </c>
      <c r="E6562" s="14">
        <v>43678</v>
      </c>
      <c r="F6562" s="15">
        <f t="shared" si="102"/>
        <v>-0.17576007521997836</v>
      </c>
    </row>
    <row r="6563" spans="1:6" x14ac:dyDescent="0.3">
      <c r="A6563" s="16">
        <v>36</v>
      </c>
      <c r="B6563" s="17" t="s">
        <v>712</v>
      </c>
      <c r="C6563" s="17" t="s">
        <v>96</v>
      </c>
      <c r="D6563" s="18">
        <v>20489235.281508598</v>
      </c>
      <c r="E6563" s="14">
        <v>43647</v>
      </c>
      <c r="F6563" s="15">
        <f t="shared" si="102"/>
        <v>-2.8951453433880742E-2</v>
      </c>
    </row>
    <row r="6564" spans="1:6" x14ac:dyDescent="0.3">
      <c r="A6564" s="11">
        <v>36</v>
      </c>
      <c r="B6564" s="12" t="s">
        <v>712</v>
      </c>
      <c r="C6564" s="12" t="s">
        <v>97</v>
      </c>
      <c r="D6564" s="13">
        <v>21091098.795496501</v>
      </c>
      <c r="E6564" s="14">
        <v>43617</v>
      </c>
      <c r="F6564" s="15">
        <f t="shared" si="102"/>
        <v>4.9604805283394289E-2</v>
      </c>
    </row>
    <row r="6565" spans="1:6" x14ac:dyDescent="0.3">
      <c r="A6565" s="16">
        <v>36</v>
      </c>
      <c r="B6565" s="17" t="s">
        <v>712</v>
      </c>
      <c r="C6565" s="17" t="s">
        <v>98</v>
      </c>
      <c r="D6565" s="18">
        <v>20070403.919837099</v>
      </c>
      <c r="E6565" s="14">
        <v>43586</v>
      </c>
      <c r="F6565" s="15">
        <f t="shared" si="102"/>
        <v>-8.0820464337730324E-2</v>
      </c>
    </row>
    <row r="6566" spans="1:6" x14ac:dyDescent="0.3">
      <c r="A6566" s="11">
        <v>36</v>
      </c>
      <c r="B6566" s="12" t="s">
        <v>712</v>
      </c>
      <c r="C6566" s="12" t="s">
        <v>99</v>
      </c>
      <c r="D6566" s="13">
        <v>21759854.8723411</v>
      </c>
      <c r="E6566" s="14">
        <v>43556</v>
      </c>
      <c r="F6566" s="15">
        <f t="shared" si="102"/>
        <v>1.0487901305489765E-2</v>
      </c>
    </row>
    <row r="6567" spans="1:6" x14ac:dyDescent="0.3">
      <c r="A6567" s="16">
        <v>36</v>
      </c>
      <c r="B6567" s="17" t="s">
        <v>712</v>
      </c>
      <c r="C6567" s="17" t="s">
        <v>100</v>
      </c>
      <c r="D6567" s="18">
        <v>21532832.238469999</v>
      </c>
      <c r="E6567" s="14">
        <v>43525</v>
      </c>
      <c r="F6567" s="15">
        <f t="shared" si="102"/>
        <v>-1.9063560421970549E-2</v>
      </c>
    </row>
    <row r="6568" spans="1:6" x14ac:dyDescent="0.3">
      <c r="A6568" s="11">
        <v>36</v>
      </c>
      <c r="B6568" s="12" t="s">
        <v>712</v>
      </c>
      <c r="C6568" s="12" t="s">
        <v>101</v>
      </c>
      <c r="D6568" s="13">
        <v>21947262.393133</v>
      </c>
      <c r="E6568" s="14">
        <v>43497</v>
      </c>
      <c r="F6568" s="15">
        <f t="shared" si="102"/>
        <v>7.8567070711096046E-2</v>
      </c>
    </row>
    <row r="6569" spans="1:6" x14ac:dyDescent="0.3">
      <c r="A6569" s="16">
        <v>36</v>
      </c>
      <c r="B6569" s="17" t="s">
        <v>712</v>
      </c>
      <c r="C6569" s="17" t="s">
        <v>102</v>
      </c>
      <c r="D6569" s="18">
        <v>20288928.4538153</v>
      </c>
      <c r="E6569" s="14">
        <v>43466</v>
      </c>
      <c r="F6569" s="15">
        <f t="shared" si="102"/>
        <v>0.14896636556184029</v>
      </c>
    </row>
    <row r="6570" spans="1:6" x14ac:dyDescent="0.3">
      <c r="A6570" s="11">
        <v>36</v>
      </c>
      <c r="B6570" s="12" t="s">
        <v>712</v>
      </c>
      <c r="C6570" s="12" t="s">
        <v>103</v>
      </c>
      <c r="D6570" s="13">
        <v>17480902.080634199</v>
      </c>
      <c r="E6570" s="14">
        <v>43435</v>
      </c>
      <c r="F6570" s="15">
        <f t="shared" si="102"/>
        <v>-5.8406428214686411E-2</v>
      </c>
    </row>
    <row r="6571" spans="1:6" x14ac:dyDescent="0.3">
      <c r="A6571" s="11">
        <v>36</v>
      </c>
      <c r="B6571" s="12" t="s">
        <v>712</v>
      </c>
      <c r="C6571" s="12" t="s">
        <v>105</v>
      </c>
      <c r="D6571" s="13">
        <v>18532304.5944498</v>
      </c>
      <c r="E6571" s="14">
        <v>43405</v>
      </c>
      <c r="F6571" s="15">
        <f t="shared" si="102"/>
        <v>-2.6588200806531306E-2</v>
      </c>
    </row>
    <row r="6572" spans="1:6" x14ac:dyDescent="0.3">
      <c r="A6572" s="11">
        <v>36</v>
      </c>
      <c r="B6572" s="12" t="s">
        <v>712</v>
      </c>
      <c r="C6572" s="12" t="s">
        <v>106</v>
      </c>
      <c r="D6572" s="13">
        <v>19031654.217584498</v>
      </c>
      <c r="E6572" s="14">
        <v>43374</v>
      </c>
      <c r="F6572" s="15">
        <f t="shared" si="102"/>
        <v>-4.1576835993315256E-2</v>
      </c>
    </row>
    <row r="6573" spans="1:6" x14ac:dyDescent="0.3">
      <c r="A6573" s="11">
        <v>36</v>
      </c>
      <c r="B6573" s="12" t="s">
        <v>712</v>
      </c>
      <c r="C6573" s="12" t="s">
        <v>107</v>
      </c>
      <c r="D6573" s="13">
        <v>19839609.919619899</v>
      </c>
      <c r="E6573" s="14">
        <v>43344</v>
      </c>
      <c r="F6573" s="15">
        <f t="shared" si="102"/>
        <v>3.0603592553005779E-2</v>
      </c>
    </row>
    <row r="6574" spans="1:6" x14ac:dyDescent="0.3">
      <c r="A6574" s="16">
        <v>36</v>
      </c>
      <c r="B6574" s="17" t="s">
        <v>712</v>
      </c>
      <c r="C6574" s="17" t="s">
        <v>108</v>
      </c>
      <c r="D6574" s="18">
        <v>19241643.215486102</v>
      </c>
      <c r="E6574" s="14">
        <v>43313</v>
      </c>
      <c r="F6574" s="15">
        <f t="shared" si="102"/>
        <v>-3.2494139232946556E-2</v>
      </c>
    </row>
    <row r="6575" spans="1:6" x14ac:dyDescent="0.3">
      <c r="A6575" s="11">
        <v>36</v>
      </c>
      <c r="B6575" s="12" t="s">
        <v>712</v>
      </c>
      <c r="C6575" s="12" t="s">
        <v>109</v>
      </c>
      <c r="D6575" s="13">
        <v>19877153.1056755</v>
      </c>
      <c r="E6575" s="14">
        <v>43282</v>
      </c>
      <c r="F6575" s="15">
        <f t="shared" si="102"/>
        <v>-1.2466533396300048E-2</v>
      </c>
    </row>
    <row r="6576" spans="1:6" x14ac:dyDescent="0.3">
      <c r="A6576" s="16">
        <v>36</v>
      </c>
      <c r="B6576" s="17" t="s">
        <v>712</v>
      </c>
      <c r="C6576" s="17" t="s">
        <v>110</v>
      </c>
      <c r="D6576" s="18">
        <v>20126503.335798901</v>
      </c>
      <c r="E6576" s="14">
        <v>43252</v>
      </c>
      <c r="F6576" s="15">
        <f t="shared" si="102"/>
        <v>-1.4013761335712005E-2</v>
      </c>
    </row>
    <row r="6577" spans="1:6" x14ac:dyDescent="0.3">
      <c r="A6577" s="11">
        <v>36</v>
      </c>
      <c r="B6577" s="12" t="s">
        <v>712</v>
      </c>
      <c r="C6577" s="12" t="s">
        <v>111</v>
      </c>
      <c r="D6577" s="13">
        <v>20410536.890971702</v>
      </c>
      <c r="E6577" s="14">
        <v>43221</v>
      </c>
      <c r="F6577" s="15">
        <f t="shared" si="102"/>
        <v>-7.2080079236991985E-4</v>
      </c>
    </row>
    <row r="6578" spans="1:6" x14ac:dyDescent="0.3">
      <c r="A6578" s="16">
        <v>36</v>
      </c>
      <c r="B6578" s="17" t="s">
        <v>712</v>
      </c>
      <c r="C6578" s="17" t="s">
        <v>112</v>
      </c>
      <c r="D6578" s="18">
        <v>20425254.125595398</v>
      </c>
      <c r="E6578" s="14">
        <v>43191</v>
      </c>
      <c r="F6578" s="15">
        <f t="shared" si="102"/>
        <v>4.6237952001101118E-2</v>
      </c>
    </row>
    <row r="6579" spans="1:6" x14ac:dyDescent="0.3">
      <c r="A6579" s="11">
        <v>36</v>
      </c>
      <c r="B6579" s="12" t="s">
        <v>712</v>
      </c>
      <c r="C6579" s="12" t="s">
        <v>113</v>
      </c>
      <c r="D6579" s="13">
        <v>19502333.606878601</v>
      </c>
      <c r="E6579" s="14">
        <v>43160</v>
      </c>
      <c r="F6579" s="15">
        <f t="shared" si="102"/>
        <v>-1.8435009136836347E-2</v>
      </c>
    </row>
    <row r="6580" spans="1:6" x14ac:dyDescent="0.3">
      <c r="A6580" s="16">
        <v>36</v>
      </c>
      <c r="B6580" s="17" t="s">
        <v>712</v>
      </c>
      <c r="C6580" s="17" t="s">
        <v>114</v>
      </c>
      <c r="D6580" s="18">
        <v>19865193.693185698</v>
      </c>
      <c r="E6580" s="14">
        <v>43132</v>
      </c>
      <c r="F6580" s="15">
        <f t="shared" si="102"/>
        <v>-2.999492254302533E-2</v>
      </c>
    </row>
    <row r="6581" spans="1:6" x14ac:dyDescent="0.3">
      <c r="A6581" s="11">
        <v>36</v>
      </c>
      <c r="B6581" s="12" t="s">
        <v>712</v>
      </c>
      <c r="C6581" s="12" t="s">
        <v>115</v>
      </c>
      <c r="D6581" s="13">
        <v>20470074.972819202</v>
      </c>
      <c r="E6581" s="14">
        <v>43101</v>
      </c>
      <c r="F6581" s="15">
        <f t="shared" si="102"/>
        <v>-7.2200631843339344E-2</v>
      </c>
    </row>
    <row r="6582" spans="1:6" x14ac:dyDescent="0.3">
      <c r="A6582" s="16">
        <v>36</v>
      </c>
      <c r="B6582" s="17" t="s">
        <v>712</v>
      </c>
      <c r="C6582" s="17" t="s">
        <v>116</v>
      </c>
      <c r="D6582" s="18">
        <v>22002689.460262898</v>
      </c>
      <c r="E6582" s="14">
        <v>43070</v>
      </c>
      <c r="F6582" s="15">
        <f t="shared" si="102"/>
        <v>2.2582670892672897E-2</v>
      </c>
    </row>
    <row r="6583" spans="1:6" x14ac:dyDescent="0.3">
      <c r="A6583" s="16">
        <v>36</v>
      </c>
      <c r="B6583" s="17" t="s">
        <v>712</v>
      </c>
      <c r="C6583" s="17" t="s">
        <v>118</v>
      </c>
      <c r="D6583" s="18">
        <v>21511378.402986102</v>
      </c>
      <c r="E6583" s="14">
        <v>43040</v>
      </c>
      <c r="F6583" s="15">
        <f t="shared" si="102"/>
        <v>7.8029909502306616E-4</v>
      </c>
    </row>
    <row r="6584" spans="1:6" x14ac:dyDescent="0.3">
      <c r="A6584" s="16">
        <v>36</v>
      </c>
      <c r="B6584" s="17" t="s">
        <v>712</v>
      </c>
      <c r="C6584" s="17" t="s">
        <v>119</v>
      </c>
      <c r="D6584" s="18">
        <v>21494599.640963301</v>
      </c>
      <c r="E6584" s="14">
        <v>43009</v>
      </c>
      <c r="F6584" s="15">
        <f t="shared" si="102"/>
        <v>2.7109284005701326E-2</v>
      </c>
    </row>
    <row r="6585" spans="1:6" x14ac:dyDescent="0.3">
      <c r="A6585" s="16">
        <v>36</v>
      </c>
      <c r="B6585" s="17" t="s">
        <v>712</v>
      </c>
      <c r="C6585" s="17" t="s">
        <v>120</v>
      </c>
      <c r="D6585" s="18">
        <v>20919723.876446601</v>
      </c>
      <c r="E6585" s="14">
        <v>42979</v>
      </c>
      <c r="F6585" s="15">
        <f t="shared" si="102"/>
        <v>-1.1280236967281853E-3</v>
      </c>
    </row>
    <row r="6586" spans="1:6" x14ac:dyDescent="0.3">
      <c r="A6586" s="11">
        <v>36</v>
      </c>
      <c r="B6586" s="12" t="s">
        <v>712</v>
      </c>
      <c r="C6586" s="12" t="s">
        <v>121</v>
      </c>
      <c r="D6586" s="13">
        <v>20943335.1352343</v>
      </c>
      <c r="E6586" s="14">
        <v>42948</v>
      </c>
      <c r="F6586" s="15">
        <f t="shared" si="102"/>
        <v>-3.1027753808280947E-2</v>
      </c>
    </row>
    <row r="6587" spans="1:6" x14ac:dyDescent="0.3">
      <c r="A6587" s="16">
        <v>36</v>
      </c>
      <c r="B6587" s="17" t="s">
        <v>712</v>
      </c>
      <c r="C6587" s="17" t="s">
        <v>122</v>
      </c>
      <c r="D6587" s="18">
        <v>21603346.1618389</v>
      </c>
      <c r="E6587" s="14">
        <v>42917</v>
      </c>
      <c r="F6587" s="15">
        <f t="shared" si="102"/>
        <v>3.8649680851054462E-2</v>
      </c>
    </row>
    <row r="6588" spans="1:6" x14ac:dyDescent="0.3">
      <c r="A6588" s="11">
        <v>36</v>
      </c>
      <c r="B6588" s="12" t="s">
        <v>712</v>
      </c>
      <c r="C6588" s="12" t="s">
        <v>123</v>
      </c>
      <c r="D6588" s="13">
        <v>20784313.358837299</v>
      </c>
      <c r="E6588" s="14">
        <v>42887</v>
      </c>
      <c r="F6588" s="15">
        <f t="shared" si="102"/>
        <v>2.5486507083218132E-2</v>
      </c>
    </row>
    <row r="6589" spans="1:6" x14ac:dyDescent="0.3">
      <c r="A6589" s="16">
        <v>36</v>
      </c>
      <c r="B6589" s="17" t="s">
        <v>712</v>
      </c>
      <c r="C6589" s="17" t="s">
        <v>124</v>
      </c>
      <c r="D6589" s="18">
        <v>20261287.1756486</v>
      </c>
      <c r="E6589" s="14">
        <v>42856</v>
      </c>
      <c r="F6589" s="15">
        <f t="shared" si="102"/>
        <v>2.2912869332870494E-2</v>
      </c>
    </row>
    <row r="6590" spans="1:6" x14ac:dyDescent="0.3">
      <c r="A6590" s="11">
        <v>36</v>
      </c>
      <c r="B6590" s="12" t="s">
        <v>712</v>
      </c>
      <c r="C6590" s="12" t="s">
        <v>125</v>
      </c>
      <c r="D6590" s="13">
        <v>19802321.144005001</v>
      </c>
      <c r="E6590" s="14">
        <v>42826</v>
      </c>
      <c r="F6590" s="15">
        <f t="shared" si="102"/>
        <v>-4.8494442831719092E-3</v>
      </c>
    </row>
    <row r="6591" spans="1:6" x14ac:dyDescent="0.3">
      <c r="A6591" s="16">
        <v>36</v>
      </c>
      <c r="B6591" s="17" t="s">
        <v>712</v>
      </c>
      <c r="C6591" s="17" t="s">
        <v>126</v>
      </c>
      <c r="D6591" s="18">
        <v>19898584.620600302</v>
      </c>
      <c r="E6591" s="14">
        <v>42795</v>
      </c>
      <c r="F6591" s="15">
        <f t="shared" si="102"/>
        <v>-4.0050377402821155E-3</v>
      </c>
    </row>
    <row r="6592" spans="1:6" x14ac:dyDescent="0.3">
      <c r="A6592" s="11">
        <v>36</v>
      </c>
      <c r="B6592" s="12" t="s">
        <v>712</v>
      </c>
      <c r="C6592" s="12" t="s">
        <v>127</v>
      </c>
      <c r="D6592" s="13">
        <v>19978439.0061571</v>
      </c>
      <c r="E6592" s="14">
        <v>42767</v>
      </c>
      <c r="F6592" s="15">
        <f t="shared" si="102"/>
        <v>5.5510483227514867E-2</v>
      </c>
    </row>
    <row r="6593" spans="1:6" x14ac:dyDescent="0.3">
      <c r="A6593" s="16">
        <v>36</v>
      </c>
      <c r="B6593" s="17" t="s">
        <v>712</v>
      </c>
      <c r="C6593" s="17" t="s">
        <v>129</v>
      </c>
      <c r="D6593" s="18">
        <v>18899645.383669998</v>
      </c>
      <c r="E6593" s="14">
        <v>42736</v>
      </c>
      <c r="F6593" s="15">
        <f t="shared" si="102"/>
        <v>4.114855961020697E-2</v>
      </c>
    </row>
    <row r="6594" spans="1:6" x14ac:dyDescent="0.3">
      <c r="A6594" s="11">
        <v>36</v>
      </c>
      <c r="B6594" s="12" t="s">
        <v>712</v>
      </c>
      <c r="C6594" s="12" t="s">
        <v>130</v>
      </c>
      <c r="D6594" s="13">
        <v>18137735.449862</v>
      </c>
      <c r="E6594" s="14">
        <v>42705</v>
      </c>
      <c r="F6594" s="15">
        <f t="shared" si="102"/>
        <v>4.8860984576570281E-2</v>
      </c>
    </row>
    <row r="6595" spans="1:6" x14ac:dyDescent="0.3">
      <c r="A6595" s="11">
        <v>36</v>
      </c>
      <c r="B6595" s="12" t="s">
        <v>712</v>
      </c>
      <c r="C6595" s="12" t="s">
        <v>132</v>
      </c>
      <c r="D6595" s="13">
        <v>17272810.4509876</v>
      </c>
      <c r="E6595" s="14">
        <v>42675</v>
      </c>
      <c r="F6595" s="15">
        <f t="shared" ref="F6595:F6658" si="103">IF(B6595=B6596,LN(D6595/D6596),NA())</f>
        <v>0.11880268400754129</v>
      </c>
    </row>
    <row r="6596" spans="1:6" x14ac:dyDescent="0.3">
      <c r="A6596" s="11">
        <v>36</v>
      </c>
      <c r="B6596" s="12" t="s">
        <v>712</v>
      </c>
      <c r="C6596" s="12" t="s">
        <v>133</v>
      </c>
      <c r="D6596" s="13">
        <v>15337961.9860995</v>
      </c>
      <c r="E6596" s="14">
        <v>42644</v>
      </c>
      <c r="F6596" s="15">
        <f t="shared" si="103"/>
        <v>-4.3199025490699011E-2</v>
      </c>
    </row>
    <row r="6597" spans="1:6" x14ac:dyDescent="0.3">
      <c r="A6597" s="11">
        <v>36</v>
      </c>
      <c r="B6597" s="12" t="s">
        <v>712</v>
      </c>
      <c r="C6597" s="12" t="s">
        <v>134</v>
      </c>
      <c r="D6597" s="13">
        <v>16015066.836436599</v>
      </c>
      <c r="E6597" s="14">
        <v>42614</v>
      </c>
      <c r="F6597" s="15">
        <f t="shared" si="103"/>
        <v>3.9185640527191784E-2</v>
      </c>
    </row>
    <row r="6598" spans="1:6" x14ac:dyDescent="0.3">
      <c r="A6598" s="16">
        <v>36</v>
      </c>
      <c r="B6598" s="17" t="s">
        <v>712</v>
      </c>
      <c r="C6598" s="17" t="s">
        <v>135</v>
      </c>
      <c r="D6598" s="18">
        <v>15399642.823786199</v>
      </c>
      <c r="E6598" s="14">
        <v>42583</v>
      </c>
      <c r="F6598" s="15">
        <f t="shared" si="103"/>
        <v>2.2131630229245171E-2</v>
      </c>
    </row>
    <row r="6599" spans="1:6" x14ac:dyDescent="0.3">
      <c r="A6599" s="11">
        <v>36</v>
      </c>
      <c r="B6599" s="12" t="s">
        <v>712</v>
      </c>
      <c r="C6599" s="12" t="s">
        <v>136</v>
      </c>
      <c r="D6599" s="13">
        <v>15062567.3959493</v>
      </c>
      <c r="E6599" s="14">
        <v>42552</v>
      </c>
      <c r="F6599" s="15">
        <f t="shared" si="103"/>
        <v>7.5734659231325954E-2</v>
      </c>
    </row>
    <row r="6600" spans="1:6" x14ac:dyDescent="0.3">
      <c r="A6600" s="16">
        <v>36</v>
      </c>
      <c r="B6600" s="17" t="s">
        <v>712</v>
      </c>
      <c r="C6600" s="17" t="s">
        <v>137</v>
      </c>
      <c r="D6600" s="18">
        <v>13963936.285019301</v>
      </c>
      <c r="E6600" s="14">
        <v>42522</v>
      </c>
      <c r="F6600" s="15">
        <f t="shared" si="103"/>
        <v>-0.22690692918961219</v>
      </c>
    </row>
    <row r="6601" spans="1:6" x14ac:dyDescent="0.3">
      <c r="A6601" s="11">
        <v>36</v>
      </c>
      <c r="B6601" s="12" t="s">
        <v>712</v>
      </c>
      <c r="C6601" s="12" t="s">
        <v>138</v>
      </c>
      <c r="D6601" s="13">
        <v>17520733.579698201</v>
      </c>
      <c r="E6601" s="14">
        <v>42491</v>
      </c>
      <c r="F6601" s="15">
        <f t="shared" si="103"/>
        <v>7.0521025622012443E-2</v>
      </c>
    </row>
    <row r="6602" spans="1:6" x14ac:dyDescent="0.3">
      <c r="A6602" s="16">
        <v>36</v>
      </c>
      <c r="B6602" s="17" t="s">
        <v>712</v>
      </c>
      <c r="C6602" s="17" t="s">
        <v>139</v>
      </c>
      <c r="D6602" s="18">
        <v>16327714.3358029</v>
      </c>
      <c r="E6602" s="14">
        <v>42461</v>
      </c>
      <c r="F6602" s="15">
        <f t="shared" si="103"/>
        <v>-5.2808592826190472E-2</v>
      </c>
    </row>
    <row r="6603" spans="1:6" x14ac:dyDescent="0.3">
      <c r="A6603" s="11">
        <v>36</v>
      </c>
      <c r="B6603" s="12" t="s">
        <v>712</v>
      </c>
      <c r="C6603" s="12" t="s">
        <v>140</v>
      </c>
      <c r="D6603" s="13">
        <v>17213131.000617299</v>
      </c>
      <c r="E6603" s="14">
        <v>42430</v>
      </c>
      <c r="F6603" s="15">
        <f t="shared" si="103"/>
        <v>3.5507089051130099E-2</v>
      </c>
    </row>
    <row r="6604" spans="1:6" x14ac:dyDescent="0.3">
      <c r="A6604" s="16">
        <v>36</v>
      </c>
      <c r="B6604" s="17" t="s">
        <v>712</v>
      </c>
      <c r="C6604" s="17" t="s">
        <v>141</v>
      </c>
      <c r="D6604" s="18">
        <v>16612666.287516801</v>
      </c>
      <c r="E6604" s="14">
        <v>42401</v>
      </c>
      <c r="F6604" s="15">
        <f t="shared" si="103"/>
        <v>-7.0159418971045592E-2</v>
      </c>
    </row>
    <row r="6605" spans="1:6" x14ac:dyDescent="0.3">
      <c r="A6605" s="11">
        <v>36</v>
      </c>
      <c r="B6605" s="12" t="s">
        <v>712</v>
      </c>
      <c r="C6605" s="12" t="s">
        <v>142</v>
      </c>
      <c r="D6605" s="13">
        <v>17820061.135186899</v>
      </c>
      <c r="E6605" s="14">
        <v>42370</v>
      </c>
      <c r="F6605" s="15">
        <f t="shared" si="103"/>
        <v>-0.28125799908417676</v>
      </c>
    </row>
    <row r="6606" spans="1:6" x14ac:dyDescent="0.3">
      <c r="A6606" s="16">
        <v>36</v>
      </c>
      <c r="B6606" s="17" t="s">
        <v>712</v>
      </c>
      <c r="C6606" s="17" t="s">
        <v>143</v>
      </c>
      <c r="D6606" s="18">
        <v>23607934.232610099</v>
      </c>
      <c r="E6606" s="14">
        <v>42339</v>
      </c>
      <c r="F6606" s="15">
        <f t="shared" si="103"/>
        <v>-1.3692914000996547E-2</v>
      </c>
    </row>
    <row r="6607" spans="1:6" x14ac:dyDescent="0.3">
      <c r="A6607" s="16">
        <v>36</v>
      </c>
      <c r="B6607" s="17" t="s">
        <v>712</v>
      </c>
      <c r="C6607" s="17" t="s">
        <v>145</v>
      </c>
      <c r="D6607" s="18">
        <v>23933418.977536999</v>
      </c>
      <c r="E6607" s="14">
        <v>42309</v>
      </c>
      <c r="F6607" s="15">
        <f t="shared" si="103"/>
        <v>3.7195611669053955E-2</v>
      </c>
    </row>
    <row r="6608" spans="1:6" x14ac:dyDescent="0.3">
      <c r="A6608" s="16">
        <v>36</v>
      </c>
      <c r="B6608" s="17" t="s">
        <v>712</v>
      </c>
      <c r="C6608" s="17" t="s">
        <v>146</v>
      </c>
      <c r="D6608" s="18">
        <v>23059553.547002301</v>
      </c>
      <c r="E6608" s="14">
        <v>42278</v>
      </c>
      <c r="F6608" s="15">
        <f t="shared" si="103"/>
        <v>9.4486677319278095E-2</v>
      </c>
    </row>
    <row r="6609" spans="1:6" x14ac:dyDescent="0.3">
      <c r="A6609" s="16">
        <v>36</v>
      </c>
      <c r="B6609" s="17" t="s">
        <v>712</v>
      </c>
      <c r="C6609" s="17" t="s">
        <v>147</v>
      </c>
      <c r="D6609" s="18">
        <v>20980500.879809398</v>
      </c>
      <c r="E6609" s="14">
        <v>42248</v>
      </c>
      <c r="F6609" s="15">
        <f t="shared" si="103"/>
        <v>-5.9490883818606267E-2</v>
      </c>
    </row>
    <row r="6610" spans="1:6" x14ac:dyDescent="0.3">
      <c r="A6610" s="11">
        <v>36</v>
      </c>
      <c r="B6610" s="12" t="s">
        <v>712</v>
      </c>
      <c r="C6610" s="12" t="s">
        <v>148</v>
      </c>
      <c r="D6610" s="13">
        <v>22266523.465385798</v>
      </c>
      <c r="E6610" s="14">
        <v>42217</v>
      </c>
      <c r="F6610" s="15">
        <f t="shared" si="103"/>
        <v>-3.1148270244009693E-2</v>
      </c>
    </row>
    <row r="6611" spans="1:6" x14ac:dyDescent="0.3">
      <c r="A6611" s="16">
        <v>36</v>
      </c>
      <c r="B6611" s="17" t="s">
        <v>712</v>
      </c>
      <c r="C6611" s="17" t="s">
        <v>149</v>
      </c>
      <c r="D6611" s="18">
        <v>22971001.840057001</v>
      </c>
      <c r="E6611" s="14">
        <v>42186</v>
      </c>
      <c r="F6611" s="15">
        <f t="shared" si="103"/>
        <v>4.634580130426956E-2</v>
      </c>
    </row>
    <row r="6612" spans="1:6" x14ac:dyDescent="0.3">
      <c r="A6612" s="11">
        <v>36</v>
      </c>
      <c r="B6612" s="12" t="s">
        <v>712</v>
      </c>
      <c r="C6612" s="12" t="s">
        <v>150</v>
      </c>
      <c r="D6612" s="13">
        <v>21930685.699725199</v>
      </c>
      <c r="E6612" s="14">
        <v>42156</v>
      </c>
      <c r="F6612" s="15">
        <f t="shared" si="103"/>
        <v>-6.5183291348129738E-2</v>
      </c>
    </row>
    <row r="6613" spans="1:6" x14ac:dyDescent="0.3">
      <c r="A6613" s="16">
        <v>36</v>
      </c>
      <c r="B6613" s="17" t="s">
        <v>712</v>
      </c>
      <c r="C6613" s="17" t="s">
        <v>151</v>
      </c>
      <c r="D6613" s="18">
        <v>23407819.212958202</v>
      </c>
      <c r="E6613" s="14">
        <v>42125</v>
      </c>
      <c r="F6613" s="15">
        <f t="shared" si="103"/>
        <v>2.2088494659277258E-2</v>
      </c>
    </row>
    <row r="6614" spans="1:6" x14ac:dyDescent="0.3">
      <c r="A6614" s="11">
        <v>36</v>
      </c>
      <c r="B6614" s="12" t="s">
        <v>712</v>
      </c>
      <c r="C6614" s="12" t="s">
        <v>152</v>
      </c>
      <c r="D6614" s="13">
        <v>22896444.266229302</v>
      </c>
      <c r="E6614" s="14">
        <v>42095</v>
      </c>
      <c r="F6614" s="15">
        <f t="shared" si="103"/>
        <v>-6.9075314902212442E-2</v>
      </c>
    </row>
    <row r="6615" spans="1:6" x14ac:dyDescent="0.3">
      <c r="A6615" s="16">
        <v>36</v>
      </c>
      <c r="B6615" s="17" t="s">
        <v>712</v>
      </c>
      <c r="C6615" s="17" t="s">
        <v>153</v>
      </c>
      <c r="D6615" s="18">
        <v>24533927.148328599</v>
      </c>
      <c r="E6615" s="14">
        <v>42064</v>
      </c>
      <c r="F6615" s="15">
        <f t="shared" si="103"/>
        <v>-3.1958976890961201E-3</v>
      </c>
    </row>
    <row r="6616" spans="1:6" x14ac:dyDescent="0.3">
      <c r="A6616" s="11">
        <v>36</v>
      </c>
      <c r="B6616" s="12" t="s">
        <v>712</v>
      </c>
      <c r="C6616" s="12" t="s">
        <v>154</v>
      </c>
      <c r="D6616" s="13">
        <v>24612460.494833302</v>
      </c>
      <c r="E6616" s="14">
        <v>42036</v>
      </c>
      <c r="F6616" s="15">
        <f t="shared" si="103"/>
        <v>4.2409656107278294E-2</v>
      </c>
    </row>
    <row r="6617" spans="1:6" x14ac:dyDescent="0.3">
      <c r="A6617" s="16">
        <v>36</v>
      </c>
      <c r="B6617" s="17" t="s">
        <v>712</v>
      </c>
      <c r="C6617" s="17" t="s">
        <v>1286</v>
      </c>
      <c r="D6617" s="18">
        <v>23590478.6306598</v>
      </c>
      <c r="E6617" s="14">
        <v>42005</v>
      </c>
      <c r="F6617" s="15" t="e">
        <f t="shared" si="103"/>
        <v>#N/A</v>
      </c>
    </row>
    <row r="6618" spans="1:6" x14ac:dyDescent="0.3">
      <c r="A6618" s="16">
        <v>25</v>
      </c>
      <c r="B6618" s="17" t="s">
        <v>723</v>
      </c>
      <c r="C6618" s="17" t="s">
        <v>12</v>
      </c>
      <c r="D6618" s="18">
        <v>66755474.2152896</v>
      </c>
      <c r="E6618" s="14">
        <v>45901</v>
      </c>
      <c r="F6618" s="15">
        <f t="shared" si="103"/>
        <v>4.7310234203550398E-2</v>
      </c>
    </row>
    <row r="6619" spans="1:6" x14ac:dyDescent="0.3">
      <c r="A6619" s="11">
        <v>25</v>
      </c>
      <c r="B6619" s="12" t="s">
        <v>723</v>
      </c>
      <c r="C6619" s="12" t="s">
        <v>16</v>
      </c>
      <c r="D6619" s="13">
        <v>63670800.744495101</v>
      </c>
      <c r="E6619" s="14">
        <v>45870</v>
      </c>
      <c r="F6619" s="15">
        <f t="shared" si="103"/>
        <v>1.7480085241921454E-2</v>
      </c>
    </row>
    <row r="6620" spans="1:6" x14ac:dyDescent="0.3">
      <c r="A6620" s="16">
        <v>25</v>
      </c>
      <c r="B6620" s="17" t="s">
        <v>723</v>
      </c>
      <c r="C6620" s="17" t="s">
        <v>17</v>
      </c>
      <c r="D6620" s="18">
        <v>62567500.702396601</v>
      </c>
      <c r="E6620" s="14">
        <v>45839</v>
      </c>
      <c r="F6620" s="15">
        <f t="shared" si="103"/>
        <v>1.1539383821930831E-2</v>
      </c>
    </row>
    <row r="6621" spans="1:6" x14ac:dyDescent="0.3">
      <c r="A6621" s="11">
        <v>25</v>
      </c>
      <c r="B6621" s="12" t="s">
        <v>723</v>
      </c>
      <c r="C6621" s="12" t="s">
        <v>18</v>
      </c>
      <c r="D6621" s="13">
        <v>61849659.982273698</v>
      </c>
      <c r="E6621" s="14">
        <v>45809</v>
      </c>
      <c r="F6621" s="15">
        <f t="shared" si="103"/>
        <v>-1.0071394675913836E-2</v>
      </c>
    </row>
    <row r="6622" spans="1:6" x14ac:dyDescent="0.3">
      <c r="A6622" s="16">
        <v>25</v>
      </c>
      <c r="B6622" s="17" t="s">
        <v>723</v>
      </c>
      <c r="C6622" s="17" t="s">
        <v>19</v>
      </c>
      <c r="D6622" s="18">
        <v>62475719.673731297</v>
      </c>
      <c r="E6622" s="14">
        <v>45778</v>
      </c>
      <c r="F6622" s="15">
        <f t="shared" si="103"/>
        <v>5.3744950230388222E-2</v>
      </c>
    </row>
    <row r="6623" spans="1:6" x14ac:dyDescent="0.3">
      <c r="A6623" s="11">
        <v>25</v>
      </c>
      <c r="B6623" s="12" t="s">
        <v>723</v>
      </c>
      <c r="C6623" s="12" t="s">
        <v>20</v>
      </c>
      <c r="D6623" s="13">
        <v>59206601.400203303</v>
      </c>
      <c r="E6623" s="14">
        <v>45748</v>
      </c>
      <c r="F6623" s="15">
        <f t="shared" si="103"/>
        <v>1.0186358797922941E-2</v>
      </c>
    </row>
    <row r="6624" spans="1:6" x14ac:dyDescent="0.3">
      <c r="A6624" s="16">
        <v>25</v>
      </c>
      <c r="B6624" s="17" t="s">
        <v>723</v>
      </c>
      <c r="C6624" s="17" t="s">
        <v>21</v>
      </c>
      <c r="D6624" s="18">
        <v>58606563.006737702</v>
      </c>
      <c r="E6624" s="14">
        <v>45717</v>
      </c>
      <c r="F6624" s="15">
        <f t="shared" si="103"/>
        <v>-1.6250253745846623E-2</v>
      </c>
    </row>
    <row r="6625" spans="1:6" x14ac:dyDescent="0.3">
      <c r="A6625" s="11">
        <v>25</v>
      </c>
      <c r="B6625" s="12" t="s">
        <v>723</v>
      </c>
      <c r="C6625" s="12" t="s">
        <v>22</v>
      </c>
      <c r="D6625" s="13">
        <v>59566714.752615601</v>
      </c>
      <c r="E6625" s="14">
        <v>45689</v>
      </c>
      <c r="F6625" s="15">
        <f t="shared" si="103"/>
        <v>0.15764466984022227</v>
      </c>
    </row>
    <row r="6626" spans="1:6" x14ac:dyDescent="0.3">
      <c r="A6626" s="16">
        <v>25</v>
      </c>
      <c r="B6626" s="17" t="s">
        <v>723</v>
      </c>
      <c r="C6626" s="17" t="s">
        <v>23</v>
      </c>
      <c r="D6626" s="18">
        <v>50879102.071962997</v>
      </c>
      <c r="E6626" s="14">
        <v>45658</v>
      </c>
      <c r="F6626" s="15">
        <f t="shared" si="103"/>
        <v>0.20006687675372953</v>
      </c>
    </row>
    <row r="6627" spans="1:6" x14ac:dyDescent="0.3">
      <c r="A6627" s="11">
        <v>25</v>
      </c>
      <c r="B6627" s="12" t="s">
        <v>723</v>
      </c>
      <c r="C6627" s="12" t="s">
        <v>24</v>
      </c>
      <c r="D6627" s="13">
        <v>41653499.8113112</v>
      </c>
      <c r="E6627" s="14">
        <v>45627</v>
      </c>
      <c r="F6627" s="15">
        <f t="shared" si="103"/>
        <v>3.1901801919174425E-2</v>
      </c>
    </row>
    <row r="6628" spans="1:6" x14ac:dyDescent="0.3">
      <c r="A6628" s="11">
        <v>25</v>
      </c>
      <c r="B6628" s="12" t="s">
        <v>723</v>
      </c>
      <c r="C6628" s="12" t="s">
        <v>26</v>
      </c>
      <c r="D6628" s="13">
        <v>40345650.404811502</v>
      </c>
      <c r="E6628" s="14">
        <v>45597</v>
      </c>
      <c r="F6628" s="15">
        <f t="shared" si="103"/>
        <v>-1.56959794817291E-2</v>
      </c>
    </row>
    <row r="6629" spans="1:6" x14ac:dyDescent="0.3">
      <c r="A6629" s="11">
        <v>25</v>
      </c>
      <c r="B6629" s="12" t="s">
        <v>723</v>
      </c>
      <c r="C6629" s="12" t="s">
        <v>27</v>
      </c>
      <c r="D6629" s="13">
        <v>40983910.863641299</v>
      </c>
      <c r="E6629" s="14">
        <v>45566</v>
      </c>
      <c r="F6629" s="15">
        <f t="shared" si="103"/>
        <v>-0.10132108530066966</v>
      </c>
    </row>
    <row r="6630" spans="1:6" x14ac:dyDescent="0.3">
      <c r="A6630" s="11">
        <v>25</v>
      </c>
      <c r="B6630" s="12" t="s">
        <v>723</v>
      </c>
      <c r="C6630" s="12" t="s">
        <v>28</v>
      </c>
      <c r="D6630" s="13">
        <v>45354103.474853501</v>
      </c>
      <c r="E6630" s="14">
        <v>45536</v>
      </c>
      <c r="F6630" s="15">
        <f t="shared" si="103"/>
        <v>-7.7706621926028438E-4</v>
      </c>
    </row>
    <row r="6631" spans="1:6" x14ac:dyDescent="0.3">
      <c r="A6631" s="16">
        <v>25</v>
      </c>
      <c r="B6631" s="17" t="s">
        <v>723</v>
      </c>
      <c r="C6631" s="17" t="s">
        <v>29</v>
      </c>
      <c r="D6631" s="18">
        <v>45389360.313243598</v>
      </c>
      <c r="E6631" s="14">
        <v>45505</v>
      </c>
      <c r="F6631" s="15">
        <f t="shared" si="103"/>
        <v>-2.5521182655836114E-2</v>
      </c>
    </row>
    <row r="6632" spans="1:6" x14ac:dyDescent="0.3">
      <c r="A6632" s="11">
        <v>25</v>
      </c>
      <c r="B6632" s="12" t="s">
        <v>723</v>
      </c>
      <c r="C6632" s="12" t="s">
        <v>30</v>
      </c>
      <c r="D6632" s="13">
        <v>46562658.767418601</v>
      </c>
      <c r="E6632" s="14">
        <v>45474</v>
      </c>
      <c r="F6632" s="15">
        <f t="shared" si="103"/>
        <v>8.1561425555607234E-2</v>
      </c>
    </row>
    <row r="6633" spans="1:6" x14ac:dyDescent="0.3">
      <c r="A6633" s="16">
        <v>25</v>
      </c>
      <c r="B6633" s="17" t="s">
        <v>723</v>
      </c>
      <c r="C6633" s="17" t="s">
        <v>31</v>
      </c>
      <c r="D6633" s="18">
        <v>42915689.442662098</v>
      </c>
      <c r="E6633" s="14">
        <v>45444</v>
      </c>
      <c r="F6633" s="15">
        <f t="shared" si="103"/>
        <v>-2.038917959695569E-2</v>
      </c>
    </row>
    <row r="6634" spans="1:6" x14ac:dyDescent="0.3">
      <c r="A6634" s="11">
        <v>25</v>
      </c>
      <c r="B6634" s="12" t="s">
        <v>723</v>
      </c>
      <c r="C6634" s="12" t="s">
        <v>32</v>
      </c>
      <c r="D6634" s="13">
        <v>43799686.505380303</v>
      </c>
      <c r="E6634" s="14">
        <v>45413</v>
      </c>
      <c r="F6634" s="15">
        <f t="shared" si="103"/>
        <v>6.2771319890237307E-2</v>
      </c>
    </row>
    <row r="6635" spans="1:6" x14ac:dyDescent="0.3">
      <c r="A6635" s="16">
        <v>25</v>
      </c>
      <c r="B6635" s="17" t="s">
        <v>723</v>
      </c>
      <c r="C6635" s="17" t="s">
        <v>34</v>
      </c>
      <c r="D6635" s="18">
        <v>41134835.437056899</v>
      </c>
      <c r="E6635" s="14">
        <v>45383</v>
      </c>
      <c r="F6635" s="15">
        <f t="shared" si="103"/>
        <v>-5.4343898460739431E-3</v>
      </c>
    </row>
    <row r="6636" spans="1:6" x14ac:dyDescent="0.3">
      <c r="A6636" s="11">
        <v>25</v>
      </c>
      <c r="B6636" s="12" t="s">
        <v>723</v>
      </c>
      <c r="C6636" s="12" t="s">
        <v>35</v>
      </c>
      <c r="D6636" s="13">
        <v>41358986.680048399</v>
      </c>
      <c r="E6636" s="14">
        <v>45352</v>
      </c>
      <c r="F6636" s="15">
        <f t="shared" si="103"/>
        <v>9.9731559469104392E-2</v>
      </c>
    </row>
    <row r="6637" spans="1:6" x14ac:dyDescent="0.3">
      <c r="A6637" s="16">
        <v>25</v>
      </c>
      <c r="B6637" s="17" t="s">
        <v>723</v>
      </c>
      <c r="C6637" s="17" t="s">
        <v>36</v>
      </c>
      <c r="D6637" s="18">
        <v>37433205.961236298</v>
      </c>
      <c r="E6637" s="14">
        <v>45323</v>
      </c>
      <c r="F6637" s="15">
        <f t="shared" si="103"/>
        <v>9.8495228945335467E-2</v>
      </c>
    </row>
    <row r="6638" spans="1:6" x14ac:dyDescent="0.3">
      <c r="A6638" s="11">
        <v>25</v>
      </c>
      <c r="B6638" s="12" t="s">
        <v>723</v>
      </c>
      <c r="C6638" s="12" t="s">
        <v>37</v>
      </c>
      <c r="D6638" s="13">
        <v>33921971.846011102</v>
      </c>
      <c r="E6638" s="14">
        <v>45292</v>
      </c>
      <c r="F6638" s="15">
        <f t="shared" si="103"/>
        <v>-0.12984526885970285</v>
      </c>
    </row>
    <row r="6639" spans="1:6" x14ac:dyDescent="0.3">
      <c r="A6639" s="16">
        <v>25</v>
      </c>
      <c r="B6639" s="17" t="s">
        <v>723</v>
      </c>
      <c r="C6639" s="17" t="s">
        <v>38</v>
      </c>
      <c r="D6639" s="18">
        <v>38625327.3532281</v>
      </c>
      <c r="E6639" s="14">
        <v>45261</v>
      </c>
      <c r="F6639" s="15">
        <f t="shared" si="103"/>
        <v>9.3174633996080669E-2</v>
      </c>
    </row>
    <row r="6640" spans="1:6" x14ac:dyDescent="0.3">
      <c r="A6640" s="16">
        <v>25</v>
      </c>
      <c r="B6640" s="17" t="s">
        <v>723</v>
      </c>
      <c r="C6640" s="17" t="s">
        <v>40</v>
      </c>
      <c r="D6640" s="18">
        <v>35189001.498511098</v>
      </c>
      <c r="E6640" s="14">
        <v>45231</v>
      </c>
      <c r="F6640" s="15">
        <f t="shared" si="103"/>
        <v>8.4779032062470755E-2</v>
      </c>
    </row>
    <row r="6641" spans="1:6" x14ac:dyDescent="0.3">
      <c r="A6641" s="16">
        <v>25</v>
      </c>
      <c r="B6641" s="17" t="s">
        <v>723</v>
      </c>
      <c r="C6641" s="17" t="s">
        <v>41</v>
      </c>
      <c r="D6641" s="18">
        <v>32328672.9631963</v>
      </c>
      <c r="E6641" s="14">
        <v>45200</v>
      </c>
      <c r="F6641" s="15">
        <f t="shared" si="103"/>
        <v>-0.10501573127705069</v>
      </c>
    </row>
    <row r="6642" spans="1:6" x14ac:dyDescent="0.3">
      <c r="A6642" s="16">
        <v>25</v>
      </c>
      <c r="B6642" s="17" t="s">
        <v>723</v>
      </c>
      <c r="C6642" s="17" t="s">
        <v>42</v>
      </c>
      <c r="D6642" s="18">
        <v>35908364.9589362</v>
      </c>
      <c r="E6642" s="14">
        <v>45170</v>
      </c>
      <c r="F6642" s="15">
        <f t="shared" si="103"/>
        <v>4.6564588068865979E-2</v>
      </c>
    </row>
    <row r="6643" spans="1:6" x14ac:dyDescent="0.3">
      <c r="A6643" s="11">
        <v>25</v>
      </c>
      <c r="B6643" s="12" t="s">
        <v>723</v>
      </c>
      <c r="C6643" s="12" t="s">
        <v>43</v>
      </c>
      <c r="D6643" s="13">
        <v>34274638.813589104</v>
      </c>
      <c r="E6643" s="14">
        <v>45139</v>
      </c>
      <c r="F6643" s="15">
        <f t="shared" si="103"/>
        <v>-7.2817661000090891E-2</v>
      </c>
    </row>
    <row r="6644" spans="1:6" x14ac:dyDescent="0.3">
      <c r="A6644" s="16">
        <v>25</v>
      </c>
      <c r="B6644" s="17" t="s">
        <v>723</v>
      </c>
      <c r="C6644" s="17" t="s">
        <v>44</v>
      </c>
      <c r="D6644" s="18">
        <v>36863553.337203197</v>
      </c>
      <c r="E6644" s="14">
        <v>45108</v>
      </c>
      <c r="F6644" s="15">
        <f t="shared" si="103"/>
        <v>2.6655208077125982E-2</v>
      </c>
    </row>
    <row r="6645" spans="1:6" x14ac:dyDescent="0.3">
      <c r="A6645" s="11">
        <v>25</v>
      </c>
      <c r="B6645" s="12" t="s">
        <v>723</v>
      </c>
      <c r="C6645" s="12" t="s">
        <v>45</v>
      </c>
      <c r="D6645" s="13">
        <v>35893927.846384101</v>
      </c>
      <c r="E6645" s="14">
        <v>45078</v>
      </c>
      <c r="F6645" s="15">
        <f t="shared" si="103"/>
        <v>-2.0434178890791757E-2</v>
      </c>
    </row>
    <row r="6646" spans="1:6" x14ac:dyDescent="0.3">
      <c r="A6646" s="16">
        <v>25</v>
      </c>
      <c r="B6646" s="17" t="s">
        <v>723</v>
      </c>
      <c r="C6646" s="17" t="s">
        <v>46</v>
      </c>
      <c r="D6646" s="18">
        <v>36634935.951010004</v>
      </c>
      <c r="E6646" s="14">
        <v>45047</v>
      </c>
      <c r="F6646" s="15">
        <f t="shared" si="103"/>
        <v>-0.10075200330080911</v>
      </c>
    </row>
    <row r="6647" spans="1:6" x14ac:dyDescent="0.3">
      <c r="A6647" s="11">
        <v>25</v>
      </c>
      <c r="B6647" s="12" t="s">
        <v>723</v>
      </c>
      <c r="C6647" s="12" t="s">
        <v>47</v>
      </c>
      <c r="D6647" s="13">
        <v>40518324.258339301</v>
      </c>
      <c r="E6647" s="14">
        <v>45017</v>
      </c>
      <c r="F6647" s="15">
        <f t="shared" si="103"/>
        <v>2.3016847381169157E-3</v>
      </c>
    </row>
    <row r="6648" spans="1:6" x14ac:dyDescent="0.3">
      <c r="A6648" s="16">
        <v>25</v>
      </c>
      <c r="B6648" s="17" t="s">
        <v>723</v>
      </c>
      <c r="C6648" s="17" t="s">
        <v>48</v>
      </c>
      <c r="D6648" s="18">
        <v>40425171.0955116</v>
      </c>
      <c r="E6648" s="14">
        <v>44986</v>
      </c>
      <c r="F6648" s="15">
        <f t="shared" si="103"/>
        <v>-0.11043928146659747</v>
      </c>
    </row>
    <row r="6649" spans="1:6" x14ac:dyDescent="0.3">
      <c r="A6649" s="11">
        <v>25</v>
      </c>
      <c r="B6649" s="12" t="s">
        <v>723</v>
      </c>
      <c r="C6649" s="12" t="s">
        <v>49</v>
      </c>
      <c r="D6649" s="13">
        <v>45145559.24075</v>
      </c>
      <c r="E6649" s="14">
        <v>44958</v>
      </c>
      <c r="F6649" s="15">
        <f t="shared" si="103"/>
        <v>1.7264711486796687E-4</v>
      </c>
    </row>
    <row r="6650" spans="1:6" x14ac:dyDescent="0.3">
      <c r="A6650" s="16">
        <v>25</v>
      </c>
      <c r="B6650" s="17" t="s">
        <v>723</v>
      </c>
      <c r="C6650" s="17" t="s">
        <v>50</v>
      </c>
      <c r="D6650" s="18">
        <v>45137765.662986703</v>
      </c>
      <c r="E6650" s="14">
        <v>44927</v>
      </c>
      <c r="F6650" s="15">
        <f t="shared" si="103"/>
        <v>0.20234568555142066</v>
      </c>
    </row>
    <row r="6651" spans="1:6" x14ac:dyDescent="0.3">
      <c r="A6651" s="11">
        <v>25</v>
      </c>
      <c r="B6651" s="12" t="s">
        <v>723</v>
      </c>
      <c r="C6651" s="12" t="s">
        <v>51</v>
      </c>
      <c r="D6651" s="13">
        <v>36869092.066295899</v>
      </c>
      <c r="E6651" s="14">
        <v>44896</v>
      </c>
      <c r="F6651" s="15">
        <f t="shared" si="103"/>
        <v>-3.2391885384154419E-2</v>
      </c>
    </row>
    <row r="6652" spans="1:6" x14ac:dyDescent="0.3">
      <c r="A6652" s="11">
        <v>25</v>
      </c>
      <c r="B6652" s="12" t="s">
        <v>723</v>
      </c>
      <c r="C6652" s="12" t="s">
        <v>53</v>
      </c>
      <c r="D6652" s="13">
        <v>38082904.172795102</v>
      </c>
      <c r="E6652" s="14">
        <v>44866</v>
      </c>
      <c r="F6652" s="15">
        <f t="shared" si="103"/>
        <v>0.11010841237234355</v>
      </c>
    </row>
    <row r="6653" spans="1:6" x14ac:dyDescent="0.3">
      <c r="A6653" s="11">
        <v>25</v>
      </c>
      <c r="B6653" s="12" t="s">
        <v>723</v>
      </c>
      <c r="C6653" s="12" t="s">
        <v>54</v>
      </c>
      <c r="D6653" s="13">
        <v>34112267.136937998</v>
      </c>
      <c r="E6653" s="14">
        <v>44835</v>
      </c>
      <c r="F6653" s="15">
        <f t="shared" si="103"/>
        <v>8.6649584884367446E-3</v>
      </c>
    </row>
    <row r="6654" spans="1:6" x14ac:dyDescent="0.3">
      <c r="A6654" s="11">
        <v>25</v>
      </c>
      <c r="B6654" s="12" t="s">
        <v>723</v>
      </c>
      <c r="C6654" s="12" t="s">
        <v>55</v>
      </c>
      <c r="D6654" s="13">
        <v>33817962.667654201</v>
      </c>
      <c r="E6654" s="14">
        <v>44805</v>
      </c>
      <c r="F6654" s="15">
        <f t="shared" si="103"/>
        <v>-6.5738257623454172E-2</v>
      </c>
    </row>
    <row r="6655" spans="1:6" x14ac:dyDescent="0.3">
      <c r="A6655" s="16">
        <v>25</v>
      </c>
      <c r="B6655" s="17" t="s">
        <v>723</v>
      </c>
      <c r="C6655" s="17" t="s">
        <v>56</v>
      </c>
      <c r="D6655" s="18">
        <v>36115796.969942801</v>
      </c>
      <c r="E6655" s="14">
        <v>44774</v>
      </c>
      <c r="F6655" s="15">
        <f t="shared" si="103"/>
        <v>-1.6406023394898415E-2</v>
      </c>
    </row>
    <row r="6656" spans="1:6" x14ac:dyDescent="0.3">
      <c r="A6656" s="11">
        <v>25</v>
      </c>
      <c r="B6656" s="12" t="s">
        <v>723</v>
      </c>
      <c r="C6656" s="12" t="s">
        <v>57</v>
      </c>
      <c r="D6656" s="13">
        <v>36713200.690075397</v>
      </c>
      <c r="E6656" s="14">
        <v>44743</v>
      </c>
      <c r="F6656" s="15">
        <f t="shared" si="103"/>
        <v>4.1493865854395004E-2</v>
      </c>
    </row>
    <row r="6657" spans="1:6" x14ac:dyDescent="0.3">
      <c r="A6657" s="16">
        <v>25</v>
      </c>
      <c r="B6657" s="17" t="s">
        <v>723</v>
      </c>
      <c r="C6657" s="17" t="s">
        <v>58</v>
      </c>
      <c r="D6657" s="18">
        <v>35221000.730366103</v>
      </c>
      <c r="E6657" s="14">
        <v>44713</v>
      </c>
      <c r="F6657" s="15">
        <f t="shared" si="103"/>
        <v>-6.8704494049957057E-2</v>
      </c>
    </row>
    <row r="6658" spans="1:6" x14ac:dyDescent="0.3">
      <c r="A6658" s="11">
        <v>25</v>
      </c>
      <c r="B6658" s="12" t="s">
        <v>723</v>
      </c>
      <c r="C6658" s="12" t="s">
        <v>59</v>
      </c>
      <c r="D6658" s="13">
        <v>37725905.628024399</v>
      </c>
      <c r="E6658" s="14">
        <v>44682</v>
      </c>
      <c r="F6658" s="15">
        <f t="shared" si="103"/>
        <v>-2.2206389851216396E-2</v>
      </c>
    </row>
    <row r="6659" spans="1:6" x14ac:dyDescent="0.3">
      <c r="A6659" s="16">
        <v>25</v>
      </c>
      <c r="B6659" s="17" t="s">
        <v>723</v>
      </c>
      <c r="C6659" s="17" t="s">
        <v>60</v>
      </c>
      <c r="D6659" s="18">
        <v>38573032.802780598</v>
      </c>
      <c r="E6659" s="14">
        <v>44652</v>
      </c>
      <c r="F6659" s="15">
        <f t="shared" ref="F6659:F6722" si="104">IF(B6659=B6660,LN(D6659/D6660),NA())</f>
        <v>-3.2694016205788469E-2</v>
      </c>
    </row>
    <row r="6660" spans="1:6" x14ac:dyDescent="0.3">
      <c r="A6660" s="11">
        <v>25</v>
      </c>
      <c r="B6660" s="12" t="s">
        <v>723</v>
      </c>
      <c r="C6660" s="12" t="s">
        <v>61</v>
      </c>
      <c r="D6660" s="13">
        <v>39854982.008949898</v>
      </c>
      <c r="E6660" s="14">
        <v>44621</v>
      </c>
      <c r="F6660" s="15">
        <f t="shared" si="104"/>
        <v>-4.034660573020054E-2</v>
      </c>
    </row>
    <row r="6661" spans="1:6" x14ac:dyDescent="0.3">
      <c r="A6661" s="16">
        <v>25</v>
      </c>
      <c r="B6661" s="17" t="s">
        <v>723</v>
      </c>
      <c r="C6661" s="17" t="s">
        <v>62</v>
      </c>
      <c r="D6661" s="18">
        <v>41495874.895900898</v>
      </c>
      <c r="E6661" s="14">
        <v>44593</v>
      </c>
      <c r="F6661" s="15">
        <f t="shared" si="104"/>
        <v>-5.3011321786760553E-2</v>
      </c>
    </row>
    <row r="6662" spans="1:6" x14ac:dyDescent="0.3">
      <c r="A6662" s="11">
        <v>25</v>
      </c>
      <c r="B6662" s="12" t="s">
        <v>723</v>
      </c>
      <c r="C6662" s="12" t="s">
        <v>63</v>
      </c>
      <c r="D6662" s="13">
        <v>43754976.022105902</v>
      </c>
      <c r="E6662" s="14">
        <v>44562</v>
      </c>
      <c r="F6662" s="15">
        <f t="shared" si="104"/>
        <v>-4.1451744441319695E-2</v>
      </c>
    </row>
    <row r="6663" spans="1:6" x14ac:dyDescent="0.3">
      <c r="A6663" s="16">
        <v>25</v>
      </c>
      <c r="B6663" s="17" t="s">
        <v>723</v>
      </c>
      <c r="C6663" s="17" t="s">
        <v>64</v>
      </c>
      <c r="D6663" s="18">
        <v>45606811.867610797</v>
      </c>
      <c r="E6663" s="14">
        <v>44531</v>
      </c>
      <c r="F6663" s="15">
        <f t="shared" si="104"/>
        <v>2.1279981448062889E-2</v>
      </c>
    </row>
    <row r="6664" spans="1:6" x14ac:dyDescent="0.3">
      <c r="A6664" s="16">
        <v>25</v>
      </c>
      <c r="B6664" s="17" t="s">
        <v>723</v>
      </c>
      <c r="C6664" s="17" t="s">
        <v>66</v>
      </c>
      <c r="D6664" s="18">
        <v>44646553.137641199</v>
      </c>
      <c r="E6664" s="14">
        <v>44501</v>
      </c>
      <c r="F6664" s="15">
        <f t="shared" si="104"/>
        <v>-7.0420534701571211E-2</v>
      </c>
    </row>
    <row r="6665" spans="1:6" x14ac:dyDescent="0.3">
      <c r="A6665" s="16">
        <v>25</v>
      </c>
      <c r="B6665" s="17" t="s">
        <v>723</v>
      </c>
      <c r="C6665" s="17" t="s">
        <v>67</v>
      </c>
      <c r="D6665" s="18">
        <v>47903934.536437497</v>
      </c>
      <c r="E6665" s="14">
        <v>44470</v>
      </c>
      <c r="F6665" s="15">
        <f t="shared" si="104"/>
        <v>7.5589200875141829E-2</v>
      </c>
    </row>
    <row r="6666" spans="1:6" x14ac:dyDescent="0.3">
      <c r="A6666" s="16">
        <v>25</v>
      </c>
      <c r="B6666" s="17" t="s">
        <v>723</v>
      </c>
      <c r="C6666" s="17" t="s">
        <v>68</v>
      </c>
      <c r="D6666" s="18">
        <v>44416385.351310797</v>
      </c>
      <c r="E6666" s="14">
        <v>44440</v>
      </c>
      <c r="F6666" s="15">
        <f t="shared" si="104"/>
        <v>6.2018389604126443E-2</v>
      </c>
    </row>
    <row r="6667" spans="1:6" x14ac:dyDescent="0.3">
      <c r="A6667" s="11">
        <v>25</v>
      </c>
      <c r="B6667" s="12" t="s">
        <v>723</v>
      </c>
      <c r="C6667" s="12" t="s">
        <v>69</v>
      </c>
      <c r="D6667" s="13">
        <v>41745432.795773499</v>
      </c>
      <c r="E6667" s="14">
        <v>44409</v>
      </c>
      <c r="F6667" s="15">
        <f t="shared" si="104"/>
        <v>-4.1495929882298034E-2</v>
      </c>
    </row>
    <row r="6668" spans="1:6" x14ac:dyDescent="0.3">
      <c r="A6668" s="16">
        <v>25</v>
      </c>
      <c r="B6668" s="17" t="s">
        <v>723</v>
      </c>
      <c r="C6668" s="17" t="s">
        <v>70</v>
      </c>
      <c r="D6668" s="18">
        <v>43514141.668149903</v>
      </c>
      <c r="E6668" s="14">
        <v>44378</v>
      </c>
      <c r="F6668" s="15">
        <f t="shared" si="104"/>
        <v>-2.2735130285713143E-2</v>
      </c>
    </row>
    <row r="6669" spans="1:6" x14ac:dyDescent="0.3">
      <c r="A6669" s="11">
        <v>25</v>
      </c>
      <c r="B6669" s="12" t="s">
        <v>723</v>
      </c>
      <c r="C6669" s="12" t="s">
        <v>71</v>
      </c>
      <c r="D6669" s="13">
        <v>44514772.989305601</v>
      </c>
      <c r="E6669" s="14">
        <v>44348</v>
      </c>
      <c r="F6669" s="15">
        <f t="shared" si="104"/>
        <v>-6.618253881375373E-2</v>
      </c>
    </row>
    <row r="6670" spans="1:6" x14ac:dyDescent="0.3">
      <c r="A6670" s="16">
        <v>25</v>
      </c>
      <c r="B6670" s="17" t="s">
        <v>723</v>
      </c>
      <c r="C6670" s="17" t="s">
        <v>72</v>
      </c>
      <c r="D6670" s="18">
        <v>47560550.669935599</v>
      </c>
      <c r="E6670" s="14">
        <v>44317</v>
      </c>
      <c r="F6670" s="15">
        <f t="shared" si="104"/>
        <v>9.3650658461934294E-2</v>
      </c>
    </row>
    <row r="6671" spans="1:6" x14ac:dyDescent="0.3">
      <c r="A6671" s="11">
        <v>25</v>
      </c>
      <c r="B6671" s="12" t="s">
        <v>723</v>
      </c>
      <c r="C6671" s="12" t="s">
        <v>73</v>
      </c>
      <c r="D6671" s="13">
        <v>43308676.314739197</v>
      </c>
      <c r="E6671" s="14">
        <v>44287</v>
      </c>
      <c r="F6671" s="15">
        <f t="shared" si="104"/>
        <v>6.7297410370695185E-2</v>
      </c>
    </row>
    <row r="6672" spans="1:6" x14ac:dyDescent="0.3">
      <c r="A6672" s="16">
        <v>25</v>
      </c>
      <c r="B6672" s="17" t="s">
        <v>723</v>
      </c>
      <c r="C6672" s="17" t="s">
        <v>74</v>
      </c>
      <c r="D6672" s="18">
        <v>40490022.3223354</v>
      </c>
      <c r="E6672" s="14">
        <v>44256</v>
      </c>
      <c r="F6672" s="15">
        <f t="shared" si="104"/>
        <v>8.6765681416796539E-2</v>
      </c>
    </row>
    <row r="6673" spans="1:6" x14ac:dyDescent="0.3">
      <c r="A6673" s="11">
        <v>25</v>
      </c>
      <c r="B6673" s="12" t="s">
        <v>723</v>
      </c>
      <c r="C6673" s="12" t="s">
        <v>75</v>
      </c>
      <c r="D6673" s="13">
        <v>37124974.116798997</v>
      </c>
      <c r="E6673" s="14">
        <v>44228</v>
      </c>
      <c r="F6673" s="15">
        <f t="shared" si="104"/>
        <v>0.16719282745919242</v>
      </c>
    </row>
    <row r="6674" spans="1:6" x14ac:dyDescent="0.3">
      <c r="A6674" s="16">
        <v>25</v>
      </c>
      <c r="B6674" s="17" t="s">
        <v>723</v>
      </c>
      <c r="C6674" s="17" t="s">
        <v>76</v>
      </c>
      <c r="D6674" s="18">
        <v>31409081.551176898</v>
      </c>
      <c r="E6674" s="14">
        <v>44197</v>
      </c>
      <c r="F6674" s="15">
        <f t="shared" si="104"/>
        <v>-9.7974083613073457E-2</v>
      </c>
    </row>
    <row r="6675" spans="1:6" x14ac:dyDescent="0.3">
      <c r="A6675" s="11">
        <v>25</v>
      </c>
      <c r="B6675" s="12" t="s">
        <v>723</v>
      </c>
      <c r="C6675" s="12" t="s">
        <v>77</v>
      </c>
      <c r="D6675" s="13">
        <v>34642150.254382402</v>
      </c>
      <c r="E6675" s="14">
        <v>44166</v>
      </c>
      <c r="F6675" s="15">
        <f t="shared" si="104"/>
        <v>2.2902129373740827E-2</v>
      </c>
    </row>
    <row r="6676" spans="1:6" x14ac:dyDescent="0.3">
      <c r="A6676" s="11">
        <v>25</v>
      </c>
      <c r="B6676" s="12" t="s">
        <v>723</v>
      </c>
      <c r="C6676" s="12" t="s">
        <v>79</v>
      </c>
      <c r="D6676" s="13">
        <v>33857787.321542896</v>
      </c>
      <c r="E6676" s="14">
        <v>44136</v>
      </c>
      <c r="F6676" s="15">
        <f t="shared" si="104"/>
        <v>0.24000437637327413</v>
      </c>
    </row>
    <row r="6677" spans="1:6" x14ac:dyDescent="0.3">
      <c r="A6677" s="11">
        <v>25</v>
      </c>
      <c r="B6677" s="12" t="s">
        <v>723</v>
      </c>
      <c r="C6677" s="12" t="s">
        <v>80</v>
      </c>
      <c r="D6677" s="13">
        <v>26633362.263401698</v>
      </c>
      <c r="E6677" s="14">
        <v>44105</v>
      </c>
      <c r="F6677" s="15">
        <f t="shared" si="104"/>
        <v>6.1626187429907602E-2</v>
      </c>
    </row>
    <row r="6678" spans="1:6" x14ac:dyDescent="0.3">
      <c r="A6678" s="11">
        <v>25</v>
      </c>
      <c r="B6678" s="12" t="s">
        <v>723</v>
      </c>
      <c r="C6678" s="12" t="s">
        <v>81</v>
      </c>
      <c r="D6678" s="13">
        <v>25041600.524743699</v>
      </c>
      <c r="E6678" s="14">
        <v>44075</v>
      </c>
      <c r="F6678" s="15">
        <f t="shared" si="104"/>
        <v>-7.2769113171132854E-2</v>
      </c>
    </row>
    <row r="6679" spans="1:6" x14ac:dyDescent="0.3">
      <c r="A6679" s="16">
        <v>25</v>
      </c>
      <c r="B6679" s="17" t="s">
        <v>723</v>
      </c>
      <c r="C6679" s="17" t="s">
        <v>82</v>
      </c>
      <c r="D6679" s="18">
        <v>26931795.462930799</v>
      </c>
      <c r="E6679" s="14">
        <v>44044</v>
      </c>
      <c r="F6679" s="15">
        <f t="shared" si="104"/>
        <v>7.5820064117465252E-2</v>
      </c>
    </row>
    <row r="6680" spans="1:6" x14ac:dyDescent="0.3">
      <c r="A6680" s="11">
        <v>25</v>
      </c>
      <c r="B6680" s="12" t="s">
        <v>723</v>
      </c>
      <c r="C6680" s="12" t="s">
        <v>83</v>
      </c>
      <c r="D6680" s="13">
        <v>24965316.258874699</v>
      </c>
      <c r="E6680" s="14">
        <v>44013</v>
      </c>
      <c r="F6680" s="15">
        <f t="shared" si="104"/>
        <v>-0.17044512137170625</v>
      </c>
    </row>
    <row r="6681" spans="1:6" x14ac:dyDescent="0.3">
      <c r="A6681" s="16">
        <v>25</v>
      </c>
      <c r="B6681" s="17" t="s">
        <v>723</v>
      </c>
      <c r="C6681" s="17" t="s">
        <v>84</v>
      </c>
      <c r="D6681" s="18">
        <v>29604685.2220884</v>
      </c>
      <c r="E6681" s="14">
        <v>43983</v>
      </c>
      <c r="F6681" s="15">
        <f t="shared" si="104"/>
        <v>4.2904156991990267E-2</v>
      </c>
    </row>
    <row r="6682" spans="1:6" x14ac:dyDescent="0.3">
      <c r="A6682" s="11">
        <v>25</v>
      </c>
      <c r="B6682" s="12" t="s">
        <v>723</v>
      </c>
      <c r="C6682" s="12" t="s">
        <v>85</v>
      </c>
      <c r="D6682" s="13">
        <v>28361383.283614799</v>
      </c>
      <c r="E6682" s="14">
        <v>43952</v>
      </c>
      <c r="F6682" s="15">
        <f t="shared" si="104"/>
        <v>-7.2125703111746126E-2</v>
      </c>
    </row>
    <row r="6683" spans="1:6" x14ac:dyDescent="0.3">
      <c r="A6683" s="16">
        <v>25</v>
      </c>
      <c r="B6683" s="17" t="s">
        <v>723</v>
      </c>
      <c r="C6683" s="17" t="s">
        <v>86</v>
      </c>
      <c r="D6683" s="18">
        <v>30482543.6205444</v>
      </c>
      <c r="E6683" s="14">
        <v>43922</v>
      </c>
      <c r="F6683" s="15">
        <f t="shared" si="104"/>
        <v>7.6356860400292915E-3</v>
      </c>
    </row>
    <row r="6684" spans="1:6" x14ac:dyDescent="0.3">
      <c r="A6684" s="11">
        <v>25</v>
      </c>
      <c r="B6684" s="12" t="s">
        <v>723</v>
      </c>
      <c r="C6684" s="12" t="s">
        <v>87</v>
      </c>
      <c r="D6684" s="13">
        <v>30250674.852878802</v>
      </c>
      <c r="E6684" s="14">
        <v>43891</v>
      </c>
      <c r="F6684" s="15">
        <f t="shared" si="104"/>
        <v>-0.44805151307988983</v>
      </c>
    </row>
    <row r="6685" spans="1:6" x14ac:dyDescent="0.3">
      <c r="A6685" s="16">
        <v>25</v>
      </c>
      <c r="B6685" s="17" t="s">
        <v>723</v>
      </c>
      <c r="C6685" s="17" t="s">
        <v>88</v>
      </c>
      <c r="D6685" s="18">
        <v>47350150.8981506</v>
      </c>
      <c r="E6685" s="14">
        <v>43862</v>
      </c>
      <c r="F6685" s="15">
        <f t="shared" si="104"/>
        <v>-0.12334516327707822</v>
      </c>
    </row>
    <row r="6686" spans="1:6" x14ac:dyDescent="0.3">
      <c r="A6686" s="11">
        <v>25</v>
      </c>
      <c r="B6686" s="12" t="s">
        <v>723</v>
      </c>
      <c r="C6686" s="12" t="s">
        <v>89</v>
      </c>
      <c r="D6686" s="13">
        <v>53566033.817504197</v>
      </c>
      <c r="E6686" s="14">
        <v>43831</v>
      </c>
      <c r="F6686" s="15">
        <f t="shared" si="104"/>
        <v>-6.9994001978675655E-2</v>
      </c>
    </row>
    <row r="6687" spans="1:6" x14ac:dyDescent="0.3">
      <c r="A6687" s="16">
        <v>25</v>
      </c>
      <c r="B6687" s="17" t="s">
        <v>723</v>
      </c>
      <c r="C6687" s="17" t="s">
        <v>90</v>
      </c>
      <c r="D6687" s="18">
        <v>57449664.921264596</v>
      </c>
      <c r="E6687" s="14">
        <v>43800</v>
      </c>
      <c r="F6687" s="15">
        <f t="shared" si="104"/>
        <v>2.1955612923671146E-2</v>
      </c>
    </row>
    <row r="6688" spans="1:6" x14ac:dyDescent="0.3">
      <c r="A6688" s="16">
        <v>25</v>
      </c>
      <c r="B6688" s="17" t="s">
        <v>723</v>
      </c>
      <c r="C6688" s="17" t="s">
        <v>92</v>
      </c>
      <c r="D6688" s="18">
        <v>56202068.306322701</v>
      </c>
      <c r="E6688" s="14">
        <v>43770</v>
      </c>
      <c r="F6688" s="15">
        <f t="shared" si="104"/>
        <v>7.3909979820270949E-2</v>
      </c>
    </row>
    <row r="6689" spans="1:6" x14ac:dyDescent="0.3">
      <c r="A6689" s="16">
        <v>25</v>
      </c>
      <c r="B6689" s="17" t="s">
        <v>723</v>
      </c>
      <c r="C6689" s="17" t="s">
        <v>93</v>
      </c>
      <c r="D6689" s="18">
        <v>52197968.630443797</v>
      </c>
      <c r="E6689" s="14">
        <v>43739</v>
      </c>
      <c r="F6689" s="15">
        <f t="shared" si="104"/>
        <v>4.8467089589117607E-2</v>
      </c>
    </row>
    <row r="6690" spans="1:6" x14ac:dyDescent="0.3">
      <c r="A6690" s="16">
        <v>25</v>
      </c>
      <c r="B6690" s="17" t="s">
        <v>723</v>
      </c>
      <c r="C6690" s="17" t="s">
        <v>94</v>
      </c>
      <c r="D6690" s="18">
        <v>49728414.468270697</v>
      </c>
      <c r="E6690" s="14">
        <v>43709</v>
      </c>
      <c r="F6690" s="15">
        <f t="shared" si="104"/>
        <v>8.1328496634981082E-2</v>
      </c>
    </row>
    <row r="6691" spans="1:6" x14ac:dyDescent="0.3">
      <c r="A6691" s="11">
        <v>25</v>
      </c>
      <c r="B6691" s="12" t="s">
        <v>723</v>
      </c>
      <c r="C6691" s="12" t="s">
        <v>95</v>
      </c>
      <c r="D6691" s="13">
        <v>45844167.979473397</v>
      </c>
      <c r="E6691" s="14">
        <v>43678</v>
      </c>
      <c r="F6691" s="15">
        <f t="shared" si="104"/>
        <v>-7.2725976168707102E-2</v>
      </c>
    </row>
    <row r="6692" spans="1:6" x14ac:dyDescent="0.3">
      <c r="A6692" s="16">
        <v>25</v>
      </c>
      <c r="B6692" s="17" t="s">
        <v>723</v>
      </c>
      <c r="C6692" s="17" t="s">
        <v>96</v>
      </c>
      <c r="D6692" s="18">
        <v>49302459.534906097</v>
      </c>
      <c r="E6692" s="14">
        <v>43647</v>
      </c>
      <c r="F6692" s="15">
        <f t="shared" si="104"/>
        <v>-6.360321049491513E-2</v>
      </c>
    </row>
    <row r="6693" spans="1:6" x14ac:dyDescent="0.3">
      <c r="A6693" s="11">
        <v>25</v>
      </c>
      <c r="B6693" s="12" t="s">
        <v>723</v>
      </c>
      <c r="C6693" s="12" t="s">
        <v>97</v>
      </c>
      <c r="D6693" s="13">
        <v>52540125.843323603</v>
      </c>
      <c r="E6693" s="14">
        <v>43617</v>
      </c>
      <c r="F6693" s="15">
        <f t="shared" si="104"/>
        <v>-1.438940250684536E-2</v>
      </c>
    </row>
    <row r="6694" spans="1:6" x14ac:dyDescent="0.3">
      <c r="A6694" s="16">
        <v>25</v>
      </c>
      <c r="B6694" s="17" t="s">
        <v>723</v>
      </c>
      <c r="C6694" s="17" t="s">
        <v>98</v>
      </c>
      <c r="D6694" s="18">
        <v>53301612.390980698</v>
      </c>
      <c r="E6694" s="14">
        <v>43586</v>
      </c>
      <c r="F6694" s="15">
        <f t="shared" si="104"/>
        <v>-8.7274068543524236E-2</v>
      </c>
    </row>
    <row r="6695" spans="1:6" x14ac:dyDescent="0.3">
      <c r="A6695" s="11">
        <v>25</v>
      </c>
      <c r="B6695" s="12" t="s">
        <v>723</v>
      </c>
      <c r="C6695" s="12" t="s">
        <v>99</v>
      </c>
      <c r="D6695" s="13">
        <v>58162490.305760801</v>
      </c>
      <c r="E6695" s="14">
        <v>43556</v>
      </c>
      <c r="F6695" s="15">
        <f t="shared" si="104"/>
        <v>1.9659215524834598E-3</v>
      </c>
    </row>
    <row r="6696" spans="1:6" x14ac:dyDescent="0.3">
      <c r="A6696" s="16">
        <v>25</v>
      </c>
      <c r="B6696" s="17" t="s">
        <v>723</v>
      </c>
      <c r="C6696" s="17" t="s">
        <v>100</v>
      </c>
      <c r="D6696" s="18">
        <v>58048259.733484901</v>
      </c>
      <c r="E6696" s="14">
        <v>43525</v>
      </c>
      <c r="F6696" s="15">
        <f t="shared" si="104"/>
        <v>-2.4488358689912573E-2</v>
      </c>
    </row>
    <row r="6697" spans="1:6" x14ac:dyDescent="0.3">
      <c r="A6697" s="11">
        <v>25</v>
      </c>
      <c r="B6697" s="12" t="s">
        <v>723</v>
      </c>
      <c r="C6697" s="12" t="s">
        <v>101</v>
      </c>
      <c r="D6697" s="13">
        <v>59487314.469834097</v>
      </c>
      <c r="E6697" s="14">
        <v>43497</v>
      </c>
      <c r="F6697" s="15">
        <f t="shared" si="104"/>
        <v>9.544679879909411E-2</v>
      </c>
    </row>
    <row r="6698" spans="1:6" x14ac:dyDescent="0.3">
      <c r="A6698" s="16">
        <v>25</v>
      </c>
      <c r="B6698" s="17" t="s">
        <v>723</v>
      </c>
      <c r="C6698" s="17" t="s">
        <v>102</v>
      </c>
      <c r="D6698" s="18">
        <v>54071989.025329404</v>
      </c>
      <c r="E6698" s="14">
        <v>43466</v>
      </c>
      <c r="F6698" s="15">
        <f t="shared" si="104"/>
        <v>0.14348814965099949</v>
      </c>
    </row>
    <row r="6699" spans="1:6" x14ac:dyDescent="0.3">
      <c r="A6699" s="11">
        <v>25</v>
      </c>
      <c r="B6699" s="12" t="s">
        <v>723</v>
      </c>
      <c r="C6699" s="12" t="s">
        <v>103</v>
      </c>
      <c r="D6699" s="13">
        <v>46844243.917489201</v>
      </c>
      <c r="E6699" s="14">
        <v>43435</v>
      </c>
      <c r="F6699" s="15">
        <f t="shared" si="104"/>
        <v>-6.5385090628331782E-2</v>
      </c>
    </row>
    <row r="6700" spans="1:6" x14ac:dyDescent="0.3">
      <c r="A6700" s="11">
        <v>25</v>
      </c>
      <c r="B6700" s="12" t="s">
        <v>723</v>
      </c>
      <c r="C6700" s="12" t="s">
        <v>105</v>
      </c>
      <c r="D6700" s="13">
        <v>50009512.1238501</v>
      </c>
      <c r="E6700" s="14">
        <v>43405</v>
      </c>
      <c r="F6700" s="15">
        <f t="shared" si="104"/>
        <v>-3.2823783861200724E-2</v>
      </c>
    </row>
    <row r="6701" spans="1:6" x14ac:dyDescent="0.3">
      <c r="A6701" s="11">
        <v>25</v>
      </c>
      <c r="B6701" s="12" t="s">
        <v>723</v>
      </c>
      <c r="C6701" s="12" t="s">
        <v>106</v>
      </c>
      <c r="D6701" s="13">
        <v>51678250.878563203</v>
      </c>
      <c r="E6701" s="14">
        <v>43374</v>
      </c>
      <c r="F6701" s="15">
        <f t="shared" si="104"/>
        <v>-3.5199795401141369E-2</v>
      </c>
    </row>
    <row r="6702" spans="1:6" x14ac:dyDescent="0.3">
      <c r="A6702" s="11">
        <v>25</v>
      </c>
      <c r="B6702" s="12" t="s">
        <v>723</v>
      </c>
      <c r="C6702" s="12" t="s">
        <v>107</v>
      </c>
      <c r="D6702" s="13">
        <v>53529709.047489896</v>
      </c>
      <c r="E6702" s="14">
        <v>43344</v>
      </c>
      <c r="F6702" s="15">
        <f t="shared" si="104"/>
        <v>-4.0934174165123486E-4</v>
      </c>
    </row>
    <row r="6703" spans="1:6" x14ac:dyDescent="0.3">
      <c r="A6703" s="16">
        <v>25</v>
      </c>
      <c r="B6703" s="17" t="s">
        <v>723</v>
      </c>
      <c r="C6703" s="17" t="s">
        <v>108</v>
      </c>
      <c r="D6703" s="18">
        <v>53551625.477170199</v>
      </c>
      <c r="E6703" s="14">
        <v>43313</v>
      </c>
      <c r="F6703" s="15">
        <f t="shared" si="104"/>
        <v>-5.5979884085586649E-2</v>
      </c>
    </row>
    <row r="6704" spans="1:6" x14ac:dyDescent="0.3">
      <c r="A6704" s="11">
        <v>25</v>
      </c>
      <c r="B6704" s="12" t="s">
        <v>723</v>
      </c>
      <c r="C6704" s="12" t="s">
        <v>109</v>
      </c>
      <c r="D6704" s="13">
        <v>56634935.790005803</v>
      </c>
      <c r="E6704" s="14">
        <v>43282</v>
      </c>
      <c r="F6704" s="15">
        <f t="shared" si="104"/>
        <v>-1.6528742526487231E-2</v>
      </c>
    </row>
    <row r="6705" spans="1:6" x14ac:dyDescent="0.3">
      <c r="A6705" s="16">
        <v>25</v>
      </c>
      <c r="B6705" s="17" t="s">
        <v>723</v>
      </c>
      <c r="C6705" s="17" t="s">
        <v>110</v>
      </c>
      <c r="D6705" s="18">
        <v>57578819.175481901</v>
      </c>
      <c r="E6705" s="14">
        <v>43252</v>
      </c>
      <c r="F6705" s="15">
        <f t="shared" si="104"/>
        <v>-4.8808876287083601E-3</v>
      </c>
    </row>
    <row r="6706" spans="1:6" x14ac:dyDescent="0.3">
      <c r="A6706" s="11">
        <v>25</v>
      </c>
      <c r="B6706" s="12" t="s">
        <v>723</v>
      </c>
      <c r="C6706" s="12" t="s">
        <v>111</v>
      </c>
      <c r="D6706" s="13">
        <v>57860541.8908379</v>
      </c>
      <c r="E6706" s="14">
        <v>43221</v>
      </c>
      <c r="F6706" s="15">
        <f t="shared" si="104"/>
        <v>-2.100870949832238E-2</v>
      </c>
    </row>
    <row r="6707" spans="1:6" x14ac:dyDescent="0.3">
      <c r="A6707" s="16">
        <v>25</v>
      </c>
      <c r="B6707" s="17" t="s">
        <v>723</v>
      </c>
      <c r="C6707" s="17" t="s">
        <v>112</v>
      </c>
      <c r="D6707" s="18">
        <v>59088975.931716301</v>
      </c>
      <c r="E6707" s="14">
        <v>43191</v>
      </c>
      <c r="F6707" s="15">
        <f t="shared" si="104"/>
        <v>-2.5352501166818957E-3</v>
      </c>
    </row>
    <row r="6708" spans="1:6" x14ac:dyDescent="0.3">
      <c r="A6708" s="11">
        <v>25</v>
      </c>
      <c r="B6708" s="12" t="s">
        <v>723</v>
      </c>
      <c r="C6708" s="12" t="s">
        <v>113</v>
      </c>
      <c r="D6708" s="13">
        <v>59238971.322416499</v>
      </c>
      <c r="E6708" s="14">
        <v>43160</v>
      </c>
      <c r="F6708" s="15">
        <f t="shared" si="104"/>
        <v>-6.09819243569419E-2</v>
      </c>
    </row>
    <row r="6709" spans="1:6" x14ac:dyDescent="0.3">
      <c r="A6709" s="16">
        <v>25</v>
      </c>
      <c r="B6709" s="17" t="s">
        <v>723</v>
      </c>
      <c r="C6709" s="17" t="s">
        <v>114</v>
      </c>
      <c r="D6709" s="18">
        <v>62963900.172891699</v>
      </c>
      <c r="E6709" s="14">
        <v>43132</v>
      </c>
      <c r="F6709" s="15">
        <f t="shared" si="104"/>
        <v>-1.0041687947660562E-2</v>
      </c>
    </row>
    <row r="6710" spans="1:6" x14ac:dyDescent="0.3">
      <c r="A6710" s="11">
        <v>25</v>
      </c>
      <c r="B6710" s="12" t="s">
        <v>723</v>
      </c>
      <c r="C6710" s="12" t="s">
        <v>115</v>
      </c>
      <c r="D6710" s="13">
        <v>63599349.160975799</v>
      </c>
      <c r="E6710" s="14">
        <v>43101</v>
      </c>
      <c r="F6710" s="15">
        <f t="shared" si="104"/>
        <v>-3.9863037156494002E-2</v>
      </c>
    </row>
    <row r="6711" spans="1:6" x14ac:dyDescent="0.3">
      <c r="A6711" s="16">
        <v>25</v>
      </c>
      <c r="B6711" s="17" t="s">
        <v>723</v>
      </c>
      <c r="C6711" s="17" t="s">
        <v>116</v>
      </c>
      <c r="D6711" s="18">
        <v>66185822.219144002</v>
      </c>
      <c r="E6711" s="14">
        <v>43070</v>
      </c>
      <c r="F6711" s="15">
        <f t="shared" si="104"/>
        <v>3.0812482999215594E-2</v>
      </c>
    </row>
    <row r="6712" spans="1:6" x14ac:dyDescent="0.3">
      <c r="A6712" s="16">
        <v>25</v>
      </c>
      <c r="B6712" s="17" t="s">
        <v>723</v>
      </c>
      <c r="C6712" s="17" t="s">
        <v>118</v>
      </c>
      <c r="D6712" s="18">
        <v>64177571.182823002</v>
      </c>
      <c r="E6712" s="14">
        <v>43040</v>
      </c>
      <c r="F6712" s="15">
        <f t="shared" si="104"/>
        <v>-3.4030413248738102E-2</v>
      </c>
    </row>
    <row r="6713" spans="1:6" x14ac:dyDescent="0.3">
      <c r="A6713" s="16">
        <v>25</v>
      </c>
      <c r="B6713" s="17" t="s">
        <v>723</v>
      </c>
      <c r="C6713" s="17" t="s">
        <v>119</v>
      </c>
      <c r="D6713" s="18">
        <v>66399146.626000904</v>
      </c>
      <c r="E6713" s="14">
        <v>43009</v>
      </c>
      <c r="F6713" s="15">
        <f t="shared" si="104"/>
        <v>8.3113632168095534E-3</v>
      </c>
    </row>
    <row r="6714" spans="1:6" x14ac:dyDescent="0.3">
      <c r="A6714" s="16">
        <v>25</v>
      </c>
      <c r="B6714" s="17" t="s">
        <v>723</v>
      </c>
      <c r="C6714" s="17" t="s">
        <v>120</v>
      </c>
      <c r="D6714" s="18">
        <v>65849566.245874599</v>
      </c>
      <c r="E6714" s="14">
        <v>42979</v>
      </c>
      <c r="F6714" s="15">
        <f t="shared" si="104"/>
        <v>5.9544089358347457E-2</v>
      </c>
    </row>
    <row r="6715" spans="1:6" x14ac:dyDescent="0.3">
      <c r="A6715" s="11">
        <v>25</v>
      </c>
      <c r="B6715" s="12" t="s">
        <v>723</v>
      </c>
      <c r="C6715" s="12" t="s">
        <v>121</v>
      </c>
      <c r="D6715" s="13">
        <v>62043065.689173803</v>
      </c>
      <c r="E6715" s="14">
        <v>42948</v>
      </c>
      <c r="F6715" s="15">
        <f t="shared" si="104"/>
        <v>-2.6682132821167326E-2</v>
      </c>
    </row>
    <row r="6716" spans="1:6" x14ac:dyDescent="0.3">
      <c r="A6716" s="16">
        <v>25</v>
      </c>
      <c r="B6716" s="17" t="s">
        <v>723</v>
      </c>
      <c r="C6716" s="17" t="s">
        <v>122</v>
      </c>
      <c r="D6716" s="18">
        <v>63720790.106512301</v>
      </c>
      <c r="E6716" s="14">
        <v>42917</v>
      </c>
      <c r="F6716" s="15">
        <f t="shared" si="104"/>
        <v>-7.4500841349808651E-3</v>
      </c>
    </row>
    <row r="6717" spans="1:6" x14ac:dyDescent="0.3">
      <c r="A6717" s="11">
        <v>25</v>
      </c>
      <c r="B6717" s="12" t="s">
        <v>723</v>
      </c>
      <c r="C6717" s="12" t="s">
        <v>123</v>
      </c>
      <c r="D6717" s="13">
        <v>64197288.125167497</v>
      </c>
      <c r="E6717" s="14">
        <v>42887</v>
      </c>
      <c r="F6717" s="15">
        <f t="shared" si="104"/>
        <v>-6.4040466776520089E-2</v>
      </c>
    </row>
    <row r="6718" spans="1:6" x14ac:dyDescent="0.3">
      <c r="A6718" s="16">
        <v>25</v>
      </c>
      <c r="B6718" s="17" t="s">
        <v>723</v>
      </c>
      <c r="C6718" s="17" t="s">
        <v>124</v>
      </c>
      <c r="D6718" s="18">
        <v>68443010.503314704</v>
      </c>
      <c r="E6718" s="14">
        <v>42856</v>
      </c>
      <c r="F6718" s="15">
        <f t="shared" si="104"/>
        <v>2.4076971234872031E-2</v>
      </c>
    </row>
    <row r="6719" spans="1:6" x14ac:dyDescent="0.3">
      <c r="A6719" s="11">
        <v>25</v>
      </c>
      <c r="B6719" s="12" t="s">
        <v>723</v>
      </c>
      <c r="C6719" s="12" t="s">
        <v>125</v>
      </c>
      <c r="D6719" s="13">
        <v>66814790.072367497</v>
      </c>
      <c r="E6719" s="14">
        <v>42826</v>
      </c>
      <c r="F6719" s="15">
        <f t="shared" si="104"/>
        <v>4.2509279793233282E-2</v>
      </c>
    </row>
    <row r="6720" spans="1:6" x14ac:dyDescent="0.3">
      <c r="A6720" s="16">
        <v>25</v>
      </c>
      <c r="B6720" s="17" t="s">
        <v>723</v>
      </c>
      <c r="C6720" s="17" t="s">
        <v>126</v>
      </c>
      <c r="D6720" s="18">
        <v>64034063.535513997</v>
      </c>
      <c r="E6720" s="14">
        <v>42795</v>
      </c>
      <c r="F6720" s="15">
        <f t="shared" si="104"/>
        <v>-3.482086073672843E-2</v>
      </c>
    </row>
    <row r="6721" spans="1:6" x14ac:dyDescent="0.3">
      <c r="A6721" s="11">
        <v>25</v>
      </c>
      <c r="B6721" s="12" t="s">
        <v>723</v>
      </c>
      <c r="C6721" s="12" t="s">
        <v>127</v>
      </c>
      <c r="D6721" s="13">
        <v>66303059.686715499</v>
      </c>
      <c r="E6721" s="14">
        <v>42767</v>
      </c>
      <c r="F6721" s="15">
        <f t="shared" si="104"/>
        <v>5.7210086073021964E-2</v>
      </c>
    </row>
    <row r="6722" spans="1:6" x14ac:dyDescent="0.3">
      <c r="A6722" s="16">
        <v>25</v>
      </c>
      <c r="B6722" s="17" t="s">
        <v>723</v>
      </c>
      <c r="C6722" s="17" t="s">
        <v>129</v>
      </c>
      <c r="D6722" s="18">
        <v>62616320.762071401</v>
      </c>
      <c r="E6722" s="14">
        <v>42736</v>
      </c>
      <c r="F6722" s="15">
        <f t="shared" si="104"/>
        <v>0.13176301712511113</v>
      </c>
    </row>
    <row r="6723" spans="1:6" x14ac:dyDescent="0.3">
      <c r="A6723" s="11">
        <v>25</v>
      </c>
      <c r="B6723" s="12" t="s">
        <v>723</v>
      </c>
      <c r="C6723" s="12" t="s">
        <v>130</v>
      </c>
      <c r="D6723" s="13">
        <v>54886254.4060954</v>
      </c>
      <c r="E6723" s="14">
        <v>42705</v>
      </c>
      <c r="F6723" s="15">
        <f t="shared" ref="F6723:F6786" si="105">IF(B6723=B6724,LN(D6723/D6724),NA())</f>
        <v>7.712734916969434E-2</v>
      </c>
    </row>
    <row r="6724" spans="1:6" x14ac:dyDescent="0.3">
      <c r="A6724" s="11">
        <v>25</v>
      </c>
      <c r="B6724" s="12" t="s">
        <v>723</v>
      </c>
      <c r="C6724" s="12" t="s">
        <v>132</v>
      </c>
      <c r="D6724" s="13">
        <v>50812154.759301104</v>
      </c>
      <c r="E6724" s="14">
        <v>42675</v>
      </c>
      <c r="F6724" s="15">
        <f t="shared" si="105"/>
        <v>1.0596813973108314E-2</v>
      </c>
    </row>
    <row r="6725" spans="1:6" x14ac:dyDescent="0.3">
      <c r="A6725" s="11">
        <v>25</v>
      </c>
      <c r="B6725" s="12" t="s">
        <v>723</v>
      </c>
      <c r="C6725" s="12" t="s">
        <v>133</v>
      </c>
      <c r="D6725" s="13">
        <v>50276550.668218203</v>
      </c>
      <c r="E6725" s="14">
        <v>42644</v>
      </c>
      <c r="F6725" s="15">
        <f t="shared" si="105"/>
        <v>4.8484635554979588E-2</v>
      </c>
    </row>
    <row r="6726" spans="1:6" x14ac:dyDescent="0.3">
      <c r="A6726" s="11">
        <v>25</v>
      </c>
      <c r="B6726" s="12" t="s">
        <v>723</v>
      </c>
      <c r="C6726" s="12" t="s">
        <v>134</v>
      </c>
      <c r="D6726" s="13">
        <v>47897060.895165101</v>
      </c>
      <c r="E6726" s="14">
        <v>42614</v>
      </c>
      <c r="F6726" s="15">
        <f t="shared" si="105"/>
        <v>-8.4334374717246197E-2</v>
      </c>
    </row>
    <row r="6727" spans="1:6" x14ac:dyDescent="0.3">
      <c r="A6727" s="16">
        <v>25</v>
      </c>
      <c r="B6727" s="17" t="s">
        <v>723</v>
      </c>
      <c r="C6727" s="17" t="s">
        <v>135</v>
      </c>
      <c r="D6727" s="18">
        <v>52111649.263205402</v>
      </c>
      <c r="E6727" s="14">
        <v>42583</v>
      </c>
      <c r="F6727" s="15">
        <f t="shared" si="105"/>
        <v>0.11033386831673186</v>
      </c>
    </row>
    <row r="6728" spans="1:6" x14ac:dyDescent="0.3">
      <c r="A6728" s="11">
        <v>25</v>
      </c>
      <c r="B6728" s="12" t="s">
        <v>723</v>
      </c>
      <c r="C6728" s="12" t="s">
        <v>136</v>
      </c>
      <c r="D6728" s="13">
        <v>46667810.751883797</v>
      </c>
      <c r="E6728" s="14">
        <v>42552</v>
      </c>
      <c r="F6728" s="15">
        <f t="shared" si="105"/>
        <v>-1.6976361359778855E-2</v>
      </c>
    </row>
    <row r="6729" spans="1:6" x14ac:dyDescent="0.3">
      <c r="A6729" s="16">
        <v>25</v>
      </c>
      <c r="B6729" s="17" t="s">
        <v>723</v>
      </c>
      <c r="C6729" s="17" t="s">
        <v>137</v>
      </c>
      <c r="D6729" s="18">
        <v>47466823.345016703</v>
      </c>
      <c r="E6729" s="14">
        <v>42522</v>
      </c>
      <c r="F6729" s="15">
        <f t="shared" si="105"/>
        <v>-0.28684923430500053</v>
      </c>
    </row>
    <row r="6730" spans="1:6" x14ac:dyDescent="0.3">
      <c r="A6730" s="11">
        <v>25</v>
      </c>
      <c r="B6730" s="12" t="s">
        <v>723</v>
      </c>
      <c r="C6730" s="12" t="s">
        <v>138</v>
      </c>
      <c r="D6730" s="13">
        <v>63236410.161618203</v>
      </c>
      <c r="E6730" s="14">
        <v>42491</v>
      </c>
      <c r="F6730" s="15">
        <f t="shared" si="105"/>
        <v>7.1206908060155241E-2</v>
      </c>
    </row>
    <row r="6731" spans="1:6" x14ac:dyDescent="0.3">
      <c r="A6731" s="16">
        <v>25</v>
      </c>
      <c r="B6731" s="17" t="s">
        <v>723</v>
      </c>
      <c r="C6731" s="17" t="s">
        <v>139</v>
      </c>
      <c r="D6731" s="18">
        <v>58890120.159315102</v>
      </c>
      <c r="E6731" s="14">
        <v>42461</v>
      </c>
      <c r="F6731" s="15">
        <f t="shared" si="105"/>
        <v>-1.4064880812697888E-2</v>
      </c>
    </row>
    <row r="6732" spans="1:6" x14ac:dyDescent="0.3">
      <c r="A6732" s="11">
        <v>25</v>
      </c>
      <c r="B6732" s="12" t="s">
        <v>723</v>
      </c>
      <c r="C6732" s="12" t="s">
        <v>140</v>
      </c>
      <c r="D6732" s="13">
        <v>59724254.932759397</v>
      </c>
      <c r="E6732" s="14">
        <v>42430</v>
      </c>
      <c r="F6732" s="15">
        <f t="shared" si="105"/>
        <v>-6.2404598847372116E-2</v>
      </c>
    </row>
    <row r="6733" spans="1:6" x14ac:dyDescent="0.3">
      <c r="A6733" s="16">
        <v>25</v>
      </c>
      <c r="B6733" s="17" t="s">
        <v>723</v>
      </c>
      <c r="C6733" s="17" t="s">
        <v>141</v>
      </c>
      <c r="D6733" s="18">
        <v>63570073.4913394</v>
      </c>
      <c r="E6733" s="14">
        <v>42401</v>
      </c>
      <c r="F6733" s="15">
        <f t="shared" si="105"/>
        <v>0.10076713508226735</v>
      </c>
    </row>
    <row r="6734" spans="1:6" x14ac:dyDescent="0.3">
      <c r="A6734" s="11">
        <v>25</v>
      </c>
      <c r="B6734" s="12" t="s">
        <v>723</v>
      </c>
      <c r="C6734" s="12" t="s">
        <v>142</v>
      </c>
      <c r="D6734" s="13">
        <v>57476472.027493298</v>
      </c>
      <c r="E6734" s="14">
        <v>42370</v>
      </c>
      <c r="F6734" s="15">
        <f t="shared" si="105"/>
        <v>-0.29612702184658146</v>
      </c>
    </row>
    <row r="6735" spans="1:6" x14ac:dyDescent="0.3">
      <c r="A6735" s="16">
        <v>25</v>
      </c>
      <c r="B6735" s="17" t="s">
        <v>723</v>
      </c>
      <c r="C6735" s="17" t="s">
        <v>143</v>
      </c>
      <c r="D6735" s="18">
        <v>77285217.648561493</v>
      </c>
      <c r="E6735" s="14">
        <v>42339</v>
      </c>
      <c r="F6735" s="15">
        <f t="shared" si="105"/>
        <v>1.5065451017580297E-3</v>
      </c>
    </row>
    <row r="6736" spans="1:6" x14ac:dyDescent="0.3">
      <c r="A6736" s="16">
        <v>25</v>
      </c>
      <c r="B6736" s="17" t="s">
        <v>723</v>
      </c>
      <c r="C6736" s="17" t="s">
        <v>145</v>
      </c>
      <c r="D6736" s="18">
        <v>77168871.644731507</v>
      </c>
      <c r="E6736" s="14">
        <v>42309</v>
      </c>
      <c r="F6736" s="15">
        <f t="shared" si="105"/>
        <v>-1.0498461371074975E-2</v>
      </c>
    </row>
    <row r="6737" spans="1:6" x14ac:dyDescent="0.3">
      <c r="A6737" s="16">
        <v>25</v>
      </c>
      <c r="B6737" s="17" t="s">
        <v>723</v>
      </c>
      <c r="C6737" s="17" t="s">
        <v>146</v>
      </c>
      <c r="D6737" s="18">
        <v>77983293.671541393</v>
      </c>
      <c r="E6737" s="14">
        <v>42278</v>
      </c>
      <c r="F6737" s="15">
        <f t="shared" si="105"/>
        <v>-1.9209386581865568E-2</v>
      </c>
    </row>
    <row r="6738" spans="1:6" x14ac:dyDescent="0.3">
      <c r="A6738" s="16">
        <v>25</v>
      </c>
      <c r="B6738" s="17" t="s">
        <v>723</v>
      </c>
      <c r="C6738" s="17" t="s">
        <v>147</v>
      </c>
      <c r="D6738" s="18">
        <v>79495785.417023301</v>
      </c>
      <c r="E6738" s="14">
        <v>42248</v>
      </c>
      <c r="F6738" s="15">
        <f t="shared" si="105"/>
        <v>-2.9109081628804555E-2</v>
      </c>
    </row>
    <row r="6739" spans="1:6" x14ac:dyDescent="0.3">
      <c r="A6739" s="11">
        <v>25</v>
      </c>
      <c r="B6739" s="12" t="s">
        <v>723</v>
      </c>
      <c r="C6739" s="12" t="s">
        <v>148</v>
      </c>
      <c r="D6739" s="13">
        <v>81843843.838290602</v>
      </c>
      <c r="E6739" s="14">
        <v>42217</v>
      </c>
      <c r="F6739" s="15">
        <f t="shared" si="105"/>
        <v>-7.2519004609678819E-2</v>
      </c>
    </row>
    <row r="6740" spans="1:6" x14ac:dyDescent="0.3">
      <c r="A6740" s="16">
        <v>25</v>
      </c>
      <c r="B6740" s="17" t="s">
        <v>723</v>
      </c>
      <c r="C6740" s="17" t="s">
        <v>149</v>
      </c>
      <c r="D6740" s="18">
        <v>87999584.499559894</v>
      </c>
      <c r="E6740" s="14">
        <v>42186</v>
      </c>
      <c r="F6740" s="15">
        <f t="shared" si="105"/>
        <v>-2.4223516117011741E-2</v>
      </c>
    </row>
    <row r="6741" spans="1:6" x14ac:dyDescent="0.3">
      <c r="A6741" s="11">
        <v>25</v>
      </c>
      <c r="B6741" s="12" t="s">
        <v>723</v>
      </c>
      <c r="C6741" s="12" t="s">
        <v>150</v>
      </c>
      <c r="D6741" s="13">
        <v>90157271.732658595</v>
      </c>
      <c r="E6741" s="14">
        <v>42156</v>
      </c>
      <c r="F6741" s="15">
        <f t="shared" si="105"/>
        <v>-2.9248910853542035E-2</v>
      </c>
    </row>
    <row r="6742" spans="1:6" x14ac:dyDescent="0.3">
      <c r="A6742" s="16">
        <v>25</v>
      </c>
      <c r="B6742" s="17" t="s">
        <v>723</v>
      </c>
      <c r="C6742" s="17" t="s">
        <v>151</v>
      </c>
      <c r="D6742" s="18">
        <v>92833217.212132305</v>
      </c>
      <c r="E6742" s="14">
        <v>42125</v>
      </c>
      <c r="F6742" s="15">
        <f t="shared" si="105"/>
        <v>0.12599143158023249</v>
      </c>
    </row>
    <row r="6743" spans="1:6" x14ac:dyDescent="0.3">
      <c r="A6743" s="11">
        <v>25</v>
      </c>
      <c r="B6743" s="12" t="s">
        <v>723</v>
      </c>
      <c r="C6743" s="12" t="s">
        <v>152</v>
      </c>
      <c r="D6743" s="13">
        <v>81843843.838290602</v>
      </c>
      <c r="E6743" s="14">
        <v>42095</v>
      </c>
      <c r="F6743" s="15">
        <f t="shared" si="105"/>
        <v>-1.1563798175570491E-2</v>
      </c>
    </row>
    <row r="6744" spans="1:6" x14ac:dyDescent="0.3">
      <c r="A6744" s="16">
        <v>25</v>
      </c>
      <c r="B6744" s="17" t="s">
        <v>723</v>
      </c>
      <c r="C6744" s="17" t="s">
        <v>153</v>
      </c>
      <c r="D6744" s="18">
        <v>82795762.822214097</v>
      </c>
      <c r="E6744" s="14">
        <v>42064</v>
      </c>
      <c r="F6744" s="15">
        <f t="shared" si="105"/>
        <v>-9.1557892434002072E-3</v>
      </c>
    </row>
    <row r="6745" spans="1:6" x14ac:dyDescent="0.3">
      <c r="A6745" s="11">
        <v>25</v>
      </c>
      <c r="B6745" s="12" t="s">
        <v>723</v>
      </c>
      <c r="C6745" s="12" t="s">
        <v>154</v>
      </c>
      <c r="D6745" s="13">
        <v>83557304.313660905</v>
      </c>
      <c r="E6745" s="14">
        <v>42036</v>
      </c>
      <c r="F6745" s="15">
        <f t="shared" si="105"/>
        <v>6.8766868244731744E-2</v>
      </c>
    </row>
    <row r="6746" spans="1:6" x14ac:dyDescent="0.3">
      <c r="A6746" s="16">
        <v>25</v>
      </c>
      <c r="B6746" s="17" t="s">
        <v>723</v>
      </c>
      <c r="C6746" s="17" t="s">
        <v>1286</v>
      </c>
      <c r="D6746" s="18">
        <v>78004444.624825001</v>
      </c>
      <c r="E6746" s="14">
        <v>42005</v>
      </c>
      <c r="F6746" s="15" t="e">
        <f t="shared" si="105"/>
        <v>#N/A</v>
      </c>
    </row>
    <row r="6747" spans="1:6" x14ac:dyDescent="0.3">
      <c r="A6747" s="11">
        <v>41</v>
      </c>
      <c r="B6747" s="12" t="s">
        <v>734</v>
      </c>
      <c r="C6747" s="12" t="s">
        <v>12</v>
      </c>
      <c r="D6747" s="13">
        <v>59720287.619141899</v>
      </c>
      <c r="E6747" s="14">
        <v>45901</v>
      </c>
      <c r="F6747" s="15">
        <f t="shared" si="105"/>
        <v>-8.0556520201583312E-2</v>
      </c>
    </row>
    <row r="6748" spans="1:6" x14ac:dyDescent="0.3">
      <c r="A6748" s="16">
        <v>41</v>
      </c>
      <c r="B6748" s="17" t="s">
        <v>734</v>
      </c>
      <c r="C6748" s="17" t="s">
        <v>16</v>
      </c>
      <c r="D6748" s="18">
        <v>64730228.913595296</v>
      </c>
      <c r="E6748" s="14">
        <v>45870</v>
      </c>
      <c r="F6748" s="15">
        <f t="shared" si="105"/>
        <v>-1.4520785413985863E-2</v>
      </c>
    </row>
    <row r="6749" spans="1:6" x14ac:dyDescent="0.3">
      <c r="A6749" s="11">
        <v>41</v>
      </c>
      <c r="B6749" s="12" t="s">
        <v>734</v>
      </c>
      <c r="C6749" s="12" t="s">
        <v>17</v>
      </c>
      <c r="D6749" s="13">
        <v>65677020.117293</v>
      </c>
      <c r="E6749" s="14">
        <v>45839</v>
      </c>
      <c r="F6749" s="15">
        <f t="shared" si="105"/>
        <v>-0.13844640212457754</v>
      </c>
    </row>
    <row r="6750" spans="1:6" x14ac:dyDescent="0.3">
      <c r="A6750" s="16">
        <v>41</v>
      </c>
      <c r="B6750" s="17" t="s">
        <v>734</v>
      </c>
      <c r="C6750" s="17" t="s">
        <v>18</v>
      </c>
      <c r="D6750" s="18">
        <v>75429277.584825903</v>
      </c>
      <c r="E6750" s="14">
        <v>45809</v>
      </c>
      <c r="F6750" s="15">
        <f t="shared" si="105"/>
        <v>-6.0236914064747356E-2</v>
      </c>
    </row>
    <row r="6751" spans="1:6" x14ac:dyDescent="0.3">
      <c r="A6751" s="11">
        <v>41</v>
      </c>
      <c r="B6751" s="12" t="s">
        <v>734</v>
      </c>
      <c r="C6751" s="12" t="s">
        <v>19</v>
      </c>
      <c r="D6751" s="13">
        <v>80112541.158734202</v>
      </c>
      <c r="E6751" s="14">
        <v>45778</v>
      </c>
      <c r="F6751" s="15">
        <f t="shared" si="105"/>
        <v>-3.1223321743776775E-2</v>
      </c>
    </row>
    <row r="6752" spans="1:6" x14ac:dyDescent="0.3">
      <c r="A6752" s="16">
        <v>41</v>
      </c>
      <c r="B6752" s="17" t="s">
        <v>734</v>
      </c>
      <c r="C6752" s="17" t="s">
        <v>20</v>
      </c>
      <c r="D6752" s="18">
        <v>82653381.121031597</v>
      </c>
      <c r="E6752" s="14">
        <v>45748</v>
      </c>
      <c r="F6752" s="15">
        <f t="shared" si="105"/>
        <v>1.2199870671979035E-2</v>
      </c>
    </row>
    <row r="6753" spans="1:6" x14ac:dyDescent="0.3">
      <c r="A6753" s="11">
        <v>41</v>
      </c>
      <c r="B6753" s="12" t="s">
        <v>734</v>
      </c>
      <c r="C6753" s="12" t="s">
        <v>21</v>
      </c>
      <c r="D6753" s="13">
        <v>81651146.557537004</v>
      </c>
      <c r="E6753" s="14">
        <v>45717</v>
      </c>
      <c r="F6753" s="15">
        <f t="shared" si="105"/>
        <v>-3.5086870322782959E-2</v>
      </c>
    </row>
    <row r="6754" spans="1:6" x14ac:dyDescent="0.3">
      <c r="A6754" s="16">
        <v>41</v>
      </c>
      <c r="B6754" s="17" t="s">
        <v>734</v>
      </c>
      <c r="C6754" s="17" t="s">
        <v>22</v>
      </c>
      <c r="D6754" s="18">
        <v>84566882.654384002</v>
      </c>
      <c r="E6754" s="14">
        <v>45689</v>
      </c>
      <c r="F6754" s="15">
        <f t="shared" si="105"/>
        <v>-1.5913246709710869E-2</v>
      </c>
    </row>
    <row r="6755" spans="1:6" x14ac:dyDescent="0.3">
      <c r="A6755" s="11">
        <v>41</v>
      </c>
      <c r="B6755" s="12" t="s">
        <v>734</v>
      </c>
      <c r="C6755" s="12" t="s">
        <v>23</v>
      </c>
      <c r="D6755" s="13">
        <v>85923380.841145203</v>
      </c>
      <c r="E6755" s="14">
        <v>45658</v>
      </c>
      <c r="F6755" s="15">
        <f t="shared" si="105"/>
        <v>0.13276279149820344</v>
      </c>
    </row>
    <row r="6756" spans="1:6" x14ac:dyDescent="0.3">
      <c r="A6756" s="16">
        <v>41</v>
      </c>
      <c r="B6756" s="17" t="s">
        <v>734</v>
      </c>
      <c r="C6756" s="17" t="s">
        <v>24</v>
      </c>
      <c r="D6756" s="18">
        <v>75240766.155152306</v>
      </c>
      <c r="E6756" s="14">
        <v>45627</v>
      </c>
      <c r="F6756" s="15">
        <f t="shared" si="105"/>
        <v>1.3439955314071715E-3</v>
      </c>
    </row>
    <row r="6757" spans="1:6" x14ac:dyDescent="0.3">
      <c r="A6757" s="16">
        <v>41</v>
      </c>
      <c r="B6757" s="17" t="s">
        <v>734</v>
      </c>
      <c r="C6757" s="17" t="s">
        <v>26</v>
      </c>
      <c r="D6757" s="18">
        <v>75139710.825827196</v>
      </c>
      <c r="E6757" s="14">
        <v>45597</v>
      </c>
      <c r="F6757" s="15">
        <f t="shared" si="105"/>
        <v>6.9367971488844049E-2</v>
      </c>
    </row>
    <row r="6758" spans="1:6" x14ac:dyDescent="0.3">
      <c r="A6758" s="16">
        <v>41</v>
      </c>
      <c r="B6758" s="17" t="s">
        <v>734</v>
      </c>
      <c r="C6758" s="17" t="s">
        <v>27</v>
      </c>
      <c r="D6758" s="18">
        <v>70104095.791867599</v>
      </c>
      <c r="E6758" s="14">
        <v>45566</v>
      </c>
      <c r="F6758" s="15">
        <f t="shared" si="105"/>
        <v>2.8748560462520716E-2</v>
      </c>
    </row>
    <row r="6759" spans="1:6" x14ac:dyDescent="0.3">
      <c r="A6759" s="16">
        <v>41</v>
      </c>
      <c r="B6759" s="17" t="s">
        <v>734</v>
      </c>
      <c r="C6759" s="17" t="s">
        <v>28</v>
      </c>
      <c r="D6759" s="18">
        <v>68117398.132771805</v>
      </c>
      <c r="E6759" s="14">
        <v>45536</v>
      </c>
      <c r="F6759" s="15">
        <f t="shared" si="105"/>
        <v>-2.9311506695034661E-3</v>
      </c>
    </row>
    <row r="6760" spans="1:6" x14ac:dyDescent="0.3">
      <c r="A6760" s="11">
        <v>41</v>
      </c>
      <c r="B6760" s="12" t="s">
        <v>734</v>
      </c>
      <c r="C6760" s="12" t="s">
        <v>29</v>
      </c>
      <c r="D6760" s="13">
        <v>68317353.396253705</v>
      </c>
      <c r="E6760" s="14">
        <v>45505</v>
      </c>
      <c r="F6760" s="15">
        <f t="shared" si="105"/>
        <v>7.9148830611961665E-2</v>
      </c>
    </row>
    <row r="6761" spans="1:6" x14ac:dyDescent="0.3">
      <c r="A6761" s="16">
        <v>41</v>
      </c>
      <c r="B6761" s="17" t="s">
        <v>734</v>
      </c>
      <c r="C6761" s="17" t="s">
        <v>30</v>
      </c>
      <c r="D6761" s="18">
        <v>63118567.3964606</v>
      </c>
      <c r="E6761" s="14">
        <v>45474</v>
      </c>
      <c r="F6761" s="15">
        <f t="shared" si="105"/>
        <v>7.4191856964965427E-3</v>
      </c>
    </row>
    <row r="6762" spans="1:6" x14ac:dyDescent="0.3">
      <c r="A6762" s="11">
        <v>41</v>
      </c>
      <c r="B6762" s="12" t="s">
        <v>734</v>
      </c>
      <c r="C6762" s="12" t="s">
        <v>31</v>
      </c>
      <c r="D6762" s="13">
        <v>62652011.895101003</v>
      </c>
      <c r="E6762" s="14">
        <v>45444</v>
      </c>
      <c r="F6762" s="15">
        <f t="shared" si="105"/>
        <v>2.5645163833434046E-2</v>
      </c>
    </row>
    <row r="6763" spans="1:6" x14ac:dyDescent="0.3">
      <c r="A6763" s="16">
        <v>41</v>
      </c>
      <c r="B6763" s="17" t="s">
        <v>734</v>
      </c>
      <c r="C6763" s="17" t="s">
        <v>32</v>
      </c>
      <c r="D6763" s="18">
        <v>61065718.105404697</v>
      </c>
      <c r="E6763" s="14">
        <v>45413</v>
      </c>
      <c r="F6763" s="15">
        <f t="shared" si="105"/>
        <v>2.442419062139943E-2</v>
      </c>
    </row>
    <row r="6764" spans="1:6" x14ac:dyDescent="0.3">
      <c r="A6764" s="11">
        <v>41</v>
      </c>
      <c r="B6764" s="12" t="s">
        <v>734</v>
      </c>
      <c r="C6764" s="12" t="s">
        <v>34</v>
      </c>
      <c r="D6764" s="13">
        <v>59592304.083702803</v>
      </c>
      <c r="E6764" s="14">
        <v>45383</v>
      </c>
      <c r="F6764" s="15">
        <f t="shared" si="105"/>
        <v>-6.7709343560282881E-2</v>
      </c>
    </row>
    <row r="6765" spans="1:6" x14ac:dyDescent="0.3">
      <c r="A6765" s="16">
        <v>41</v>
      </c>
      <c r="B6765" s="17" t="s">
        <v>734</v>
      </c>
      <c r="C6765" s="17" t="s">
        <v>35</v>
      </c>
      <c r="D6765" s="18">
        <v>63766997.9610985</v>
      </c>
      <c r="E6765" s="14">
        <v>45352</v>
      </c>
      <c r="F6765" s="15">
        <f t="shared" si="105"/>
        <v>9.1371413568357956E-2</v>
      </c>
    </row>
    <row r="6766" spans="1:6" x14ac:dyDescent="0.3">
      <c r="A6766" s="11">
        <v>41</v>
      </c>
      <c r="B6766" s="12" t="s">
        <v>734</v>
      </c>
      <c r="C6766" s="12" t="s">
        <v>36</v>
      </c>
      <c r="D6766" s="13">
        <v>58198778.678596497</v>
      </c>
      <c r="E6766" s="14">
        <v>45323</v>
      </c>
      <c r="F6766" s="15">
        <f t="shared" si="105"/>
        <v>-7.408228196936672E-3</v>
      </c>
    </row>
    <row r="6767" spans="1:6" x14ac:dyDescent="0.3">
      <c r="A6767" s="16">
        <v>41</v>
      </c>
      <c r="B6767" s="17" t="s">
        <v>734</v>
      </c>
      <c r="C6767" s="17" t="s">
        <v>37</v>
      </c>
      <c r="D6767" s="18">
        <v>58631529.4910376</v>
      </c>
      <c r="E6767" s="14">
        <v>45292</v>
      </c>
      <c r="F6767" s="15">
        <f t="shared" si="105"/>
        <v>-5.1487077480763178E-2</v>
      </c>
    </row>
    <row r="6768" spans="1:6" x14ac:dyDescent="0.3">
      <c r="A6768" s="11">
        <v>41</v>
      </c>
      <c r="B6768" s="12" t="s">
        <v>734</v>
      </c>
      <c r="C6768" s="12" t="s">
        <v>38</v>
      </c>
      <c r="D6768" s="13">
        <v>61729360.411700599</v>
      </c>
      <c r="E6768" s="14">
        <v>45261</v>
      </c>
      <c r="F6768" s="15">
        <f t="shared" si="105"/>
        <v>4.0489583448193464E-2</v>
      </c>
    </row>
    <row r="6769" spans="1:6" x14ac:dyDescent="0.3">
      <c r="A6769" s="11">
        <v>41</v>
      </c>
      <c r="B6769" s="12" t="s">
        <v>734</v>
      </c>
      <c r="C6769" s="12" t="s">
        <v>40</v>
      </c>
      <c r="D6769" s="13">
        <v>59279888.011592597</v>
      </c>
      <c r="E6769" s="14">
        <v>45231</v>
      </c>
      <c r="F6769" s="15">
        <f t="shared" si="105"/>
        <v>7.2882174232312774E-2</v>
      </c>
    </row>
    <row r="6770" spans="1:6" x14ac:dyDescent="0.3">
      <c r="A6770" s="11">
        <v>41</v>
      </c>
      <c r="B6770" s="12" t="s">
        <v>734</v>
      </c>
      <c r="C6770" s="12" t="s">
        <v>41</v>
      </c>
      <c r="D6770" s="13">
        <v>55113126.463297397</v>
      </c>
      <c r="E6770" s="14">
        <v>45200</v>
      </c>
      <c r="F6770" s="15">
        <f t="shared" si="105"/>
        <v>4.2403219220037439E-2</v>
      </c>
    </row>
    <row r="6771" spans="1:6" x14ac:dyDescent="0.3">
      <c r="A6771" s="11">
        <v>41</v>
      </c>
      <c r="B6771" s="12" t="s">
        <v>734</v>
      </c>
      <c r="C6771" s="12" t="s">
        <v>42</v>
      </c>
      <c r="D6771" s="13">
        <v>52825007.125480302</v>
      </c>
      <c r="E6771" s="14">
        <v>45170</v>
      </c>
      <c r="F6771" s="15">
        <f t="shared" si="105"/>
        <v>4.9556411769013081E-3</v>
      </c>
    </row>
    <row r="6772" spans="1:6" x14ac:dyDescent="0.3">
      <c r="A6772" s="16">
        <v>41</v>
      </c>
      <c r="B6772" s="17" t="s">
        <v>734</v>
      </c>
      <c r="C6772" s="17" t="s">
        <v>43</v>
      </c>
      <c r="D6772" s="18">
        <v>52563872.923121303</v>
      </c>
      <c r="E6772" s="14">
        <v>45139</v>
      </c>
      <c r="F6772" s="15">
        <f t="shared" si="105"/>
        <v>-3.4137977739931297E-2</v>
      </c>
    </row>
    <row r="6773" spans="1:6" x14ac:dyDescent="0.3">
      <c r="A6773" s="11">
        <v>41</v>
      </c>
      <c r="B6773" s="12" t="s">
        <v>734</v>
      </c>
      <c r="C6773" s="12" t="s">
        <v>44</v>
      </c>
      <c r="D6773" s="13">
        <v>54389277.788196102</v>
      </c>
      <c r="E6773" s="14">
        <v>45108</v>
      </c>
      <c r="F6773" s="15">
        <f t="shared" si="105"/>
        <v>1.019608811377281E-2</v>
      </c>
    </row>
    <row r="6774" spans="1:6" x14ac:dyDescent="0.3">
      <c r="A6774" s="16">
        <v>41</v>
      </c>
      <c r="B6774" s="17" t="s">
        <v>734</v>
      </c>
      <c r="C6774" s="17" t="s">
        <v>45</v>
      </c>
      <c r="D6774" s="18">
        <v>53837537.495654099</v>
      </c>
      <c r="E6774" s="14">
        <v>45078</v>
      </c>
      <c r="F6774" s="15">
        <f t="shared" si="105"/>
        <v>-2.3104447040379058E-2</v>
      </c>
    </row>
    <row r="6775" spans="1:6" x14ac:dyDescent="0.3">
      <c r="A6775" s="11">
        <v>41</v>
      </c>
      <c r="B6775" s="12" t="s">
        <v>734</v>
      </c>
      <c r="C6775" s="12" t="s">
        <v>46</v>
      </c>
      <c r="D6775" s="13">
        <v>55095904.994620003</v>
      </c>
      <c r="E6775" s="14">
        <v>45047</v>
      </c>
      <c r="F6775" s="15">
        <f t="shared" si="105"/>
        <v>2.2843945365159865E-2</v>
      </c>
    </row>
    <row r="6776" spans="1:6" x14ac:dyDescent="0.3">
      <c r="A6776" s="16">
        <v>41</v>
      </c>
      <c r="B6776" s="17" t="s">
        <v>734</v>
      </c>
      <c r="C6776" s="17" t="s">
        <v>47</v>
      </c>
      <c r="D6776" s="18">
        <v>53851564.0912579</v>
      </c>
      <c r="E6776" s="14">
        <v>45017</v>
      </c>
      <c r="F6776" s="15">
        <f t="shared" si="105"/>
        <v>5.7279181432328977E-2</v>
      </c>
    </row>
    <row r="6777" spans="1:6" x14ac:dyDescent="0.3">
      <c r="A6777" s="11">
        <v>41</v>
      </c>
      <c r="B6777" s="12" t="s">
        <v>734</v>
      </c>
      <c r="C6777" s="12" t="s">
        <v>48</v>
      </c>
      <c r="D6777" s="13">
        <v>50853668.684641197</v>
      </c>
      <c r="E6777" s="14">
        <v>44986</v>
      </c>
      <c r="F6777" s="15">
        <f t="shared" si="105"/>
        <v>5.9634047191584112E-2</v>
      </c>
    </row>
    <row r="6778" spans="1:6" x14ac:dyDescent="0.3">
      <c r="A6778" s="16">
        <v>41</v>
      </c>
      <c r="B6778" s="17" t="s">
        <v>734</v>
      </c>
      <c r="C6778" s="17" t="s">
        <v>49</v>
      </c>
      <c r="D6778" s="18">
        <v>47909711.055472299</v>
      </c>
      <c r="E6778" s="14">
        <v>44958</v>
      </c>
      <c r="F6778" s="15">
        <f t="shared" si="105"/>
        <v>1.6127934457670064E-3</v>
      </c>
    </row>
    <row r="6779" spans="1:6" x14ac:dyDescent="0.3">
      <c r="A6779" s="11">
        <v>41</v>
      </c>
      <c r="B6779" s="12" t="s">
        <v>734</v>
      </c>
      <c r="C6779" s="12" t="s">
        <v>50</v>
      </c>
      <c r="D6779" s="13">
        <v>47832504.863049097</v>
      </c>
      <c r="E6779" s="14">
        <v>44927</v>
      </c>
      <c r="F6779" s="15">
        <f t="shared" si="105"/>
        <v>8.841441895037444E-2</v>
      </c>
    </row>
    <row r="6780" spans="1:6" x14ac:dyDescent="0.3">
      <c r="A6780" s="16">
        <v>41</v>
      </c>
      <c r="B6780" s="17" t="s">
        <v>734</v>
      </c>
      <c r="C6780" s="17" t="s">
        <v>51</v>
      </c>
      <c r="D6780" s="18">
        <v>43784987.500293098</v>
      </c>
      <c r="E6780" s="14">
        <v>44896</v>
      </c>
      <c r="F6780" s="15">
        <f t="shared" si="105"/>
        <v>-0.14601513650223882</v>
      </c>
    </row>
    <row r="6781" spans="1:6" x14ac:dyDescent="0.3">
      <c r="A6781" s="16">
        <v>41</v>
      </c>
      <c r="B6781" s="17" t="s">
        <v>734</v>
      </c>
      <c r="C6781" s="17" t="s">
        <v>53</v>
      </c>
      <c r="D6781" s="18">
        <v>50668587.568575703</v>
      </c>
      <c r="E6781" s="14">
        <v>44866</v>
      </c>
      <c r="F6781" s="15">
        <f t="shared" si="105"/>
        <v>8.6225240694048508E-2</v>
      </c>
    </row>
    <row r="6782" spans="1:6" x14ac:dyDescent="0.3">
      <c r="A6782" s="16">
        <v>41</v>
      </c>
      <c r="B6782" s="17" t="s">
        <v>734</v>
      </c>
      <c r="C6782" s="17" t="s">
        <v>54</v>
      </c>
      <c r="D6782" s="18">
        <v>46482732.674827799</v>
      </c>
      <c r="E6782" s="14">
        <v>44835</v>
      </c>
      <c r="F6782" s="15">
        <f t="shared" si="105"/>
        <v>-8.5379829397140942E-3</v>
      </c>
    </row>
    <row r="6783" spans="1:6" x14ac:dyDescent="0.3">
      <c r="A6783" s="16">
        <v>41</v>
      </c>
      <c r="B6783" s="17" t="s">
        <v>734</v>
      </c>
      <c r="C6783" s="17" t="s">
        <v>55</v>
      </c>
      <c r="D6783" s="18">
        <v>46881300.514904097</v>
      </c>
      <c r="E6783" s="14">
        <v>44805</v>
      </c>
      <c r="F6783" s="15">
        <f t="shared" si="105"/>
        <v>-6.4502817288359521E-2</v>
      </c>
    </row>
    <row r="6784" spans="1:6" x14ac:dyDescent="0.3">
      <c r="A6784" s="11">
        <v>41</v>
      </c>
      <c r="B6784" s="12" t="s">
        <v>734</v>
      </c>
      <c r="C6784" s="12" t="s">
        <v>56</v>
      </c>
      <c r="D6784" s="13">
        <v>50004935.148694001</v>
      </c>
      <c r="E6784" s="14">
        <v>44774</v>
      </c>
      <c r="F6784" s="15">
        <f t="shared" si="105"/>
        <v>2.26672290241011E-2</v>
      </c>
    </row>
    <row r="6785" spans="1:6" x14ac:dyDescent="0.3">
      <c r="A6785" s="16">
        <v>41</v>
      </c>
      <c r="B6785" s="17" t="s">
        <v>734</v>
      </c>
      <c r="C6785" s="17" t="s">
        <v>57</v>
      </c>
      <c r="D6785" s="18">
        <v>48884211.664822496</v>
      </c>
      <c r="E6785" s="14">
        <v>44743</v>
      </c>
      <c r="F6785" s="15">
        <f t="shared" si="105"/>
        <v>3.5713836803636462E-2</v>
      </c>
    </row>
    <row r="6786" spans="1:6" x14ac:dyDescent="0.3">
      <c r="A6786" s="11">
        <v>41</v>
      </c>
      <c r="B6786" s="12" t="s">
        <v>734</v>
      </c>
      <c r="C6786" s="12" t="s">
        <v>58</v>
      </c>
      <c r="D6786" s="13">
        <v>47169176.438201897</v>
      </c>
      <c r="E6786" s="14">
        <v>44713</v>
      </c>
      <c r="F6786" s="15">
        <f t="shared" si="105"/>
        <v>3.0599741535098937E-2</v>
      </c>
    </row>
    <row r="6787" spans="1:6" x14ac:dyDescent="0.3">
      <c r="A6787" s="16">
        <v>41</v>
      </c>
      <c r="B6787" s="17" t="s">
        <v>734</v>
      </c>
      <c r="C6787" s="17" t="s">
        <v>59</v>
      </c>
      <c r="D6787" s="18">
        <v>45747671.587696403</v>
      </c>
      <c r="E6787" s="14">
        <v>44682</v>
      </c>
      <c r="F6787" s="15">
        <f t="shared" ref="F6787:F6850" si="106">IF(B6787=B6788,LN(D6787/D6788),NA())</f>
        <v>-6.7135885390184474E-2</v>
      </c>
    </row>
    <row r="6788" spans="1:6" x14ac:dyDescent="0.3">
      <c r="A6788" s="11">
        <v>41</v>
      </c>
      <c r="B6788" s="12" t="s">
        <v>734</v>
      </c>
      <c r="C6788" s="12" t="s">
        <v>60</v>
      </c>
      <c r="D6788" s="13">
        <v>48924426.028790496</v>
      </c>
      <c r="E6788" s="14">
        <v>44652</v>
      </c>
      <c r="F6788" s="15">
        <f t="shared" si="106"/>
        <v>-6.2964567287606557E-3</v>
      </c>
    </row>
    <row r="6789" spans="1:6" x14ac:dyDescent="0.3">
      <c r="A6789" s="16">
        <v>41</v>
      </c>
      <c r="B6789" s="17" t="s">
        <v>734</v>
      </c>
      <c r="C6789" s="17" t="s">
        <v>61</v>
      </c>
      <c r="D6789" s="18">
        <v>49233448.412351899</v>
      </c>
      <c r="E6789" s="14">
        <v>44621</v>
      </c>
      <c r="F6789" s="15">
        <f t="shared" si="106"/>
        <v>0.19359690525298587</v>
      </c>
    </row>
    <row r="6790" spans="1:6" x14ac:dyDescent="0.3">
      <c r="A6790" s="11">
        <v>41</v>
      </c>
      <c r="B6790" s="12" t="s">
        <v>734</v>
      </c>
      <c r="C6790" s="12" t="s">
        <v>62</v>
      </c>
      <c r="D6790" s="13">
        <v>40567868.3384578</v>
      </c>
      <c r="E6790" s="14">
        <v>44593</v>
      </c>
      <c r="F6790" s="15">
        <f t="shared" si="106"/>
        <v>-9.3732467889732329E-2</v>
      </c>
    </row>
    <row r="6791" spans="1:6" x14ac:dyDescent="0.3">
      <c r="A6791" s="16">
        <v>41</v>
      </c>
      <c r="B6791" s="17" t="s">
        <v>734</v>
      </c>
      <c r="C6791" s="17" t="s">
        <v>63</v>
      </c>
      <c r="D6791" s="18">
        <v>44554305.832242303</v>
      </c>
      <c r="E6791" s="14">
        <v>44562</v>
      </c>
      <c r="F6791" s="15">
        <f t="shared" si="106"/>
        <v>-6.6236654168981501E-2</v>
      </c>
    </row>
    <row r="6792" spans="1:6" x14ac:dyDescent="0.3">
      <c r="A6792" s="11">
        <v>41</v>
      </c>
      <c r="B6792" s="12" t="s">
        <v>734</v>
      </c>
      <c r="C6792" s="12" t="s">
        <v>64</v>
      </c>
      <c r="D6792" s="13">
        <v>47605364.529798999</v>
      </c>
      <c r="E6792" s="14">
        <v>44531</v>
      </c>
      <c r="F6792" s="15">
        <f t="shared" si="106"/>
        <v>6.3750086986250828E-2</v>
      </c>
    </row>
    <row r="6793" spans="1:6" x14ac:dyDescent="0.3">
      <c r="A6793" s="11">
        <v>41</v>
      </c>
      <c r="B6793" s="12" t="s">
        <v>734</v>
      </c>
      <c r="C6793" s="12" t="s">
        <v>66</v>
      </c>
      <c r="D6793" s="13">
        <v>44665230.961212501</v>
      </c>
      <c r="E6793" s="14">
        <v>44501</v>
      </c>
      <c r="F6793" s="15">
        <f t="shared" si="106"/>
        <v>-8.7985013794800948E-2</v>
      </c>
    </row>
    <row r="6794" spans="1:6" x14ac:dyDescent="0.3">
      <c r="A6794" s="11">
        <v>41</v>
      </c>
      <c r="B6794" s="12" t="s">
        <v>734</v>
      </c>
      <c r="C6794" s="12" t="s">
        <v>67</v>
      </c>
      <c r="D6794" s="13">
        <v>48773170.747068197</v>
      </c>
      <c r="E6794" s="14">
        <v>44470</v>
      </c>
      <c r="F6794" s="15">
        <f t="shared" si="106"/>
        <v>-4.7997242010838999E-2</v>
      </c>
    </row>
    <row r="6795" spans="1:6" x14ac:dyDescent="0.3">
      <c r="A6795" s="11">
        <v>41</v>
      </c>
      <c r="B6795" s="12" t="s">
        <v>734</v>
      </c>
      <c r="C6795" s="12" t="s">
        <v>68</v>
      </c>
      <c r="D6795" s="13">
        <v>51171238.385038398</v>
      </c>
      <c r="E6795" s="14">
        <v>44440</v>
      </c>
      <c r="F6795" s="15">
        <f t="shared" si="106"/>
        <v>-6.5712297913904441E-2</v>
      </c>
    </row>
    <row r="6796" spans="1:6" x14ac:dyDescent="0.3">
      <c r="A6796" s="16">
        <v>41</v>
      </c>
      <c r="B6796" s="17" t="s">
        <v>734</v>
      </c>
      <c r="C6796" s="17" t="s">
        <v>69</v>
      </c>
      <c r="D6796" s="18">
        <v>54646759.744750001</v>
      </c>
      <c r="E6796" s="14">
        <v>44409</v>
      </c>
      <c r="F6796" s="15">
        <f t="shared" si="106"/>
        <v>6.0539943394555755E-2</v>
      </c>
    </row>
    <row r="6797" spans="1:6" x14ac:dyDescent="0.3">
      <c r="A6797" s="11">
        <v>41</v>
      </c>
      <c r="B6797" s="12" t="s">
        <v>734</v>
      </c>
      <c r="C6797" s="12" t="s">
        <v>70</v>
      </c>
      <c r="D6797" s="13">
        <v>51436599.851343103</v>
      </c>
      <c r="E6797" s="14">
        <v>44378</v>
      </c>
      <c r="F6797" s="15">
        <f t="shared" si="106"/>
        <v>-6.2105945512187441E-2</v>
      </c>
    </row>
    <row r="6798" spans="1:6" x14ac:dyDescent="0.3">
      <c r="A6798" s="16">
        <v>41</v>
      </c>
      <c r="B6798" s="17" t="s">
        <v>734</v>
      </c>
      <c r="C6798" s="17" t="s">
        <v>71</v>
      </c>
      <c r="D6798" s="18">
        <v>54732403.728059098</v>
      </c>
      <c r="E6798" s="14">
        <v>44348</v>
      </c>
      <c r="F6798" s="15">
        <f t="shared" si="106"/>
        <v>5.0981651483534528E-2</v>
      </c>
    </row>
    <row r="6799" spans="1:6" x14ac:dyDescent="0.3">
      <c r="A6799" s="11">
        <v>41</v>
      </c>
      <c r="B6799" s="12" t="s">
        <v>734</v>
      </c>
      <c r="C6799" s="12" t="s">
        <v>72</v>
      </c>
      <c r="D6799" s="13">
        <v>52011990.183847003</v>
      </c>
      <c r="E6799" s="14">
        <v>44317</v>
      </c>
      <c r="F6799" s="15">
        <f t="shared" si="106"/>
        <v>3.3308400627467573E-2</v>
      </c>
    </row>
    <row r="6800" spans="1:6" x14ac:dyDescent="0.3">
      <c r="A6800" s="16">
        <v>41</v>
      </c>
      <c r="B6800" s="17" t="s">
        <v>734</v>
      </c>
      <c r="C6800" s="17" t="s">
        <v>73</v>
      </c>
      <c r="D6800" s="18">
        <v>50308088.625068597</v>
      </c>
      <c r="E6800" s="14">
        <v>44287</v>
      </c>
      <c r="F6800" s="15">
        <f t="shared" si="106"/>
        <v>8.5882873809374469E-2</v>
      </c>
    </row>
    <row r="6801" spans="1:6" x14ac:dyDescent="0.3">
      <c r="A6801" s="11">
        <v>41</v>
      </c>
      <c r="B6801" s="12" t="s">
        <v>734</v>
      </c>
      <c r="C6801" s="12" t="s">
        <v>74</v>
      </c>
      <c r="D6801" s="13">
        <v>46167819.0501846</v>
      </c>
      <c r="E6801" s="14">
        <v>44256</v>
      </c>
      <c r="F6801" s="15">
        <f t="shared" si="106"/>
        <v>-0.27534690384909682</v>
      </c>
    </row>
    <row r="6802" spans="1:6" x14ac:dyDescent="0.3">
      <c r="A6802" s="16">
        <v>41</v>
      </c>
      <c r="B6802" s="17" t="s">
        <v>734</v>
      </c>
      <c r="C6802" s="17" t="s">
        <v>75</v>
      </c>
      <c r="D6802" s="18">
        <v>60802438.913270198</v>
      </c>
      <c r="E6802" s="14">
        <v>44228</v>
      </c>
      <c r="F6802" s="15">
        <f t="shared" si="106"/>
        <v>0.10192380488896395</v>
      </c>
    </row>
    <row r="6803" spans="1:6" x14ac:dyDescent="0.3">
      <c r="A6803" s="11">
        <v>41</v>
      </c>
      <c r="B6803" s="12" t="s">
        <v>734</v>
      </c>
      <c r="C6803" s="12" t="s">
        <v>76</v>
      </c>
      <c r="D6803" s="13">
        <v>54910582.910793602</v>
      </c>
      <c r="E6803" s="14">
        <v>44197</v>
      </c>
      <c r="F6803" s="15">
        <f t="shared" si="106"/>
        <v>0.2561440722419</v>
      </c>
    </row>
    <row r="6804" spans="1:6" x14ac:dyDescent="0.3">
      <c r="A6804" s="16">
        <v>41</v>
      </c>
      <c r="B6804" s="17" t="s">
        <v>734</v>
      </c>
      <c r="C6804" s="17" t="s">
        <v>77</v>
      </c>
      <c r="D6804" s="18">
        <v>42502462.895847097</v>
      </c>
      <c r="E6804" s="14">
        <v>44166</v>
      </c>
      <c r="F6804" s="15">
        <f t="shared" si="106"/>
        <v>0.10557570017209611</v>
      </c>
    </row>
    <row r="6805" spans="1:6" x14ac:dyDescent="0.3">
      <c r="A6805" s="16">
        <v>41</v>
      </c>
      <c r="B6805" s="17" t="s">
        <v>734</v>
      </c>
      <c r="C6805" s="17" t="s">
        <v>79</v>
      </c>
      <c r="D6805" s="18">
        <v>38243986.207171202</v>
      </c>
      <c r="E6805" s="14">
        <v>44136</v>
      </c>
      <c r="F6805" s="15">
        <f t="shared" si="106"/>
        <v>-2.066579872059085E-2</v>
      </c>
    </row>
    <row r="6806" spans="1:6" x14ac:dyDescent="0.3">
      <c r="A6806" s="16">
        <v>41</v>
      </c>
      <c r="B6806" s="17" t="s">
        <v>734</v>
      </c>
      <c r="C6806" s="17" t="s">
        <v>80</v>
      </c>
      <c r="D6806" s="18">
        <v>39042551.805935897</v>
      </c>
      <c r="E6806" s="14">
        <v>44105</v>
      </c>
      <c r="F6806" s="15">
        <f t="shared" si="106"/>
        <v>-6.9749650557652004E-2</v>
      </c>
    </row>
    <row r="6807" spans="1:6" x14ac:dyDescent="0.3">
      <c r="A6807" s="16">
        <v>41</v>
      </c>
      <c r="B6807" s="17" t="s">
        <v>734</v>
      </c>
      <c r="C6807" s="17" t="s">
        <v>81</v>
      </c>
      <c r="D6807" s="18">
        <v>41862974.544588402</v>
      </c>
      <c r="E6807" s="14">
        <v>44075</v>
      </c>
      <c r="F6807" s="15">
        <f t="shared" si="106"/>
        <v>8.5993076536788841E-3</v>
      </c>
    </row>
    <row r="6808" spans="1:6" x14ac:dyDescent="0.3">
      <c r="A6808" s="11">
        <v>41</v>
      </c>
      <c r="B6808" s="12" t="s">
        <v>734</v>
      </c>
      <c r="C6808" s="12" t="s">
        <v>82</v>
      </c>
      <c r="D6808" s="13">
        <v>41504525.363458097</v>
      </c>
      <c r="E6808" s="14">
        <v>44044</v>
      </c>
      <c r="F6808" s="15">
        <f t="shared" si="106"/>
        <v>3.6569727946614575E-2</v>
      </c>
    </row>
    <row r="6809" spans="1:6" x14ac:dyDescent="0.3">
      <c r="A6809" s="16">
        <v>41</v>
      </c>
      <c r="B6809" s="17" t="s">
        <v>734</v>
      </c>
      <c r="C6809" s="17" t="s">
        <v>83</v>
      </c>
      <c r="D6809" s="18">
        <v>40014133.861837298</v>
      </c>
      <c r="E6809" s="14">
        <v>44013</v>
      </c>
      <c r="F6809" s="15">
        <f t="shared" si="106"/>
        <v>1.4962807604013339E-2</v>
      </c>
    </row>
    <row r="6810" spans="1:6" x14ac:dyDescent="0.3">
      <c r="A6810" s="11">
        <v>41</v>
      </c>
      <c r="B6810" s="12" t="s">
        <v>734</v>
      </c>
      <c r="C6810" s="12" t="s">
        <v>84</v>
      </c>
      <c r="D6810" s="13">
        <v>39419867.112214603</v>
      </c>
      <c r="E6810" s="14">
        <v>43983</v>
      </c>
      <c r="F6810" s="15">
        <f t="shared" si="106"/>
        <v>4.0034619970407199E-2</v>
      </c>
    </row>
    <row r="6811" spans="1:6" x14ac:dyDescent="0.3">
      <c r="A6811" s="16">
        <v>41</v>
      </c>
      <c r="B6811" s="17" t="s">
        <v>734</v>
      </c>
      <c r="C6811" s="17" t="s">
        <v>85</v>
      </c>
      <c r="D6811" s="18">
        <v>37872880.833493702</v>
      </c>
      <c r="E6811" s="14">
        <v>43952</v>
      </c>
      <c r="F6811" s="15">
        <f t="shared" si="106"/>
        <v>7.4165521324018241E-2</v>
      </c>
    </row>
    <row r="6812" spans="1:6" x14ac:dyDescent="0.3">
      <c r="A6812" s="11">
        <v>41</v>
      </c>
      <c r="B6812" s="12" t="s">
        <v>734</v>
      </c>
      <c r="C6812" s="12" t="s">
        <v>86</v>
      </c>
      <c r="D6812" s="13">
        <v>35165651.247386701</v>
      </c>
      <c r="E6812" s="14">
        <v>43922</v>
      </c>
      <c r="F6812" s="15">
        <f t="shared" si="106"/>
        <v>2.3888140510761952E-2</v>
      </c>
    </row>
    <row r="6813" spans="1:6" x14ac:dyDescent="0.3">
      <c r="A6813" s="16">
        <v>41</v>
      </c>
      <c r="B6813" s="17" t="s">
        <v>734</v>
      </c>
      <c r="C6813" s="17" t="s">
        <v>87</v>
      </c>
      <c r="D6813" s="18">
        <v>34335563.330926299</v>
      </c>
      <c r="E6813" s="14">
        <v>43891</v>
      </c>
      <c r="F6813" s="15">
        <f t="shared" si="106"/>
        <v>-3.499296800923727E-2</v>
      </c>
    </row>
    <row r="6814" spans="1:6" x14ac:dyDescent="0.3">
      <c r="A6814" s="11">
        <v>41</v>
      </c>
      <c r="B6814" s="12" t="s">
        <v>734</v>
      </c>
      <c r="C6814" s="12" t="s">
        <v>88</v>
      </c>
      <c r="D6814" s="13">
        <v>35558336.0514751</v>
      </c>
      <c r="E6814" s="14">
        <v>43862</v>
      </c>
      <c r="F6814" s="15">
        <f t="shared" si="106"/>
        <v>-3.3743123790248436E-2</v>
      </c>
    </row>
    <row r="6815" spans="1:6" x14ac:dyDescent="0.3">
      <c r="A6815" s="16">
        <v>41</v>
      </c>
      <c r="B6815" s="17" t="s">
        <v>734</v>
      </c>
      <c r="C6815" s="17" t="s">
        <v>89</v>
      </c>
      <c r="D6815" s="18">
        <v>36778658.3438356</v>
      </c>
      <c r="E6815" s="14">
        <v>43831</v>
      </c>
      <c r="F6815" s="15">
        <f t="shared" si="106"/>
        <v>3.3530316129539647E-2</v>
      </c>
    </row>
    <row r="6816" spans="1:6" x14ac:dyDescent="0.3">
      <c r="A6816" s="11">
        <v>41</v>
      </c>
      <c r="B6816" s="12" t="s">
        <v>734</v>
      </c>
      <c r="C6816" s="12" t="s">
        <v>90</v>
      </c>
      <c r="D6816" s="13">
        <v>35565903.943012998</v>
      </c>
      <c r="E6816" s="14">
        <v>43800</v>
      </c>
      <c r="F6816" s="15">
        <f t="shared" si="106"/>
        <v>0.12023764091986702</v>
      </c>
    </row>
    <row r="6817" spans="1:6" x14ac:dyDescent="0.3">
      <c r="A6817" s="11">
        <v>41</v>
      </c>
      <c r="B6817" s="12" t="s">
        <v>734</v>
      </c>
      <c r="C6817" s="12" t="s">
        <v>92</v>
      </c>
      <c r="D6817" s="13">
        <v>31536631.772635698</v>
      </c>
      <c r="E6817" s="14">
        <v>43770</v>
      </c>
      <c r="F6817" s="15">
        <f t="shared" si="106"/>
        <v>-1.1851219295720358E-2</v>
      </c>
    </row>
    <row r="6818" spans="1:6" x14ac:dyDescent="0.3">
      <c r="A6818" s="11">
        <v>41</v>
      </c>
      <c r="B6818" s="12" t="s">
        <v>734</v>
      </c>
      <c r="C6818" s="12" t="s">
        <v>93</v>
      </c>
      <c r="D6818" s="13">
        <v>31912602.768521398</v>
      </c>
      <c r="E6818" s="14">
        <v>43739</v>
      </c>
      <c r="F6818" s="15">
        <f t="shared" si="106"/>
        <v>-4.9652616820095676E-2</v>
      </c>
    </row>
    <row r="6819" spans="1:6" x14ac:dyDescent="0.3">
      <c r="A6819" s="11">
        <v>41</v>
      </c>
      <c r="B6819" s="12" t="s">
        <v>734</v>
      </c>
      <c r="C6819" s="12" t="s">
        <v>94</v>
      </c>
      <c r="D6819" s="13">
        <v>33537144.6369441</v>
      </c>
      <c r="E6819" s="14">
        <v>43709</v>
      </c>
      <c r="F6819" s="15">
        <f t="shared" si="106"/>
        <v>4.9652616820095544E-2</v>
      </c>
    </row>
    <row r="6820" spans="1:6" x14ac:dyDescent="0.3">
      <c r="A6820" s="16">
        <v>41</v>
      </c>
      <c r="B6820" s="17" t="s">
        <v>734</v>
      </c>
      <c r="C6820" s="17" t="s">
        <v>95</v>
      </c>
      <c r="D6820" s="18">
        <v>31912602.768521398</v>
      </c>
      <c r="E6820" s="14">
        <v>43678</v>
      </c>
      <c r="F6820" s="15">
        <f t="shared" si="106"/>
        <v>4.8420685852609495E-2</v>
      </c>
    </row>
    <row r="6821" spans="1:6" x14ac:dyDescent="0.3">
      <c r="A6821" s="11">
        <v>41</v>
      </c>
      <c r="B6821" s="12" t="s">
        <v>734</v>
      </c>
      <c r="C6821" s="12" t="s">
        <v>96</v>
      </c>
      <c r="D6821" s="13">
        <v>30404186.6302935</v>
      </c>
      <c r="E6821" s="14">
        <v>43647</v>
      </c>
      <c r="F6821" s="15">
        <f t="shared" si="106"/>
        <v>0.18880193247679511</v>
      </c>
    </row>
    <row r="6822" spans="1:6" x14ac:dyDescent="0.3">
      <c r="A6822" s="16">
        <v>41</v>
      </c>
      <c r="B6822" s="17" t="s">
        <v>734</v>
      </c>
      <c r="C6822" s="17" t="s">
        <v>97</v>
      </c>
      <c r="D6822" s="18">
        <v>25173160.931474</v>
      </c>
      <c r="E6822" s="14">
        <v>43617</v>
      </c>
      <c r="F6822" s="15">
        <f t="shared" si="106"/>
        <v>3.7896006599500244E-2</v>
      </c>
    </row>
    <row r="6823" spans="1:6" x14ac:dyDescent="0.3">
      <c r="A6823" s="11">
        <v>41</v>
      </c>
      <c r="B6823" s="12" t="s">
        <v>734</v>
      </c>
      <c r="C6823" s="12" t="s">
        <v>98</v>
      </c>
      <c r="D6823" s="13">
        <v>24237048.153869599</v>
      </c>
      <c r="E6823" s="14">
        <v>43586</v>
      </c>
      <c r="F6823" s="15">
        <f t="shared" si="106"/>
        <v>5.2449401984660145E-2</v>
      </c>
    </row>
    <row r="6824" spans="1:6" x14ac:dyDescent="0.3">
      <c r="A6824" s="16">
        <v>41</v>
      </c>
      <c r="B6824" s="17" t="s">
        <v>734</v>
      </c>
      <c r="C6824" s="17" t="s">
        <v>99</v>
      </c>
      <c r="D6824" s="18">
        <v>22998591.524083901</v>
      </c>
      <c r="E6824" s="14">
        <v>43556</v>
      </c>
      <c r="F6824" s="15">
        <f t="shared" si="106"/>
        <v>5.3878900687081552E-2</v>
      </c>
    </row>
    <row r="6825" spans="1:6" x14ac:dyDescent="0.3">
      <c r="A6825" s="11">
        <v>41</v>
      </c>
      <c r="B6825" s="12" t="s">
        <v>734</v>
      </c>
      <c r="C6825" s="12" t="s">
        <v>100</v>
      </c>
      <c r="D6825" s="13">
        <v>21792242.880091298</v>
      </c>
      <c r="E6825" s="14">
        <v>43525</v>
      </c>
      <c r="F6825" s="15">
        <f t="shared" si="106"/>
        <v>5.6736318145642714E-2</v>
      </c>
    </row>
    <row r="6826" spans="1:6" x14ac:dyDescent="0.3">
      <c r="A6826" s="16">
        <v>41</v>
      </c>
      <c r="B6826" s="17" t="s">
        <v>734</v>
      </c>
      <c r="C6826" s="17" t="s">
        <v>101</v>
      </c>
      <c r="D6826" s="18">
        <v>20590251.942805201</v>
      </c>
      <c r="E6826" s="14">
        <v>43497</v>
      </c>
      <c r="F6826" s="15">
        <f t="shared" si="106"/>
        <v>-1.5848916731645474E-2</v>
      </c>
    </row>
    <row r="6827" spans="1:6" x14ac:dyDescent="0.3">
      <c r="A6827" s="11">
        <v>41</v>
      </c>
      <c r="B6827" s="12" t="s">
        <v>734</v>
      </c>
      <c r="C6827" s="12" t="s">
        <v>102</v>
      </c>
      <c r="D6827" s="13">
        <v>20919184.861238498</v>
      </c>
      <c r="E6827" s="14">
        <v>43466</v>
      </c>
      <c r="F6827" s="15">
        <f t="shared" si="106"/>
        <v>0.15281012674034153</v>
      </c>
    </row>
    <row r="6828" spans="1:6" x14ac:dyDescent="0.3">
      <c r="A6828" s="16">
        <v>41</v>
      </c>
      <c r="B6828" s="17" t="s">
        <v>734</v>
      </c>
      <c r="C6828" s="17" t="s">
        <v>103</v>
      </c>
      <c r="D6828" s="18">
        <v>17954783.095057301</v>
      </c>
      <c r="E6828" s="14">
        <v>43435</v>
      </c>
      <c r="F6828" s="15">
        <f t="shared" si="106"/>
        <v>7.1972856044733293E-3</v>
      </c>
    </row>
    <row r="6829" spans="1:6" x14ac:dyDescent="0.3">
      <c r="A6829" s="16">
        <v>41</v>
      </c>
      <c r="B6829" s="17" t="s">
        <v>734</v>
      </c>
      <c r="C6829" s="17" t="s">
        <v>105</v>
      </c>
      <c r="D6829" s="18">
        <v>17826021.316633999</v>
      </c>
      <c r="E6829" s="14">
        <v>43405</v>
      </c>
      <c r="F6829" s="15">
        <f t="shared" si="106"/>
        <v>-6.7586798604557949E-2</v>
      </c>
    </row>
    <row r="6830" spans="1:6" x14ac:dyDescent="0.3">
      <c r="A6830" s="16">
        <v>41</v>
      </c>
      <c r="B6830" s="17" t="s">
        <v>734</v>
      </c>
      <c r="C6830" s="17" t="s">
        <v>106</v>
      </c>
      <c r="D6830" s="18">
        <v>19072472.4049186</v>
      </c>
      <c r="E6830" s="14">
        <v>43374</v>
      </c>
      <c r="F6830" s="15">
        <f t="shared" si="106"/>
        <v>-6.0910837847139861E-2</v>
      </c>
    </row>
    <row r="6831" spans="1:6" x14ac:dyDescent="0.3">
      <c r="A6831" s="16">
        <v>41</v>
      </c>
      <c r="B6831" s="17" t="s">
        <v>734</v>
      </c>
      <c r="C6831" s="17" t="s">
        <v>107</v>
      </c>
      <c r="D6831" s="18">
        <v>20270302.785642002</v>
      </c>
      <c r="E6831" s="14">
        <v>43344</v>
      </c>
      <c r="F6831" s="15">
        <f t="shared" si="106"/>
        <v>-8.1425222867326872E-3</v>
      </c>
    </row>
    <row r="6832" spans="1:6" x14ac:dyDescent="0.3">
      <c r="A6832" s="11">
        <v>41</v>
      </c>
      <c r="B6832" s="12" t="s">
        <v>734</v>
      </c>
      <c r="C6832" s="12" t="s">
        <v>108</v>
      </c>
      <c r="D6832" s="13">
        <v>20436027.972707599</v>
      </c>
      <c r="E6832" s="14">
        <v>43313</v>
      </c>
      <c r="F6832" s="15">
        <f t="shared" si="106"/>
        <v>5.0720567975073745E-2</v>
      </c>
    </row>
    <row r="6833" spans="1:6" x14ac:dyDescent="0.3">
      <c r="A6833" s="16">
        <v>41</v>
      </c>
      <c r="B6833" s="17" t="s">
        <v>734</v>
      </c>
      <c r="C6833" s="17" t="s">
        <v>109</v>
      </c>
      <c r="D6833" s="18">
        <v>19425348.799100999</v>
      </c>
      <c r="E6833" s="14">
        <v>43282</v>
      </c>
      <c r="F6833" s="15">
        <f t="shared" si="106"/>
        <v>-1.6689558813973486E-2</v>
      </c>
    </row>
    <row r="6834" spans="1:6" x14ac:dyDescent="0.3">
      <c r="A6834" s="11">
        <v>41</v>
      </c>
      <c r="B6834" s="12" t="s">
        <v>734</v>
      </c>
      <c r="C6834" s="12" t="s">
        <v>110</v>
      </c>
      <c r="D6834" s="13">
        <v>19752269.7955813</v>
      </c>
      <c r="E6834" s="14">
        <v>43252</v>
      </c>
      <c r="F6834" s="15">
        <f t="shared" si="106"/>
        <v>-1.3411127087853739E-3</v>
      </c>
    </row>
    <row r="6835" spans="1:6" x14ac:dyDescent="0.3">
      <c r="A6835" s="16">
        <v>41</v>
      </c>
      <c r="B6835" s="17" t="s">
        <v>734</v>
      </c>
      <c r="C6835" s="17" t="s">
        <v>111</v>
      </c>
      <c r="D6835" s="18">
        <v>19778777.586626198</v>
      </c>
      <c r="E6835" s="14">
        <v>43221</v>
      </c>
      <c r="F6835" s="15">
        <f t="shared" si="106"/>
        <v>4.033816678409536E-2</v>
      </c>
    </row>
    <row r="6836" spans="1:6" x14ac:dyDescent="0.3">
      <c r="A6836" s="11">
        <v>41</v>
      </c>
      <c r="B6836" s="12" t="s">
        <v>734</v>
      </c>
      <c r="C6836" s="12" t="s">
        <v>112</v>
      </c>
      <c r="D6836" s="13">
        <v>18996815.4462559</v>
      </c>
      <c r="E6836" s="14">
        <v>43191</v>
      </c>
      <c r="F6836" s="15">
        <f t="shared" si="106"/>
        <v>4.4905206529660999E-2</v>
      </c>
    </row>
    <row r="6837" spans="1:6" x14ac:dyDescent="0.3">
      <c r="A6837" s="16">
        <v>41</v>
      </c>
      <c r="B6837" s="17" t="s">
        <v>734</v>
      </c>
      <c r="C6837" s="17" t="s">
        <v>113</v>
      </c>
      <c r="D6837" s="18">
        <v>18162629.346534699</v>
      </c>
      <c r="E6837" s="14">
        <v>43160</v>
      </c>
      <c r="F6837" s="15">
        <f t="shared" si="106"/>
        <v>2.4038429417943274E-2</v>
      </c>
    </row>
    <row r="6838" spans="1:6" x14ac:dyDescent="0.3">
      <c r="A6838" s="11">
        <v>41</v>
      </c>
      <c r="B6838" s="12" t="s">
        <v>734</v>
      </c>
      <c r="C6838" s="12" t="s">
        <v>114</v>
      </c>
      <c r="D6838" s="13">
        <v>17731234.068553701</v>
      </c>
      <c r="E6838" s="14">
        <v>43132</v>
      </c>
      <c r="F6838" s="15">
        <f t="shared" si="106"/>
        <v>2.5394157298175752E-2</v>
      </c>
    </row>
    <row r="6839" spans="1:6" x14ac:dyDescent="0.3">
      <c r="A6839" s="16">
        <v>41</v>
      </c>
      <c r="B6839" s="17" t="s">
        <v>734</v>
      </c>
      <c r="C6839" s="17" t="s">
        <v>115</v>
      </c>
      <c r="D6839" s="18">
        <v>17286633.343859602</v>
      </c>
      <c r="E6839" s="14">
        <v>43101</v>
      </c>
      <c r="F6839" s="15">
        <f t="shared" si="106"/>
        <v>-2.7575840149388044E-2</v>
      </c>
    </row>
    <row r="6840" spans="1:6" x14ac:dyDescent="0.3">
      <c r="A6840" s="11">
        <v>41</v>
      </c>
      <c r="B6840" s="12" t="s">
        <v>734</v>
      </c>
      <c r="C6840" s="12" t="s">
        <v>116</v>
      </c>
      <c r="D6840" s="13">
        <v>17769960.226588801</v>
      </c>
      <c r="E6840" s="14">
        <v>43070</v>
      </c>
      <c r="F6840" s="15">
        <f t="shared" si="106"/>
        <v>3.6978221584654516E-3</v>
      </c>
    </row>
    <row r="6841" spans="1:6" x14ac:dyDescent="0.3">
      <c r="A6841" s="11">
        <v>41</v>
      </c>
      <c r="B6841" s="12" t="s">
        <v>734</v>
      </c>
      <c r="C6841" s="12" t="s">
        <v>118</v>
      </c>
      <c r="D6841" s="13">
        <v>17704371.4165233</v>
      </c>
      <c r="E6841" s="14">
        <v>43040</v>
      </c>
      <c r="F6841" s="15">
        <f t="shared" si="106"/>
        <v>4.817716236430832E-3</v>
      </c>
    </row>
    <row r="6842" spans="1:6" x14ac:dyDescent="0.3">
      <c r="A6842" s="11">
        <v>41</v>
      </c>
      <c r="B6842" s="12" t="s">
        <v>734</v>
      </c>
      <c r="C6842" s="12" t="s">
        <v>119</v>
      </c>
      <c r="D6842" s="13">
        <v>17619281.9120178</v>
      </c>
      <c r="E6842" s="14">
        <v>43009</v>
      </c>
      <c r="F6842" s="15">
        <f t="shared" si="106"/>
        <v>-1.8006257780762661E-2</v>
      </c>
    </row>
    <row r="6843" spans="1:6" x14ac:dyDescent="0.3">
      <c r="A6843" s="11">
        <v>41</v>
      </c>
      <c r="B6843" s="12" t="s">
        <v>734</v>
      </c>
      <c r="C6843" s="12" t="s">
        <v>120</v>
      </c>
      <c r="D6843" s="13">
        <v>17939412.773951799</v>
      </c>
      <c r="E6843" s="14">
        <v>42979</v>
      </c>
      <c r="F6843" s="15">
        <f t="shared" si="106"/>
        <v>-3.2742540573009883E-2</v>
      </c>
    </row>
    <row r="6844" spans="1:6" x14ac:dyDescent="0.3">
      <c r="A6844" s="16">
        <v>41</v>
      </c>
      <c r="B6844" s="17" t="s">
        <v>734</v>
      </c>
      <c r="C6844" s="17" t="s">
        <v>121</v>
      </c>
      <c r="D6844" s="18">
        <v>18536516.730811801</v>
      </c>
      <c r="E6844" s="14">
        <v>42948</v>
      </c>
      <c r="F6844" s="15">
        <f t="shared" si="106"/>
        <v>5.5225559292753502E-2</v>
      </c>
    </row>
    <row r="6845" spans="1:6" x14ac:dyDescent="0.3">
      <c r="A6845" s="11">
        <v>41</v>
      </c>
      <c r="B6845" s="12" t="s">
        <v>734</v>
      </c>
      <c r="C6845" s="12" t="s">
        <v>122</v>
      </c>
      <c r="D6845" s="13">
        <v>17540580.8932443</v>
      </c>
      <c r="E6845" s="14">
        <v>42917</v>
      </c>
      <c r="F6845" s="15">
        <f t="shared" si="106"/>
        <v>2.4364074859445885E-2</v>
      </c>
    </row>
    <row r="6846" spans="1:6" x14ac:dyDescent="0.3">
      <c r="A6846" s="16">
        <v>41</v>
      </c>
      <c r="B6846" s="17" t="s">
        <v>734</v>
      </c>
      <c r="C6846" s="17" t="s">
        <v>123</v>
      </c>
      <c r="D6846" s="18">
        <v>17118384.958666299</v>
      </c>
      <c r="E6846" s="14">
        <v>42887</v>
      </c>
      <c r="F6846" s="15">
        <f t="shared" si="106"/>
        <v>5.9924175723425295E-2</v>
      </c>
    </row>
    <row r="6847" spans="1:6" x14ac:dyDescent="0.3">
      <c r="A6847" s="11">
        <v>41</v>
      </c>
      <c r="B6847" s="12" t="s">
        <v>734</v>
      </c>
      <c r="C6847" s="12" t="s">
        <v>124</v>
      </c>
      <c r="D6847" s="13">
        <v>16122710.272810699</v>
      </c>
      <c r="E6847" s="14">
        <v>42856</v>
      </c>
      <c r="F6847" s="15">
        <f t="shared" si="106"/>
        <v>9.6232633742104768E-3</v>
      </c>
    </row>
    <row r="6848" spans="1:6" x14ac:dyDescent="0.3">
      <c r="A6848" s="16">
        <v>41</v>
      </c>
      <c r="B6848" s="17" t="s">
        <v>734</v>
      </c>
      <c r="C6848" s="17" t="s">
        <v>125</v>
      </c>
      <c r="D6848" s="18">
        <v>15968301.3360951</v>
      </c>
      <c r="E6848" s="14">
        <v>42826</v>
      </c>
      <c r="F6848" s="15">
        <f t="shared" si="106"/>
        <v>6.1994117219026632E-2</v>
      </c>
    </row>
    <row r="6849" spans="1:6" x14ac:dyDescent="0.3">
      <c r="A6849" s="11">
        <v>41</v>
      </c>
      <c r="B6849" s="12" t="s">
        <v>734</v>
      </c>
      <c r="C6849" s="12" t="s">
        <v>126</v>
      </c>
      <c r="D6849" s="13">
        <v>15008421.4479155</v>
      </c>
      <c r="E6849" s="14">
        <v>42795</v>
      </c>
      <c r="F6849" s="15">
        <f t="shared" si="106"/>
        <v>2.973701468033883E-2</v>
      </c>
    </row>
    <row r="6850" spans="1:6" x14ac:dyDescent="0.3">
      <c r="A6850" s="16">
        <v>41</v>
      </c>
      <c r="B6850" s="17" t="s">
        <v>734</v>
      </c>
      <c r="C6850" s="17" t="s">
        <v>127</v>
      </c>
      <c r="D6850" s="18">
        <v>14568686.4066446</v>
      </c>
      <c r="E6850" s="14">
        <v>42767</v>
      </c>
      <c r="F6850" s="15">
        <f t="shared" si="106"/>
        <v>-2.976690895946843E-2</v>
      </c>
    </row>
    <row r="6851" spans="1:6" x14ac:dyDescent="0.3">
      <c r="A6851" s="11">
        <v>41</v>
      </c>
      <c r="B6851" s="12" t="s">
        <v>734</v>
      </c>
      <c r="C6851" s="12" t="s">
        <v>129</v>
      </c>
      <c r="D6851" s="13">
        <v>15008870.1205619</v>
      </c>
      <c r="E6851" s="14">
        <v>42736</v>
      </c>
      <c r="F6851" s="15">
        <f t="shared" ref="F6851:F6914" si="107">IF(B6851=B6852,LN(D6851/D6852),NA())</f>
        <v>0.17830003761835361</v>
      </c>
    </row>
    <row r="6852" spans="1:6" x14ac:dyDescent="0.3">
      <c r="A6852" s="16">
        <v>41</v>
      </c>
      <c r="B6852" s="17" t="s">
        <v>734</v>
      </c>
      <c r="C6852" s="17" t="s">
        <v>130</v>
      </c>
      <c r="D6852" s="18">
        <v>12557791.757301699</v>
      </c>
      <c r="E6852" s="14">
        <v>42705</v>
      </c>
      <c r="F6852" s="15">
        <f t="shared" si="107"/>
        <v>5.8653329125487708E-2</v>
      </c>
    </row>
    <row r="6853" spans="1:6" x14ac:dyDescent="0.3">
      <c r="A6853" s="16">
        <v>41</v>
      </c>
      <c r="B6853" s="17" t="s">
        <v>734</v>
      </c>
      <c r="C6853" s="17" t="s">
        <v>132</v>
      </c>
      <c r="D6853" s="18">
        <v>11842420.0058404</v>
      </c>
      <c r="E6853" s="14">
        <v>42675</v>
      </c>
      <c r="F6853" s="15">
        <f t="shared" si="107"/>
        <v>-2.2311139219055864E-2</v>
      </c>
    </row>
    <row r="6854" spans="1:6" x14ac:dyDescent="0.3">
      <c r="A6854" s="16">
        <v>41</v>
      </c>
      <c r="B6854" s="17" t="s">
        <v>734</v>
      </c>
      <c r="C6854" s="17" t="s">
        <v>133</v>
      </c>
      <c r="D6854" s="18">
        <v>12109607.431767801</v>
      </c>
      <c r="E6854" s="14">
        <v>42644</v>
      </c>
      <c r="F6854" s="15">
        <f t="shared" si="107"/>
        <v>3.5650797399363263E-3</v>
      </c>
    </row>
    <row r="6855" spans="1:6" x14ac:dyDescent="0.3">
      <c r="A6855" s="16">
        <v>41</v>
      </c>
      <c r="B6855" s="17" t="s">
        <v>734</v>
      </c>
      <c r="C6855" s="17" t="s">
        <v>134</v>
      </c>
      <c r="D6855" s="18">
        <v>12066512.5795903</v>
      </c>
      <c r="E6855" s="14">
        <v>42614</v>
      </c>
      <c r="F6855" s="15">
        <f t="shared" si="107"/>
        <v>1.6222313267734746E-2</v>
      </c>
    </row>
    <row r="6856" spans="1:6" x14ac:dyDescent="0.3">
      <c r="A6856" s="11">
        <v>41</v>
      </c>
      <c r="B6856" s="12" t="s">
        <v>734</v>
      </c>
      <c r="C6856" s="12" t="s">
        <v>135</v>
      </c>
      <c r="D6856" s="13">
        <v>11872345.0141435</v>
      </c>
      <c r="E6856" s="14">
        <v>42583</v>
      </c>
      <c r="F6856" s="15">
        <f t="shared" si="107"/>
        <v>-7.2333322864145018E-3</v>
      </c>
    </row>
    <row r="6857" spans="1:6" x14ac:dyDescent="0.3">
      <c r="A6857" s="16">
        <v>41</v>
      </c>
      <c r="B6857" s="17" t="s">
        <v>734</v>
      </c>
      <c r="C6857" s="17" t="s">
        <v>136</v>
      </c>
      <c r="D6857" s="18">
        <v>11958532.9679171</v>
      </c>
      <c r="E6857" s="14">
        <v>42552</v>
      </c>
      <c r="F6857" s="15">
        <f t="shared" si="107"/>
        <v>9.2036286736062553E-2</v>
      </c>
    </row>
    <row r="6858" spans="1:6" x14ac:dyDescent="0.3">
      <c r="A6858" s="11">
        <v>41</v>
      </c>
      <c r="B6858" s="12" t="s">
        <v>734</v>
      </c>
      <c r="C6858" s="12" t="s">
        <v>137</v>
      </c>
      <c r="D6858" s="13">
        <v>10907043.712844601</v>
      </c>
      <c r="E6858" s="14">
        <v>42522</v>
      </c>
      <c r="F6858" s="15">
        <f t="shared" si="107"/>
        <v>-7.2485707589913781E-2</v>
      </c>
    </row>
    <row r="6859" spans="1:6" x14ac:dyDescent="0.3">
      <c r="A6859" s="16">
        <v>41</v>
      </c>
      <c r="B6859" s="17" t="s">
        <v>734</v>
      </c>
      <c r="C6859" s="17" t="s">
        <v>138</v>
      </c>
      <c r="D6859" s="18">
        <v>11727007.327365801</v>
      </c>
      <c r="E6859" s="14">
        <v>42491</v>
      </c>
      <c r="F6859" s="15">
        <f t="shared" si="107"/>
        <v>8.0875218698810772E-3</v>
      </c>
    </row>
    <row r="6860" spans="1:6" x14ac:dyDescent="0.3">
      <c r="A6860" s="11">
        <v>41</v>
      </c>
      <c r="B6860" s="12" t="s">
        <v>734</v>
      </c>
      <c r="C6860" s="12" t="s">
        <v>139</v>
      </c>
      <c r="D6860" s="13">
        <v>11632547.387421699</v>
      </c>
      <c r="E6860" s="14">
        <v>42461</v>
      </c>
      <c r="F6860" s="15">
        <f t="shared" si="107"/>
        <v>-3.8647886506194232E-2</v>
      </c>
    </row>
    <row r="6861" spans="1:6" x14ac:dyDescent="0.3">
      <c r="A6861" s="16">
        <v>41</v>
      </c>
      <c r="B6861" s="17" t="s">
        <v>734</v>
      </c>
      <c r="C6861" s="17" t="s">
        <v>140</v>
      </c>
      <c r="D6861" s="18">
        <v>12090921.2969338</v>
      </c>
      <c r="E6861" s="14">
        <v>42430</v>
      </c>
      <c r="F6861" s="15">
        <f t="shared" si="107"/>
        <v>5.2095528932332567E-2</v>
      </c>
    </row>
    <row r="6862" spans="1:6" x14ac:dyDescent="0.3">
      <c r="A6862" s="11">
        <v>41</v>
      </c>
      <c r="B6862" s="12" t="s">
        <v>734</v>
      </c>
      <c r="C6862" s="12" t="s">
        <v>141</v>
      </c>
      <c r="D6862" s="13">
        <v>11477164.1602956</v>
      </c>
      <c r="E6862" s="14">
        <v>42401</v>
      </c>
      <c r="F6862" s="15">
        <f t="shared" si="107"/>
        <v>7.9234008190411695E-2</v>
      </c>
    </row>
    <row r="6863" spans="1:6" x14ac:dyDescent="0.3">
      <c r="A6863" s="16">
        <v>41</v>
      </c>
      <c r="B6863" s="17" t="s">
        <v>734</v>
      </c>
      <c r="C6863" s="17" t="s">
        <v>142</v>
      </c>
      <c r="D6863" s="18">
        <v>10602876.453262899</v>
      </c>
      <c r="E6863" s="14">
        <v>42370</v>
      </c>
      <c r="F6863" s="15">
        <f t="shared" si="107"/>
        <v>-0.2897287937472256</v>
      </c>
    </row>
    <row r="6864" spans="1:6" x14ac:dyDescent="0.3">
      <c r="A6864" s="11">
        <v>41</v>
      </c>
      <c r="B6864" s="12" t="s">
        <v>734</v>
      </c>
      <c r="C6864" s="12" t="s">
        <v>143</v>
      </c>
      <c r="D6864" s="13">
        <v>14166133.079383099</v>
      </c>
      <c r="E6864" s="14">
        <v>42339</v>
      </c>
      <c r="F6864" s="15">
        <f t="shared" si="107"/>
        <v>3.4857089328244779E-2</v>
      </c>
    </row>
    <row r="6865" spans="1:6" x14ac:dyDescent="0.3">
      <c r="A6865" s="11">
        <v>41</v>
      </c>
      <c r="B6865" s="12" t="s">
        <v>734</v>
      </c>
      <c r="C6865" s="12" t="s">
        <v>145</v>
      </c>
      <c r="D6865" s="13">
        <v>13680849.8286185</v>
      </c>
      <c r="E6865" s="14">
        <v>42309</v>
      </c>
      <c r="F6865" s="15">
        <f t="shared" si="107"/>
        <v>4.0428960017671739E-2</v>
      </c>
    </row>
    <row r="6866" spans="1:6" x14ac:dyDescent="0.3">
      <c r="A6866" s="11">
        <v>41</v>
      </c>
      <c r="B6866" s="12" t="s">
        <v>734</v>
      </c>
      <c r="C6866" s="12" t="s">
        <v>146</v>
      </c>
      <c r="D6866" s="13">
        <v>13138778.8141887</v>
      </c>
      <c r="E6866" s="14">
        <v>42278</v>
      </c>
      <c r="F6866" s="15">
        <f t="shared" si="107"/>
        <v>5.0789601778918177E-2</v>
      </c>
    </row>
    <row r="6867" spans="1:6" x14ac:dyDescent="0.3">
      <c r="A6867" s="11">
        <v>41</v>
      </c>
      <c r="B6867" s="12" t="s">
        <v>734</v>
      </c>
      <c r="C6867" s="12" t="s">
        <v>147</v>
      </c>
      <c r="D6867" s="13">
        <v>12488128.4675919</v>
      </c>
      <c r="E6867" s="14">
        <v>42248</v>
      </c>
      <c r="F6867" s="15">
        <f t="shared" si="107"/>
        <v>-4.0848561132233598E-2</v>
      </c>
    </row>
    <row r="6868" spans="1:6" x14ac:dyDescent="0.3">
      <c r="A6868" s="16">
        <v>41</v>
      </c>
      <c r="B6868" s="17" t="s">
        <v>734</v>
      </c>
      <c r="C6868" s="17" t="s">
        <v>148</v>
      </c>
      <c r="D6868" s="18">
        <v>13008812.749231501</v>
      </c>
      <c r="E6868" s="14">
        <v>42217</v>
      </c>
      <c r="F6868" s="15">
        <f t="shared" si="107"/>
        <v>-3.5472920127352502E-2</v>
      </c>
    </row>
    <row r="6869" spans="1:6" x14ac:dyDescent="0.3">
      <c r="A6869" s="11">
        <v>41</v>
      </c>
      <c r="B6869" s="12" t="s">
        <v>734</v>
      </c>
      <c r="C6869" s="12" t="s">
        <v>149</v>
      </c>
      <c r="D6869" s="13">
        <v>13478555.644414701</v>
      </c>
      <c r="E6869" s="14">
        <v>42186</v>
      </c>
      <c r="F6869" s="15">
        <f t="shared" si="107"/>
        <v>9.9818805339445552E-2</v>
      </c>
    </row>
    <row r="6870" spans="1:6" x14ac:dyDescent="0.3">
      <c r="A6870" s="16">
        <v>41</v>
      </c>
      <c r="B6870" s="17" t="s">
        <v>734</v>
      </c>
      <c r="C6870" s="17" t="s">
        <v>150</v>
      </c>
      <c r="D6870" s="18">
        <v>12198111.5205935</v>
      </c>
      <c r="E6870" s="14">
        <v>42156</v>
      </c>
      <c r="F6870" s="15">
        <f t="shared" si="107"/>
        <v>-3.5947917414258838E-2</v>
      </c>
    </row>
    <row r="6871" spans="1:6" x14ac:dyDescent="0.3">
      <c r="A6871" s="11">
        <v>41</v>
      </c>
      <c r="B6871" s="12" t="s">
        <v>734</v>
      </c>
      <c r="C6871" s="12" t="s">
        <v>151</v>
      </c>
      <c r="D6871" s="13">
        <v>12644585.044136699</v>
      </c>
      <c r="E6871" s="14">
        <v>42125</v>
      </c>
      <c r="F6871" s="15">
        <f t="shared" si="107"/>
        <v>-3.6683180946854056E-2</v>
      </c>
    </row>
    <row r="6872" spans="1:6" x14ac:dyDescent="0.3">
      <c r="A6872" s="16">
        <v>41</v>
      </c>
      <c r="B6872" s="17" t="s">
        <v>734</v>
      </c>
      <c r="C6872" s="17" t="s">
        <v>152</v>
      </c>
      <c r="D6872" s="18">
        <v>13117041.2647251</v>
      </c>
      <c r="E6872" s="14">
        <v>42095</v>
      </c>
      <c r="F6872" s="15">
        <f t="shared" si="107"/>
        <v>0.27796537486000195</v>
      </c>
    </row>
    <row r="6873" spans="1:6" x14ac:dyDescent="0.3">
      <c r="A6873" s="11">
        <v>41</v>
      </c>
      <c r="B6873" s="12" t="s">
        <v>734</v>
      </c>
      <c r="C6873" s="12" t="s">
        <v>153</v>
      </c>
      <c r="D6873" s="13">
        <v>9933837.6120119598</v>
      </c>
      <c r="E6873" s="14">
        <v>42064</v>
      </c>
      <c r="F6873" s="15">
        <f t="shared" si="107"/>
        <v>-8.5037599738672868E-3</v>
      </c>
    </row>
    <row r="6874" spans="1:6" x14ac:dyDescent="0.3">
      <c r="A6874" s="16">
        <v>41</v>
      </c>
      <c r="B6874" s="17" t="s">
        <v>734</v>
      </c>
      <c r="C6874" s="17" t="s">
        <v>154</v>
      </c>
      <c r="D6874" s="18">
        <v>10018672.7804088</v>
      </c>
      <c r="E6874" s="14">
        <v>42036</v>
      </c>
      <c r="F6874" s="15">
        <f t="shared" si="107"/>
        <v>4.7480523599108163E-2</v>
      </c>
    </row>
    <row r="6875" spans="1:6" x14ac:dyDescent="0.3">
      <c r="A6875" s="11">
        <v>41</v>
      </c>
      <c r="B6875" s="12" t="s">
        <v>734</v>
      </c>
      <c r="C6875" s="12" t="s">
        <v>1286</v>
      </c>
      <c r="D6875" s="13">
        <v>9554097.36790503</v>
      </c>
      <c r="E6875" s="14">
        <v>42005</v>
      </c>
      <c r="F6875" s="15" t="e">
        <f t="shared" si="107"/>
        <v>#N/A</v>
      </c>
    </row>
    <row r="6876" spans="1:6" x14ac:dyDescent="0.3">
      <c r="A6876" s="16">
        <v>92</v>
      </c>
      <c r="B6876" s="17" t="s">
        <v>745</v>
      </c>
      <c r="C6876" s="17" t="s">
        <v>12</v>
      </c>
      <c r="D6876" s="18">
        <v>5711539.5564548103</v>
      </c>
      <c r="E6876" s="14">
        <v>45901</v>
      </c>
      <c r="F6876" s="15">
        <f t="shared" si="107"/>
        <v>-1.2565104828949659E-2</v>
      </c>
    </row>
    <row r="6877" spans="1:6" x14ac:dyDescent="0.3">
      <c r="A6877" s="11">
        <v>92</v>
      </c>
      <c r="B6877" s="12" t="s">
        <v>745</v>
      </c>
      <c r="C6877" s="12" t="s">
        <v>16</v>
      </c>
      <c r="D6877" s="13">
        <v>5783758.4183332399</v>
      </c>
      <c r="E6877" s="14">
        <v>45870</v>
      </c>
      <c r="F6877" s="15">
        <f t="shared" si="107"/>
        <v>-3.6251282607808383E-2</v>
      </c>
    </row>
    <row r="6878" spans="1:6" x14ac:dyDescent="0.3">
      <c r="A6878" s="16">
        <v>92</v>
      </c>
      <c r="B6878" s="17" t="s">
        <v>745</v>
      </c>
      <c r="C6878" s="17" t="s">
        <v>17</v>
      </c>
      <c r="D6878" s="18">
        <v>5997273.80032962</v>
      </c>
      <c r="E6878" s="14">
        <v>45839</v>
      </c>
      <c r="F6878" s="15">
        <f t="shared" si="107"/>
        <v>6.7677241487641232E-2</v>
      </c>
    </row>
    <row r="6879" spans="1:6" x14ac:dyDescent="0.3">
      <c r="A6879" s="11">
        <v>92</v>
      </c>
      <c r="B6879" s="12" t="s">
        <v>745</v>
      </c>
      <c r="C6879" s="12" t="s">
        <v>18</v>
      </c>
      <c r="D6879" s="13">
        <v>5604824.5738051897</v>
      </c>
      <c r="E6879" s="14">
        <v>45809</v>
      </c>
      <c r="F6879" s="15">
        <f t="shared" si="107"/>
        <v>8.9064850110956335E-3</v>
      </c>
    </row>
    <row r="6880" spans="1:6" x14ac:dyDescent="0.3">
      <c r="A6880" s="16">
        <v>92</v>
      </c>
      <c r="B6880" s="17" t="s">
        <v>745</v>
      </c>
      <c r="C6880" s="17" t="s">
        <v>19</v>
      </c>
      <c r="D6880" s="18">
        <v>5555126.93192368</v>
      </c>
      <c r="E6880" s="14">
        <v>45778</v>
      </c>
      <c r="F6880" s="15">
        <f t="shared" si="107"/>
        <v>4.5242838748651711E-2</v>
      </c>
    </row>
    <row r="6881" spans="1:6" x14ac:dyDescent="0.3">
      <c r="A6881" s="11">
        <v>92</v>
      </c>
      <c r="B6881" s="12" t="s">
        <v>745</v>
      </c>
      <c r="C6881" s="12" t="s">
        <v>20</v>
      </c>
      <c r="D6881" s="13">
        <v>5309397.8740844196</v>
      </c>
      <c r="E6881" s="14">
        <v>45748</v>
      </c>
      <c r="F6881" s="15">
        <f t="shared" si="107"/>
        <v>5.1259574835586762E-2</v>
      </c>
    </row>
    <row r="6882" spans="1:6" x14ac:dyDescent="0.3">
      <c r="A6882" s="16">
        <v>92</v>
      </c>
      <c r="B6882" s="17" t="s">
        <v>745</v>
      </c>
      <c r="C6882" s="17" t="s">
        <v>21</v>
      </c>
      <c r="D6882" s="18">
        <v>5044098.0622393601</v>
      </c>
      <c r="E6882" s="14">
        <v>45717</v>
      </c>
      <c r="F6882" s="15">
        <f t="shared" si="107"/>
        <v>-1.6225327155610918E-2</v>
      </c>
    </row>
    <row r="6883" spans="1:6" x14ac:dyDescent="0.3">
      <c r="A6883" s="11">
        <v>92</v>
      </c>
      <c r="B6883" s="12" t="s">
        <v>745</v>
      </c>
      <c r="C6883" s="12" t="s">
        <v>22</v>
      </c>
      <c r="D6883" s="13">
        <v>5126607.7668536203</v>
      </c>
      <c r="E6883" s="14">
        <v>45689</v>
      </c>
      <c r="F6883" s="15">
        <f t="shared" si="107"/>
        <v>0</v>
      </c>
    </row>
    <row r="6884" spans="1:6" x14ac:dyDescent="0.3">
      <c r="A6884" s="16">
        <v>92</v>
      </c>
      <c r="B6884" s="17" t="s">
        <v>745</v>
      </c>
      <c r="C6884" s="17" t="s">
        <v>23</v>
      </c>
      <c r="D6884" s="18">
        <v>5126607.7668536203</v>
      </c>
      <c r="E6884" s="14">
        <v>45658</v>
      </c>
      <c r="F6884" s="15">
        <f t="shared" si="107"/>
        <v>0.10280069414505529</v>
      </c>
    </row>
    <row r="6885" spans="1:6" x14ac:dyDescent="0.3">
      <c r="A6885" s="11">
        <v>92</v>
      </c>
      <c r="B6885" s="12" t="s">
        <v>745</v>
      </c>
      <c r="C6885" s="12" t="s">
        <v>24</v>
      </c>
      <c r="D6885" s="13">
        <v>4625773.0007129004</v>
      </c>
      <c r="E6885" s="14">
        <v>45627</v>
      </c>
      <c r="F6885" s="15">
        <f t="shared" si="107"/>
        <v>-7.4345870715416526E-2</v>
      </c>
    </row>
    <row r="6886" spans="1:6" x14ac:dyDescent="0.3">
      <c r="A6886" s="11">
        <v>92</v>
      </c>
      <c r="B6886" s="12" t="s">
        <v>745</v>
      </c>
      <c r="C6886" s="12" t="s">
        <v>26</v>
      </c>
      <c r="D6886" s="13">
        <v>4982786.9499330102</v>
      </c>
      <c r="E6886" s="14">
        <v>45597</v>
      </c>
      <c r="F6886" s="15">
        <f t="shared" si="107"/>
        <v>0</v>
      </c>
    </row>
    <row r="6887" spans="1:6" x14ac:dyDescent="0.3">
      <c r="A6887" s="11">
        <v>92</v>
      </c>
      <c r="B6887" s="12" t="s">
        <v>745</v>
      </c>
      <c r="C6887" s="12" t="s">
        <v>27</v>
      </c>
      <c r="D6887" s="13">
        <v>4982786.9499330102</v>
      </c>
      <c r="E6887" s="14">
        <v>45566</v>
      </c>
      <c r="F6887" s="15">
        <f t="shared" si="107"/>
        <v>-5.168244861724372E-2</v>
      </c>
    </row>
    <row r="6888" spans="1:6" x14ac:dyDescent="0.3">
      <c r="A6888" s="11">
        <v>92</v>
      </c>
      <c r="B6888" s="12" t="s">
        <v>745</v>
      </c>
      <c r="C6888" s="12" t="s">
        <v>28</v>
      </c>
      <c r="D6888" s="13">
        <v>5247080.4209456202</v>
      </c>
      <c r="E6888" s="14">
        <v>45536</v>
      </c>
      <c r="F6888" s="15">
        <f t="shared" si="107"/>
        <v>3.9139655180827366E-3</v>
      </c>
    </row>
    <row r="6889" spans="1:6" x14ac:dyDescent="0.3">
      <c r="A6889" s="16">
        <v>92</v>
      </c>
      <c r="B6889" s="17" t="s">
        <v>745</v>
      </c>
      <c r="C6889" s="17" t="s">
        <v>29</v>
      </c>
      <c r="D6889" s="18">
        <v>5226583.6670674104</v>
      </c>
      <c r="E6889" s="14">
        <v>45505</v>
      </c>
      <c r="F6889" s="15">
        <f t="shared" si="107"/>
        <v>1.282702516569975E-2</v>
      </c>
    </row>
    <row r="6890" spans="1:6" x14ac:dyDescent="0.3">
      <c r="A6890" s="11">
        <v>92</v>
      </c>
      <c r="B6890" s="12" t="s">
        <v>745</v>
      </c>
      <c r="C6890" s="12" t="s">
        <v>30</v>
      </c>
      <c r="D6890" s="13">
        <v>5159970.28593414</v>
      </c>
      <c r="E6890" s="14">
        <v>45474</v>
      </c>
      <c r="F6890" s="15">
        <f t="shared" si="107"/>
        <v>4.1336723783510818E-2</v>
      </c>
    </row>
    <row r="6891" spans="1:6" x14ac:dyDescent="0.3">
      <c r="A6891" s="16">
        <v>92</v>
      </c>
      <c r="B6891" s="17" t="s">
        <v>745</v>
      </c>
      <c r="C6891" s="17" t="s">
        <v>31</v>
      </c>
      <c r="D6891" s="18">
        <v>4951022.3824036503</v>
      </c>
      <c r="E6891" s="14">
        <v>45444</v>
      </c>
      <c r="F6891" s="15">
        <f t="shared" si="107"/>
        <v>-5.4339403548051377E-2</v>
      </c>
    </row>
    <row r="6892" spans="1:6" x14ac:dyDescent="0.3">
      <c r="A6892" s="11">
        <v>92</v>
      </c>
      <c r="B6892" s="12" t="s">
        <v>745</v>
      </c>
      <c r="C6892" s="12" t="s">
        <v>32</v>
      </c>
      <c r="D6892" s="13">
        <v>5227501.8211613903</v>
      </c>
      <c r="E6892" s="14">
        <v>45413</v>
      </c>
      <c r="F6892" s="15">
        <f t="shared" si="107"/>
        <v>3.7928684358191293E-2</v>
      </c>
    </row>
    <row r="6893" spans="1:6" x14ac:dyDescent="0.3">
      <c r="A6893" s="16">
        <v>92</v>
      </c>
      <c r="B6893" s="17" t="s">
        <v>745</v>
      </c>
      <c r="C6893" s="17" t="s">
        <v>34</v>
      </c>
      <c r="D6893" s="18">
        <v>5032942.5664954297</v>
      </c>
      <c r="E6893" s="14">
        <v>45383</v>
      </c>
      <c r="F6893" s="15">
        <f t="shared" si="107"/>
        <v>0.59077004672249378</v>
      </c>
    </row>
    <row r="6894" spans="1:6" x14ac:dyDescent="0.3">
      <c r="A6894" s="11">
        <v>92</v>
      </c>
      <c r="B6894" s="12" t="s">
        <v>745</v>
      </c>
      <c r="C6894" s="12" t="s">
        <v>35</v>
      </c>
      <c r="D6894" s="13">
        <v>2787749.8627242702</v>
      </c>
      <c r="E6894" s="14">
        <v>45352</v>
      </c>
      <c r="F6894" s="15">
        <f t="shared" si="107"/>
        <v>0.11901419496911184</v>
      </c>
    </row>
    <row r="6895" spans="1:6" x14ac:dyDescent="0.3">
      <c r="A6895" s="16">
        <v>92</v>
      </c>
      <c r="B6895" s="17" t="s">
        <v>745</v>
      </c>
      <c r="C6895" s="17" t="s">
        <v>36</v>
      </c>
      <c r="D6895" s="18">
        <v>2474950.9425981301</v>
      </c>
      <c r="E6895" s="14">
        <v>45323</v>
      </c>
      <c r="F6895" s="15">
        <f t="shared" si="107"/>
        <v>-7.1133974929333835E-2</v>
      </c>
    </row>
    <row r="6896" spans="1:6" x14ac:dyDescent="0.3">
      <c r="A6896" s="11">
        <v>92</v>
      </c>
      <c r="B6896" s="12" t="s">
        <v>745</v>
      </c>
      <c r="C6896" s="12" t="s">
        <v>37</v>
      </c>
      <c r="D6896" s="13">
        <v>2657416.8703076602</v>
      </c>
      <c r="E6896" s="14">
        <v>45292</v>
      </c>
      <c r="F6896" s="15">
        <f t="shared" si="107"/>
        <v>2.182930247719268E-5</v>
      </c>
    </row>
    <row r="6897" spans="1:6" x14ac:dyDescent="0.3">
      <c r="A6897" s="16">
        <v>92</v>
      </c>
      <c r="B6897" s="17" t="s">
        <v>745</v>
      </c>
      <c r="C6897" s="17" t="s">
        <v>38</v>
      </c>
      <c r="D6897" s="18">
        <v>2657358.8613841399</v>
      </c>
      <c r="E6897" s="14">
        <v>45261</v>
      </c>
      <c r="F6897" s="15">
        <f t="shared" si="107"/>
        <v>6.1930964301353607E-2</v>
      </c>
    </row>
    <row r="6898" spans="1:6" x14ac:dyDescent="0.3">
      <c r="A6898" s="16">
        <v>92</v>
      </c>
      <c r="B6898" s="17" t="s">
        <v>745</v>
      </c>
      <c r="C6898" s="17" t="s">
        <v>40</v>
      </c>
      <c r="D6898" s="18">
        <v>2497778.5478127399</v>
      </c>
      <c r="E6898" s="14">
        <v>45231</v>
      </c>
      <c r="F6898" s="15">
        <f t="shared" si="107"/>
        <v>8.4590087360014832E-2</v>
      </c>
    </row>
    <row r="6899" spans="1:6" x14ac:dyDescent="0.3">
      <c r="A6899" s="16">
        <v>92</v>
      </c>
      <c r="B6899" s="17" t="s">
        <v>745</v>
      </c>
      <c r="C6899" s="17" t="s">
        <v>41</v>
      </c>
      <c r="D6899" s="18">
        <v>2295180.9107453902</v>
      </c>
      <c r="E6899" s="14">
        <v>45200</v>
      </c>
      <c r="F6899" s="15">
        <f t="shared" si="107"/>
        <v>-3.8752789442401965E-2</v>
      </c>
    </row>
    <row r="6900" spans="1:6" x14ac:dyDescent="0.3">
      <c r="A6900" s="16">
        <v>92</v>
      </c>
      <c r="B6900" s="17" t="s">
        <v>745</v>
      </c>
      <c r="C6900" s="17" t="s">
        <v>42</v>
      </c>
      <c r="D6900" s="18">
        <v>2385871.4801014299</v>
      </c>
      <c r="E6900" s="14">
        <v>45170</v>
      </c>
      <c r="F6900" s="15">
        <f t="shared" si="107"/>
        <v>-5.2106854372573362E-2</v>
      </c>
    </row>
    <row r="6901" spans="1:6" x14ac:dyDescent="0.3">
      <c r="A6901" s="11">
        <v>92</v>
      </c>
      <c r="B6901" s="12" t="s">
        <v>745</v>
      </c>
      <c r="C6901" s="12" t="s">
        <v>43</v>
      </c>
      <c r="D6901" s="13">
        <v>2513487.70469615</v>
      </c>
      <c r="E6901" s="14">
        <v>45139</v>
      </c>
      <c r="F6901" s="15">
        <f t="shared" si="107"/>
        <v>8.2327539913967879E-2</v>
      </c>
    </row>
    <row r="6902" spans="1:6" x14ac:dyDescent="0.3">
      <c r="A6902" s="16">
        <v>92</v>
      </c>
      <c r="B6902" s="17" t="s">
        <v>745</v>
      </c>
      <c r="C6902" s="17" t="s">
        <v>44</v>
      </c>
      <c r="D6902" s="18">
        <v>2314847.41175777</v>
      </c>
      <c r="E6902" s="14">
        <v>45108</v>
      </c>
      <c r="F6902" s="15">
        <f t="shared" si="107"/>
        <v>0.11151753371375045</v>
      </c>
    </row>
    <row r="6903" spans="1:6" x14ac:dyDescent="0.3">
      <c r="A6903" s="11">
        <v>92</v>
      </c>
      <c r="B6903" s="12" t="s">
        <v>745</v>
      </c>
      <c r="C6903" s="12" t="s">
        <v>45</v>
      </c>
      <c r="D6903" s="13">
        <v>2070574.77704574</v>
      </c>
      <c r="E6903" s="14">
        <v>45078</v>
      </c>
      <c r="F6903" s="15">
        <f t="shared" si="107"/>
        <v>-8.4590087360007685E-2</v>
      </c>
    </row>
    <row r="6904" spans="1:6" x14ac:dyDescent="0.3">
      <c r="A6904" s="16">
        <v>92</v>
      </c>
      <c r="B6904" s="17" t="s">
        <v>745</v>
      </c>
      <c r="C6904" s="17" t="s">
        <v>46</v>
      </c>
      <c r="D6904" s="18">
        <v>2253346.2332027401</v>
      </c>
      <c r="E6904" s="14">
        <v>45047</v>
      </c>
      <c r="F6904" s="15">
        <f t="shared" si="107"/>
        <v>-6.7658736364360803E-2</v>
      </c>
    </row>
    <row r="6905" spans="1:6" x14ac:dyDescent="0.3">
      <c r="A6905" s="11">
        <v>92</v>
      </c>
      <c r="B6905" s="12" t="s">
        <v>745</v>
      </c>
      <c r="C6905" s="12" t="s">
        <v>47</v>
      </c>
      <c r="D6905" s="13">
        <v>2411080.6814381201</v>
      </c>
      <c r="E6905" s="14">
        <v>45017</v>
      </c>
      <c r="F6905" s="15">
        <f t="shared" si="107"/>
        <v>9.2734695093748182E-2</v>
      </c>
    </row>
    <row r="6906" spans="1:6" x14ac:dyDescent="0.3">
      <c r="A6906" s="16">
        <v>92</v>
      </c>
      <c r="B6906" s="17" t="s">
        <v>745</v>
      </c>
      <c r="C6906" s="17" t="s">
        <v>48</v>
      </c>
      <c r="D6906" s="18">
        <v>2197543.9874855001</v>
      </c>
      <c r="E6906" s="14">
        <v>44986</v>
      </c>
      <c r="F6906" s="15">
        <f t="shared" si="107"/>
        <v>-7.1949728577821156E-2</v>
      </c>
    </row>
    <row r="6907" spans="1:6" x14ac:dyDescent="0.3">
      <c r="A6907" s="11">
        <v>92</v>
      </c>
      <c r="B6907" s="12" t="s">
        <v>745</v>
      </c>
      <c r="C6907" s="12" t="s">
        <v>49</v>
      </c>
      <c r="D6907" s="13">
        <v>2361483.6718399199</v>
      </c>
      <c r="E6907" s="14">
        <v>44958</v>
      </c>
      <c r="F6907" s="15">
        <f t="shared" si="107"/>
        <v>2.1219894019847522E-3</v>
      </c>
    </row>
    <row r="6908" spans="1:6" x14ac:dyDescent="0.3">
      <c r="A6908" s="16">
        <v>92</v>
      </c>
      <c r="B6908" s="17" t="s">
        <v>745</v>
      </c>
      <c r="C6908" s="17" t="s">
        <v>50</v>
      </c>
      <c r="D6908" s="18">
        <v>2356477.9414470699</v>
      </c>
      <c r="E6908" s="14">
        <v>44927</v>
      </c>
      <c r="F6908" s="15">
        <f t="shared" si="107"/>
        <v>0.14315068136240558</v>
      </c>
    </row>
    <row r="6909" spans="1:6" x14ac:dyDescent="0.3">
      <c r="A6909" s="11">
        <v>92</v>
      </c>
      <c r="B6909" s="12" t="s">
        <v>745</v>
      </c>
      <c r="C6909" s="12" t="s">
        <v>51</v>
      </c>
      <c r="D6909" s="13">
        <v>2042179.1024974</v>
      </c>
      <c r="E6909" s="14">
        <v>44896</v>
      </c>
      <c r="F6909" s="15">
        <f t="shared" si="107"/>
        <v>-2.69125494821447E-2</v>
      </c>
    </row>
    <row r="6910" spans="1:6" x14ac:dyDescent="0.3">
      <c r="A6910" s="11">
        <v>92</v>
      </c>
      <c r="B6910" s="12" t="s">
        <v>745</v>
      </c>
      <c r="C6910" s="12" t="s">
        <v>53</v>
      </c>
      <c r="D6910" s="13">
        <v>2097885.5881790598</v>
      </c>
      <c r="E6910" s="14">
        <v>44866</v>
      </c>
      <c r="F6910" s="15">
        <f t="shared" si="107"/>
        <v>-5.4423970212270863E-2</v>
      </c>
    </row>
    <row r="6911" spans="1:6" x14ac:dyDescent="0.3">
      <c r="A6911" s="11">
        <v>92</v>
      </c>
      <c r="B6911" s="12" t="s">
        <v>745</v>
      </c>
      <c r="C6911" s="12" t="s">
        <v>54</v>
      </c>
      <c r="D6911" s="13">
        <v>2215224.92572201</v>
      </c>
      <c r="E6911" s="14">
        <v>44835</v>
      </c>
      <c r="F6911" s="15">
        <f t="shared" si="107"/>
        <v>7.0122364523510852E-2</v>
      </c>
    </row>
    <row r="6912" spans="1:6" x14ac:dyDescent="0.3">
      <c r="A6912" s="11">
        <v>92</v>
      </c>
      <c r="B6912" s="12" t="s">
        <v>745</v>
      </c>
      <c r="C6912" s="12" t="s">
        <v>55</v>
      </c>
      <c r="D6912" s="13">
        <v>2065209.30663016</v>
      </c>
      <c r="E6912" s="14">
        <v>44805</v>
      </c>
      <c r="F6912" s="15">
        <f t="shared" si="107"/>
        <v>-0.21889381207119379</v>
      </c>
    </row>
    <row r="6913" spans="1:6" x14ac:dyDescent="0.3">
      <c r="A6913" s="16">
        <v>92</v>
      </c>
      <c r="B6913" s="17" t="s">
        <v>745</v>
      </c>
      <c r="C6913" s="17" t="s">
        <v>56</v>
      </c>
      <c r="D6913" s="18">
        <v>2570564.1604221398</v>
      </c>
      <c r="E6913" s="14">
        <v>44774</v>
      </c>
      <c r="F6913" s="15">
        <f t="shared" si="107"/>
        <v>-0.12856979176479927</v>
      </c>
    </row>
    <row r="6914" spans="1:6" x14ac:dyDescent="0.3">
      <c r="A6914" s="11">
        <v>92</v>
      </c>
      <c r="B6914" s="12" t="s">
        <v>745</v>
      </c>
      <c r="C6914" s="12" t="s">
        <v>57</v>
      </c>
      <c r="D6914" s="13">
        <v>2923247.5831080098</v>
      </c>
      <c r="E6914" s="14">
        <v>44743</v>
      </c>
      <c r="F6914" s="15">
        <f t="shared" si="107"/>
        <v>7.8850455585253207E-2</v>
      </c>
    </row>
    <row r="6915" spans="1:6" x14ac:dyDescent="0.3">
      <c r="A6915" s="16">
        <v>92</v>
      </c>
      <c r="B6915" s="17" t="s">
        <v>745</v>
      </c>
      <c r="C6915" s="17" t="s">
        <v>58</v>
      </c>
      <c r="D6915" s="18">
        <v>2701601.45503071</v>
      </c>
      <c r="E6915" s="14">
        <v>44713</v>
      </c>
      <c r="F6915" s="15">
        <f t="shared" ref="F6915:F6978" si="108">IF(B6915=B6916,LN(D6915/D6916),NA())</f>
        <v>-0.11407897941979923</v>
      </c>
    </row>
    <row r="6916" spans="1:6" x14ac:dyDescent="0.3">
      <c r="A6916" s="11">
        <v>92</v>
      </c>
      <c r="B6916" s="12" t="s">
        <v>745</v>
      </c>
      <c r="C6916" s="12" t="s">
        <v>59</v>
      </c>
      <c r="D6916" s="13">
        <v>3028064.7166663199</v>
      </c>
      <c r="E6916" s="14">
        <v>44682</v>
      </c>
      <c r="F6916" s="15">
        <f t="shared" si="108"/>
        <v>-5.1761993698955622E-2</v>
      </c>
    </row>
    <row r="6917" spans="1:6" x14ac:dyDescent="0.3">
      <c r="A6917" s="16">
        <v>92</v>
      </c>
      <c r="B6917" s="17" t="s">
        <v>745</v>
      </c>
      <c r="C6917" s="17" t="s">
        <v>60</v>
      </c>
      <c r="D6917" s="18">
        <v>3188930.84333375</v>
      </c>
      <c r="E6917" s="14">
        <v>44652</v>
      </c>
      <c r="F6917" s="15">
        <f t="shared" si="108"/>
        <v>-2.1167329926341044E-2</v>
      </c>
    </row>
    <row r="6918" spans="1:6" x14ac:dyDescent="0.3">
      <c r="A6918" s="11">
        <v>92</v>
      </c>
      <c r="B6918" s="12" t="s">
        <v>745</v>
      </c>
      <c r="C6918" s="12" t="s">
        <v>61</v>
      </c>
      <c r="D6918" s="13">
        <v>3257151.47167888</v>
      </c>
      <c r="E6918" s="14">
        <v>44621</v>
      </c>
      <c r="F6918" s="15">
        <f t="shared" si="108"/>
        <v>5.8994333678703589E-2</v>
      </c>
    </row>
    <row r="6919" spans="1:6" x14ac:dyDescent="0.3">
      <c r="A6919" s="16">
        <v>92</v>
      </c>
      <c r="B6919" s="17" t="s">
        <v>745</v>
      </c>
      <c r="C6919" s="17" t="s">
        <v>62</v>
      </c>
      <c r="D6919" s="18">
        <v>3070556.1392300399</v>
      </c>
      <c r="E6919" s="14">
        <v>44593</v>
      </c>
      <c r="F6919" s="15">
        <f t="shared" si="108"/>
        <v>-2.581771327164149E-2</v>
      </c>
    </row>
    <row r="6920" spans="1:6" x14ac:dyDescent="0.3">
      <c r="A6920" s="11">
        <v>92</v>
      </c>
      <c r="B6920" s="12" t="s">
        <v>745</v>
      </c>
      <c r="C6920" s="12" t="s">
        <v>63</v>
      </c>
      <c r="D6920" s="13">
        <v>3150863.0874022702</v>
      </c>
      <c r="E6920" s="14">
        <v>44562</v>
      </c>
      <c r="F6920" s="15">
        <f t="shared" si="108"/>
        <v>-0.16665497646459934</v>
      </c>
    </row>
    <row r="6921" spans="1:6" x14ac:dyDescent="0.3">
      <c r="A6921" s="16">
        <v>92</v>
      </c>
      <c r="B6921" s="17" t="s">
        <v>745</v>
      </c>
      <c r="C6921" s="17" t="s">
        <v>64</v>
      </c>
      <c r="D6921" s="18">
        <v>3722261.4035743698</v>
      </c>
      <c r="E6921" s="14">
        <v>44531</v>
      </c>
      <c r="F6921" s="15">
        <f t="shared" si="108"/>
        <v>4.4740447207931411E-2</v>
      </c>
    </row>
    <row r="6922" spans="1:6" x14ac:dyDescent="0.3">
      <c r="A6922" s="16">
        <v>92</v>
      </c>
      <c r="B6922" s="17" t="s">
        <v>745</v>
      </c>
      <c r="C6922" s="17" t="s">
        <v>66</v>
      </c>
      <c r="D6922" s="18">
        <v>3559396.25989526</v>
      </c>
      <c r="E6922" s="14">
        <v>44501</v>
      </c>
      <c r="F6922" s="15">
        <f t="shared" si="108"/>
        <v>0.10739501514065848</v>
      </c>
    </row>
    <row r="6923" spans="1:6" x14ac:dyDescent="0.3">
      <c r="A6923" s="16">
        <v>92</v>
      </c>
      <c r="B6923" s="17" t="s">
        <v>745</v>
      </c>
      <c r="C6923" s="17" t="s">
        <v>67</v>
      </c>
      <c r="D6923" s="18">
        <v>3196945.8284017802</v>
      </c>
      <c r="E6923" s="14">
        <v>44470</v>
      </c>
      <c r="F6923" s="15">
        <f t="shared" si="108"/>
        <v>8.883850541548978E-2</v>
      </c>
    </row>
    <row r="6924" spans="1:6" x14ac:dyDescent="0.3">
      <c r="A6924" s="16">
        <v>92</v>
      </c>
      <c r="B6924" s="17" t="s">
        <v>745</v>
      </c>
      <c r="C6924" s="17" t="s">
        <v>68</v>
      </c>
      <c r="D6924" s="18">
        <v>2925184.10331898</v>
      </c>
      <c r="E6924" s="14">
        <v>44440</v>
      </c>
      <c r="F6924" s="15">
        <f t="shared" si="108"/>
        <v>-9.0280768732290059E-2</v>
      </c>
    </row>
    <row r="6925" spans="1:6" x14ac:dyDescent="0.3">
      <c r="A6925" s="11">
        <v>92</v>
      </c>
      <c r="B6925" s="12" t="s">
        <v>745</v>
      </c>
      <c r="C6925" s="12" t="s">
        <v>69</v>
      </c>
      <c r="D6925" s="13">
        <v>3201559.9927160102</v>
      </c>
      <c r="E6925" s="14">
        <v>44409</v>
      </c>
      <c r="F6925" s="15">
        <f t="shared" si="108"/>
        <v>5.0931446929874197E-2</v>
      </c>
    </row>
    <row r="6926" spans="1:6" x14ac:dyDescent="0.3">
      <c r="A6926" s="16">
        <v>92</v>
      </c>
      <c r="B6926" s="17" t="s">
        <v>745</v>
      </c>
      <c r="C6926" s="17" t="s">
        <v>70</v>
      </c>
      <c r="D6926" s="18">
        <v>3042582.7447470599</v>
      </c>
      <c r="E6926" s="14">
        <v>44378</v>
      </c>
      <c r="F6926" s="15">
        <f t="shared" si="108"/>
        <v>7.3097880443453001E-2</v>
      </c>
    </row>
    <row r="6927" spans="1:6" x14ac:dyDescent="0.3">
      <c r="A6927" s="11">
        <v>92</v>
      </c>
      <c r="B6927" s="12" t="s">
        <v>745</v>
      </c>
      <c r="C6927" s="12" t="s">
        <v>71</v>
      </c>
      <c r="D6927" s="13">
        <v>2828110.6146700098</v>
      </c>
      <c r="E6927" s="14">
        <v>44348</v>
      </c>
      <c r="F6927" s="15">
        <f t="shared" si="108"/>
        <v>-1.4586341298011648E-2</v>
      </c>
    </row>
    <row r="6928" spans="1:6" x14ac:dyDescent="0.3">
      <c r="A6928" s="16">
        <v>92</v>
      </c>
      <c r="B6928" s="17" t="s">
        <v>745</v>
      </c>
      <c r="C6928" s="17" t="s">
        <v>72</v>
      </c>
      <c r="D6928" s="18">
        <v>2869664.7257912299</v>
      </c>
      <c r="E6928" s="14">
        <v>44317</v>
      </c>
      <c r="F6928" s="15">
        <f t="shared" si="108"/>
        <v>4.0857530316388474E-2</v>
      </c>
    </row>
    <row r="6929" spans="1:6" x14ac:dyDescent="0.3">
      <c r="A6929" s="11">
        <v>92</v>
      </c>
      <c r="B6929" s="12" t="s">
        <v>745</v>
      </c>
      <c r="C6929" s="12" t="s">
        <v>73</v>
      </c>
      <c r="D6929" s="13">
        <v>2754780.2417111401</v>
      </c>
      <c r="E6929" s="14">
        <v>44287</v>
      </c>
      <c r="F6929" s="15">
        <f t="shared" si="108"/>
        <v>5.3902071942782431E-2</v>
      </c>
    </row>
    <row r="6930" spans="1:6" x14ac:dyDescent="0.3">
      <c r="A6930" s="16">
        <v>92</v>
      </c>
      <c r="B6930" s="17" t="s">
        <v>745</v>
      </c>
      <c r="C6930" s="17" t="s">
        <v>74</v>
      </c>
      <c r="D6930" s="18">
        <v>2610222.8488909299</v>
      </c>
      <c r="E6930" s="14">
        <v>44256</v>
      </c>
      <c r="F6930" s="15">
        <f t="shared" si="108"/>
        <v>-2.405287367670416E-2</v>
      </c>
    </row>
    <row r="6931" spans="1:6" x14ac:dyDescent="0.3">
      <c r="A6931" s="11">
        <v>92</v>
      </c>
      <c r="B6931" s="12" t="s">
        <v>745</v>
      </c>
      <c r="C6931" s="12" t="s">
        <v>75</v>
      </c>
      <c r="D6931" s="13">
        <v>2673767.3598294598</v>
      </c>
      <c r="E6931" s="14">
        <v>44228</v>
      </c>
      <c r="F6931" s="15">
        <f t="shared" si="108"/>
        <v>-4.2064411861039798E-2</v>
      </c>
    </row>
    <row r="6932" spans="1:6" x14ac:dyDescent="0.3">
      <c r="A6932" s="16">
        <v>92</v>
      </c>
      <c r="B6932" s="17" t="s">
        <v>745</v>
      </c>
      <c r="C6932" s="17" t="s">
        <v>76</v>
      </c>
      <c r="D6932" s="18">
        <v>2788636.83253355</v>
      </c>
      <c r="E6932" s="14">
        <v>44197</v>
      </c>
      <c r="F6932" s="15">
        <f t="shared" si="108"/>
        <v>-1.1078972130119226E-3</v>
      </c>
    </row>
    <row r="6933" spans="1:6" x14ac:dyDescent="0.3">
      <c r="A6933" s="11">
        <v>92</v>
      </c>
      <c r="B6933" s="12" t="s">
        <v>745</v>
      </c>
      <c r="C6933" s="12" t="s">
        <v>77</v>
      </c>
      <c r="D6933" s="13">
        <v>2791728.0675775702</v>
      </c>
      <c r="E6933" s="14">
        <v>44166</v>
      </c>
      <c r="F6933" s="15">
        <f t="shared" si="108"/>
        <v>4.7393736038797145E-2</v>
      </c>
    </row>
    <row r="6934" spans="1:6" x14ac:dyDescent="0.3">
      <c r="A6934" s="11">
        <v>92</v>
      </c>
      <c r="B6934" s="12" t="s">
        <v>745</v>
      </c>
      <c r="C6934" s="12" t="s">
        <v>79</v>
      </c>
      <c r="D6934" s="13">
        <v>2662504.0365739199</v>
      </c>
      <c r="E6934" s="14">
        <v>44136</v>
      </c>
      <c r="F6934" s="15">
        <f t="shared" si="108"/>
        <v>1.1976201568743542E-2</v>
      </c>
    </row>
    <row r="6935" spans="1:6" x14ac:dyDescent="0.3">
      <c r="A6935" s="11">
        <v>92</v>
      </c>
      <c r="B6935" s="12" t="s">
        <v>745</v>
      </c>
      <c r="C6935" s="12" t="s">
        <v>80</v>
      </c>
      <c r="D6935" s="13">
        <v>2630807.5322666098</v>
      </c>
      <c r="E6935" s="14">
        <v>44105</v>
      </c>
      <c r="F6935" s="15">
        <f t="shared" si="108"/>
        <v>-2.823318852646934E-2</v>
      </c>
    </row>
    <row r="6936" spans="1:6" x14ac:dyDescent="0.3">
      <c r="A6936" s="11">
        <v>92</v>
      </c>
      <c r="B6936" s="12" t="s">
        <v>745</v>
      </c>
      <c r="C6936" s="12" t="s">
        <v>81</v>
      </c>
      <c r="D6936" s="13">
        <v>2706142.0804404402</v>
      </c>
      <c r="E6936" s="14">
        <v>44075</v>
      </c>
      <c r="F6936" s="15">
        <f t="shared" si="108"/>
        <v>-6.4538521137570221E-2</v>
      </c>
    </row>
    <row r="6937" spans="1:6" x14ac:dyDescent="0.3">
      <c r="A6937" s="16">
        <v>92</v>
      </c>
      <c r="B6937" s="17" t="s">
        <v>745</v>
      </c>
      <c r="C6937" s="17" t="s">
        <v>82</v>
      </c>
      <c r="D6937" s="18">
        <v>2886551.5524698002</v>
      </c>
      <c r="E6937" s="14">
        <v>44044</v>
      </c>
      <c r="F6937" s="15">
        <f t="shared" si="108"/>
        <v>2.4798230146308633E-2</v>
      </c>
    </row>
    <row r="6938" spans="1:6" x14ac:dyDescent="0.3">
      <c r="A6938" s="11">
        <v>92</v>
      </c>
      <c r="B6938" s="12" t="s">
        <v>745</v>
      </c>
      <c r="C6938" s="12" t="s">
        <v>83</v>
      </c>
      <c r="D6938" s="13">
        <v>2815850.4371209899</v>
      </c>
      <c r="E6938" s="14">
        <v>44013</v>
      </c>
      <c r="F6938" s="15">
        <f t="shared" si="108"/>
        <v>9.2511709651239268E-2</v>
      </c>
    </row>
    <row r="6939" spans="1:6" x14ac:dyDescent="0.3">
      <c r="A6939" s="16">
        <v>92</v>
      </c>
      <c r="B6939" s="17" t="s">
        <v>745</v>
      </c>
      <c r="C6939" s="17" t="s">
        <v>84</v>
      </c>
      <c r="D6939" s="18">
        <v>2567037.7699022898</v>
      </c>
      <c r="E6939" s="14">
        <v>43983</v>
      </c>
      <c r="F6939" s="15">
        <f t="shared" si="108"/>
        <v>3.8058547415126339E-3</v>
      </c>
    </row>
    <row r="6940" spans="1:6" x14ac:dyDescent="0.3">
      <c r="A6940" s="11">
        <v>92</v>
      </c>
      <c r="B6940" s="12" t="s">
        <v>745</v>
      </c>
      <c r="C6940" s="12" t="s">
        <v>85</v>
      </c>
      <c r="D6940" s="13">
        <v>2557286.5646395902</v>
      </c>
      <c r="E6940" s="14">
        <v>43952</v>
      </c>
      <c r="F6940" s="15">
        <f t="shared" si="108"/>
        <v>0.15349797590077702</v>
      </c>
    </row>
    <row r="6941" spans="1:6" x14ac:dyDescent="0.3">
      <c r="A6941" s="16">
        <v>92</v>
      </c>
      <c r="B6941" s="17" t="s">
        <v>745</v>
      </c>
      <c r="C6941" s="17" t="s">
        <v>86</v>
      </c>
      <c r="D6941" s="18">
        <v>2193391.0804034602</v>
      </c>
      <c r="E6941" s="14">
        <v>43922</v>
      </c>
      <c r="F6941" s="15">
        <f t="shared" si="108"/>
        <v>9.9113300883568622E-2</v>
      </c>
    </row>
    <row r="6942" spans="1:6" x14ac:dyDescent="0.3">
      <c r="A6942" s="11">
        <v>92</v>
      </c>
      <c r="B6942" s="12" t="s">
        <v>745</v>
      </c>
      <c r="C6942" s="12" t="s">
        <v>87</v>
      </c>
      <c r="D6942" s="13">
        <v>1986422.90069911</v>
      </c>
      <c r="E6942" s="14">
        <v>43891</v>
      </c>
      <c r="F6942" s="15">
        <f t="shared" si="108"/>
        <v>-0.16376890351724538</v>
      </c>
    </row>
    <row r="6943" spans="1:6" x14ac:dyDescent="0.3">
      <c r="A6943" s="16">
        <v>92</v>
      </c>
      <c r="B6943" s="17" t="s">
        <v>745</v>
      </c>
      <c r="C6943" s="17" t="s">
        <v>88</v>
      </c>
      <c r="D6943" s="18">
        <v>2339891.0943433298</v>
      </c>
      <c r="E6943" s="14">
        <v>43862</v>
      </c>
      <c r="F6943" s="15">
        <f t="shared" si="108"/>
        <v>-9.4783578815006167E-2</v>
      </c>
    </row>
    <row r="6944" spans="1:6" x14ac:dyDescent="0.3">
      <c r="A6944" s="11">
        <v>92</v>
      </c>
      <c r="B6944" s="12" t="s">
        <v>745</v>
      </c>
      <c r="C6944" s="12" t="s">
        <v>89</v>
      </c>
      <c r="D6944" s="13">
        <v>2572525.1527328901</v>
      </c>
      <c r="E6944" s="14">
        <v>43831</v>
      </c>
      <c r="F6944" s="15">
        <f t="shared" si="108"/>
        <v>-1.5032642643826229E-2</v>
      </c>
    </row>
    <row r="6945" spans="1:6" x14ac:dyDescent="0.3">
      <c r="A6945" s="16">
        <v>92</v>
      </c>
      <c r="B6945" s="17" t="s">
        <v>745</v>
      </c>
      <c r="C6945" s="17" t="s">
        <v>90</v>
      </c>
      <c r="D6945" s="18">
        <v>2611489.13611012</v>
      </c>
      <c r="E6945" s="14">
        <v>43800</v>
      </c>
      <c r="F6945" s="15">
        <f t="shared" si="108"/>
        <v>1.705079628558423E-2</v>
      </c>
    </row>
    <row r="6946" spans="1:6" x14ac:dyDescent="0.3">
      <c r="A6946" s="16">
        <v>92</v>
      </c>
      <c r="B6946" s="17" t="s">
        <v>745</v>
      </c>
      <c r="C6946" s="17" t="s">
        <v>92</v>
      </c>
      <c r="D6946" s="18">
        <v>2567338.6370804799</v>
      </c>
      <c r="E6946" s="14">
        <v>43770</v>
      </c>
      <c r="F6946" s="15">
        <f t="shared" si="108"/>
        <v>3.4452647822219829E-3</v>
      </c>
    </row>
    <row r="6947" spans="1:6" x14ac:dyDescent="0.3">
      <c r="A6947" s="16">
        <v>92</v>
      </c>
      <c r="B6947" s="17" t="s">
        <v>745</v>
      </c>
      <c r="C6947" s="17" t="s">
        <v>93</v>
      </c>
      <c r="D6947" s="18">
        <v>2558508.6951682302</v>
      </c>
      <c r="E6947" s="14">
        <v>43739</v>
      </c>
      <c r="F6947" s="15">
        <f t="shared" si="108"/>
        <v>6.5606668932729401E-2</v>
      </c>
    </row>
    <row r="6948" spans="1:6" x14ac:dyDescent="0.3">
      <c r="A6948" s="16">
        <v>92</v>
      </c>
      <c r="B6948" s="17" t="s">
        <v>745</v>
      </c>
      <c r="C6948" s="17" t="s">
        <v>94</v>
      </c>
      <c r="D6948" s="18">
        <v>2396041.2082304498</v>
      </c>
      <c r="E6948" s="14">
        <v>43709</v>
      </c>
      <c r="F6948" s="15">
        <f t="shared" si="108"/>
        <v>5.7753850487808379E-2</v>
      </c>
    </row>
    <row r="6949" spans="1:6" x14ac:dyDescent="0.3">
      <c r="A6949" s="11">
        <v>92</v>
      </c>
      <c r="B6949" s="12" t="s">
        <v>745</v>
      </c>
      <c r="C6949" s="12" t="s">
        <v>95</v>
      </c>
      <c r="D6949" s="13">
        <v>2261580.7787000299</v>
      </c>
      <c r="E6949" s="14">
        <v>43678</v>
      </c>
      <c r="F6949" s="15">
        <f t="shared" si="108"/>
        <v>1.0779170656707764E-2</v>
      </c>
    </row>
    <row r="6950" spans="1:6" x14ac:dyDescent="0.3">
      <c r="A6950" s="16">
        <v>92</v>
      </c>
      <c r="B6950" s="17" t="s">
        <v>745</v>
      </c>
      <c r="C6950" s="17" t="s">
        <v>96</v>
      </c>
      <c r="D6950" s="18">
        <v>2237333.7298439099</v>
      </c>
      <c r="E6950" s="14">
        <v>43647</v>
      </c>
      <c r="F6950" s="15">
        <f t="shared" si="108"/>
        <v>-3.785618173440377E-2</v>
      </c>
    </row>
    <row r="6951" spans="1:6" x14ac:dyDescent="0.3">
      <c r="A6951" s="11">
        <v>92</v>
      </c>
      <c r="B6951" s="12" t="s">
        <v>745</v>
      </c>
      <c r="C6951" s="12" t="s">
        <v>97</v>
      </c>
      <c r="D6951" s="13">
        <v>2323654.2156102499</v>
      </c>
      <c r="E6951" s="14">
        <v>43617</v>
      </c>
      <c r="F6951" s="15">
        <f t="shared" si="108"/>
        <v>0.21327421309383793</v>
      </c>
    </row>
    <row r="6952" spans="1:6" x14ac:dyDescent="0.3">
      <c r="A6952" s="16">
        <v>92</v>
      </c>
      <c r="B6952" s="17" t="s">
        <v>745</v>
      </c>
      <c r="C6952" s="17" t="s">
        <v>98</v>
      </c>
      <c r="D6952" s="18">
        <v>1877360.54768189</v>
      </c>
      <c r="E6952" s="14">
        <v>43586</v>
      </c>
      <c r="F6952" s="15">
        <f t="shared" si="108"/>
        <v>9.8425894432823732E-3</v>
      </c>
    </row>
    <row r="6953" spans="1:6" x14ac:dyDescent="0.3">
      <c r="A6953" s="11">
        <v>92</v>
      </c>
      <c r="B6953" s="12" t="s">
        <v>745</v>
      </c>
      <c r="C6953" s="12" t="s">
        <v>99</v>
      </c>
      <c r="D6953" s="13">
        <v>1858973.0970801499</v>
      </c>
      <c r="E6953" s="14">
        <v>43556</v>
      </c>
      <c r="F6953" s="15">
        <f t="shared" si="108"/>
        <v>1.3397779722744321E-2</v>
      </c>
    </row>
    <row r="6954" spans="1:6" x14ac:dyDescent="0.3">
      <c r="A6954" s="16">
        <v>92</v>
      </c>
      <c r="B6954" s="17" t="s">
        <v>745</v>
      </c>
      <c r="C6954" s="17" t="s">
        <v>100</v>
      </c>
      <c r="D6954" s="18">
        <v>1834233.08569566</v>
      </c>
      <c r="E6954" s="14">
        <v>43525</v>
      </c>
      <c r="F6954" s="15">
        <f t="shared" si="108"/>
        <v>3.672010095851596E-2</v>
      </c>
    </row>
    <row r="6955" spans="1:6" x14ac:dyDescent="0.3">
      <c r="A6955" s="11">
        <v>92</v>
      </c>
      <c r="B6955" s="12" t="s">
        <v>745</v>
      </c>
      <c r="C6955" s="12" t="s">
        <v>101</v>
      </c>
      <c r="D6955" s="13">
        <v>1768101.47200668</v>
      </c>
      <c r="E6955" s="14">
        <v>43497</v>
      </c>
      <c r="F6955" s="15">
        <f t="shared" si="108"/>
        <v>2.5251199082888226E-2</v>
      </c>
    </row>
    <row r="6956" spans="1:6" x14ac:dyDescent="0.3">
      <c r="A6956" s="16">
        <v>92</v>
      </c>
      <c r="B6956" s="17" t="s">
        <v>745</v>
      </c>
      <c r="C6956" s="17" t="s">
        <v>102</v>
      </c>
      <c r="D6956" s="18">
        <v>1724013.76604505</v>
      </c>
      <c r="E6956" s="14">
        <v>43466</v>
      </c>
      <c r="F6956" s="15">
        <f t="shared" si="108"/>
        <v>0.11067104794526617</v>
      </c>
    </row>
    <row r="6957" spans="1:6" x14ac:dyDescent="0.3">
      <c r="A6957" s="11">
        <v>92</v>
      </c>
      <c r="B6957" s="12" t="s">
        <v>745</v>
      </c>
      <c r="C6957" s="12" t="s">
        <v>103</v>
      </c>
      <c r="D6957" s="13">
        <v>1543394.34216513</v>
      </c>
      <c r="E6957" s="14">
        <v>43435</v>
      </c>
      <c r="F6957" s="15">
        <f t="shared" si="108"/>
        <v>-1.42655635730503E-2</v>
      </c>
    </row>
    <row r="6958" spans="1:6" x14ac:dyDescent="0.3">
      <c r="A6958" s="11">
        <v>92</v>
      </c>
      <c r="B6958" s="12" t="s">
        <v>745</v>
      </c>
      <c r="C6958" s="12" t="s">
        <v>105</v>
      </c>
      <c r="D6958" s="13">
        <v>1565569.52696125</v>
      </c>
      <c r="E6958" s="14">
        <v>43405</v>
      </c>
      <c r="F6958" s="15">
        <f t="shared" si="108"/>
        <v>-2.1301247130552831E-2</v>
      </c>
    </row>
    <row r="6959" spans="1:6" x14ac:dyDescent="0.3">
      <c r="A6959" s="11">
        <v>92</v>
      </c>
      <c r="B6959" s="12" t="s">
        <v>745</v>
      </c>
      <c r="C6959" s="12" t="s">
        <v>106</v>
      </c>
      <c r="D6959" s="13">
        <v>1599275.82899929</v>
      </c>
      <c r="E6959" s="14">
        <v>43374</v>
      </c>
      <c r="F6959" s="15">
        <f t="shared" si="108"/>
        <v>1.517336717783424E-2</v>
      </c>
    </row>
    <row r="6960" spans="1:6" x14ac:dyDescent="0.3">
      <c r="A6960" s="11">
        <v>92</v>
      </c>
      <c r="B6960" s="12" t="s">
        <v>745</v>
      </c>
      <c r="C6960" s="12" t="s">
        <v>107</v>
      </c>
      <c r="D6960" s="13">
        <v>1575192.60349607</v>
      </c>
      <c r="E6960" s="14">
        <v>43344</v>
      </c>
      <c r="F6960" s="15">
        <f t="shared" si="108"/>
        <v>-3.6990157516803193E-2</v>
      </c>
    </row>
    <row r="6961" spans="1:6" x14ac:dyDescent="0.3">
      <c r="A6961" s="16">
        <v>92</v>
      </c>
      <c r="B6961" s="17" t="s">
        <v>745</v>
      </c>
      <c r="C6961" s="17" t="s">
        <v>108</v>
      </c>
      <c r="D6961" s="18">
        <v>1634550.28301089</v>
      </c>
      <c r="E6961" s="14">
        <v>43313</v>
      </c>
      <c r="F6961" s="15">
        <f t="shared" si="108"/>
        <v>-1.9855731948292956E-2</v>
      </c>
    </row>
    <row r="6962" spans="1:6" x14ac:dyDescent="0.3">
      <c r="A6962" s="11">
        <v>92</v>
      </c>
      <c r="B6962" s="12" t="s">
        <v>745</v>
      </c>
      <c r="C6962" s="12" t="s">
        <v>109</v>
      </c>
      <c r="D6962" s="13">
        <v>1667329.8292906701</v>
      </c>
      <c r="E6962" s="14">
        <v>43282</v>
      </c>
      <c r="F6962" s="15">
        <f t="shared" si="108"/>
        <v>1.7721567905327338E-2</v>
      </c>
    </row>
    <row r="6963" spans="1:6" x14ac:dyDescent="0.3">
      <c r="A6963" s="16">
        <v>92</v>
      </c>
      <c r="B6963" s="17" t="s">
        <v>745</v>
      </c>
      <c r="C6963" s="17" t="s">
        <v>110</v>
      </c>
      <c r="D6963" s="18">
        <v>1638042.4065080599</v>
      </c>
      <c r="E6963" s="14">
        <v>43252</v>
      </c>
      <c r="F6963" s="15">
        <f t="shared" si="108"/>
        <v>-3.9740290991258656E-2</v>
      </c>
    </row>
    <row r="6964" spans="1:6" x14ac:dyDescent="0.3">
      <c r="A6964" s="11">
        <v>92</v>
      </c>
      <c r="B6964" s="12" t="s">
        <v>745</v>
      </c>
      <c r="C6964" s="12" t="s">
        <v>111</v>
      </c>
      <c r="D6964" s="13">
        <v>1704449.46690963</v>
      </c>
      <c r="E6964" s="14">
        <v>43221</v>
      </c>
      <c r="F6964" s="15">
        <f t="shared" si="108"/>
        <v>1.1494356158403427E-2</v>
      </c>
    </row>
    <row r="6965" spans="1:6" x14ac:dyDescent="0.3">
      <c r="A6965" s="16">
        <v>92</v>
      </c>
      <c r="B6965" s="17" t="s">
        <v>745</v>
      </c>
      <c r="C6965" s="17" t="s">
        <v>112</v>
      </c>
      <c r="D6965" s="18">
        <v>1684970.0836354201</v>
      </c>
      <c r="E6965" s="14">
        <v>43191</v>
      </c>
      <c r="F6965" s="15">
        <f t="shared" si="108"/>
        <v>6.600914164301265E-2</v>
      </c>
    </row>
    <row r="6966" spans="1:6" x14ac:dyDescent="0.3">
      <c r="A6966" s="11">
        <v>92</v>
      </c>
      <c r="B6966" s="12" t="s">
        <v>745</v>
      </c>
      <c r="C6966" s="12" t="s">
        <v>113</v>
      </c>
      <c r="D6966" s="13">
        <v>1577338.0811715899</v>
      </c>
      <c r="E6966" s="14">
        <v>43160</v>
      </c>
      <c r="F6966" s="15">
        <f t="shared" si="108"/>
        <v>2.8097772785462753E-3</v>
      </c>
    </row>
    <row r="6967" spans="1:6" x14ac:dyDescent="0.3">
      <c r="A6967" s="16">
        <v>92</v>
      </c>
      <c r="B6967" s="17" t="s">
        <v>745</v>
      </c>
      <c r="C6967" s="17" t="s">
        <v>114</v>
      </c>
      <c r="D6967" s="18">
        <v>1572912.33306548</v>
      </c>
      <c r="E6967" s="14">
        <v>43132</v>
      </c>
      <c r="F6967" s="15">
        <f t="shared" si="108"/>
        <v>-8.405757631051879E-3</v>
      </c>
    </row>
    <row r="6968" spans="1:6" x14ac:dyDescent="0.3">
      <c r="A6968" s="11">
        <v>92</v>
      </c>
      <c r="B6968" s="12" t="s">
        <v>745</v>
      </c>
      <c r="C6968" s="12" t="s">
        <v>115</v>
      </c>
      <c r="D6968" s="13">
        <v>1586189.57738383</v>
      </c>
      <c r="E6968" s="14">
        <v>43101</v>
      </c>
      <c r="F6968" s="15">
        <f t="shared" si="108"/>
        <v>-9.8099565387212068E-2</v>
      </c>
    </row>
    <row r="6969" spans="1:6" x14ac:dyDescent="0.3">
      <c r="A6969" s="16">
        <v>92</v>
      </c>
      <c r="B6969" s="17" t="s">
        <v>745</v>
      </c>
      <c r="C6969" s="17" t="s">
        <v>116</v>
      </c>
      <c r="D6969" s="18">
        <v>1749682.27310213</v>
      </c>
      <c r="E6969" s="14">
        <v>43070</v>
      </c>
      <c r="F6969" s="15">
        <f t="shared" si="108"/>
        <v>4.1718506162170016E-2</v>
      </c>
    </row>
    <row r="6970" spans="1:6" x14ac:dyDescent="0.3">
      <c r="A6970" s="16">
        <v>92</v>
      </c>
      <c r="B6970" s="17" t="s">
        <v>745</v>
      </c>
      <c r="C6970" s="17" t="s">
        <v>118</v>
      </c>
      <c r="D6970" s="18">
        <v>1678189.79088323</v>
      </c>
      <c r="E6970" s="14">
        <v>43040</v>
      </c>
      <c r="F6970" s="15">
        <f t="shared" si="108"/>
        <v>1.1274066269694625E-2</v>
      </c>
    </row>
    <row r="6971" spans="1:6" x14ac:dyDescent="0.3">
      <c r="A6971" s="16">
        <v>92</v>
      </c>
      <c r="B6971" s="17" t="s">
        <v>745</v>
      </c>
      <c r="C6971" s="17" t="s">
        <v>119</v>
      </c>
      <c r="D6971" s="18">
        <v>1659376.0210873401</v>
      </c>
      <c r="E6971" s="14">
        <v>43009</v>
      </c>
      <c r="F6971" s="15">
        <f t="shared" si="108"/>
        <v>6.1864353582033994E-2</v>
      </c>
    </row>
    <row r="6972" spans="1:6" x14ac:dyDescent="0.3">
      <c r="A6972" s="16">
        <v>92</v>
      </c>
      <c r="B6972" s="17" t="s">
        <v>745</v>
      </c>
      <c r="C6972" s="17" t="s">
        <v>120</v>
      </c>
      <c r="D6972" s="18">
        <v>1559830.6960682799</v>
      </c>
      <c r="E6972" s="14">
        <v>42979</v>
      </c>
      <c r="F6972" s="15">
        <f t="shared" si="108"/>
        <v>0</v>
      </c>
    </row>
    <row r="6973" spans="1:6" x14ac:dyDescent="0.3">
      <c r="A6973" s="11">
        <v>92</v>
      </c>
      <c r="B6973" s="12" t="s">
        <v>745</v>
      </c>
      <c r="C6973" s="12" t="s">
        <v>121</v>
      </c>
      <c r="D6973" s="13">
        <v>1559830.6960682799</v>
      </c>
      <c r="E6973" s="14">
        <v>42948</v>
      </c>
      <c r="F6973" s="15">
        <f t="shared" si="108"/>
        <v>-1.2556306483643887E-2</v>
      </c>
    </row>
    <row r="6974" spans="1:6" x14ac:dyDescent="0.3">
      <c r="A6974" s="16">
        <v>92</v>
      </c>
      <c r="B6974" s="17" t="s">
        <v>745</v>
      </c>
      <c r="C6974" s="17" t="s">
        <v>122</v>
      </c>
      <c r="D6974" s="18">
        <v>1579539.88672331</v>
      </c>
      <c r="E6974" s="14">
        <v>42917</v>
      </c>
      <c r="F6974" s="15">
        <f t="shared" si="108"/>
        <v>7.7268091867028765E-3</v>
      </c>
    </row>
    <row r="6975" spans="1:6" x14ac:dyDescent="0.3">
      <c r="A6975" s="11">
        <v>92</v>
      </c>
      <c r="B6975" s="12" t="s">
        <v>745</v>
      </c>
      <c r="C6975" s="12" t="s">
        <v>123</v>
      </c>
      <c r="D6975" s="13">
        <v>1567382.1142981299</v>
      </c>
      <c r="E6975" s="14">
        <v>42887</v>
      </c>
      <c r="F6975" s="15">
        <f t="shared" si="108"/>
        <v>-6.549614178407645E-3</v>
      </c>
    </row>
    <row r="6976" spans="1:6" x14ac:dyDescent="0.3">
      <c r="A6976" s="16">
        <v>92</v>
      </c>
      <c r="B6976" s="17" t="s">
        <v>745</v>
      </c>
      <c r="C6976" s="17" t="s">
        <v>124</v>
      </c>
      <c r="D6976" s="18">
        <v>1577681.5542776999</v>
      </c>
      <c r="E6976" s="14">
        <v>42856</v>
      </c>
      <c r="F6976" s="15">
        <f t="shared" si="108"/>
        <v>5.9367575378646207E-4</v>
      </c>
    </row>
    <row r="6977" spans="1:6" x14ac:dyDescent="0.3">
      <c r="A6977" s="11">
        <v>92</v>
      </c>
      <c r="B6977" s="12" t="s">
        <v>745</v>
      </c>
      <c r="C6977" s="12" t="s">
        <v>125</v>
      </c>
      <c r="D6977" s="13">
        <v>1576745.20096436</v>
      </c>
      <c r="E6977" s="14">
        <v>42826</v>
      </c>
      <c r="F6977" s="15">
        <f t="shared" si="108"/>
        <v>5.327021348468125E-2</v>
      </c>
    </row>
    <row r="6978" spans="1:6" x14ac:dyDescent="0.3">
      <c r="A6978" s="16">
        <v>92</v>
      </c>
      <c r="B6978" s="17" t="s">
        <v>745</v>
      </c>
      <c r="C6978" s="17" t="s">
        <v>126</v>
      </c>
      <c r="D6978" s="18">
        <v>1494949.6232428299</v>
      </c>
      <c r="E6978" s="14">
        <v>42795</v>
      </c>
      <c r="F6978" s="15">
        <f t="shared" si="108"/>
        <v>0.12558660833388638</v>
      </c>
    </row>
    <row r="6979" spans="1:6" x14ac:dyDescent="0.3">
      <c r="A6979" s="11">
        <v>92</v>
      </c>
      <c r="B6979" s="12" t="s">
        <v>745</v>
      </c>
      <c r="C6979" s="12" t="s">
        <v>127</v>
      </c>
      <c r="D6979" s="13">
        <v>1318514.7333998601</v>
      </c>
      <c r="E6979" s="14">
        <v>42767</v>
      </c>
      <c r="F6979" s="15">
        <f t="shared" ref="F6979:F7042" si="109">IF(B6979=B6980,LN(D6979/D6980),NA())</f>
        <v>4.8919126176246178E-2</v>
      </c>
    </row>
    <row r="6980" spans="1:6" x14ac:dyDescent="0.3">
      <c r="A6980" s="16">
        <v>92</v>
      </c>
      <c r="B6980" s="17" t="s">
        <v>745</v>
      </c>
      <c r="C6980" s="17" t="s">
        <v>129</v>
      </c>
      <c r="D6980" s="18">
        <v>1255566.38672152</v>
      </c>
      <c r="E6980" s="14">
        <v>42736</v>
      </c>
      <c r="F6980" s="15">
        <f t="shared" si="109"/>
        <v>4.402202268368155E-2</v>
      </c>
    </row>
    <row r="6981" spans="1:6" x14ac:dyDescent="0.3">
      <c r="A6981" s="11">
        <v>92</v>
      </c>
      <c r="B6981" s="12" t="s">
        <v>745</v>
      </c>
      <c r="C6981" s="12" t="s">
        <v>130</v>
      </c>
      <c r="D6981" s="13">
        <v>1201492.7622568801</v>
      </c>
      <c r="E6981" s="14">
        <v>42705</v>
      </c>
      <c r="F6981" s="15">
        <f t="shared" si="109"/>
        <v>8.3801104307924854E-2</v>
      </c>
    </row>
    <row r="6982" spans="1:6" x14ac:dyDescent="0.3">
      <c r="A6982" s="11">
        <v>92</v>
      </c>
      <c r="B6982" s="12" t="s">
        <v>745</v>
      </c>
      <c r="C6982" s="12" t="s">
        <v>132</v>
      </c>
      <c r="D6982" s="13">
        <v>1104909.7395249801</v>
      </c>
      <c r="E6982" s="14">
        <v>42675</v>
      </c>
      <c r="F6982" s="15">
        <f t="shared" si="109"/>
        <v>-4.1772665928190081E-2</v>
      </c>
    </row>
    <row r="6983" spans="1:6" x14ac:dyDescent="0.3">
      <c r="A6983" s="11">
        <v>92</v>
      </c>
      <c r="B6983" s="12" t="s">
        <v>745</v>
      </c>
      <c r="C6983" s="12" t="s">
        <v>133</v>
      </c>
      <c r="D6983" s="13">
        <v>1152042.33862133</v>
      </c>
      <c r="E6983" s="14">
        <v>42644</v>
      </c>
      <c r="F6983" s="15">
        <f t="shared" si="109"/>
        <v>-7.0498831107526208E-2</v>
      </c>
    </row>
    <row r="6984" spans="1:6" x14ac:dyDescent="0.3">
      <c r="A6984" s="11">
        <v>92</v>
      </c>
      <c r="B6984" s="12" t="s">
        <v>745</v>
      </c>
      <c r="C6984" s="12" t="s">
        <v>134</v>
      </c>
      <c r="D6984" s="13">
        <v>1236191.3302362901</v>
      </c>
      <c r="E6984" s="14">
        <v>42614</v>
      </c>
      <c r="F6984" s="15">
        <f t="shared" si="109"/>
        <v>-2.5302187720311852E-2</v>
      </c>
    </row>
    <row r="6985" spans="1:6" x14ac:dyDescent="0.3">
      <c r="A6985" s="16">
        <v>92</v>
      </c>
      <c r="B6985" s="17" t="s">
        <v>745</v>
      </c>
      <c r="C6985" s="17" t="s">
        <v>135</v>
      </c>
      <c r="D6985" s="18">
        <v>1267868.73923302</v>
      </c>
      <c r="E6985" s="14">
        <v>42583</v>
      </c>
      <c r="F6985" s="15">
        <f t="shared" si="109"/>
        <v>1.4114994369610206E-2</v>
      </c>
    </row>
    <row r="6986" spans="1:6" x14ac:dyDescent="0.3">
      <c r="A6986" s="11">
        <v>92</v>
      </c>
      <c r="B6986" s="12" t="s">
        <v>745</v>
      </c>
      <c r="C6986" s="12" t="s">
        <v>136</v>
      </c>
      <c r="D6986" s="13">
        <v>1250098.4876520101</v>
      </c>
      <c r="E6986" s="14">
        <v>42552</v>
      </c>
      <c r="F6986" s="15">
        <f t="shared" si="109"/>
        <v>-5.4872653355643619E-2</v>
      </c>
    </row>
    <row r="6987" spans="1:6" x14ac:dyDescent="0.3">
      <c r="A6987" s="16">
        <v>92</v>
      </c>
      <c r="B6987" s="17" t="s">
        <v>745</v>
      </c>
      <c r="C6987" s="17" t="s">
        <v>137</v>
      </c>
      <c r="D6987" s="18">
        <v>1320611.6383793701</v>
      </c>
      <c r="E6987" s="14">
        <v>42522</v>
      </c>
      <c r="F6987" s="15">
        <f t="shared" si="109"/>
        <v>-9.3609470338423539E-2</v>
      </c>
    </row>
    <row r="6988" spans="1:6" x14ac:dyDescent="0.3">
      <c r="A6988" s="11">
        <v>92</v>
      </c>
      <c r="B6988" s="12" t="s">
        <v>745</v>
      </c>
      <c r="C6988" s="12" t="s">
        <v>138</v>
      </c>
      <c r="D6988" s="13">
        <v>1450204.32750586</v>
      </c>
      <c r="E6988" s="14">
        <v>42491</v>
      </c>
      <c r="F6988" s="15">
        <f t="shared" si="109"/>
        <v>3.7155941225776166E-2</v>
      </c>
    </row>
    <row r="6989" spans="1:6" x14ac:dyDescent="0.3">
      <c r="A6989" s="16">
        <v>92</v>
      </c>
      <c r="B6989" s="17" t="s">
        <v>745</v>
      </c>
      <c r="C6989" s="17" t="s">
        <v>139</v>
      </c>
      <c r="D6989" s="18">
        <v>1397309.38666824</v>
      </c>
      <c r="E6989" s="14">
        <v>42461</v>
      </c>
      <c r="F6989" s="15">
        <f t="shared" si="109"/>
        <v>-6.3074533232584777E-4</v>
      </c>
    </row>
    <row r="6990" spans="1:6" x14ac:dyDescent="0.3">
      <c r="A6990" s="11">
        <v>92</v>
      </c>
      <c r="B6990" s="12" t="s">
        <v>745</v>
      </c>
      <c r="C6990" s="12" t="s">
        <v>140</v>
      </c>
      <c r="D6990" s="13">
        <v>1398191.0110527</v>
      </c>
      <c r="E6990" s="14">
        <v>42430</v>
      </c>
      <c r="F6990" s="15">
        <f t="shared" si="109"/>
        <v>9.5027543224603505E-3</v>
      </c>
    </row>
    <row r="6991" spans="1:6" x14ac:dyDescent="0.3">
      <c r="A6991" s="16">
        <v>92</v>
      </c>
      <c r="B6991" s="17" t="s">
        <v>745</v>
      </c>
      <c r="C6991" s="17" t="s">
        <v>141</v>
      </c>
      <c r="D6991" s="18">
        <v>1384967.2758432899</v>
      </c>
      <c r="E6991" s="14">
        <v>42401</v>
      </c>
      <c r="F6991" s="15">
        <f t="shared" si="109"/>
        <v>-3.0096226370631852E-2</v>
      </c>
    </row>
    <row r="6992" spans="1:6" x14ac:dyDescent="0.3">
      <c r="A6992" s="11">
        <v>92</v>
      </c>
      <c r="B6992" s="12" t="s">
        <v>745</v>
      </c>
      <c r="C6992" s="12" t="s">
        <v>142</v>
      </c>
      <c r="D6992" s="13">
        <v>1427283.14443906</v>
      </c>
      <c r="E6992" s="14">
        <v>42370</v>
      </c>
      <c r="F6992" s="15">
        <f t="shared" si="109"/>
        <v>-0.19903591347589752</v>
      </c>
    </row>
    <row r="6993" spans="1:6" x14ac:dyDescent="0.3">
      <c r="A6993" s="16">
        <v>92</v>
      </c>
      <c r="B6993" s="17" t="s">
        <v>745</v>
      </c>
      <c r="C6993" s="17" t="s">
        <v>143</v>
      </c>
      <c r="D6993" s="18">
        <v>1741607.6991403999</v>
      </c>
      <c r="E6993" s="14">
        <v>42339</v>
      </c>
      <c r="F6993" s="15">
        <f t="shared" si="109"/>
        <v>3.0534345971269701E-3</v>
      </c>
    </row>
    <row r="6994" spans="1:6" x14ac:dyDescent="0.3">
      <c r="A6994" s="16">
        <v>92</v>
      </c>
      <c r="B6994" s="17" t="s">
        <v>745</v>
      </c>
      <c r="C6994" s="17" t="s">
        <v>145</v>
      </c>
      <c r="D6994" s="18">
        <v>1736297.9245873401</v>
      </c>
      <c r="E6994" s="14">
        <v>42309</v>
      </c>
      <c r="F6994" s="15">
        <f t="shared" si="109"/>
        <v>-3.4268410813053873E-2</v>
      </c>
    </row>
    <row r="6995" spans="1:6" x14ac:dyDescent="0.3">
      <c r="A6995" s="16">
        <v>92</v>
      </c>
      <c r="B6995" s="17" t="s">
        <v>745</v>
      </c>
      <c r="C6995" s="17" t="s">
        <v>146</v>
      </c>
      <c r="D6995" s="18">
        <v>1796829.3291732799</v>
      </c>
      <c r="E6995" s="14">
        <v>42278</v>
      </c>
      <c r="F6995" s="15">
        <f t="shared" si="109"/>
        <v>3.0605377462199369E-2</v>
      </c>
    </row>
    <row r="6996" spans="1:6" x14ac:dyDescent="0.3">
      <c r="A6996" s="16">
        <v>92</v>
      </c>
      <c r="B6996" s="17" t="s">
        <v>745</v>
      </c>
      <c r="C6996" s="17" t="s">
        <v>147</v>
      </c>
      <c r="D6996" s="18">
        <v>1742669.7046890201</v>
      </c>
      <c r="E6996" s="14">
        <v>42248</v>
      </c>
      <c r="F6996" s="15">
        <f t="shared" si="109"/>
        <v>1.1029527469553067E-2</v>
      </c>
    </row>
    <row r="6997" spans="1:6" x14ac:dyDescent="0.3">
      <c r="A6997" s="11">
        <v>92</v>
      </c>
      <c r="B6997" s="12" t="s">
        <v>745</v>
      </c>
      <c r="C6997" s="12" t="s">
        <v>148</v>
      </c>
      <c r="D6997" s="13">
        <v>1723554.49097899</v>
      </c>
      <c r="E6997" s="14">
        <v>42217</v>
      </c>
      <c r="F6997" s="15">
        <f t="shared" si="109"/>
        <v>3.0854669000524716E-3</v>
      </c>
    </row>
    <row r="6998" spans="1:6" x14ac:dyDescent="0.3">
      <c r="A6998" s="16">
        <v>92</v>
      </c>
      <c r="B6998" s="17" t="s">
        <v>745</v>
      </c>
      <c r="C6998" s="17" t="s">
        <v>149</v>
      </c>
      <c r="D6998" s="18">
        <v>1718244.7164259199</v>
      </c>
      <c r="E6998" s="14">
        <v>42186</v>
      </c>
      <c r="F6998" s="15">
        <f t="shared" si="109"/>
        <v>3.0950164785458357E-3</v>
      </c>
    </row>
    <row r="6999" spans="1:6" x14ac:dyDescent="0.3">
      <c r="A6999" s="11">
        <v>92</v>
      </c>
      <c r="B6999" s="12" t="s">
        <v>745</v>
      </c>
      <c r="C6999" s="12" t="s">
        <v>150</v>
      </c>
      <c r="D6999" s="13">
        <v>1712934.9418728601</v>
      </c>
      <c r="E6999" s="14">
        <v>42156</v>
      </c>
      <c r="F6999" s="15">
        <f t="shared" si="109"/>
        <v>-5.5469314886720834E-2</v>
      </c>
    </row>
    <row r="7000" spans="1:6" x14ac:dyDescent="0.3">
      <c r="A7000" s="16">
        <v>92</v>
      </c>
      <c r="B7000" s="17" t="s">
        <v>745</v>
      </c>
      <c r="C7000" s="17" t="s">
        <v>151</v>
      </c>
      <c r="D7000" s="18">
        <v>1810634.89492526</v>
      </c>
      <c r="E7000" s="14">
        <v>42125</v>
      </c>
      <c r="F7000" s="15">
        <f t="shared" si="109"/>
        <v>3.2789862442894745E-2</v>
      </c>
    </row>
    <row r="7001" spans="1:6" x14ac:dyDescent="0.3">
      <c r="A7001" s="11">
        <v>92</v>
      </c>
      <c r="B7001" s="12" t="s">
        <v>745</v>
      </c>
      <c r="C7001" s="12" t="s">
        <v>152</v>
      </c>
      <c r="D7001" s="13">
        <v>1752227.2482465301</v>
      </c>
      <c r="E7001" s="14">
        <v>42095</v>
      </c>
      <c r="F7001" s="15">
        <f t="shared" si="109"/>
        <v>1.9584435965280395E-2</v>
      </c>
    </row>
    <row r="7002" spans="1:6" x14ac:dyDescent="0.3">
      <c r="A7002" s="16">
        <v>92</v>
      </c>
      <c r="B7002" s="17" t="s">
        <v>745</v>
      </c>
      <c r="C7002" s="17" t="s">
        <v>153</v>
      </c>
      <c r="D7002" s="18">
        <v>1718244.7164259199</v>
      </c>
      <c r="E7002" s="14">
        <v>42064</v>
      </c>
      <c r="F7002" s="15">
        <f t="shared" si="109"/>
        <v>2.475290694015603E-3</v>
      </c>
    </row>
    <row r="7003" spans="1:6" x14ac:dyDescent="0.3">
      <c r="A7003" s="11">
        <v>92</v>
      </c>
      <c r="B7003" s="12" t="s">
        <v>745</v>
      </c>
      <c r="C7003" s="12" t="s">
        <v>154</v>
      </c>
      <c r="D7003" s="13">
        <v>1713996.8208264599</v>
      </c>
      <c r="E7003" s="14">
        <v>42036</v>
      </c>
      <c r="F7003" s="15">
        <f t="shared" si="109"/>
        <v>1.1841792629325162E-2</v>
      </c>
    </row>
    <row r="7004" spans="1:6" x14ac:dyDescent="0.3">
      <c r="A7004" s="16">
        <v>92</v>
      </c>
      <c r="B7004" s="17" t="s">
        <v>745</v>
      </c>
      <c r="C7004" s="17" t="s">
        <v>1286</v>
      </c>
      <c r="D7004" s="18">
        <v>1693819.72816282</v>
      </c>
      <c r="E7004" s="14">
        <v>42005</v>
      </c>
      <c r="F7004" s="15" t="e">
        <f t="shared" si="109"/>
        <v>#N/A</v>
      </c>
    </row>
    <row r="7005" spans="1:6" x14ac:dyDescent="0.3">
      <c r="A7005" s="16">
        <v>52</v>
      </c>
      <c r="B7005" s="17" t="s">
        <v>757</v>
      </c>
      <c r="C7005" s="17" t="s">
        <v>12</v>
      </c>
      <c r="D7005" s="18">
        <v>8173991.5105114998</v>
      </c>
      <c r="E7005" s="14">
        <v>45901</v>
      </c>
      <c r="F7005" s="15">
        <f t="shared" si="109"/>
        <v>-4.6710098903230704E-2</v>
      </c>
    </row>
    <row r="7006" spans="1:6" x14ac:dyDescent="0.3">
      <c r="A7006" s="16">
        <v>52</v>
      </c>
      <c r="B7006" s="17" t="s">
        <v>757</v>
      </c>
      <c r="C7006" s="17" t="s">
        <v>16</v>
      </c>
      <c r="D7006" s="18">
        <v>8564857.0827939808</v>
      </c>
      <c r="E7006" s="14">
        <v>45870</v>
      </c>
      <c r="F7006" s="15">
        <f t="shared" si="109"/>
        <v>1.3312596319833076E-2</v>
      </c>
    </row>
    <row r="7007" spans="1:6" x14ac:dyDescent="0.3">
      <c r="A7007" s="16">
        <v>52</v>
      </c>
      <c r="B7007" s="17" t="s">
        <v>757</v>
      </c>
      <c r="C7007" s="17" t="s">
        <v>17</v>
      </c>
      <c r="D7007" s="18">
        <v>8451592.1955521591</v>
      </c>
      <c r="E7007" s="14">
        <v>45839</v>
      </c>
      <c r="F7007" s="15">
        <f t="shared" si="109"/>
        <v>1.776621901195782E-2</v>
      </c>
    </row>
    <row r="7008" spans="1:6" x14ac:dyDescent="0.3">
      <c r="A7008" s="16">
        <v>52</v>
      </c>
      <c r="B7008" s="17" t="s">
        <v>757</v>
      </c>
      <c r="C7008" s="17" t="s">
        <v>18</v>
      </c>
      <c r="D7008" s="18">
        <v>8302765.3176641902</v>
      </c>
      <c r="E7008" s="14">
        <v>45809</v>
      </c>
      <c r="F7008" s="15">
        <f t="shared" si="109"/>
        <v>8.2323338919433331E-2</v>
      </c>
    </row>
    <row r="7009" spans="1:6" x14ac:dyDescent="0.3">
      <c r="A7009" s="16">
        <v>52</v>
      </c>
      <c r="B7009" s="17" t="s">
        <v>757</v>
      </c>
      <c r="C7009" s="17" t="s">
        <v>19</v>
      </c>
      <c r="D7009" s="18">
        <v>7646632.01330477</v>
      </c>
      <c r="E7009" s="14">
        <v>45778</v>
      </c>
      <c r="F7009" s="15">
        <f t="shared" si="109"/>
        <v>0.13220499200714753</v>
      </c>
    </row>
    <row r="7010" spans="1:6" x14ac:dyDescent="0.3">
      <c r="A7010" s="16">
        <v>52</v>
      </c>
      <c r="B7010" s="17" t="s">
        <v>757</v>
      </c>
      <c r="C7010" s="17" t="s">
        <v>20</v>
      </c>
      <c r="D7010" s="18">
        <v>6699683.5851841699</v>
      </c>
      <c r="E7010" s="14">
        <v>45748</v>
      </c>
      <c r="F7010" s="15">
        <f t="shared" si="109"/>
        <v>4.3931736539941368E-2</v>
      </c>
    </row>
    <row r="7011" spans="1:6" x14ac:dyDescent="0.3">
      <c r="A7011" s="16">
        <v>52</v>
      </c>
      <c r="B7011" s="17" t="s">
        <v>757</v>
      </c>
      <c r="C7011" s="17" t="s">
        <v>21</v>
      </c>
      <c r="D7011" s="18">
        <v>6411726.3923490299</v>
      </c>
      <c r="E7011" s="14">
        <v>45717</v>
      </c>
      <c r="F7011" s="15">
        <f t="shared" si="109"/>
        <v>-6.3673316971042254E-2</v>
      </c>
    </row>
    <row r="7012" spans="1:6" x14ac:dyDescent="0.3">
      <c r="A7012" s="16">
        <v>52</v>
      </c>
      <c r="B7012" s="17" t="s">
        <v>757</v>
      </c>
      <c r="C7012" s="17" t="s">
        <v>22</v>
      </c>
      <c r="D7012" s="18">
        <v>6833260.0950477002</v>
      </c>
      <c r="E7012" s="14">
        <v>45689</v>
      </c>
      <c r="F7012" s="15">
        <f t="shared" si="109"/>
        <v>1.4758723377575616E-2</v>
      </c>
    </row>
    <row r="7013" spans="1:6" x14ac:dyDescent="0.3">
      <c r="A7013" s="16">
        <v>52</v>
      </c>
      <c r="B7013" s="17" t="s">
        <v>757</v>
      </c>
      <c r="C7013" s="17" t="s">
        <v>23</v>
      </c>
      <c r="D7013" s="18">
        <v>6733150.4618789405</v>
      </c>
      <c r="E7013" s="14">
        <v>45658</v>
      </c>
      <c r="F7013" s="15">
        <f t="shared" si="109"/>
        <v>0.13014871364522423</v>
      </c>
    </row>
    <row r="7014" spans="1:6" x14ac:dyDescent="0.3">
      <c r="A7014" s="16">
        <v>52</v>
      </c>
      <c r="B7014" s="17" t="s">
        <v>757</v>
      </c>
      <c r="C7014" s="17" t="s">
        <v>24</v>
      </c>
      <c r="D7014" s="18">
        <v>5911469.4747308204</v>
      </c>
      <c r="E7014" s="14">
        <v>45627</v>
      </c>
      <c r="F7014" s="15">
        <f t="shared" si="109"/>
        <v>-1.767446358110727E-3</v>
      </c>
    </row>
    <row r="7015" spans="1:6" x14ac:dyDescent="0.3">
      <c r="A7015" s="16">
        <v>52</v>
      </c>
      <c r="B7015" s="17" t="s">
        <v>757</v>
      </c>
      <c r="C7015" s="17" t="s">
        <v>26</v>
      </c>
      <c r="D7015" s="18">
        <v>5921926.9186883299</v>
      </c>
      <c r="E7015" s="14">
        <v>45597</v>
      </c>
      <c r="F7015" s="15">
        <f t="shared" si="109"/>
        <v>2.2150538985770248E-2</v>
      </c>
    </row>
    <row r="7016" spans="1:6" x14ac:dyDescent="0.3">
      <c r="A7016" s="16">
        <v>52</v>
      </c>
      <c r="B7016" s="17" t="s">
        <v>757</v>
      </c>
      <c r="C7016" s="17" t="s">
        <v>27</v>
      </c>
      <c r="D7016" s="18">
        <v>5792195.1640737597</v>
      </c>
      <c r="E7016" s="14">
        <v>45566</v>
      </c>
      <c r="F7016" s="15">
        <f t="shared" si="109"/>
        <v>-6.7021489855743063E-2</v>
      </c>
    </row>
    <row r="7017" spans="1:6" x14ac:dyDescent="0.3">
      <c r="A7017" s="11">
        <v>52</v>
      </c>
      <c r="B7017" s="12" t="s">
        <v>757</v>
      </c>
      <c r="C7017" s="12" t="s">
        <v>28</v>
      </c>
      <c r="D7017" s="13">
        <v>6193701.1979639595</v>
      </c>
      <c r="E7017" s="14">
        <v>45536</v>
      </c>
      <c r="F7017" s="15">
        <f t="shared" si="109"/>
        <v>-3.3187166131159129E-2</v>
      </c>
    </row>
    <row r="7018" spans="1:6" x14ac:dyDescent="0.3">
      <c r="A7018" s="11">
        <v>52</v>
      </c>
      <c r="B7018" s="12" t="s">
        <v>757</v>
      </c>
      <c r="C7018" s="12" t="s">
        <v>29</v>
      </c>
      <c r="D7018" s="13">
        <v>6402701.4697781997</v>
      </c>
      <c r="E7018" s="14">
        <v>45505</v>
      </c>
      <c r="F7018" s="15">
        <f t="shared" si="109"/>
        <v>9.8490123346422365E-3</v>
      </c>
    </row>
    <row r="7019" spans="1:6" x14ac:dyDescent="0.3">
      <c r="A7019" s="11">
        <v>52</v>
      </c>
      <c r="B7019" s="12" t="s">
        <v>757</v>
      </c>
      <c r="C7019" s="12" t="s">
        <v>30</v>
      </c>
      <c r="D7019" s="13">
        <v>6339950.7077921499</v>
      </c>
      <c r="E7019" s="14">
        <v>45474</v>
      </c>
      <c r="F7019" s="15">
        <f t="shared" si="109"/>
        <v>3.9890462776270071E-2</v>
      </c>
    </row>
    <row r="7020" spans="1:6" x14ac:dyDescent="0.3">
      <c r="A7020" s="11">
        <v>52</v>
      </c>
      <c r="B7020" s="12" t="s">
        <v>757</v>
      </c>
      <c r="C7020" s="12" t="s">
        <v>31</v>
      </c>
      <c r="D7020" s="13">
        <v>6092024.9517471502</v>
      </c>
      <c r="E7020" s="14">
        <v>45444</v>
      </c>
      <c r="F7020" s="15">
        <f t="shared" si="109"/>
        <v>2.4359554914361155E-2</v>
      </c>
    </row>
    <row r="7021" spans="1:6" x14ac:dyDescent="0.3">
      <c r="A7021" s="11">
        <v>52</v>
      </c>
      <c r="B7021" s="12" t="s">
        <v>757</v>
      </c>
      <c r="C7021" s="12" t="s">
        <v>32</v>
      </c>
      <c r="D7021" s="13">
        <v>5945418.8149693497</v>
      </c>
      <c r="E7021" s="14">
        <v>45413</v>
      </c>
      <c r="F7021" s="15">
        <f t="shared" si="109"/>
        <v>-9.9656929827726566E-3</v>
      </c>
    </row>
    <row r="7022" spans="1:6" x14ac:dyDescent="0.3">
      <c r="A7022" s="11">
        <v>52</v>
      </c>
      <c r="B7022" s="12" t="s">
        <v>757</v>
      </c>
      <c r="C7022" s="12" t="s">
        <v>34</v>
      </c>
      <c r="D7022" s="13">
        <v>6004965.2514649397</v>
      </c>
      <c r="E7022" s="14">
        <v>45383</v>
      </c>
      <c r="F7022" s="15">
        <f t="shared" si="109"/>
        <v>-9.1925443740945939E-2</v>
      </c>
    </row>
    <row r="7023" spans="1:6" x14ac:dyDescent="0.3">
      <c r="A7023" s="11">
        <v>52</v>
      </c>
      <c r="B7023" s="12" t="s">
        <v>757</v>
      </c>
      <c r="C7023" s="12" t="s">
        <v>35</v>
      </c>
      <c r="D7023" s="13">
        <v>6583141.8267993201</v>
      </c>
      <c r="E7023" s="14">
        <v>45352</v>
      </c>
      <c r="F7023" s="15">
        <f t="shared" si="109"/>
        <v>-1.4559616282829597E-2</v>
      </c>
    </row>
    <row r="7024" spans="1:6" x14ac:dyDescent="0.3">
      <c r="A7024" s="11">
        <v>52</v>
      </c>
      <c r="B7024" s="12" t="s">
        <v>757</v>
      </c>
      <c r="C7024" s="12" t="s">
        <v>36</v>
      </c>
      <c r="D7024" s="13">
        <v>6679690.9996327702</v>
      </c>
      <c r="E7024" s="14">
        <v>45323</v>
      </c>
      <c r="F7024" s="15">
        <f t="shared" si="109"/>
        <v>2.7900422079514416E-3</v>
      </c>
    </row>
    <row r="7025" spans="1:6" x14ac:dyDescent="0.3">
      <c r="A7025" s="11">
        <v>52</v>
      </c>
      <c r="B7025" s="12" t="s">
        <v>757</v>
      </c>
      <c r="C7025" s="12" t="s">
        <v>37</v>
      </c>
      <c r="D7025" s="13">
        <v>6661080.3541235896</v>
      </c>
      <c r="E7025" s="14">
        <v>45292</v>
      </c>
      <c r="F7025" s="15">
        <f t="shared" si="109"/>
        <v>-7.1512840894634297E-3</v>
      </c>
    </row>
    <row r="7026" spans="1:6" x14ac:dyDescent="0.3">
      <c r="A7026" s="11">
        <v>52</v>
      </c>
      <c r="B7026" s="12" t="s">
        <v>757</v>
      </c>
      <c r="C7026" s="12" t="s">
        <v>38</v>
      </c>
      <c r="D7026" s="13">
        <v>6708886.3655264797</v>
      </c>
      <c r="E7026" s="14">
        <v>45261</v>
      </c>
      <c r="F7026" s="15">
        <f t="shared" si="109"/>
        <v>6.1434276184743605E-2</v>
      </c>
    </row>
    <row r="7027" spans="1:6" x14ac:dyDescent="0.3">
      <c r="A7027" s="11">
        <v>52</v>
      </c>
      <c r="B7027" s="12" t="s">
        <v>757</v>
      </c>
      <c r="C7027" s="12" t="s">
        <v>40</v>
      </c>
      <c r="D7027" s="13">
        <v>6309135.7032970702</v>
      </c>
      <c r="E7027" s="14">
        <v>45231</v>
      </c>
      <c r="F7027" s="15">
        <f t="shared" si="109"/>
        <v>5.6872827228266434E-2</v>
      </c>
    </row>
    <row r="7028" spans="1:6" x14ac:dyDescent="0.3">
      <c r="A7028" s="11">
        <v>52</v>
      </c>
      <c r="B7028" s="12" t="s">
        <v>757</v>
      </c>
      <c r="C7028" s="12" t="s">
        <v>41</v>
      </c>
      <c r="D7028" s="13">
        <v>5960330.1116678398</v>
      </c>
      <c r="E7028" s="14">
        <v>45200</v>
      </c>
      <c r="F7028" s="15">
        <f t="shared" si="109"/>
        <v>4.5778135275056694E-3</v>
      </c>
    </row>
    <row r="7029" spans="1:6" x14ac:dyDescent="0.3">
      <c r="A7029" s="16">
        <v>52</v>
      </c>
      <c r="B7029" s="17" t="s">
        <v>757</v>
      </c>
      <c r="C7029" s="17" t="s">
        <v>42</v>
      </c>
      <c r="D7029" s="18">
        <v>5933107.19012463</v>
      </c>
      <c r="E7029" s="14">
        <v>45170</v>
      </c>
      <c r="F7029" s="15">
        <f t="shared" si="109"/>
        <v>3.2454997229070352E-2</v>
      </c>
    </row>
    <row r="7030" spans="1:6" x14ac:dyDescent="0.3">
      <c r="A7030" s="16">
        <v>52</v>
      </c>
      <c r="B7030" s="17" t="s">
        <v>757</v>
      </c>
      <c r="C7030" s="17" t="s">
        <v>43</v>
      </c>
      <c r="D7030" s="18">
        <v>5743639.4311697399</v>
      </c>
      <c r="E7030" s="14">
        <v>45139</v>
      </c>
      <c r="F7030" s="15">
        <f t="shared" si="109"/>
        <v>-4.9017257365465375E-2</v>
      </c>
    </row>
    <row r="7031" spans="1:6" x14ac:dyDescent="0.3">
      <c r="A7031" s="16">
        <v>52</v>
      </c>
      <c r="B7031" s="17" t="s">
        <v>757</v>
      </c>
      <c r="C7031" s="17" t="s">
        <v>44</v>
      </c>
      <c r="D7031" s="18">
        <v>6032191.1167557603</v>
      </c>
      <c r="E7031" s="14">
        <v>45108</v>
      </c>
      <c r="F7031" s="15">
        <f t="shared" si="109"/>
        <v>4.7076559185355034E-2</v>
      </c>
    </row>
    <row r="7032" spans="1:6" x14ac:dyDescent="0.3">
      <c r="A7032" s="16">
        <v>52</v>
      </c>
      <c r="B7032" s="17" t="s">
        <v>757</v>
      </c>
      <c r="C7032" s="17" t="s">
        <v>45</v>
      </c>
      <c r="D7032" s="18">
        <v>5754796.9249230502</v>
      </c>
      <c r="E7032" s="14">
        <v>45078</v>
      </c>
      <c r="F7032" s="15">
        <f t="shared" si="109"/>
        <v>-3.4838745673154592E-2</v>
      </c>
    </row>
    <row r="7033" spans="1:6" x14ac:dyDescent="0.3">
      <c r="A7033" s="16">
        <v>52</v>
      </c>
      <c r="B7033" s="17" t="s">
        <v>757</v>
      </c>
      <c r="C7033" s="17" t="s">
        <v>46</v>
      </c>
      <c r="D7033" s="18">
        <v>5958820.15257964</v>
      </c>
      <c r="E7033" s="14">
        <v>45047</v>
      </c>
      <c r="F7033" s="15">
        <f t="shared" si="109"/>
        <v>-3.4064854437994355E-2</v>
      </c>
    </row>
    <row r="7034" spans="1:6" x14ac:dyDescent="0.3">
      <c r="A7034" s="16">
        <v>52</v>
      </c>
      <c r="B7034" s="17" t="s">
        <v>757</v>
      </c>
      <c r="C7034" s="17" t="s">
        <v>47</v>
      </c>
      <c r="D7034" s="18">
        <v>6165303.4384441003</v>
      </c>
      <c r="E7034" s="14">
        <v>45017</v>
      </c>
      <c r="F7034" s="15">
        <f t="shared" si="109"/>
        <v>3.5230682408264595E-2</v>
      </c>
    </row>
    <row r="7035" spans="1:6" x14ac:dyDescent="0.3">
      <c r="A7035" s="16">
        <v>52</v>
      </c>
      <c r="B7035" s="17" t="s">
        <v>757</v>
      </c>
      <c r="C7035" s="17" t="s">
        <v>48</v>
      </c>
      <c r="D7035" s="18">
        <v>5951877.2412824202</v>
      </c>
      <c r="E7035" s="14">
        <v>44986</v>
      </c>
      <c r="F7035" s="15">
        <f t="shared" si="109"/>
        <v>-7.9014272533753427E-2</v>
      </c>
    </row>
    <row r="7036" spans="1:6" x14ac:dyDescent="0.3">
      <c r="A7036" s="16">
        <v>52</v>
      </c>
      <c r="B7036" s="17" t="s">
        <v>757</v>
      </c>
      <c r="C7036" s="17" t="s">
        <v>49</v>
      </c>
      <c r="D7036" s="18">
        <v>6441239.2070957199</v>
      </c>
      <c r="E7036" s="14">
        <v>44958</v>
      </c>
      <c r="F7036" s="15">
        <f t="shared" si="109"/>
        <v>6.0054108285007554E-2</v>
      </c>
    </row>
    <row r="7037" spans="1:6" x14ac:dyDescent="0.3">
      <c r="A7037" s="16">
        <v>52</v>
      </c>
      <c r="B7037" s="17" t="s">
        <v>757</v>
      </c>
      <c r="C7037" s="17" t="s">
        <v>50</v>
      </c>
      <c r="D7037" s="18">
        <v>6065802.4185294099</v>
      </c>
      <c r="E7037" s="14">
        <v>44927</v>
      </c>
      <c r="F7037" s="15">
        <f t="shared" si="109"/>
        <v>0.13072372577370181</v>
      </c>
    </row>
    <row r="7038" spans="1:6" x14ac:dyDescent="0.3">
      <c r="A7038" s="16">
        <v>52</v>
      </c>
      <c r="B7038" s="17" t="s">
        <v>757</v>
      </c>
      <c r="C7038" s="17" t="s">
        <v>51</v>
      </c>
      <c r="D7038" s="18">
        <v>5322499.9639299698</v>
      </c>
      <c r="E7038" s="14">
        <v>44896</v>
      </c>
      <c r="F7038" s="15">
        <f t="shared" si="109"/>
        <v>-2.2892633453671232E-2</v>
      </c>
    </row>
    <row r="7039" spans="1:6" x14ac:dyDescent="0.3">
      <c r="A7039" s="16">
        <v>52</v>
      </c>
      <c r="B7039" s="17" t="s">
        <v>757</v>
      </c>
      <c r="C7039" s="17" t="s">
        <v>53</v>
      </c>
      <c r="D7039" s="18">
        <v>5445751.3969218796</v>
      </c>
      <c r="E7039" s="14">
        <v>44866</v>
      </c>
      <c r="F7039" s="15">
        <f t="shared" si="109"/>
        <v>9.2608297005363868E-2</v>
      </c>
    </row>
    <row r="7040" spans="1:6" x14ac:dyDescent="0.3">
      <c r="A7040" s="16">
        <v>52</v>
      </c>
      <c r="B7040" s="17" t="s">
        <v>757</v>
      </c>
      <c r="C7040" s="17" t="s">
        <v>54</v>
      </c>
      <c r="D7040" s="18">
        <v>4964077.3402910996</v>
      </c>
      <c r="E7040" s="14">
        <v>44835</v>
      </c>
      <c r="F7040" s="15">
        <f t="shared" si="109"/>
        <v>9.6796967449570004E-3</v>
      </c>
    </row>
    <row r="7041" spans="1:6" x14ac:dyDescent="0.3">
      <c r="A7041" s="11">
        <v>52</v>
      </c>
      <c r="B7041" s="12" t="s">
        <v>757</v>
      </c>
      <c r="C7041" s="12" t="s">
        <v>55</v>
      </c>
      <c r="D7041" s="13">
        <v>4916258.3868743498</v>
      </c>
      <c r="E7041" s="14">
        <v>44805</v>
      </c>
      <c r="F7041" s="15">
        <f t="shared" si="109"/>
        <v>-0.18743339600197018</v>
      </c>
    </row>
    <row r="7042" spans="1:6" x14ac:dyDescent="0.3">
      <c r="A7042" s="11">
        <v>52</v>
      </c>
      <c r="B7042" s="12" t="s">
        <v>757</v>
      </c>
      <c r="C7042" s="12" t="s">
        <v>56</v>
      </c>
      <c r="D7042" s="13">
        <v>5929744.6223655501</v>
      </c>
      <c r="E7042" s="14">
        <v>44774</v>
      </c>
      <c r="F7042" s="15">
        <f t="shared" si="109"/>
        <v>-7.3805140698021077E-2</v>
      </c>
    </row>
    <row r="7043" spans="1:6" x14ac:dyDescent="0.3">
      <c r="A7043" s="11">
        <v>52</v>
      </c>
      <c r="B7043" s="12" t="s">
        <v>757</v>
      </c>
      <c r="C7043" s="12" t="s">
        <v>57</v>
      </c>
      <c r="D7043" s="13">
        <v>6383945.2718907399</v>
      </c>
      <c r="E7043" s="14">
        <v>44743</v>
      </c>
      <c r="F7043" s="15">
        <f t="shared" ref="F7043:F7106" si="110">IF(B7043=B7044,LN(D7043/D7044),NA())</f>
        <v>6.0031444256976998E-2</v>
      </c>
    </row>
    <row r="7044" spans="1:6" x14ac:dyDescent="0.3">
      <c r="A7044" s="11">
        <v>52</v>
      </c>
      <c r="B7044" s="12" t="s">
        <v>757</v>
      </c>
      <c r="C7044" s="12" t="s">
        <v>58</v>
      </c>
      <c r="D7044" s="13">
        <v>6011984.19606137</v>
      </c>
      <c r="E7044" s="14">
        <v>44713</v>
      </c>
      <c r="F7044" s="15">
        <f t="shared" si="110"/>
        <v>-0.10786678452386168</v>
      </c>
    </row>
    <row r="7045" spans="1:6" x14ac:dyDescent="0.3">
      <c r="A7045" s="11">
        <v>52</v>
      </c>
      <c r="B7045" s="12" t="s">
        <v>757</v>
      </c>
      <c r="C7045" s="12" t="s">
        <v>59</v>
      </c>
      <c r="D7045" s="13">
        <v>6696745.2693875302</v>
      </c>
      <c r="E7045" s="14">
        <v>44682</v>
      </c>
      <c r="F7045" s="15">
        <f t="shared" si="110"/>
        <v>3.5721253305875944E-4</v>
      </c>
    </row>
    <row r="7046" spans="1:6" x14ac:dyDescent="0.3">
      <c r="A7046" s="11">
        <v>52</v>
      </c>
      <c r="B7046" s="12" t="s">
        <v>757</v>
      </c>
      <c r="C7046" s="12" t="s">
        <v>60</v>
      </c>
      <c r="D7046" s="13">
        <v>6694353.5352507401</v>
      </c>
      <c r="E7046" s="14">
        <v>44652</v>
      </c>
      <c r="F7046" s="15">
        <f t="shared" si="110"/>
        <v>-3.5160728210128549E-2</v>
      </c>
    </row>
    <row r="7047" spans="1:6" x14ac:dyDescent="0.3">
      <c r="A7047" s="11">
        <v>52</v>
      </c>
      <c r="B7047" s="12" t="s">
        <v>757</v>
      </c>
      <c r="C7047" s="12" t="s">
        <v>61</v>
      </c>
      <c r="D7047" s="13">
        <v>6933918.8455842296</v>
      </c>
      <c r="E7047" s="14">
        <v>44621</v>
      </c>
      <c r="F7047" s="15">
        <f t="shared" si="110"/>
        <v>7.124292101217039E-2</v>
      </c>
    </row>
    <row r="7048" spans="1:6" x14ac:dyDescent="0.3">
      <c r="A7048" s="11">
        <v>52</v>
      </c>
      <c r="B7048" s="12" t="s">
        <v>757</v>
      </c>
      <c r="C7048" s="12" t="s">
        <v>62</v>
      </c>
      <c r="D7048" s="13">
        <v>6457112.4089504499</v>
      </c>
      <c r="E7048" s="14">
        <v>44593</v>
      </c>
      <c r="F7048" s="15">
        <f t="shared" si="110"/>
        <v>-4.6520036698462199E-2</v>
      </c>
    </row>
    <row r="7049" spans="1:6" x14ac:dyDescent="0.3">
      <c r="A7049" s="11">
        <v>52</v>
      </c>
      <c r="B7049" s="12" t="s">
        <v>757</v>
      </c>
      <c r="C7049" s="12" t="s">
        <v>63</v>
      </c>
      <c r="D7049" s="13">
        <v>6764594.0947203003</v>
      </c>
      <c r="E7049" s="14">
        <v>44562</v>
      </c>
      <c r="F7049" s="15">
        <f t="shared" si="110"/>
        <v>-2.9621043555878964E-2</v>
      </c>
    </row>
    <row r="7050" spans="1:6" x14ac:dyDescent="0.3">
      <c r="A7050" s="11">
        <v>52</v>
      </c>
      <c r="B7050" s="12" t="s">
        <v>757</v>
      </c>
      <c r="C7050" s="12" t="s">
        <v>64</v>
      </c>
      <c r="D7050" s="13">
        <v>6967965.59940245</v>
      </c>
      <c r="E7050" s="14">
        <v>44531</v>
      </c>
      <c r="F7050" s="15">
        <f t="shared" si="110"/>
        <v>6.5240546709963071E-2</v>
      </c>
    </row>
    <row r="7051" spans="1:6" x14ac:dyDescent="0.3">
      <c r="A7051" s="11">
        <v>52</v>
      </c>
      <c r="B7051" s="12" t="s">
        <v>757</v>
      </c>
      <c r="C7051" s="12" t="s">
        <v>66</v>
      </c>
      <c r="D7051" s="13">
        <v>6527883.3993826304</v>
      </c>
      <c r="E7051" s="14">
        <v>44501</v>
      </c>
      <c r="F7051" s="15">
        <f t="shared" si="110"/>
        <v>-6.674318709182854E-2</v>
      </c>
    </row>
    <row r="7052" spans="1:6" x14ac:dyDescent="0.3">
      <c r="A7052" s="11">
        <v>52</v>
      </c>
      <c r="B7052" s="12" t="s">
        <v>757</v>
      </c>
      <c r="C7052" s="12" t="s">
        <v>67</v>
      </c>
      <c r="D7052" s="13">
        <v>6978443.8164159805</v>
      </c>
      <c r="E7052" s="14">
        <v>44470</v>
      </c>
      <c r="F7052" s="15">
        <f t="shared" si="110"/>
        <v>-1.8840412132105175E-2</v>
      </c>
    </row>
    <row r="7053" spans="1:6" x14ac:dyDescent="0.3">
      <c r="A7053" s="16">
        <v>52</v>
      </c>
      <c r="B7053" s="17" t="s">
        <v>757</v>
      </c>
      <c r="C7053" s="17" t="s">
        <v>68</v>
      </c>
      <c r="D7053" s="18">
        <v>7111166.9270712202</v>
      </c>
      <c r="E7053" s="14">
        <v>44440</v>
      </c>
      <c r="F7053" s="15">
        <f t="shared" si="110"/>
        <v>-1.171884977861036E-2</v>
      </c>
    </row>
    <row r="7054" spans="1:6" x14ac:dyDescent="0.3">
      <c r="A7054" s="16">
        <v>52</v>
      </c>
      <c r="B7054" s="17" t="s">
        <v>757</v>
      </c>
      <c r="C7054" s="17" t="s">
        <v>69</v>
      </c>
      <c r="D7054" s="18">
        <v>7194991.8304513702</v>
      </c>
      <c r="E7054" s="14">
        <v>44409</v>
      </c>
      <c r="F7054" s="15">
        <f t="shared" si="110"/>
        <v>-9.0000437745449607E-2</v>
      </c>
    </row>
    <row r="7055" spans="1:6" x14ac:dyDescent="0.3">
      <c r="A7055" s="16">
        <v>52</v>
      </c>
      <c r="B7055" s="17" t="s">
        <v>757</v>
      </c>
      <c r="C7055" s="17" t="s">
        <v>70</v>
      </c>
      <c r="D7055" s="18">
        <v>7872578.47853362</v>
      </c>
      <c r="E7055" s="14">
        <v>44378</v>
      </c>
      <c r="F7055" s="15">
        <f t="shared" si="110"/>
        <v>-1.540866319922137E-2</v>
      </c>
    </row>
    <row r="7056" spans="1:6" x14ac:dyDescent="0.3">
      <c r="A7056" s="16">
        <v>52</v>
      </c>
      <c r="B7056" s="17" t="s">
        <v>757</v>
      </c>
      <c r="C7056" s="17" t="s">
        <v>71</v>
      </c>
      <c r="D7056" s="18">
        <v>7994823.7885393696</v>
      </c>
      <c r="E7056" s="14">
        <v>44348</v>
      </c>
      <c r="F7056" s="15">
        <f t="shared" si="110"/>
        <v>-6.5930039654036335E-2</v>
      </c>
    </row>
    <row r="7057" spans="1:6" x14ac:dyDescent="0.3">
      <c r="A7057" s="16">
        <v>52</v>
      </c>
      <c r="B7057" s="17" t="s">
        <v>757</v>
      </c>
      <c r="C7057" s="17" t="s">
        <v>72</v>
      </c>
      <c r="D7057" s="18">
        <v>8539686.9096023608</v>
      </c>
      <c r="E7057" s="14">
        <v>44317</v>
      </c>
      <c r="F7057" s="15">
        <f t="shared" si="110"/>
        <v>0.1179363495837836</v>
      </c>
    </row>
    <row r="7058" spans="1:6" x14ac:dyDescent="0.3">
      <c r="A7058" s="16">
        <v>52</v>
      </c>
      <c r="B7058" s="17" t="s">
        <v>757</v>
      </c>
      <c r="C7058" s="17" t="s">
        <v>73</v>
      </c>
      <c r="D7058" s="18">
        <v>7589669.11735263</v>
      </c>
      <c r="E7058" s="14">
        <v>44287</v>
      </c>
      <c r="F7058" s="15">
        <f t="shared" si="110"/>
        <v>4.6629693250295222E-2</v>
      </c>
    </row>
    <row r="7059" spans="1:6" x14ac:dyDescent="0.3">
      <c r="A7059" s="16">
        <v>52</v>
      </c>
      <c r="B7059" s="17" t="s">
        <v>757</v>
      </c>
      <c r="C7059" s="17" t="s">
        <v>74</v>
      </c>
      <c r="D7059" s="18">
        <v>7243889.6213624403</v>
      </c>
      <c r="E7059" s="14">
        <v>44256</v>
      </c>
      <c r="F7059" s="15">
        <f t="shared" si="110"/>
        <v>0.12025711442717597</v>
      </c>
    </row>
    <row r="7060" spans="1:6" x14ac:dyDescent="0.3">
      <c r="A7060" s="16">
        <v>52</v>
      </c>
      <c r="B7060" s="17" t="s">
        <v>757</v>
      </c>
      <c r="C7060" s="17" t="s">
        <v>75</v>
      </c>
      <c r="D7060" s="18">
        <v>6423102.06197544</v>
      </c>
      <c r="E7060" s="14">
        <v>44228</v>
      </c>
      <c r="F7060" s="15">
        <f t="shared" si="110"/>
        <v>4.4476504594539376E-2</v>
      </c>
    </row>
    <row r="7061" spans="1:6" x14ac:dyDescent="0.3">
      <c r="A7061" s="16">
        <v>52</v>
      </c>
      <c r="B7061" s="17" t="s">
        <v>757</v>
      </c>
      <c r="C7061" s="17" t="s">
        <v>76</v>
      </c>
      <c r="D7061" s="18">
        <v>6143684.7458589096</v>
      </c>
      <c r="E7061" s="14">
        <v>44197</v>
      </c>
      <c r="F7061" s="15">
        <f t="shared" si="110"/>
        <v>-0.11705686130957471</v>
      </c>
    </row>
    <row r="7062" spans="1:6" x14ac:dyDescent="0.3">
      <c r="A7062" s="16">
        <v>52</v>
      </c>
      <c r="B7062" s="17" t="s">
        <v>757</v>
      </c>
      <c r="C7062" s="17" t="s">
        <v>77</v>
      </c>
      <c r="D7062" s="18">
        <v>6906628.1014668904</v>
      </c>
      <c r="E7062" s="14">
        <v>44166</v>
      </c>
      <c r="F7062" s="15">
        <f t="shared" si="110"/>
        <v>5.4235595862726325E-2</v>
      </c>
    </row>
    <row r="7063" spans="1:6" x14ac:dyDescent="0.3">
      <c r="A7063" s="16">
        <v>52</v>
      </c>
      <c r="B7063" s="17" t="s">
        <v>757</v>
      </c>
      <c r="C7063" s="17" t="s">
        <v>79</v>
      </c>
      <c r="D7063" s="18">
        <v>6542019.7566357497</v>
      </c>
      <c r="E7063" s="14">
        <v>44136</v>
      </c>
      <c r="F7063" s="15">
        <f t="shared" si="110"/>
        <v>0.24573010136121101</v>
      </c>
    </row>
    <row r="7064" spans="1:6" x14ac:dyDescent="0.3">
      <c r="A7064" s="16">
        <v>52</v>
      </c>
      <c r="B7064" s="17" t="s">
        <v>757</v>
      </c>
      <c r="C7064" s="17" t="s">
        <v>80</v>
      </c>
      <c r="D7064" s="18">
        <v>5116731.4561220203</v>
      </c>
      <c r="E7064" s="14">
        <v>44105</v>
      </c>
      <c r="F7064" s="15">
        <f t="shared" si="110"/>
        <v>-8.399519611309246E-2</v>
      </c>
    </row>
    <row r="7065" spans="1:6" x14ac:dyDescent="0.3">
      <c r="A7065" s="11">
        <v>52</v>
      </c>
      <c r="B7065" s="12" t="s">
        <v>757</v>
      </c>
      <c r="C7065" s="12" t="s">
        <v>81</v>
      </c>
      <c r="D7065" s="13">
        <v>5565078.2394681098</v>
      </c>
      <c r="E7065" s="14">
        <v>44075</v>
      </c>
      <c r="F7065" s="15">
        <f t="shared" si="110"/>
        <v>-8.1247665360570001E-2</v>
      </c>
    </row>
    <row r="7066" spans="1:6" x14ac:dyDescent="0.3">
      <c r="A7066" s="11">
        <v>52</v>
      </c>
      <c r="B7066" s="12" t="s">
        <v>757</v>
      </c>
      <c r="C7066" s="12" t="s">
        <v>82</v>
      </c>
      <c r="D7066" s="13">
        <v>6036103.6286714599</v>
      </c>
      <c r="E7066" s="14">
        <v>44044</v>
      </c>
      <c r="F7066" s="15">
        <f t="shared" si="110"/>
        <v>7.4374763036702346E-2</v>
      </c>
    </row>
    <row r="7067" spans="1:6" x14ac:dyDescent="0.3">
      <c r="A7067" s="11">
        <v>52</v>
      </c>
      <c r="B7067" s="12" t="s">
        <v>757</v>
      </c>
      <c r="C7067" s="12" t="s">
        <v>83</v>
      </c>
      <c r="D7067" s="13">
        <v>5603458.2184773302</v>
      </c>
      <c r="E7067" s="14">
        <v>44013</v>
      </c>
      <c r="F7067" s="15">
        <f t="shared" si="110"/>
        <v>-4.2364992757056893E-2</v>
      </c>
    </row>
    <row r="7068" spans="1:6" x14ac:dyDescent="0.3">
      <c r="A7068" s="11">
        <v>52</v>
      </c>
      <c r="B7068" s="12" t="s">
        <v>757</v>
      </c>
      <c r="C7068" s="12" t="s">
        <v>84</v>
      </c>
      <c r="D7068" s="13">
        <v>5845948.9776451103</v>
      </c>
      <c r="E7068" s="14">
        <v>43983</v>
      </c>
      <c r="F7068" s="15">
        <f t="shared" si="110"/>
        <v>0.17963942966386592</v>
      </c>
    </row>
    <row r="7069" spans="1:6" x14ac:dyDescent="0.3">
      <c r="A7069" s="11">
        <v>52</v>
      </c>
      <c r="B7069" s="12" t="s">
        <v>757</v>
      </c>
      <c r="C7069" s="12" t="s">
        <v>85</v>
      </c>
      <c r="D7069" s="13">
        <v>4884708.0017686104</v>
      </c>
      <c r="E7069" s="14">
        <v>43952</v>
      </c>
      <c r="F7069" s="15">
        <f t="shared" si="110"/>
        <v>5.69483420521434E-2</v>
      </c>
    </row>
    <row r="7070" spans="1:6" x14ac:dyDescent="0.3">
      <c r="A7070" s="11">
        <v>52</v>
      </c>
      <c r="B7070" s="12" t="s">
        <v>757</v>
      </c>
      <c r="C7070" s="12" t="s">
        <v>86</v>
      </c>
      <c r="D7070" s="13">
        <v>4614304.5684059896</v>
      </c>
      <c r="E7070" s="14">
        <v>43922</v>
      </c>
      <c r="F7070" s="15">
        <f t="shared" si="110"/>
        <v>0.16085241219045771</v>
      </c>
    </row>
    <row r="7071" spans="1:6" x14ac:dyDescent="0.3">
      <c r="A7071" s="11">
        <v>52</v>
      </c>
      <c r="B7071" s="12" t="s">
        <v>757</v>
      </c>
      <c r="C7071" s="12" t="s">
        <v>87</v>
      </c>
      <c r="D7071" s="13">
        <v>3928700.6782992901</v>
      </c>
      <c r="E7071" s="14">
        <v>43891</v>
      </c>
      <c r="F7071" s="15">
        <f t="shared" si="110"/>
        <v>-0.56845766063514103</v>
      </c>
    </row>
    <row r="7072" spans="1:6" x14ac:dyDescent="0.3">
      <c r="A7072" s="11">
        <v>52</v>
      </c>
      <c r="B7072" s="12" t="s">
        <v>757</v>
      </c>
      <c r="C7072" s="12" t="s">
        <v>88</v>
      </c>
      <c r="D7072" s="13">
        <v>6936285.6037510699</v>
      </c>
      <c r="E7072" s="14">
        <v>43862</v>
      </c>
      <c r="F7072" s="15">
        <f t="shared" si="110"/>
        <v>-0.1891725770281992</v>
      </c>
    </row>
    <row r="7073" spans="1:6" x14ac:dyDescent="0.3">
      <c r="A7073" s="11">
        <v>52</v>
      </c>
      <c r="B7073" s="12" t="s">
        <v>757</v>
      </c>
      <c r="C7073" s="12" t="s">
        <v>89</v>
      </c>
      <c r="D7073" s="13">
        <v>8380763.2698737904</v>
      </c>
      <c r="E7073" s="14">
        <v>43831</v>
      </c>
      <c r="F7073" s="15">
        <f t="shared" si="110"/>
        <v>3.50628823452123E-2</v>
      </c>
    </row>
    <row r="7074" spans="1:6" x14ac:dyDescent="0.3">
      <c r="A7074" s="11">
        <v>52</v>
      </c>
      <c r="B7074" s="12" t="s">
        <v>757</v>
      </c>
      <c r="C7074" s="12" t="s">
        <v>90</v>
      </c>
      <c r="D7074" s="13">
        <v>8092001.5457289601</v>
      </c>
      <c r="E7074" s="14">
        <v>43800</v>
      </c>
      <c r="F7074" s="15">
        <f t="shared" si="110"/>
        <v>5.0718977036728272E-3</v>
      </c>
    </row>
    <row r="7075" spans="1:6" x14ac:dyDescent="0.3">
      <c r="A7075" s="11">
        <v>52</v>
      </c>
      <c r="B7075" s="12" t="s">
        <v>757</v>
      </c>
      <c r="C7075" s="12" t="s">
        <v>92</v>
      </c>
      <c r="D7075" s="13">
        <v>8051063.6458489299</v>
      </c>
      <c r="E7075" s="14">
        <v>43770</v>
      </c>
      <c r="F7075" s="15">
        <f t="shared" si="110"/>
        <v>9.8790756631034621E-2</v>
      </c>
    </row>
    <row r="7076" spans="1:6" x14ac:dyDescent="0.3">
      <c r="A7076" s="11">
        <v>52</v>
      </c>
      <c r="B7076" s="12" t="s">
        <v>757</v>
      </c>
      <c r="C7076" s="12" t="s">
        <v>93</v>
      </c>
      <c r="D7076" s="13">
        <v>7293718.1915693199</v>
      </c>
      <c r="E7076" s="14">
        <v>43739</v>
      </c>
      <c r="F7076" s="15" t="e">
        <f t="shared" si="110"/>
        <v>#N/A</v>
      </c>
    </row>
    <row r="7077" spans="1:6" x14ac:dyDescent="0.3">
      <c r="A7077" s="11">
        <v>31</v>
      </c>
      <c r="B7077" s="12" t="s">
        <v>764</v>
      </c>
      <c r="C7077" s="12" t="s">
        <v>12</v>
      </c>
      <c r="D7077" s="13">
        <v>10072566.7840016</v>
      </c>
      <c r="E7077" s="14">
        <v>45901</v>
      </c>
      <c r="F7077" s="15">
        <f t="shared" si="110"/>
        <v>5.3867879693252581E-2</v>
      </c>
    </row>
    <row r="7078" spans="1:6" x14ac:dyDescent="0.3">
      <c r="A7078" s="16">
        <v>31</v>
      </c>
      <c r="B7078" s="17" t="s">
        <v>764</v>
      </c>
      <c r="C7078" s="17" t="s">
        <v>16</v>
      </c>
      <c r="D7078" s="18">
        <v>9544334.0830952302</v>
      </c>
      <c r="E7078" s="14">
        <v>45870</v>
      </c>
      <c r="F7078" s="15">
        <f t="shared" si="110"/>
        <v>-7.2324276780755042E-3</v>
      </c>
    </row>
    <row r="7079" spans="1:6" x14ac:dyDescent="0.3">
      <c r="A7079" s="11">
        <v>31</v>
      </c>
      <c r="B7079" s="12" t="s">
        <v>764</v>
      </c>
      <c r="C7079" s="12" t="s">
        <v>17</v>
      </c>
      <c r="D7079" s="13">
        <v>9613613.01453056</v>
      </c>
      <c r="E7079" s="14">
        <v>45839</v>
      </c>
      <c r="F7079" s="15">
        <f t="shared" si="110"/>
        <v>-1.8142998548808173E-2</v>
      </c>
    </row>
    <row r="7080" spans="1:6" x14ac:dyDescent="0.3">
      <c r="A7080" s="16">
        <v>31</v>
      </c>
      <c r="B7080" s="17" t="s">
        <v>764</v>
      </c>
      <c r="C7080" s="17" t="s">
        <v>18</v>
      </c>
      <c r="D7080" s="18">
        <v>9789624.6427641697</v>
      </c>
      <c r="E7080" s="14">
        <v>45809</v>
      </c>
      <c r="F7080" s="15">
        <f t="shared" si="110"/>
        <v>-5.4777933146271586E-2</v>
      </c>
    </row>
    <row r="7081" spans="1:6" x14ac:dyDescent="0.3">
      <c r="A7081" s="11">
        <v>31</v>
      </c>
      <c r="B7081" s="12" t="s">
        <v>764</v>
      </c>
      <c r="C7081" s="12" t="s">
        <v>19</v>
      </c>
      <c r="D7081" s="13">
        <v>10340839.4248411</v>
      </c>
      <c r="E7081" s="14">
        <v>45778</v>
      </c>
      <c r="F7081" s="15">
        <f t="shared" si="110"/>
        <v>-3.7875872352600502E-2</v>
      </c>
    </row>
    <row r="7082" spans="1:6" x14ac:dyDescent="0.3">
      <c r="A7082" s="16">
        <v>31</v>
      </c>
      <c r="B7082" s="17" t="s">
        <v>764</v>
      </c>
      <c r="C7082" s="17" t="s">
        <v>20</v>
      </c>
      <c r="D7082" s="18">
        <v>10740019.6686465</v>
      </c>
      <c r="E7082" s="14">
        <v>45748</v>
      </c>
      <c r="F7082" s="15">
        <f t="shared" si="110"/>
        <v>9.0455317203246469E-2</v>
      </c>
    </row>
    <row r="7083" spans="1:6" x14ac:dyDescent="0.3">
      <c r="A7083" s="11">
        <v>31</v>
      </c>
      <c r="B7083" s="12" t="s">
        <v>764</v>
      </c>
      <c r="C7083" s="12" t="s">
        <v>21</v>
      </c>
      <c r="D7083" s="13">
        <v>9811170.6936518997</v>
      </c>
      <c r="E7083" s="14">
        <v>45717</v>
      </c>
      <c r="F7083" s="15">
        <f t="shared" si="110"/>
        <v>3.2907624769372671E-3</v>
      </c>
    </row>
    <row r="7084" spans="1:6" x14ac:dyDescent="0.3">
      <c r="A7084" s="16">
        <v>31</v>
      </c>
      <c r="B7084" s="17" t="s">
        <v>764</v>
      </c>
      <c r="C7084" s="17" t="s">
        <v>22</v>
      </c>
      <c r="D7084" s="18">
        <v>9778937.5262154192</v>
      </c>
      <c r="E7084" s="14">
        <v>45689</v>
      </c>
      <c r="F7084" s="15">
        <f t="shared" si="110"/>
        <v>5.5113457226572203E-2</v>
      </c>
    </row>
    <row r="7085" spans="1:6" x14ac:dyDescent="0.3">
      <c r="A7085" s="11">
        <v>31</v>
      </c>
      <c r="B7085" s="12" t="s">
        <v>764</v>
      </c>
      <c r="C7085" s="12" t="s">
        <v>23</v>
      </c>
      <c r="D7085" s="13">
        <v>9254569.0740204491</v>
      </c>
      <c r="E7085" s="14">
        <v>45658</v>
      </c>
      <c r="F7085" s="15">
        <f t="shared" si="110"/>
        <v>-4.3210578736488106E-2</v>
      </c>
    </row>
    <row r="7086" spans="1:6" x14ac:dyDescent="0.3">
      <c r="A7086" s="16">
        <v>31</v>
      </c>
      <c r="B7086" s="17" t="s">
        <v>764</v>
      </c>
      <c r="C7086" s="17" t="s">
        <v>24</v>
      </c>
      <c r="D7086" s="18">
        <v>9663230.0134138893</v>
      </c>
      <c r="E7086" s="14">
        <v>45627</v>
      </c>
      <c r="F7086" s="15">
        <f t="shared" si="110"/>
        <v>-1.8912906531559349E-2</v>
      </c>
    </row>
    <row r="7087" spans="1:6" x14ac:dyDescent="0.3">
      <c r="A7087" s="16">
        <v>31</v>
      </c>
      <c r="B7087" s="17" t="s">
        <v>764</v>
      </c>
      <c r="C7087" s="17" t="s">
        <v>26</v>
      </c>
      <c r="D7087" s="18">
        <v>9847728.9858168103</v>
      </c>
      <c r="E7087" s="14">
        <v>45597</v>
      </c>
      <c r="F7087" s="15">
        <f t="shared" si="110"/>
        <v>1.8194369740698314E-2</v>
      </c>
    </row>
    <row r="7088" spans="1:6" x14ac:dyDescent="0.3">
      <c r="A7088" s="16">
        <v>31</v>
      </c>
      <c r="B7088" s="17" t="s">
        <v>764</v>
      </c>
      <c r="C7088" s="17" t="s">
        <v>27</v>
      </c>
      <c r="D7088" s="18">
        <v>9670175.8948339093</v>
      </c>
      <c r="E7088" s="14">
        <v>45566</v>
      </c>
      <c r="F7088" s="15">
        <f t="shared" si="110"/>
        <v>8.5933328347833696E-3</v>
      </c>
    </row>
    <row r="7089" spans="1:6" x14ac:dyDescent="0.3">
      <c r="A7089" s="16">
        <v>31</v>
      </c>
      <c r="B7089" s="17" t="s">
        <v>764</v>
      </c>
      <c r="C7089" s="17" t="s">
        <v>28</v>
      </c>
      <c r="D7089" s="18">
        <v>9587432.8831002191</v>
      </c>
      <c r="E7089" s="14">
        <v>45536</v>
      </c>
      <c r="F7089" s="15">
        <f t="shared" si="110"/>
        <v>8.5574043309401743E-2</v>
      </c>
    </row>
    <row r="7090" spans="1:6" x14ac:dyDescent="0.3">
      <c r="A7090" s="11">
        <v>31</v>
      </c>
      <c r="B7090" s="12" t="s">
        <v>764</v>
      </c>
      <c r="C7090" s="12" t="s">
        <v>29</v>
      </c>
      <c r="D7090" s="13">
        <v>8801121.2038842905</v>
      </c>
      <c r="E7090" s="14">
        <v>45505</v>
      </c>
      <c r="F7090" s="15">
        <f t="shared" si="110"/>
        <v>4.1467588881125214E-2</v>
      </c>
    </row>
    <row r="7091" spans="1:6" x14ac:dyDescent="0.3">
      <c r="A7091" s="16">
        <v>31</v>
      </c>
      <c r="B7091" s="17" t="s">
        <v>764</v>
      </c>
      <c r="C7091" s="17" t="s">
        <v>30</v>
      </c>
      <c r="D7091" s="18">
        <v>8443623.4400542993</v>
      </c>
      <c r="E7091" s="14">
        <v>45474</v>
      </c>
      <c r="F7091" s="15">
        <f t="shared" si="110"/>
        <v>0.13737231367139338</v>
      </c>
    </row>
    <row r="7092" spans="1:6" x14ac:dyDescent="0.3">
      <c r="A7092" s="11">
        <v>31</v>
      </c>
      <c r="B7092" s="12" t="s">
        <v>764</v>
      </c>
      <c r="C7092" s="12" t="s">
        <v>31</v>
      </c>
      <c r="D7092" s="13">
        <v>7359847.5583681399</v>
      </c>
      <c r="E7092" s="14">
        <v>45444</v>
      </c>
      <c r="F7092" s="15">
        <f t="shared" si="110"/>
        <v>-5.1921438875698792E-2</v>
      </c>
    </row>
    <row r="7093" spans="1:6" x14ac:dyDescent="0.3">
      <c r="A7093" s="16">
        <v>31</v>
      </c>
      <c r="B7093" s="17" t="s">
        <v>764</v>
      </c>
      <c r="C7093" s="17" t="s">
        <v>32</v>
      </c>
      <c r="D7093" s="18">
        <v>7752075.8508637501</v>
      </c>
      <c r="E7093" s="14">
        <v>45413</v>
      </c>
      <c r="F7093" s="15">
        <f t="shared" si="110"/>
        <v>0.16883434947666046</v>
      </c>
    </row>
    <row r="7094" spans="1:6" x14ac:dyDescent="0.3">
      <c r="A7094" s="11">
        <v>31</v>
      </c>
      <c r="B7094" s="12" t="s">
        <v>764</v>
      </c>
      <c r="C7094" s="12" t="s">
        <v>34</v>
      </c>
      <c r="D7094" s="13">
        <v>6547781.6294010105</v>
      </c>
      <c r="E7094" s="14">
        <v>45383</v>
      </c>
      <c r="F7094" s="15">
        <f t="shared" si="110"/>
        <v>-3.0949161499514915E-2</v>
      </c>
    </row>
    <row r="7095" spans="1:6" x14ac:dyDescent="0.3">
      <c r="A7095" s="16">
        <v>31</v>
      </c>
      <c r="B7095" s="17" t="s">
        <v>764</v>
      </c>
      <c r="C7095" s="17" t="s">
        <v>35</v>
      </c>
      <c r="D7095" s="18">
        <v>6753598.4817942604</v>
      </c>
      <c r="E7095" s="14">
        <v>45352</v>
      </c>
      <c r="F7095" s="15">
        <f t="shared" si="110"/>
        <v>0.14150883045519186</v>
      </c>
    </row>
    <row r="7096" spans="1:6" x14ac:dyDescent="0.3">
      <c r="A7096" s="11">
        <v>31</v>
      </c>
      <c r="B7096" s="12" t="s">
        <v>764</v>
      </c>
      <c r="C7096" s="12" t="s">
        <v>36</v>
      </c>
      <c r="D7096" s="13">
        <v>5862444.3476630803</v>
      </c>
      <c r="E7096" s="14">
        <v>45323</v>
      </c>
      <c r="F7096" s="15">
        <f t="shared" si="110"/>
        <v>-4.3215136785858879E-2</v>
      </c>
    </row>
    <row r="7097" spans="1:6" x14ac:dyDescent="0.3">
      <c r="A7097" s="16">
        <v>31</v>
      </c>
      <c r="B7097" s="17" t="s">
        <v>764</v>
      </c>
      <c r="C7097" s="17" t="s">
        <v>37</v>
      </c>
      <c r="D7097" s="18">
        <v>6121344.5957302302</v>
      </c>
      <c r="E7097" s="14">
        <v>45292</v>
      </c>
      <c r="F7097" s="15">
        <f t="shared" si="110"/>
        <v>-0.11159485939475958</v>
      </c>
    </row>
    <row r="7098" spans="1:6" x14ac:dyDescent="0.3">
      <c r="A7098" s="11">
        <v>31</v>
      </c>
      <c r="B7098" s="12" t="s">
        <v>764</v>
      </c>
      <c r="C7098" s="12" t="s">
        <v>38</v>
      </c>
      <c r="D7098" s="13">
        <v>6844029.2988302801</v>
      </c>
      <c r="E7098" s="14">
        <v>45261</v>
      </c>
      <c r="F7098" s="15">
        <f t="shared" si="110"/>
        <v>7.9885393744529354E-2</v>
      </c>
    </row>
    <row r="7099" spans="1:6" x14ac:dyDescent="0.3">
      <c r="A7099" s="11">
        <v>31</v>
      </c>
      <c r="B7099" s="12" t="s">
        <v>764</v>
      </c>
      <c r="C7099" s="12" t="s">
        <v>40</v>
      </c>
      <c r="D7099" s="13">
        <v>6318559.4258407904</v>
      </c>
      <c r="E7099" s="14">
        <v>45231</v>
      </c>
      <c r="F7099" s="15">
        <f t="shared" si="110"/>
        <v>0.14865394565829865</v>
      </c>
    </row>
    <row r="7100" spans="1:6" x14ac:dyDescent="0.3">
      <c r="A7100" s="11">
        <v>31</v>
      </c>
      <c r="B7100" s="12" t="s">
        <v>764</v>
      </c>
      <c r="C7100" s="12" t="s">
        <v>41</v>
      </c>
      <c r="D7100" s="13">
        <v>5445759.8547626399</v>
      </c>
      <c r="E7100" s="14">
        <v>45200</v>
      </c>
      <c r="F7100" s="15">
        <f t="shared" si="110"/>
        <v>-8.7326974110990857E-2</v>
      </c>
    </row>
    <row r="7101" spans="1:6" x14ac:dyDescent="0.3">
      <c r="A7101" s="11">
        <v>31</v>
      </c>
      <c r="B7101" s="12" t="s">
        <v>764</v>
      </c>
      <c r="C7101" s="12" t="s">
        <v>42</v>
      </c>
      <c r="D7101" s="13">
        <v>5942704.1368669104</v>
      </c>
      <c r="E7101" s="14">
        <v>45170</v>
      </c>
      <c r="F7101" s="15">
        <f t="shared" si="110"/>
        <v>4.2448294462823007E-2</v>
      </c>
    </row>
    <row r="7102" spans="1:6" x14ac:dyDescent="0.3">
      <c r="A7102" s="16">
        <v>31</v>
      </c>
      <c r="B7102" s="17" t="s">
        <v>764</v>
      </c>
      <c r="C7102" s="17" t="s">
        <v>43</v>
      </c>
      <c r="D7102" s="18">
        <v>5695725.4771170197</v>
      </c>
      <c r="E7102" s="14">
        <v>45139</v>
      </c>
      <c r="F7102" s="15">
        <f t="shared" si="110"/>
        <v>9.4854041458815569E-2</v>
      </c>
    </row>
    <row r="7103" spans="1:6" x14ac:dyDescent="0.3">
      <c r="A7103" s="11">
        <v>31</v>
      </c>
      <c r="B7103" s="12" t="s">
        <v>764</v>
      </c>
      <c r="C7103" s="12" t="s">
        <v>44</v>
      </c>
      <c r="D7103" s="13">
        <v>5180294.6441229898</v>
      </c>
      <c r="E7103" s="14">
        <v>45108</v>
      </c>
      <c r="F7103" s="15">
        <f t="shared" si="110"/>
        <v>6.8196865197798009E-2</v>
      </c>
    </row>
    <row r="7104" spans="1:6" x14ac:dyDescent="0.3">
      <c r="A7104" s="16">
        <v>31</v>
      </c>
      <c r="B7104" s="17" t="s">
        <v>764</v>
      </c>
      <c r="C7104" s="17" t="s">
        <v>45</v>
      </c>
      <c r="D7104" s="18">
        <v>4838791.84400234</v>
      </c>
      <c r="E7104" s="14">
        <v>45078</v>
      </c>
      <c r="F7104" s="15">
        <f t="shared" si="110"/>
        <v>7.9241584231586601E-2</v>
      </c>
    </row>
    <row r="7105" spans="1:6" x14ac:dyDescent="0.3">
      <c r="A7105" s="11">
        <v>31</v>
      </c>
      <c r="B7105" s="12" t="s">
        <v>764</v>
      </c>
      <c r="C7105" s="12" t="s">
        <v>46</v>
      </c>
      <c r="D7105" s="13">
        <v>4470156.8000855502</v>
      </c>
      <c r="E7105" s="14">
        <v>45047</v>
      </c>
      <c r="F7105" s="15">
        <f t="shared" si="110"/>
        <v>8.3328767319977265E-2</v>
      </c>
    </row>
    <row r="7106" spans="1:6" x14ac:dyDescent="0.3">
      <c r="A7106" s="16">
        <v>31</v>
      </c>
      <c r="B7106" s="17" t="s">
        <v>764</v>
      </c>
      <c r="C7106" s="17" t="s">
        <v>47</v>
      </c>
      <c r="D7106" s="18">
        <v>4112761.5753174098</v>
      </c>
      <c r="E7106" s="14">
        <v>45017</v>
      </c>
      <c r="F7106" s="15">
        <f t="shared" si="110"/>
        <v>-1.5964276331965253E-2</v>
      </c>
    </row>
    <row r="7107" spans="1:6" x14ac:dyDescent="0.3">
      <c r="A7107" s="11">
        <v>31</v>
      </c>
      <c r="B7107" s="12" t="s">
        <v>764</v>
      </c>
      <c r="C7107" s="12" t="s">
        <v>48</v>
      </c>
      <c r="D7107" s="13">
        <v>4178945.7229796601</v>
      </c>
      <c r="E7107" s="14">
        <v>44986</v>
      </c>
      <c r="F7107" s="15">
        <f t="shared" ref="F7107:F7170" si="111">IF(B7107=B7108,LN(D7107/D7108),NA())</f>
        <v>4.2828505265852759E-2</v>
      </c>
    </row>
    <row r="7108" spans="1:6" x14ac:dyDescent="0.3">
      <c r="A7108" s="16">
        <v>31</v>
      </c>
      <c r="B7108" s="17" t="s">
        <v>764</v>
      </c>
      <c r="C7108" s="17" t="s">
        <v>49</v>
      </c>
      <c r="D7108" s="18">
        <v>4003746.2690435098</v>
      </c>
      <c r="E7108" s="14">
        <v>44958</v>
      </c>
      <c r="F7108" s="15">
        <f t="shared" si="111"/>
        <v>9.2945837064054695E-2</v>
      </c>
    </row>
    <row r="7109" spans="1:6" x14ac:dyDescent="0.3">
      <c r="A7109" s="11">
        <v>31</v>
      </c>
      <c r="B7109" s="12" t="s">
        <v>764</v>
      </c>
      <c r="C7109" s="12" t="s">
        <v>50</v>
      </c>
      <c r="D7109" s="13">
        <v>3648385.1790887299</v>
      </c>
      <c r="E7109" s="14">
        <v>44927</v>
      </c>
      <c r="F7109" s="15">
        <f t="shared" si="111"/>
        <v>0.2214542725124799</v>
      </c>
    </row>
    <row r="7110" spans="1:6" x14ac:dyDescent="0.3">
      <c r="A7110" s="16">
        <v>31</v>
      </c>
      <c r="B7110" s="17" t="s">
        <v>764</v>
      </c>
      <c r="C7110" s="17" t="s">
        <v>51</v>
      </c>
      <c r="D7110" s="18">
        <v>2923642.8219163702</v>
      </c>
      <c r="E7110" s="14">
        <v>44896</v>
      </c>
      <c r="F7110" s="15">
        <f t="shared" si="111"/>
        <v>2.27817915079787E-2</v>
      </c>
    </row>
    <row r="7111" spans="1:6" x14ac:dyDescent="0.3">
      <c r="A7111" s="16">
        <v>31</v>
      </c>
      <c r="B7111" s="17" t="s">
        <v>764</v>
      </c>
      <c r="C7111" s="17" t="s">
        <v>53</v>
      </c>
      <c r="D7111" s="18">
        <v>2857789.97182036</v>
      </c>
      <c r="E7111" s="14">
        <v>44866</v>
      </c>
      <c r="F7111" s="15">
        <f t="shared" si="111"/>
        <v>0.13336905891635017</v>
      </c>
    </row>
    <row r="7112" spans="1:6" x14ac:dyDescent="0.3">
      <c r="A7112" s="16">
        <v>31</v>
      </c>
      <c r="B7112" s="17" t="s">
        <v>764</v>
      </c>
      <c r="C7112" s="17" t="s">
        <v>54</v>
      </c>
      <c r="D7112" s="18">
        <v>2500972.1844802401</v>
      </c>
      <c r="E7112" s="14">
        <v>44835</v>
      </c>
      <c r="F7112" s="15">
        <f t="shared" si="111"/>
        <v>6.6994727814452829E-2</v>
      </c>
    </row>
    <row r="7113" spans="1:6" x14ac:dyDescent="0.3">
      <c r="A7113" s="16">
        <v>31</v>
      </c>
      <c r="B7113" s="17" t="s">
        <v>764</v>
      </c>
      <c r="C7113" s="17" t="s">
        <v>55</v>
      </c>
      <c r="D7113" s="18">
        <v>2338909.5167351202</v>
      </c>
      <c r="E7113" s="14">
        <v>44805</v>
      </c>
      <c r="F7113" s="15">
        <f t="shared" si="111"/>
        <v>-0.21131520415160973</v>
      </c>
    </row>
    <row r="7114" spans="1:6" x14ac:dyDescent="0.3">
      <c r="A7114" s="11">
        <v>31</v>
      </c>
      <c r="B7114" s="12" t="s">
        <v>764</v>
      </c>
      <c r="C7114" s="12" t="s">
        <v>56</v>
      </c>
      <c r="D7114" s="13">
        <v>2889258.8224486499</v>
      </c>
      <c r="E7114" s="14">
        <v>44774</v>
      </c>
      <c r="F7114" s="15">
        <f t="shared" si="111"/>
        <v>-0.13521799488742073</v>
      </c>
    </row>
    <row r="7115" spans="1:6" x14ac:dyDescent="0.3">
      <c r="A7115" s="16">
        <v>31</v>
      </c>
      <c r="B7115" s="17" t="s">
        <v>764</v>
      </c>
      <c r="C7115" s="17" t="s">
        <v>57</v>
      </c>
      <c r="D7115" s="18">
        <v>3307583.9596115402</v>
      </c>
      <c r="E7115" s="14">
        <v>44743</v>
      </c>
      <c r="F7115" s="15">
        <f t="shared" si="111"/>
        <v>3.2026997077227441E-2</v>
      </c>
    </row>
    <row r="7116" spans="1:6" x14ac:dyDescent="0.3">
      <c r="A7116" s="11">
        <v>31</v>
      </c>
      <c r="B7116" s="12" t="s">
        <v>764</v>
      </c>
      <c r="C7116" s="12" t="s">
        <v>58</v>
      </c>
      <c r="D7116" s="13">
        <v>3203330.3539390299</v>
      </c>
      <c r="E7116" s="14">
        <v>44713</v>
      </c>
      <c r="F7116" s="15">
        <f t="shared" si="111"/>
        <v>-0.1006465295229708</v>
      </c>
    </row>
    <row r="7117" spans="1:6" x14ac:dyDescent="0.3">
      <c r="A7117" s="16">
        <v>31</v>
      </c>
      <c r="B7117" s="17" t="s">
        <v>764</v>
      </c>
      <c r="C7117" s="17" t="s">
        <v>59</v>
      </c>
      <c r="D7117" s="18">
        <v>3542517.1498580999</v>
      </c>
      <c r="E7117" s="14">
        <v>44682</v>
      </c>
      <c r="F7117" s="15">
        <f t="shared" si="111"/>
        <v>8.4194376742094471E-2</v>
      </c>
    </row>
    <row r="7118" spans="1:6" x14ac:dyDescent="0.3">
      <c r="A7118" s="11">
        <v>31</v>
      </c>
      <c r="B7118" s="12" t="s">
        <v>764</v>
      </c>
      <c r="C7118" s="12" t="s">
        <v>60</v>
      </c>
      <c r="D7118" s="13">
        <v>3256467.9496793202</v>
      </c>
      <c r="E7118" s="14">
        <v>44652</v>
      </c>
      <c r="F7118" s="15">
        <f t="shared" si="111"/>
        <v>-0.11603210815038122</v>
      </c>
    </row>
    <row r="7119" spans="1:6" x14ac:dyDescent="0.3">
      <c r="A7119" s="16">
        <v>31</v>
      </c>
      <c r="B7119" s="17" t="s">
        <v>764</v>
      </c>
      <c r="C7119" s="17" t="s">
        <v>61</v>
      </c>
      <c r="D7119" s="18">
        <v>3657117.4866172401</v>
      </c>
      <c r="E7119" s="14">
        <v>44621</v>
      </c>
      <c r="F7119" s="15">
        <f t="shared" si="111"/>
        <v>-0.12207594365311765</v>
      </c>
    </row>
    <row r="7120" spans="1:6" x14ac:dyDescent="0.3">
      <c r="A7120" s="11">
        <v>31</v>
      </c>
      <c r="B7120" s="12" t="s">
        <v>764</v>
      </c>
      <c r="C7120" s="12" t="s">
        <v>62</v>
      </c>
      <c r="D7120" s="13">
        <v>4131957.2652125</v>
      </c>
      <c r="E7120" s="14">
        <v>44593</v>
      </c>
      <c r="F7120" s="15">
        <f t="shared" si="111"/>
        <v>-0.21989092202880819</v>
      </c>
    </row>
    <row r="7121" spans="1:6" x14ac:dyDescent="0.3">
      <c r="A7121" s="16">
        <v>31</v>
      </c>
      <c r="B7121" s="17" t="s">
        <v>764</v>
      </c>
      <c r="C7121" s="17" t="s">
        <v>63</v>
      </c>
      <c r="D7121" s="18">
        <v>5148174.2169362297</v>
      </c>
      <c r="E7121" s="14">
        <v>44562</v>
      </c>
      <c r="F7121" s="15">
        <f t="shared" si="111"/>
        <v>-0.1677878028568299</v>
      </c>
    </row>
    <row r="7122" spans="1:6" x14ac:dyDescent="0.3">
      <c r="A7122" s="11">
        <v>31</v>
      </c>
      <c r="B7122" s="12" t="s">
        <v>764</v>
      </c>
      <c r="C7122" s="12" t="s">
        <v>64</v>
      </c>
      <c r="D7122" s="13">
        <v>6088671.6233938904</v>
      </c>
      <c r="E7122" s="14">
        <v>44531</v>
      </c>
      <c r="F7122" s="15">
        <f t="shared" si="111"/>
        <v>-2.0399106629518916E-2</v>
      </c>
    </row>
    <row r="7123" spans="1:6" x14ac:dyDescent="0.3">
      <c r="A7123" s="11">
        <v>31</v>
      </c>
      <c r="B7123" s="12" t="s">
        <v>764</v>
      </c>
      <c r="C7123" s="12" t="s">
        <v>66</v>
      </c>
      <c r="D7123" s="13">
        <v>6214150.5630077804</v>
      </c>
      <c r="E7123" s="14">
        <v>44501</v>
      </c>
      <c r="F7123" s="15">
        <f t="shared" si="111"/>
        <v>0.2519241131284532</v>
      </c>
    </row>
    <row r="7124" spans="1:6" x14ac:dyDescent="0.3">
      <c r="A7124" s="11">
        <v>31</v>
      </c>
      <c r="B7124" s="12" t="s">
        <v>764</v>
      </c>
      <c r="C7124" s="12" t="s">
        <v>67</v>
      </c>
      <c r="D7124" s="13">
        <v>4830282.3677755501</v>
      </c>
      <c r="E7124" s="14">
        <v>44470</v>
      </c>
      <c r="F7124" s="15">
        <f t="shared" si="111"/>
        <v>6.7672038733655293E-4</v>
      </c>
    </row>
    <row r="7125" spans="1:6" x14ac:dyDescent="0.3">
      <c r="A7125" s="11">
        <v>31</v>
      </c>
      <c r="B7125" s="12" t="s">
        <v>764</v>
      </c>
      <c r="C7125" s="12" t="s">
        <v>68</v>
      </c>
      <c r="D7125" s="13">
        <v>4827014.7229863098</v>
      </c>
      <c r="E7125" s="14">
        <v>44440</v>
      </c>
      <c r="F7125" s="15">
        <f t="shared" si="111"/>
        <v>2.2044112286951325E-2</v>
      </c>
    </row>
    <row r="7126" spans="1:6" x14ac:dyDescent="0.3">
      <c r="A7126" s="16">
        <v>31</v>
      </c>
      <c r="B7126" s="17" t="s">
        <v>764</v>
      </c>
      <c r="C7126" s="17" t="s">
        <v>69</v>
      </c>
      <c r="D7126" s="18">
        <v>4721771.7244664496</v>
      </c>
      <c r="E7126" s="14">
        <v>44409</v>
      </c>
      <c r="F7126" s="15">
        <f t="shared" si="111"/>
        <v>0.28136801264885436</v>
      </c>
    </row>
    <row r="7127" spans="1:6" x14ac:dyDescent="0.3">
      <c r="A7127" s="11">
        <v>31</v>
      </c>
      <c r="B7127" s="12" t="s">
        <v>764</v>
      </c>
      <c r="C7127" s="12" t="s">
        <v>70</v>
      </c>
      <c r="D7127" s="13">
        <v>3563759.6956404499</v>
      </c>
      <c r="E7127" s="14">
        <v>44378</v>
      </c>
      <c r="F7127" s="15">
        <f t="shared" si="111"/>
        <v>-7.7712385015498917E-2</v>
      </c>
    </row>
    <row r="7128" spans="1:6" x14ac:dyDescent="0.3">
      <c r="A7128" s="16">
        <v>31</v>
      </c>
      <c r="B7128" s="17" t="s">
        <v>764</v>
      </c>
      <c r="C7128" s="17" t="s">
        <v>71</v>
      </c>
      <c r="D7128" s="18">
        <v>3851753.37569626</v>
      </c>
      <c r="E7128" s="14">
        <v>44348</v>
      </c>
      <c r="F7128" s="15">
        <f t="shared" si="111"/>
        <v>-0.12103872941132707</v>
      </c>
    </row>
    <row r="7129" spans="1:6" x14ac:dyDescent="0.3">
      <c r="A7129" s="11">
        <v>31</v>
      </c>
      <c r="B7129" s="12" t="s">
        <v>764</v>
      </c>
      <c r="C7129" s="12" t="s">
        <v>72</v>
      </c>
      <c r="D7129" s="13">
        <v>4347353.18327503</v>
      </c>
      <c r="E7129" s="14">
        <v>44317</v>
      </c>
      <c r="F7129" s="15">
        <f t="shared" si="111"/>
        <v>4.5774870793112724E-2</v>
      </c>
    </row>
    <row r="7130" spans="1:6" x14ac:dyDescent="0.3">
      <c r="A7130" s="16">
        <v>31</v>
      </c>
      <c r="B7130" s="17" t="s">
        <v>764</v>
      </c>
      <c r="C7130" s="17" t="s">
        <v>73</v>
      </c>
      <c r="D7130" s="18">
        <v>4152839.5347302002</v>
      </c>
      <c r="E7130" s="14">
        <v>44287</v>
      </c>
      <c r="F7130" s="15">
        <f t="shared" si="111"/>
        <v>4.635400782408014E-2</v>
      </c>
    </row>
    <row r="7131" spans="1:6" x14ac:dyDescent="0.3">
      <c r="A7131" s="11">
        <v>31</v>
      </c>
      <c r="B7131" s="12" t="s">
        <v>764</v>
      </c>
      <c r="C7131" s="12" t="s">
        <v>74</v>
      </c>
      <c r="D7131" s="13">
        <v>3964732.2232220098</v>
      </c>
      <c r="E7131" s="14">
        <v>44256</v>
      </c>
      <c r="F7131" s="15">
        <f t="shared" si="111"/>
        <v>6.1163510362960069E-2</v>
      </c>
    </row>
    <row r="7132" spans="1:6" x14ac:dyDescent="0.3">
      <c r="A7132" s="16">
        <v>31</v>
      </c>
      <c r="B7132" s="17" t="s">
        <v>764</v>
      </c>
      <c r="C7132" s="17" t="s">
        <v>75</v>
      </c>
      <c r="D7132" s="18">
        <v>3729502.3529546498</v>
      </c>
      <c r="E7132" s="14">
        <v>44228</v>
      </c>
      <c r="F7132" s="15">
        <f t="shared" si="111"/>
        <v>2.4694777674152319E-3</v>
      </c>
    </row>
    <row r="7133" spans="1:6" x14ac:dyDescent="0.3">
      <c r="A7133" s="11">
        <v>31</v>
      </c>
      <c r="B7133" s="12" t="s">
        <v>764</v>
      </c>
      <c r="C7133" s="12" t="s">
        <v>76</v>
      </c>
      <c r="D7133" s="13">
        <v>3720303.79230566</v>
      </c>
      <c r="E7133" s="14">
        <v>44197</v>
      </c>
      <c r="F7133" s="15">
        <f t="shared" si="111"/>
        <v>3.8917401649096545E-2</v>
      </c>
    </row>
    <row r="7134" spans="1:6" x14ac:dyDescent="0.3">
      <c r="A7134" s="16">
        <v>31</v>
      </c>
      <c r="B7134" s="17" t="s">
        <v>764</v>
      </c>
      <c r="C7134" s="17" t="s">
        <v>77</v>
      </c>
      <c r="D7134" s="18">
        <v>3578300.35999254</v>
      </c>
      <c r="E7134" s="14">
        <v>44166</v>
      </c>
      <c r="F7134" s="15">
        <f t="shared" si="111"/>
        <v>8.2035790291588459E-2</v>
      </c>
    </row>
    <row r="7135" spans="1:6" x14ac:dyDescent="0.3">
      <c r="A7135" s="16">
        <v>31</v>
      </c>
      <c r="B7135" s="17" t="s">
        <v>764</v>
      </c>
      <c r="C7135" s="17" t="s">
        <v>79</v>
      </c>
      <c r="D7135" s="18">
        <v>3296469.7977275802</v>
      </c>
      <c r="E7135" s="14">
        <v>44136</v>
      </c>
      <c r="F7135" s="15">
        <f t="shared" si="111"/>
        <v>0.34408770606787009</v>
      </c>
    </row>
    <row r="7136" spans="1:6" x14ac:dyDescent="0.3">
      <c r="A7136" s="16">
        <v>31</v>
      </c>
      <c r="B7136" s="17" t="s">
        <v>764</v>
      </c>
      <c r="C7136" s="17" t="s">
        <v>80</v>
      </c>
      <c r="D7136" s="18">
        <v>2336757.8432207601</v>
      </c>
      <c r="E7136" s="14">
        <v>44105</v>
      </c>
      <c r="F7136" s="15">
        <f t="shared" si="111"/>
        <v>-8.9849276788798685E-2</v>
      </c>
    </row>
    <row r="7137" spans="1:6" x14ac:dyDescent="0.3">
      <c r="A7137" s="16">
        <v>31</v>
      </c>
      <c r="B7137" s="17" t="s">
        <v>764</v>
      </c>
      <c r="C7137" s="17" t="s">
        <v>81</v>
      </c>
      <c r="D7137" s="18">
        <v>2556434.9961674102</v>
      </c>
      <c r="E7137" s="14">
        <v>44075</v>
      </c>
      <c r="F7137" s="15">
        <f t="shared" si="111"/>
        <v>-0.13037322287144423</v>
      </c>
    </row>
    <row r="7138" spans="1:6" x14ac:dyDescent="0.3">
      <c r="A7138" s="11">
        <v>31</v>
      </c>
      <c r="B7138" s="12" t="s">
        <v>764</v>
      </c>
      <c r="C7138" s="12" t="s">
        <v>82</v>
      </c>
      <c r="D7138" s="13">
        <v>2912427.5155015099</v>
      </c>
      <c r="E7138" s="14">
        <v>44044</v>
      </c>
      <c r="F7138" s="15">
        <f t="shared" si="111"/>
        <v>0.15676428590065042</v>
      </c>
    </row>
    <row r="7139" spans="1:6" x14ac:dyDescent="0.3">
      <c r="A7139" s="16">
        <v>31</v>
      </c>
      <c r="B7139" s="17" t="s">
        <v>764</v>
      </c>
      <c r="C7139" s="17" t="s">
        <v>83</v>
      </c>
      <c r="D7139" s="18">
        <v>2489850.4422019199</v>
      </c>
      <c r="E7139" s="14">
        <v>44013</v>
      </c>
      <c r="F7139" s="15">
        <f t="shared" si="111"/>
        <v>-3.9748737395515807E-2</v>
      </c>
    </row>
    <row r="7140" spans="1:6" x14ac:dyDescent="0.3">
      <c r="A7140" s="11">
        <v>31</v>
      </c>
      <c r="B7140" s="12" t="s">
        <v>764</v>
      </c>
      <c r="C7140" s="12" t="s">
        <v>84</v>
      </c>
      <c r="D7140" s="13">
        <v>2590812.1103832698</v>
      </c>
      <c r="E7140" s="14">
        <v>43983</v>
      </c>
      <c r="F7140" s="15">
        <f t="shared" si="111"/>
        <v>1.2604325420889391E-2</v>
      </c>
    </row>
    <row r="7141" spans="1:6" x14ac:dyDescent="0.3">
      <c r="A7141" s="16">
        <v>31</v>
      </c>
      <c r="B7141" s="17" t="s">
        <v>764</v>
      </c>
      <c r="C7141" s="17" t="s">
        <v>85</v>
      </c>
      <c r="D7141" s="18">
        <v>2558361.60939071</v>
      </c>
      <c r="E7141" s="14">
        <v>43952</v>
      </c>
      <c r="F7141" s="15">
        <f t="shared" si="111"/>
        <v>5.9640586943607347E-2</v>
      </c>
    </row>
    <row r="7142" spans="1:6" x14ac:dyDescent="0.3">
      <c r="A7142" s="11">
        <v>31</v>
      </c>
      <c r="B7142" s="12" t="s">
        <v>764</v>
      </c>
      <c r="C7142" s="12" t="s">
        <v>86</v>
      </c>
      <c r="D7142" s="13">
        <v>2410240.3440003102</v>
      </c>
      <c r="E7142" s="14">
        <v>43922</v>
      </c>
      <c r="F7142" s="15">
        <f t="shared" si="111"/>
        <v>-7.4666201906751481E-2</v>
      </c>
    </row>
    <row r="7143" spans="1:6" x14ac:dyDescent="0.3">
      <c r="A7143" s="16">
        <v>31</v>
      </c>
      <c r="B7143" s="17" t="s">
        <v>764</v>
      </c>
      <c r="C7143" s="17" t="s">
        <v>87</v>
      </c>
      <c r="D7143" s="18">
        <v>2597092.8172885999</v>
      </c>
      <c r="E7143" s="14">
        <v>43891</v>
      </c>
      <c r="F7143" s="15">
        <f t="shared" si="111"/>
        <v>-0.46758232465180039</v>
      </c>
    </row>
    <row r="7144" spans="1:6" x14ac:dyDescent="0.3">
      <c r="A7144" s="11">
        <v>31</v>
      </c>
      <c r="B7144" s="12" t="s">
        <v>764</v>
      </c>
      <c r="C7144" s="12" t="s">
        <v>88</v>
      </c>
      <c r="D7144" s="13">
        <v>4145299.3142195102</v>
      </c>
      <c r="E7144" s="14">
        <v>43862</v>
      </c>
      <c r="F7144" s="15">
        <f t="shared" si="111"/>
        <v>-0.10536051565782702</v>
      </c>
    </row>
    <row r="7145" spans="1:6" x14ac:dyDescent="0.3">
      <c r="A7145" s="16">
        <v>31</v>
      </c>
      <c r="B7145" s="17" t="s">
        <v>764</v>
      </c>
      <c r="C7145" s="17" t="s">
        <v>89</v>
      </c>
      <c r="D7145" s="18">
        <v>4605888.1269105701</v>
      </c>
      <c r="E7145" s="14">
        <v>43831</v>
      </c>
      <c r="F7145" s="15">
        <f t="shared" si="111"/>
        <v>-0.17065818695884416</v>
      </c>
    </row>
    <row r="7146" spans="1:6" x14ac:dyDescent="0.3">
      <c r="A7146" s="11">
        <v>31</v>
      </c>
      <c r="B7146" s="12" t="s">
        <v>764</v>
      </c>
      <c r="C7146" s="12" t="s">
        <v>90</v>
      </c>
      <c r="D7146" s="13">
        <v>5462976.0179889398</v>
      </c>
      <c r="E7146" s="14">
        <v>43800</v>
      </c>
      <c r="F7146" s="15">
        <f t="shared" si="111"/>
        <v>9.3976149312813645E-2</v>
      </c>
    </row>
    <row r="7147" spans="1:6" x14ac:dyDescent="0.3">
      <c r="A7147" s="11">
        <v>31</v>
      </c>
      <c r="B7147" s="12" t="s">
        <v>764</v>
      </c>
      <c r="C7147" s="12" t="s">
        <v>92</v>
      </c>
      <c r="D7147" s="13">
        <v>4972971.5070834002</v>
      </c>
      <c r="E7147" s="14">
        <v>43770</v>
      </c>
      <c r="F7147" s="15">
        <f t="shared" si="111"/>
        <v>6.840499365767809E-2</v>
      </c>
    </row>
    <row r="7148" spans="1:6" x14ac:dyDescent="0.3">
      <c r="A7148" s="11">
        <v>31</v>
      </c>
      <c r="B7148" s="12" t="s">
        <v>764</v>
      </c>
      <c r="C7148" s="12" t="s">
        <v>93</v>
      </c>
      <c r="D7148" s="13">
        <v>4644169.47519165</v>
      </c>
      <c r="E7148" s="14">
        <v>43739</v>
      </c>
      <c r="F7148" s="15">
        <f t="shared" si="111"/>
        <v>-1.6122709340261207E-2</v>
      </c>
    </row>
    <row r="7149" spans="1:6" x14ac:dyDescent="0.3">
      <c r="A7149" s="11">
        <v>31</v>
      </c>
      <c r="B7149" s="12" t="s">
        <v>764</v>
      </c>
      <c r="C7149" s="12" t="s">
        <v>94</v>
      </c>
      <c r="D7149" s="13">
        <v>4719652.9335955204</v>
      </c>
      <c r="E7149" s="14">
        <v>43709</v>
      </c>
      <c r="F7149" s="15">
        <f t="shared" si="111"/>
        <v>-4.1418221255055551E-2</v>
      </c>
    </row>
    <row r="7150" spans="1:6" x14ac:dyDescent="0.3">
      <c r="A7150" s="16">
        <v>31</v>
      </c>
      <c r="B7150" s="17" t="s">
        <v>764</v>
      </c>
      <c r="C7150" s="17" t="s">
        <v>95</v>
      </c>
      <c r="D7150" s="18">
        <v>4919237.2457357096</v>
      </c>
      <c r="E7150" s="14">
        <v>43678</v>
      </c>
      <c r="F7150" s="15">
        <f t="shared" si="111"/>
        <v>-7.8260577202450402E-2</v>
      </c>
    </row>
    <row r="7151" spans="1:6" x14ac:dyDescent="0.3">
      <c r="A7151" s="11">
        <v>31</v>
      </c>
      <c r="B7151" s="12" t="s">
        <v>764</v>
      </c>
      <c r="C7151" s="12" t="s">
        <v>96</v>
      </c>
      <c r="D7151" s="13">
        <v>5319684.8577479497</v>
      </c>
      <c r="E7151" s="14">
        <v>43647</v>
      </c>
      <c r="F7151" s="15">
        <f t="shared" si="111"/>
        <v>-1.3378068034955774E-2</v>
      </c>
    </row>
    <row r="7152" spans="1:6" x14ac:dyDescent="0.3">
      <c r="A7152" s="16">
        <v>31</v>
      </c>
      <c r="B7152" s="17" t="s">
        <v>764</v>
      </c>
      <c r="C7152" s="17" t="s">
        <v>97</v>
      </c>
      <c r="D7152" s="18">
        <v>5391330.1328391703</v>
      </c>
      <c r="E7152" s="14">
        <v>43617</v>
      </c>
      <c r="F7152" s="15">
        <f t="shared" si="111"/>
        <v>0.11578567480594429</v>
      </c>
    </row>
    <row r="7153" spans="1:6" x14ac:dyDescent="0.3">
      <c r="A7153" s="11">
        <v>31</v>
      </c>
      <c r="B7153" s="12" t="s">
        <v>764</v>
      </c>
      <c r="C7153" s="12" t="s">
        <v>98</v>
      </c>
      <c r="D7153" s="13">
        <v>4801874.9564123396</v>
      </c>
      <c r="E7153" s="14">
        <v>43586</v>
      </c>
      <c r="F7153" s="15">
        <f t="shared" si="111"/>
        <v>-0.23864041617441215</v>
      </c>
    </row>
    <row r="7154" spans="1:6" x14ac:dyDescent="0.3">
      <c r="A7154" s="16">
        <v>31</v>
      </c>
      <c r="B7154" s="17" t="s">
        <v>764</v>
      </c>
      <c r="C7154" s="17" t="s">
        <v>99</v>
      </c>
      <c r="D7154" s="18">
        <v>6096085.6820316697</v>
      </c>
      <c r="E7154" s="14">
        <v>43556</v>
      </c>
      <c r="F7154" s="15">
        <f t="shared" si="111"/>
        <v>2.4794545367075198E-2</v>
      </c>
    </row>
    <row r="7155" spans="1:6" x14ac:dyDescent="0.3">
      <c r="A7155" s="11">
        <v>31</v>
      </c>
      <c r="B7155" s="12" t="s">
        <v>764</v>
      </c>
      <c r="C7155" s="12" t="s">
        <v>100</v>
      </c>
      <c r="D7155" s="13">
        <v>5946794.4612293197</v>
      </c>
      <c r="E7155" s="14">
        <v>43525</v>
      </c>
      <c r="F7155" s="15">
        <f t="shared" si="111"/>
        <v>2.1398965330048321E-2</v>
      </c>
    </row>
    <row r="7156" spans="1:6" x14ac:dyDescent="0.3">
      <c r="A7156" s="16">
        <v>31</v>
      </c>
      <c r="B7156" s="17" t="s">
        <v>764</v>
      </c>
      <c r="C7156" s="17" t="s">
        <v>101</v>
      </c>
      <c r="D7156" s="18">
        <v>5820891.1177594597</v>
      </c>
      <c r="E7156" s="14">
        <v>43497</v>
      </c>
      <c r="F7156" s="15">
        <f t="shared" si="111"/>
        <v>-5.6240756899976291E-2</v>
      </c>
    </row>
    <row r="7157" spans="1:6" x14ac:dyDescent="0.3">
      <c r="A7157" s="11">
        <v>31</v>
      </c>
      <c r="B7157" s="12" t="s">
        <v>764</v>
      </c>
      <c r="C7157" s="12" t="s">
        <v>102</v>
      </c>
      <c r="D7157" s="13">
        <v>6157643.2800865499</v>
      </c>
      <c r="E7157" s="14">
        <v>43466</v>
      </c>
      <c r="F7157" s="15">
        <f t="shared" si="111"/>
        <v>0.18854849248620104</v>
      </c>
    </row>
    <row r="7158" spans="1:6" x14ac:dyDescent="0.3">
      <c r="A7158" s="16">
        <v>31</v>
      </c>
      <c r="B7158" s="17" t="s">
        <v>764</v>
      </c>
      <c r="C7158" s="17" t="s">
        <v>103</v>
      </c>
      <c r="D7158" s="18">
        <v>5099515.9703595201</v>
      </c>
      <c r="E7158" s="14">
        <v>43435</v>
      </c>
      <c r="F7158" s="15">
        <f t="shared" si="111"/>
        <v>-0.16893591580263959</v>
      </c>
    </row>
    <row r="7159" spans="1:6" x14ac:dyDescent="0.3">
      <c r="A7159" s="16">
        <v>31</v>
      </c>
      <c r="B7159" s="17" t="s">
        <v>764</v>
      </c>
      <c r="C7159" s="17" t="s">
        <v>105</v>
      </c>
      <c r="D7159" s="18">
        <v>6038052.6031136699</v>
      </c>
      <c r="E7159" s="14">
        <v>43405</v>
      </c>
      <c r="F7159" s="15">
        <f t="shared" si="111"/>
        <v>-1.1199597955271401E-2</v>
      </c>
    </row>
    <row r="7160" spans="1:6" x14ac:dyDescent="0.3">
      <c r="A7160" s="16">
        <v>31</v>
      </c>
      <c r="B7160" s="17" t="s">
        <v>764</v>
      </c>
      <c r="C7160" s="17" t="s">
        <v>106</v>
      </c>
      <c r="D7160" s="18">
        <v>6106056.4618253298</v>
      </c>
      <c r="E7160" s="14">
        <v>43374</v>
      </c>
      <c r="F7160" s="15">
        <f t="shared" si="111"/>
        <v>2.4646688391739238E-2</v>
      </c>
    </row>
    <row r="7161" spans="1:6" x14ac:dyDescent="0.3">
      <c r="A7161" s="16">
        <v>31</v>
      </c>
      <c r="B7161" s="17" t="s">
        <v>764</v>
      </c>
      <c r="C7161" s="17" t="s">
        <v>107</v>
      </c>
      <c r="D7161" s="18">
        <v>5957401.8380626095</v>
      </c>
      <c r="E7161" s="14">
        <v>43344</v>
      </c>
      <c r="F7161" s="15">
        <f t="shared" si="111"/>
        <v>-4.3342267033993395E-2</v>
      </c>
    </row>
    <row r="7162" spans="1:6" x14ac:dyDescent="0.3">
      <c r="A7162" s="11">
        <v>31</v>
      </c>
      <c r="B7162" s="12" t="s">
        <v>764</v>
      </c>
      <c r="C7162" s="12" t="s">
        <v>108</v>
      </c>
      <c r="D7162" s="13">
        <v>6221286.5105277402</v>
      </c>
      <c r="E7162" s="14">
        <v>43313</v>
      </c>
      <c r="F7162" s="15">
        <f t="shared" si="111"/>
        <v>-2.099201761679876E-2</v>
      </c>
    </row>
    <row r="7163" spans="1:6" x14ac:dyDescent="0.3">
      <c r="A7163" s="16">
        <v>31</v>
      </c>
      <c r="B7163" s="17" t="s">
        <v>764</v>
      </c>
      <c r="C7163" s="17" t="s">
        <v>109</v>
      </c>
      <c r="D7163" s="18">
        <v>6353264.2597137103</v>
      </c>
      <c r="E7163" s="14">
        <v>43282</v>
      </c>
      <c r="F7163" s="15">
        <f t="shared" si="111"/>
        <v>4.2791788269607896E-2</v>
      </c>
    </row>
    <row r="7164" spans="1:6" x14ac:dyDescent="0.3">
      <c r="A7164" s="11">
        <v>31</v>
      </c>
      <c r="B7164" s="12" t="s">
        <v>764</v>
      </c>
      <c r="C7164" s="12" t="s">
        <v>110</v>
      </c>
      <c r="D7164" s="13">
        <v>6087131.4787279703</v>
      </c>
      <c r="E7164" s="14">
        <v>43252</v>
      </c>
      <c r="F7164" s="15">
        <f t="shared" si="111"/>
        <v>3.834864035772622E-2</v>
      </c>
    </row>
    <row r="7165" spans="1:6" x14ac:dyDescent="0.3">
      <c r="A7165" s="16">
        <v>31</v>
      </c>
      <c r="B7165" s="17" t="s">
        <v>764</v>
      </c>
      <c r="C7165" s="17" t="s">
        <v>111</v>
      </c>
      <c r="D7165" s="18">
        <v>5858117.5152227301</v>
      </c>
      <c r="E7165" s="14">
        <v>43221</v>
      </c>
      <c r="F7165" s="15">
        <f t="shared" si="111"/>
        <v>-1.2944095103626494E-2</v>
      </c>
    </row>
    <row r="7166" spans="1:6" x14ac:dyDescent="0.3">
      <c r="A7166" s="11">
        <v>31</v>
      </c>
      <c r="B7166" s="12" t="s">
        <v>764</v>
      </c>
      <c r="C7166" s="12" t="s">
        <v>112</v>
      </c>
      <c r="D7166" s="13">
        <v>5934438.4324482</v>
      </c>
      <c r="E7166" s="14">
        <v>43191</v>
      </c>
      <c r="F7166" s="15">
        <f t="shared" si="111"/>
        <v>6.2764760774848674E-2</v>
      </c>
    </row>
    <row r="7167" spans="1:6" x14ac:dyDescent="0.3">
      <c r="A7167" s="16">
        <v>31</v>
      </c>
      <c r="B7167" s="17" t="s">
        <v>764</v>
      </c>
      <c r="C7167" s="17" t="s">
        <v>113</v>
      </c>
      <c r="D7167" s="18">
        <v>5573413.1673548799</v>
      </c>
      <c r="E7167" s="14">
        <v>43160</v>
      </c>
      <c r="F7167" s="15">
        <f t="shared" si="111"/>
        <v>-8.9843087226834054E-2</v>
      </c>
    </row>
    <row r="7168" spans="1:6" x14ac:dyDescent="0.3">
      <c r="A7168" s="11">
        <v>31</v>
      </c>
      <c r="B7168" s="12" t="s">
        <v>764</v>
      </c>
      <c r="C7168" s="12" t="s">
        <v>114</v>
      </c>
      <c r="D7168" s="13">
        <v>6097328.5363871902</v>
      </c>
      <c r="E7168" s="14">
        <v>43132</v>
      </c>
      <c r="F7168" s="15">
        <f t="shared" si="111"/>
        <v>-1.9097322808885653E-2</v>
      </c>
    </row>
    <row r="7169" spans="1:6" x14ac:dyDescent="0.3">
      <c r="A7169" s="16">
        <v>31</v>
      </c>
      <c r="B7169" s="17" t="s">
        <v>764</v>
      </c>
      <c r="C7169" s="17" t="s">
        <v>115</v>
      </c>
      <c r="D7169" s="18">
        <v>6214890.1710134996</v>
      </c>
      <c r="E7169" s="14">
        <v>43101</v>
      </c>
      <c r="F7169" s="15">
        <f t="shared" si="111"/>
        <v>-0.10612443386938951</v>
      </c>
    </row>
    <row r="7170" spans="1:6" x14ac:dyDescent="0.3">
      <c r="A7170" s="11">
        <v>31</v>
      </c>
      <c r="B7170" s="12" t="s">
        <v>764</v>
      </c>
      <c r="C7170" s="12" t="s">
        <v>116</v>
      </c>
      <c r="D7170" s="13">
        <v>6910710.7251942204</v>
      </c>
      <c r="E7170" s="14">
        <v>43070</v>
      </c>
      <c r="F7170" s="15">
        <f t="shared" si="111"/>
        <v>5.0958011323151879E-3</v>
      </c>
    </row>
    <row r="7171" spans="1:6" x14ac:dyDescent="0.3">
      <c r="A7171" s="11">
        <v>31</v>
      </c>
      <c r="B7171" s="12" t="s">
        <v>764</v>
      </c>
      <c r="C7171" s="12" t="s">
        <v>118</v>
      </c>
      <c r="D7171" s="13">
        <v>6875584.6913076304</v>
      </c>
      <c r="E7171" s="14">
        <v>43040</v>
      </c>
      <c r="F7171" s="15">
        <f t="shared" ref="F7171:F7234" si="112">IF(B7171=B7172,LN(D7171/D7172),NA())</f>
        <v>-9.4087048429615322E-2</v>
      </c>
    </row>
    <row r="7172" spans="1:6" x14ac:dyDescent="0.3">
      <c r="A7172" s="11">
        <v>31</v>
      </c>
      <c r="B7172" s="12" t="s">
        <v>764</v>
      </c>
      <c r="C7172" s="12" t="s">
        <v>119</v>
      </c>
      <c r="D7172" s="13">
        <v>7553898.09786308</v>
      </c>
      <c r="E7172" s="14">
        <v>43009</v>
      </c>
      <c r="F7172" s="15">
        <f t="shared" si="112"/>
        <v>-2.6666946793083256E-2</v>
      </c>
    </row>
    <row r="7173" spans="1:6" x14ac:dyDescent="0.3">
      <c r="A7173" s="11">
        <v>31</v>
      </c>
      <c r="B7173" s="12" t="s">
        <v>764</v>
      </c>
      <c r="C7173" s="12" t="s">
        <v>120</v>
      </c>
      <c r="D7173" s="13">
        <v>7758047.4182025502</v>
      </c>
      <c r="E7173" s="14">
        <v>42979</v>
      </c>
      <c r="F7173" s="15">
        <f t="shared" si="112"/>
        <v>0.10053061111383708</v>
      </c>
    </row>
    <row r="7174" spans="1:6" x14ac:dyDescent="0.3">
      <c r="A7174" s="16">
        <v>31</v>
      </c>
      <c r="B7174" s="17" t="s">
        <v>764</v>
      </c>
      <c r="C7174" s="17" t="s">
        <v>121</v>
      </c>
      <c r="D7174" s="18">
        <v>7016047.8140892005</v>
      </c>
      <c r="E7174" s="14">
        <v>42948</v>
      </c>
      <c r="F7174" s="15">
        <f t="shared" si="112"/>
        <v>-8.1013761732611038E-3</v>
      </c>
    </row>
    <row r="7175" spans="1:6" x14ac:dyDescent="0.3">
      <c r="A7175" s="11">
        <v>31</v>
      </c>
      <c r="B7175" s="12" t="s">
        <v>764</v>
      </c>
      <c r="C7175" s="12" t="s">
        <v>122</v>
      </c>
      <c r="D7175" s="13">
        <v>7073118.3193578301</v>
      </c>
      <c r="E7175" s="14">
        <v>42917</v>
      </c>
      <c r="F7175" s="15">
        <f t="shared" si="112"/>
        <v>-3.3869216190227064E-2</v>
      </c>
    </row>
    <row r="7176" spans="1:6" x14ac:dyDescent="0.3">
      <c r="A7176" s="16">
        <v>31</v>
      </c>
      <c r="B7176" s="17" t="s">
        <v>764</v>
      </c>
      <c r="C7176" s="17" t="s">
        <v>123</v>
      </c>
      <c r="D7176" s="18">
        <v>7316782.3555252003</v>
      </c>
      <c r="E7176" s="14">
        <v>42887</v>
      </c>
      <c r="F7176" s="15">
        <f t="shared" si="112"/>
        <v>-0.13768460083183279</v>
      </c>
    </row>
    <row r="7177" spans="1:6" x14ac:dyDescent="0.3">
      <c r="A7177" s="11">
        <v>31</v>
      </c>
      <c r="B7177" s="12" t="s">
        <v>764</v>
      </c>
      <c r="C7177" s="12" t="s">
        <v>124</v>
      </c>
      <c r="D7177" s="13">
        <v>8396838.4772609491</v>
      </c>
      <c r="E7177" s="14">
        <v>42856</v>
      </c>
      <c r="F7177" s="15">
        <f t="shared" si="112"/>
        <v>4.2457295468517918E-2</v>
      </c>
    </row>
    <row r="7178" spans="1:6" x14ac:dyDescent="0.3">
      <c r="A7178" s="16">
        <v>31</v>
      </c>
      <c r="B7178" s="17" t="s">
        <v>764</v>
      </c>
      <c r="C7178" s="17" t="s">
        <v>125</v>
      </c>
      <c r="D7178" s="18">
        <v>8047793.6070435904</v>
      </c>
      <c r="E7178" s="14">
        <v>42826</v>
      </c>
      <c r="F7178" s="15">
        <f t="shared" si="112"/>
        <v>8.418847387077262E-2</v>
      </c>
    </row>
    <row r="7179" spans="1:6" x14ac:dyDescent="0.3">
      <c r="A7179" s="11">
        <v>31</v>
      </c>
      <c r="B7179" s="12" t="s">
        <v>764</v>
      </c>
      <c r="C7179" s="12" t="s">
        <v>126</v>
      </c>
      <c r="D7179" s="13">
        <v>7397998.52409501</v>
      </c>
      <c r="E7179" s="14">
        <v>42795</v>
      </c>
      <c r="F7179" s="15">
        <f t="shared" si="112"/>
        <v>6.5502395141021049E-3</v>
      </c>
    </row>
    <row r="7180" spans="1:6" x14ac:dyDescent="0.3">
      <c r="A7180" s="16">
        <v>31</v>
      </c>
      <c r="B7180" s="17" t="s">
        <v>764</v>
      </c>
      <c r="C7180" s="17" t="s">
        <v>127</v>
      </c>
      <c r="D7180" s="18">
        <v>7349698.2238011202</v>
      </c>
      <c r="E7180" s="14">
        <v>42767</v>
      </c>
      <c r="F7180" s="15">
        <f t="shared" si="112"/>
        <v>-2.088679881604005E-3</v>
      </c>
    </row>
    <row r="7181" spans="1:6" x14ac:dyDescent="0.3">
      <c r="A7181" s="11">
        <v>31</v>
      </c>
      <c r="B7181" s="12" t="s">
        <v>764</v>
      </c>
      <c r="C7181" s="12" t="s">
        <v>129</v>
      </c>
      <c r="D7181" s="13">
        <v>7365065.4336213004</v>
      </c>
      <c r="E7181" s="14">
        <v>42736</v>
      </c>
      <c r="F7181" s="15">
        <f t="shared" si="112"/>
        <v>5.1470872842404154E-2</v>
      </c>
    </row>
    <row r="7182" spans="1:6" x14ac:dyDescent="0.3">
      <c r="A7182" s="16">
        <v>31</v>
      </c>
      <c r="B7182" s="17" t="s">
        <v>764</v>
      </c>
      <c r="C7182" s="17" t="s">
        <v>130</v>
      </c>
      <c r="D7182" s="18">
        <v>6995569.7891602004</v>
      </c>
      <c r="E7182" s="14">
        <v>42705</v>
      </c>
      <c r="F7182" s="15">
        <f t="shared" si="112"/>
        <v>6.2793014663404687E-2</v>
      </c>
    </row>
    <row r="7183" spans="1:6" x14ac:dyDescent="0.3">
      <c r="A7183" s="16">
        <v>31</v>
      </c>
      <c r="B7183" s="17" t="s">
        <v>764</v>
      </c>
      <c r="C7183" s="17" t="s">
        <v>132</v>
      </c>
      <c r="D7183" s="18">
        <v>6569804.31070033</v>
      </c>
      <c r="E7183" s="14">
        <v>42675</v>
      </c>
      <c r="F7183" s="15">
        <f t="shared" si="112"/>
        <v>-3.5267866591595871E-2</v>
      </c>
    </row>
    <row r="7184" spans="1:6" x14ac:dyDescent="0.3">
      <c r="A7184" s="16">
        <v>31</v>
      </c>
      <c r="B7184" s="17" t="s">
        <v>764</v>
      </c>
      <c r="C7184" s="17" t="s">
        <v>133</v>
      </c>
      <c r="D7184" s="18">
        <v>6805641.5869943798</v>
      </c>
      <c r="E7184" s="14">
        <v>42644</v>
      </c>
      <c r="F7184" s="15">
        <f t="shared" si="112"/>
        <v>2.7997902536661606E-2</v>
      </c>
    </row>
    <row r="7185" spans="1:6" x14ac:dyDescent="0.3">
      <c r="A7185" s="16">
        <v>31</v>
      </c>
      <c r="B7185" s="17" t="s">
        <v>764</v>
      </c>
      <c r="C7185" s="17" t="s">
        <v>134</v>
      </c>
      <c r="D7185" s="18">
        <v>6617740.5882658204</v>
      </c>
      <c r="E7185" s="14">
        <v>42614</v>
      </c>
      <c r="F7185" s="15">
        <f t="shared" si="112"/>
        <v>-4.0235139984799155E-2</v>
      </c>
    </row>
    <row r="7186" spans="1:6" x14ac:dyDescent="0.3">
      <c r="A7186" s="11">
        <v>31</v>
      </c>
      <c r="B7186" s="12" t="s">
        <v>764</v>
      </c>
      <c r="C7186" s="12" t="s">
        <v>135</v>
      </c>
      <c r="D7186" s="13">
        <v>6889435.4963889197</v>
      </c>
      <c r="E7186" s="14">
        <v>42583</v>
      </c>
      <c r="F7186" s="15">
        <f t="shared" si="112"/>
        <v>7.655680987139829E-2</v>
      </c>
    </row>
    <row r="7187" spans="1:6" x14ac:dyDescent="0.3">
      <c r="A7187" s="16">
        <v>31</v>
      </c>
      <c r="B7187" s="17" t="s">
        <v>764</v>
      </c>
      <c r="C7187" s="17" t="s">
        <v>136</v>
      </c>
      <c r="D7187" s="18">
        <v>6381686.0968200704</v>
      </c>
      <c r="E7187" s="14">
        <v>42552</v>
      </c>
      <c r="F7187" s="15">
        <f t="shared" si="112"/>
        <v>2.3564828540545272E-3</v>
      </c>
    </row>
    <row r="7188" spans="1:6" x14ac:dyDescent="0.3">
      <c r="A7188" s="11">
        <v>31</v>
      </c>
      <c r="B7188" s="12" t="s">
        <v>764</v>
      </c>
      <c r="C7188" s="12" t="s">
        <v>137</v>
      </c>
      <c r="D7188" s="13">
        <v>6366665.4678311003</v>
      </c>
      <c r="E7188" s="14">
        <v>42522</v>
      </c>
      <c r="F7188" s="15">
        <f t="shared" si="112"/>
        <v>-0.17513127915079357</v>
      </c>
    </row>
    <row r="7189" spans="1:6" x14ac:dyDescent="0.3">
      <c r="A7189" s="16">
        <v>31</v>
      </c>
      <c r="B7189" s="17" t="s">
        <v>764</v>
      </c>
      <c r="C7189" s="17" t="s">
        <v>138</v>
      </c>
      <c r="D7189" s="18">
        <v>7585261.8723673401</v>
      </c>
      <c r="E7189" s="14">
        <v>42491</v>
      </c>
      <c r="F7189" s="15">
        <f t="shared" si="112"/>
        <v>-0.10860753014441761</v>
      </c>
    </row>
    <row r="7190" spans="1:6" x14ac:dyDescent="0.3">
      <c r="A7190" s="11">
        <v>31</v>
      </c>
      <c r="B7190" s="12" t="s">
        <v>764</v>
      </c>
      <c r="C7190" s="12" t="s">
        <v>139</v>
      </c>
      <c r="D7190" s="13">
        <v>8455479.2855155896</v>
      </c>
      <c r="E7190" s="14">
        <v>42461</v>
      </c>
      <c r="F7190" s="15">
        <f t="shared" si="112"/>
        <v>4.1938249798816246E-2</v>
      </c>
    </row>
    <row r="7191" spans="1:6" x14ac:dyDescent="0.3">
      <c r="A7191" s="16">
        <v>31</v>
      </c>
      <c r="B7191" s="17" t="s">
        <v>764</v>
      </c>
      <c r="C7191" s="17" t="s">
        <v>140</v>
      </c>
      <c r="D7191" s="18">
        <v>8108204.2349219397</v>
      </c>
      <c r="E7191" s="14">
        <v>42430</v>
      </c>
      <c r="F7191" s="15">
        <f t="shared" si="112"/>
        <v>-4.3813416689219786E-2</v>
      </c>
    </row>
    <row r="7192" spans="1:6" x14ac:dyDescent="0.3">
      <c r="A7192" s="11">
        <v>31</v>
      </c>
      <c r="B7192" s="12" t="s">
        <v>764</v>
      </c>
      <c r="C7192" s="12" t="s">
        <v>141</v>
      </c>
      <c r="D7192" s="13">
        <v>8471349.59540377</v>
      </c>
      <c r="E7192" s="14">
        <v>42401</v>
      </c>
      <c r="F7192" s="15">
        <f t="shared" si="112"/>
        <v>4.2853775845215856E-5</v>
      </c>
    </row>
    <row r="7193" spans="1:6" x14ac:dyDescent="0.3">
      <c r="A7193" s="16">
        <v>31</v>
      </c>
      <c r="B7193" s="17" t="s">
        <v>764</v>
      </c>
      <c r="C7193" s="17" t="s">
        <v>142</v>
      </c>
      <c r="D7193" s="18">
        <v>8470986.5738655794</v>
      </c>
      <c r="E7193" s="14">
        <v>42370</v>
      </c>
      <c r="F7193" s="15">
        <f t="shared" si="112"/>
        <v>-0.25517046717644004</v>
      </c>
    </row>
    <row r="7194" spans="1:6" x14ac:dyDescent="0.3">
      <c r="A7194" s="11">
        <v>31</v>
      </c>
      <c r="B7194" s="12" t="s">
        <v>764</v>
      </c>
      <c r="C7194" s="12" t="s">
        <v>143</v>
      </c>
      <c r="D7194" s="13">
        <v>10933346.6823937</v>
      </c>
      <c r="E7194" s="14">
        <v>42339</v>
      </c>
      <c r="F7194" s="15">
        <f t="shared" si="112"/>
        <v>-0.10704974820365999</v>
      </c>
    </row>
    <row r="7195" spans="1:6" x14ac:dyDescent="0.3">
      <c r="A7195" s="11">
        <v>31</v>
      </c>
      <c r="B7195" s="12" t="s">
        <v>764</v>
      </c>
      <c r="C7195" s="12" t="s">
        <v>145</v>
      </c>
      <c r="D7195" s="13">
        <v>12168701.3949113</v>
      </c>
      <c r="E7195" s="14">
        <v>42309</v>
      </c>
      <c r="F7195" s="15">
        <f t="shared" si="112"/>
        <v>-2.295602571444463E-2</v>
      </c>
    </row>
    <row r="7196" spans="1:6" x14ac:dyDescent="0.3">
      <c r="A7196" s="11">
        <v>31</v>
      </c>
      <c r="B7196" s="12" t="s">
        <v>764</v>
      </c>
      <c r="C7196" s="12" t="s">
        <v>146</v>
      </c>
      <c r="D7196" s="13">
        <v>12451277.4190866</v>
      </c>
      <c r="E7196" s="14">
        <v>42278</v>
      </c>
      <c r="F7196" s="15">
        <f t="shared" si="112"/>
        <v>2.1668544973463384E-2</v>
      </c>
    </row>
    <row r="7197" spans="1:6" x14ac:dyDescent="0.3">
      <c r="A7197" s="11">
        <v>31</v>
      </c>
      <c r="B7197" s="12" t="s">
        <v>764</v>
      </c>
      <c r="C7197" s="12" t="s">
        <v>147</v>
      </c>
      <c r="D7197" s="13">
        <v>12184378.4533899</v>
      </c>
      <c r="E7197" s="14">
        <v>42248</v>
      </c>
      <c r="F7197" s="15">
        <f t="shared" si="112"/>
        <v>-4.2098727492334488E-2</v>
      </c>
    </row>
    <row r="7198" spans="1:6" x14ac:dyDescent="0.3">
      <c r="A7198" s="16">
        <v>31</v>
      </c>
      <c r="B7198" s="17" t="s">
        <v>764</v>
      </c>
      <c r="C7198" s="17" t="s">
        <v>148</v>
      </c>
      <c r="D7198" s="18">
        <v>12708275.6103005</v>
      </c>
      <c r="E7198" s="14">
        <v>42217</v>
      </c>
      <c r="F7198" s="15">
        <f t="shared" si="112"/>
        <v>-4.3610761526730574E-2</v>
      </c>
    </row>
    <row r="7199" spans="1:6" x14ac:dyDescent="0.3">
      <c r="A7199" s="11">
        <v>31</v>
      </c>
      <c r="B7199" s="12" t="s">
        <v>764</v>
      </c>
      <c r="C7199" s="12" t="s">
        <v>149</v>
      </c>
      <c r="D7199" s="13">
        <v>13274755.7224358</v>
      </c>
      <c r="E7199" s="14">
        <v>42186</v>
      </c>
      <c r="F7199" s="15">
        <f t="shared" si="112"/>
        <v>1.3603586921297964E-2</v>
      </c>
    </row>
    <row r="7200" spans="1:6" x14ac:dyDescent="0.3">
      <c r="A7200" s="16">
        <v>31</v>
      </c>
      <c r="B7200" s="17" t="s">
        <v>764</v>
      </c>
      <c r="C7200" s="17" t="s">
        <v>150</v>
      </c>
      <c r="D7200" s="18">
        <v>13095394.175314199</v>
      </c>
      <c r="E7200" s="14">
        <v>42156</v>
      </c>
      <c r="F7200" s="15">
        <f t="shared" si="112"/>
        <v>-8.3803584927019836E-2</v>
      </c>
    </row>
    <row r="7201" spans="1:6" x14ac:dyDescent="0.3">
      <c r="A7201" s="11">
        <v>31</v>
      </c>
      <c r="B7201" s="12" t="s">
        <v>764</v>
      </c>
      <c r="C7201" s="12" t="s">
        <v>151</v>
      </c>
      <c r="D7201" s="13">
        <v>14240131.829652799</v>
      </c>
      <c r="E7201" s="14">
        <v>42125</v>
      </c>
      <c r="F7201" s="15">
        <f t="shared" si="112"/>
        <v>5.219757877624176E-2</v>
      </c>
    </row>
    <row r="7202" spans="1:6" x14ac:dyDescent="0.3">
      <c r="A7202" s="16">
        <v>31</v>
      </c>
      <c r="B7202" s="17" t="s">
        <v>764</v>
      </c>
      <c r="C7202" s="17" t="s">
        <v>152</v>
      </c>
      <c r="D7202" s="18">
        <v>13515897.495220801</v>
      </c>
      <c r="E7202" s="14">
        <v>42095</v>
      </c>
      <c r="F7202" s="15">
        <f t="shared" si="112"/>
        <v>3.447897161101289E-2</v>
      </c>
    </row>
    <row r="7203" spans="1:6" x14ac:dyDescent="0.3">
      <c r="A7203" s="11">
        <v>31</v>
      </c>
      <c r="B7203" s="12" t="s">
        <v>764</v>
      </c>
      <c r="C7203" s="12" t="s">
        <v>153</v>
      </c>
      <c r="D7203" s="13">
        <v>13057825.552678701</v>
      </c>
      <c r="E7203" s="14">
        <v>42064</v>
      </c>
      <c r="F7203" s="15">
        <f t="shared" si="112"/>
        <v>5.96773216807873E-2</v>
      </c>
    </row>
    <row r="7204" spans="1:6" x14ac:dyDescent="0.3">
      <c r="A7204" s="16">
        <v>31</v>
      </c>
      <c r="B7204" s="17" t="s">
        <v>764</v>
      </c>
      <c r="C7204" s="17" t="s">
        <v>154</v>
      </c>
      <c r="D7204" s="18">
        <v>12301365.7349141</v>
      </c>
      <c r="E7204" s="14">
        <v>42036</v>
      </c>
      <c r="F7204" s="15">
        <f t="shared" si="112"/>
        <v>4.6846424773029582E-2</v>
      </c>
    </row>
    <row r="7205" spans="1:6" x14ac:dyDescent="0.3">
      <c r="A7205" s="11">
        <v>31</v>
      </c>
      <c r="B7205" s="12" t="s">
        <v>764</v>
      </c>
      <c r="C7205" s="12" t="s">
        <v>1286</v>
      </c>
      <c r="D7205" s="13">
        <v>11738380.606877699</v>
      </c>
      <c r="E7205" s="14">
        <v>42005</v>
      </c>
      <c r="F7205" s="15" t="e">
        <f t="shared" si="112"/>
        <v>#N/A</v>
      </c>
    </row>
    <row r="7206" spans="1:6" x14ac:dyDescent="0.3">
      <c r="A7206" s="16">
        <v>64</v>
      </c>
      <c r="B7206" s="17" t="s">
        <v>776</v>
      </c>
      <c r="C7206" s="17" t="s">
        <v>12</v>
      </c>
      <c r="D7206" s="18">
        <v>10328360.2091021</v>
      </c>
      <c r="E7206" s="14">
        <v>45901</v>
      </c>
      <c r="F7206" s="15">
        <f t="shared" si="112"/>
        <v>3.2157496540915771E-2</v>
      </c>
    </row>
    <row r="7207" spans="1:6" x14ac:dyDescent="0.3">
      <c r="A7207" s="16">
        <v>64</v>
      </c>
      <c r="B7207" s="17" t="s">
        <v>776</v>
      </c>
      <c r="C7207" s="17" t="s">
        <v>16</v>
      </c>
      <c r="D7207" s="18">
        <v>10001509.517396299</v>
      </c>
      <c r="E7207" s="14">
        <v>45870</v>
      </c>
      <c r="F7207" s="15">
        <f t="shared" si="112"/>
        <v>0.13424906987469229</v>
      </c>
    </row>
    <row r="7208" spans="1:6" x14ac:dyDescent="0.3">
      <c r="A7208" s="16">
        <v>64</v>
      </c>
      <c r="B7208" s="17" t="s">
        <v>776</v>
      </c>
      <c r="C7208" s="17" t="s">
        <v>17</v>
      </c>
      <c r="D7208" s="18">
        <v>8745042.4570461493</v>
      </c>
      <c r="E7208" s="14">
        <v>45839</v>
      </c>
      <c r="F7208" s="15">
        <f t="shared" si="112"/>
        <v>-3.6701905597941994E-2</v>
      </c>
    </row>
    <row r="7209" spans="1:6" x14ac:dyDescent="0.3">
      <c r="A7209" s="16">
        <v>64</v>
      </c>
      <c r="B7209" s="17" t="s">
        <v>776</v>
      </c>
      <c r="C7209" s="17" t="s">
        <v>18</v>
      </c>
      <c r="D7209" s="18">
        <v>9071964.8195730895</v>
      </c>
      <c r="E7209" s="14">
        <v>45809</v>
      </c>
      <c r="F7209" s="15">
        <f t="shared" si="112"/>
        <v>0.12473640911744177</v>
      </c>
    </row>
    <row r="7210" spans="1:6" x14ac:dyDescent="0.3">
      <c r="A7210" s="11">
        <v>64</v>
      </c>
      <c r="B7210" s="12" t="s">
        <v>776</v>
      </c>
      <c r="C7210" s="12" t="s">
        <v>19</v>
      </c>
      <c r="D7210" s="13">
        <v>8008091.4353414504</v>
      </c>
      <c r="E7210" s="14">
        <v>45778</v>
      </c>
      <c r="F7210" s="15">
        <f t="shared" si="112"/>
        <v>7.5577745372461536E-2</v>
      </c>
    </row>
    <row r="7211" spans="1:6" x14ac:dyDescent="0.3">
      <c r="A7211" s="11">
        <v>64</v>
      </c>
      <c r="B7211" s="12" t="s">
        <v>776</v>
      </c>
      <c r="C7211" s="12" t="s">
        <v>20</v>
      </c>
      <c r="D7211" s="13">
        <v>7425163.57370672</v>
      </c>
      <c r="E7211" s="14">
        <v>45748</v>
      </c>
      <c r="F7211" s="15">
        <f t="shared" si="112"/>
        <v>-9.3981540518878831E-2</v>
      </c>
    </row>
    <row r="7212" spans="1:6" x14ac:dyDescent="0.3">
      <c r="A7212" s="11">
        <v>64</v>
      </c>
      <c r="B7212" s="12" t="s">
        <v>776</v>
      </c>
      <c r="C7212" s="12" t="s">
        <v>21</v>
      </c>
      <c r="D7212" s="13">
        <v>8156835.2365889102</v>
      </c>
      <c r="E7212" s="14">
        <v>45717</v>
      </c>
      <c r="F7212" s="15">
        <f t="shared" si="112"/>
        <v>-0.30386619505877333</v>
      </c>
    </row>
    <row r="7213" spans="1:6" x14ac:dyDescent="0.3">
      <c r="A7213" s="11">
        <v>64</v>
      </c>
      <c r="B7213" s="12" t="s">
        <v>776</v>
      </c>
      <c r="C7213" s="12" t="s">
        <v>22</v>
      </c>
      <c r="D7213" s="13">
        <v>11053227.3163878</v>
      </c>
      <c r="E7213" s="14">
        <v>45689</v>
      </c>
      <c r="F7213" s="15">
        <f t="shared" si="112"/>
        <v>4.3341344390166008E-2</v>
      </c>
    </row>
    <row r="7214" spans="1:6" x14ac:dyDescent="0.3">
      <c r="A7214" s="11">
        <v>64</v>
      </c>
      <c r="B7214" s="12" t="s">
        <v>776</v>
      </c>
      <c r="C7214" s="12" t="s">
        <v>23</v>
      </c>
      <c r="D7214" s="13">
        <v>10584398.801517701</v>
      </c>
      <c r="E7214" s="14">
        <v>45658</v>
      </c>
      <c r="F7214" s="15">
        <f t="shared" si="112"/>
        <v>0.16910776540725014</v>
      </c>
    </row>
    <row r="7215" spans="1:6" x14ac:dyDescent="0.3">
      <c r="A7215" s="11">
        <v>64</v>
      </c>
      <c r="B7215" s="12" t="s">
        <v>776</v>
      </c>
      <c r="C7215" s="12" t="s">
        <v>24</v>
      </c>
      <c r="D7215" s="13">
        <v>8937655.8028526399</v>
      </c>
      <c r="E7215" s="14">
        <v>45627</v>
      </c>
      <c r="F7215" s="15">
        <f t="shared" si="112"/>
        <v>-3.7077475440232516E-2</v>
      </c>
    </row>
    <row r="7216" spans="1:6" x14ac:dyDescent="0.3">
      <c r="A7216" s="11">
        <v>64</v>
      </c>
      <c r="B7216" s="12" t="s">
        <v>776</v>
      </c>
      <c r="C7216" s="12" t="s">
        <v>26</v>
      </c>
      <c r="D7216" s="13">
        <v>9275261.6264152192</v>
      </c>
      <c r="E7216" s="14">
        <v>45597</v>
      </c>
      <c r="F7216" s="15">
        <f t="shared" si="112"/>
        <v>0.189027424339519</v>
      </c>
    </row>
    <row r="7217" spans="1:6" x14ac:dyDescent="0.3">
      <c r="A7217" s="16">
        <v>64</v>
      </c>
      <c r="B7217" s="17" t="s">
        <v>776</v>
      </c>
      <c r="C7217" s="17" t="s">
        <v>27</v>
      </c>
      <c r="D7217" s="18">
        <v>7677725.86096201</v>
      </c>
      <c r="E7217" s="14">
        <v>45566</v>
      </c>
      <c r="F7217" s="15">
        <f t="shared" si="112"/>
        <v>3.9626480698947128E-2</v>
      </c>
    </row>
    <row r="7218" spans="1:6" x14ac:dyDescent="0.3">
      <c r="A7218" s="11">
        <v>64</v>
      </c>
      <c r="B7218" s="12" t="s">
        <v>776</v>
      </c>
      <c r="C7218" s="12" t="s">
        <v>28</v>
      </c>
      <c r="D7218" s="13">
        <v>7379433.7701500496</v>
      </c>
      <c r="E7218" s="14">
        <v>45536</v>
      </c>
      <c r="F7218" s="15">
        <f t="shared" si="112"/>
        <v>-5.8946895271668867E-2</v>
      </c>
    </row>
    <row r="7219" spans="1:6" x14ac:dyDescent="0.3">
      <c r="A7219" s="11">
        <v>64</v>
      </c>
      <c r="B7219" s="12" t="s">
        <v>776</v>
      </c>
      <c r="C7219" s="12" t="s">
        <v>29</v>
      </c>
      <c r="D7219" s="13">
        <v>7827504.9454959203</v>
      </c>
      <c r="E7219" s="14">
        <v>45505</v>
      </c>
      <c r="F7219" s="15">
        <f t="shared" si="112"/>
        <v>-0.2129508212791518</v>
      </c>
    </row>
    <row r="7220" spans="1:6" x14ac:dyDescent="0.3">
      <c r="A7220" s="11">
        <v>64</v>
      </c>
      <c r="B7220" s="12" t="s">
        <v>776</v>
      </c>
      <c r="C7220" s="12" t="s">
        <v>30</v>
      </c>
      <c r="D7220" s="13">
        <v>9685158.1616882291</v>
      </c>
      <c r="E7220" s="14">
        <v>45474</v>
      </c>
      <c r="F7220" s="15">
        <f t="shared" si="112"/>
        <v>5.5030103606221112E-2</v>
      </c>
    </row>
    <row r="7221" spans="1:6" x14ac:dyDescent="0.3">
      <c r="A7221" s="11">
        <v>64</v>
      </c>
      <c r="B7221" s="12" t="s">
        <v>776</v>
      </c>
      <c r="C7221" s="12" t="s">
        <v>31</v>
      </c>
      <c r="D7221" s="13">
        <v>9166582.40427774</v>
      </c>
      <c r="E7221" s="14">
        <v>45444</v>
      </c>
      <c r="F7221" s="15">
        <f t="shared" si="112"/>
        <v>-9.174174316852067E-2</v>
      </c>
    </row>
    <row r="7222" spans="1:6" x14ac:dyDescent="0.3">
      <c r="A7222" s="16">
        <v>64</v>
      </c>
      <c r="B7222" s="17" t="s">
        <v>776</v>
      </c>
      <c r="C7222" s="17" t="s">
        <v>32</v>
      </c>
      <c r="D7222" s="18">
        <v>10047323.361768899</v>
      </c>
      <c r="E7222" s="14">
        <v>45413</v>
      </c>
      <c r="F7222" s="15">
        <f t="shared" si="112"/>
        <v>-3.1649183213047827E-2</v>
      </c>
    </row>
    <row r="7223" spans="1:6" x14ac:dyDescent="0.3">
      <c r="A7223" s="16">
        <v>64</v>
      </c>
      <c r="B7223" s="17" t="s">
        <v>776</v>
      </c>
      <c r="C7223" s="17" t="s">
        <v>34</v>
      </c>
      <c r="D7223" s="18">
        <v>10370398.5043751</v>
      </c>
      <c r="E7223" s="14">
        <v>45383</v>
      </c>
      <c r="F7223" s="15">
        <f t="shared" si="112"/>
        <v>-6.9369457861317305E-2</v>
      </c>
    </row>
    <row r="7224" spans="1:6" x14ac:dyDescent="0.3">
      <c r="A7224" s="16">
        <v>64</v>
      </c>
      <c r="B7224" s="17" t="s">
        <v>776</v>
      </c>
      <c r="C7224" s="17" t="s">
        <v>35</v>
      </c>
      <c r="D7224" s="18">
        <v>11115326.347062699</v>
      </c>
      <c r="E7224" s="14">
        <v>45352</v>
      </c>
      <c r="F7224" s="15">
        <f t="shared" si="112"/>
        <v>5.2039385291433031E-2</v>
      </c>
    </row>
    <row r="7225" spans="1:6" x14ac:dyDescent="0.3">
      <c r="A7225" s="16">
        <v>64</v>
      </c>
      <c r="B7225" s="17" t="s">
        <v>776</v>
      </c>
      <c r="C7225" s="17" t="s">
        <v>36</v>
      </c>
      <c r="D7225" s="18">
        <v>10551684.576289801</v>
      </c>
      <c r="E7225" s="14">
        <v>45323</v>
      </c>
      <c r="F7225" s="15">
        <f t="shared" si="112"/>
        <v>6.9040535986909846E-2</v>
      </c>
    </row>
    <row r="7226" spans="1:6" x14ac:dyDescent="0.3">
      <c r="A7226" s="16">
        <v>64</v>
      </c>
      <c r="B7226" s="17" t="s">
        <v>776</v>
      </c>
      <c r="C7226" s="17" t="s">
        <v>37</v>
      </c>
      <c r="D7226" s="18">
        <v>9847769.5376729891</v>
      </c>
      <c r="E7226" s="14">
        <v>45292</v>
      </c>
      <c r="F7226" s="15">
        <f t="shared" si="112"/>
        <v>2.2325600296217545E-2</v>
      </c>
    </row>
    <row r="7227" spans="1:6" x14ac:dyDescent="0.3">
      <c r="A7227" s="16">
        <v>64</v>
      </c>
      <c r="B7227" s="17" t="s">
        <v>776</v>
      </c>
      <c r="C7227" s="17" t="s">
        <v>38</v>
      </c>
      <c r="D7227" s="18">
        <v>9630348.2324874401</v>
      </c>
      <c r="E7227" s="14">
        <v>45261</v>
      </c>
      <c r="F7227" s="15">
        <f t="shared" si="112"/>
        <v>8.7114521422011759E-2</v>
      </c>
    </row>
    <row r="7228" spans="1:6" x14ac:dyDescent="0.3">
      <c r="A7228" s="16">
        <v>64</v>
      </c>
      <c r="B7228" s="17" t="s">
        <v>776</v>
      </c>
      <c r="C7228" s="17" t="s">
        <v>40</v>
      </c>
      <c r="D7228" s="18">
        <v>8826908.7196685504</v>
      </c>
      <c r="E7228" s="14">
        <v>45231</v>
      </c>
      <c r="F7228" s="15">
        <f t="shared" si="112"/>
        <v>0.10156224126608482</v>
      </c>
    </row>
    <row r="7229" spans="1:6" x14ac:dyDescent="0.3">
      <c r="A7229" s="11">
        <v>64</v>
      </c>
      <c r="B7229" s="12" t="s">
        <v>776</v>
      </c>
      <c r="C7229" s="12" t="s">
        <v>41</v>
      </c>
      <c r="D7229" s="13">
        <v>7974449.5447095502</v>
      </c>
      <c r="E7229" s="14">
        <v>45200</v>
      </c>
      <c r="F7229" s="15">
        <f t="shared" si="112"/>
        <v>-1.2621043012675697E-2</v>
      </c>
    </row>
    <row r="7230" spans="1:6" x14ac:dyDescent="0.3">
      <c r="A7230" s="16">
        <v>64</v>
      </c>
      <c r="B7230" s="17" t="s">
        <v>776</v>
      </c>
      <c r="C7230" s="17" t="s">
        <v>42</v>
      </c>
      <c r="D7230" s="18">
        <v>8075733.2237918302</v>
      </c>
      <c r="E7230" s="14">
        <v>45170</v>
      </c>
      <c r="F7230" s="15">
        <f t="shared" si="112"/>
        <v>-8.8466701710612203E-2</v>
      </c>
    </row>
    <row r="7231" spans="1:6" x14ac:dyDescent="0.3">
      <c r="A7231" s="16">
        <v>64</v>
      </c>
      <c r="B7231" s="17" t="s">
        <v>776</v>
      </c>
      <c r="C7231" s="17" t="s">
        <v>43</v>
      </c>
      <c r="D7231" s="18">
        <v>8822721.3755162098</v>
      </c>
      <c r="E7231" s="14">
        <v>45139</v>
      </c>
      <c r="F7231" s="15">
        <f t="shared" si="112"/>
        <v>-3.3381242743440613E-2</v>
      </c>
    </row>
    <row r="7232" spans="1:6" x14ac:dyDescent="0.3">
      <c r="A7232" s="16">
        <v>64</v>
      </c>
      <c r="B7232" s="17" t="s">
        <v>776</v>
      </c>
      <c r="C7232" s="17" t="s">
        <v>44</v>
      </c>
      <c r="D7232" s="18">
        <v>9122205.5470556207</v>
      </c>
      <c r="E7232" s="14">
        <v>45108</v>
      </c>
      <c r="F7232" s="15">
        <f t="shared" si="112"/>
        <v>4.5945140164024234E-2</v>
      </c>
    </row>
    <row r="7233" spans="1:6" x14ac:dyDescent="0.3">
      <c r="A7233" s="16">
        <v>64</v>
      </c>
      <c r="B7233" s="17" t="s">
        <v>776</v>
      </c>
      <c r="C7233" s="17" t="s">
        <v>45</v>
      </c>
      <c r="D7233" s="18">
        <v>8712567.0420554392</v>
      </c>
      <c r="E7233" s="14">
        <v>45078</v>
      </c>
      <c r="F7233" s="15">
        <f t="shared" si="112"/>
        <v>7.0800716720071502E-2</v>
      </c>
    </row>
    <row r="7234" spans="1:6" x14ac:dyDescent="0.3">
      <c r="A7234" s="11">
        <v>64</v>
      </c>
      <c r="B7234" s="12" t="s">
        <v>776</v>
      </c>
      <c r="C7234" s="12" t="s">
        <v>46</v>
      </c>
      <c r="D7234" s="13">
        <v>8117041.6117884899</v>
      </c>
      <c r="E7234" s="14">
        <v>45047</v>
      </c>
      <c r="F7234" s="15">
        <f t="shared" si="112"/>
        <v>0.14241599229942659</v>
      </c>
    </row>
    <row r="7235" spans="1:6" x14ac:dyDescent="0.3">
      <c r="A7235" s="11">
        <v>64</v>
      </c>
      <c r="B7235" s="12" t="s">
        <v>776</v>
      </c>
      <c r="C7235" s="12" t="s">
        <v>47</v>
      </c>
      <c r="D7235" s="13">
        <v>7039588.8182453997</v>
      </c>
      <c r="E7235" s="14">
        <v>45017</v>
      </c>
      <c r="F7235" s="15">
        <f t="shared" ref="F7235:F7298" si="113">IF(B7235=B7236,LN(D7235/D7236),NA())</f>
        <v>-0.19989238133387036</v>
      </c>
    </row>
    <row r="7236" spans="1:6" x14ac:dyDescent="0.3">
      <c r="A7236" s="11">
        <v>64</v>
      </c>
      <c r="B7236" s="12" t="s">
        <v>776</v>
      </c>
      <c r="C7236" s="12" t="s">
        <v>48</v>
      </c>
      <c r="D7236" s="13">
        <v>8597247.9247768801</v>
      </c>
      <c r="E7236" s="14">
        <v>44986</v>
      </c>
      <c r="F7236" s="15">
        <f t="shared" si="113"/>
        <v>0.10536036715999787</v>
      </c>
    </row>
    <row r="7237" spans="1:6" x14ac:dyDescent="0.3">
      <c r="A7237" s="11">
        <v>64</v>
      </c>
      <c r="B7237" s="12" t="s">
        <v>776</v>
      </c>
      <c r="C7237" s="12" t="s">
        <v>49</v>
      </c>
      <c r="D7237" s="13">
        <v>7737524.2813046603</v>
      </c>
      <c r="E7237" s="14">
        <v>44958</v>
      </c>
      <c r="F7237" s="15">
        <f t="shared" si="113"/>
        <v>5.2400450267573125E-2</v>
      </c>
    </row>
    <row r="7238" spans="1:6" x14ac:dyDescent="0.3">
      <c r="A7238" s="11">
        <v>64</v>
      </c>
      <c r="B7238" s="12" t="s">
        <v>776</v>
      </c>
      <c r="C7238" s="12" t="s">
        <v>50</v>
      </c>
      <c r="D7238" s="13">
        <v>7342514.2575382898</v>
      </c>
      <c r="E7238" s="14">
        <v>44927</v>
      </c>
      <c r="F7238" s="15">
        <f t="shared" si="113"/>
        <v>0.10950631765988837</v>
      </c>
    </row>
    <row r="7239" spans="1:6" x14ac:dyDescent="0.3">
      <c r="A7239" s="11">
        <v>64</v>
      </c>
      <c r="B7239" s="12" t="s">
        <v>776</v>
      </c>
      <c r="C7239" s="12" t="s">
        <v>51</v>
      </c>
      <c r="D7239" s="13">
        <v>6580922.9944414999</v>
      </c>
      <c r="E7239" s="14">
        <v>44896</v>
      </c>
      <c r="F7239" s="15">
        <f t="shared" si="113"/>
        <v>1.7626532684294677E-2</v>
      </c>
    </row>
    <row r="7240" spans="1:6" x14ac:dyDescent="0.3">
      <c r="A7240" s="11">
        <v>64</v>
      </c>
      <c r="B7240" s="12" t="s">
        <v>776</v>
      </c>
      <c r="C7240" s="12" t="s">
        <v>53</v>
      </c>
      <c r="D7240" s="13">
        <v>6465940.4886573898</v>
      </c>
      <c r="E7240" s="14">
        <v>44866</v>
      </c>
      <c r="F7240" s="15">
        <f t="shared" si="113"/>
        <v>0.12261876876539728</v>
      </c>
    </row>
    <row r="7241" spans="1:6" x14ac:dyDescent="0.3">
      <c r="A7241" s="16">
        <v>64</v>
      </c>
      <c r="B7241" s="17" t="s">
        <v>776</v>
      </c>
      <c r="C7241" s="17" t="s">
        <v>54</v>
      </c>
      <c r="D7241" s="18">
        <v>5719776.3602084601</v>
      </c>
      <c r="E7241" s="14">
        <v>44835</v>
      </c>
      <c r="F7241" s="15">
        <f t="shared" si="113"/>
        <v>0.13438718698329002</v>
      </c>
    </row>
    <row r="7242" spans="1:6" x14ac:dyDescent="0.3">
      <c r="A7242" s="11">
        <v>64</v>
      </c>
      <c r="B7242" s="12" t="s">
        <v>776</v>
      </c>
      <c r="C7242" s="12" t="s">
        <v>55</v>
      </c>
      <c r="D7242" s="13">
        <v>5000523.0640792996</v>
      </c>
      <c r="E7242" s="14">
        <v>44805</v>
      </c>
      <c r="F7242" s="15">
        <f t="shared" si="113"/>
        <v>-0.2893930070406821</v>
      </c>
    </row>
    <row r="7243" spans="1:6" x14ac:dyDescent="0.3">
      <c r="A7243" s="11">
        <v>64</v>
      </c>
      <c r="B7243" s="12" t="s">
        <v>776</v>
      </c>
      <c r="C7243" s="12" t="s">
        <v>56</v>
      </c>
      <c r="D7243" s="13">
        <v>6678781.2735155104</v>
      </c>
      <c r="E7243" s="14">
        <v>44774</v>
      </c>
      <c r="F7243" s="15">
        <f t="shared" si="113"/>
        <v>-0.17271957728624351</v>
      </c>
    </row>
    <row r="7244" spans="1:6" x14ac:dyDescent="0.3">
      <c r="A7244" s="11">
        <v>64</v>
      </c>
      <c r="B7244" s="12" t="s">
        <v>776</v>
      </c>
      <c r="C7244" s="12" t="s">
        <v>57</v>
      </c>
      <c r="D7244" s="13">
        <v>7937950.3856266802</v>
      </c>
      <c r="E7244" s="14">
        <v>44743</v>
      </c>
      <c r="F7244" s="15">
        <f t="shared" si="113"/>
        <v>3.0989859559861121E-2</v>
      </c>
    </row>
    <row r="7245" spans="1:6" x14ac:dyDescent="0.3">
      <c r="A7245" s="11">
        <v>64</v>
      </c>
      <c r="B7245" s="12" t="s">
        <v>776</v>
      </c>
      <c r="C7245" s="12" t="s">
        <v>58</v>
      </c>
      <c r="D7245" s="13">
        <v>7695727.0368181597</v>
      </c>
      <c r="E7245" s="14">
        <v>44713</v>
      </c>
      <c r="F7245" s="15">
        <f t="shared" si="113"/>
        <v>7.4311403039649795E-2</v>
      </c>
    </row>
    <row r="7246" spans="1:6" x14ac:dyDescent="0.3">
      <c r="A7246" s="16">
        <v>64</v>
      </c>
      <c r="B7246" s="17" t="s">
        <v>776</v>
      </c>
      <c r="C7246" s="17" t="s">
        <v>59</v>
      </c>
      <c r="D7246" s="18">
        <v>7144578.6726589501</v>
      </c>
      <c r="E7246" s="14">
        <v>44682</v>
      </c>
      <c r="F7246" s="15">
        <f t="shared" si="113"/>
        <v>0.13670159234668872</v>
      </c>
    </row>
    <row r="7247" spans="1:6" x14ac:dyDescent="0.3">
      <c r="A7247" s="16">
        <v>64</v>
      </c>
      <c r="B7247" s="17" t="s">
        <v>776</v>
      </c>
      <c r="C7247" s="17" t="s">
        <v>60</v>
      </c>
      <c r="D7247" s="18">
        <v>6231719.1960877199</v>
      </c>
      <c r="E7247" s="14">
        <v>44652</v>
      </c>
      <c r="F7247" s="15">
        <f t="shared" si="113"/>
        <v>-5.558132179247105E-2</v>
      </c>
    </row>
    <row r="7248" spans="1:6" x14ac:dyDescent="0.3">
      <c r="A7248" s="16">
        <v>64</v>
      </c>
      <c r="B7248" s="17" t="s">
        <v>776</v>
      </c>
      <c r="C7248" s="17" t="s">
        <v>61</v>
      </c>
      <c r="D7248" s="18">
        <v>6587893.0027643396</v>
      </c>
      <c r="E7248" s="14">
        <v>44621</v>
      </c>
      <c r="F7248" s="15">
        <f t="shared" si="113"/>
        <v>-0.17178694197551214</v>
      </c>
    </row>
    <row r="7249" spans="1:6" x14ac:dyDescent="0.3">
      <c r="A7249" s="16">
        <v>64</v>
      </c>
      <c r="B7249" s="17" t="s">
        <v>776</v>
      </c>
      <c r="C7249" s="17" t="s">
        <v>62</v>
      </c>
      <c r="D7249" s="18">
        <v>7822627.6358161103</v>
      </c>
      <c r="E7249" s="14">
        <v>44593</v>
      </c>
      <c r="F7249" s="15">
        <f t="shared" si="113"/>
        <v>-5.0463835572307682E-3</v>
      </c>
    </row>
    <row r="7250" spans="1:6" x14ac:dyDescent="0.3">
      <c r="A7250" s="16">
        <v>64</v>
      </c>
      <c r="B7250" s="17" t="s">
        <v>776</v>
      </c>
      <c r="C7250" s="17" t="s">
        <v>63</v>
      </c>
      <c r="D7250" s="18">
        <v>7862203.3885194203</v>
      </c>
      <c r="E7250" s="14">
        <v>44562</v>
      </c>
      <c r="F7250" s="15">
        <f t="shared" si="113"/>
        <v>-0.17783394740928443</v>
      </c>
    </row>
    <row r="7251" spans="1:6" x14ac:dyDescent="0.3">
      <c r="A7251" s="16">
        <v>64</v>
      </c>
      <c r="B7251" s="17" t="s">
        <v>776</v>
      </c>
      <c r="C7251" s="17" t="s">
        <v>64</v>
      </c>
      <c r="D7251" s="18">
        <v>9392399.9274624009</v>
      </c>
      <c r="E7251" s="14">
        <v>44531</v>
      </c>
      <c r="F7251" s="15">
        <f t="shared" si="113"/>
        <v>9.7814775411086283E-2</v>
      </c>
    </row>
    <row r="7252" spans="1:6" x14ac:dyDescent="0.3">
      <c r="A7252" s="16">
        <v>64</v>
      </c>
      <c r="B7252" s="17" t="s">
        <v>776</v>
      </c>
      <c r="C7252" s="17" t="s">
        <v>66</v>
      </c>
      <c r="D7252" s="18">
        <v>8517186.5441331007</v>
      </c>
      <c r="E7252" s="14">
        <v>44501</v>
      </c>
      <c r="F7252" s="15">
        <f t="shared" si="113"/>
        <v>-8.459462181066979E-2</v>
      </c>
    </row>
    <row r="7253" spans="1:6" x14ac:dyDescent="0.3">
      <c r="A7253" s="11">
        <v>64</v>
      </c>
      <c r="B7253" s="12" t="s">
        <v>776</v>
      </c>
      <c r="C7253" s="12" t="s">
        <v>67</v>
      </c>
      <c r="D7253" s="13">
        <v>9269048.1192071792</v>
      </c>
      <c r="E7253" s="14">
        <v>44470</v>
      </c>
      <c r="F7253" s="15">
        <f t="shared" si="113"/>
        <v>-9.8014146989944498E-2</v>
      </c>
    </row>
    <row r="7254" spans="1:6" x14ac:dyDescent="0.3">
      <c r="A7254" s="16">
        <v>64</v>
      </c>
      <c r="B7254" s="17" t="s">
        <v>776</v>
      </c>
      <c r="C7254" s="17" t="s">
        <v>68</v>
      </c>
      <c r="D7254" s="18">
        <v>10223559.760439601</v>
      </c>
      <c r="E7254" s="14">
        <v>44440</v>
      </c>
      <c r="F7254" s="15">
        <f t="shared" si="113"/>
        <v>3.6927370498433934E-2</v>
      </c>
    </row>
    <row r="7255" spans="1:6" x14ac:dyDescent="0.3">
      <c r="A7255" s="16">
        <v>64</v>
      </c>
      <c r="B7255" s="17" t="s">
        <v>776</v>
      </c>
      <c r="C7255" s="17" t="s">
        <v>69</v>
      </c>
      <c r="D7255" s="18">
        <v>9852916.1458525192</v>
      </c>
      <c r="E7255" s="14">
        <v>44409</v>
      </c>
      <c r="F7255" s="15">
        <f t="shared" si="113"/>
        <v>-5.8744004058661786E-2</v>
      </c>
    </row>
    <row r="7256" spans="1:6" x14ac:dyDescent="0.3">
      <c r="A7256" s="16">
        <v>64</v>
      </c>
      <c r="B7256" s="17" t="s">
        <v>776</v>
      </c>
      <c r="C7256" s="17" t="s">
        <v>70</v>
      </c>
      <c r="D7256" s="18">
        <v>10449054.2387204</v>
      </c>
      <c r="E7256" s="14">
        <v>44378</v>
      </c>
      <c r="F7256" s="15">
        <f t="shared" si="113"/>
        <v>3.172855263946868E-2</v>
      </c>
    </row>
    <row r="7257" spans="1:6" x14ac:dyDescent="0.3">
      <c r="A7257" s="16">
        <v>64</v>
      </c>
      <c r="B7257" s="17" t="s">
        <v>776</v>
      </c>
      <c r="C7257" s="17" t="s">
        <v>71</v>
      </c>
      <c r="D7257" s="18">
        <v>10122725.2208398</v>
      </c>
      <c r="E7257" s="14">
        <v>44348</v>
      </c>
      <c r="F7257" s="15">
        <f t="shared" si="113"/>
        <v>-0.1074857980550423</v>
      </c>
    </row>
    <row r="7258" spans="1:6" x14ac:dyDescent="0.3">
      <c r="A7258" s="11">
        <v>64</v>
      </c>
      <c r="B7258" s="12" t="s">
        <v>776</v>
      </c>
      <c r="C7258" s="12" t="s">
        <v>72</v>
      </c>
      <c r="D7258" s="13">
        <v>11271401.942286899</v>
      </c>
      <c r="E7258" s="14">
        <v>44317</v>
      </c>
      <c r="F7258" s="15">
        <f t="shared" si="113"/>
        <v>5.8419367407326131E-2</v>
      </c>
    </row>
    <row r="7259" spans="1:6" x14ac:dyDescent="0.3">
      <c r="A7259" s="11">
        <v>64</v>
      </c>
      <c r="B7259" s="12" t="s">
        <v>776</v>
      </c>
      <c r="C7259" s="12" t="s">
        <v>73</v>
      </c>
      <c r="D7259" s="13">
        <v>10631798.2856631</v>
      </c>
      <c r="E7259" s="14">
        <v>44287</v>
      </c>
      <c r="F7259" s="15">
        <f t="shared" si="113"/>
        <v>-2.4258224364903602E-2</v>
      </c>
    </row>
    <row r="7260" spans="1:6" x14ac:dyDescent="0.3">
      <c r="A7260" s="11">
        <v>64</v>
      </c>
      <c r="B7260" s="12" t="s">
        <v>776</v>
      </c>
      <c r="C7260" s="12" t="s">
        <v>74</v>
      </c>
      <c r="D7260" s="13">
        <v>10892860.4846157</v>
      </c>
      <c r="E7260" s="14">
        <v>44256</v>
      </c>
      <c r="F7260" s="15">
        <f t="shared" si="113"/>
        <v>6.0096346512951392E-3</v>
      </c>
    </row>
    <row r="7261" spans="1:6" x14ac:dyDescent="0.3">
      <c r="A7261" s="11">
        <v>64</v>
      </c>
      <c r="B7261" s="12" t="s">
        <v>776</v>
      </c>
      <c r="C7261" s="12" t="s">
        <v>75</v>
      </c>
      <c r="D7261" s="13">
        <v>10827594.6810396</v>
      </c>
      <c r="E7261" s="14">
        <v>44228</v>
      </c>
      <c r="F7261" s="15">
        <f t="shared" si="113"/>
        <v>-1.5550518703647499E-2</v>
      </c>
    </row>
    <row r="7262" spans="1:6" x14ac:dyDescent="0.3">
      <c r="A7262" s="11">
        <v>64</v>
      </c>
      <c r="B7262" s="12" t="s">
        <v>776</v>
      </c>
      <c r="C7262" s="12" t="s">
        <v>76</v>
      </c>
      <c r="D7262" s="13">
        <v>10997285.3641968</v>
      </c>
      <c r="E7262" s="14">
        <v>44197</v>
      </c>
      <c r="F7262" s="15">
        <f t="shared" si="113"/>
        <v>-5.4086847535465929E-2</v>
      </c>
    </row>
    <row r="7263" spans="1:6" x14ac:dyDescent="0.3">
      <c r="A7263" s="11">
        <v>64</v>
      </c>
      <c r="B7263" s="12" t="s">
        <v>776</v>
      </c>
      <c r="C7263" s="12" t="s">
        <v>77</v>
      </c>
      <c r="D7263" s="13">
        <v>11608473.490951199</v>
      </c>
      <c r="E7263" s="14">
        <v>44166</v>
      </c>
      <c r="F7263" s="15">
        <f t="shared" si="113"/>
        <v>0.14836391171452581</v>
      </c>
    </row>
    <row r="7264" spans="1:6" x14ac:dyDescent="0.3">
      <c r="A7264" s="11">
        <v>64</v>
      </c>
      <c r="B7264" s="12" t="s">
        <v>776</v>
      </c>
      <c r="C7264" s="12" t="s">
        <v>79</v>
      </c>
      <c r="D7264" s="13">
        <v>10007866.0931076</v>
      </c>
      <c r="E7264" s="14">
        <v>44136</v>
      </c>
      <c r="F7264" s="15">
        <f t="shared" si="113"/>
        <v>0.24912971116734062</v>
      </c>
    </row>
    <row r="7265" spans="1:6" x14ac:dyDescent="0.3">
      <c r="A7265" s="16">
        <v>64</v>
      </c>
      <c r="B7265" s="17" t="s">
        <v>776</v>
      </c>
      <c r="C7265" s="17" t="s">
        <v>80</v>
      </c>
      <c r="D7265" s="18">
        <v>7800920.05042837</v>
      </c>
      <c r="E7265" s="14">
        <v>44105</v>
      </c>
      <c r="F7265" s="15">
        <f t="shared" si="113"/>
        <v>3.5300375914810056E-2</v>
      </c>
    </row>
    <row r="7266" spans="1:6" x14ac:dyDescent="0.3">
      <c r="A7266" s="11">
        <v>64</v>
      </c>
      <c r="B7266" s="12" t="s">
        <v>776</v>
      </c>
      <c r="C7266" s="12" t="s">
        <v>81</v>
      </c>
      <c r="D7266" s="13">
        <v>7530348.37745371</v>
      </c>
      <c r="E7266" s="14">
        <v>44075</v>
      </c>
      <c r="F7266" s="15">
        <f t="shared" si="113"/>
        <v>0.12626040718935019</v>
      </c>
    </row>
    <row r="7267" spans="1:6" x14ac:dyDescent="0.3">
      <c r="A7267" s="11">
        <v>64</v>
      </c>
      <c r="B7267" s="12" t="s">
        <v>776</v>
      </c>
      <c r="C7267" s="12" t="s">
        <v>82</v>
      </c>
      <c r="D7267" s="13">
        <v>6637138.3474141899</v>
      </c>
      <c r="E7267" s="14">
        <v>44044</v>
      </c>
      <c r="F7267" s="15">
        <f t="shared" si="113"/>
        <v>0.17730460792657249</v>
      </c>
    </row>
    <row r="7268" spans="1:6" x14ac:dyDescent="0.3">
      <c r="A7268" s="11">
        <v>64</v>
      </c>
      <c r="B7268" s="12" t="s">
        <v>776</v>
      </c>
      <c r="C7268" s="12" t="s">
        <v>83</v>
      </c>
      <c r="D7268" s="13">
        <v>5558766.8321928801</v>
      </c>
      <c r="E7268" s="14">
        <v>44013</v>
      </c>
      <c r="F7268" s="15">
        <f t="shared" si="113"/>
        <v>-0.29049299912338866</v>
      </c>
    </row>
    <row r="7269" spans="1:6" x14ac:dyDescent="0.3">
      <c r="A7269" s="11">
        <v>64</v>
      </c>
      <c r="B7269" s="12" t="s">
        <v>776</v>
      </c>
      <c r="C7269" s="12" t="s">
        <v>84</v>
      </c>
      <c r="D7269" s="13">
        <v>7432552.1326672304</v>
      </c>
      <c r="E7269" s="14">
        <v>43983</v>
      </c>
      <c r="F7269" s="15">
        <f t="shared" si="113"/>
        <v>-1.0037131948816589E-2</v>
      </c>
    </row>
    <row r="7270" spans="1:6" x14ac:dyDescent="0.3">
      <c r="A7270" s="16">
        <v>64</v>
      </c>
      <c r="B7270" s="17" t="s">
        <v>776</v>
      </c>
      <c r="C7270" s="17" t="s">
        <v>85</v>
      </c>
      <c r="D7270" s="18">
        <v>7507529.2874800097</v>
      </c>
      <c r="E7270" s="14">
        <v>43952</v>
      </c>
      <c r="F7270" s="15">
        <f t="shared" si="113"/>
        <v>0.14326777811110644</v>
      </c>
    </row>
    <row r="7271" spans="1:6" x14ac:dyDescent="0.3">
      <c r="A7271" s="16">
        <v>64</v>
      </c>
      <c r="B7271" s="17" t="s">
        <v>776</v>
      </c>
      <c r="C7271" s="17" t="s">
        <v>86</v>
      </c>
      <c r="D7271" s="18">
        <v>6505439.3097676001</v>
      </c>
      <c r="E7271" s="14">
        <v>43922</v>
      </c>
      <c r="F7271" s="15">
        <f t="shared" si="113"/>
        <v>8.6628778496144004E-2</v>
      </c>
    </row>
    <row r="7272" spans="1:6" x14ac:dyDescent="0.3">
      <c r="A7272" s="16">
        <v>64</v>
      </c>
      <c r="B7272" s="17" t="s">
        <v>776</v>
      </c>
      <c r="C7272" s="17" t="s">
        <v>87</v>
      </c>
      <c r="D7272" s="18">
        <v>5965601.3608088698</v>
      </c>
      <c r="E7272" s="14">
        <v>43891</v>
      </c>
      <c r="F7272" s="15">
        <f t="shared" si="113"/>
        <v>-0.82790721800225064</v>
      </c>
    </row>
    <row r="7273" spans="1:6" x14ac:dyDescent="0.3">
      <c r="A7273" s="16">
        <v>64</v>
      </c>
      <c r="B7273" s="17" t="s">
        <v>776</v>
      </c>
      <c r="C7273" s="17" t="s">
        <v>88</v>
      </c>
      <c r="D7273" s="18">
        <v>13652423.9327798</v>
      </c>
      <c r="E7273" s="14">
        <v>43862</v>
      </c>
      <c r="F7273" s="15">
        <f t="shared" si="113"/>
        <v>-0.1076502291233758</v>
      </c>
    </row>
    <row r="7274" spans="1:6" x14ac:dyDescent="0.3">
      <c r="A7274" s="16">
        <v>64</v>
      </c>
      <c r="B7274" s="17" t="s">
        <v>776</v>
      </c>
      <c r="C7274" s="17" t="s">
        <v>89</v>
      </c>
      <c r="D7274" s="18">
        <v>15204133.2082303</v>
      </c>
      <c r="E7274" s="14">
        <v>43831</v>
      </c>
      <c r="F7274" s="15">
        <f t="shared" si="113"/>
        <v>-6.6643940988740354E-3</v>
      </c>
    </row>
    <row r="7275" spans="1:6" x14ac:dyDescent="0.3">
      <c r="A7275" s="16">
        <v>64</v>
      </c>
      <c r="B7275" s="17" t="s">
        <v>776</v>
      </c>
      <c r="C7275" s="17" t="s">
        <v>90</v>
      </c>
      <c r="D7275" s="18">
        <v>15305797.9344835</v>
      </c>
      <c r="E7275" s="14">
        <v>43800</v>
      </c>
      <c r="F7275" s="15">
        <f t="shared" si="113"/>
        <v>4.4716878290692638E-2</v>
      </c>
    </row>
    <row r="7276" spans="1:6" x14ac:dyDescent="0.3">
      <c r="A7276" s="16">
        <v>64</v>
      </c>
      <c r="B7276" s="17" t="s">
        <v>776</v>
      </c>
      <c r="C7276" s="17" t="s">
        <v>92</v>
      </c>
      <c r="D7276" s="18">
        <v>14636447.592314901</v>
      </c>
      <c r="E7276" s="14">
        <v>43770</v>
      </c>
      <c r="F7276" s="15">
        <f t="shared" si="113"/>
        <v>7.4577101430086043E-2</v>
      </c>
    </row>
    <row r="7277" spans="1:6" x14ac:dyDescent="0.3">
      <c r="A7277" s="11">
        <v>64</v>
      </c>
      <c r="B7277" s="12" t="s">
        <v>776</v>
      </c>
      <c r="C7277" s="12" t="s">
        <v>93</v>
      </c>
      <c r="D7277" s="13">
        <v>13584612.615420699</v>
      </c>
      <c r="E7277" s="14">
        <v>43739</v>
      </c>
      <c r="F7277" s="15">
        <f t="shared" si="113"/>
        <v>5.5475972235471765E-2</v>
      </c>
    </row>
    <row r="7278" spans="1:6" x14ac:dyDescent="0.3">
      <c r="A7278" s="16">
        <v>64</v>
      </c>
      <c r="B7278" s="17" t="s">
        <v>776</v>
      </c>
      <c r="C7278" s="17" t="s">
        <v>94</v>
      </c>
      <c r="D7278" s="18">
        <v>12851515.660575399</v>
      </c>
      <c r="E7278" s="14">
        <v>43709</v>
      </c>
      <c r="F7278" s="15">
        <f t="shared" si="113"/>
        <v>0.10806476842526092</v>
      </c>
    </row>
    <row r="7279" spans="1:6" x14ac:dyDescent="0.3">
      <c r="A7279" s="16">
        <v>64</v>
      </c>
      <c r="B7279" s="17" t="s">
        <v>776</v>
      </c>
      <c r="C7279" s="17" t="s">
        <v>95</v>
      </c>
      <c r="D7279" s="18">
        <v>11535127.976621</v>
      </c>
      <c r="E7279" s="14">
        <v>43678</v>
      </c>
      <c r="F7279" s="15">
        <f t="shared" si="113"/>
        <v>-3.2620287879144651E-2</v>
      </c>
    </row>
    <row r="7280" spans="1:6" x14ac:dyDescent="0.3">
      <c r="A7280" s="16">
        <v>64</v>
      </c>
      <c r="B7280" s="17" t="s">
        <v>776</v>
      </c>
      <c r="C7280" s="17" t="s">
        <v>96</v>
      </c>
      <c r="D7280" s="18">
        <v>11917611.6196134</v>
      </c>
      <c r="E7280" s="14">
        <v>43647</v>
      </c>
      <c r="F7280" s="15">
        <f t="shared" si="113"/>
        <v>3.317317416554124E-2</v>
      </c>
    </row>
    <row r="7281" spans="1:6" x14ac:dyDescent="0.3">
      <c r="A7281" s="16">
        <v>64</v>
      </c>
      <c r="B7281" s="17" t="s">
        <v>776</v>
      </c>
      <c r="C7281" s="17" t="s">
        <v>97</v>
      </c>
      <c r="D7281" s="18">
        <v>11528752.125273701</v>
      </c>
      <c r="E7281" s="14">
        <v>43617</v>
      </c>
      <c r="F7281" s="15">
        <f t="shared" si="113"/>
        <v>9.8106464683000369E-2</v>
      </c>
    </row>
    <row r="7282" spans="1:6" x14ac:dyDescent="0.3">
      <c r="A7282" s="11">
        <v>64</v>
      </c>
      <c r="B7282" s="12" t="s">
        <v>776</v>
      </c>
      <c r="C7282" s="12" t="s">
        <v>98</v>
      </c>
      <c r="D7282" s="13">
        <v>10451417.709922601</v>
      </c>
      <c r="E7282" s="14">
        <v>43586</v>
      </c>
      <c r="F7282" s="15">
        <f t="shared" si="113"/>
        <v>-0.20969585932856299</v>
      </c>
    </row>
    <row r="7283" spans="1:6" x14ac:dyDescent="0.3">
      <c r="A7283" s="11">
        <v>64</v>
      </c>
      <c r="B7283" s="12" t="s">
        <v>776</v>
      </c>
      <c r="C7283" s="12" t="s">
        <v>99</v>
      </c>
      <c r="D7283" s="13">
        <v>12889763.826528</v>
      </c>
      <c r="E7283" s="14">
        <v>43556</v>
      </c>
      <c r="F7283" s="15">
        <f t="shared" si="113"/>
        <v>9.8951920955874781E-2</v>
      </c>
    </row>
    <row r="7284" spans="1:6" x14ac:dyDescent="0.3">
      <c r="A7284" s="11">
        <v>64</v>
      </c>
      <c r="B7284" s="12" t="s">
        <v>776</v>
      </c>
      <c r="C7284" s="12" t="s">
        <v>100</v>
      </c>
      <c r="D7284" s="13">
        <v>11675370.921203</v>
      </c>
      <c r="E7284" s="14">
        <v>43525</v>
      </c>
      <c r="F7284" s="15">
        <f t="shared" si="113"/>
        <v>5.1825013646085751E-2</v>
      </c>
    </row>
    <row r="7285" spans="1:6" x14ac:dyDescent="0.3">
      <c r="A7285" s="11">
        <v>64</v>
      </c>
      <c r="B7285" s="12" t="s">
        <v>776</v>
      </c>
      <c r="C7285" s="12" t="s">
        <v>101</v>
      </c>
      <c r="D7285" s="13">
        <v>11085706.324212801</v>
      </c>
      <c r="E7285" s="14">
        <v>43497</v>
      </c>
      <c r="F7285" s="15">
        <f t="shared" si="113"/>
        <v>3.0654888762149286E-2</v>
      </c>
    </row>
    <row r="7286" spans="1:6" x14ac:dyDescent="0.3">
      <c r="A7286" s="11">
        <v>64</v>
      </c>
      <c r="B7286" s="12" t="s">
        <v>776</v>
      </c>
      <c r="C7286" s="12" t="s">
        <v>102</v>
      </c>
      <c r="D7286" s="13">
        <v>10751031.1531284</v>
      </c>
      <c r="E7286" s="14">
        <v>43466</v>
      </c>
      <c r="F7286" s="15">
        <f t="shared" si="113"/>
        <v>6.1878988710295561E-2</v>
      </c>
    </row>
    <row r="7287" spans="1:6" x14ac:dyDescent="0.3">
      <c r="A7287" s="11">
        <v>64</v>
      </c>
      <c r="B7287" s="12" t="s">
        <v>776</v>
      </c>
      <c r="C7287" s="12" t="s">
        <v>103</v>
      </c>
      <c r="D7287" s="13">
        <v>10105933.0541845</v>
      </c>
      <c r="E7287" s="14">
        <v>43435</v>
      </c>
      <c r="F7287" s="15">
        <f t="shared" si="113"/>
        <v>-7.4935898885033991E-2</v>
      </c>
    </row>
    <row r="7288" spans="1:6" x14ac:dyDescent="0.3">
      <c r="A7288" s="11">
        <v>64</v>
      </c>
      <c r="B7288" s="12" t="s">
        <v>776</v>
      </c>
      <c r="C7288" s="12" t="s">
        <v>105</v>
      </c>
      <c r="D7288" s="13">
        <v>10892326.836333301</v>
      </c>
      <c r="E7288" s="14">
        <v>43405</v>
      </c>
      <c r="F7288" s="15">
        <f t="shared" si="113"/>
        <v>4.6061820108964112E-2</v>
      </c>
    </row>
    <row r="7289" spans="1:6" x14ac:dyDescent="0.3">
      <c r="A7289" s="16">
        <v>64</v>
      </c>
      <c r="B7289" s="17" t="s">
        <v>776</v>
      </c>
      <c r="C7289" s="17" t="s">
        <v>106</v>
      </c>
      <c r="D7289" s="18">
        <v>10401986.1228016</v>
      </c>
      <c r="E7289" s="14">
        <v>43374</v>
      </c>
      <c r="F7289" s="15">
        <f t="shared" si="113"/>
        <v>-0.16999173334319656</v>
      </c>
    </row>
    <row r="7290" spans="1:6" x14ac:dyDescent="0.3">
      <c r="A7290" s="11">
        <v>64</v>
      </c>
      <c r="B7290" s="12" t="s">
        <v>776</v>
      </c>
      <c r="C7290" s="12" t="s">
        <v>107</v>
      </c>
      <c r="D7290" s="13">
        <v>12329422.6911966</v>
      </c>
      <c r="E7290" s="14">
        <v>43344</v>
      </c>
      <c r="F7290" s="15">
        <f t="shared" si="113"/>
        <v>-0.10890587616035466</v>
      </c>
    </row>
    <row r="7291" spans="1:6" x14ac:dyDescent="0.3">
      <c r="A7291" s="11">
        <v>64</v>
      </c>
      <c r="B7291" s="12" t="s">
        <v>776</v>
      </c>
      <c r="C7291" s="12" t="s">
        <v>108</v>
      </c>
      <c r="D7291" s="13">
        <v>13748013.9099105</v>
      </c>
      <c r="E7291" s="14">
        <v>43313</v>
      </c>
      <c r="F7291" s="15">
        <f t="shared" si="113"/>
        <v>4.69077391053122E-2</v>
      </c>
    </row>
    <row r="7292" spans="1:6" x14ac:dyDescent="0.3">
      <c r="A7292" s="11">
        <v>64</v>
      </c>
      <c r="B7292" s="12" t="s">
        <v>776</v>
      </c>
      <c r="C7292" s="12" t="s">
        <v>109</v>
      </c>
      <c r="D7292" s="13">
        <v>13118017.037502101</v>
      </c>
      <c r="E7292" s="14">
        <v>43282</v>
      </c>
      <c r="F7292" s="15">
        <f t="shared" si="113"/>
        <v>1.4932633303501081E-2</v>
      </c>
    </row>
    <row r="7293" spans="1:6" x14ac:dyDescent="0.3">
      <c r="A7293" s="11">
        <v>64</v>
      </c>
      <c r="B7293" s="12" t="s">
        <v>776</v>
      </c>
      <c r="C7293" s="12" t="s">
        <v>110</v>
      </c>
      <c r="D7293" s="13">
        <v>12923585.7975171</v>
      </c>
      <c r="E7293" s="14">
        <v>43252</v>
      </c>
      <c r="F7293" s="15">
        <f t="shared" si="113"/>
        <v>-9.0200201495164806E-2</v>
      </c>
    </row>
    <row r="7294" spans="1:6" x14ac:dyDescent="0.3">
      <c r="A7294" s="16">
        <v>64</v>
      </c>
      <c r="B7294" s="17" t="s">
        <v>776</v>
      </c>
      <c r="C7294" s="17" t="s">
        <v>111</v>
      </c>
      <c r="D7294" s="18">
        <v>14143486.496623499</v>
      </c>
      <c r="E7294" s="14">
        <v>43221</v>
      </c>
      <c r="F7294" s="15">
        <f t="shared" si="113"/>
        <v>0.1026165092236014</v>
      </c>
    </row>
    <row r="7295" spans="1:6" x14ac:dyDescent="0.3">
      <c r="A7295" s="16">
        <v>64</v>
      </c>
      <c r="B7295" s="17" t="s">
        <v>776</v>
      </c>
      <c r="C7295" s="17" t="s">
        <v>112</v>
      </c>
      <c r="D7295" s="18">
        <v>12764114.649454201</v>
      </c>
      <c r="E7295" s="14">
        <v>43191</v>
      </c>
      <c r="F7295" s="15">
        <f t="shared" si="113"/>
        <v>0.80742148027331906</v>
      </c>
    </row>
    <row r="7296" spans="1:6" x14ac:dyDescent="0.3">
      <c r="A7296" s="16">
        <v>64</v>
      </c>
      <c r="B7296" s="17" t="s">
        <v>776</v>
      </c>
      <c r="C7296" s="17" t="s">
        <v>113</v>
      </c>
      <c r="D7296" s="18">
        <v>5692879.6534414804</v>
      </c>
      <c r="E7296" s="14">
        <v>43160</v>
      </c>
      <c r="F7296" s="15">
        <f t="shared" si="113"/>
        <v>1.1757138932415579E-2</v>
      </c>
    </row>
    <row r="7297" spans="1:6" x14ac:dyDescent="0.3">
      <c r="A7297" s="16">
        <v>64</v>
      </c>
      <c r="B7297" s="17" t="s">
        <v>776</v>
      </c>
      <c r="C7297" s="17" t="s">
        <v>114</v>
      </c>
      <c r="D7297" s="18">
        <v>5626339.60322385</v>
      </c>
      <c r="E7297" s="14">
        <v>43132</v>
      </c>
      <c r="F7297" s="15">
        <f t="shared" si="113"/>
        <v>8.3572018792400938E-3</v>
      </c>
    </row>
    <row r="7298" spans="1:6" x14ac:dyDescent="0.3">
      <c r="A7298" s="16">
        <v>64</v>
      </c>
      <c r="B7298" s="17" t="s">
        <v>776</v>
      </c>
      <c r="C7298" s="17" t="s">
        <v>115</v>
      </c>
      <c r="D7298" s="18">
        <v>5579515.0808411902</v>
      </c>
      <c r="E7298" s="14">
        <v>43101</v>
      </c>
      <c r="F7298" s="15">
        <f t="shared" si="113"/>
        <v>2.479716804149787E-3</v>
      </c>
    </row>
    <row r="7299" spans="1:6" x14ac:dyDescent="0.3">
      <c r="A7299" s="16">
        <v>64</v>
      </c>
      <c r="B7299" s="17" t="s">
        <v>776</v>
      </c>
      <c r="C7299" s="17" t="s">
        <v>116</v>
      </c>
      <c r="D7299" s="18">
        <v>5565696.6035721796</v>
      </c>
      <c r="E7299" s="14">
        <v>43070</v>
      </c>
      <c r="F7299" s="15">
        <f t="shared" ref="F7299:F7362" si="114">IF(B7299=B7300,LN(D7299/D7300),NA())</f>
        <v>5.9712016140869288E-2</v>
      </c>
    </row>
    <row r="7300" spans="1:6" x14ac:dyDescent="0.3">
      <c r="A7300" s="16">
        <v>64</v>
      </c>
      <c r="B7300" s="17" t="s">
        <v>776</v>
      </c>
      <c r="C7300" s="17" t="s">
        <v>118</v>
      </c>
      <c r="D7300" s="18">
        <v>5243085.3724979199</v>
      </c>
      <c r="E7300" s="14">
        <v>43040</v>
      </c>
      <c r="F7300" s="15">
        <f t="shared" si="114"/>
        <v>-9.5355600171955684E-2</v>
      </c>
    </row>
    <row r="7301" spans="1:6" x14ac:dyDescent="0.3">
      <c r="A7301" s="11">
        <v>64</v>
      </c>
      <c r="B7301" s="12" t="s">
        <v>776</v>
      </c>
      <c r="C7301" s="12" t="s">
        <v>119</v>
      </c>
      <c r="D7301" s="13">
        <v>5767655.8728485499</v>
      </c>
      <c r="E7301" s="14">
        <v>43009</v>
      </c>
      <c r="F7301" s="15">
        <f t="shared" si="114"/>
        <v>3.282008161422352E-2</v>
      </c>
    </row>
    <row r="7302" spans="1:6" x14ac:dyDescent="0.3">
      <c r="A7302" s="16">
        <v>64</v>
      </c>
      <c r="B7302" s="17" t="s">
        <v>776</v>
      </c>
      <c r="C7302" s="17" t="s">
        <v>120</v>
      </c>
      <c r="D7302" s="18">
        <v>5581433.5676070796</v>
      </c>
      <c r="E7302" s="14">
        <v>42979</v>
      </c>
      <c r="F7302" s="15">
        <f t="shared" si="114"/>
        <v>-3.3274879005937612E-2</v>
      </c>
    </row>
    <row r="7303" spans="1:6" x14ac:dyDescent="0.3">
      <c r="A7303" s="16">
        <v>64</v>
      </c>
      <c r="B7303" s="17" t="s">
        <v>776</v>
      </c>
      <c r="C7303" s="17" t="s">
        <v>121</v>
      </c>
      <c r="D7303" s="18">
        <v>5770279.58427916</v>
      </c>
      <c r="E7303" s="14">
        <v>42948</v>
      </c>
      <c r="F7303" s="15">
        <f t="shared" si="114"/>
        <v>-5.4832375292209384E-2</v>
      </c>
    </row>
    <row r="7304" spans="1:6" x14ac:dyDescent="0.3">
      <c r="A7304" s="16">
        <v>64</v>
      </c>
      <c r="B7304" s="17" t="s">
        <v>776</v>
      </c>
      <c r="C7304" s="17" t="s">
        <v>122</v>
      </c>
      <c r="D7304" s="18">
        <v>6095512.8946151901</v>
      </c>
      <c r="E7304" s="14">
        <v>42917</v>
      </c>
      <c r="F7304" s="15">
        <f t="shared" si="114"/>
        <v>-4.2541634910776782E-2</v>
      </c>
    </row>
    <row r="7305" spans="1:6" x14ac:dyDescent="0.3">
      <c r="A7305" s="16">
        <v>64</v>
      </c>
      <c r="B7305" s="17" t="s">
        <v>776</v>
      </c>
      <c r="C7305" s="17" t="s">
        <v>123</v>
      </c>
      <c r="D7305" s="18">
        <v>6360420.8361155903</v>
      </c>
      <c r="E7305" s="14">
        <v>42887</v>
      </c>
      <c r="F7305" s="15">
        <f t="shared" si="114"/>
        <v>4.1945267682438364E-2</v>
      </c>
    </row>
    <row r="7306" spans="1:6" x14ac:dyDescent="0.3">
      <c r="A7306" s="11">
        <v>64</v>
      </c>
      <c r="B7306" s="12" t="s">
        <v>776</v>
      </c>
      <c r="C7306" s="12" t="s">
        <v>124</v>
      </c>
      <c r="D7306" s="13">
        <v>6099149.1429073401</v>
      </c>
      <c r="E7306" s="14">
        <v>42856</v>
      </c>
      <c r="F7306" s="15">
        <f t="shared" si="114"/>
        <v>1.1560742254234199E-2</v>
      </c>
    </row>
    <row r="7307" spans="1:6" x14ac:dyDescent="0.3">
      <c r="A7307" s="11">
        <v>64</v>
      </c>
      <c r="B7307" s="12" t="s">
        <v>776</v>
      </c>
      <c r="C7307" s="12" t="s">
        <v>125</v>
      </c>
      <c r="D7307" s="13">
        <v>6029044.4635540396</v>
      </c>
      <c r="E7307" s="14">
        <v>42826</v>
      </c>
      <c r="F7307" s="15">
        <f t="shared" si="114"/>
        <v>5.8776477326818906E-2</v>
      </c>
    </row>
    <row r="7308" spans="1:6" x14ac:dyDescent="0.3">
      <c r="A7308" s="11">
        <v>64</v>
      </c>
      <c r="B7308" s="12" t="s">
        <v>776</v>
      </c>
      <c r="C7308" s="12" t="s">
        <v>126</v>
      </c>
      <c r="D7308" s="13">
        <v>5684891.5875011198</v>
      </c>
      <c r="E7308" s="14">
        <v>42795</v>
      </c>
      <c r="F7308" s="15">
        <f t="shared" si="114"/>
        <v>4.470657322941303E-2</v>
      </c>
    </row>
    <row r="7309" spans="1:6" x14ac:dyDescent="0.3">
      <c r="A7309" s="11">
        <v>64</v>
      </c>
      <c r="B7309" s="12" t="s">
        <v>776</v>
      </c>
      <c r="C7309" s="12" t="s">
        <v>127</v>
      </c>
      <c r="D7309" s="13">
        <v>5436336.9749381896</v>
      </c>
      <c r="E7309" s="14">
        <v>42767</v>
      </c>
      <c r="F7309" s="15">
        <f t="shared" si="114"/>
        <v>8.8184409421585036E-2</v>
      </c>
    </row>
    <row r="7310" spans="1:6" x14ac:dyDescent="0.3">
      <c r="A7310" s="11">
        <v>64</v>
      </c>
      <c r="B7310" s="12" t="s">
        <v>776</v>
      </c>
      <c r="C7310" s="12" t="s">
        <v>129</v>
      </c>
      <c r="D7310" s="13">
        <v>4977466.7379315803</v>
      </c>
      <c r="E7310" s="14">
        <v>42736</v>
      </c>
      <c r="F7310" s="15">
        <f t="shared" si="114"/>
        <v>8.1056977406274849E-2</v>
      </c>
    </row>
    <row r="7311" spans="1:6" x14ac:dyDescent="0.3">
      <c r="A7311" s="11">
        <v>64</v>
      </c>
      <c r="B7311" s="12" t="s">
        <v>776</v>
      </c>
      <c r="C7311" s="12" t="s">
        <v>130</v>
      </c>
      <c r="D7311" s="13">
        <v>4589926.8955158098</v>
      </c>
      <c r="E7311" s="14">
        <v>42705</v>
      </c>
      <c r="F7311" s="15">
        <f t="shared" si="114"/>
        <v>7.6152237439250522E-2</v>
      </c>
    </row>
    <row r="7312" spans="1:6" x14ac:dyDescent="0.3">
      <c r="A7312" s="11">
        <v>64</v>
      </c>
      <c r="B7312" s="12" t="s">
        <v>776</v>
      </c>
      <c r="C7312" s="12" t="s">
        <v>132</v>
      </c>
      <c r="D7312" s="13">
        <v>4253371.0620771004</v>
      </c>
      <c r="E7312" s="14">
        <v>42675</v>
      </c>
      <c r="F7312" s="15">
        <f t="shared" si="114"/>
        <v>8.2432977684600964E-2</v>
      </c>
    </row>
    <row r="7313" spans="1:6" x14ac:dyDescent="0.3">
      <c r="A7313" s="16">
        <v>64</v>
      </c>
      <c r="B7313" s="17" t="s">
        <v>776</v>
      </c>
      <c r="C7313" s="17" t="s">
        <v>133</v>
      </c>
      <c r="D7313" s="18">
        <v>3916815.2286383999</v>
      </c>
      <c r="E7313" s="14">
        <v>42644</v>
      </c>
      <c r="F7313" s="15">
        <f t="shared" si="114"/>
        <v>-3.3506393398871487E-2</v>
      </c>
    </row>
    <row r="7314" spans="1:6" x14ac:dyDescent="0.3">
      <c r="A7314" s="11">
        <v>64</v>
      </c>
      <c r="B7314" s="12" t="s">
        <v>776</v>
      </c>
      <c r="C7314" s="12" t="s">
        <v>134</v>
      </c>
      <c r="D7314" s="13">
        <v>4050277.0059799301</v>
      </c>
      <c r="E7314" s="14">
        <v>42614</v>
      </c>
      <c r="F7314" s="15">
        <f t="shared" si="114"/>
        <v>0.16471243926510479</v>
      </c>
    </row>
    <row r="7315" spans="1:6" x14ac:dyDescent="0.3">
      <c r="A7315" s="11">
        <v>64</v>
      </c>
      <c r="B7315" s="12" t="s">
        <v>776</v>
      </c>
      <c r="C7315" s="12" t="s">
        <v>135</v>
      </c>
      <c r="D7315" s="13">
        <v>3435192.05751858</v>
      </c>
      <c r="E7315" s="14">
        <v>42583</v>
      </c>
      <c r="F7315" s="15">
        <f t="shared" si="114"/>
        <v>1.0334730491010249</v>
      </c>
    </row>
    <row r="7316" spans="1:6" x14ac:dyDescent="0.3">
      <c r="A7316" s="11">
        <v>64</v>
      </c>
      <c r="B7316" s="12" t="s">
        <v>776</v>
      </c>
      <c r="C7316" s="12" t="s">
        <v>136</v>
      </c>
      <c r="D7316" s="13">
        <v>1222135.5593375301</v>
      </c>
      <c r="E7316" s="14">
        <v>42552</v>
      </c>
      <c r="F7316" s="15">
        <f t="shared" si="114"/>
        <v>0.47483626022387126</v>
      </c>
    </row>
    <row r="7317" spans="1:6" x14ac:dyDescent="0.3">
      <c r="A7317" s="11">
        <v>64</v>
      </c>
      <c r="B7317" s="12" t="s">
        <v>776</v>
      </c>
      <c r="C7317" s="12" t="s">
        <v>137</v>
      </c>
      <c r="D7317" s="13">
        <v>760152.29830411996</v>
      </c>
      <c r="E7317" s="14">
        <v>42522</v>
      </c>
      <c r="F7317" s="15">
        <f t="shared" si="114"/>
        <v>0.10242888923996843</v>
      </c>
    </row>
    <row r="7318" spans="1:6" x14ac:dyDescent="0.3">
      <c r="A7318" s="16">
        <v>64</v>
      </c>
      <c r="B7318" s="17" t="s">
        <v>776</v>
      </c>
      <c r="C7318" s="17" t="s">
        <v>138</v>
      </c>
      <c r="D7318" s="18">
        <v>686145.64553732402</v>
      </c>
      <c r="E7318" s="14">
        <v>42491</v>
      </c>
      <c r="F7318" s="15">
        <f t="shared" si="114"/>
        <v>2.9041085070322319E-2</v>
      </c>
    </row>
    <row r="7319" spans="1:6" x14ac:dyDescent="0.3">
      <c r="A7319" s="16">
        <v>64</v>
      </c>
      <c r="B7319" s="17" t="s">
        <v>776</v>
      </c>
      <c r="C7319" s="17" t="s">
        <v>139</v>
      </c>
      <c r="D7319" s="18">
        <v>666505.79309711105</v>
      </c>
      <c r="E7319" s="14">
        <v>42461</v>
      </c>
      <c r="F7319" s="15">
        <f t="shared" si="114"/>
        <v>4.6048148608954703E-2</v>
      </c>
    </row>
    <row r="7320" spans="1:6" x14ac:dyDescent="0.3">
      <c r="A7320" s="16">
        <v>64</v>
      </c>
      <c r="B7320" s="17" t="s">
        <v>776</v>
      </c>
      <c r="C7320" s="17" t="s">
        <v>140</v>
      </c>
      <c r="D7320" s="18">
        <v>636510.35262506001</v>
      </c>
      <c r="E7320" s="14">
        <v>42430</v>
      </c>
      <c r="F7320" s="15">
        <f t="shared" si="114"/>
        <v>8.0580383853339155E-2</v>
      </c>
    </row>
    <row r="7321" spans="1:6" x14ac:dyDescent="0.3">
      <c r="A7321" s="16">
        <v>64</v>
      </c>
      <c r="B7321" s="17" t="s">
        <v>776</v>
      </c>
      <c r="C7321" s="17" t="s">
        <v>141</v>
      </c>
      <c r="D7321" s="18">
        <v>587232.19214765797</v>
      </c>
      <c r="E7321" s="14">
        <v>42401</v>
      </c>
      <c r="F7321" s="15">
        <f t="shared" si="114"/>
        <v>0.10101209428325489</v>
      </c>
    </row>
    <row r="7322" spans="1:6" x14ac:dyDescent="0.3">
      <c r="A7322" s="16">
        <v>64</v>
      </c>
      <c r="B7322" s="17" t="s">
        <v>776</v>
      </c>
      <c r="C7322" s="17" t="s">
        <v>142</v>
      </c>
      <c r="D7322" s="18">
        <v>530812.15662484802</v>
      </c>
      <c r="E7322" s="14">
        <v>42370</v>
      </c>
      <c r="F7322" s="15">
        <f t="shared" si="114"/>
        <v>-2.089676830367925</v>
      </c>
    </row>
    <row r="7323" spans="1:6" x14ac:dyDescent="0.3">
      <c r="A7323" s="16">
        <v>64</v>
      </c>
      <c r="B7323" s="17" t="s">
        <v>776</v>
      </c>
      <c r="C7323" s="17" t="s">
        <v>143</v>
      </c>
      <c r="D7323" s="18">
        <v>4290184.5730691003</v>
      </c>
      <c r="E7323" s="14">
        <v>42339</v>
      </c>
      <c r="F7323" s="15">
        <f t="shared" si="114"/>
        <v>2.4090240144709787E-3</v>
      </c>
    </row>
    <row r="7324" spans="1:6" x14ac:dyDescent="0.3">
      <c r="A7324" s="16">
        <v>64</v>
      </c>
      <c r="B7324" s="17" t="s">
        <v>776</v>
      </c>
      <c r="C7324" s="17" t="s">
        <v>145</v>
      </c>
      <c r="D7324" s="18">
        <v>4279861.8542370796</v>
      </c>
      <c r="E7324" s="14">
        <v>42309</v>
      </c>
      <c r="F7324" s="15">
        <f t="shared" si="114"/>
        <v>9.3863953134301417E-2</v>
      </c>
    </row>
    <row r="7325" spans="1:6" x14ac:dyDescent="0.3">
      <c r="A7325" s="11">
        <v>64</v>
      </c>
      <c r="B7325" s="12" t="s">
        <v>776</v>
      </c>
      <c r="C7325" s="12" t="s">
        <v>151</v>
      </c>
      <c r="D7325" s="13">
        <v>3896414.5296107898</v>
      </c>
      <c r="E7325" s="14">
        <v>42125</v>
      </c>
      <c r="F7325" s="15" t="e">
        <f t="shared" si="114"/>
        <v>#N/A</v>
      </c>
    </row>
    <row r="7326" spans="1:6" x14ac:dyDescent="0.3">
      <c r="A7326" s="16">
        <v>46</v>
      </c>
      <c r="B7326" s="17" t="s">
        <v>787</v>
      </c>
      <c r="C7326" s="17" t="s">
        <v>12</v>
      </c>
      <c r="D7326" s="18">
        <v>6072198.2227652399</v>
      </c>
      <c r="E7326" s="14">
        <v>45901</v>
      </c>
      <c r="F7326" s="15">
        <f t="shared" si="114"/>
        <v>-1.6945473790622015E-2</v>
      </c>
    </row>
    <row r="7327" spans="1:6" x14ac:dyDescent="0.3">
      <c r="A7327" s="11">
        <v>46</v>
      </c>
      <c r="B7327" s="12" t="s">
        <v>787</v>
      </c>
      <c r="C7327" s="12" t="s">
        <v>16</v>
      </c>
      <c r="D7327" s="13">
        <v>6175971.2570343502</v>
      </c>
      <c r="E7327" s="14">
        <v>45870</v>
      </c>
      <c r="F7327" s="15">
        <f t="shared" si="114"/>
        <v>1.3533347793951806E-2</v>
      </c>
    </row>
    <row r="7328" spans="1:6" x14ac:dyDescent="0.3">
      <c r="A7328" s="16">
        <v>46</v>
      </c>
      <c r="B7328" s="17" t="s">
        <v>787</v>
      </c>
      <c r="C7328" s="17" t="s">
        <v>17</v>
      </c>
      <c r="D7328" s="18">
        <v>6092952.7165155504</v>
      </c>
      <c r="E7328" s="14">
        <v>45839</v>
      </c>
      <c r="F7328" s="15">
        <f t="shared" si="114"/>
        <v>-0.14640445898233551</v>
      </c>
    </row>
    <row r="7329" spans="1:6" x14ac:dyDescent="0.3">
      <c r="A7329" s="11">
        <v>46</v>
      </c>
      <c r="B7329" s="12" t="s">
        <v>787</v>
      </c>
      <c r="C7329" s="12" t="s">
        <v>18</v>
      </c>
      <c r="D7329" s="13">
        <v>7053593.9701038897</v>
      </c>
      <c r="E7329" s="14">
        <v>45809</v>
      </c>
      <c r="F7329" s="15">
        <f t="shared" si="114"/>
        <v>-1.3361354709795216E-2</v>
      </c>
    </row>
    <row r="7330" spans="1:6" x14ac:dyDescent="0.3">
      <c r="A7330" s="16">
        <v>46</v>
      </c>
      <c r="B7330" s="17" t="s">
        <v>787</v>
      </c>
      <c r="C7330" s="17" t="s">
        <v>19</v>
      </c>
      <c r="D7330" s="18">
        <v>7148471.9789724797</v>
      </c>
      <c r="E7330" s="14">
        <v>45778</v>
      </c>
      <c r="F7330" s="15">
        <f t="shared" si="114"/>
        <v>6.2025468642303905E-2</v>
      </c>
    </row>
    <row r="7331" spans="1:6" x14ac:dyDescent="0.3">
      <c r="A7331" s="11">
        <v>46</v>
      </c>
      <c r="B7331" s="12" t="s">
        <v>787</v>
      </c>
      <c r="C7331" s="12" t="s">
        <v>20</v>
      </c>
      <c r="D7331" s="13">
        <v>6718555.3650794504</v>
      </c>
      <c r="E7331" s="14">
        <v>45748</v>
      </c>
      <c r="F7331" s="15">
        <f t="shared" si="114"/>
        <v>-1.2716720884041252E-2</v>
      </c>
    </row>
    <row r="7332" spans="1:6" x14ac:dyDescent="0.3">
      <c r="A7332" s="16">
        <v>46</v>
      </c>
      <c r="B7332" s="17" t="s">
        <v>787</v>
      </c>
      <c r="C7332" s="17" t="s">
        <v>21</v>
      </c>
      <c r="D7332" s="18">
        <v>6804538.9140650705</v>
      </c>
      <c r="E7332" s="14">
        <v>45717</v>
      </c>
      <c r="F7332" s="15">
        <f t="shared" si="114"/>
        <v>-6.7393853413462074E-2</v>
      </c>
    </row>
    <row r="7333" spans="1:6" x14ac:dyDescent="0.3">
      <c r="A7333" s="11">
        <v>46</v>
      </c>
      <c r="B7333" s="12" t="s">
        <v>787</v>
      </c>
      <c r="C7333" s="12" t="s">
        <v>22</v>
      </c>
      <c r="D7333" s="13">
        <v>7278928.9584080204</v>
      </c>
      <c r="E7333" s="14">
        <v>45689</v>
      </c>
      <c r="F7333" s="15">
        <f t="shared" si="114"/>
        <v>-2.8114332557804649E-2</v>
      </c>
    </row>
    <row r="7334" spans="1:6" x14ac:dyDescent="0.3">
      <c r="A7334" s="16">
        <v>46</v>
      </c>
      <c r="B7334" s="17" t="s">
        <v>787</v>
      </c>
      <c r="C7334" s="17" t="s">
        <v>23</v>
      </c>
      <c r="D7334" s="18">
        <v>7486475.0269462299</v>
      </c>
      <c r="E7334" s="14">
        <v>45658</v>
      </c>
      <c r="F7334" s="15">
        <f t="shared" si="114"/>
        <v>0.1258794368137664</v>
      </c>
    </row>
    <row r="7335" spans="1:6" x14ac:dyDescent="0.3">
      <c r="A7335" s="11">
        <v>46</v>
      </c>
      <c r="B7335" s="12" t="s">
        <v>787</v>
      </c>
      <c r="C7335" s="12" t="s">
        <v>24</v>
      </c>
      <c r="D7335" s="13">
        <v>6600983.3214382697</v>
      </c>
      <c r="E7335" s="14">
        <v>45627</v>
      </c>
      <c r="F7335" s="15">
        <f t="shared" si="114"/>
        <v>1.2592105288458102E-3</v>
      </c>
    </row>
    <row r="7336" spans="1:6" x14ac:dyDescent="0.3">
      <c r="A7336" s="11">
        <v>46</v>
      </c>
      <c r="B7336" s="12" t="s">
        <v>787</v>
      </c>
      <c r="C7336" s="12" t="s">
        <v>26</v>
      </c>
      <c r="D7336" s="13">
        <v>6592676.5248396602</v>
      </c>
      <c r="E7336" s="14">
        <v>45597</v>
      </c>
      <c r="F7336" s="15">
        <f t="shared" si="114"/>
        <v>-5.2762223266934583E-2</v>
      </c>
    </row>
    <row r="7337" spans="1:6" x14ac:dyDescent="0.3">
      <c r="A7337" s="11">
        <v>46</v>
      </c>
      <c r="B7337" s="12" t="s">
        <v>787</v>
      </c>
      <c r="C7337" s="12" t="s">
        <v>27</v>
      </c>
      <c r="D7337" s="13">
        <v>6949860.8567832001</v>
      </c>
      <c r="E7337" s="14">
        <v>45566</v>
      </c>
      <c r="F7337" s="15">
        <f t="shared" si="114"/>
        <v>-0.12422526401773541</v>
      </c>
    </row>
    <row r="7338" spans="1:6" x14ac:dyDescent="0.3">
      <c r="A7338" s="11">
        <v>46</v>
      </c>
      <c r="B7338" s="12" t="s">
        <v>787</v>
      </c>
      <c r="C7338" s="12" t="s">
        <v>28</v>
      </c>
      <c r="D7338" s="13">
        <v>7869125.2222381597</v>
      </c>
      <c r="E7338" s="14">
        <v>45536</v>
      </c>
      <c r="F7338" s="15">
        <f t="shared" si="114"/>
        <v>-3.5261186647748029E-2</v>
      </c>
    </row>
    <row r="7339" spans="1:6" x14ac:dyDescent="0.3">
      <c r="A7339" s="16">
        <v>46</v>
      </c>
      <c r="B7339" s="17" t="s">
        <v>787</v>
      </c>
      <c r="C7339" s="17" t="s">
        <v>29</v>
      </c>
      <c r="D7339" s="18">
        <v>8151549.9691535402</v>
      </c>
      <c r="E7339" s="14">
        <v>45505</v>
      </c>
      <c r="F7339" s="15">
        <f t="shared" si="114"/>
        <v>-3.2417184670366923E-2</v>
      </c>
    </row>
    <row r="7340" spans="1:6" x14ac:dyDescent="0.3">
      <c r="A7340" s="11">
        <v>46</v>
      </c>
      <c r="B7340" s="12" t="s">
        <v>787</v>
      </c>
      <c r="C7340" s="12" t="s">
        <v>30</v>
      </c>
      <c r="D7340" s="13">
        <v>8420130.0550712291</v>
      </c>
      <c r="E7340" s="14">
        <v>45474</v>
      </c>
      <c r="F7340" s="15">
        <f t="shared" si="114"/>
        <v>1.3161899802966628E-3</v>
      </c>
    </row>
    <row r="7341" spans="1:6" x14ac:dyDescent="0.3">
      <c r="A7341" s="16">
        <v>46</v>
      </c>
      <c r="B7341" s="17" t="s">
        <v>787</v>
      </c>
      <c r="C7341" s="17" t="s">
        <v>31</v>
      </c>
      <c r="D7341" s="18">
        <v>8409054.8543928806</v>
      </c>
      <c r="E7341" s="14">
        <v>45444</v>
      </c>
      <c r="F7341" s="15">
        <f t="shared" si="114"/>
        <v>-2.7603586402225981E-2</v>
      </c>
    </row>
    <row r="7342" spans="1:6" x14ac:dyDescent="0.3">
      <c r="A7342" s="11">
        <v>46</v>
      </c>
      <c r="B7342" s="12" t="s">
        <v>787</v>
      </c>
      <c r="C7342" s="12" t="s">
        <v>32</v>
      </c>
      <c r="D7342" s="13">
        <v>8644408.2820358798</v>
      </c>
      <c r="E7342" s="14">
        <v>45413</v>
      </c>
      <c r="F7342" s="15">
        <f t="shared" si="114"/>
        <v>2.7274423550424795E-2</v>
      </c>
    </row>
    <row r="7343" spans="1:6" x14ac:dyDescent="0.3">
      <c r="A7343" s="16">
        <v>46</v>
      </c>
      <c r="B7343" s="17" t="s">
        <v>787</v>
      </c>
      <c r="C7343" s="17" t="s">
        <v>34</v>
      </c>
      <c r="D7343" s="18">
        <v>8411823.2584725991</v>
      </c>
      <c r="E7343" s="14">
        <v>45383</v>
      </c>
      <c r="F7343" s="15">
        <f t="shared" si="114"/>
        <v>8.4799427461999241E-2</v>
      </c>
    </row>
    <row r="7344" spans="1:6" x14ac:dyDescent="0.3">
      <c r="A7344" s="11">
        <v>46</v>
      </c>
      <c r="B7344" s="12" t="s">
        <v>787</v>
      </c>
      <c r="C7344" s="12" t="s">
        <v>35</v>
      </c>
      <c r="D7344" s="13">
        <v>7727912.84878047</v>
      </c>
      <c r="E7344" s="14">
        <v>45352</v>
      </c>
      <c r="F7344" s="15">
        <f t="shared" si="114"/>
        <v>-9.2725425155301862E-3</v>
      </c>
    </row>
    <row r="7345" spans="1:6" x14ac:dyDescent="0.3">
      <c r="A7345" s="16">
        <v>46</v>
      </c>
      <c r="B7345" s="17" t="s">
        <v>787</v>
      </c>
      <c r="C7345" s="17" t="s">
        <v>36</v>
      </c>
      <c r="D7345" s="18">
        <v>7799903.5016090795</v>
      </c>
      <c r="E7345" s="14">
        <v>45323</v>
      </c>
      <c r="F7345" s="15">
        <f t="shared" si="114"/>
        <v>-3.8972807120010379E-3</v>
      </c>
    </row>
    <row r="7346" spans="1:6" x14ac:dyDescent="0.3">
      <c r="A7346" s="11">
        <v>46</v>
      </c>
      <c r="B7346" s="12" t="s">
        <v>787</v>
      </c>
      <c r="C7346" s="12" t="s">
        <v>37</v>
      </c>
      <c r="D7346" s="13">
        <v>7830361.2276842101</v>
      </c>
      <c r="E7346" s="14">
        <v>45292</v>
      </c>
      <c r="F7346" s="15">
        <f t="shared" si="114"/>
        <v>-0.1940768970060924</v>
      </c>
    </row>
    <row r="7347" spans="1:6" x14ac:dyDescent="0.3">
      <c r="A7347" s="16">
        <v>46</v>
      </c>
      <c r="B7347" s="17" t="s">
        <v>787</v>
      </c>
      <c r="C7347" s="17" t="s">
        <v>38</v>
      </c>
      <c r="D7347" s="18">
        <v>9507543.5342600401</v>
      </c>
      <c r="E7347" s="14">
        <v>45261</v>
      </c>
      <c r="F7347" s="15">
        <f t="shared" si="114"/>
        <v>8.8697949840309015E-2</v>
      </c>
    </row>
    <row r="7348" spans="1:6" x14ac:dyDescent="0.3">
      <c r="A7348" s="16">
        <v>46</v>
      </c>
      <c r="B7348" s="17" t="s">
        <v>787</v>
      </c>
      <c r="C7348" s="17" t="s">
        <v>40</v>
      </c>
      <c r="D7348" s="18">
        <v>8700561.7270883992</v>
      </c>
      <c r="E7348" s="14">
        <v>45231</v>
      </c>
      <c r="F7348" s="15">
        <f t="shared" si="114"/>
        <v>5.7032983935328789E-2</v>
      </c>
    </row>
    <row r="7349" spans="1:6" x14ac:dyDescent="0.3">
      <c r="A7349" s="16">
        <v>46</v>
      </c>
      <c r="B7349" s="17" t="s">
        <v>787</v>
      </c>
      <c r="C7349" s="17" t="s">
        <v>41</v>
      </c>
      <c r="D7349" s="18">
        <v>8218227.9335958604</v>
      </c>
      <c r="E7349" s="14">
        <v>45200</v>
      </c>
      <c r="F7349" s="15">
        <f t="shared" si="114"/>
        <v>-3.2207137984025039E-2</v>
      </c>
    </row>
    <row r="7350" spans="1:6" x14ac:dyDescent="0.3">
      <c r="A7350" s="16">
        <v>46</v>
      </c>
      <c r="B7350" s="17" t="s">
        <v>787</v>
      </c>
      <c r="C7350" s="17" t="s">
        <v>42</v>
      </c>
      <c r="D7350" s="18">
        <v>8487222.0480258204</v>
      </c>
      <c r="E7350" s="14">
        <v>45170</v>
      </c>
      <c r="F7350" s="15">
        <f t="shared" si="114"/>
        <v>4.3557994673936222E-2</v>
      </c>
    </row>
    <row r="7351" spans="1:6" x14ac:dyDescent="0.3">
      <c r="A7351" s="11">
        <v>46</v>
      </c>
      <c r="B7351" s="12" t="s">
        <v>787</v>
      </c>
      <c r="C7351" s="12" t="s">
        <v>43</v>
      </c>
      <c r="D7351" s="13">
        <v>8125471.4348472897</v>
      </c>
      <c r="E7351" s="14">
        <v>45139</v>
      </c>
      <c r="F7351" s="15">
        <f t="shared" si="114"/>
        <v>-3.844472133351641E-2</v>
      </c>
    </row>
    <row r="7352" spans="1:6" x14ac:dyDescent="0.3">
      <c r="A7352" s="16">
        <v>46</v>
      </c>
      <c r="B7352" s="17" t="s">
        <v>787</v>
      </c>
      <c r="C7352" s="17" t="s">
        <v>44</v>
      </c>
      <c r="D7352" s="18">
        <v>8443935.3245309908</v>
      </c>
      <c r="E7352" s="14">
        <v>45108</v>
      </c>
      <c r="F7352" s="15">
        <f t="shared" si="114"/>
        <v>0.13003278824268538</v>
      </c>
    </row>
    <row r="7353" spans="1:6" x14ac:dyDescent="0.3">
      <c r="A7353" s="11">
        <v>46</v>
      </c>
      <c r="B7353" s="12" t="s">
        <v>787</v>
      </c>
      <c r="C7353" s="12" t="s">
        <v>45</v>
      </c>
      <c r="D7353" s="13">
        <v>7414337.9203628004</v>
      </c>
      <c r="E7353" s="14">
        <v>45078</v>
      </c>
      <c r="F7353" s="15">
        <f t="shared" si="114"/>
        <v>-3.7647621753625918E-2</v>
      </c>
    </row>
    <row r="7354" spans="1:6" x14ac:dyDescent="0.3">
      <c r="A7354" s="16">
        <v>46</v>
      </c>
      <c r="B7354" s="17" t="s">
        <v>787</v>
      </c>
      <c r="C7354" s="17" t="s">
        <v>46</v>
      </c>
      <c r="D7354" s="18">
        <v>7698791.00448565</v>
      </c>
      <c r="E7354" s="14">
        <v>45047</v>
      </c>
      <c r="F7354" s="15">
        <f t="shared" si="114"/>
        <v>-1.5936611805121164E-2</v>
      </c>
    </row>
    <row r="7355" spans="1:6" x14ac:dyDescent="0.3">
      <c r="A7355" s="11">
        <v>46</v>
      </c>
      <c r="B7355" s="12" t="s">
        <v>787</v>
      </c>
      <c r="C7355" s="12" t="s">
        <v>47</v>
      </c>
      <c r="D7355" s="13">
        <v>7822466.5148564801</v>
      </c>
      <c r="E7355" s="14">
        <v>45017</v>
      </c>
      <c r="F7355" s="15">
        <f t="shared" si="114"/>
        <v>-1.3349255831890819E-2</v>
      </c>
    </row>
    <row r="7356" spans="1:6" x14ac:dyDescent="0.3">
      <c r="A7356" s="16">
        <v>46</v>
      </c>
      <c r="B7356" s="17" t="s">
        <v>787</v>
      </c>
      <c r="C7356" s="17" t="s">
        <v>48</v>
      </c>
      <c r="D7356" s="18">
        <v>7927590.7254776098</v>
      </c>
      <c r="E7356" s="14">
        <v>44986</v>
      </c>
      <c r="F7356" s="15">
        <f t="shared" si="114"/>
        <v>-8.5547779308863245E-2</v>
      </c>
    </row>
    <row r="7357" spans="1:6" x14ac:dyDescent="0.3">
      <c r="A7357" s="11">
        <v>46</v>
      </c>
      <c r="B7357" s="12" t="s">
        <v>787</v>
      </c>
      <c r="C7357" s="12" t="s">
        <v>49</v>
      </c>
      <c r="D7357" s="13">
        <v>8635632.4460235201</v>
      </c>
      <c r="E7357" s="14">
        <v>44958</v>
      </c>
      <c r="F7357" s="15">
        <f t="shared" si="114"/>
        <v>-8.6712934817974555E-2</v>
      </c>
    </row>
    <row r="7358" spans="1:6" x14ac:dyDescent="0.3">
      <c r="A7358" s="16">
        <v>46</v>
      </c>
      <c r="B7358" s="17" t="s">
        <v>787</v>
      </c>
      <c r="C7358" s="17" t="s">
        <v>50</v>
      </c>
      <c r="D7358" s="18">
        <v>9417878.8294500504</v>
      </c>
      <c r="E7358" s="14">
        <v>44927</v>
      </c>
      <c r="F7358" s="15">
        <f t="shared" si="114"/>
        <v>0.13128304253273737</v>
      </c>
    </row>
    <row r="7359" spans="1:6" x14ac:dyDescent="0.3">
      <c r="A7359" s="11">
        <v>46</v>
      </c>
      <c r="B7359" s="12" t="s">
        <v>787</v>
      </c>
      <c r="C7359" s="12" t="s">
        <v>51</v>
      </c>
      <c r="D7359" s="13">
        <v>8259192.6725764098</v>
      </c>
      <c r="E7359" s="14">
        <v>44896</v>
      </c>
      <c r="F7359" s="15">
        <f t="shared" si="114"/>
        <v>-9.0493603916461357E-2</v>
      </c>
    </row>
    <row r="7360" spans="1:6" x14ac:dyDescent="0.3">
      <c r="A7360" s="11">
        <v>46</v>
      </c>
      <c r="B7360" s="12" t="s">
        <v>787</v>
      </c>
      <c r="C7360" s="12" t="s">
        <v>53</v>
      </c>
      <c r="D7360" s="13">
        <v>9041458.0243199095</v>
      </c>
      <c r="E7360" s="14">
        <v>44866</v>
      </c>
      <c r="F7360" s="15">
        <f t="shared" si="114"/>
        <v>5.3581384172682871E-2</v>
      </c>
    </row>
    <row r="7361" spans="1:6" x14ac:dyDescent="0.3">
      <c r="A7361" s="11">
        <v>46</v>
      </c>
      <c r="B7361" s="12" t="s">
        <v>787</v>
      </c>
      <c r="C7361" s="12" t="s">
        <v>54</v>
      </c>
      <c r="D7361" s="13">
        <v>8569754.3058439195</v>
      </c>
      <c r="E7361" s="14">
        <v>44835</v>
      </c>
      <c r="F7361" s="15">
        <f t="shared" si="114"/>
        <v>4.7969987955644222E-2</v>
      </c>
    </row>
    <row r="7362" spans="1:6" x14ac:dyDescent="0.3">
      <c r="A7362" s="11">
        <v>46</v>
      </c>
      <c r="B7362" s="12" t="s">
        <v>787</v>
      </c>
      <c r="C7362" s="12" t="s">
        <v>55</v>
      </c>
      <c r="D7362" s="13">
        <v>8168367.52158246</v>
      </c>
      <c r="E7362" s="14">
        <v>44805</v>
      </c>
      <c r="F7362" s="15">
        <f t="shared" si="114"/>
        <v>-5.0360280944390726E-2</v>
      </c>
    </row>
    <row r="7363" spans="1:6" x14ac:dyDescent="0.3">
      <c r="A7363" s="16">
        <v>46</v>
      </c>
      <c r="B7363" s="17" t="s">
        <v>787</v>
      </c>
      <c r="C7363" s="17" t="s">
        <v>56</v>
      </c>
      <c r="D7363" s="18">
        <v>8590263.0306422897</v>
      </c>
      <c r="E7363" s="14">
        <v>44774</v>
      </c>
      <c r="F7363" s="15">
        <f t="shared" ref="F7363:F7426" si="115">IF(B7363=B7364,LN(D7363/D7364),NA())</f>
        <v>-4.4036459361404136E-2</v>
      </c>
    </row>
    <row r="7364" spans="1:6" x14ac:dyDescent="0.3">
      <c r="A7364" s="11">
        <v>46</v>
      </c>
      <c r="B7364" s="12" t="s">
        <v>787</v>
      </c>
      <c r="C7364" s="12" t="s">
        <v>57</v>
      </c>
      <c r="D7364" s="13">
        <v>8977000.5806137901</v>
      </c>
      <c r="E7364" s="14">
        <v>44743</v>
      </c>
      <c r="F7364" s="15">
        <f t="shared" si="115"/>
        <v>5.1568061402043473E-2</v>
      </c>
    </row>
    <row r="7365" spans="1:6" x14ac:dyDescent="0.3">
      <c r="A7365" s="16">
        <v>46</v>
      </c>
      <c r="B7365" s="17" t="s">
        <v>787</v>
      </c>
      <c r="C7365" s="17" t="s">
        <v>58</v>
      </c>
      <c r="D7365" s="18">
        <v>8525807.6190119293</v>
      </c>
      <c r="E7365" s="14">
        <v>44713</v>
      </c>
      <c r="F7365" s="15">
        <f t="shared" si="115"/>
        <v>-5.5801952026692789E-2</v>
      </c>
    </row>
    <row r="7366" spans="1:6" x14ac:dyDescent="0.3">
      <c r="A7366" s="11">
        <v>46</v>
      </c>
      <c r="B7366" s="12" t="s">
        <v>787</v>
      </c>
      <c r="C7366" s="12" t="s">
        <v>59</v>
      </c>
      <c r="D7366" s="13">
        <v>9015088.7929752506</v>
      </c>
      <c r="E7366" s="14">
        <v>44682</v>
      </c>
      <c r="F7366" s="15">
        <f t="shared" si="115"/>
        <v>1.8698231813630742E-2</v>
      </c>
    </row>
    <row r="7367" spans="1:6" x14ac:dyDescent="0.3">
      <c r="A7367" s="16">
        <v>46</v>
      </c>
      <c r="B7367" s="17" t="s">
        <v>787</v>
      </c>
      <c r="C7367" s="17" t="s">
        <v>60</v>
      </c>
      <c r="D7367" s="18">
        <v>8848088.7413152009</v>
      </c>
      <c r="E7367" s="14">
        <v>44652</v>
      </c>
      <c r="F7367" s="15">
        <f t="shared" si="115"/>
        <v>1.2327370970603303E-2</v>
      </c>
    </row>
    <row r="7368" spans="1:6" x14ac:dyDescent="0.3">
      <c r="A7368" s="11">
        <v>46</v>
      </c>
      <c r="B7368" s="12" t="s">
        <v>787</v>
      </c>
      <c r="C7368" s="12" t="s">
        <v>61</v>
      </c>
      <c r="D7368" s="13">
        <v>8739684.6107771099</v>
      </c>
      <c r="E7368" s="14">
        <v>44621</v>
      </c>
      <c r="F7368" s="15">
        <f t="shared" si="115"/>
        <v>-5.2248314497910189E-2</v>
      </c>
    </row>
    <row r="7369" spans="1:6" x14ac:dyDescent="0.3">
      <c r="A7369" s="16">
        <v>46</v>
      </c>
      <c r="B7369" s="17" t="s">
        <v>787</v>
      </c>
      <c r="C7369" s="17" t="s">
        <v>62</v>
      </c>
      <c r="D7369" s="18">
        <v>9208458.0759799499</v>
      </c>
      <c r="E7369" s="14">
        <v>44593</v>
      </c>
      <c r="F7369" s="15">
        <f t="shared" si="115"/>
        <v>-0.15719131904783007</v>
      </c>
    </row>
    <row r="7370" spans="1:6" x14ac:dyDescent="0.3">
      <c r="A7370" s="11">
        <v>46</v>
      </c>
      <c r="B7370" s="12" t="s">
        <v>787</v>
      </c>
      <c r="C7370" s="12" t="s">
        <v>63</v>
      </c>
      <c r="D7370" s="13">
        <v>10775917.000664299</v>
      </c>
      <c r="E7370" s="14">
        <v>44562</v>
      </c>
      <c r="F7370" s="15">
        <f t="shared" si="115"/>
        <v>-0.10013756162217566</v>
      </c>
    </row>
    <row r="7371" spans="1:6" x14ac:dyDescent="0.3">
      <c r="A7371" s="16">
        <v>46</v>
      </c>
      <c r="B7371" s="17" t="s">
        <v>787</v>
      </c>
      <c r="C7371" s="17" t="s">
        <v>64</v>
      </c>
      <c r="D7371" s="18">
        <v>11910868.450425999</v>
      </c>
      <c r="E7371" s="14">
        <v>44531</v>
      </c>
      <c r="F7371" s="15">
        <f t="shared" si="115"/>
        <v>6.0094291229157604E-2</v>
      </c>
    </row>
    <row r="7372" spans="1:6" x14ac:dyDescent="0.3">
      <c r="A7372" s="16">
        <v>46</v>
      </c>
      <c r="B7372" s="17" t="s">
        <v>787</v>
      </c>
      <c r="C7372" s="17" t="s">
        <v>66</v>
      </c>
      <c r="D7372" s="18">
        <v>11216175.8339308</v>
      </c>
      <c r="E7372" s="14">
        <v>44501</v>
      </c>
      <c r="F7372" s="15">
        <f t="shared" si="115"/>
        <v>-5.9546512064776048E-2</v>
      </c>
    </row>
    <row r="7373" spans="1:6" x14ac:dyDescent="0.3">
      <c r="A7373" s="16">
        <v>46</v>
      </c>
      <c r="B7373" s="17" t="s">
        <v>787</v>
      </c>
      <c r="C7373" s="17" t="s">
        <v>67</v>
      </c>
      <c r="D7373" s="18">
        <v>11904345.7115325</v>
      </c>
      <c r="E7373" s="14">
        <v>44470</v>
      </c>
      <c r="F7373" s="15">
        <f t="shared" si="115"/>
        <v>-2.4626940861625229E-3</v>
      </c>
    </row>
    <row r="7374" spans="1:6" x14ac:dyDescent="0.3">
      <c r="A7374" s="16">
        <v>46</v>
      </c>
      <c r="B7374" s="17" t="s">
        <v>787</v>
      </c>
      <c r="C7374" s="17" t="s">
        <v>68</v>
      </c>
      <c r="D7374" s="18">
        <v>11933698.6020758</v>
      </c>
      <c r="E7374" s="14">
        <v>44440</v>
      </c>
      <c r="F7374" s="15">
        <f t="shared" si="115"/>
        <v>-9.1601355470495638E-2</v>
      </c>
    </row>
    <row r="7375" spans="1:6" x14ac:dyDescent="0.3">
      <c r="A7375" s="11">
        <v>46</v>
      </c>
      <c r="B7375" s="12" t="s">
        <v>787</v>
      </c>
      <c r="C7375" s="12" t="s">
        <v>69</v>
      </c>
      <c r="D7375" s="13">
        <v>13078472.643720301</v>
      </c>
      <c r="E7375" s="14">
        <v>44409</v>
      </c>
      <c r="F7375" s="15">
        <f t="shared" si="115"/>
        <v>4.4989252001166194E-3</v>
      </c>
    </row>
    <row r="7376" spans="1:6" x14ac:dyDescent="0.3">
      <c r="A7376" s="16">
        <v>46</v>
      </c>
      <c r="B7376" s="17" t="s">
        <v>787</v>
      </c>
      <c r="C7376" s="17" t="s">
        <v>70</v>
      </c>
      <c r="D7376" s="18">
        <v>13019765.7315882</v>
      </c>
      <c r="E7376" s="14">
        <v>44378</v>
      </c>
      <c r="F7376" s="15">
        <f t="shared" si="115"/>
        <v>4.8765028242740448E-2</v>
      </c>
    </row>
    <row r="7377" spans="1:6" x14ac:dyDescent="0.3">
      <c r="A7377" s="11">
        <v>46</v>
      </c>
      <c r="B7377" s="12" t="s">
        <v>787</v>
      </c>
      <c r="C7377" s="12" t="s">
        <v>71</v>
      </c>
      <c r="D7377" s="13">
        <v>12400088.571026901</v>
      </c>
      <c r="E7377" s="14">
        <v>44348</v>
      </c>
      <c r="F7377" s="15">
        <f t="shared" si="115"/>
        <v>-2.8889980802830617E-3</v>
      </c>
    </row>
    <row r="7378" spans="1:6" x14ac:dyDescent="0.3">
      <c r="A7378" s="16">
        <v>46</v>
      </c>
      <c r="B7378" s="17" t="s">
        <v>787</v>
      </c>
      <c r="C7378" s="17" t="s">
        <v>72</v>
      </c>
      <c r="D7378" s="18">
        <v>12435964.2004638</v>
      </c>
      <c r="E7378" s="14">
        <v>44317</v>
      </c>
      <c r="F7378" s="15">
        <f t="shared" si="115"/>
        <v>-3.022311549920171E-2</v>
      </c>
    </row>
    <row r="7379" spans="1:6" x14ac:dyDescent="0.3">
      <c r="A7379" s="11">
        <v>46</v>
      </c>
      <c r="B7379" s="12" t="s">
        <v>787</v>
      </c>
      <c r="C7379" s="12" t="s">
        <v>73</v>
      </c>
      <c r="D7379" s="13">
        <v>12817555.1706634</v>
      </c>
      <c r="E7379" s="14">
        <v>44287</v>
      </c>
      <c r="F7379" s="15">
        <f t="shared" si="115"/>
        <v>6.0306576896522468E-2</v>
      </c>
    </row>
    <row r="7380" spans="1:6" x14ac:dyDescent="0.3">
      <c r="A7380" s="16">
        <v>46</v>
      </c>
      <c r="B7380" s="17" t="s">
        <v>787</v>
      </c>
      <c r="C7380" s="17" t="s">
        <v>74</v>
      </c>
      <c r="D7380" s="18">
        <v>12067418.708051</v>
      </c>
      <c r="E7380" s="14">
        <v>44256</v>
      </c>
      <c r="F7380" s="15">
        <f t="shared" si="115"/>
        <v>7.0248425611148899E-2</v>
      </c>
    </row>
    <row r="7381" spans="1:6" x14ac:dyDescent="0.3">
      <c r="A7381" s="11">
        <v>46</v>
      </c>
      <c r="B7381" s="12" t="s">
        <v>787</v>
      </c>
      <c r="C7381" s="12" t="s">
        <v>75</v>
      </c>
      <c r="D7381" s="13">
        <v>11248791.790488999</v>
      </c>
      <c r="E7381" s="14">
        <v>44228</v>
      </c>
      <c r="F7381" s="15">
        <f t="shared" si="115"/>
        <v>-1.7380725397573072E-3</v>
      </c>
    </row>
    <row r="7382" spans="1:6" x14ac:dyDescent="0.3">
      <c r="A7382" s="16">
        <v>46</v>
      </c>
      <c r="B7382" s="17" t="s">
        <v>787</v>
      </c>
      <c r="C7382" s="17" t="s">
        <v>76</v>
      </c>
      <c r="D7382" s="18">
        <v>11268360.007169399</v>
      </c>
      <c r="E7382" s="14">
        <v>44197</v>
      </c>
      <c r="F7382" s="15">
        <f t="shared" si="115"/>
        <v>5.6837519981919197E-3</v>
      </c>
    </row>
    <row r="7383" spans="1:6" x14ac:dyDescent="0.3">
      <c r="A7383" s="11">
        <v>46</v>
      </c>
      <c r="B7383" s="12" t="s">
        <v>787</v>
      </c>
      <c r="C7383" s="12" t="s">
        <v>77</v>
      </c>
      <c r="D7383" s="13">
        <v>11204495.111506199</v>
      </c>
      <c r="E7383" s="14">
        <v>44166</v>
      </c>
      <c r="F7383" s="15">
        <f t="shared" si="115"/>
        <v>3.6421408572085479E-2</v>
      </c>
    </row>
    <row r="7384" spans="1:6" x14ac:dyDescent="0.3">
      <c r="A7384" s="11">
        <v>46</v>
      </c>
      <c r="B7384" s="12" t="s">
        <v>787</v>
      </c>
      <c r="C7384" s="12" t="s">
        <v>79</v>
      </c>
      <c r="D7384" s="13">
        <v>10803753.6988461</v>
      </c>
      <c r="E7384" s="14">
        <v>44136</v>
      </c>
      <c r="F7384" s="15">
        <f t="shared" si="115"/>
        <v>0.12512295676365606</v>
      </c>
    </row>
    <row r="7385" spans="1:6" x14ac:dyDescent="0.3">
      <c r="A7385" s="11">
        <v>46</v>
      </c>
      <c r="B7385" s="12" t="s">
        <v>787</v>
      </c>
      <c r="C7385" s="12" t="s">
        <v>80</v>
      </c>
      <c r="D7385" s="13">
        <v>9533106.94347574</v>
      </c>
      <c r="E7385" s="14">
        <v>44105</v>
      </c>
      <c r="F7385" s="15">
        <f t="shared" si="115"/>
        <v>-0.1139021764328821</v>
      </c>
    </row>
    <row r="7386" spans="1:6" x14ac:dyDescent="0.3">
      <c r="A7386" s="11">
        <v>46</v>
      </c>
      <c r="B7386" s="12" t="s">
        <v>787</v>
      </c>
      <c r="C7386" s="12" t="s">
        <v>81</v>
      </c>
      <c r="D7386" s="13">
        <v>10683204.7433342</v>
      </c>
      <c r="E7386" s="14">
        <v>44075</v>
      </c>
      <c r="F7386" s="15">
        <f t="shared" si="115"/>
        <v>0.11527024447253409</v>
      </c>
    </row>
    <row r="7387" spans="1:6" x14ac:dyDescent="0.3">
      <c r="A7387" s="16">
        <v>46</v>
      </c>
      <c r="B7387" s="17" t="s">
        <v>787</v>
      </c>
      <c r="C7387" s="17" t="s">
        <v>82</v>
      </c>
      <c r="D7387" s="18">
        <v>9520073.9216108508</v>
      </c>
      <c r="E7387" s="14">
        <v>44044</v>
      </c>
      <c r="F7387" s="15">
        <f t="shared" si="115"/>
        <v>6.9432924848889119E-2</v>
      </c>
    </row>
    <row r="7388" spans="1:6" x14ac:dyDescent="0.3">
      <c r="A7388" s="11">
        <v>46</v>
      </c>
      <c r="B7388" s="12" t="s">
        <v>787</v>
      </c>
      <c r="C7388" s="12" t="s">
        <v>83</v>
      </c>
      <c r="D7388" s="13">
        <v>8881493.1358601004</v>
      </c>
      <c r="E7388" s="14">
        <v>44013</v>
      </c>
      <c r="F7388" s="15">
        <f t="shared" si="115"/>
        <v>-0.10275253678929898</v>
      </c>
    </row>
    <row r="7389" spans="1:6" x14ac:dyDescent="0.3">
      <c r="A7389" s="16">
        <v>46</v>
      </c>
      <c r="B7389" s="17" t="s">
        <v>787</v>
      </c>
      <c r="C7389" s="17" t="s">
        <v>84</v>
      </c>
      <c r="D7389" s="18">
        <v>9842622.8524193391</v>
      </c>
      <c r="E7389" s="14">
        <v>43983</v>
      </c>
      <c r="F7389" s="15">
        <f t="shared" si="115"/>
        <v>1.656461507758537E-3</v>
      </c>
    </row>
    <row r="7390" spans="1:6" x14ac:dyDescent="0.3">
      <c r="A7390" s="11">
        <v>46</v>
      </c>
      <c r="B7390" s="12" t="s">
        <v>787</v>
      </c>
      <c r="C7390" s="12" t="s">
        <v>85</v>
      </c>
      <c r="D7390" s="13">
        <v>9826332.4224888794</v>
      </c>
      <c r="E7390" s="14">
        <v>43952</v>
      </c>
      <c r="F7390" s="15">
        <f t="shared" si="115"/>
        <v>6.7194449396561273E-2</v>
      </c>
    </row>
    <row r="7391" spans="1:6" x14ac:dyDescent="0.3">
      <c r="A7391" s="16">
        <v>46</v>
      </c>
      <c r="B7391" s="17" t="s">
        <v>787</v>
      </c>
      <c r="C7391" s="17" t="s">
        <v>86</v>
      </c>
      <c r="D7391" s="18">
        <v>9187752.2016718909</v>
      </c>
      <c r="E7391" s="14">
        <v>43922</v>
      </c>
      <c r="F7391" s="15">
        <f t="shared" si="115"/>
        <v>2.0781844433235448E-2</v>
      </c>
    </row>
    <row r="7392" spans="1:6" x14ac:dyDescent="0.3">
      <c r="A7392" s="11">
        <v>46</v>
      </c>
      <c r="B7392" s="12" t="s">
        <v>787</v>
      </c>
      <c r="C7392" s="12" t="s">
        <v>87</v>
      </c>
      <c r="D7392" s="13">
        <v>8998784.1183726303</v>
      </c>
      <c r="E7392" s="14">
        <v>43891</v>
      </c>
      <c r="F7392" s="15">
        <f t="shared" si="115"/>
        <v>-0.12315918004488258</v>
      </c>
    </row>
    <row r="7393" spans="1:6" x14ac:dyDescent="0.3">
      <c r="A7393" s="16">
        <v>46</v>
      </c>
      <c r="B7393" s="17" t="s">
        <v>787</v>
      </c>
      <c r="C7393" s="17" t="s">
        <v>88</v>
      </c>
      <c r="D7393" s="18">
        <v>10178204.8050927</v>
      </c>
      <c r="E7393" s="14">
        <v>43862</v>
      </c>
      <c r="F7393" s="15">
        <f t="shared" si="115"/>
        <v>1.029613557443447E-2</v>
      </c>
    </row>
    <row r="7394" spans="1:6" x14ac:dyDescent="0.3">
      <c r="A7394" s="11">
        <v>46</v>
      </c>
      <c r="B7394" s="12" t="s">
        <v>787</v>
      </c>
      <c r="C7394" s="12" t="s">
        <v>89</v>
      </c>
      <c r="D7394" s="13">
        <v>10073946.279511301</v>
      </c>
      <c r="E7394" s="14">
        <v>43831</v>
      </c>
      <c r="F7394" s="15">
        <f t="shared" si="115"/>
        <v>-0.11422541756288601</v>
      </c>
    </row>
    <row r="7395" spans="1:6" x14ac:dyDescent="0.3">
      <c r="A7395" s="16">
        <v>46</v>
      </c>
      <c r="B7395" s="17" t="s">
        <v>787</v>
      </c>
      <c r="C7395" s="17" t="s">
        <v>90</v>
      </c>
      <c r="D7395" s="18">
        <v>11292942.039310399</v>
      </c>
      <c r="E7395" s="14">
        <v>43800</v>
      </c>
      <c r="F7395" s="15">
        <f t="shared" si="115"/>
        <v>5.6279420007306444E-2</v>
      </c>
    </row>
    <row r="7396" spans="1:6" x14ac:dyDescent="0.3">
      <c r="A7396" s="16">
        <v>46</v>
      </c>
      <c r="B7396" s="17" t="s">
        <v>787</v>
      </c>
      <c r="C7396" s="17" t="s">
        <v>92</v>
      </c>
      <c r="D7396" s="18">
        <v>10674935.450203899</v>
      </c>
      <c r="E7396" s="14">
        <v>43770</v>
      </c>
      <c r="F7396" s="15">
        <f t="shared" si="115"/>
        <v>4.7671709556494184E-2</v>
      </c>
    </row>
    <row r="7397" spans="1:6" x14ac:dyDescent="0.3">
      <c r="A7397" s="16">
        <v>46</v>
      </c>
      <c r="B7397" s="17" t="s">
        <v>787</v>
      </c>
      <c r="C7397" s="17" t="s">
        <v>93</v>
      </c>
      <c r="D7397" s="18">
        <v>10177982.438425399</v>
      </c>
      <c r="E7397" s="14">
        <v>43739</v>
      </c>
      <c r="F7397" s="15">
        <f t="shared" si="115"/>
        <v>2.5036944354855182E-2</v>
      </c>
    </row>
    <row r="7398" spans="1:6" x14ac:dyDescent="0.3">
      <c r="A7398" s="16">
        <v>46</v>
      </c>
      <c r="B7398" s="17" t="s">
        <v>787</v>
      </c>
      <c r="C7398" s="17" t="s">
        <v>94</v>
      </c>
      <c r="D7398" s="18">
        <v>9926320.4283680506</v>
      </c>
      <c r="E7398" s="14">
        <v>43709</v>
      </c>
      <c r="F7398" s="15">
        <f t="shared" si="115"/>
        <v>-2.4723969730432876E-2</v>
      </c>
    </row>
    <row r="7399" spans="1:6" x14ac:dyDescent="0.3">
      <c r="A7399" s="11">
        <v>46</v>
      </c>
      <c r="B7399" s="12" t="s">
        <v>787</v>
      </c>
      <c r="C7399" s="12" t="s">
        <v>95</v>
      </c>
      <c r="D7399" s="13">
        <v>10174797.4866249</v>
      </c>
      <c r="E7399" s="14">
        <v>43678</v>
      </c>
      <c r="F7399" s="15">
        <f t="shared" si="115"/>
        <v>-0.12160232491694602</v>
      </c>
    </row>
    <row r="7400" spans="1:6" x14ac:dyDescent="0.3">
      <c r="A7400" s="16">
        <v>46</v>
      </c>
      <c r="B7400" s="17" t="s">
        <v>787</v>
      </c>
      <c r="C7400" s="17" t="s">
        <v>96</v>
      </c>
      <c r="D7400" s="18">
        <v>11490448.821407501</v>
      </c>
      <c r="E7400" s="14">
        <v>43647</v>
      </c>
      <c r="F7400" s="15">
        <f t="shared" si="115"/>
        <v>0.28678590030717505</v>
      </c>
    </row>
    <row r="7401" spans="1:6" x14ac:dyDescent="0.3">
      <c r="A7401" s="11">
        <v>46</v>
      </c>
      <c r="B7401" s="12" t="s">
        <v>787</v>
      </c>
      <c r="C7401" s="12" t="s">
        <v>97</v>
      </c>
      <c r="D7401" s="13">
        <v>8625563.1428096108</v>
      </c>
      <c r="E7401" s="14">
        <v>43617</v>
      </c>
      <c r="F7401" s="15">
        <f t="shared" si="115"/>
        <v>8.7519354389994905E-2</v>
      </c>
    </row>
    <row r="7402" spans="1:6" x14ac:dyDescent="0.3">
      <c r="A7402" s="16">
        <v>46</v>
      </c>
      <c r="B7402" s="17" t="s">
        <v>787</v>
      </c>
      <c r="C7402" s="17" t="s">
        <v>98</v>
      </c>
      <c r="D7402" s="18">
        <v>7902750.7756577097</v>
      </c>
      <c r="E7402" s="14">
        <v>43586</v>
      </c>
      <c r="F7402" s="15">
        <f t="shared" si="115"/>
        <v>-2.439509375688368E-2</v>
      </c>
    </row>
    <row r="7403" spans="1:6" x14ac:dyDescent="0.3">
      <c r="A7403" s="11">
        <v>46</v>
      </c>
      <c r="B7403" s="12" t="s">
        <v>787</v>
      </c>
      <c r="C7403" s="12" t="s">
        <v>99</v>
      </c>
      <c r="D7403" s="13">
        <v>8097909.9059015196</v>
      </c>
      <c r="E7403" s="14">
        <v>43556</v>
      </c>
      <c r="F7403" s="15">
        <f t="shared" si="115"/>
        <v>-1.0359674587320726E-2</v>
      </c>
    </row>
    <row r="7404" spans="1:6" x14ac:dyDescent="0.3">
      <c r="A7404" s="16">
        <v>46</v>
      </c>
      <c r="B7404" s="17" t="s">
        <v>787</v>
      </c>
      <c r="C7404" s="17" t="s">
        <v>100</v>
      </c>
      <c r="D7404" s="18">
        <v>8182237.6672572503</v>
      </c>
      <c r="E7404" s="14">
        <v>43525</v>
      </c>
      <c r="F7404" s="15">
        <f t="shared" si="115"/>
        <v>-1.7802930684712909E-2</v>
      </c>
    </row>
    <row r="7405" spans="1:6" x14ac:dyDescent="0.3">
      <c r="A7405" s="11">
        <v>46</v>
      </c>
      <c r="B7405" s="12" t="s">
        <v>787</v>
      </c>
      <c r="C7405" s="12" t="s">
        <v>101</v>
      </c>
      <c r="D7405" s="13">
        <v>8329209.86339013</v>
      </c>
      <c r="E7405" s="14">
        <v>43497</v>
      </c>
      <c r="F7405" s="15">
        <f t="shared" si="115"/>
        <v>-6.2239847685479001E-2</v>
      </c>
    </row>
    <row r="7406" spans="1:6" x14ac:dyDescent="0.3">
      <c r="A7406" s="16">
        <v>46</v>
      </c>
      <c r="B7406" s="17" t="s">
        <v>787</v>
      </c>
      <c r="C7406" s="17" t="s">
        <v>102</v>
      </c>
      <c r="D7406" s="18">
        <v>8864091.4328569509</v>
      </c>
      <c r="E7406" s="14">
        <v>43466</v>
      </c>
      <c r="F7406" s="15">
        <f t="shared" si="115"/>
        <v>0.15177378953282603</v>
      </c>
    </row>
    <row r="7407" spans="1:6" x14ac:dyDescent="0.3">
      <c r="A7407" s="11">
        <v>46</v>
      </c>
      <c r="B7407" s="12" t="s">
        <v>787</v>
      </c>
      <c r="C7407" s="12" t="s">
        <v>103</v>
      </c>
      <c r="D7407" s="13">
        <v>7615873.2556471098</v>
      </c>
      <c r="E7407" s="14">
        <v>43435</v>
      </c>
      <c r="F7407" s="15">
        <f t="shared" si="115"/>
        <v>-4.547600123031241E-2</v>
      </c>
    </row>
    <row r="7408" spans="1:6" x14ac:dyDescent="0.3">
      <c r="A7408" s="11">
        <v>46</v>
      </c>
      <c r="B7408" s="12" t="s">
        <v>787</v>
      </c>
      <c r="C7408" s="12" t="s">
        <v>105</v>
      </c>
      <c r="D7408" s="13">
        <v>7970208.52921593</v>
      </c>
      <c r="E7408" s="14">
        <v>43405</v>
      </c>
      <c r="F7408" s="15">
        <f t="shared" si="115"/>
        <v>-7.6007241776008524E-2</v>
      </c>
    </row>
    <row r="7409" spans="1:6" x14ac:dyDescent="0.3">
      <c r="A7409" s="11">
        <v>46</v>
      </c>
      <c r="B7409" s="12" t="s">
        <v>787</v>
      </c>
      <c r="C7409" s="12" t="s">
        <v>106</v>
      </c>
      <c r="D7409" s="13">
        <v>8599618.9875421301</v>
      </c>
      <c r="E7409" s="14">
        <v>43374</v>
      </c>
      <c r="F7409" s="15">
        <f t="shared" si="115"/>
        <v>-0.13163213568104087</v>
      </c>
    </row>
    <row r="7410" spans="1:6" x14ac:dyDescent="0.3">
      <c r="A7410" s="11">
        <v>46</v>
      </c>
      <c r="B7410" s="12" t="s">
        <v>787</v>
      </c>
      <c r="C7410" s="12" t="s">
        <v>107</v>
      </c>
      <c r="D7410" s="13">
        <v>9809487.5449460298</v>
      </c>
      <c r="E7410" s="14">
        <v>43344</v>
      </c>
      <c r="F7410" s="15">
        <f t="shared" si="115"/>
        <v>-1.9299265726526599E-2</v>
      </c>
    </row>
    <row r="7411" spans="1:6" x14ac:dyDescent="0.3">
      <c r="A7411" s="16">
        <v>46</v>
      </c>
      <c r="B7411" s="17" t="s">
        <v>787</v>
      </c>
      <c r="C7411" s="17" t="s">
        <v>108</v>
      </c>
      <c r="D7411" s="18">
        <v>10000642.0897868</v>
      </c>
      <c r="E7411" s="14">
        <v>43313</v>
      </c>
      <c r="F7411" s="15">
        <f t="shared" si="115"/>
        <v>2.2631876671313465E-2</v>
      </c>
    </row>
    <row r="7412" spans="1:6" x14ac:dyDescent="0.3">
      <c r="A7412" s="11">
        <v>46</v>
      </c>
      <c r="B7412" s="12" t="s">
        <v>787</v>
      </c>
      <c r="C7412" s="12" t="s">
        <v>109</v>
      </c>
      <c r="D7412" s="13">
        <v>9776850.7524630595</v>
      </c>
      <c r="E7412" s="14">
        <v>43282</v>
      </c>
      <c r="F7412" s="15">
        <f t="shared" si="115"/>
        <v>2.2180211832012589E-2</v>
      </c>
    </row>
    <row r="7413" spans="1:6" x14ac:dyDescent="0.3">
      <c r="A7413" s="16">
        <v>46</v>
      </c>
      <c r="B7413" s="17" t="s">
        <v>787</v>
      </c>
      <c r="C7413" s="17" t="s">
        <v>110</v>
      </c>
      <c r="D7413" s="18">
        <v>9562385.3678797092</v>
      </c>
      <c r="E7413" s="14">
        <v>43252</v>
      </c>
      <c r="F7413" s="15">
        <f t="shared" si="115"/>
        <v>-1.8357970946299478E-2</v>
      </c>
    </row>
    <row r="7414" spans="1:6" x14ac:dyDescent="0.3">
      <c r="A7414" s="11">
        <v>46</v>
      </c>
      <c r="B7414" s="12" t="s">
        <v>787</v>
      </c>
      <c r="C7414" s="12" t="s">
        <v>111</v>
      </c>
      <c r="D7414" s="13">
        <v>9739552.6004532799</v>
      </c>
      <c r="E7414" s="14">
        <v>43221</v>
      </c>
      <c r="F7414" s="15">
        <f t="shared" si="115"/>
        <v>3.0622026642373006E-2</v>
      </c>
    </row>
    <row r="7415" spans="1:6" x14ac:dyDescent="0.3">
      <c r="A7415" s="16">
        <v>46</v>
      </c>
      <c r="B7415" s="17" t="s">
        <v>787</v>
      </c>
      <c r="C7415" s="17" t="s">
        <v>112</v>
      </c>
      <c r="D7415" s="18">
        <v>9445827.93548017</v>
      </c>
      <c r="E7415" s="14">
        <v>43191</v>
      </c>
      <c r="F7415" s="15">
        <f t="shared" si="115"/>
        <v>5.6345811930797123E-2</v>
      </c>
    </row>
    <row r="7416" spans="1:6" x14ac:dyDescent="0.3">
      <c r="A7416" s="11">
        <v>46</v>
      </c>
      <c r="B7416" s="12" t="s">
        <v>787</v>
      </c>
      <c r="C7416" s="12" t="s">
        <v>113</v>
      </c>
      <c r="D7416" s="13">
        <v>8928311.9331832994</v>
      </c>
      <c r="E7416" s="14">
        <v>43160</v>
      </c>
      <c r="F7416" s="15">
        <f t="shared" si="115"/>
        <v>6.8116415618147538E-3</v>
      </c>
    </row>
    <row r="7417" spans="1:6" x14ac:dyDescent="0.3">
      <c r="A7417" s="16">
        <v>46</v>
      </c>
      <c r="B7417" s="17" t="s">
        <v>787</v>
      </c>
      <c r="C7417" s="17" t="s">
        <v>114</v>
      </c>
      <c r="D7417" s="18">
        <v>8867702.1330092791</v>
      </c>
      <c r="E7417" s="14">
        <v>43132</v>
      </c>
      <c r="F7417" s="15">
        <f t="shared" si="115"/>
        <v>1.323118747962846E-2</v>
      </c>
    </row>
    <row r="7418" spans="1:6" x14ac:dyDescent="0.3">
      <c r="A7418" s="11">
        <v>46</v>
      </c>
      <c r="B7418" s="12" t="s">
        <v>787</v>
      </c>
      <c r="C7418" s="12" t="s">
        <v>115</v>
      </c>
      <c r="D7418" s="13">
        <v>8751144.7006097399</v>
      </c>
      <c r="E7418" s="14">
        <v>43101</v>
      </c>
      <c r="F7418" s="15">
        <f t="shared" si="115"/>
        <v>-9.0657504515322646E-2</v>
      </c>
    </row>
    <row r="7419" spans="1:6" x14ac:dyDescent="0.3">
      <c r="A7419" s="16">
        <v>46</v>
      </c>
      <c r="B7419" s="17" t="s">
        <v>787</v>
      </c>
      <c r="C7419" s="17" t="s">
        <v>116</v>
      </c>
      <c r="D7419" s="18">
        <v>9581575.3427800406</v>
      </c>
      <c r="E7419" s="14">
        <v>43070</v>
      </c>
      <c r="F7419" s="15">
        <f t="shared" si="115"/>
        <v>8.9320833994169721E-2</v>
      </c>
    </row>
    <row r="7420" spans="1:6" x14ac:dyDescent="0.3">
      <c r="A7420" s="16">
        <v>46</v>
      </c>
      <c r="B7420" s="17" t="s">
        <v>787</v>
      </c>
      <c r="C7420" s="17" t="s">
        <v>118</v>
      </c>
      <c r="D7420" s="18">
        <v>8762849.9190247897</v>
      </c>
      <c r="E7420" s="14">
        <v>43040</v>
      </c>
      <c r="F7420" s="15">
        <f t="shared" si="115"/>
        <v>-3.0668674785704241E-2</v>
      </c>
    </row>
    <row r="7421" spans="1:6" x14ac:dyDescent="0.3">
      <c r="A7421" s="16">
        <v>46</v>
      </c>
      <c r="B7421" s="17" t="s">
        <v>787</v>
      </c>
      <c r="C7421" s="17" t="s">
        <v>119</v>
      </c>
      <c r="D7421" s="18">
        <v>9035758.3936098907</v>
      </c>
      <c r="E7421" s="14">
        <v>43009</v>
      </c>
      <c r="F7421" s="15">
        <f t="shared" si="115"/>
        <v>-9.6258266994264458E-2</v>
      </c>
    </row>
    <row r="7422" spans="1:6" x14ac:dyDescent="0.3">
      <c r="A7422" s="16">
        <v>46</v>
      </c>
      <c r="B7422" s="17" t="s">
        <v>787</v>
      </c>
      <c r="C7422" s="17" t="s">
        <v>120</v>
      </c>
      <c r="D7422" s="18">
        <v>9948762.0569270495</v>
      </c>
      <c r="E7422" s="14">
        <v>42979</v>
      </c>
      <c r="F7422" s="15">
        <f t="shared" si="115"/>
        <v>-5.2464665351333664E-2</v>
      </c>
    </row>
    <row r="7423" spans="1:6" x14ac:dyDescent="0.3">
      <c r="A7423" s="11">
        <v>46</v>
      </c>
      <c r="B7423" s="12" t="s">
        <v>787</v>
      </c>
      <c r="C7423" s="12" t="s">
        <v>121</v>
      </c>
      <c r="D7423" s="13">
        <v>10484655.3431469</v>
      </c>
      <c r="E7423" s="14">
        <v>42948</v>
      </c>
      <c r="F7423" s="15">
        <f t="shared" si="115"/>
        <v>5.7464616596514799E-2</v>
      </c>
    </row>
    <row r="7424" spans="1:6" x14ac:dyDescent="0.3">
      <c r="A7424" s="16">
        <v>46</v>
      </c>
      <c r="B7424" s="17" t="s">
        <v>787</v>
      </c>
      <c r="C7424" s="17" t="s">
        <v>122</v>
      </c>
      <c r="D7424" s="18">
        <v>9899142.8817919791</v>
      </c>
      <c r="E7424" s="14">
        <v>42917</v>
      </c>
      <c r="F7424" s="15">
        <f t="shared" si="115"/>
        <v>-9.4786406405461456E-3</v>
      </c>
    </row>
    <row r="7425" spans="1:6" x14ac:dyDescent="0.3">
      <c r="A7425" s="11">
        <v>46</v>
      </c>
      <c r="B7425" s="12" t="s">
        <v>787</v>
      </c>
      <c r="C7425" s="12" t="s">
        <v>123</v>
      </c>
      <c r="D7425" s="13">
        <v>9993419.4005869795</v>
      </c>
      <c r="E7425" s="14">
        <v>42887</v>
      </c>
      <c r="F7425" s="15">
        <f t="shared" si="115"/>
        <v>-4.9529846928580727E-3</v>
      </c>
    </row>
    <row r="7426" spans="1:6" x14ac:dyDescent="0.3">
      <c r="A7426" s="16">
        <v>46</v>
      </c>
      <c r="B7426" s="17" t="s">
        <v>787</v>
      </c>
      <c r="C7426" s="17" t="s">
        <v>124</v>
      </c>
      <c r="D7426" s="18">
        <v>10043039.436105501</v>
      </c>
      <c r="E7426" s="14">
        <v>42856</v>
      </c>
      <c r="F7426" s="15">
        <f t="shared" si="115"/>
        <v>1.1428620985786089E-2</v>
      </c>
    </row>
    <row r="7427" spans="1:6" x14ac:dyDescent="0.3">
      <c r="A7427" s="11">
        <v>46</v>
      </c>
      <c r="B7427" s="12" t="s">
        <v>787</v>
      </c>
      <c r="C7427" s="12" t="s">
        <v>125</v>
      </c>
      <c r="D7427" s="13">
        <v>9928914.7310264092</v>
      </c>
      <c r="E7427" s="14">
        <v>42826</v>
      </c>
      <c r="F7427" s="15">
        <f t="shared" ref="F7427:F7490" si="116">IF(B7427=B7428,LN(D7427/D7428),NA())</f>
        <v>3.768271451052254E-2</v>
      </c>
    </row>
    <row r="7428" spans="1:6" x14ac:dyDescent="0.3">
      <c r="A7428" s="16">
        <v>46</v>
      </c>
      <c r="B7428" s="17" t="s">
        <v>787</v>
      </c>
      <c r="C7428" s="17" t="s">
        <v>126</v>
      </c>
      <c r="D7428" s="18">
        <v>9561728.0168794002</v>
      </c>
      <c r="E7428" s="14">
        <v>42795</v>
      </c>
      <c r="F7428" s="15">
        <f t="shared" si="116"/>
        <v>2.5224662488099653E-2</v>
      </c>
    </row>
    <row r="7429" spans="1:6" x14ac:dyDescent="0.3">
      <c r="A7429" s="11">
        <v>46</v>
      </c>
      <c r="B7429" s="12" t="s">
        <v>787</v>
      </c>
      <c r="C7429" s="12" t="s">
        <v>127</v>
      </c>
      <c r="D7429" s="13">
        <v>9323553.2230039202</v>
      </c>
      <c r="E7429" s="14">
        <v>42767</v>
      </c>
      <c r="F7429" s="15">
        <f t="shared" si="116"/>
        <v>7.0552615005654698E-2</v>
      </c>
    </row>
    <row r="7430" spans="1:6" x14ac:dyDescent="0.3">
      <c r="A7430" s="16">
        <v>46</v>
      </c>
      <c r="B7430" s="17" t="s">
        <v>787</v>
      </c>
      <c r="C7430" s="17" t="s">
        <v>129</v>
      </c>
      <c r="D7430" s="18">
        <v>8688420.7261304408</v>
      </c>
      <c r="E7430" s="14">
        <v>42736</v>
      </c>
      <c r="F7430" s="15">
        <f t="shared" si="116"/>
        <v>0.14354133805380107</v>
      </c>
    </row>
    <row r="7431" spans="1:6" x14ac:dyDescent="0.3">
      <c r="A7431" s="11">
        <v>46</v>
      </c>
      <c r="B7431" s="12" t="s">
        <v>787</v>
      </c>
      <c r="C7431" s="12" t="s">
        <v>130</v>
      </c>
      <c r="D7431" s="13">
        <v>7526648.4523951104</v>
      </c>
      <c r="E7431" s="14">
        <v>42705</v>
      </c>
      <c r="F7431" s="15">
        <f t="shared" si="116"/>
        <v>2.0006671757712327E-2</v>
      </c>
    </row>
    <row r="7432" spans="1:6" x14ac:dyDescent="0.3">
      <c r="A7432" s="11">
        <v>46</v>
      </c>
      <c r="B7432" s="12" t="s">
        <v>787</v>
      </c>
      <c r="C7432" s="12" t="s">
        <v>132</v>
      </c>
      <c r="D7432" s="13">
        <v>7377561.6060162904</v>
      </c>
      <c r="E7432" s="14">
        <v>42675</v>
      </c>
      <c r="F7432" s="15">
        <f t="shared" si="116"/>
        <v>2.2918398522542849E-2</v>
      </c>
    </row>
    <row r="7433" spans="1:6" x14ac:dyDescent="0.3">
      <c r="A7433" s="11">
        <v>46</v>
      </c>
      <c r="B7433" s="12" t="s">
        <v>787</v>
      </c>
      <c r="C7433" s="12" t="s">
        <v>133</v>
      </c>
      <c r="D7433" s="13">
        <v>7210402.5347800804</v>
      </c>
      <c r="E7433" s="14">
        <v>42644</v>
      </c>
      <c r="F7433" s="15">
        <f t="shared" si="116"/>
        <v>-1.677583930822862E-2</v>
      </c>
    </row>
    <row r="7434" spans="1:6" x14ac:dyDescent="0.3">
      <c r="A7434" s="11">
        <v>46</v>
      </c>
      <c r="B7434" s="12" t="s">
        <v>787</v>
      </c>
      <c r="C7434" s="12" t="s">
        <v>134</v>
      </c>
      <c r="D7434" s="13">
        <v>7332383.3939670697</v>
      </c>
      <c r="E7434" s="14">
        <v>42614</v>
      </c>
      <c r="F7434" s="15">
        <f t="shared" si="116"/>
        <v>4.6666788964841457E-2</v>
      </c>
    </row>
    <row r="7435" spans="1:6" x14ac:dyDescent="0.3">
      <c r="A7435" s="16">
        <v>46</v>
      </c>
      <c r="B7435" s="17" t="s">
        <v>787</v>
      </c>
      <c r="C7435" s="17" t="s">
        <v>135</v>
      </c>
      <c r="D7435" s="18">
        <v>6998066.0348594096</v>
      </c>
      <c r="E7435" s="14">
        <v>42583</v>
      </c>
      <c r="F7435" s="15">
        <f t="shared" si="116"/>
        <v>1.2341804593478552E-2</v>
      </c>
    </row>
    <row r="7436" spans="1:6" x14ac:dyDescent="0.3">
      <c r="A7436" s="11">
        <v>46</v>
      </c>
      <c r="B7436" s="12" t="s">
        <v>787</v>
      </c>
      <c r="C7436" s="12" t="s">
        <v>136</v>
      </c>
      <c r="D7436" s="13">
        <v>6912228.05865769</v>
      </c>
      <c r="E7436" s="14">
        <v>42552</v>
      </c>
      <c r="F7436" s="15">
        <f t="shared" si="116"/>
        <v>9.2373298196121445E-2</v>
      </c>
    </row>
    <row r="7437" spans="1:6" x14ac:dyDescent="0.3">
      <c r="A7437" s="16">
        <v>46</v>
      </c>
      <c r="B7437" s="17" t="s">
        <v>787</v>
      </c>
      <c r="C7437" s="17" t="s">
        <v>137</v>
      </c>
      <c r="D7437" s="18">
        <v>6302325.7211346198</v>
      </c>
      <c r="E7437" s="14">
        <v>42522</v>
      </c>
      <c r="F7437" s="15">
        <f t="shared" si="116"/>
        <v>3.5757153530438027E-2</v>
      </c>
    </row>
    <row r="7438" spans="1:6" x14ac:dyDescent="0.3">
      <c r="A7438" s="11">
        <v>46</v>
      </c>
      <c r="B7438" s="12" t="s">
        <v>787</v>
      </c>
      <c r="C7438" s="12" t="s">
        <v>138</v>
      </c>
      <c r="D7438" s="13">
        <v>6080953.8921499997</v>
      </c>
      <c r="E7438" s="14">
        <v>42491</v>
      </c>
      <c r="F7438" s="15">
        <f t="shared" si="116"/>
        <v>2.8637992172866163E-2</v>
      </c>
    </row>
    <row r="7439" spans="1:6" x14ac:dyDescent="0.3">
      <c r="A7439" s="16">
        <v>46</v>
      </c>
      <c r="B7439" s="17" t="s">
        <v>787</v>
      </c>
      <c r="C7439" s="17" t="s">
        <v>139</v>
      </c>
      <c r="D7439" s="18">
        <v>5909277.54806419</v>
      </c>
      <c r="E7439" s="14">
        <v>42461</v>
      </c>
      <c r="F7439" s="15">
        <f t="shared" si="116"/>
        <v>-2.1180794891667465E-2</v>
      </c>
    </row>
    <row r="7440" spans="1:6" x14ac:dyDescent="0.3">
      <c r="A7440" s="11">
        <v>46</v>
      </c>
      <c r="B7440" s="12" t="s">
        <v>787</v>
      </c>
      <c r="C7440" s="12" t="s">
        <v>140</v>
      </c>
      <c r="D7440" s="13">
        <v>6035775.68010078</v>
      </c>
      <c r="E7440" s="14">
        <v>42430</v>
      </c>
      <c r="F7440" s="15">
        <f t="shared" si="116"/>
        <v>3.3488616915098426E-2</v>
      </c>
    </row>
    <row r="7441" spans="1:6" x14ac:dyDescent="0.3">
      <c r="A7441" s="16">
        <v>46</v>
      </c>
      <c r="B7441" s="17" t="s">
        <v>787</v>
      </c>
      <c r="C7441" s="17" t="s">
        <v>141</v>
      </c>
      <c r="D7441" s="18">
        <v>5836992.9571407596</v>
      </c>
      <c r="E7441" s="14">
        <v>42401</v>
      </c>
      <c r="F7441" s="15">
        <f t="shared" si="116"/>
        <v>0.12867812144853319</v>
      </c>
    </row>
    <row r="7442" spans="1:6" x14ac:dyDescent="0.3">
      <c r="A7442" s="11">
        <v>46</v>
      </c>
      <c r="B7442" s="12" t="s">
        <v>787</v>
      </c>
      <c r="C7442" s="12" t="s">
        <v>142</v>
      </c>
      <c r="D7442" s="13">
        <v>5132216.5309872804</v>
      </c>
      <c r="E7442" s="14">
        <v>42370</v>
      </c>
      <c r="F7442" s="15">
        <f t="shared" si="116"/>
        <v>-0.34681698356616603</v>
      </c>
    </row>
    <row r="7443" spans="1:6" x14ac:dyDescent="0.3">
      <c r="A7443" s="16">
        <v>46</v>
      </c>
      <c r="B7443" s="17" t="s">
        <v>787</v>
      </c>
      <c r="C7443" s="17" t="s">
        <v>143</v>
      </c>
      <c r="D7443" s="18">
        <v>7259816.9988547303</v>
      </c>
      <c r="E7443" s="14">
        <v>42339</v>
      </c>
      <c r="F7443" s="15">
        <f t="shared" si="116"/>
        <v>-0.146194409653679</v>
      </c>
    </row>
    <row r="7444" spans="1:6" x14ac:dyDescent="0.3">
      <c r="A7444" s="16">
        <v>46</v>
      </c>
      <c r="B7444" s="17" t="s">
        <v>787</v>
      </c>
      <c r="C7444" s="17" t="s">
        <v>145</v>
      </c>
      <c r="D7444" s="18">
        <v>8402665.9576203004</v>
      </c>
      <c r="E7444" s="14">
        <v>42309</v>
      </c>
      <c r="F7444" s="15">
        <f t="shared" si="116"/>
        <v>2.624814423734716E-2</v>
      </c>
    </row>
    <row r="7445" spans="1:6" x14ac:dyDescent="0.3">
      <c r="A7445" s="16">
        <v>46</v>
      </c>
      <c r="B7445" s="17" t="s">
        <v>787</v>
      </c>
      <c r="C7445" s="17" t="s">
        <v>146</v>
      </c>
      <c r="D7445" s="18">
        <v>8184980.9808889097</v>
      </c>
      <c r="E7445" s="14">
        <v>42278</v>
      </c>
      <c r="F7445" s="15">
        <f t="shared" si="116"/>
        <v>8.3873191101273392E-2</v>
      </c>
    </row>
    <row r="7446" spans="1:6" x14ac:dyDescent="0.3">
      <c r="A7446" s="16">
        <v>46</v>
      </c>
      <c r="B7446" s="17" t="s">
        <v>787</v>
      </c>
      <c r="C7446" s="17" t="s">
        <v>147</v>
      </c>
      <c r="D7446" s="18">
        <v>7526481.7087179404</v>
      </c>
      <c r="E7446" s="14">
        <v>42248</v>
      </c>
      <c r="F7446" s="15">
        <f t="shared" si="116"/>
        <v>-6.6434714620161317E-2</v>
      </c>
    </row>
    <row r="7447" spans="1:6" x14ac:dyDescent="0.3">
      <c r="A7447" s="11">
        <v>46</v>
      </c>
      <c r="B7447" s="12" t="s">
        <v>787</v>
      </c>
      <c r="C7447" s="12" t="s">
        <v>148</v>
      </c>
      <c r="D7447" s="13">
        <v>8043484.7080073897</v>
      </c>
      <c r="E7447" s="14">
        <v>42217</v>
      </c>
      <c r="F7447" s="15">
        <f t="shared" si="116"/>
        <v>-4.1092661090486059E-2</v>
      </c>
    </row>
    <row r="7448" spans="1:6" x14ac:dyDescent="0.3">
      <c r="A7448" s="16">
        <v>46</v>
      </c>
      <c r="B7448" s="17" t="s">
        <v>787</v>
      </c>
      <c r="C7448" s="17" t="s">
        <v>149</v>
      </c>
      <c r="D7448" s="18">
        <v>8380898.0261323098</v>
      </c>
      <c r="E7448" s="14">
        <v>42186</v>
      </c>
      <c r="F7448" s="15">
        <f t="shared" si="116"/>
        <v>0.11624202561831974</v>
      </c>
    </row>
    <row r="7449" spans="1:6" x14ac:dyDescent="0.3">
      <c r="A7449" s="11">
        <v>46</v>
      </c>
      <c r="B7449" s="12" t="s">
        <v>787</v>
      </c>
      <c r="C7449" s="12" t="s">
        <v>150</v>
      </c>
      <c r="D7449" s="13">
        <v>7461176.0269701499</v>
      </c>
      <c r="E7449" s="14">
        <v>42156</v>
      </c>
      <c r="F7449" s="15">
        <f t="shared" si="116"/>
        <v>-7.3795307603889193E-2</v>
      </c>
    </row>
    <row r="7450" spans="1:6" x14ac:dyDescent="0.3">
      <c r="A7450" s="16">
        <v>46</v>
      </c>
      <c r="B7450" s="17" t="s">
        <v>787</v>
      </c>
      <c r="C7450" s="17" t="s">
        <v>151</v>
      </c>
      <c r="D7450" s="18">
        <v>8032600.7422634102</v>
      </c>
      <c r="E7450" s="14">
        <v>42125</v>
      </c>
      <c r="F7450" s="15">
        <f t="shared" si="116"/>
        <v>0.10943387940514077</v>
      </c>
    </row>
    <row r="7451" spans="1:6" x14ac:dyDescent="0.3">
      <c r="A7451" s="11">
        <v>46</v>
      </c>
      <c r="B7451" s="12" t="s">
        <v>787</v>
      </c>
      <c r="C7451" s="12" t="s">
        <v>152</v>
      </c>
      <c r="D7451" s="13">
        <v>7199952.82815798</v>
      </c>
      <c r="E7451" s="14">
        <v>42095</v>
      </c>
      <c r="F7451" s="15">
        <f t="shared" si="116"/>
        <v>1.9077240800029444E-2</v>
      </c>
    </row>
    <row r="7452" spans="1:6" x14ac:dyDescent="0.3">
      <c r="A7452" s="16">
        <v>46</v>
      </c>
      <c r="B7452" s="17" t="s">
        <v>787</v>
      </c>
      <c r="C7452" s="17" t="s">
        <v>153</v>
      </c>
      <c r="D7452" s="18">
        <v>7063899.4817903796</v>
      </c>
      <c r="E7452" s="14">
        <v>42064</v>
      </c>
      <c r="F7452" s="15">
        <f t="shared" si="116"/>
        <v>-2.4354340323647916E-2</v>
      </c>
    </row>
    <row r="7453" spans="1:6" x14ac:dyDescent="0.3">
      <c r="A7453" s="11">
        <v>46</v>
      </c>
      <c r="B7453" s="12" t="s">
        <v>787</v>
      </c>
      <c r="C7453" s="12" t="s">
        <v>154</v>
      </c>
      <c r="D7453" s="13">
        <v>7238048.1237248303</v>
      </c>
      <c r="E7453" s="14">
        <v>42036</v>
      </c>
      <c r="F7453" s="15">
        <f t="shared" si="116"/>
        <v>0.11206629618080274</v>
      </c>
    </row>
    <row r="7454" spans="1:6" x14ac:dyDescent="0.3">
      <c r="A7454" s="16">
        <v>46</v>
      </c>
      <c r="B7454" s="17" t="s">
        <v>787</v>
      </c>
      <c r="C7454" s="17" t="s">
        <v>1286</v>
      </c>
      <c r="D7454" s="18">
        <v>6470706.3631881597</v>
      </c>
      <c r="E7454" s="14">
        <v>42005</v>
      </c>
      <c r="F7454" s="15" t="e">
        <f t="shared" si="116"/>
        <v>#N/A</v>
      </c>
    </row>
    <row r="7455" spans="1:6" x14ac:dyDescent="0.3">
      <c r="A7455" s="16">
        <v>23</v>
      </c>
      <c r="B7455" s="17" t="s">
        <v>798</v>
      </c>
      <c r="C7455" s="17" t="s">
        <v>12</v>
      </c>
      <c r="D7455" s="18">
        <v>71150480.584591404</v>
      </c>
      <c r="E7455" s="14">
        <v>45901</v>
      </c>
      <c r="F7455" s="15">
        <f t="shared" si="116"/>
        <v>2.5164698060574468E-2</v>
      </c>
    </row>
    <row r="7456" spans="1:6" x14ac:dyDescent="0.3">
      <c r="A7456" s="11">
        <v>23</v>
      </c>
      <c r="B7456" s="12" t="s">
        <v>798</v>
      </c>
      <c r="C7456" s="12" t="s">
        <v>16</v>
      </c>
      <c r="D7456" s="13">
        <v>69382340.881684795</v>
      </c>
      <c r="E7456" s="14">
        <v>45870</v>
      </c>
      <c r="F7456" s="15">
        <f t="shared" si="116"/>
        <v>-1.8069857249347485E-2</v>
      </c>
    </row>
    <row r="7457" spans="1:6" x14ac:dyDescent="0.3">
      <c r="A7457" s="16">
        <v>23</v>
      </c>
      <c r="B7457" s="17" t="s">
        <v>798</v>
      </c>
      <c r="C7457" s="17" t="s">
        <v>17</v>
      </c>
      <c r="D7457" s="18">
        <v>70647465.766242206</v>
      </c>
      <c r="E7457" s="14">
        <v>45839</v>
      </c>
      <c r="F7457" s="15">
        <f t="shared" si="116"/>
        <v>1.0633282735434187E-2</v>
      </c>
    </row>
    <row r="7458" spans="1:6" x14ac:dyDescent="0.3">
      <c r="A7458" s="11">
        <v>23</v>
      </c>
      <c r="B7458" s="12" t="s">
        <v>798</v>
      </c>
      <c r="C7458" s="12" t="s">
        <v>18</v>
      </c>
      <c r="D7458" s="13">
        <v>69900231.107505798</v>
      </c>
      <c r="E7458" s="14">
        <v>45809</v>
      </c>
      <c r="F7458" s="15">
        <f t="shared" si="116"/>
        <v>1.4269671780018934E-2</v>
      </c>
    </row>
    <row r="7459" spans="1:6" x14ac:dyDescent="0.3">
      <c r="A7459" s="16">
        <v>23</v>
      </c>
      <c r="B7459" s="17" t="s">
        <v>798</v>
      </c>
      <c r="C7459" s="17" t="s">
        <v>19</v>
      </c>
      <c r="D7459" s="18">
        <v>68909860.687838793</v>
      </c>
      <c r="E7459" s="14">
        <v>45778</v>
      </c>
      <c r="F7459" s="15">
        <f t="shared" si="116"/>
        <v>-3.4207899139461692E-2</v>
      </c>
    </row>
    <row r="7460" spans="1:6" x14ac:dyDescent="0.3">
      <c r="A7460" s="11">
        <v>23</v>
      </c>
      <c r="B7460" s="12" t="s">
        <v>798</v>
      </c>
      <c r="C7460" s="12" t="s">
        <v>20</v>
      </c>
      <c r="D7460" s="13">
        <v>71307904.430454805</v>
      </c>
      <c r="E7460" s="14">
        <v>45748</v>
      </c>
      <c r="F7460" s="15">
        <f t="shared" si="116"/>
        <v>7.1124370669438414E-2</v>
      </c>
    </row>
    <row r="7461" spans="1:6" x14ac:dyDescent="0.3">
      <c r="A7461" s="16">
        <v>23</v>
      </c>
      <c r="B7461" s="17" t="s">
        <v>798</v>
      </c>
      <c r="C7461" s="17" t="s">
        <v>21</v>
      </c>
      <c r="D7461" s="18">
        <v>66412335.324185297</v>
      </c>
      <c r="E7461" s="14">
        <v>45717</v>
      </c>
      <c r="F7461" s="15">
        <f t="shared" si="116"/>
        <v>3.5766536247141018E-2</v>
      </c>
    </row>
    <row r="7462" spans="1:6" x14ac:dyDescent="0.3">
      <c r="A7462" s="11">
        <v>23</v>
      </c>
      <c r="B7462" s="12" t="s">
        <v>798</v>
      </c>
      <c r="C7462" s="12" t="s">
        <v>22</v>
      </c>
      <c r="D7462" s="13">
        <v>64078973.009353101</v>
      </c>
      <c r="E7462" s="14">
        <v>45689</v>
      </c>
      <c r="F7462" s="15">
        <f t="shared" si="116"/>
        <v>-4.9019221188848763E-3</v>
      </c>
    </row>
    <row r="7463" spans="1:6" x14ac:dyDescent="0.3">
      <c r="A7463" s="16">
        <v>23</v>
      </c>
      <c r="B7463" s="17" t="s">
        <v>798</v>
      </c>
      <c r="C7463" s="17" t="s">
        <v>23</v>
      </c>
      <c r="D7463" s="18">
        <v>64393854.275706202</v>
      </c>
      <c r="E7463" s="14">
        <v>45658</v>
      </c>
      <c r="F7463" s="15">
        <f t="shared" si="116"/>
        <v>0.10054213116465621</v>
      </c>
    </row>
    <row r="7464" spans="1:6" x14ac:dyDescent="0.3">
      <c r="A7464" s="11">
        <v>23</v>
      </c>
      <c r="B7464" s="12" t="s">
        <v>798</v>
      </c>
      <c r="C7464" s="12" t="s">
        <v>24</v>
      </c>
      <c r="D7464" s="13">
        <v>58234389.603484303</v>
      </c>
      <c r="E7464" s="14">
        <v>45627</v>
      </c>
      <c r="F7464" s="15">
        <f t="shared" si="116"/>
        <v>-4.3858393290156096E-2</v>
      </c>
    </row>
    <row r="7465" spans="1:6" x14ac:dyDescent="0.3">
      <c r="A7465" s="11">
        <v>23</v>
      </c>
      <c r="B7465" s="12" t="s">
        <v>798</v>
      </c>
      <c r="C7465" s="12" t="s">
        <v>26</v>
      </c>
      <c r="D7465" s="13">
        <v>60845292.8715294</v>
      </c>
      <c r="E7465" s="14">
        <v>45597</v>
      </c>
      <c r="F7465" s="15">
        <f t="shared" si="116"/>
        <v>1.6677342733169256E-2</v>
      </c>
    </row>
    <row r="7466" spans="1:6" x14ac:dyDescent="0.3">
      <c r="A7466" s="11">
        <v>23</v>
      </c>
      <c r="B7466" s="12" t="s">
        <v>798</v>
      </c>
      <c r="C7466" s="12" t="s">
        <v>27</v>
      </c>
      <c r="D7466" s="13">
        <v>59838969.790334001</v>
      </c>
      <c r="E7466" s="14">
        <v>45566</v>
      </c>
      <c r="F7466" s="15">
        <f t="shared" si="116"/>
        <v>-5.3632734415449933E-2</v>
      </c>
    </row>
    <row r="7467" spans="1:6" x14ac:dyDescent="0.3">
      <c r="A7467" s="11">
        <v>23</v>
      </c>
      <c r="B7467" s="12" t="s">
        <v>798</v>
      </c>
      <c r="C7467" s="12" t="s">
        <v>28</v>
      </c>
      <c r="D7467" s="13">
        <v>63135919.313673399</v>
      </c>
      <c r="E7467" s="14">
        <v>45536</v>
      </c>
      <c r="F7467" s="15">
        <f t="shared" si="116"/>
        <v>3.0982773209961664E-2</v>
      </c>
    </row>
    <row r="7468" spans="1:6" x14ac:dyDescent="0.3">
      <c r="A7468" s="16">
        <v>23</v>
      </c>
      <c r="B7468" s="17" t="s">
        <v>798</v>
      </c>
      <c r="C7468" s="17" t="s">
        <v>29</v>
      </c>
      <c r="D7468" s="18">
        <v>61209785.997354597</v>
      </c>
      <c r="E7468" s="14">
        <v>45505</v>
      </c>
      <c r="F7468" s="15">
        <f t="shared" si="116"/>
        <v>1.2707575576069337E-2</v>
      </c>
    </row>
    <row r="7469" spans="1:6" x14ac:dyDescent="0.3">
      <c r="A7469" s="11">
        <v>23</v>
      </c>
      <c r="B7469" s="12" t="s">
        <v>798</v>
      </c>
      <c r="C7469" s="12" t="s">
        <v>30</v>
      </c>
      <c r="D7469" s="13">
        <v>60436879.301801004</v>
      </c>
      <c r="E7469" s="14">
        <v>45474</v>
      </c>
      <c r="F7469" s="15">
        <f t="shared" si="116"/>
        <v>0.12705044793245637</v>
      </c>
    </row>
    <row r="7470" spans="1:6" x14ac:dyDescent="0.3">
      <c r="A7470" s="16">
        <v>23</v>
      </c>
      <c r="B7470" s="17" t="s">
        <v>798</v>
      </c>
      <c r="C7470" s="17" t="s">
        <v>31</v>
      </c>
      <c r="D7470" s="18">
        <v>53226109.452880502</v>
      </c>
      <c r="E7470" s="14">
        <v>45444</v>
      </c>
      <c r="F7470" s="15">
        <f t="shared" si="116"/>
        <v>0.25615998653944072</v>
      </c>
    </row>
    <row r="7471" spans="1:6" x14ac:dyDescent="0.3">
      <c r="A7471" s="11">
        <v>23</v>
      </c>
      <c r="B7471" s="12" t="s">
        <v>798</v>
      </c>
      <c r="C7471" s="12" t="s">
        <v>32</v>
      </c>
      <c r="D7471" s="13">
        <v>41197973.514516599</v>
      </c>
      <c r="E7471" s="14">
        <v>45413</v>
      </c>
      <c r="F7471" s="15">
        <f t="shared" si="116"/>
        <v>-0.17194271507762129</v>
      </c>
    </row>
    <row r="7472" spans="1:6" x14ac:dyDescent="0.3">
      <c r="A7472" s="16">
        <v>23</v>
      </c>
      <c r="B7472" s="17" t="s">
        <v>798</v>
      </c>
      <c r="C7472" s="17" t="s">
        <v>34</v>
      </c>
      <c r="D7472" s="18">
        <v>48927117.050142303</v>
      </c>
      <c r="E7472" s="14">
        <v>45383</v>
      </c>
      <c r="F7472" s="15">
        <f t="shared" si="116"/>
        <v>-1.6598681494233502E-2</v>
      </c>
    </row>
    <row r="7473" spans="1:6" x14ac:dyDescent="0.3">
      <c r="A7473" s="11">
        <v>23</v>
      </c>
      <c r="B7473" s="12" t="s">
        <v>798</v>
      </c>
      <c r="C7473" s="12" t="s">
        <v>35</v>
      </c>
      <c r="D7473" s="13">
        <v>49746020.2374053</v>
      </c>
      <c r="E7473" s="14">
        <v>45352</v>
      </c>
      <c r="F7473" s="15">
        <f t="shared" si="116"/>
        <v>2.7106027762369887E-2</v>
      </c>
    </row>
    <row r="7474" spans="1:6" x14ac:dyDescent="0.3">
      <c r="A7474" s="16">
        <v>23</v>
      </c>
      <c r="B7474" s="17" t="s">
        <v>798</v>
      </c>
      <c r="C7474" s="17" t="s">
        <v>36</v>
      </c>
      <c r="D7474" s="18">
        <v>48415714.337169297</v>
      </c>
      <c r="E7474" s="14">
        <v>45323</v>
      </c>
      <c r="F7474" s="15">
        <f t="shared" si="116"/>
        <v>-1.6723162680641099E-2</v>
      </c>
    </row>
    <row r="7475" spans="1:6" x14ac:dyDescent="0.3">
      <c r="A7475" s="11">
        <v>23</v>
      </c>
      <c r="B7475" s="12" t="s">
        <v>798</v>
      </c>
      <c r="C7475" s="12" t="s">
        <v>37</v>
      </c>
      <c r="D7475" s="13">
        <v>49232186.171916403</v>
      </c>
      <c r="E7475" s="14">
        <v>45292</v>
      </c>
      <c r="F7475" s="15">
        <f t="shared" si="116"/>
        <v>-9.3664191239670042E-3</v>
      </c>
    </row>
    <row r="7476" spans="1:6" x14ac:dyDescent="0.3">
      <c r="A7476" s="16">
        <v>23</v>
      </c>
      <c r="B7476" s="17" t="s">
        <v>798</v>
      </c>
      <c r="C7476" s="17" t="s">
        <v>38</v>
      </c>
      <c r="D7476" s="18">
        <v>49695481.785374098</v>
      </c>
      <c r="E7476" s="14">
        <v>45261</v>
      </c>
      <c r="F7476" s="15">
        <f t="shared" si="116"/>
        <v>2.9256098110385712E-2</v>
      </c>
    </row>
    <row r="7477" spans="1:6" x14ac:dyDescent="0.3">
      <c r="A7477" s="16">
        <v>23</v>
      </c>
      <c r="B7477" s="17" t="s">
        <v>798</v>
      </c>
      <c r="C7477" s="17" t="s">
        <v>40</v>
      </c>
      <c r="D7477" s="18">
        <v>48262647.660226703</v>
      </c>
      <c r="E7477" s="14">
        <v>45231</v>
      </c>
      <c r="F7477" s="15">
        <f t="shared" si="116"/>
        <v>4.8764682787051573E-2</v>
      </c>
    </row>
    <row r="7478" spans="1:6" x14ac:dyDescent="0.3">
      <c r="A7478" s="16">
        <v>23</v>
      </c>
      <c r="B7478" s="17" t="s">
        <v>798</v>
      </c>
      <c r="C7478" s="17" t="s">
        <v>41</v>
      </c>
      <c r="D7478" s="18">
        <v>45965597.595119096</v>
      </c>
      <c r="E7478" s="14">
        <v>45200</v>
      </c>
      <c r="F7478" s="15">
        <f t="shared" si="116"/>
        <v>-1.4168743389171294E-3</v>
      </c>
    </row>
    <row r="7479" spans="1:6" x14ac:dyDescent="0.3">
      <c r="A7479" s="16">
        <v>23</v>
      </c>
      <c r="B7479" s="17" t="s">
        <v>798</v>
      </c>
      <c r="C7479" s="17" t="s">
        <v>42</v>
      </c>
      <c r="D7479" s="18">
        <v>46030771.231347799</v>
      </c>
      <c r="E7479" s="14">
        <v>45170</v>
      </c>
      <c r="F7479" s="15">
        <f t="shared" si="116"/>
        <v>-1.0330031089732194E-2</v>
      </c>
    </row>
    <row r="7480" spans="1:6" x14ac:dyDescent="0.3">
      <c r="A7480" s="11">
        <v>23</v>
      </c>
      <c r="B7480" s="12" t="s">
        <v>798</v>
      </c>
      <c r="C7480" s="12" t="s">
        <v>43</v>
      </c>
      <c r="D7480" s="13">
        <v>46508734.969120704</v>
      </c>
      <c r="E7480" s="14">
        <v>45139</v>
      </c>
      <c r="F7480" s="15">
        <f t="shared" si="116"/>
        <v>-3.9406957007226087E-2</v>
      </c>
    </row>
    <row r="7481" spans="1:6" x14ac:dyDescent="0.3">
      <c r="A7481" s="16">
        <v>23</v>
      </c>
      <c r="B7481" s="17" t="s">
        <v>798</v>
      </c>
      <c r="C7481" s="17" t="s">
        <v>44</v>
      </c>
      <c r="D7481" s="18">
        <v>48378093.651505798</v>
      </c>
      <c r="E7481" s="14">
        <v>45108</v>
      </c>
      <c r="F7481" s="15">
        <f t="shared" si="116"/>
        <v>-8.5198062920580978E-3</v>
      </c>
    </row>
    <row r="7482" spans="1:6" x14ac:dyDescent="0.3">
      <c r="A7482" s="11">
        <v>23</v>
      </c>
      <c r="B7482" s="12" t="s">
        <v>798</v>
      </c>
      <c r="C7482" s="12" t="s">
        <v>45</v>
      </c>
      <c r="D7482" s="13">
        <v>48792026.447972201</v>
      </c>
      <c r="E7482" s="14">
        <v>45078</v>
      </c>
      <c r="F7482" s="15">
        <f t="shared" si="116"/>
        <v>-6.002052628624243E-2</v>
      </c>
    </row>
    <row r="7483" spans="1:6" x14ac:dyDescent="0.3">
      <c r="A7483" s="16">
        <v>23</v>
      </c>
      <c r="B7483" s="17" t="s">
        <v>798</v>
      </c>
      <c r="C7483" s="17" t="s">
        <v>46</v>
      </c>
      <c r="D7483" s="18">
        <v>51810220.322962798</v>
      </c>
      <c r="E7483" s="14">
        <v>45047</v>
      </c>
      <c r="F7483" s="15">
        <f t="shared" si="116"/>
        <v>-3.3973899540300688E-2</v>
      </c>
    </row>
    <row r="7484" spans="1:6" x14ac:dyDescent="0.3">
      <c r="A7484" s="11">
        <v>23</v>
      </c>
      <c r="B7484" s="12" t="s">
        <v>798</v>
      </c>
      <c r="C7484" s="12" t="s">
        <v>47</v>
      </c>
      <c r="D7484" s="13">
        <v>53600657.397273898</v>
      </c>
      <c r="E7484" s="14">
        <v>45017</v>
      </c>
      <c r="F7484" s="15">
        <f t="shared" si="116"/>
        <v>4.2844530954224073E-2</v>
      </c>
    </row>
    <row r="7485" spans="1:6" x14ac:dyDescent="0.3">
      <c r="A7485" s="16">
        <v>23</v>
      </c>
      <c r="B7485" s="17" t="s">
        <v>798</v>
      </c>
      <c r="C7485" s="17" t="s">
        <v>48</v>
      </c>
      <c r="D7485" s="18">
        <v>51352663.364919901</v>
      </c>
      <c r="E7485" s="14">
        <v>44986</v>
      </c>
      <c r="F7485" s="15">
        <f t="shared" si="116"/>
        <v>4.5502763915946834E-2</v>
      </c>
    </row>
    <row r="7486" spans="1:6" x14ac:dyDescent="0.3">
      <c r="A7486" s="11">
        <v>23</v>
      </c>
      <c r="B7486" s="12" t="s">
        <v>798</v>
      </c>
      <c r="C7486" s="12" t="s">
        <v>49</v>
      </c>
      <c r="D7486" s="13">
        <v>49068340.868502401</v>
      </c>
      <c r="E7486" s="14">
        <v>44958</v>
      </c>
      <c r="F7486" s="15">
        <f t="shared" si="116"/>
        <v>2.2208091342093679E-2</v>
      </c>
    </row>
    <row r="7487" spans="1:6" x14ac:dyDescent="0.3">
      <c r="A7487" s="16">
        <v>23</v>
      </c>
      <c r="B7487" s="17" t="s">
        <v>798</v>
      </c>
      <c r="C7487" s="17" t="s">
        <v>50</v>
      </c>
      <c r="D7487" s="18">
        <v>47990637.829425298</v>
      </c>
      <c r="E7487" s="14">
        <v>44927</v>
      </c>
      <c r="F7487" s="15">
        <f t="shared" si="116"/>
        <v>8.5502508183065859E-2</v>
      </c>
    </row>
    <row r="7488" spans="1:6" x14ac:dyDescent="0.3">
      <c r="A7488" s="11">
        <v>23</v>
      </c>
      <c r="B7488" s="12" t="s">
        <v>798</v>
      </c>
      <c r="C7488" s="12" t="s">
        <v>51</v>
      </c>
      <c r="D7488" s="13">
        <v>44057845.391197398</v>
      </c>
      <c r="E7488" s="14">
        <v>44896</v>
      </c>
      <c r="F7488" s="15">
        <f t="shared" si="116"/>
        <v>-1.6994945360549994E-2</v>
      </c>
    </row>
    <row r="7489" spans="1:6" x14ac:dyDescent="0.3">
      <c r="A7489" s="11">
        <v>23</v>
      </c>
      <c r="B7489" s="12" t="s">
        <v>798</v>
      </c>
      <c r="C7489" s="12" t="s">
        <v>53</v>
      </c>
      <c r="D7489" s="13">
        <v>44813004.837230504</v>
      </c>
      <c r="E7489" s="14">
        <v>44866</v>
      </c>
      <c r="F7489" s="15">
        <f t="shared" si="116"/>
        <v>6.7388148780490764E-2</v>
      </c>
    </row>
    <row r="7490" spans="1:6" x14ac:dyDescent="0.3">
      <c r="A7490" s="11">
        <v>23</v>
      </c>
      <c r="B7490" s="12" t="s">
        <v>798</v>
      </c>
      <c r="C7490" s="12" t="s">
        <v>54</v>
      </c>
      <c r="D7490" s="13">
        <v>41892643.346662998</v>
      </c>
      <c r="E7490" s="14">
        <v>44835</v>
      </c>
      <c r="F7490" s="15">
        <f t="shared" si="116"/>
        <v>1.8540396760439049E-2</v>
      </c>
    </row>
    <row r="7491" spans="1:6" x14ac:dyDescent="0.3">
      <c r="A7491" s="11">
        <v>23</v>
      </c>
      <c r="B7491" s="12" t="s">
        <v>798</v>
      </c>
      <c r="C7491" s="12" t="s">
        <v>55</v>
      </c>
      <c r="D7491" s="13">
        <v>41123093.045672901</v>
      </c>
      <c r="E7491" s="14">
        <v>44805</v>
      </c>
      <c r="F7491" s="15">
        <f t="shared" ref="F7491:F7554" si="117">IF(B7491=B7492,LN(D7491/D7492),NA())</f>
        <v>-0.14658116522641879</v>
      </c>
    </row>
    <row r="7492" spans="1:6" x14ac:dyDescent="0.3">
      <c r="A7492" s="16">
        <v>23</v>
      </c>
      <c r="B7492" s="17" t="s">
        <v>798</v>
      </c>
      <c r="C7492" s="17" t="s">
        <v>56</v>
      </c>
      <c r="D7492" s="18">
        <v>47615150.743650801</v>
      </c>
      <c r="E7492" s="14">
        <v>44774</v>
      </c>
      <c r="F7492" s="15">
        <f t="shared" si="117"/>
        <v>-3.0468585710324306E-2</v>
      </c>
    </row>
    <row r="7493" spans="1:6" x14ac:dyDescent="0.3">
      <c r="A7493" s="11">
        <v>23</v>
      </c>
      <c r="B7493" s="12" t="s">
        <v>798</v>
      </c>
      <c r="C7493" s="12" t="s">
        <v>57</v>
      </c>
      <c r="D7493" s="13">
        <v>49088244.630279496</v>
      </c>
      <c r="E7493" s="14">
        <v>44743</v>
      </c>
      <c r="F7493" s="15">
        <f t="shared" si="117"/>
        <v>5.7721079627264686E-2</v>
      </c>
    </row>
    <row r="7494" spans="1:6" x14ac:dyDescent="0.3">
      <c r="A7494" s="16">
        <v>23</v>
      </c>
      <c r="B7494" s="17" t="s">
        <v>798</v>
      </c>
      <c r="C7494" s="17" t="s">
        <v>58</v>
      </c>
      <c r="D7494" s="18">
        <v>46335041.449973702</v>
      </c>
      <c r="E7494" s="14">
        <v>44713</v>
      </c>
      <c r="F7494" s="15">
        <f t="shared" si="117"/>
        <v>-0.10634834252344091</v>
      </c>
    </row>
    <row r="7495" spans="1:6" x14ac:dyDescent="0.3">
      <c r="A7495" s="11">
        <v>23</v>
      </c>
      <c r="B7495" s="12" t="s">
        <v>798</v>
      </c>
      <c r="C7495" s="12" t="s">
        <v>59</v>
      </c>
      <c r="D7495" s="13">
        <v>51534261.1812158</v>
      </c>
      <c r="E7495" s="14">
        <v>44682</v>
      </c>
      <c r="F7495" s="15">
        <f t="shared" si="117"/>
        <v>-1.9414471570744069E-2</v>
      </c>
    </row>
    <row r="7496" spans="1:6" x14ac:dyDescent="0.3">
      <c r="A7496" s="16">
        <v>23</v>
      </c>
      <c r="B7496" s="17" t="s">
        <v>798</v>
      </c>
      <c r="C7496" s="17" t="s">
        <v>60</v>
      </c>
      <c r="D7496" s="18">
        <v>52544546.979268901</v>
      </c>
      <c r="E7496" s="14">
        <v>44652</v>
      </c>
      <c r="F7496" s="15">
        <f t="shared" si="117"/>
        <v>1.8710621529629618E-2</v>
      </c>
    </row>
    <row r="7497" spans="1:6" x14ac:dyDescent="0.3">
      <c r="A7497" s="11">
        <v>23</v>
      </c>
      <c r="B7497" s="12" t="s">
        <v>798</v>
      </c>
      <c r="C7497" s="12" t="s">
        <v>61</v>
      </c>
      <c r="D7497" s="13">
        <v>51570546.3412247</v>
      </c>
      <c r="E7497" s="14">
        <v>44621</v>
      </c>
      <c r="F7497" s="15">
        <f t="shared" si="117"/>
        <v>3.6131640949932646E-2</v>
      </c>
    </row>
    <row r="7498" spans="1:6" x14ac:dyDescent="0.3">
      <c r="A7498" s="16">
        <v>23</v>
      </c>
      <c r="B7498" s="17" t="s">
        <v>798</v>
      </c>
      <c r="C7498" s="17" t="s">
        <v>62</v>
      </c>
      <c r="D7498" s="18">
        <v>49740478.642821603</v>
      </c>
      <c r="E7498" s="14">
        <v>44593</v>
      </c>
      <c r="F7498" s="15">
        <f t="shared" si="117"/>
        <v>4.6339478025642089E-2</v>
      </c>
    </row>
    <row r="7499" spans="1:6" x14ac:dyDescent="0.3">
      <c r="A7499" s="11">
        <v>23</v>
      </c>
      <c r="B7499" s="12" t="s">
        <v>798</v>
      </c>
      <c r="C7499" s="12" t="s">
        <v>63</v>
      </c>
      <c r="D7499" s="13">
        <v>47488120.4132846</v>
      </c>
      <c r="E7499" s="14">
        <v>44562</v>
      </c>
      <c r="F7499" s="15">
        <f t="shared" si="117"/>
        <v>-8.1062705457776357E-2</v>
      </c>
    </row>
    <row r="7500" spans="1:6" x14ac:dyDescent="0.3">
      <c r="A7500" s="16">
        <v>23</v>
      </c>
      <c r="B7500" s="17" t="s">
        <v>798</v>
      </c>
      <c r="C7500" s="17" t="s">
        <v>64</v>
      </c>
      <c r="D7500" s="18">
        <v>51497964.8110395</v>
      </c>
      <c r="E7500" s="14">
        <v>44531</v>
      </c>
      <c r="F7500" s="15">
        <f t="shared" si="117"/>
        <v>5.1503956802713247E-2</v>
      </c>
    </row>
    <row r="7501" spans="1:6" x14ac:dyDescent="0.3">
      <c r="A7501" s="16">
        <v>23</v>
      </c>
      <c r="B7501" s="17" t="s">
        <v>798</v>
      </c>
      <c r="C7501" s="17" t="s">
        <v>66</v>
      </c>
      <c r="D7501" s="18">
        <v>48912761.404620297</v>
      </c>
      <c r="E7501" s="14">
        <v>44501</v>
      </c>
      <c r="F7501" s="15">
        <f t="shared" si="117"/>
        <v>7.3362775594374596E-2</v>
      </c>
    </row>
    <row r="7502" spans="1:6" x14ac:dyDescent="0.3">
      <c r="A7502" s="16">
        <v>23</v>
      </c>
      <c r="B7502" s="17" t="s">
        <v>798</v>
      </c>
      <c r="C7502" s="17" t="s">
        <v>67</v>
      </c>
      <c r="D7502" s="18">
        <v>45452851.424098499</v>
      </c>
      <c r="E7502" s="14">
        <v>44470</v>
      </c>
      <c r="F7502" s="15">
        <f t="shared" si="117"/>
        <v>5.5868241083666524E-2</v>
      </c>
    </row>
    <row r="7503" spans="1:6" x14ac:dyDescent="0.3">
      <c r="A7503" s="16">
        <v>23</v>
      </c>
      <c r="B7503" s="17" t="s">
        <v>798</v>
      </c>
      <c r="C7503" s="17" t="s">
        <v>68</v>
      </c>
      <c r="D7503" s="18">
        <v>42983112.894586399</v>
      </c>
      <c r="E7503" s="14">
        <v>44440</v>
      </c>
      <c r="F7503" s="15">
        <f t="shared" si="117"/>
        <v>-6.2107449891353667E-2</v>
      </c>
    </row>
    <row r="7504" spans="1:6" x14ac:dyDescent="0.3">
      <c r="A7504" s="11">
        <v>23</v>
      </c>
      <c r="B7504" s="12" t="s">
        <v>798</v>
      </c>
      <c r="C7504" s="12" t="s">
        <v>69</v>
      </c>
      <c r="D7504" s="13">
        <v>45737327.785915099</v>
      </c>
      <c r="E7504" s="14">
        <v>44409</v>
      </c>
      <c r="F7504" s="15">
        <f t="shared" si="117"/>
        <v>3.5555632445864842E-2</v>
      </c>
    </row>
    <row r="7505" spans="1:6" x14ac:dyDescent="0.3">
      <c r="A7505" s="16">
        <v>23</v>
      </c>
      <c r="B7505" s="17" t="s">
        <v>798</v>
      </c>
      <c r="C7505" s="17" t="s">
        <v>70</v>
      </c>
      <c r="D7505" s="18">
        <v>44139679.182496801</v>
      </c>
      <c r="E7505" s="14">
        <v>44378</v>
      </c>
      <c r="F7505" s="15">
        <f t="shared" si="117"/>
        <v>3.5943162700724112E-3</v>
      </c>
    </row>
    <row r="7506" spans="1:6" x14ac:dyDescent="0.3">
      <c r="A7506" s="11">
        <v>23</v>
      </c>
      <c r="B7506" s="12" t="s">
        <v>798</v>
      </c>
      <c r="C7506" s="12" t="s">
        <v>71</v>
      </c>
      <c r="D7506" s="13">
        <v>43981311.996828303</v>
      </c>
      <c r="E7506" s="14">
        <v>44348</v>
      </c>
      <c r="F7506" s="15">
        <f t="shared" si="117"/>
        <v>-1.9753694539375647E-2</v>
      </c>
    </row>
    <row r="7507" spans="1:6" x14ac:dyDescent="0.3">
      <c r="A7507" s="16">
        <v>23</v>
      </c>
      <c r="B7507" s="17" t="s">
        <v>798</v>
      </c>
      <c r="C7507" s="17" t="s">
        <v>72</v>
      </c>
      <c r="D7507" s="18">
        <v>44858743.121091098</v>
      </c>
      <c r="E7507" s="14">
        <v>44317</v>
      </c>
      <c r="F7507" s="15">
        <f t="shared" si="117"/>
        <v>3.0969976874675099E-2</v>
      </c>
    </row>
    <row r="7508" spans="1:6" x14ac:dyDescent="0.3">
      <c r="A7508" s="11">
        <v>23</v>
      </c>
      <c r="B7508" s="12" t="s">
        <v>798</v>
      </c>
      <c r="C7508" s="12" t="s">
        <v>73</v>
      </c>
      <c r="D7508" s="13">
        <v>43490761.403769299</v>
      </c>
      <c r="E7508" s="14">
        <v>44287</v>
      </c>
      <c r="F7508" s="15">
        <f t="shared" si="117"/>
        <v>5.4225288032674686E-2</v>
      </c>
    </row>
    <row r="7509" spans="1:6" x14ac:dyDescent="0.3">
      <c r="A7509" s="16">
        <v>23</v>
      </c>
      <c r="B7509" s="17" t="s">
        <v>798</v>
      </c>
      <c r="C7509" s="17" t="s">
        <v>74</v>
      </c>
      <c r="D7509" s="18">
        <v>41195261.845138602</v>
      </c>
      <c r="E7509" s="14">
        <v>44256</v>
      </c>
      <c r="F7509" s="15">
        <f t="shared" si="117"/>
        <v>6.8995171159939292E-2</v>
      </c>
    </row>
    <row r="7510" spans="1:6" x14ac:dyDescent="0.3">
      <c r="A7510" s="11">
        <v>23</v>
      </c>
      <c r="B7510" s="12" t="s">
        <v>798</v>
      </c>
      <c r="C7510" s="12" t="s">
        <v>75</v>
      </c>
      <c r="D7510" s="13">
        <v>38448822.635642201</v>
      </c>
      <c r="E7510" s="14">
        <v>44228</v>
      </c>
      <c r="F7510" s="15">
        <f t="shared" si="117"/>
        <v>-5.2655027585485875E-2</v>
      </c>
    </row>
    <row r="7511" spans="1:6" x14ac:dyDescent="0.3">
      <c r="A7511" s="16">
        <v>23</v>
      </c>
      <c r="B7511" s="17" t="s">
        <v>798</v>
      </c>
      <c r="C7511" s="17" t="s">
        <v>76</v>
      </c>
      <c r="D7511" s="18">
        <v>40527595.092833497</v>
      </c>
      <c r="E7511" s="14">
        <v>44197</v>
      </c>
      <c r="F7511" s="15">
        <f t="shared" si="117"/>
        <v>-8.3116501418749392E-3</v>
      </c>
    </row>
    <row r="7512" spans="1:6" x14ac:dyDescent="0.3">
      <c r="A7512" s="11">
        <v>23</v>
      </c>
      <c r="B7512" s="12" t="s">
        <v>798</v>
      </c>
      <c r="C7512" s="12" t="s">
        <v>77</v>
      </c>
      <c r="D7512" s="13">
        <v>40865850.065514199</v>
      </c>
      <c r="E7512" s="14">
        <v>44166</v>
      </c>
      <c r="F7512" s="15">
        <f t="shared" si="117"/>
        <v>1.9377215860553274E-2</v>
      </c>
    </row>
    <row r="7513" spans="1:6" x14ac:dyDescent="0.3">
      <c r="A7513" s="11">
        <v>23</v>
      </c>
      <c r="B7513" s="12" t="s">
        <v>798</v>
      </c>
      <c r="C7513" s="12" t="s">
        <v>79</v>
      </c>
      <c r="D7513" s="13">
        <v>40081606.435126901</v>
      </c>
      <c r="E7513" s="14">
        <v>44136</v>
      </c>
      <c r="F7513" s="15">
        <f t="shared" si="117"/>
        <v>-7.9932297510099684E-2</v>
      </c>
    </row>
    <row r="7514" spans="1:6" x14ac:dyDescent="0.3">
      <c r="A7514" s="11">
        <v>23</v>
      </c>
      <c r="B7514" s="12" t="s">
        <v>798</v>
      </c>
      <c r="C7514" s="12" t="s">
        <v>80</v>
      </c>
      <c r="D7514" s="13">
        <v>43416946.367931597</v>
      </c>
      <c r="E7514" s="14">
        <v>44105</v>
      </c>
      <c r="F7514" s="15">
        <f t="shared" si="117"/>
        <v>3.231081456669721E-2</v>
      </c>
    </row>
    <row r="7515" spans="1:6" x14ac:dyDescent="0.3">
      <c r="A7515" s="11">
        <v>23</v>
      </c>
      <c r="B7515" s="12" t="s">
        <v>798</v>
      </c>
      <c r="C7515" s="12" t="s">
        <v>81</v>
      </c>
      <c r="D7515" s="13">
        <v>42036530.7343411</v>
      </c>
      <c r="E7515" s="14">
        <v>44075</v>
      </c>
      <c r="F7515" s="15">
        <f t="shared" si="117"/>
        <v>5.3827984205491675E-2</v>
      </c>
    </row>
    <row r="7516" spans="1:6" x14ac:dyDescent="0.3">
      <c r="A7516" s="16">
        <v>23</v>
      </c>
      <c r="B7516" s="17" t="s">
        <v>798</v>
      </c>
      <c r="C7516" s="17" t="s">
        <v>82</v>
      </c>
      <c r="D7516" s="18">
        <v>39833610.284492403</v>
      </c>
      <c r="E7516" s="14">
        <v>44044</v>
      </c>
      <c r="F7516" s="15">
        <f t="shared" si="117"/>
        <v>-6.3926365944094912E-2</v>
      </c>
    </row>
    <row r="7517" spans="1:6" x14ac:dyDescent="0.3">
      <c r="A7517" s="11">
        <v>23</v>
      </c>
      <c r="B7517" s="12" t="s">
        <v>798</v>
      </c>
      <c r="C7517" s="12" t="s">
        <v>83</v>
      </c>
      <c r="D7517" s="13">
        <v>42463182.288066998</v>
      </c>
      <c r="E7517" s="14">
        <v>44013</v>
      </c>
      <c r="F7517" s="15">
        <f t="shared" si="117"/>
        <v>-9.2913710638909325E-2</v>
      </c>
    </row>
    <row r="7518" spans="1:6" x14ac:dyDescent="0.3">
      <c r="A7518" s="16">
        <v>23</v>
      </c>
      <c r="B7518" s="17" t="s">
        <v>798</v>
      </c>
      <c r="C7518" s="17" t="s">
        <v>84</v>
      </c>
      <c r="D7518" s="18">
        <v>46597696.659909002</v>
      </c>
      <c r="E7518" s="14">
        <v>43983</v>
      </c>
      <c r="F7518" s="15">
        <f t="shared" si="117"/>
        <v>6.6061750245000495E-2</v>
      </c>
    </row>
    <row r="7519" spans="1:6" x14ac:dyDescent="0.3">
      <c r="A7519" s="11">
        <v>23</v>
      </c>
      <c r="B7519" s="12" t="s">
        <v>798</v>
      </c>
      <c r="C7519" s="12" t="s">
        <v>85</v>
      </c>
      <c r="D7519" s="13">
        <v>43618848.490495302</v>
      </c>
      <c r="E7519" s="14">
        <v>43952</v>
      </c>
      <c r="F7519" s="15">
        <f t="shared" si="117"/>
        <v>-8.3296386745857192E-3</v>
      </c>
    </row>
    <row r="7520" spans="1:6" x14ac:dyDescent="0.3">
      <c r="A7520" s="16">
        <v>23</v>
      </c>
      <c r="B7520" s="17" t="s">
        <v>798</v>
      </c>
      <c r="C7520" s="17" t="s">
        <v>86</v>
      </c>
      <c r="D7520" s="18">
        <v>43983695.148733102</v>
      </c>
      <c r="E7520" s="14">
        <v>43922</v>
      </c>
      <c r="F7520" s="15">
        <f t="shared" si="117"/>
        <v>-1.3182136160955486E-2</v>
      </c>
    </row>
    <row r="7521" spans="1:6" x14ac:dyDescent="0.3">
      <c r="A7521" s="11">
        <v>23</v>
      </c>
      <c r="B7521" s="12" t="s">
        <v>798</v>
      </c>
      <c r="C7521" s="12" t="s">
        <v>87</v>
      </c>
      <c r="D7521" s="13">
        <v>44567332.549419001</v>
      </c>
      <c r="E7521" s="14">
        <v>43891</v>
      </c>
      <c r="F7521" s="15">
        <f t="shared" si="117"/>
        <v>-3.7522102301067568E-2</v>
      </c>
    </row>
    <row r="7522" spans="1:6" x14ac:dyDescent="0.3">
      <c r="A7522" s="16">
        <v>23</v>
      </c>
      <c r="B7522" s="17" t="s">
        <v>798</v>
      </c>
      <c r="C7522" s="17" t="s">
        <v>88</v>
      </c>
      <c r="D7522" s="18">
        <v>46271362.023014396</v>
      </c>
      <c r="E7522" s="14">
        <v>43862</v>
      </c>
      <c r="F7522" s="15">
        <f t="shared" si="117"/>
        <v>-2.3129777510678688E-2</v>
      </c>
    </row>
    <row r="7523" spans="1:6" x14ac:dyDescent="0.3">
      <c r="A7523" s="11">
        <v>23</v>
      </c>
      <c r="B7523" s="12" t="s">
        <v>798</v>
      </c>
      <c r="C7523" s="12" t="s">
        <v>89</v>
      </c>
      <c r="D7523" s="13">
        <v>47354081.593499899</v>
      </c>
      <c r="E7523" s="14">
        <v>43831</v>
      </c>
      <c r="F7523" s="15">
        <f t="shared" si="117"/>
        <v>9.3410912400690826E-2</v>
      </c>
    </row>
    <row r="7524" spans="1:6" x14ac:dyDescent="0.3">
      <c r="A7524" s="16">
        <v>23</v>
      </c>
      <c r="B7524" s="17" t="s">
        <v>798</v>
      </c>
      <c r="C7524" s="17" t="s">
        <v>90</v>
      </c>
      <c r="D7524" s="18">
        <v>43131004.654011302</v>
      </c>
      <c r="E7524" s="14">
        <v>43800</v>
      </c>
      <c r="F7524" s="15">
        <f t="shared" si="117"/>
        <v>5.9619856984139227E-2</v>
      </c>
    </row>
    <row r="7525" spans="1:6" x14ac:dyDescent="0.3">
      <c r="A7525" s="16">
        <v>23</v>
      </c>
      <c r="B7525" s="17" t="s">
        <v>798</v>
      </c>
      <c r="C7525" s="17" t="s">
        <v>92</v>
      </c>
      <c r="D7525" s="18">
        <v>40634694.540674597</v>
      </c>
      <c r="E7525" s="14">
        <v>43770</v>
      </c>
      <c r="F7525" s="15">
        <f t="shared" si="117"/>
        <v>-1.2949002497628322E-2</v>
      </c>
    </row>
    <row r="7526" spans="1:6" x14ac:dyDescent="0.3">
      <c r="A7526" s="16">
        <v>23</v>
      </c>
      <c r="B7526" s="17" t="s">
        <v>798</v>
      </c>
      <c r="C7526" s="17" t="s">
        <v>93</v>
      </c>
      <c r="D7526" s="18">
        <v>41164294.799194202</v>
      </c>
      <c r="E7526" s="14">
        <v>43739</v>
      </c>
      <c r="F7526" s="15">
        <f t="shared" si="117"/>
        <v>2.1804171299443967E-2</v>
      </c>
    </row>
    <row r="7527" spans="1:6" x14ac:dyDescent="0.3">
      <c r="A7527" s="16">
        <v>23</v>
      </c>
      <c r="B7527" s="17" t="s">
        <v>798</v>
      </c>
      <c r="C7527" s="17" t="s">
        <v>94</v>
      </c>
      <c r="D7527" s="18">
        <v>40276455.933881499</v>
      </c>
      <c r="E7527" s="14">
        <v>43709</v>
      </c>
      <c r="F7527" s="15">
        <f t="shared" si="117"/>
        <v>2.6918449016224869E-2</v>
      </c>
    </row>
    <row r="7528" spans="1:6" x14ac:dyDescent="0.3">
      <c r="A7528" s="11">
        <v>23</v>
      </c>
      <c r="B7528" s="12" t="s">
        <v>798</v>
      </c>
      <c r="C7528" s="12" t="s">
        <v>95</v>
      </c>
      <c r="D7528" s="13">
        <v>39206738.369717903</v>
      </c>
      <c r="E7528" s="14">
        <v>43678</v>
      </c>
      <c r="F7528" s="15">
        <f t="shared" si="117"/>
        <v>3.5672722677249587E-2</v>
      </c>
    </row>
    <row r="7529" spans="1:6" x14ac:dyDescent="0.3">
      <c r="A7529" s="16">
        <v>23</v>
      </c>
      <c r="B7529" s="17" t="s">
        <v>798</v>
      </c>
      <c r="C7529" s="17" t="s">
        <v>96</v>
      </c>
      <c r="D7529" s="18">
        <v>37832779.3923105</v>
      </c>
      <c r="E7529" s="14">
        <v>43647</v>
      </c>
      <c r="F7529" s="15">
        <f t="shared" si="117"/>
        <v>1.094958964454402E-2</v>
      </c>
    </row>
    <row r="7530" spans="1:6" x14ac:dyDescent="0.3">
      <c r="A7530" s="11">
        <v>23</v>
      </c>
      <c r="B7530" s="12" t="s">
        <v>798</v>
      </c>
      <c r="C7530" s="12" t="s">
        <v>97</v>
      </c>
      <c r="D7530" s="13">
        <v>37420785.680167101</v>
      </c>
      <c r="E7530" s="14">
        <v>43617</v>
      </c>
      <c r="F7530" s="15">
        <f t="shared" si="117"/>
        <v>5.2864616590390164E-2</v>
      </c>
    </row>
    <row r="7531" spans="1:6" x14ac:dyDescent="0.3">
      <c r="A7531" s="16">
        <v>23</v>
      </c>
      <c r="B7531" s="17" t="s">
        <v>798</v>
      </c>
      <c r="C7531" s="17" t="s">
        <v>98</v>
      </c>
      <c r="D7531" s="18">
        <v>35493930.154475503</v>
      </c>
      <c r="E7531" s="14">
        <v>43586</v>
      </c>
      <c r="F7531" s="15">
        <f t="shared" si="117"/>
        <v>-5.3128032775530798E-2</v>
      </c>
    </row>
    <row r="7532" spans="1:6" x14ac:dyDescent="0.3">
      <c r="A7532" s="11">
        <v>23</v>
      </c>
      <c r="B7532" s="12" t="s">
        <v>798</v>
      </c>
      <c r="C7532" s="12" t="s">
        <v>99</v>
      </c>
      <c r="D7532" s="13">
        <v>37430644.219168298</v>
      </c>
      <c r="E7532" s="14">
        <v>43556</v>
      </c>
      <c r="F7532" s="15">
        <f t="shared" si="117"/>
        <v>-1.6960871595244325E-2</v>
      </c>
    </row>
    <row r="7533" spans="1:6" x14ac:dyDescent="0.3">
      <c r="A7533" s="16">
        <v>23</v>
      </c>
      <c r="B7533" s="17" t="s">
        <v>798</v>
      </c>
      <c r="C7533" s="17" t="s">
        <v>100</v>
      </c>
      <c r="D7533" s="18">
        <v>38070914.995831698</v>
      </c>
      <c r="E7533" s="14">
        <v>43525</v>
      </c>
      <c r="F7533" s="15">
        <f t="shared" si="117"/>
        <v>3.440221312340798E-3</v>
      </c>
    </row>
    <row r="7534" spans="1:6" x14ac:dyDescent="0.3">
      <c r="A7534" s="11">
        <v>23</v>
      </c>
      <c r="B7534" s="12" t="s">
        <v>798</v>
      </c>
      <c r="C7534" s="12" t="s">
        <v>101</v>
      </c>
      <c r="D7534" s="13">
        <v>37940167.651533797</v>
      </c>
      <c r="E7534" s="14">
        <v>43497</v>
      </c>
      <c r="F7534" s="15">
        <f t="shared" si="117"/>
        <v>2.7144427169756648E-2</v>
      </c>
    </row>
    <row r="7535" spans="1:6" x14ac:dyDescent="0.3">
      <c r="A7535" s="16">
        <v>23</v>
      </c>
      <c r="B7535" s="17" t="s">
        <v>798</v>
      </c>
      <c r="C7535" s="17" t="s">
        <v>102</v>
      </c>
      <c r="D7535" s="18">
        <v>36924155.4525479</v>
      </c>
      <c r="E7535" s="14">
        <v>43466</v>
      </c>
      <c r="F7535" s="15">
        <f t="shared" si="117"/>
        <v>0.11314767118084744</v>
      </c>
    </row>
    <row r="7536" spans="1:6" x14ac:dyDescent="0.3">
      <c r="A7536" s="11">
        <v>23</v>
      </c>
      <c r="B7536" s="12" t="s">
        <v>798</v>
      </c>
      <c r="C7536" s="12" t="s">
        <v>103</v>
      </c>
      <c r="D7536" s="13">
        <v>32973964.1529002</v>
      </c>
      <c r="E7536" s="14">
        <v>43435</v>
      </c>
      <c r="F7536" s="15">
        <f t="shared" si="117"/>
        <v>-8.6079091155677148E-2</v>
      </c>
    </row>
    <row r="7537" spans="1:6" x14ac:dyDescent="0.3">
      <c r="A7537" s="11">
        <v>23</v>
      </c>
      <c r="B7537" s="12" t="s">
        <v>798</v>
      </c>
      <c r="C7537" s="12" t="s">
        <v>105</v>
      </c>
      <c r="D7537" s="13">
        <v>35938077.074785002</v>
      </c>
      <c r="E7537" s="14">
        <v>43405</v>
      </c>
      <c r="F7537" s="15">
        <f t="shared" si="117"/>
        <v>4.467379686746647E-3</v>
      </c>
    </row>
    <row r="7538" spans="1:6" x14ac:dyDescent="0.3">
      <c r="A7538" s="11">
        <v>23</v>
      </c>
      <c r="B7538" s="12" t="s">
        <v>798</v>
      </c>
      <c r="C7538" s="12" t="s">
        <v>106</v>
      </c>
      <c r="D7538" s="13">
        <v>35777886.122600503</v>
      </c>
      <c r="E7538" s="14">
        <v>43374</v>
      </c>
      <c r="F7538" s="15">
        <f t="shared" si="117"/>
        <v>4.6680292339547819E-2</v>
      </c>
    </row>
    <row r="7539" spans="1:6" x14ac:dyDescent="0.3">
      <c r="A7539" s="11">
        <v>23</v>
      </c>
      <c r="B7539" s="12" t="s">
        <v>798</v>
      </c>
      <c r="C7539" s="12" t="s">
        <v>107</v>
      </c>
      <c r="D7539" s="13">
        <v>34146145.301320501</v>
      </c>
      <c r="E7539" s="14">
        <v>43344</v>
      </c>
      <c r="F7539" s="15">
        <f t="shared" si="117"/>
        <v>-2.320645711892709E-2</v>
      </c>
    </row>
    <row r="7540" spans="1:6" x14ac:dyDescent="0.3">
      <c r="A7540" s="16">
        <v>23</v>
      </c>
      <c r="B7540" s="17" t="s">
        <v>798</v>
      </c>
      <c r="C7540" s="17" t="s">
        <v>108</v>
      </c>
      <c r="D7540" s="18">
        <v>34947822.423322797</v>
      </c>
      <c r="E7540" s="14">
        <v>43313</v>
      </c>
      <c r="F7540" s="15">
        <f t="shared" si="117"/>
        <v>7.3080854967638069E-3</v>
      </c>
    </row>
    <row r="7541" spans="1:6" x14ac:dyDescent="0.3">
      <c r="A7541" s="11">
        <v>23</v>
      </c>
      <c r="B7541" s="12" t="s">
        <v>798</v>
      </c>
      <c r="C7541" s="12" t="s">
        <v>109</v>
      </c>
      <c r="D7541" s="13">
        <v>34693351.728490204</v>
      </c>
      <c r="E7541" s="14">
        <v>43282</v>
      </c>
      <c r="F7541" s="15">
        <f t="shared" si="117"/>
        <v>-2.9432524819282137E-2</v>
      </c>
    </row>
    <row r="7542" spans="1:6" x14ac:dyDescent="0.3">
      <c r="A7542" s="16">
        <v>23</v>
      </c>
      <c r="B7542" s="17" t="s">
        <v>798</v>
      </c>
      <c r="C7542" s="17" t="s">
        <v>110</v>
      </c>
      <c r="D7542" s="18">
        <v>35729640.1486044</v>
      </c>
      <c r="E7542" s="14">
        <v>43252</v>
      </c>
      <c r="F7542" s="15">
        <f t="shared" si="117"/>
        <v>6.1758900060766286E-3</v>
      </c>
    </row>
    <row r="7543" spans="1:6" x14ac:dyDescent="0.3">
      <c r="A7543" s="11">
        <v>23</v>
      </c>
      <c r="B7543" s="12" t="s">
        <v>798</v>
      </c>
      <c r="C7543" s="12" t="s">
        <v>111</v>
      </c>
      <c r="D7543" s="13">
        <v>35509657.813648298</v>
      </c>
      <c r="E7543" s="14">
        <v>43221</v>
      </c>
      <c r="F7543" s="15">
        <f t="shared" si="117"/>
        <v>-1.1214563333107013E-2</v>
      </c>
    </row>
    <row r="7544" spans="1:6" x14ac:dyDescent="0.3">
      <c r="A7544" s="16">
        <v>23</v>
      </c>
      <c r="B7544" s="17" t="s">
        <v>798</v>
      </c>
      <c r="C7544" s="17" t="s">
        <v>112</v>
      </c>
      <c r="D7544" s="18">
        <v>35910124.452281103</v>
      </c>
      <c r="E7544" s="14">
        <v>43191</v>
      </c>
      <c r="F7544" s="15">
        <f t="shared" si="117"/>
        <v>4.9780868576701068E-2</v>
      </c>
    </row>
    <row r="7545" spans="1:6" x14ac:dyDescent="0.3">
      <c r="A7545" s="11">
        <v>23</v>
      </c>
      <c r="B7545" s="12" t="s">
        <v>798</v>
      </c>
      <c r="C7545" s="12" t="s">
        <v>113</v>
      </c>
      <c r="D7545" s="13">
        <v>34166253.095914498</v>
      </c>
      <c r="E7545" s="14">
        <v>43160</v>
      </c>
      <c r="F7545" s="15">
        <f t="shared" si="117"/>
        <v>7.5898217162986267E-2</v>
      </c>
    </row>
    <row r="7546" spans="1:6" x14ac:dyDescent="0.3">
      <c r="A7546" s="16">
        <v>23</v>
      </c>
      <c r="B7546" s="17" t="s">
        <v>798</v>
      </c>
      <c r="C7546" s="17" t="s">
        <v>114</v>
      </c>
      <c r="D7546" s="18">
        <v>31669060.289468899</v>
      </c>
      <c r="E7546" s="14">
        <v>43132</v>
      </c>
      <c r="F7546" s="15">
        <f t="shared" si="117"/>
        <v>-8.5922951362299368E-2</v>
      </c>
    </row>
    <row r="7547" spans="1:6" x14ac:dyDescent="0.3">
      <c r="A7547" s="11">
        <v>23</v>
      </c>
      <c r="B7547" s="12" t="s">
        <v>798</v>
      </c>
      <c r="C7547" s="12" t="s">
        <v>115</v>
      </c>
      <c r="D7547" s="13">
        <v>34510483.226782598</v>
      </c>
      <c r="E7547" s="14">
        <v>43101</v>
      </c>
      <c r="F7547" s="15">
        <f t="shared" si="117"/>
        <v>-0.14551971149380116</v>
      </c>
    </row>
    <row r="7548" spans="1:6" x14ac:dyDescent="0.3">
      <c r="A7548" s="16">
        <v>23</v>
      </c>
      <c r="B7548" s="17" t="s">
        <v>798</v>
      </c>
      <c r="C7548" s="17" t="s">
        <v>116</v>
      </c>
      <c r="D7548" s="18">
        <v>39916223.729740001</v>
      </c>
      <c r="E7548" s="14">
        <v>43070</v>
      </c>
      <c r="F7548" s="15">
        <f t="shared" si="117"/>
        <v>-1.4304136385156872E-2</v>
      </c>
    </row>
    <row r="7549" spans="1:6" x14ac:dyDescent="0.3">
      <c r="A7549" s="16">
        <v>23</v>
      </c>
      <c r="B7549" s="17" t="s">
        <v>798</v>
      </c>
      <c r="C7549" s="17" t="s">
        <v>118</v>
      </c>
      <c r="D7549" s="18">
        <v>40491293.974242002</v>
      </c>
      <c r="E7549" s="14">
        <v>43040</v>
      </c>
      <c r="F7549" s="15">
        <f t="shared" si="117"/>
        <v>-2.6737700421867044E-2</v>
      </c>
    </row>
    <row r="7550" spans="1:6" x14ac:dyDescent="0.3">
      <c r="A7550" s="16">
        <v>23</v>
      </c>
      <c r="B7550" s="17" t="s">
        <v>798</v>
      </c>
      <c r="C7550" s="17" t="s">
        <v>119</v>
      </c>
      <c r="D7550" s="18">
        <v>41588541.633648701</v>
      </c>
      <c r="E7550" s="14">
        <v>43009</v>
      </c>
      <c r="F7550" s="15">
        <f t="shared" si="117"/>
        <v>-2.2510770793150333E-2</v>
      </c>
    </row>
    <row r="7551" spans="1:6" x14ac:dyDescent="0.3">
      <c r="A7551" s="16">
        <v>23</v>
      </c>
      <c r="B7551" s="17" t="s">
        <v>798</v>
      </c>
      <c r="C7551" s="17" t="s">
        <v>120</v>
      </c>
      <c r="D7551" s="18">
        <v>42535348.456344403</v>
      </c>
      <c r="E7551" s="14">
        <v>42979</v>
      </c>
      <c r="F7551" s="15">
        <f t="shared" si="117"/>
        <v>-5.716425287863211E-2</v>
      </c>
    </row>
    <row r="7552" spans="1:6" x14ac:dyDescent="0.3">
      <c r="A7552" s="11">
        <v>23</v>
      </c>
      <c r="B7552" s="12" t="s">
        <v>798</v>
      </c>
      <c r="C7552" s="12" t="s">
        <v>121</v>
      </c>
      <c r="D7552" s="13">
        <v>45037690.753356598</v>
      </c>
      <c r="E7552" s="14">
        <v>42948</v>
      </c>
      <c r="F7552" s="15">
        <f t="shared" si="117"/>
        <v>3.725148833646532E-2</v>
      </c>
    </row>
    <row r="7553" spans="1:6" x14ac:dyDescent="0.3">
      <c r="A7553" s="16">
        <v>23</v>
      </c>
      <c r="B7553" s="17" t="s">
        <v>798</v>
      </c>
      <c r="C7553" s="17" t="s">
        <v>122</v>
      </c>
      <c r="D7553" s="18">
        <v>43390834.109280802</v>
      </c>
      <c r="E7553" s="14">
        <v>42917</v>
      </c>
      <c r="F7553" s="15">
        <f t="shared" si="117"/>
        <v>-1.7712540833028156E-2</v>
      </c>
    </row>
    <row r="7554" spans="1:6" x14ac:dyDescent="0.3">
      <c r="A7554" s="11">
        <v>23</v>
      </c>
      <c r="B7554" s="12" t="s">
        <v>798</v>
      </c>
      <c r="C7554" s="12" t="s">
        <v>123</v>
      </c>
      <c r="D7554" s="13">
        <v>44166242.988358997</v>
      </c>
      <c r="E7554" s="14">
        <v>42887</v>
      </c>
      <c r="F7554" s="15">
        <f t="shared" si="117"/>
        <v>-0.13710903115922296</v>
      </c>
    </row>
    <row r="7555" spans="1:6" x14ac:dyDescent="0.3">
      <c r="A7555" s="16">
        <v>23</v>
      </c>
      <c r="B7555" s="17" t="s">
        <v>798</v>
      </c>
      <c r="C7555" s="17" t="s">
        <v>124</v>
      </c>
      <c r="D7555" s="18">
        <v>50656613.521649599</v>
      </c>
      <c r="E7555" s="14">
        <v>42856</v>
      </c>
      <c r="F7555" s="15">
        <f t="shared" ref="F7555:F7618" si="118">IF(B7555=B7556,LN(D7555/D7556),NA())</f>
        <v>-1.9130797349906008E-4</v>
      </c>
    </row>
    <row r="7556" spans="1:6" x14ac:dyDescent="0.3">
      <c r="A7556" s="11">
        <v>23</v>
      </c>
      <c r="B7556" s="12" t="s">
        <v>798</v>
      </c>
      <c r="C7556" s="12" t="s">
        <v>125</v>
      </c>
      <c r="D7556" s="13">
        <v>50666305.46277</v>
      </c>
      <c r="E7556" s="14">
        <v>42826</v>
      </c>
      <c r="F7556" s="15">
        <f t="shared" si="118"/>
        <v>-1.3409717228793397E-2</v>
      </c>
    </row>
    <row r="7557" spans="1:6" x14ac:dyDescent="0.3">
      <c r="A7557" s="16">
        <v>23</v>
      </c>
      <c r="B7557" s="17" t="s">
        <v>798</v>
      </c>
      <c r="C7557" s="17" t="s">
        <v>126</v>
      </c>
      <c r="D7557" s="18">
        <v>51350302.143400803</v>
      </c>
      <c r="E7557" s="14">
        <v>42795</v>
      </c>
      <c r="F7557" s="15">
        <f t="shared" si="118"/>
        <v>3.6267953338897478E-2</v>
      </c>
    </row>
    <row r="7558" spans="1:6" x14ac:dyDescent="0.3">
      <c r="A7558" s="11">
        <v>23</v>
      </c>
      <c r="B7558" s="12" t="s">
        <v>798</v>
      </c>
      <c r="C7558" s="12" t="s">
        <v>127</v>
      </c>
      <c r="D7558" s="13">
        <v>49521299.354600102</v>
      </c>
      <c r="E7558" s="14">
        <v>42767</v>
      </c>
      <c r="F7558" s="15">
        <f t="shared" si="118"/>
        <v>5.1362907524544553E-2</v>
      </c>
    </row>
    <row r="7559" spans="1:6" x14ac:dyDescent="0.3">
      <c r="A7559" s="16">
        <v>23</v>
      </c>
      <c r="B7559" s="17" t="s">
        <v>798</v>
      </c>
      <c r="C7559" s="17" t="s">
        <v>129</v>
      </c>
      <c r="D7559" s="18">
        <v>47041959.534511499</v>
      </c>
      <c r="E7559" s="14">
        <v>42736</v>
      </c>
      <c r="F7559" s="15">
        <f t="shared" si="118"/>
        <v>6.7683043810806448E-2</v>
      </c>
    </row>
    <row r="7560" spans="1:6" x14ac:dyDescent="0.3">
      <c r="A7560" s="11">
        <v>23</v>
      </c>
      <c r="B7560" s="12" t="s">
        <v>798</v>
      </c>
      <c r="C7560" s="12" t="s">
        <v>130</v>
      </c>
      <c r="D7560" s="13">
        <v>43963375.6486485</v>
      </c>
      <c r="E7560" s="14">
        <v>42705</v>
      </c>
      <c r="F7560" s="15">
        <f t="shared" si="118"/>
        <v>3.8749622700213815E-2</v>
      </c>
    </row>
    <row r="7561" spans="1:6" x14ac:dyDescent="0.3">
      <c r="A7561" s="11">
        <v>23</v>
      </c>
      <c r="B7561" s="12" t="s">
        <v>798</v>
      </c>
      <c r="C7561" s="12" t="s">
        <v>132</v>
      </c>
      <c r="D7561" s="13">
        <v>42292395.436807796</v>
      </c>
      <c r="E7561" s="14">
        <v>42675</v>
      </c>
      <c r="F7561" s="15">
        <f t="shared" si="118"/>
        <v>-0.15383207798067072</v>
      </c>
    </row>
    <row r="7562" spans="1:6" x14ac:dyDescent="0.3">
      <c r="A7562" s="11">
        <v>23</v>
      </c>
      <c r="B7562" s="12" t="s">
        <v>798</v>
      </c>
      <c r="C7562" s="12" t="s">
        <v>133</v>
      </c>
      <c r="D7562" s="13">
        <v>49325410.339084901</v>
      </c>
      <c r="E7562" s="14">
        <v>42644</v>
      </c>
      <c r="F7562" s="15">
        <f t="shared" si="118"/>
        <v>-2.5018158548061869E-2</v>
      </c>
    </row>
    <row r="7563" spans="1:6" x14ac:dyDescent="0.3">
      <c r="A7563" s="11">
        <v>23</v>
      </c>
      <c r="B7563" s="12" t="s">
        <v>798</v>
      </c>
      <c r="C7563" s="12" t="s">
        <v>134</v>
      </c>
      <c r="D7563" s="13">
        <v>50575007.407100402</v>
      </c>
      <c r="E7563" s="14">
        <v>42614</v>
      </c>
      <c r="F7563" s="15">
        <f t="shared" si="118"/>
        <v>4.2575753150268292E-2</v>
      </c>
    </row>
    <row r="7564" spans="1:6" x14ac:dyDescent="0.3">
      <c r="A7564" s="16">
        <v>23</v>
      </c>
      <c r="B7564" s="17" t="s">
        <v>798</v>
      </c>
      <c r="C7564" s="17" t="s">
        <v>135</v>
      </c>
      <c r="D7564" s="18">
        <v>48466933.230672002</v>
      </c>
      <c r="E7564" s="14">
        <v>42583</v>
      </c>
      <c r="F7564" s="15">
        <f t="shared" si="118"/>
        <v>-3.0162187991339226E-2</v>
      </c>
    </row>
    <row r="7565" spans="1:6" x14ac:dyDescent="0.3">
      <c r="A7565" s="11">
        <v>23</v>
      </c>
      <c r="B7565" s="12" t="s">
        <v>798</v>
      </c>
      <c r="C7565" s="12" t="s">
        <v>136</v>
      </c>
      <c r="D7565" s="13">
        <v>49951071.901440702</v>
      </c>
      <c r="E7565" s="14">
        <v>42552</v>
      </c>
      <c r="F7565" s="15">
        <f t="shared" si="118"/>
        <v>-1.1326014033944416E-2</v>
      </c>
    </row>
    <row r="7566" spans="1:6" x14ac:dyDescent="0.3">
      <c r="A7566" s="16">
        <v>23</v>
      </c>
      <c r="B7566" s="17" t="s">
        <v>798</v>
      </c>
      <c r="C7566" s="17" t="s">
        <v>137</v>
      </c>
      <c r="D7566" s="18">
        <v>50520034.3992953</v>
      </c>
      <c r="E7566" s="14">
        <v>42522</v>
      </c>
      <c r="F7566" s="15">
        <f t="shared" si="118"/>
        <v>8.4711509442711261E-2</v>
      </c>
    </row>
    <row r="7567" spans="1:6" x14ac:dyDescent="0.3">
      <c r="A7567" s="11">
        <v>23</v>
      </c>
      <c r="B7567" s="12" t="s">
        <v>798</v>
      </c>
      <c r="C7567" s="12" t="s">
        <v>138</v>
      </c>
      <c r="D7567" s="13">
        <v>46416661.0411788</v>
      </c>
      <c r="E7567" s="14">
        <v>42491</v>
      </c>
      <c r="F7567" s="15">
        <f t="shared" si="118"/>
        <v>3.2523892956653894E-2</v>
      </c>
    </row>
    <row r="7568" spans="1:6" x14ac:dyDescent="0.3">
      <c r="A7568" s="16">
        <v>23</v>
      </c>
      <c r="B7568" s="17" t="s">
        <v>798</v>
      </c>
      <c r="C7568" s="17" t="s">
        <v>139</v>
      </c>
      <c r="D7568" s="18">
        <v>44931296.379729301</v>
      </c>
      <c r="E7568" s="14">
        <v>42461</v>
      </c>
      <c r="F7568" s="15">
        <f t="shared" si="118"/>
        <v>-1.216446515097328E-2</v>
      </c>
    </row>
    <row r="7569" spans="1:6" x14ac:dyDescent="0.3">
      <c r="A7569" s="11">
        <v>23</v>
      </c>
      <c r="B7569" s="12" t="s">
        <v>798</v>
      </c>
      <c r="C7569" s="12" t="s">
        <v>140</v>
      </c>
      <c r="D7569" s="13">
        <v>45481199.426010899</v>
      </c>
      <c r="E7569" s="14">
        <v>42430</v>
      </c>
      <c r="F7569" s="15">
        <f t="shared" si="118"/>
        <v>2.39986480157869E-2</v>
      </c>
    </row>
    <row r="7570" spans="1:6" x14ac:dyDescent="0.3">
      <c r="A7570" s="16">
        <v>23</v>
      </c>
      <c r="B7570" s="17" t="s">
        <v>798</v>
      </c>
      <c r="C7570" s="17" t="s">
        <v>141</v>
      </c>
      <c r="D7570" s="18">
        <v>44402705.093979798</v>
      </c>
      <c r="E7570" s="14">
        <v>42401</v>
      </c>
      <c r="F7570" s="15">
        <f t="shared" si="118"/>
        <v>-2.3154738704265425E-2</v>
      </c>
    </row>
    <row r="7571" spans="1:6" x14ac:dyDescent="0.3">
      <c r="A7571" s="11">
        <v>23</v>
      </c>
      <c r="B7571" s="12" t="s">
        <v>798</v>
      </c>
      <c r="C7571" s="12" t="s">
        <v>142</v>
      </c>
      <c r="D7571" s="13">
        <v>45442833.609228097</v>
      </c>
      <c r="E7571" s="14">
        <v>42370</v>
      </c>
      <c r="F7571" s="15">
        <f t="shared" si="118"/>
        <v>-0.13501141404580891</v>
      </c>
    </row>
    <row r="7572" spans="1:6" x14ac:dyDescent="0.3">
      <c r="A7572" s="16">
        <v>23</v>
      </c>
      <c r="B7572" s="17" t="s">
        <v>798</v>
      </c>
      <c r="C7572" s="17" t="s">
        <v>143</v>
      </c>
      <c r="D7572" s="18">
        <v>52011588.310181297</v>
      </c>
      <c r="E7572" s="14">
        <v>42339</v>
      </c>
      <c r="F7572" s="15">
        <f t="shared" si="118"/>
        <v>1.2564356303913234E-2</v>
      </c>
    </row>
    <row r="7573" spans="1:6" x14ac:dyDescent="0.3">
      <c r="A7573" s="16">
        <v>23</v>
      </c>
      <c r="B7573" s="17" t="s">
        <v>798</v>
      </c>
      <c r="C7573" s="17" t="s">
        <v>145</v>
      </c>
      <c r="D7573" s="18">
        <v>51362184.396846898</v>
      </c>
      <c r="E7573" s="14">
        <v>42309</v>
      </c>
      <c r="F7573" s="15">
        <f t="shared" si="118"/>
        <v>1.1184847659441788E-3</v>
      </c>
    </row>
    <row r="7574" spans="1:6" x14ac:dyDescent="0.3">
      <c r="A7574" s="16">
        <v>23</v>
      </c>
      <c r="B7574" s="17" t="s">
        <v>798</v>
      </c>
      <c r="C7574" s="17" t="s">
        <v>146</v>
      </c>
      <c r="D7574" s="18">
        <v>51304768.691335</v>
      </c>
      <c r="E7574" s="14">
        <v>42278</v>
      </c>
      <c r="F7574" s="15">
        <f t="shared" si="118"/>
        <v>6.4132718605159639E-3</v>
      </c>
    </row>
    <row r="7575" spans="1:6" x14ac:dyDescent="0.3">
      <c r="A7575" s="16">
        <v>23</v>
      </c>
      <c r="B7575" s="17" t="s">
        <v>798</v>
      </c>
      <c r="C7575" s="17" t="s">
        <v>147</v>
      </c>
      <c r="D7575" s="18">
        <v>50976790.094078302</v>
      </c>
      <c r="E7575" s="14">
        <v>42248</v>
      </c>
      <c r="F7575" s="15">
        <f t="shared" si="118"/>
        <v>6.6151827008170003E-2</v>
      </c>
    </row>
    <row r="7576" spans="1:6" x14ac:dyDescent="0.3">
      <c r="A7576" s="11">
        <v>23</v>
      </c>
      <c r="B7576" s="12" t="s">
        <v>798</v>
      </c>
      <c r="C7576" s="12" t="s">
        <v>148</v>
      </c>
      <c r="D7576" s="13">
        <v>47713701.791027702</v>
      </c>
      <c r="E7576" s="14">
        <v>42217</v>
      </c>
      <c r="F7576" s="15">
        <f t="shared" si="118"/>
        <v>1.3194208825701288E-2</v>
      </c>
    </row>
    <row r="7577" spans="1:6" x14ac:dyDescent="0.3">
      <c r="A7577" s="16">
        <v>23</v>
      </c>
      <c r="B7577" s="17" t="s">
        <v>798</v>
      </c>
      <c r="C7577" s="17" t="s">
        <v>149</v>
      </c>
      <c r="D7577" s="18">
        <v>47088292.211004302</v>
      </c>
      <c r="E7577" s="14">
        <v>42186</v>
      </c>
      <c r="F7577" s="15">
        <f t="shared" si="118"/>
        <v>3.8464146402994927E-2</v>
      </c>
    </row>
    <row r="7578" spans="1:6" x14ac:dyDescent="0.3">
      <c r="A7578" s="11">
        <v>23</v>
      </c>
      <c r="B7578" s="12" t="s">
        <v>798</v>
      </c>
      <c r="C7578" s="12" t="s">
        <v>150</v>
      </c>
      <c r="D7578" s="13">
        <v>45311472.237623498</v>
      </c>
      <c r="E7578" s="14">
        <v>42156</v>
      </c>
      <c r="F7578" s="15">
        <f t="shared" si="118"/>
        <v>-0.13352733872344966</v>
      </c>
    </row>
    <row r="7579" spans="1:6" x14ac:dyDescent="0.3">
      <c r="A7579" s="16">
        <v>23</v>
      </c>
      <c r="B7579" s="17" t="s">
        <v>798</v>
      </c>
      <c r="C7579" s="17" t="s">
        <v>151</v>
      </c>
      <c r="D7579" s="18">
        <v>51784329.771165602</v>
      </c>
      <c r="E7579" s="14">
        <v>42125</v>
      </c>
      <c r="F7579" s="15">
        <f t="shared" si="118"/>
        <v>6.073740937344313E-2</v>
      </c>
    </row>
    <row r="7580" spans="1:6" x14ac:dyDescent="0.3">
      <c r="A7580" s="11">
        <v>23</v>
      </c>
      <c r="B7580" s="12" t="s">
        <v>798</v>
      </c>
      <c r="C7580" s="12" t="s">
        <v>152</v>
      </c>
      <c r="D7580" s="13">
        <v>48732695.974100798</v>
      </c>
      <c r="E7580" s="14">
        <v>42095</v>
      </c>
      <c r="F7580" s="15">
        <f t="shared" si="118"/>
        <v>1.7062223023297962E-2</v>
      </c>
    </row>
    <row r="7581" spans="1:6" x14ac:dyDescent="0.3">
      <c r="A7581" s="16">
        <v>23</v>
      </c>
      <c r="B7581" s="17" t="s">
        <v>798</v>
      </c>
      <c r="C7581" s="17" t="s">
        <v>153</v>
      </c>
      <c r="D7581" s="18">
        <v>47908261.192572698</v>
      </c>
      <c r="E7581" s="14">
        <v>42064</v>
      </c>
      <c r="F7581" s="15">
        <f t="shared" si="118"/>
        <v>-2.5004596540397304E-2</v>
      </c>
    </row>
    <row r="7582" spans="1:6" x14ac:dyDescent="0.3">
      <c r="A7582" s="11">
        <v>23</v>
      </c>
      <c r="B7582" s="12" t="s">
        <v>798</v>
      </c>
      <c r="C7582" s="12" t="s">
        <v>154</v>
      </c>
      <c r="D7582" s="13">
        <v>49121290.386255197</v>
      </c>
      <c r="E7582" s="14">
        <v>42036</v>
      </c>
      <c r="F7582" s="15">
        <f t="shared" si="118"/>
        <v>-5.9429178106510494E-2</v>
      </c>
    </row>
    <row r="7583" spans="1:6" x14ac:dyDescent="0.3">
      <c r="A7583" s="16">
        <v>23</v>
      </c>
      <c r="B7583" s="17" t="s">
        <v>798</v>
      </c>
      <c r="C7583" s="17" t="s">
        <v>1286</v>
      </c>
      <c r="D7583" s="18">
        <v>52129016.467293501</v>
      </c>
      <c r="E7583" s="14">
        <v>42005</v>
      </c>
      <c r="F7583" s="15" t="e">
        <f t="shared" si="118"/>
        <v>#N/A</v>
      </c>
    </row>
    <row r="7584" spans="1:6" x14ac:dyDescent="0.3">
      <c r="A7584" s="11">
        <v>65</v>
      </c>
      <c r="B7584" s="12" t="s">
        <v>810</v>
      </c>
      <c r="C7584" s="12" t="s">
        <v>12</v>
      </c>
      <c r="D7584" s="13">
        <v>56346144.553796202</v>
      </c>
      <c r="E7584" s="14">
        <v>45901</v>
      </c>
      <c r="F7584" s="15">
        <f t="shared" si="118"/>
        <v>1.7721647418114061E-2</v>
      </c>
    </row>
    <row r="7585" spans="1:6" x14ac:dyDescent="0.3">
      <c r="A7585" s="16">
        <v>65</v>
      </c>
      <c r="B7585" s="17" t="s">
        <v>810</v>
      </c>
      <c r="C7585" s="17" t="s">
        <v>16</v>
      </c>
      <c r="D7585" s="18">
        <v>55356393.955235697</v>
      </c>
      <c r="E7585" s="14">
        <v>45870</v>
      </c>
      <c r="F7585" s="15">
        <f t="shared" si="118"/>
        <v>-3.4732955930335874E-2</v>
      </c>
    </row>
    <row r="7586" spans="1:6" x14ac:dyDescent="0.3">
      <c r="A7586" s="11">
        <v>65</v>
      </c>
      <c r="B7586" s="12" t="s">
        <v>810</v>
      </c>
      <c r="C7586" s="12" t="s">
        <v>17</v>
      </c>
      <c r="D7586" s="13">
        <v>57312865.483530797</v>
      </c>
      <c r="E7586" s="14">
        <v>45839</v>
      </c>
      <c r="F7586" s="15">
        <f t="shared" si="118"/>
        <v>3.2093732755280949E-2</v>
      </c>
    </row>
    <row r="7587" spans="1:6" x14ac:dyDescent="0.3">
      <c r="A7587" s="16">
        <v>65</v>
      </c>
      <c r="B7587" s="17" t="s">
        <v>810</v>
      </c>
      <c r="C7587" s="17" t="s">
        <v>18</v>
      </c>
      <c r="D7587" s="18">
        <v>55502684.795221701</v>
      </c>
      <c r="E7587" s="14">
        <v>45809</v>
      </c>
      <c r="F7587" s="15">
        <f t="shared" si="118"/>
        <v>-2.5483999527917904E-2</v>
      </c>
    </row>
    <row r="7588" spans="1:6" x14ac:dyDescent="0.3">
      <c r="A7588" s="11">
        <v>65</v>
      </c>
      <c r="B7588" s="12" t="s">
        <v>810</v>
      </c>
      <c r="C7588" s="12" t="s">
        <v>19</v>
      </c>
      <c r="D7588" s="13">
        <v>56935291.9370334</v>
      </c>
      <c r="E7588" s="14">
        <v>45778</v>
      </c>
      <c r="F7588" s="15">
        <f t="shared" si="118"/>
        <v>9.2606963216319629E-2</v>
      </c>
    </row>
    <row r="7589" spans="1:6" x14ac:dyDescent="0.3">
      <c r="A7589" s="16">
        <v>65</v>
      </c>
      <c r="B7589" s="17" t="s">
        <v>810</v>
      </c>
      <c r="C7589" s="17" t="s">
        <v>20</v>
      </c>
      <c r="D7589" s="18">
        <v>51899462.340105802</v>
      </c>
      <c r="E7589" s="14">
        <v>45748</v>
      </c>
      <c r="F7589" s="15">
        <f t="shared" si="118"/>
        <v>5.9824180366489482E-2</v>
      </c>
    </row>
    <row r="7590" spans="1:6" x14ac:dyDescent="0.3">
      <c r="A7590" s="11">
        <v>65</v>
      </c>
      <c r="B7590" s="12" t="s">
        <v>810</v>
      </c>
      <c r="C7590" s="12" t="s">
        <v>21</v>
      </c>
      <c r="D7590" s="13">
        <v>48885667.248556703</v>
      </c>
      <c r="E7590" s="14">
        <v>45717</v>
      </c>
      <c r="F7590" s="15">
        <f t="shared" si="118"/>
        <v>-5.8043469636740383E-2</v>
      </c>
    </row>
    <row r="7591" spans="1:6" x14ac:dyDescent="0.3">
      <c r="A7591" s="16">
        <v>65</v>
      </c>
      <c r="B7591" s="17" t="s">
        <v>810</v>
      </c>
      <c r="C7591" s="17" t="s">
        <v>22</v>
      </c>
      <c r="D7591" s="18">
        <v>51807126.646627799</v>
      </c>
      <c r="E7591" s="14">
        <v>45689</v>
      </c>
      <c r="F7591" s="15">
        <f t="shared" si="118"/>
        <v>0.10031438212218159</v>
      </c>
    </row>
    <row r="7592" spans="1:6" x14ac:dyDescent="0.3">
      <c r="A7592" s="11">
        <v>65</v>
      </c>
      <c r="B7592" s="12" t="s">
        <v>810</v>
      </c>
      <c r="C7592" s="12" t="s">
        <v>23</v>
      </c>
      <c r="D7592" s="13">
        <v>46862291.727986701</v>
      </c>
      <c r="E7592" s="14">
        <v>45658</v>
      </c>
      <c r="F7592" s="15">
        <f t="shared" si="118"/>
        <v>0.14268595242527152</v>
      </c>
    </row>
    <row r="7593" spans="1:6" x14ac:dyDescent="0.3">
      <c r="A7593" s="16">
        <v>65</v>
      </c>
      <c r="B7593" s="17" t="s">
        <v>810</v>
      </c>
      <c r="C7593" s="17" t="s">
        <v>24</v>
      </c>
      <c r="D7593" s="18">
        <v>40630840.046359196</v>
      </c>
      <c r="E7593" s="14">
        <v>45627</v>
      </c>
      <c r="F7593" s="15">
        <f t="shared" si="118"/>
        <v>-1.539272230586575E-4</v>
      </c>
    </row>
    <row r="7594" spans="1:6" x14ac:dyDescent="0.3">
      <c r="A7594" s="16">
        <v>65</v>
      </c>
      <c r="B7594" s="17" t="s">
        <v>810</v>
      </c>
      <c r="C7594" s="17" t="s">
        <v>26</v>
      </c>
      <c r="D7594" s="18">
        <v>40637094.720108002</v>
      </c>
      <c r="E7594" s="14">
        <v>45597</v>
      </c>
      <c r="F7594" s="15">
        <f t="shared" si="118"/>
        <v>5.88985713561683E-2</v>
      </c>
    </row>
    <row r="7595" spans="1:6" x14ac:dyDescent="0.3">
      <c r="A7595" s="16">
        <v>65</v>
      </c>
      <c r="B7595" s="17" t="s">
        <v>810</v>
      </c>
      <c r="C7595" s="17" t="s">
        <v>27</v>
      </c>
      <c r="D7595" s="18">
        <v>38312750.084736899</v>
      </c>
      <c r="E7595" s="14">
        <v>45566</v>
      </c>
      <c r="F7595" s="15">
        <f t="shared" si="118"/>
        <v>6.6949177000510868E-2</v>
      </c>
    </row>
    <row r="7596" spans="1:6" x14ac:dyDescent="0.3">
      <c r="A7596" s="16">
        <v>65</v>
      </c>
      <c r="B7596" s="17" t="s">
        <v>810</v>
      </c>
      <c r="C7596" s="17" t="s">
        <v>28</v>
      </c>
      <c r="D7596" s="18">
        <v>35831721.058526702</v>
      </c>
      <c r="E7596" s="14">
        <v>45536</v>
      </c>
      <c r="F7596" s="15">
        <f t="shared" si="118"/>
        <v>-3.7365348794923532E-3</v>
      </c>
    </row>
    <row r="7597" spans="1:6" x14ac:dyDescent="0.3">
      <c r="A7597" s="11">
        <v>65</v>
      </c>
      <c r="B7597" s="12" t="s">
        <v>810</v>
      </c>
      <c r="C7597" s="12" t="s">
        <v>29</v>
      </c>
      <c r="D7597" s="13">
        <v>35965857.981635198</v>
      </c>
      <c r="E7597" s="14">
        <v>45505</v>
      </c>
      <c r="F7597" s="15">
        <f t="shared" si="118"/>
        <v>-6.4128827041438144E-2</v>
      </c>
    </row>
    <row r="7598" spans="1:6" x14ac:dyDescent="0.3">
      <c r="A7598" s="16">
        <v>65</v>
      </c>
      <c r="B7598" s="17" t="s">
        <v>810</v>
      </c>
      <c r="C7598" s="17" t="s">
        <v>30</v>
      </c>
      <c r="D7598" s="18">
        <v>38347867.733297899</v>
      </c>
      <c r="E7598" s="14">
        <v>45474</v>
      </c>
      <c r="F7598" s="15">
        <f t="shared" si="118"/>
        <v>0.16436817334905435</v>
      </c>
    </row>
    <row r="7599" spans="1:6" x14ac:dyDescent="0.3">
      <c r="A7599" s="11">
        <v>65</v>
      </c>
      <c r="B7599" s="12" t="s">
        <v>810</v>
      </c>
      <c r="C7599" s="12" t="s">
        <v>31</v>
      </c>
      <c r="D7599" s="13">
        <v>32535465.897923201</v>
      </c>
      <c r="E7599" s="14">
        <v>45444</v>
      </c>
      <c r="F7599" s="15">
        <f t="shared" si="118"/>
        <v>-1.1350999173748851E-2</v>
      </c>
    </row>
    <row r="7600" spans="1:6" x14ac:dyDescent="0.3">
      <c r="A7600" s="16">
        <v>65</v>
      </c>
      <c r="B7600" s="17" t="s">
        <v>810</v>
      </c>
      <c r="C7600" s="17" t="s">
        <v>32</v>
      </c>
      <c r="D7600" s="18">
        <v>32906879.916657601</v>
      </c>
      <c r="E7600" s="14">
        <v>45413</v>
      </c>
      <c r="F7600" s="15">
        <f t="shared" si="118"/>
        <v>-9.1971263412749978E-3</v>
      </c>
    </row>
    <row r="7601" spans="1:6" x14ac:dyDescent="0.3">
      <c r="A7601" s="11">
        <v>65</v>
      </c>
      <c r="B7601" s="12" t="s">
        <v>810</v>
      </c>
      <c r="C7601" s="12" t="s">
        <v>34</v>
      </c>
      <c r="D7601" s="13">
        <v>33210924.674587801</v>
      </c>
      <c r="E7601" s="14">
        <v>45383</v>
      </c>
      <c r="F7601" s="15">
        <f t="shared" si="118"/>
        <v>0.13184961946400894</v>
      </c>
    </row>
    <row r="7602" spans="1:6" x14ac:dyDescent="0.3">
      <c r="A7602" s="16">
        <v>65</v>
      </c>
      <c r="B7602" s="17" t="s">
        <v>810</v>
      </c>
      <c r="C7602" s="17" t="s">
        <v>35</v>
      </c>
      <c r="D7602" s="18">
        <v>29108471.795307402</v>
      </c>
      <c r="E7602" s="14">
        <v>45352</v>
      </c>
      <c r="F7602" s="15">
        <f t="shared" si="118"/>
        <v>0.10346235529834051</v>
      </c>
    </row>
    <row r="7603" spans="1:6" x14ac:dyDescent="0.3">
      <c r="A7603" s="11">
        <v>65</v>
      </c>
      <c r="B7603" s="12" t="s">
        <v>810</v>
      </c>
      <c r="C7603" s="12" t="s">
        <v>36</v>
      </c>
      <c r="D7603" s="13">
        <v>26247399.133398298</v>
      </c>
      <c r="E7603" s="14">
        <v>45323</v>
      </c>
      <c r="F7603" s="15">
        <f t="shared" si="118"/>
        <v>5.7307753197216822E-2</v>
      </c>
    </row>
    <row r="7604" spans="1:6" x14ac:dyDescent="0.3">
      <c r="A7604" s="16">
        <v>65</v>
      </c>
      <c r="B7604" s="17" t="s">
        <v>810</v>
      </c>
      <c r="C7604" s="17" t="s">
        <v>37</v>
      </c>
      <c r="D7604" s="18">
        <v>24785508.564335398</v>
      </c>
      <c r="E7604" s="14">
        <v>45292</v>
      </c>
      <c r="F7604" s="15">
        <f t="shared" si="118"/>
        <v>7.7408010411227947E-3</v>
      </c>
    </row>
    <row r="7605" spans="1:6" x14ac:dyDescent="0.3">
      <c r="A7605" s="11">
        <v>65</v>
      </c>
      <c r="B7605" s="12" t="s">
        <v>810</v>
      </c>
      <c r="C7605" s="12" t="s">
        <v>38</v>
      </c>
      <c r="D7605" s="13">
        <v>24594389.5353452</v>
      </c>
      <c r="E7605" s="14">
        <v>45261</v>
      </c>
      <c r="F7605" s="15">
        <f t="shared" si="118"/>
        <v>5.3582603233603032E-2</v>
      </c>
    </row>
    <row r="7606" spans="1:6" x14ac:dyDescent="0.3">
      <c r="A7606" s="11">
        <v>65</v>
      </c>
      <c r="B7606" s="12" t="s">
        <v>810</v>
      </c>
      <c r="C7606" s="12" t="s">
        <v>40</v>
      </c>
      <c r="D7606" s="13">
        <v>23311242.292390902</v>
      </c>
      <c r="E7606" s="14">
        <v>45231</v>
      </c>
      <c r="F7606" s="15">
        <f t="shared" si="118"/>
        <v>0.15187303013409625</v>
      </c>
    </row>
    <row r="7607" spans="1:6" x14ac:dyDescent="0.3">
      <c r="A7607" s="11">
        <v>65</v>
      </c>
      <c r="B7607" s="12" t="s">
        <v>810</v>
      </c>
      <c r="C7607" s="12" t="s">
        <v>41</v>
      </c>
      <c r="D7607" s="13">
        <v>20026626.555347599</v>
      </c>
      <c r="E7607" s="14">
        <v>45200</v>
      </c>
      <c r="F7607" s="15">
        <f t="shared" si="118"/>
        <v>-0.28599925258055875</v>
      </c>
    </row>
    <row r="7608" spans="1:6" x14ac:dyDescent="0.3">
      <c r="A7608" s="11">
        <v>65</v>
      </c>
      <c r="B7608" s="12" t="s">
        <v>810</v>
      </c>
      <c r="C7608" s="12" t="s">
        <v>42</v>
      </c>
      <c r="D7608" s="13">
        <v>26657271.587807901</v>
      </c>
      <c r="E7608" s="14">
        <v>45170</v>
      </c>
      <c r="F7608" s="15">
        <f t="shared" si="118"/>
        <v>1.9418928558154597E-2</v>
      </c>
    </row>
    <row r="7609" spans="1:6" x14ac:dyDescent="0.3">
      <c r="A7609" s="16">
        <v>65</v>
      </c>
      <c r="B7609" s="17" t="s">
        <v>810</v>
      </c>
      <c r="C7609" s="17" t="s">
        <v>43</v>
      </c>
      <c r="D7609" s="18">
        <v>26144609.717481401</v>
      </c>
      <c r="E7609" s="14">
        <v>45139</v>
      </c>
      <c r="F7609" s="15">
        <f t="shared" si="118"/>
        <v>-6.200492420018143E-2</v>
      </c>
    </row>
    <row r="7610" spans="1:6" x14ac:dyDescent="0.3">
      <c r="A7610" s="11">
        <v>65</v>
      </c>
      <c r="B7610" s="12" t="s">
        <v>810</v>
      </c>
      <c r="C7610" s="12" t="s">
        <v>44</v>
      </c>
      <c r="D7610" s="13">
        <v>27817017.233234901</v>
      </c>
      <c r="E7610" s="14">
        <v>45108</v>
      </c>
      <c r="F7610" s="15">
        <f t="shared" si="118"/>
        <v>1.4318677542767893E-2</v>
      </c>
    </row>
    <row r="7611" spans="1:6" x14ac:dyDescent="0.3">
      <c r="A7611" s="16">
        <v>65</v>
      </c>
      <c r="B7611" s="17" t="s">
        <v>810</v>
      </c>
      <c r="C7611" s="17" t="s">
        <v>45</v>
      </c>
      <c r="D7611" s="18">
        <v>27421552.356935699</v>
      </c>
      <c r="E7611" s="14">
        <v>45078</v>
      </c>
      <c r="F7611" s="15">
        <f t="shared" si="118"/>
        <v>-7.9817295506226182E-2</v>
      </c>
    </row>
    <row r="7612" spans="1:6" x14ac:dyDescent="0.3">
      <c r="A7612" s="11">
        <v>65</v>
      </c>
      <c r="B7612" s="12" t="s">
        <v>810</v>
      </c>
      <c r="C7612" s="12" t="s">
        <v>46</v>
      </c>
      <c r="D7612" s="13">
        <v>29699986.227154698</v>
      </c>
      <c r="E7612" s="14">
        <v>45047</v>
      </c>
      <c r="F7612" s="15">
        <f t="shared" si="118"/>
        <v>-6.7964873620337471E-2</v>
      </c>
    </row>
    <row r="7613" spans="1:6" x14ac:dyDescent="0.3">
      <c r="A7613" s="16">
        <v>65</v>
      </c>
      <c r="B7613" s="17" t="s">
        <v>810</v>
      </c>
      <c r="C7613" s="17" t="s">
        <v>47</v>
      </c>
      <c r="D7613" s="18">
        <v>31788718.277644899</v>
      </c>
      <c r="E7613" s="14">
        <v>45017</v>
      </c>
      <c r="F7613" s="15">
        <f t="shared" si="118"/>
        <v>-1.2278043000988382E-2</v>
      </c>
    </row>
    <row r="7614" spans="1:6" x14ac:dyDescent="0.3">
      <c r="A7614" s="11">
        <v>65</v>
      </c>
      <c r="B7614" s="12" t="s">
        <v>810</v>
      </c>
      <c r="C7614" s="12" t="s">
        <v>48</v>
      </c>
      <c r="D7614" s="13">
        <v>32181427.444213498</v>
      </c>
      <c r="E7614" s="14">
        <v>44986</v>
      </c>
      <c r="F7614" s="15">
        <f t="shared" si="118"/>
        <v>-0.111140000464758</v>
      </c>
    </row>
    <row r="7615" spans="1:6" x14ac:dyDescent="0.3">
      <c r="A7615" s="16">
        <v>65</v>
      </c>
      <c r="B7615" s="17" t="s">
        <v>810</v>
      </c>
      <c r="C7615" s="17" t="s">
        <v>49</v>
      </c>
      <c r="D7615" s="18">
        <v>35964397.801440403</v>
      </c>
      <c r="E7615" s="14">
        <v>44958</v>
      </c>
      <c r="F7615" s="15">
        <f t="shared" si="118"/>
        <v>-5.3694754196445357E-2</v>
      </c>
    </row>
    <row r="7616" spans="1:6" x14ac:dyDescent="0.3">
      <c r="A7616" s="11">
        <v>65</v>
      </c>
      <c r="B7616" s="12" t="s">
        <v>810</v>
      </c>
      <c r="C7616" s="12" t="s">
        <v>50</v>
      </c>
      <c r="D7616" s="13">
        <v>37948282.7830332</v>
      </c>
      <c r="E7616" s="14">
        <v>44927</v>
      </c>
      <c r="F7616" s="15">
        <f t="shared" si="118"/>
        <v>0.20370175039915442</v>
      </c>
    </row>
    <row r="7617" spans="1:6" x14ac:dyDescent="0.3">
      <c r="A7617" s="16">
        <v>65</v>
      </c>
      <c r="B7617" s="17" t="s">
        <v>810</v>
      </c>
      <c r="C7617" s="17" t="s">
        <v>51</v>
      </c>
      <c r="D7617" s="18">
        <v>30954627.4894173</v>
      </c>
      <c r="E7617" s="14">
        <v>44896</v>
      </c>
      <c r="F7617" s="15">
        <f t="shared" si="118"/>
        <v>1.3356002351038645E-2</v>
      </c>
    </row>
    <row r="7618" spans="1:6" x14ac:dyDescent="0.3">
      <c r="A7618" s="16">
        <v>65</v>
      </c>
      <c r="B7618" s="17" t="s">
        <v>810</v>
      </c>
      <c r="C7618" s="17" t="s">
        <v>53</v>
      </c>
      <c r="D7618" s="18">
        <v>30543946.0478996</v>
      </c>
      <c r="E7618" s="14">
        <v>44866</v>
      </c>
      <c r="F7618" s="15">
        <f t="shared" si="118"/>
        <v>9.6626052171085011E-2</v>
      </c>
    </row>
    <row r="7619" spans="1:6" x14ac:dyDescent="0.3">
      <c r="A7619" s="16">
        <v>65</v>
      </c>
      <c r="B7619" s="17" t="s">
        <v>810</v>
      </c>
      <c r="C7619" s="17" t="s">
        <v>54</v>
      </c>
      <c r="D7619" s="18">
        <v>27730709.586778499</v>
      </c>
      <c r="E7619" s="14">
        <v>44835</v>
      </c>
      <c r="F7619" s="15">
        <f t="shared" ref="F7619:F7682" si="119">IF(B7619=B7620,LN(D7619/D7620),NA())</f>
        <v>5.1358363601750452E-2</v>
      </c>
    </row>
    <row r="7620" spans="1:6" x14ac:dyDescent="0.3">
      <c r="A7620" s="16">
        <v>65</v>
      </c>
      <c r="B7620" s="17" t="s">
        <v>810</v>
      </c>
      <c r="C7620" s="17" t="s">
        <v>55</v>
      </c>
      <c r="D7620" s="18">
        <v>26342459.968501098</v>
      </c>
      <c r="E7620" s="14">
        <v>44805</v>
      </c>
      <c r="F7620" s="15">
        <f t="shared" si="119"/>
        <v>-8.7066767233924119E-2</v>
      </c>
    </row>
    <row r="7621" spans="1:6" x14ac:dyDescent="0.3">
      <c r="A7621" s="11">
        <v>65</v>
      </c>
      <c r="B7621" s="12" t="s">
        <v>810</v>
      </c>
      <c r="C7621" s="12" t="s">
        <v>56</v>
      </c>
      <c r="D7621" s="13">
        <v>28738820.862769298</v>
      </c>
      <c r="E7621" s="14">
        <v>44774</v>
      </c>
      <c r="F7621" s="15">
        <f t="shared" si="119"/>
        <v>-5.0267099752198908E-3</v>
      </c>
    </row>
    <row r="7622" spans="1:6" x14ac:dyDescent="0.3">
      <c r="A7622" s="16">
        <v>65</v>
      </c>
      <c r="B7622" s="17" t="s">
        <v>810</v>
      </c>
      <c r="C7622" s="17" t="s">
        <v>57</v>
      </c>
      <c r="D7622" s="18">
        <v>28883646.272991698</v>
      </c>
      <c r="E7622" s="14">
        <v>44743</v>
      </c>
      <c r="F7622" s="15">
        <f t="shared" si="119"/>
        <v>4.8985372732875586E-2</v>
      </c>
    </row>
    <row r="7623" spans="1:6" x14ac:dyDescent="0.3">
      <c r="A7623" s="11">
        <v>65</v>
      </c>
      <c r="B7623" s="12" t="s">
        <v>810</v>
      </c>
      <c r="C7623" s="12" t="s">
        <v>58</v>
      </c>
      <c r="D7623" s="13">
        <v>27502865.226843402</v>
      </c>
      <c r="E7623" s="14">
        <v>44713</v>
      </c>
      <c r="F7623" s="15">
        <f t="shared" si="119"/>
        <v>-4.819570492893345E-2</v>
      </c>
    </row>
    <row r="7624" spans="1:6" x14ac:dyDescent="0.3">
      <c r="A7624" s="16">
        <v>65</v>
      </c>
      <c r="B7624" s="17" t="s">
        <v>810</v>
      </c>
      <c r="C7624" s="17" t="s">
        <v>59</v>
      </c>
      <c r="D7624" s="18">
        <v>28860846.790662799</v>
      </c>
      <c r="E7624" s="14">
        <v>44682</v>
      </c>
      <c r="F7624" s="15">
        <f t="shared" si="119"/>
        <v>3.8728685453273307E-2</v>
      </c>
    </row>
    <row r="7625" spans="1:6" x14ac:dyDescent="0.3">
      <c r="A7625" s="11">
        <v>65</v>
      </c>
      <c r="B7625" s="12" t="s">
        <v>810</v>
      </c>
      <c r="C7625" s="12" t="s">
        <v>60</v>
      </c>
      <c r="D7625" s="13">
        <v>27764471.750751801</v>
      </c>
      <c r="E7625" s="14">
        <v>44652</v>
      </c>
      <c r="F7625" s="15">
        <f t="shared" si="119"/>
        <v>3.2829113926519343E-3</v>
      </c>
    </row>
    <row r="7626" spans="1:6" x14ac:dyDescent="0.3">
      <c r="A7626" s="16">
        <v>65</v>
      </c>
      <c r="B7626" s="17" t="s">
        <v>810</v>
      </c>
      <c r="C7626" s="17" t="s">
        <v>61</v>
      </c>
      <c r="D7626" s="18">
        <v>27673472.902436599</v>
      </c>
      <c r="E7626" s="14">
        <v>44621</v>
      </c>
      <c r="F7626" s="15">
        <f t="shared" si="119"/>
        <v>-0.11803501581344196</v>
      </c>
    </row>
    <row r="7627" spans="1:6" x14ac:dyDescent="0.3">
      <c r="A7627" s="11">
        <v>65</v>
      </c>
      <c r="B7627" s="12" t="s">
        <v>810</v>
      </c>
      <c r="C7627" s="12" t="s">
        <v>62</v>
      </c>
      <c r="D7627" s="13">
        <v>31140502.815497</v>
      </c>
      <c r="E7627" s="14">
        <v>44593</v>
      </c>
      <c r="F7627" s="15">
        <f t="shared" si="119"/>
        <v>-5.588128742966763E-2</v>
      </c>
    </row>
    <row r="7628" spans="1:6" x14ac:dyDescent="0.3">
      <c r="A7628" s="16">
        <v>65</v>
      </c>
      <c r="B7628" s="17" t="s">
        <v>810</v>
      </c>
      <c r="C7628" s="17" t="s">
        <v>63</v>
      </c>
      <c r="D7628" s="18">
        <v>32930214.1856489</v>
      </c>
      <c r="E7628" s="14">
        <v>44562</v>
      </c>
      <c r="F7628" s="15">
        <f t="shared" si="119"/>
        <v>-3.8260156318419815E-2</v>
      </c>
    </row>
    <row r="7629" spans="1:6" x14ac:dyDescent="0.3">
      <c r="A7629" s="11">
        <v>65</v>
      </c>
      <c r="B7629" s="12" t="s">
        <v>810</v>
      </c>
      <c r="C7629" s="12" t="s">
        <v>64</v>
      </c>
      <c r="D7629" s="13">
        <v>34214541.9515405</v>
      </c>
      <c r="E7629" s="14">
        <v>44531</v>
      </c>
      <c r="F7629" s="15">
        <f t="shared" si="119"/>
        <v>5.8050225726855031E-2</v>
      </c>
    </row>
    <row r="7630" spans="1:6" x14ac:dyDescent="0.3">
      <c r="A7630" s="11">
        <v>65</v>
      </c>
      <c r="B7630" s="12" t="s">
        <v>810</v>
      </c>
      <c r="C7630" s="12" t="s">
        <v>66</v>
      </c>
      <c r="D7630" s="13">
        <v>32284929.1393908</v>
      </c>
      <c r="E7630" s="14">
        <v>44501</v>
      </c>
      <c r="F7630" s="15">
        <f t="shared" si="119"/>
        <v>-4.6626113467133815E-2</v>
      </c>
    </row>
    <row r="7631" spans="1:6" x14ac:dyDescent="0.3">
      <c r="A7631" s="11">
        <v>65</v>
      </c>
      <c r="B7631" s="12" t="s">
        <v>810</v>
      </c>
      <c r="C7631" s="12" t="s">
        <v>67</v>
      </c>
      <c r="D7631" s="13">
        <v>33825895.381252497</v>
      </c>
      <c r="E7631" s="14">
        <v>44470</v>
      </c>
      <c r="F7631" s="15">
        <f t="shared" si="119"/>
        <v>-2.2321408719858236E-2</v>
      </c>
    </row>
    <row r="7632" spans="1:6" x14ac:dyDescent="0.3">
      <c r="A7632" s="11">
        <v>65</v>
      </c>
      <c r="B7632" s="12" t="s">
        <v>810</v>
      </c>
      <c r="C7632" s="12" t="s">
        <v>68</v>
      </c>
      <c r="D7632" s="13">
        <v>34589426.864627697</v>
      </c>
      <c r="E7632" s="14">
        <v>44440</v>
      </c>
      <c r="F7632" s="15">
        <f t="shared" si="119"/>
        <v>4.8120424270399906E-2</v>
      </c>
    </row>
    <row r="7633" spans="1:6" x14ac:dyDescent="0.3">
      <c r="A7633" s="16">
        <v>65</v>
      </c>
      <c r="B7633" s="17" t="s">
        <v>810</v>
      </c>
      <c r="C7633" s="17" t="s">
        <v>69</v>
      </c>
      <c r="D7633" s="18">
        <v>32964381.469700899</v>
      </c>
      <c r="E7633" s="14">
        <v>44409</v>
      </c>
      <c r="F7633" s="15">
        <f t="shared" si="119"/>
        <v>4.5446831269224164E-2</v>
      </c>
    </row>
    <row r="7634" spans="1:6" x14ac:dyDescent="0.3">
      <c r="A7634" s="11">
        <v>65</v>
      </c>
      <c r="B7634" s="12" t="s">
        <v>810</v>
      </c>
      <c r="C7634" s="12" t="s">
        <v>70</v>
      </c>
      <c r="D7634" s="13">
        <v>31499787.440154001</v>
      </c>
      <c r="E7634" s="14">
        <v>44378</v>
      </c>
      <c r="F7634" s="15">
        <f t="shared" si="119"/>
        <v>-3.9448282448927433E-3</v>
      </c>
    </row>
    <row r="7635" spans="1:6" x14ac:dyDescent="0.3">
      <c r="A7635" s="16">
        <v>65</v>
      </c>
      <c r="B7635" s="17" t="s">
        <v>810</v>
      </c>
      <c r="C7635" s="17" t="s">
        <v>71</v>
      </c>
      <c r="D7635" s="18">
        <v>31624294.108606301</v>
      </c>
      <c r="E7635" s="14">
        <v>44348</v>
      </c>
      <c r="F7635" s="15">
        <f t="shared" si="119"/>
        <v>-1.7823172866658896E-2</v>
      </c>
    </row>
    <row r="7636" spans="1:6" x14ac:dyDescent="0.3">
      <c r="A7636" s="11">
        <v>65</v>
      </c>
      <c r="B7636" s="12" t="s">
        <v>810</v>
      </c>
      <c r="C7636" s="12" t="s">
        <v>72</v>
      </c>
      <c r="D7636" s="13">
        <v>32192992.317967299</v>
      </c>
      <c r="E7636" s="14">
        <v>44317</v>
      </c>
      <c r="F7636" s="15">
        <f t="shared" si="119"/>
        <v>5.1608353972994722E-2</v>
      </c>
    </row>
    <row r="7637" spans="1:6" x14ac:dyDescent="0.3">
      <c r="A7637" s="16">
        <v>65</v>
      </c>
      <c r="B7637" s="17" t="s">
        <v>810</v>
      </c>
      <c r="C7637" s="17" t="s">
        <v>73</v>
      </c>
      <c r="D7637" s="18">
        <v>30573708.6445265</v>
      </c>
      <c r="E7637" s="14">
        <v>44287</v>
      </c>
      <c r="F7637" s="15">
        <f t="shared" si="119"/>
        <v>1.7977121935737052E-3</v>
      </c>
    </row>
    <row r="7638" spans="1:6" x14ac:dyDescent="0.3">
      <c r="A7638" s="11">
        <v>65</v>
      </c>
      <c r="B7638" s="12" t="s">
        <v>810</v>
      </c>
      <c r="C7638" s="12" t="s">
        <v>74</v>
      </c>
      <c r="D7638" s="13">
        <v>30518795.289686199</v>
      </c>
      <c r="E7638" s="14">
        <v>44256</v>
      </c>
      <c r="F7638" s="15">
        <f t="shared" si="119"/>
        <v>1.6671863298316929E-2</v>
      </c>
    </row>
    <row r="7639" spans="1:6" x14ac:dyDescent="0.3">
      <c r="A7639" s="16">
        <v>65</v>
      </c>
      <c r="B7639" s="17" t="s">
        <v>810</v>
      </c>
      <c r="C7639" s="17" t="s">
        <v>75</v>
      </c>
      <c r="D7639" s="18">
        <v>30014207.999243502</v>
      </c>
      <c r="E7639" s="14">
        <v>44228</v>
      </c>
      <c r="F7639" s="15">
        <f t="shared" si="119"/>
        <v>0.22151619113471274</v>
      </c>
    </row>
    <row r="7640" spans="1:6" x14ac:dyDescent="0.3">
      <c r="A7640" s="11">
        <v>65</v>
      </c>
      <c r="B7640" s="12" t="s">
        <v>810</v>
      </c>
      <c r="C7640" s="12" t="s">
        <v>76</v>
      </c>
      <c r="D7640" s="13">
        <v>24050473.3528473</v>
      </c>
      <c r="E7640" s="14">
        <v>44197</v>
      </c>
      <c r="F7640" s="15">
        <f t="shared" si="119"/>
        <v>-0.12632832740443567</v>
      </c>
    </row>
    <row r="7641" spans="1:6" x14ac:dyDescent="0.3">
      <c r="A7641" s="16">
        <v>65</v>
      </c>
      <c r="B7641" s="17" t="s">
        <v>810</v>
      </c>
      <c r="C7641" s="17" t="s">
        <v>77</v>
      </c>
      <c r="D7641" s="18">
        <v>27288981.3126049</v>
      </c>
      <c r="E7641" s="14">
        <v>44166</v>
      </c>
      <c r="F7641" s="15">
        <f t="shared" si="119"/>
        <v>8.1053180926020749E-2</v>
      </c>
    </row>
    <row r="7642" spans="1:6" x14ac:dyDescent="0.3">
      <c r="A7642" s="16">
        <v>65</v>
      </c>
      <c r="B7642" s="17" t="s">
        <v>810</v>
      </c>
      <c r="C7642" s="17" t="s">
        <v>79</v>
      </c>
      <c r="D7642" s="18">
        <v>25164388.1113858</v>
      </c>
      <c r="E7642" s="14">
        <v>44136</v>
      </c>
      <c r="F7642" s="15">
        <f t="shared" si="119"/>
        <v>0.21909052154209066</v>
      </c>
    </row>
    <row r="7643" spans="1:6" x14ac:dyDescent="0.3">
      <c r="A7643" s="16">
        <v>65</v>
      </c>
      <c r="B7643" s="17" t="s">
        <v>810</v>
      </c>
      <c r="C7643" s="17" t="s">
        <v>80</v>
      </c>
      <c r="D7643" s="18">
        <v>20213269.674763702</v>
      </c>
      <c r="E7643" s="14">
        <v>44105</v>
      </c>
      <c r="F7643" s="15">
        <f t="shared" si="119"/>
        <v>0.15798564700753215</v>
      </c>
    </row>
    <row r="7644" spans="1:6" x14ac:dyDescent="0.3">
      <c r="A7644" s="16">
        <v>65</v>
      </c>
      <c r="B7644" s="17" t="s">
        <v>810</v>
      </c>
      <c r="C7644" s="17" t="s">
        <v>81</v>
      </c>
      <c r="D7644" s="18">
        <v>17259343.626118399</v>
      </c>
      <c r="E7644" s="14">
        <v>44075</v>
      </c>
      <c r="F7644" s="15">
        <f t="shared" si="119"/>
        <v>-6.1696937779497592E-2</v>
      </c>
    </row>
    <row r="7645" spans="1:6" x14ac:dyDescent="0.3">
      <c r="A7645" s="11">
        <v>65</v>
      </c>
      <c r="B7645" s="12" t="s">
        <v>810</v>
      </c>
      <c r="C7645" s="12" t="s">
        <v>82</v>
      </c>
      <c r="D7645" s="13">
        <v>18357727.3361683</v>
      </c>
      <c r="E7645" s="14">
        <v>44044</v>
      </c>
      <c r="F7645" s="15">
        <f t="shared" si="119"/>
        <v>6.2346463533677302E-2</v>
      </c>
    </row>
    <row r="7646" spans="1:6" x14ac:dyDescent="0.3">
      <c r="A7646" s="16">
        <v>65</v>
      </c>
      <c r="B7646" s="17" t="s">
        <v>810</v>
      </c>
      <c r="C7646" s="17" t="s">
        <v>83</v>
      </c>
      <c r="D7646" s="18">
        <v>17248136.8778628</v>
      </c>
      <c r="E7646" s="14">
        <v>44013</v>
      </c>
      <c r="F7646" s="15">
        <f t="shared" si="119"/>
        <v>-0.13729785790071686</v>
      </c>
    </row>
    <row r="7647" spans="1:6" x14ac:dyDescent="0.3">
      <c r="A7647" s="11">
        <v>65</v>
      </c>
      <c r="B7647" s="12" t="s">
        <v>810</v>
      </c>
      <c r="C7647" s="12" t="s">
        <v>84</v>
      </c>
      <c r="D7647" s="13">
        <v>19786541.581166402</v>
      </c>
      <c r="E7647" s="14">
        <v>43983</v>
      </c>
      <c r="F7647" s="15">
        <f t="shared" si="119"/>
        <v>9.9650244464497106E-2</v>
      </c>
    </row>
    <row r="7648" spans="1:6" x14ac:dyDescent="0.3">
      <c r="A7648" s="16">
        <v>65</v>
      </c>
      <c r="B7648" s="17" t="s">
        <v>810</v>
      </c>
      <c r="C7648" s="17" t="s">
        <v>85</v>
      </c>
      <c r="D7648" s="18">
        <v>17909866.175679099</v>
      </c>
      <c r="E7648" s="14">
        <v>43952</v>
      </c>
      <c r="F7648" s="15">
        <f t="shared" si="119"/>
        <v>-1.8097218847933617E-3</v>
      </c>
    </row>
    <row r="7649" spans="1:6" x14ac:dyDescent="0.3">
      <c r="A7649" s="11">
        <v>65</v>
      </c>
      <c r="B7649" s="12" t="s">
        <v>810</v>
      </c>
      <c r="C7649" s="12" t="s">
        <v>86</v>
      </c>
      <c r="D7649" s="13">
        <v>17942307.398392301</v>
      </c>
      <c r="E7649" s="14">
        <v>43922</v>
      </c>
      <c r="F7649" s="15">
        <f t="shared" si="119"/>
        <v>-2.1034630369361373E-2</v>
      </c>
    </row>
    <row r="7650" spans="1:6" x14ac:dyDescent="0.3">
      <c r="A7650" s="16">
        <v>65</v>
      </c>
      <c r="B7650" s="17" t="s">
        <v>810</v>
      </c>
      <c r="C7650" s="17" t="s">
        <v>87</v>
      </c>
      <c r="D7650" s="18">
        <v>18323714.518511899</v>
      </c>
      <c r="E7650" s="14">
        <v>43891</v>
      </c>
      <c r="F7650" s="15">
        <f t="shared" si="119"/>
        <v>-0.45892602308810559</v>
      </c>
    </row>
    <row r="7651" spans="1:6" x14ac:dyDescent="0.3">
      <c r="A7651" s="11">
        <v>65</v>
      </c>
      <c r="B7651" s="12" t="s">
        <v>810</v>
      </c>
      <c r="C7651" s="12" t="s">
        <v>88</v>
      </c>
      <c r="D7651" s="13">
        <v>28994962.828835201</v>
      </c>
      <c r="E7651" s="14">
        <v>43862</v>
      </c>
      <c r="F7651" s="15">
        <f t="shared" si="119"/>
        <v>-0.20044174380126273</v>
      </c>
    </row>
    <row r="7652" spans="1:6" x14ac:dyDescent="0.3">
      <c r="A7652" s="16">
        <v>65</v>
      </c>
      <c r="B7652" s="17" t="s">
        <v>810</v>
      </c>
      <c r="C7652" s="17" t="s">
        <v>89</v>
      </c>
      <c r="D7652" s="18">
        <v>35430175.175782003</v>
      </c>
      <c r="E7652" s="14">
        <v>43831</v>
      </c>
      <c r="F7652" s="15">
        <f t="shared" si="119"/>
        <v>-7.352327331162252E-2</v>
      </c>
    </row>
    <row r="7653" spans="1:6" x14ac:dyDescent="0.3">
      <c r="A7653" s="11">
        <v>65</v>
      </c>
      <c r="B7653" s="12" t="s">
        <v>810</v>
      </c>
      <c r="C7653" s="12" t="s">
        <v>90</v>
      </c>
      <c r="D7653" s="13">
        <v>38133270.267622501</v>
      </c>
      <c r="E7653" s="14">
        <v>43800</v>
      </c>
      <c r="F7653" s="15">
        <f t="shared" si="119"/>
        <v>6.0469221948049039E-2</v>
      </c>
    </row>
    <row r="7654" spans="1:6" x14ac:dyDescent="0.3">
      <c r="A7654" s="11">
        <v>65</v>
      </c>
      <c r="B7654" s="12" t="s">
        <v>810</v>
      </c>
      <c r="C7654" s="12" t="s">
        <v>92</v>
      </c>
      <c r="D7654" s="13">
        <v>35895714.4783713</v>
      </c>
      <c r="E7654" s="14">
        <v>43770</v>
      </c>
      <c r="F7654" s="15">
        <f t="shared" si="119"/>
        <v>6.1536914224857055E-2</v>
      </c>
    </row>
    <row r="7655" spans="1:6" x14ac:dyDescent="0.3">
      <c r="A7655" s="11">
        <v>65</v>
      </c>
      <c r="B7655" s="12" t="s">
        <v>810</v>
      </c>
      <c r="C7655" s="12" t="s">
        <v>93</v>
      </c>
      <c r="D7655" s="13">
        <v>33753394.845753402</v>
      </c>
      <c r="E7655" s="14">
        <v>43739</v>
      </c>
      <c r="F7655" s="15">
        <f t="shared" si="119"/>
        <v>2.4269456300692382E-2</v>
      </c>
    </row>
    <row r="7656" spans="1:6" x14ac:dyDescent="0.3">
      <c r="A7656" s="11">
        <v>65</v>
      </c>
      <c r="B7656" s="12" t="s">
        <v>810</v>
      </c>
      <c r="C7656" s="12" t="s">
        <v>94</v>
      </c>
      <c r="D7656" s="13">
        <v>32944078.8580187</v>
      </c>
      <c r="E7656" s="14">
        <v>43709</v>
      </c>
      <c r="F7656" s="15">
        <f t="shared" si="119"/>
        <v>0.11302985340670813</v>
      </c>
    </row>
    <row r="7657" spans="1:6" x14ac:dyDescent="0.3">
      <c r="A7657" s="16">
        <v>65</v>
      </c>
      <c r="B7657" s="17" t="s">
        <v>810</v>
      </c>
      <c r="C7657" s="17" t="s">
        <v>95</v>
      </c>
      <c r="D7657" s="18">
        <v>29423147.3846565</v>
      </c>
      <c r="E7657" s="14">
        <v>43678</v>
      </c>
      <c r="F7657" s="15">
        <f t="shared" si="119"/>
        <v>-0.15709321033187068</v>
      </c>
    </row>
    <row r="7658" spans="1:6" x14ac:dyDescent="0.3">
      <c r="A7658" s="11">
        <v>65</v>
      </c>
      <c r="B7658" s="12" t="s">
        <v>810</v>
      </c>
      <c r="C7658" s="12" t="s">
        <v>96</v>
      </c>
      <c r="D7658" s="13">
        <v>34428162.298087597</v>
      </c>
      <c r="E7658" s="14">
        <v>43647</v>
      </c>
      <c r="F7658" s="15">
        <f t="shared" si="119"/>
        <v>-1.2819452006796711E-2</v>
      </c>
    </row>
    <row r="7659" spans="1:6" x14ac:dyDescent="0.3">
      <c r="A7659" s="16">
        <v>65</v>
      </c>
      <c r="B7659" s="17" t="s">
        <v>810</v>
      </c>
      <c r="C7659" s="17" t="s">
        <v>97</v>
      </c>
      <c r="D7659" s="18">
        <v>34872353.53334</v>
      </c>
      <c r="E7659" s="14">
        <v>43617</v>
      </c>
      <c r="F7659" s="15">
        <f t="shared" si="119"/>
        <v>2.8146149735389484E-2</v>
      </c>
    </row>
    <row r="7660" spans="1:6" x14ac:dyDescent="0.3">
      <c r="A7660" s="11">
        <v>65</v>
      </c>
      <c r="B7660" s="12" t="s">
        <v>810</v>
      </c>
      <c r="C7660" s="12" t="s">
        <v>98</v>
      </c>
      <c r="D7660" s="13">
        <v>33904515.400732301</v>
      </c>
      <c r="E7660" s="14">
        <v>43586</v>
      </c>
      <c r="F7660" s="15">
        <f t="shared" si="119"/>
        <v>-0.11439002430885188</v>
      </c>
    </row>
    <row r="7661" spans="1:6" x14ac:dyDescent="0.3">
      <c r="A7661" s="16">
        <v>65</v>
      </c>
      <c r="B7661" s="17" t="s">
        <v>810</v>
      </c>
      <c r="C7661" s="17" t="s">
        <v>99</v>
      </c>
      <c r="D7661" s="18">
        <v>38013380.930260502</v>
      </c>
      <c r="E7661" s="14">
        <v>43556</v>
      </c>
      <c r="F7661" s="15">
        <f t="shared" si="119"/>
        <v>-3.0329694222878154E-2</v>
      </c>
    </row>
    <row r="7662" spans="1:6" x14ac:dyDescent="0.3">
      <c r="A7662" s="11">
        <v>65</v>
      </c>
      <c r="B7662" s="12" t="s">
        <v>810</v>
      </c>
      <c r="C7662" s="12" t="s">
        <v>100</v>
      </c>
      <c r="D7662" s="13">
        <v>39183977.332063399</v>
      </c>
      <c r="E7662" s="14">
        <v>43525</v>
      </c>
      <c r="F7662" s="15">
        <f t="shared" si="119"/>
        <v>-6.9553196882014598E-2</v>
      </c>
    </row>
    <row r="7663" spans="1:6" x14ac:dyDescent="0.3">
      <c r="A7663" s="16">
        <v>65</v>
      </c>
      <c r="B7663" s="17" t="s">
        <v>810</v>
      </c>
      <c r="C7663" s="17" t="s">
        <v>101</v>
      </c>
      <c r="D7663" s="18">
        <v>42006363.494979702</v>
      </c>
      <c r="E7663" s="14">
        <v>43497</v>
      </c>
      <c r="F7663" s="15">
        <f t="shared" si="119"/>
        <v>9.7987663205556699E-2</v>
      </c>
    </row>
    <row r="7664" spans="1:6" x14ac:dyDescent="0.3">
      <c r="A7664" s="11">
        <v>65</v>
      </c>
      <c r="B7664" s="12" t="s">
        <v>810</v>
      </c>
      <c r="C7664" s="12" t="s">
        <v>102</v>
      </c>
      <c r="D7664" s="13">
        <v>38085493.263415501</v>
      </c>
      <c r="E7664" s="14">
        <v>43466</v>
      </c>
      <c r="F7664" s="15">
        <f t="shared" si="119"/>
        <v>0.13887854247373208</v>
      </c>
    </row>
    <row r="7665" spans="1:6" x14ac:dyDescent="0.3">
      <c r="A7665" s="16">
        <v>65</v>
      </c>
      <c r="B7665" s="17" t="s">
        <v>810</v>
      </c>
      <c r="C7665" s="17" t="s">
        <v>103</v>
      </c>
      <c r="D7665" s="18">
        <v>33147089.434485901</v>
      </c>
      <c r="E7665" s="14">
        <v>43435</v>
      </c>
      <c r="F7665" s="15">
        <f t="shared" si="119"/>
        <v>-6.8898831911431381E-3</v>
      </c>
    </row>
    <row r="7666" spans="1:6" x14ac:dyDescent="0.3">
      <c r="A7666" s="16">
        <v>65</v>
      </c>
      <c r="B7666" s="17" t="s">
        <v>810</v>
      </c>
      <c r="C7666" s="17" t="s">
        <v>105</v>
      </c>
      <c r="D7666" s="18">
        <v>33376257.5731094</v>
      </c>
      <c r="E7666" s="14">
        <v>43405</v>
      </c>
      <c r="F7666" s="15">
        <f t="shared" si="119"/>
        <v>-8.0093350711851308E-2</v>
      </c>
    </row>
    <row r="7667" spans="1:6" x14ac:dyDescent="0.3">
      <c r="A7667" s="16">
        <v>65</v>
      </c>
      <c r="B7667" s="17" t="s">
        <v>810</v>
      </c>
      <c r="C7667" s="17" t="s">
        <v>106</v>
      </c>
      <c r="D7667" s="18">
        <v>36159443.548584998</v>
      </c>
      <c r="E7667" s="14">
        <v>43374</v>
      </c>
      <c r="F7667" s="15">
        <f t="shared" si="119"/>
        <v>-5.5932743180724227E-2</v>
      </c>
    </row>
    <row r="7668" spans="1:6" x14ac:dyDescent="0.3">
      <c r="A7668" s="16">
        <v>65</v>
      </c>
      <c r="B7668" s="17" t="s">
        <v>810</v>
      </c>
      <c r="C7668" s="17" t="s">
        <v>107</v>
      </c>
      <c r="D7668" s="18">
        <v>38239571.783729702</v>
      </c>
      <c r="E7668" s="14">
        <v>43344</v>
      </c>
      <c r="F7668" s="15">
        <f t="shared" si="119"/>
        <v>3.5422636040121379E-2</v>
      </c>
    </row>
    <row r="7669" spans="1:6" x14ac:dyDescent="0.3">
      <c r="A7669" s="11">
        <v>65</v>
      </c>
      <c r="B7669" s="12" t="s">
        <v>810</v>
      </c>
      <c r="C7669" s="12" t="s">
        <v>108</v>
      </c>
      <c r="D7669" s="13">
        <v>36908735.371170104</v>
      </c>
      <c r="E7669" s="14">
        <v>43313</v>
      </c>
      <c r="F7669" s="15">
        <f t="shared" si="119"/>
        <v>-5.6761522101858697E-2</v>
      </c>
    </row>
    <row r="7670" spans="1:6" x14ac:dyDescent="0.3">
      <c r="A7670" s="16">
        <v>65</v>
      </c>
      <c r="B7670" s="17" t="s">
        <v>810</v>
      </c>
      <c r="C7670" s="17" t="s">
        <v>109</v>
      </c>
      <c r="D7670" s="18">
        <v>39064330.064797103</v>
      </c>
      <c r="E7670" s="14">
        <v>43282</v>
      </c>
      <c r="F7670" s="15">
        <f t="shared" si="119"/>
        <v>-1.0742810023178619E-3</v>
      </c>
    </row>
    <row r="7671" spans="1:6" x14ac:dyDescent="0.3">
      <c r="A7671" s="11">
        <v>65</v>
      </c>
      <c r="B7671" s="12" t="s">
        <v>810</v>
      </c>
      <c r="C7671" s="12" t="s">
        <v>110</v>
      </c>
      <c r="D7671" s="13">
        <v>39106318.682202801</v>
      </c>
      <c r="E7671" s="14">
        <v>43252</v>
      </c>
      <c r="F7671" s="15">
        <f t="shared" si="119"/>
        <v>-7.1523421492135975E-2</v>
      </c>
    </row>
    <row r="7672" spans="1:6" x14ac:dyDescent="0.3">
      <c r="A7672" s="16">
        <v>65</v>
      </c>
      <c r="B7672" s="17" t="s">
        <v>810</v>
      </c>
      <c r="C7672" s="17" t="s">
        <v>111</v>
      </c>
      <c r="D7672" s="18">
        <v>42005790.5304351</v>
      </c>
      <c r="E7672" s="14">
        <v>43221</v>
      </c>
      <c r="F7672" s="15">
        <f t="shared" si="119"/>
        <v>1.8050929769411538E-2</v>
      </c>
    </row>
    <row r="7673" spans="1:6" x14ac:dyDescent="0.3">
      <c r="A7673" s="11">
        <v>65</v>
      </c>
      <c r="B7673" s="12" t="s">
        <v>810</v>
      </c>
      <c r="C7673" s="12" t="s">
        <v>112</v>
      </c>
      <c r="D7673" s="13">
        <v>41254349.464388698</v>
      </c>
      <c r="E7673" s="14">
        <v>43191</v>
      </c>
      <c r="F7673" s="15">
        <f t="shared" si="119"/>
        <v>4.5889713229618073E-2</v>
      </c>
    </row>
    <row r="7674" spans="1:6" x14ac:dyDescent="0.3">
      <c r="A7674" s="16">
        <v>65</v>
      </c>
      <c r="B7674" s="17" t="s">
        <v>810</v>
      </c>
      <c r="C7674" s="17" t="s">
        <v>113</v>
      </c>
      <c r="D7674" s="18">
        <v>39403980.359475397</v>
      </c>
      <c r="E7674" s="14">
        <v>43160</v>
      </c>
      <c r="F7674" s="15">
        <f t="shared" si="119"/>
        <v>-3.1560667557120739E-2</v>
      </c>
    </row>
    <row r="7675" spans="1:6" x14ac:dyDescent="0.3">
      <c r="A7675" s="11">
        <v>65</v>
      </c>
      <c r="B7675" s="12" t="s">
        <v>810</v>
      </c>
      <c r="C7675" s="12" t="s">
        <v>114</v>
      </c>
      <c r="D7675" s="13">
        <v>40667429.0536597</v>
      </c>
      <c r="E7675" s="14">
        <v>43132</v>
      </c>
      <c r="F7675" s="15">
        <f t="shared" si="119"/>
        <v>-7.203972025588154E-2</v>
      </c>
    </row>
    <row r="7676" spans="1:6" x14ac:dyDescent="0.3">
      <c r="A7676" s="16">
        <v>65</v>
      </c>
      <c r="B7676" s="17" t="s">
        <v>810</v>
      </c>
      <c r="C7676" s="17" t="s">
        <v>115</v>
      </c>
      <c r="D7676" s="18">
        <v>43705205.909337103</v>
      </c>
      <c r="E7676" s="14">
        <v>43101</v>
      </c>
      <c r="F7676" s="15">
        <f t="shared" si="119"/>
        <v>-2.7889572284805503E-2</v>
      </c>
    </row>
    <row r="7677" spans="1:6" x14ac:dyDescent="0.3">
      <c r="A7677" s="11">
        <v>65</v>
      </c>
      <c r="B7677" s="12" t="s">
        <v>810</v>
      </c>
      <c r="C7677" s="12" t="s">
        <v>116</v>
      </c>
      <c r="D7677" s="13">
        <v>44941282.106787696</v>
      </c>
      <c r="E7677" s="14">
        <v>43070</v>
      </c>
      <c r="F7677" s="15">
        <f t="shared" si="119"/>
        <v>5.2382242224035223E-3</v>
      </c>
    </row>
    <row r="7678" spans="1:6" x14ac:dyDescent="0.3">
      <c r="A7678" s="11">
        <v>65</v>
      </c>
      <c r="B7678" s="12" t="s">
        <v>810</v>
      </c>
      <c r="C7678" s="12" t="s">
        <v>118</v>
      </c>
      <c r="D7678" s="13">
        <v>44706485.090860702</v>
      </c>
      <c r="E7678" s="14">
        <v>43040</v>
      </c>
      <c r="F7678" s="15">
        <f t="shared" si="119"/>
        <v>-2.1101360526096201E-2</v>
      </c>
    </row>
    <row r="7679" spans="1:6" x14ac:dyDescent="0.3">
      <c r="A7679" s="11">
        <v>65</v>
      </c>
      <c r="B7679" s="12" t="s">
        <v>810</v>
      </c>
      <c r="C7679" s="12" t="s">
        <v>119</v>
      </c>
      <c r="D7679" s="13">
        <v>45659876.300528802</v>
      </c>
      <c r="E7679" s="14">
        <v>43009</v>
      </c>
      <c r="F7679" s="15">
        <f t="shared" si="119"/>
        <v>5.6329280012289477E-2</v>
      </c>
    </row>
    <row r="7680" spans="1:6" x14ac:dyDescent="0.3">
      <c r="A7680" s="11">
        <v>65</v>
      </c>
      <c r="B7680" s="12" t="s">
        <v>810</v>
      </c>
      <c r="C7680" s="12" t="s">
        <v>120</v>
      </c>
      <c r="D7680" s="13">
        <v>43158986.250520997</v>
      </c>
      <c r="E7680" s="14">
        <v>42979</v>
      </c>
      <c r="F7680" s="15">
        <f t="shared" si="119"/>
        <v>6.3082848152176588E-2</v>
      </c>
    </row>
    <row r="7681" spans="1:6" x14ac:dyDescent="0.3">
      <c r="A7681" s="16">
        <v>65</v>
      </c>
      <c r="B7681" s="17" t="s">
        <v>810</v>
      </c>
      <c r="C7681" s="17" t="s">
        <v>121</v>
      </c>
      <c r="D7681" s="18">
        <v>40520491.284071103</v>
      </c>
      <c r="E7681" s="14">
        <v>42948</v>
      </c>
      <c r="F7681" s="15">
        <f t="shared" si="119"/>
        <v>1.3188978413676425E-2</v>
      </c>
    </row>
    <row r="7682" spans="1:6" x14ac:dyDescent="0.3">
      <c r="A7682" s="11">
        <v>65</v>
      </c>
      <c r="B7682" s="12" t="s">
        <v>810</v>
      </c>
      <c r="C7682" s="12" t="s">
        <v>122</v>
      </c>
      <c r="D7682" s="13">
        <v>39989576.208943203</v>
      </c>
      <c r="E7682" s="14">
        <v>42917</v>
      </c>
      <c r="F7682" s="15">
        <f t="shared" si="119"/>
        <v>8.1035635427559403E-3</v>
      </c>
    </row>
    <row r="7683" spans="1:6" x14ac:dyDescent="0.3">
      <c r="A7683" s="16">
        <v>65</v>
      </c>
      <c r="B7683" s="17" t="s">
        <v>810</v>
      </c>
      <c r="C7683" s="17" t="s">
        <v>123</v>
      </c>
      <c r="D7683" s="18">
        <v>39666827.610154502</v>
      </c>
      <c r="E7683" s="14">
        <v>42887</v>
      </c>
      <c r="F7683" s="15">
        <f t="shared" ref="F7683:F7746" si="120">IF(B7683=B7684,LN(D7683/D7684),NA())</f>
        <v>-5.0477140845686101E-2</v>
      </c>
    </row>
    <row r="7684" spans="1:6" x14ac:dyDescent="0.3">
      <c r="A7684" s="11">
        <v>65</v>
      </c>
      <c r="B7684" s="12" t="s">
        <v>810</v>
      </c>
      <c r="C7684" s="12" t="s">
        <v>124</v>
      </c>
      <c r="D7684" s="13">
        <v>41720491.153558403</v>
      </c>
      <c r="E7684" s="14">
        <v>42856</v>
      </c>
      <c r="F7684" s="15">
        <f t="shared" si="120"/>
        <v>-2.0539887792767383E-2</v>
      </c>
    </row>
    <row r="7685" spans="1:6" x14ac:dyDescent="0.3">
      <c r="A7685" s="16">
        <v>65</v>
      </c>
      <c r="B7685" s="17" t="s">
        <v>810</v>
      </c>
      <c r="C7685" s="17" t="s">
        <v>125</v>
      </c>
      <c r="D7685" s="18">
        <v>42586286.5923215</v>
      </c>
      <c r="E7685" s="14">
        <v>42826</v>
      </c>
      <c r="F7685" s="15">
        <f t="shared" si="120"/>
        <v>9.4711160357695529E-2</v>
      </c>
    </row>
    <row r="7686" spans="1:6" x14ac:dyDescent="0.3">
      <c r="A7686" s="11">
        <v>65</v>
      </c>
      <c r="B7686" s="12" t="s">
        <v>810</v>
      </c>
      <c r="C7686" s="12" t="s">
        <v>126</v>
      </c>
      <c r="D7686" s="13">
        <v>38738003.861975498</v>
      </c>
      <c r="E7686" s="14">
        <v>42795</v>
      </c>
      <c r="F7686" s="15">
        <f t="shared" si="120"/>
        <v>1.9537951026051454E-2</v>
      </c>
    </row>
    <row r="7687" spans="1:6" x14ac:dyDescent="0.3">
      <c r="A7687" s="16">
        <v>65</v>
      </c>
      <c r="B7687" s="17" t="s">
        <v>810</v>
      </c>
      <c r="C7687" s="17" t="s">
        <v>127</v>
      </c>
      <c r="D7687" s="18">
        <v>37988488.4797417</v>
      </c>
      <c r="E7687" s="14">
        <v>42767</v>
      </c>
      <c r="F7687" s="15">
        <f t="shared" si="120"/>
        <v>6.9658170652169143E-2</v>
      </c>
    </row>
    <row r="7688" spans="1:6" x14ac:dyDescent="0.3">
      <c r="A7688" s="11">
        <v>65</v>
      </c>
      <c r="B7688" s="12" t="s">
        <v>810</v>
      </c>
      <c r="C7688" s="12" t="s">
        <v>129</v>
      </c>
      <c r="D7688" s="13">
        <v>35432341.630460203</v>
      </c>
      <c r="E7688" s="14">
        <v>42736</v>
      </c>
      <c r="F7688" s="15">
        <f t="shared" si="120"/>
        <v>8.1236735026175663E-2</v>
      </c>
    </row>
    <row r="7689" spans="1:6" x14ac:dyDescent="0.3">
      <c r="A7689" s="16">
        <v>65</v>
      </c>
      <c r="B7689" s="17" t="s">
        <v>810</v>
      </c>
      <c r="C7689" s="17" t="s">
        <v>130</v>
      </c>
      <c r="D7689" s="18">
        <v>32667747.409203298</v>
      </c>
      <c r="E7689" s="14">
        <v>42705</v>
      </c>
      <c r="F7689" s="15">
        <f t="shared" si="120"/>
        <v>0.14491813689420116</v>
      </c>
    </row>
    <row r="7690" spans="1:6" x14ac:dyDescent="0.3">
      <c r="A7690" s="16">
        <v>65</v>
      </c>
      <c r="B7690" s="17" t="s">
        <v>810</v>
      </c>
      <c r="C7690" s="17" t="s">
        <v>132</v>
      </c>
      <c r="D7690" s="18">
        <v>28260643.184001699</v>
      </c>
      <c r="E7690" s="14">
        <v>42675</v>
      </c>
      <c r="F7690" s="15">
        <f t="shared" si="120"/>
        <v>2.973680720860911E-2</v>
      </c>
    </row>
    <row r="7691" spans="1:6" x14ac:dyDescent="0.3">
      <c r="A7691" s="16">
        <v>65</v>
      </c>
      <c r="B7691" s="17" t="s">
        <v>810</v>
      </c>
      <c r="C7691" s="17" t="s">
        <v>133</v>
      </c>
      <c r="D7691" s="18">
        <v>27432634.074607801</v>
      </c>
      <c r="E7691" s="14">
        <v>42644</v>
      </c>
      <c r="F7691" s="15">
        <f t="shared" si="120"/>
        <v>5.6010968050785655E-2</v>
      </c>
    </row>
    <row r="7692" spans="1:6" x14ac:dyDescent="0.3">
      <c r="A7692" s="16">
        <v>65</v>
      </c>
      <c r="B7692" s="17" t="s">
        <v>810</v>
      </c>
      <c r="C7692" s="17" t="s">
        <v>134</v>
      </c>
      <c r="D7692" s="18">
        <v>25938344.623460799</v>
      </c>
      <c r="E7692" s="14">
        <v>42614</v>
      </c>
      <c r="F7692" s="15">
        <f t="shared" si="120"/>
        <v>-0.11639681132889643</v>
      </c>
    </row>
    <row r="7693" spans="1:6" x14ac:dyDescent="0.3">
      <c r="A7693" s="11">
        <v>65</v>
      </c>
      <c r="B7693" s="12" t="s">
        <v>810</v>
      </c>
      <c r="C7693" s="12" t="s">
        <v>135</v>
      </c>
      <c r="D7693" s="13">
        <v>29140214.8155871</v>
      </c>
      <c r="E7693" s="14">
        <v>42583</v>
      </c>
      <c r="F7693" s="15">
        <f t="shared" si="120"/>
        <v>4.6224730692454086E-2</v>
      </c>
    </row>
    <row r="7694" spans="1:6" x14ac:dyDescent="0.3">
      <c r="A7694" s="16">
        <v>65</v>
      </c>
      <c r="B7694" s="17" t="s">
        <v>810</v>
      </c>
      <c r="C7694" s="17" t="s">
        <v>136</v>
      </c>
      <c r="D7694" s="18">
        <v>27823874.354927201</v>
      </c>
      <c r="E7694" s="14">
        <v>42552</v>
      </c>
      <c r="F7694" s="15">
        <f t="shared" si="120"/>
        <v>0.1144102727230578</v>
      </c>
    </row>
    <row r="7695" spans="1:6" x14ac:dyDescent="0.3">
      <c r="A7695" s="11">
        <v>65</v>
      </c>
      <c r="B7695" s="12" t="s">
        <v>810</v>
      </c>
      <c r="C7695" s="12" t="s">
        <v>137</v>
      </c>
      <c r="D7695" s="13">
        <v>24815889.885101099</v>
      </c>
      <c r="E7695" s="14">
        <v>42522</v>
      </c>
      <c r="F7695" s="15">
        <f t="shared" si="120"/>
        <v>-0.3606913618487288</v>
      </c>
    </row>
    <row r="7696" spans="1:6" x14ac:dyDescent="0.3">
      <c r="A7696" s="16">
        <v>65</v>
      </c>
      <c r="B7696" s="17" t="s">
        <v>810</v>
      </c>
      <c r="C7696" s="17" t="s">
        <v>138</v>
      </c>
      <c r="D7696" s="18">
        <v>35593944.711566903</v>
      </c>
      <c r="E7696" s="14">
        <v>42491</v>
      </c>
      <c r="F7696" s="15">
        <f t="shared" si="120"/>
        <v>7.2603873519412818E-2</v>
      </c>
    </row>
    <row r="7697" spans="1:6" x14ac:dyDescent="0.3">
      <c r="A7697" s="11">
        <v>65</v>
      </c>
      <c r="B7697" s="12" t="s">
        <v>810</v>
      </c>
      <c r="C7697" s="12" t="s">
        <v>139</v>
      </c>
      <c r="D7697" s="13">
        <v>33101270.240728501</v>
      </c>
      <c r="E7697" s="14">
        <v>42461</v>
      </c>
      <c r="F7697" s="15">
        <f t="shared" si="120"/>
        <v>3.5481815295698264E-2</v>
      </c>
    </row>
    <row r="7698" spans="1:6" x14ac:dyDescent="0.3">
      <c r="A7698" s="16">
        <v>65</v>
      </c>
      <c r="B7698" s="17" t="s">
        <v>810</v>
      </c>
      <c r="C7698" s="17" t="s">
        <v>140</v>
      </c>
      <c r="D7698" s="18">
        <v>31947369.389401399</v>
      </c>
      <c r="E7698" s="14">
        <v>42430</v>
      </c>
      <c r="F7698" s="15">
        <f t="shared" si="120"/>
        <v>-2.2903286169290182E-3</v>
      </c>
    </row>
    <row r="7699" spans="1:6" x14ac:dyDescent="0.3">
      <c r="A7699" s="11">
        <v>65</v>
      </c>
      <c r="B7699" s="12" t="s">
        <v>810</v>
      </c>
      <c r="C7699" s="12" t="s">
        <v>141</v>
      </c>
      <c r="D7699" s="13">
        <v>32020623.2193994</v>
      </c>
      <c r="E7699" s="14">
        <v>42401</v>
      </c>
      <c r="F7699" s="15">
        <f t="shared" si="120"/>
        <v>-0.12099198244122618</v>
      </c>
    </row>
    <row r="7700" spans="1:6" x14ac:dyDescent="0.3">
      <c r="A7700" s="16">
        <v>65</v>
      </c>
      <c r="B7700" s="17" t="s">
        <v>810</v>
      </c>
      <c r="C7700" s="17" t="s">
        <v>142</v>
      </c>
      <c r="D7700" s="18">
        <v>36138983.327358</v>
      </c>
      <c r="E7700" s="14">
        <v>42370</v>
      </c>
      <c r="F7700" s="15">
        <f t="shared" si="120"/>
        <v>-0.36433028158520203</v>
      </c>
    </row>
    <row r="7701" spans="1:6" x14ac:dyDescent="0.3">
      <c r="A7701" s="11">
        <v>65</v>
      </c>
      <c r="B7701" s="12" t="s">
        <v>810</v>
      </c>
      <c r="C7701" s="12" t="s">
        <v>143</v>
      </c>
      <c r="D7701" s="13">
        <v>52023858.717591003</v>
      </c>
      <c r="E7701" s="14">
        <v>42339</v>
      </c>
      <c r="F7701" s="15">
        <f t="shared" si="120"/>
        <v>2.7985945699070141E-3</v>
      </c>
    </row>
    <row r="7702" spans="1:6" x14ac:dyDescent="0.3">
      <c r="A7702" s="11">
        <v>65</v>
      </c>
      <c r="B7702" s="12" t="s">
        <v>810</v>
      </c>
      <c r="C7702" s="12" t="s">
        <v>145</v>
      </c>
      <c r="D7702" s="13">
        <v>51878468.568012796</v>
      </c>
      <c r="E7702" s="14">
        <v>42309</v>
      </c>
      <c r="F7702" s="15">
        <f t="shared" si="120"/>
        <v>-4.8798245609734898E-2</v>
      </c>
    </row>
    <row r="7703" spans="1:6" x14ac:dyDescent="0.3">
      <c r="A7703" s="11">
        <v>65</v>
      </c>
      <c r="B7703" s="12" t="s">
        <v>810</v>
      </c>
      <c r="C7703" s="12" t="s">
        <v>146</v>
      </c>
      <c r="D7703" s="13">
        <v>54472832.213576302</v>
      </c>
      <c r="E7703" s="14">
        <v>42278</v>
      </c>
      <c r="F7703" s="15">
        <f t="shared" si="120"/>
        <v>0.58920950331740563</v>
      </c>
    </row>
    <row r="7704" spans="1:6" x14ac:dyDescent="0.3">
      <c r="A7704" s="11">
        <v>65</v>
      </c>
      <c r="B7704" s="12" t="s">
        <v>810</v>
      </c>
      <c r="C7704" s="12" t="s">
        <v>147</v>
      </c>
      <c r="D7704" s="13">
        <v>30219656.271364201</v>
      </c>
      <c r="E7704" s="14">
        <v>42248</v>
      </c>
      <c r="F7704" s="15">
        <f t="shared" si="120"/>
        <v>-6.6887878775485174E-2</v>
      </c>
    </row>
    <row r="7705" spans="1:6" x14ac:dyDescent="0.3">
      <c r="A7705" s="16">
        <v>65</v>
      </c>
      <c r="B7705" s="17" t="s">
        <v>810</v>
      </c>
      <c r="C7705" s="17" t="s">
        <v>148</v>
      </c>
      <c r="D7705" s="18">
        <v>32310118.949763998</v>
      </c>
      <c r="E7705" s="14">
        <v>42217</v>
      </c>
      <c r="F7705" s="15">
        <f t="shared" si="120"/>
        <v>-1.5383611920770529E-2</v>
      </c>
    </row>
    <row r="7706" spans="1:6" x14ac:dyDescent="0.3">
      <c r="A7706" s="11">
        <v>65</v>
      </c>
      <c r="B7706" s="12" t="s">
        <v>810</v>
      </c>
      <c r="C7706" s="12" t="s">
        <v>149</v>
      </c>
      <c r="D7706" s="13">
        <v>32811008.1451561</v>
      </c>
      <c r="E7706" s="14">
        <v>42186</v>
      </c>
      <c r="F7706" s="15">
        <f t="shared" si="120"/>
        <v>-2.6723517780719894E-2</v>
      </c>
    </row>
    <row r="7707" spans="1:6" x14ac:dyDescent="0.3">
      <c r="A7707" s="16">
        <v>65</v>
      </c>
      <c r="B7707" s="17" t="s">
        <v>810</v>
      </c>
      <c r="C7707" s="17" t="s">
        <v>150</v>
      </c>
      <c r="D7707" s="18">
        <v>33699654.701063</v>
      </c>
      <c r="E7707" s="14">
        <v>42156</v>
      </c>
      <c r="F7707" s="15">
        <f t="shared" si="120"/>
        <v>2.296387438903803E-2</v>
      </c>
    </row>
    <row r="7708" spans="1:6" x14ac:dyDescent="0.3">
      <c r="A7708" s="11">
        <v>65</v>
      </c>
      <c r="B7708" s="12" t="s">
        <v>810</v>
      </c>
      <c r="C7708" s="12" t="s">
        <v>151</v>
      </c>
      <c r="D7708" s="13">
        <v>32934598.016447201</v>
      </c>
      <c r="E7708" s="14">
        <v>42125</v>
      </c>
      <c r="F7708" s="15">
        <f t="shared" si="120"/>
        <v>1.9928789618791784E-2</v>
      </c>
    </row>
    <row r="7709" spans="1:6" x14ac:dyDescent="0.3">
      <c r="A7709" s="16">
        <v>65</v>
      </c>
      <c r="B7709" s="17" t="s">
        <v>810</v>
      </c>
      <c r="C7709" s="17" t="s">
        <v>152</v>
      </c>
      <c r="D7709" s="18">
        <v>32284748.208985299</v>
      </c>
      <c r="E7709" s="14">
        <v>42095</v>
      </c>
      <c r="F7709" s="15">
        <f t="shared" si="120"/>
        <v>-1.0327529206094542E-3</v>
      </c>
    </row>
    <row r="7710" spans="1:6" x14ac:dyDescent="0.3">
      <c r="A7710" s="11">
        <v>65</v>
      </c>
      <c r="B7710" s="12" t="s">
        <v>810</v>
      </c>
      <c r="C7710" s="12" t="s">
        <v>153</v>
      </c>
      <c r="D7710" s="13">
        <v>32318107.6000285</v>
      </c>
      <c r="E7710" s="14">
        <v>42064</v>
      </c>
      <c r="F7710" s="15">
        <f t="shared" si="120"/>
        <v>-6.9680958557700401E-2</v>
      </c>
    </row>
    <row r="7711" spans="1:6" x14ac:dyDescent="0.3">
      <c r="A7711" s="16">
        <v>65</v>
      </c>
      <c r="B7711" s="17" t="s">
        <v>810</v>
      </c>
      <c r="C7711" s="17" t="s">
        <v>154</v>
      </c>
      <c r="D7711" s="18">
        <v>34650378.133394502</v>
      </c>
      <c r="E7711" s="14">
        <v>42036</v>
      </c>
      <c r="F7711" s="15">
        <f t="shared" si="120"/>
        <v>1.3336896652345881E-2</v>
      </c>
    </row>
    <row r="7712" spans="1:6" x14ac:dyDescent="0.3">
      <c r="A7712" s="11">
        <v>65</v>
      </c>
      <c r="B7712" s="12" t="s">
        <v>810</v>
      </c>
      <c r="C7712" s="12" t="s">
        <v>1286</v>
      </c>
      <c r="D7712" s="13">
        <v>34191317.646908902</v>
      </c>
      <c r="E7712" s="14">
        <v>42005</v>
      </c>
      <c r="F7712" s="15" t="e">
        <f t="shared" si="120"/>
        <v>#N/A</v>
      </c>
    </row>
    <row r="7713" spans="1:6" x14ac:dyDescent="0.3">
      <c r="A7713" s="11">
        <v>47</v>
      </c>
      <c r="B7713" s="12" t="s">
        <v>821</v>
      </c>
      <c r="C7713" s="12" t="s">
        <v>12</v>
      </c>
      <c r="D7713" s="13">
        <v>20354378.567384101</v>
      </c>
      <c r="E7713" s="14">
        <v>45901</v>
      </c>
      <c r="F7713" s="15">
        <f t="shared" si="120"/>
        <v>3.2733446265938541E-2</v>
      </c>
    </row>
    <row r="7714" spans="1:6" x14ac:dyDescent="0.3">
      <c r="A7714" s="16">
        <v>47</v>
      </c>
      <c r="B7714" s="17" t="s">
        <v>821</v>
      </c>
      <c r="C7714" s="17" t="s">
        <v>16</v>
      </c>
      <c r="D7714" s="18">
        <v>19698896.235015102</v>
      </c>
      <c r="E7714" s="14">
        <v>45870</v>
      </c>
      <c r="F7714" s="15">
        <f t="shared" si="120"/>
        <v>-3.0921584568045331E-2</v>
      </c>
    </row>
    <row r="7715" spans="1:6" x14ac:dyDescent="0.3">
      <c r="A7715" s="11">
        <v>47</v>
      </c>
      <c r="B7715" s="12" t="s">
        <v>821</v>
      </c>
      <c r="C7715" s="12" t="s">
        <v>17</v>
      </c>
      <c r="D7715" s="13">
        <v>20317532.638417099</v>
      </c>
      <c r="E7715" s="14">
        <v>45839</v>
      </c>
      <c r="F7715" s="15">
        <f t="shared" si="120"/>
        <v>-1.0505171776012148E-2</v>
      </c>
    </row>
    <row r="7716" spans="1:6" x14ac:dyDescent="0.3">
      <c r="A7716" s="16">
        <v>47</v>
      </c>
      <c r="B7716" s="17" t="s">
        <v>821</v>
      </c>
      <c r="C7716" s="17" t="s">
        <v>18</v>
      </c>
      <c r="D7716" s="18">
        <v>20532096.852564201</v>
      </c>
      <c r="E7716" s="14">
        <v>45809</v>
      </c>
      <c r="F7716" s="15">
        <f t="shared" si="120"/>
        <v>-3.3593298713971723E-2</v>
      </c>
    </row>
    <row r="7717" spans="1:6" x14ac:dyDescent="0.3">
      <c r="A7717" s="11">
        <v>47</v>
      </c>
      <c r="B7717" s="12" t="s">
        <v>821</v>
      </c>
      <c r="C7717" s="12" t="s">
        <v>19</v>
      </c>
      <c r="D7717" s="13">
        <v>21233553.877528802</v>
      </c>
      <c r="E7717" s="14">
        <v>45778</v>
      </c>
      <c r="F7717" s="15">
        <f t="shared" si="120"/>
        <v>4.2475056363983292E-2</v>
      </c>
    </row>
    <row r="7718" spans="1:6" x14ac:dyDescent="0.3">
      <c r="A7718" s="16">
        <v>47</v>
      </c>
      <c r="B7718" s="17" t="s">
        <v>821</v>
      </c>
      <c r="C7718" s="17" t="s">
        <v>20</v>
      </c>
      <c r="D7718" s="18">
        <v>20350543.195560299</v>
      </c>
      <c r="E7718" s="14">
        <v>45748</v>
      </c>
      <c r="F7718" s="15">
        <f t="shared" si="120"/>
        <v>0.10436600028064991</v>
      </c>
    </row>
    <row r="7719" spans="1:6" x14ac:dyDescent="0.3">
      <c r="A7719" s="11">
        <v>47</v>
      </c>
      <c r="B7719" s="12" t="s">
        <v>821</v>
      </c>
      <c r="C7719" s="12" t="s">
        <v>21</v>
      </c>
      <c r="D7719" s="13">
        <v>18333712.9719017</v>
      </c>
      <c r="E7719" s="14">
        <v>45717</v>
      </c>
      <c r="F7719" s="15">
        <f t="shared" si="120"/>
        <v>9.8385491443477496E-2</v>
      </c>
    </row>
    <row r="7720" spans="1:6" x14ac:dyDescent="0.3">
      <c r="A7720" s="16">
        <v>47</v>
      </c>
      <c r="B7720" s="17" t="s">
        <v>821</v>
      </c>
      <c r="C7720" s="17" t="s">
        <v>22</v>
      </c>
      <c r="D7720" s="18">
        <v>16615834.271030501</v>
      </c>
      <c r="E7720" s="14">
        <v>45689</v>
      </c>
      <c r="F7720" s="15">
        <f t="shared" si="120"/>
        <v>5.4295397724154751E-3</v>
      </c>
    </row>
    <row r="7721" spans="1:6" x14ac:dyDescent="0.3">
      <c r="A7721" s="11">
        <v>47</v>
      </c>
      <c r="B7721" s="12" t="s">
        <v>821</v>
      </c>
      <c r="C7721" s="12" t="s">
        <v>23</v>
      </c>
      <c r="D7721" s="13">
        <v>16525862.411927801</v>
      </c>
      <c r="E7721" s="14">
        <v>45658</v>
      </c>
      <c r="F7721" s="15">
        <f t="shared" si="120"/>
        <v>0.10990070002640494</v>
      </c>
    </row>
    <row r="7722" spans="1:6" x14ac:dyDescent="0.3">
      <c r="A7722" s="16">
        <v>47</v>
      </c>
      <c r="B7722" s="17" t="s">
        <v>821</v>
      </c>
      <c r="C7722" s="17" t="s">
        <v>24</v>
      </c>
      <c r="D7722" s="18">
        <v>14805901.8164839</v>
      </c>
      <c r="E7722" s="14">
        <v>45627</v>
      </c>
      <c r="F7722" s="15">
        <f t="shared" si="120"/>
        <v>-6.4160885059191833E-2</v>
      </c>
    </row>
    <row r="7723" spans="1:6" x14ac:dyDescent="0.3">
      <c r="A7723" s="16">
        <v>47</v>
      </c>
      <c r="B7723" s="17" t="s">
        <v>821</v>
      </c>
      <c r="C7723" s="17" t="s">
        <v>26</v>
      </c>
      <c r="D7723" s="18">
        <v>15786999.0713383</v>
      </c>
      <c r="E7723" s="14">
        <v>45597</v>
      </c>
      <c r="F7723" s="15">
        <f t="shared" si="120"/>
        <v>2.631729534738261E-2</v>
      </c>
    </row>
    <row r="7724" spans="1:6" x14ac:dyDescent="0.3">
      <c r="A7724" s="16">
        <v>47</v>
      </c>
      <c r="B7724" s="17" t="s">
        <v>821</v>
      </c>
      <c r="C7724" s="17" t="s">
        <v>27</v>
      </c>
      <c r="D7724" s="18">
        <v>15376947.346846299</v>
      </c>
      <c r="E7724" s="14">
        <v>45566</v>
      </c>
      <c r="F7724" s="15">
        <f t="shared" si="120"/>
        <v>-2.7710863712457376E-3</v>
      </c>
    </row>
    <row r="7725" spans="1:6" x14ac:dyDescent="0.3">
      <c r="A7725" s="16">
        <v>47</v>
      </c>
      <c r="B7725" s="17" t="s">
        <v>821</v>
      </c>
      <c r="C7725" s="17" t="s">
        <v>28</v>
      </c>
      <c r="D7725" s="18">
        <v>15419617.289814301</v>
      </c>
      <c r="E7725" s="14">
        <v>45536</v>
      </c>
      <c r="F7725" s="15">
        <f t="shared" si="120"/>
        <v>-3.9953502571165415E-2</v>
      </c>
    </row>
    <row r="7726" spans="1:6" x14ac:dyDescent="0.3">
      <c r="A7726" s="11">
        <v>47</v>
      </c>
      <c r="B7726" s="12" t="s">
        <v>821</v>
      </c>
      <c r="C7726" s="12" t="s">
        <v>29</v>
      </c>
      <c r="D7726" s="13">
        <v>16048157.593747901</v>
      </c>
      <c r="E7726" s="14">
        <v>45505</v>
      </c>
      <c r="F7726" s="15">
        <f t="shared" si="120"/>
        <v>0.11222680235770488</v>
      </c>
    </row>
    <row r="7727" spans="1:6" x14ac:dyDescent="0.3">
      <c r="A7727" s="16">
        <v>47</v>
      </c>
      <c r="B7727" s="17" t="s">
        <v>821</v>
      </c>
      <c r="C7727" s="17" t="s">
        <v>30</v>
      </c>
      <c r="D7727" s="18">
        <v>14344509.402634701</v>
      </c>
      <c r="E7727" s="14">
        <v>45474</v>
      </c>
      <c r="F7727" s="15">
        <f t="shared" si="120"/>
        <v>1.484911416909645E-3</v>
      </c>
    </row>
    <row r="7728" spans="1:6" x14ac:dyDescent="0.3">
      <c r="A7728" s="11">
        <v>47</v>
      </c>
      <c r="B7728" s="12" t="s">
        <v>821</v>
      </c>
      <c r="C7728" s="12" t="s">
        <v>31</v>
      </c>
      <c r="D7728" s="13">
        <v>14323224.883576401</v>
      </c>
      <c r="E7728" s="14">
        <v>45444</v>
      </c>
      <c r="F7728" s="15">
        <f t="shared" si="120"/>
        <v>-3.6860326204394417E-2</v>
      </c>
    </row>
    <row r="7729" spans="1:6" x14ac:dyDescent="0.3">
      <c r="A7729" s="16">
        <v>47</v>
      </c>
      <c r="B7729" s="17" t="s">
        <v>821</v>
      </c>
      <c r="C7729" s="17" t="s">
        <v>32</v>
      </c>
      <c r="D7729" s="18">
        <v>14861034.6554987</v>
      </c>
      <c r="E7729" s="14">
        <v>45413</v>
      </c>
      <c r="F7729" s="15">
        <f t="shared" si="120"/>
        <v>3.3847850885272882E-2</v>
      </c>
    </row>
    <row r="7730" spans="1:6" x14ac:dyDescent="0.3">
      <c r="A7730" s="11">
        <v>47</v>
      </c>
      <c r="B7730" s="12" t="s">
        <v>821</v>
      </c>
      <c r="C7730" s="12" t="s">
        <v>34</v>
      </c>
      <c r="D7730" s="13">
        <v>14366438.302026501</v>
      </c>
      <c r="E7730" s="14">
        <v>45383</v>
      </c>
      <c r="F7730" s="15">
        <f t="shared" si="120"/>
        <v>-2.4562614735796306E-2</v>
      </c>
    </row>
    <row r="7731" spans="1:6" x14ac:dyDescent="0.3">
      <c r="A7731" s="16">
        <v>47</v>
      </c>
      <c r="B7731" s="17" t="s">
        <v>821</v>
      </c>
      <c r="C7731" s="17" t="s">
        <v>35</v>
      </c>
      <c r="D7731" s="18">
        <v>14723685.0876879</v>
      </c>
      <c r="E7731" s="14">
        <v>45352</v>
      </c>
      <c r="F7731" s="15">
        <f t="shared" si="120"/>
        <v>0.10473487297091423</v>
      </c>
    </row>
    <row r="7732" spans="1:6" x14ac:dyDescent="0.3">
      <c r="A7732" s="11">
        <v>47</v>
      </c>
      <c r="B7732" s="12" t="s">
        <v>821</v>
      </c>
      <c r="C7732" s="12" t="s">
        <v>36</v>
      </c>
      <c r="D7732" s="13">
        <v>13259609.7622429</v>
      </c>
      <c r="E7732" s="14">
        <v>45323</v>
      </c>
      <c r="F7732" s="15">
        <f t="shared" si="120"/>
        <v>-2.070044349570652E-2</v>
      </c>
    </row>
    <row r="7733" spans="1:6" x14ac:dyDescent="0.3">
      <c r="A7733" s="16">
        <v>47</v>
      </c>
      <c r="B7733" s="17" t="s">
        <v>821</v>
      </c>
      <c r="C7733" s="17" t="s">
        <v>37</v>
      </c>
      <c r="D7733" s="18">
        <v>13536950.1964074</v>
      </c>
      <c r="E7733" s="14">
        <v>45292</v>
      </c>
      <c r="F7733" s="15">
        <f t="shared" si="120"/>
        <v>2.6242421680373346E-2</v>
      </c>
    </row>
    <row r="7734" spans="1:6" x14ac:dyDescent="0.3">
      <c r="A7734" s="11">
        <v>47</v>
      </c>
      <c r="B7734" s="12" t="s">
        <v>821</v>
      </c>
      <c r="C7734" s="12" t="s">
        <v>38</v>
      </c>
      <c r="D7734" s="13">
        <v>13186328.5432222</v>
      </c>
      <c r="E7734" s="14">
        <v>45261</v>
      </c>
      <c r="F7734" s="15">
        <f t="shared" si="120"/>
        <v>2.3430748045488312E-2</v>
      </c>
    </row>
    <row r="7735" spans="1:6" x14ac:dyDescent="0.3">
      <c r="A7735" s="11">
        <v>47</v>
      </c>
      <c r="B7735" s="12" t="s">
        <v>821</v>
      </c>
      <c r="C7735" s="12" t="s">
        <v>40</v>
      </c>
      <c r="D7735" s="13">
        <v>12880954.542843699</v>
      </c>
      <c r="E7735" s="14">
        <v>45231</v>
      </c>
      <c r="F7735" s="15">
        <f t="shared" si="120"/>
        <v>0.14145324897857023</v>
      </c>
    </row>
    <row r="7736" spans="1:6" x14ac:dyDescent="0.3">
      <c r="A7736" s="11">
        <v>47</v>
      </c>
      <c r="B7736" s="12" t="s">
        <v>821</v>
      </c>
      <c r="C7736" s="12" t="s">
        <v>41</v>
      </c>
      <c r="D7736" s="13">
        <v>11181902.010509999</v>
      </c>
      <c r="E7736" s="14">
        <v>45200</v>
      </c>
      <c r="F7736" s="15">
        <f t="shared" si="120"/>
        <v>-5.2260960924351646E-2</v>
      </c>
    </row>
    <row r="7737" spans="1:6" x14ac:dyDescent="0.3">
      <c r="A7737" s="11">
        <v>47</v>
      </c>
      <c r="B7737" s="12" t="s">
        <v>821</v>
      </c>
      <c r="C7737" s="12" t="s">
        <v>42</v>
      </c>
      <c r="D7737" s="13">
        <v>11781818.5261462</v>
      </c>
      <c r="E7737" s="14">
        <v>45170</v>
      </c>
      <c r="F7737" s="15">
        <f t="shared" si="120"/>
        <v>4.3131887256135752E-2</v>
      </c>
    </row>
    <row r="7738" spans="1:6" x14ac:dyDescent="0.3">
      <c r="A7738" s="16">
        <v>47</v>
      </c>
      <c r="B7738" s="17" t="s">
        <v>821</v>
      </c>
      <c r="C7738" s="17" t="s">
        <v>43</v>
      </c>
      <c r="D7738" s="18">
        <v>11284449.788632</v>
      </c>
      <c r="E7738" s="14">
        <v>45139</v>
      </c>
      <c r="F7738" s="15">
        <f t="shared" si="120"/>
        <v>-8.5495832959182737E-3</v>
      </c>
    </row>
    <row r="7739" spans="1:6" x14ac:dyDescent="0.3">
      <c r="A7739" s="11">
        <v>47</v>
      </c>
      <c r="B7739" s="12" t="s">
        <v>821</v>
      </c>
      <c r="C7739" s="12" t="s">
        <v>44</v>
      </c>
      <c r="D7739" s="13">
        <v>11381340.730448101</v>
      </c>
      <c r="E7739" s="14">
        <v>45108</v>
      </c>
      <c r="F7739" s="15">
        <f t="shared" si="120"/>
        <v>1.4921173770067773E-2</v>
      </c>
    </row>
    <row r="7740" spans="1:6" x14ac:dyDescent="0.3">
      <c r="A7740" s="16">
        <v>47</v>
      </c>
      <c r="B7740" s="17" t="s">
        <v>821</v>
      </c>
      <c r="C7740" s="17" t="s">
        <v>45</v>
      </c>
      <c r="D7740" s="18">
        <v>11212778.468474001</v>
      </c>
      <c r="E7740" s="14">
        <v>45078</v>
      </c>
      <c r="F7740" s="15">
        <f t="shared" si="120"/>
        <v>7.7059991039302889E-2</v>
      </c>
    </row>
    <row r="7741" spans="1:6" x14ac:dyDescent="0.3">
      <c r="A7741" s="11">
        <v>47</v>
      </c>
      <c r="B7741" s="12" t="s">
        <v>821</v>
      </c>
      <c r="C7741" s="12" t="s">
        <v>46</v>
      </c>
      <c r="D7741" s="13">
        <v>10381175.018538</v>
      </c>
      <c r="E7741" s="14">
        <v>45047</v>
      </c>
      <c r="F7741" s="15">
        <f t="shared" si="120"/>
        <v>-6.0235268829203562E-2</v>
      </c>
    </row>
    <row r="7742" spans="1:6" x14ac:dyDescent="0.3">
      <c r="A7742" s="16">
        <v>47</v>
      </c>
      <c r="B7742" s="17" t="s">
        <v>821</v>
      </c>
      <c r="C7742" s="17" t="s">
        <v>47</v>
      </c>
      <c r="D7742" s="18">
        <v>11025704.7302901</v>
      </c>
      <c r="E7742" s="14">
        <v>45017</v>
      </c>
      <c r="F7742" s="15">
        <f t="shared" si="120"/>
        <v>2.2999795965600516E-2</v>
      </c>
    </row>
    <row r="7743" spans="1:6" x14ac:dyDescent="0.3">
      <c r="A7743" s="11">
        <v>47</v>
      </c>
      <c r="B7743" s="12" t="s">
        <v>821</v>
      </c>
      <c r="C7743" s="12" t="s">
        <v>48</v>
      </c>
      <c r="D7743" s="13">
        <v>10775009.788546501</v>
      </c>
      <c r="E7743" s="14">
        <v>44986</v>
      </c>
      <c r="F7743" s="15">
        <f t="shared" si="120"/>
        <v>-4.2527667454374522E-2</v>
      </c>
    </row>
    <row r="7744" spans="1:6" x14ac:dyDescent="0.3">
      <c r="A7744" s="16">
        <v>47</v>
      </c>
      <c r="B7744" s="17" t="s">
        <v>821</v>
      </c>
      <c r="C7744" s="17" t="s">
        <v>49</v>
      </c>
      <c r="D7744" s="18">
        <v>11243129.285416299</v>
      </c>
      <c r="E7744" s="14">
        <v>44958</v>
      </c>
      <c r="F7744" s="15">
        <f t="shared" si="120"/>
        <v>3.147438940335389E-2</v>
      </c>
    </row>
    <row r="7745" spans="1:6" x14ac:dyDescent="0.3">
      <c r="A7745" s="11">
        <v>47</v>
      </c>
      <c r="B7745" s="12" t="s">
        <v>821</v>
      </c>
      <c r="C7745" s="12" t="s">
        <v>50</v>
      </c>
      <c r="D7745" s="13">
        <v>10894769.617785901</v>
      </c>
      <c r="E7745" s="14">
        <v>44927</v>
      </c>
      <c r="F7745" s="15">
        <f t="shared" si="120"/>
        <v>0.1847373346591891</v>
      </c>
    </row>
    <row r="7746" spans="1:6" x14ac:dyDescent="0.3">
      <c r="A7746" s="16">
        <v>47</v>
      </c>
      <c r="B7746" s="17" t="s">
        <v>821</v>
      </c>
      <c r="C7746" s="17" t="s">
        <v>51</v>
      </c>
      <c r="D7746" s="18">
        <v>9057068.3664628994</v>
      </c>
      <c r="E7746" s="14">
        <v>44896</v>
      </c>
      <c r="F7746" s="15">
        <f t="shared" si="120"/>
        <v>-5.8389337127977923E-3</v>
      </c>
    </row>
    <row r="7747" spans="1:6" x14ac:dyDescent="0.3">
      <c r="A7747" s="16">
        <v>47</v>
      </c>
      <c r="B7747" s="17" t="s">
        <v>821</v>
      </c>
      <c r="C7747" s="17" t="s">
        <v>53</v>
      </c>
      <c r="D7747" s="18">
        <v>9110106.6812021192</v>
      </c>
      <c r="E7747" s="14">
        <v>44866</v>
      </c>
      <c r="F7747" s="15">
        <f t="shared" ref="F7747:F7810" si="121">IF(B7747=B7748,LN(D7747/D7748),NA())</f>
        <v>0.1695946766706565</v>
      </c>
    </row>
    <row r="7748" spans="1:6" x14ac:dyDescent="0.3">
      <c r="A7748" s="16">
        <v>47</v>
      </c>
      <c r="B7748" s="17" t="s">
        <v>821</v>
      </c>
      <c r="C7748" s="17" t="s">
        <v>54</v>
      </c>
      <c r="D7748" s="18">
        <v>7688992.3788447399</v>
      </c>
      <c r="E7748" s="14">
        <v>44835</v>
      </c>
      <c r="F7748" s="15">
        <f t="shared" si="121"/>
        <v>2.6311951709514073E-2</v>
      </c>
    </row>
    <row r="7749" spans="1:6" x14ac:dyDescent="0.3">
      <c r="A7749" s="16">
        <v>47</v>
      </c>
      <c r="B7749" s="17" t="s">
        <v>821</v>
      </c>
      <c r="C7749" s="17" t="s">
        <v>55</v>
      </c>
      <c r="D7749" s="18">
        <v>7489318.4083169401</v>
      </c>
      <c r="E7749" s="14">
        <v>44805</v>
      </c>
      <c r="F7749" s="15">
        <f t="shared" si="121"/>
        <v>-0.19110053274225205</v>
      </c>
    </row>
    <row r="7750" spans="1:6" x14ac:dyDescent="0.3">
      <c r="A7750" s="11">
        <v>47</v>
      </c>
      <c r="B7750" s="12" t="s">
        <v>821</v>
      </c>
      <c r="C7750" s="12" t="s">
        <v>56</v>
      </c>
      <c r="D7750" s="13">
        <v>9066427.6840163209</v>
      </c>
      <c r="E7750" s="14">
        <v>44774</v>
      </c>
      <c r="F7750" s="15">
        <f t="shared" si="121"/>
        <v>-0.14516338179171592</v>
      </c>
    </row>
    <row r="7751" spans="1:6" x14ac:dyDescent="0.3">
      <c r="A7751" s="16">
        <v>47</v>
      </c>
      <c r="B7751" s="17" t="s">
        <v>821</v>
      </c>
      <c r="C7751" s="17" t="s">
        <v>57</v>
      </c>
      <c r="D7751" s="18">
        <v>10482861.7325234</v>
      </c>
      <c r="E7751" s="14">
        <v>44743</v>
      </c>
      <c r="F7751" s="15">
        <f t="shared" si="121"/>
        <v>0.13266350637537608</v>
      </c>
    </row>
    <row r="7752" spans="1:6" x14ac:dyDescent="0.3">
      <c r="A7752" s="11">
        <v>47</v>
      </c>
      <c r="B7752" s="12" t="s">
        <v>821</v>
      </c>
      <c r="C7752" s="12" t="s">
        <v>58</v>
      </c>
      <c r="D7752" s="13">
        <v>9180468.1615499891</v>
      </c>
      <c r="E7752" s="14">
        <v>44713</v>
      </c>
      <c r="F7752" s="15">
        <f t="shared" si="121"/>
        <v>-0.10448415045444795</v>
      </c>
    </row>
    <row r="7753" spans="1:6" x14ac:dyDescent="0.3">
      <c r="A7753" s="16">
        <v>47</v>
      </c>
      <c r="B7753" s="17" t="s">
        <v>821</v>
      </c>
      <c r="C7753" s="17" t="s">
        <v>59</v>
      </c>
      <c r="D7753" s="18">
        <v>10191584.714495501</v>
      </c>
      <c r="E7753" s="14">
        <v>44682</v>
      </c>
      <c r="F7753" s="15">
        <f t="shared" si="121"/>
        <v>6.6474449712913067E-2</v>
      </c>
    </row>
    <row r="7754" spans="1:6" x14ac:dyDescent="0.3">
      <c r="A7754" s="11">
        <v>47</v>
      </c>
      <c r="B7754" s="12" t="s">
        <v>821</v>
      </c>
      <c r="C7754" s="12" t="s">
        <v>60</v>
      </c>
      <c r="D7754" s="13">
        <v>9536131.5189470295</v>
      </c>
      <c r="E7754" s="14">
        <v>44652</v>
      </c>
      <c r="F7754" s="15">
        <f t="shared" si="121"/>
        <v>-6.2405916948625028E-3</v>
      </c>
    </row>
    <row r="7755" spans="1:6" x14ac:dyDescent="0.3">
      <c r="A7755" s="16">
        <v>47</v>
      </c>
      <c r="B7755" s="17" t="s">
        <v>821</v>
      </c>
      <c r="C7755" s="17" t="s">
        <v>61</v>
      </c>
      <c r="D7755" s="18">
        <v>9595828.7012332492</v>
      </c>
      <c r="E7755" s="14">
        <v>44621</v>
      </c>
      <c r="F7755" s="15">
        <f t="shared" si="121"/>
        <v>-0.13229901878753039</v>
      </c>
    </row>
    <row r="7756" spans="1:6" x14ac:dyDescent="0.3">
      <c r="A7756" s="11">
        <v>47</v>
      </c>
      <c r="B7756" s="12" t="s">
        <v>821</v>
      </c>
      <c r="C7756" s="12" t="s">
        <v>62</v>
      </c>
      <c r="D7756" s="13">
        <v>10953154.6706456</v>
      </c>
      <c r="E7756" s="14">
        <v>44593</v>
      </c>
      <c r="F7756" s="15">
        <f t="shared" si="121"/>
        <v>-9.2412953678654028E-2</v>
      </c>
    </row>
    <row r="7757" spans="1:6" x14ac:dyDescent="0.3">
      <c r="A7757" s="16">
        <v>47</v>
      </c>
      <c r="B7757" s="17" t="s">
        <v>821</v>
      </c>
      <c r="C7757" s="17" t="s">
        <v>63</v>
      </c>
      <c r="D7757" s="18">
        <v>12013613.513396099</v>
      </c>
      <c r="E7757" s="14">
        <v>44562</v>
      </c>
      <c r="F7757" s="15">
        <f t="shared" si="121"/>
        <v>-0.19197857330725285</v>
      </c>
    </row>
    <row r="7758" spans="1:6" x14ac:dyDescent="0.3">
      <c r="A7758" s="11">
        <v>47</v>
      </c>
      <c r="B7758" s="12" t="s">
        <v>821</v>
      </c>
      <c r="C7758" s="12" t="s">
        <v>64</v>
      </c>
      <c r="D7758" s="13">
        <v>14556229.4011968</v>
      </c>
      <c r="E7758" s="14">
        <v>44531</v>
      </c>
      <c r="F7758" s="15">
        <f t="shared" si="121"/>
        <v>3.5976865318202371E-2</v>
      </c>
    </row>
    <row r="7759" spans="1:6" x14ac:dyDescent="0.3">
      <c r="A7759" s="11">
        <v>47</v>
      </c>
      <c r="B7759" s="12" t="s">
        <v>821</v>
      </c>
      <c r="C7759" s="12" t="s">
        <v>66</v>
      </c>
      <c r="D7759" s="13">
        <v>14041850.2515579</v>
      </c>
      <c r="E7759" s="14">
        <v>44501</v>
      </c>
      <c r="F7759" s="15">
        <f t="shared" si="121"/>
        <v>-1.3141468796631032E-2</v>
      </c>
    </row>
    <row r="7760" spans="1:6" x14ac:dyDescent="0.3">
      <c r="A7760" s="11">
        <v>47</v>
      </c>
      <c r="B7760" s="12" t="s">
        <v>821</v>
      </c>
      <c r="C7760" s="12" t="s">
        <v>67</v>
      </c>
      <c r="D7760" s="13">
        <v>14227598.618476599</v>
      </c>
      <c r="E7760" s="14">
        <v>44470</v>
      </c>
      <c r="F7760" s="15">
        <f t="shared" si="121"/>
        <v>-3.0414001871445044E-2</v>
      </c>
    </row>
    <row r="7761" spans="1:6" x14ac:dyDescent="0.3">
      <c r="A7761" s="11">
        <v>47</v>
      </c>
      <c r="B7761" s="12" t="s">
        <v>821</v>
      </c>
      <c r="C7761" s="12" t="s">
        <v>68</v>
      </c>
      <c r="D7761" s="13">
        <v>14666964.3976216</v>
      </c>
      <c r="E7761" s="14">
        <v>44440</v>
      </c>
      <c r="F7761" s="15">
        <f t="shared" si="121"/>
        <v>3.746877011358854E-2</v>
      </c>
    </row>
    <row r="7762" spans="1:6" x14ac:dyDescent="0.3">
      <c r="A7762" s="16">
        <v>47</v>
      </c>
      <c r="B7762" s="17" t="s">
        <v>821</v>
      </c>
      <c r="C7762" s="17" t="s">
        <v>69</v>
      </c>
      <c r="D7762" s="18">
        <v>14127579.428510699</v>
      </c>
      <c r="E7762" s="14">
        <v>44409</v>
      </c>
      <c r="F7762" s="15">
        <f t="shared" si="121"/>
        <v>3.546087588053656E-3</v>
      </c>
    </row>
    <row r="7763" spans="1:6" x14ac:dyDescent="0.3">
      <c r="A7763" s="11">
        <v>47</v>
      </c>
      <c r="B7763" s="12" t="s">
        <v>821</v>
      </c>
      <c r="C7763" s="12" t="s">
        <v>70</v>
      </c>
      <c r="D7763" s="13">
        <v>14077570.5148481</v>
      </c>
      <c r="E7763" s="14">
        <v>44378</v>
      </c>
      <c r="F7763" s="15">
        <f t="shared" si="121"/>
        <v>3.3041349258018608E-3</v>
      </c>
    </row>
    <row r="7764" spans="1:6" x14ac:dyDescent="0.3">
      <c r="A7764" s="16">
        <v>47</v>
      </c>
      <c r="B7764" s="17" t="s">
        <v>821</v>
      </c>
      <c r="C7764" s="17" t="s">
        <v>71</v>
      </c>
      <c r="D7764" s="18">
        <v>14031133.082458301</v>
      </c>
      <c r="E7764" s="14">
        <v>44348</v>
      </c>
      <c r="F7764" s="15">
        <f t="shared" si="121"/>
        <v>-3.7721523365057803E-2</v>
      </c>
    </row>
    <row r="7765" spans="1:6" x14ac:dyDescent="0.3">
      <c r="A7765" s="11">
        <v>47</v>
      </c>
      <c r="B7765" s="12" t="s">
        <v>821</v>
      </c>
      <c r="C7765" s="12" t="s">
        <v>72</v>
      </c>
      <c r="D7765" s="13">
        <v>14570518.0515691</v>
      </c>
      <c r="E7765" s="14">
        <v>44317</v>
      </c>
      <c r="F7765" s="15">
        <f t="shared" si="121"/>
        <v>4.4618995282378178E-2</v>
      </c>
    </row>
    <row r="7766" spans="1:6" x14ac:dyDescent="0.3">
      <c r="A7766" s="16">
        <v>47</v>
      </c>
      <c r="B7766" s="17" t="s">
        <v>821</v>
      </c>
      <c r="C7766" s="17" t="s">
        <v>73</v>
      </c>
      <c r="D7766" s="18">
        <v>13934686.736405799</v>
      </c>
      <c r="E7766" s="14">
        <v>44287</v>
      </c>
      <c r="F7766" s="15">
        <f t="shared" si="121"/>
        <v>-8.1696525079191194E-3</v>
      </c>
    </row>
    <row r="7767" spans="1:6" x14ac:dyDescent="0.3">
      <c r="A7767" s="11">
        <v>47</v>
      </c>
      <c r="B7767" s="12" t="s">
        <v>821</v>
      </c>
      <c r="C7767" s="12" t="s">
        <v>74</v>
      </c>
      <c r="D7767" s="13">
        <v>14048994.5767441</v>
      </c>
      <c r="E7767" s="14">
        <v>44256</v>
      </c>
      <c r="F7767" s="15">
        <f t="shared" si="121"/>
        <v>3.9678550557945585E-2</v>
      </c>
    </row>
    <row r="7768" spans="1:6" x14ac:dyDescent="0.3">
      <c r="A7768" s="16">
        <v>47</v>
      </c>
      <c r="B7768" s="17" t="s">
        <v>821</v>
      </c>
      <c r="C7768" s="17" t="s">
        <v>75</v>
      </c>
      <c r="D7768" s="18">
        <v>13502465.282446999</v>
      </c>
      <c r="E7768" s="14">
        <v>44228</v>
      </c>
      <c r="F7768" s="15">
        <f t="shared" si="121"/>
        <v>-2.2237732070879493E-2</v>
      </c>
    </row>
    <row r="7769" spans="1:6" x14ac:dyDescent="0.3">
      <c r="A7769" s="11">
        <v>47</v>
      </c>
      <c r="B7769" s="12" t="s">
        <v>821</v>
      </c>
      <c r="C7769" s="12" t="s">
        <v>76</v>
      </c>
      <c r="D7769" s="13">
        <v>13806092.970976699</v>
      </c>
      <c r="E7769" s="14">
        <v>44197</v>
      </c>
      <c r="F7769" s="15">
        <f t="shared" si="121"/>
        <v>8.8029847230015987E-2</v>
      </c>
    </row>
    <row r="7770" spans="1:6" x14ac:dyDescent="0.3">
      <c r="A7770" s="16">
        <v>47</v>
      </c>
      <c r="B7770" s="17" t="s">
        <v>821</v>
      </c>
      <c r="C7770" s="17" t="s">
        <v>77</v>
      </c>
      <c r="D7770" s="18">
        <v>12642702.4479459</v>
      </c>
      <c r="E7770" s="14">
        <v>44166</v>
      </c>
      <c r="F7770" s="15">
        <f t="shared" si="121"/>
        <v>7.8350719741246397E-2</v>
      </c>
    </row>
    <row r="7771" spans="1:6" x14ac:dyDescent="0.3">
      <c r="A7771" s="16">
        <v>47</v>
      </c>
      <c r="B7771" s="17" t="s">
        <v>821</v>
      </c>
      <c r="C7771" s="17" t="s">
        <v>79</v>
      </c>
      <c r="D7771" s="18">
        <v>11689949.404653201</v>
      </c>
      <c r="E7771" s="14">
        <v>44136</v>
      </c>
      <c r="F7771" s="15">
        <f t="shared" si="121"/>
        <v>0.11503947234731725</v>
      </c>
    </row>
    <row r="7772" spans="1:6" x14ac:dyDescent="0.3">
      <c r="A7772" s="16">
        <v>47</v>
      </c>
      <c r="B7772" s="17" t="s">
        <v>821</v>
      </c>
      <c r="C7772" s="17" t="s">
        <v>80</v>
      </c>
      <c r="D7772" s="18">
        <v>10419613.8285584</v>
      </c>
      <c r="E7772" s="14">
        <v>44105</v>
      </c>
      <c r="F7772" s="15">
        <f t="shared" si="121"/>
        <v>-1.8660396589339261E-2</v>
      </c>
    </row>
    <row r="7773" spans="1:6" x14ac:dyDescent="0.3">
      <c r="A7773" s="16">
        <v>47</v>
      </c>
      <c r="B7773" s="17" t="s">
        <v>821</v>
      </c>
      <c r="C7773" s="17" t="s">
        <v>81</v>
      </c>
      <c r="D7773" s="18">
        <v>10615873.4006967</v>
      </c>
      <c r="E7773" s="14">
        <v>44075</v>
      </c>
      <c r="F7773" s="15">
        <f t="shared" si="121"/>
        <v>-1.4681629416990454E-2</v>
      </c>
    </row>
    <row r="7774" spans="1:6" x14ac:dyDescent="0.3">
      <c r="A7774" s="11">
        <v>47</v>
      </c>
      <c r="B7774" s="12" t="s">
        <v>821</v>
      </c>
      <c r="C7774" s="12" t="s">
        <v>82</v>
      </c>
      <c r="D7774" s="13">
        <v>10772881.466773801</v>
      </c>
      <c r="E7774" s="14">
        <v>44044</v>
      </c>
      <c r="F7774" s="15">
        <f t="shared" si="121"/>
        <v>0.1024572402993762</v>
      </c>
    </row>
    <row r="7775" spans="1:6" x14ac:dyDescent="0.3">
      <c r="A7775" s="16">
        <v>47</v>
      </c>
      <c r="B7775" s="17" t="s">
        <v>821</v>
      </c>
      <c r="C7775" s="17" t="s">
        <v>83</v>
      </c>
      <c r="D7775" s="18">
        <v>9723783.1989574805</v>
      </c>
      <c r="E7775" s="14">
        <v>44013</v>
      </c>
      <c r="F7775" s="15">
        <f t="shared" si="121"/>
        <v>0.10760567171538149</v>
      </c>
    </row>
    <row r="7776" spans="1:6" x14ac:dyDescent="0.3">
      <c r="A7776" s="11">
        <v>47</v>
      </c>
      <c r="B7776" s="12" t="s">
        <v>821</v>
      </c>
      <c r="C7776" s="12" t="s">
        <v>84</v>
      </c>
      <c r="D7776" s="13">
        <v>8731778.6496035699</v>
      </c>
      <c r="E7776" s="14">
        <v>43983</v>
      </c>
      <c r="F7776" s="15">
        <f t="shared" si="121"/>
        <v>6.1488048442524682E-3</v>
      </c>
    </row>
    <row r="7777" spans="1:6" x14ac:dyDescent="0.3">
      <c r="A7777" s="16">
        <v>47</v>
      </c>
      <c r="B7777" s="17" t="s">
        <v>821</v>
      </c>
      <c r="C7777" s="17" t="s">
        <v>85</v>
      </c>
      <c r="D7777" s="18">
        <v>8678253.37362138</v>
      </c>
      <c r="E7777" s="14">
        <v>43952</v>
      </c>
      <c r="F7777" s="15">
        <f t="shared" si="121"/>
        <v>2.878198886639427E-2</v>
      </c>
    </row>
    <row r="7778" spans="1:6" x14ac:dyDescent="0.3">
      <c r="A7778" s="11">
        <v>47</v>
      </c>
      <c r="B7778" s="12" t="s">
        <v>821</v>
      </c>
      <c r="C7778" s="12" t="s">
        <v>86</v>
      </c>
      <c r="D7778" s="13">
        <v>8432036.2873703297</v>
      </c>
      <c r="E7778" s="14">
        <v>43922</v>
      </c>
      <c r="F7778" s="15">
        <f t="shared" si="121"/>
        <v>0.14894483402292796</v>
      </c>
    </row>
    <row r="7779" spans="1:6" x14ac:dyDescent="0.3">
      <c r="A7779" s="16">
        <v>47</v>
      </c>
      <c r="B7779" s="17" t="s">
        <v>821</v>
      </c>
      <c r="C7779" s="17" t="s">
        <v>87</v>
      </c>
      <c r="D7779" s="18">
        <v>7265182.8207596596</v>
      </c>
      <c r="E7779" s="14">
        <v>43891</v>
      </c>
      <c r="F7779" s="15">
        <f t="shared" si="121"/>
        <v>-0.40119927501128971</v>
      </c>
    </row>
    <row r="7780" spans="1:6" x14ac:dyDescent="0.3">
      <c r="A7780" s="11">
        <v>47</v>
      </c>
      <c r="B7780" s="12" t="s">
        <v>821</v>
      </c>
      <c r="C7780" s="12" t="s">
        <v>88</v>
      </c>
      <c r="D7780" s="13">
        <v>10851385.159507001</v>
      </c>
      <c r="E7780" s="14">
        <v>43862</v>
      </c>
      <c r="F7780" s="15">
        <f t="shared" si="121"/>
        <v>-0.1271288499699387</v>
      </c>
    </row>
    <row r="7781" spans="1:6" x14ac:dyDescent="0.3">
      <c r="A7781" s="16">
        <v>47</v>
      </c>
      <c r="B7781" s="17" t="s">
        <v>821</v>
      </c>
      <c r="C7781" s="17" t="s">
        <v>89</v>
      </c>
      <c r="D7781" s="18">
        <v>12322435.019701499</v>
      </c>
      <c r="E7781" s="14">
        <v>43831</v>
      </c>
      <c r="F7781" s="15">
        <f t="shared" si="121"/>
        <v>4.3776622117907161E-3</v>
      </c>
    </row>
    <row r="7782" spans="1:6" x14ac:dyDescent="0.3">
      <c r="A7782" s="11">
        <v>47</v>
      </c>
      <c r="B7782" s="12" t="s">
        <v>821</v>
      </c>
      <c r="C7782" s="12" t="s">
        <v>90</v>
      </c>
      <c r="D7782" s="13">
        <v>12268609.462571301</v>
      </c>
      <c r="E7782" s="14">
        <v>43800</v>
      </c>
      <c r="F7782" s="15">
        <f t="shared" si="121"/>
        <v>3.7751266122776267E-2</v>
      </c>
    </row>
    <row r="7783" spans="1:6" x14ac:dyDescent="0.3">
      <c r="A7783" s="11">
        <v>47</v>
      </c>
      <c r="B7783" s="12" t="s">
        <v>821</v>
      </c>
      <c r="C7783" s="12" t="s">
        <v>92</v>
      </c>
      <c r="D7783" s="13">
        <v>11814087.2946664</v>
      </c>
      <c r="E7783" s="14">
        <v>43770</v>
      </c>
      <c r="F7783" s="15">
        <f t="shared" si="121"/>
        <v>2.6388369502093931E-2</v>
      </c>
    </row>
    <row r="7784" spans="1:6" x14ac:dyDescent="0.3">
      <c r="A7784" s="11">
        <v>47</v>
      </c>
      <c r="B7784" s="12" t="s">
        <v>821</v>
      </c>
      <c r="C7784" s="12" t="s">
        <v>93</v>
      </c>
      <c r="D7784" s="13">
        <v>11506410.1962223</v>
      </c>
      <c r="E7784" s="14">
        <v>43739</v>
      </c>
      <c r="F7784" s="15">
        <f t="shared" si="121"/>
        <v>6.2049961755088409E-2</v>
      </c>
    </row>
    <row r="7785" spans="1:6" x14ac:dyDescent="0.3">
      <c r="A7785" s="11">
        <v>47</v>
      </c>
      <c r="B7785" s="12" t="s">
        <v>821</v>
      </c>
      <c r="C7785" s="12" t="s">
        <v>94</v>
      </c>
      <c r="D7785" s="13">
        <v>10814137.7250301</v>
      </c>
      <c r="E7785" s="14">
        <v>43709</v>
      </c>
      <c r="F7785" s="15">
        <f t="shared" si="121"/>
        <v>4.125316798225976E-2</v>
      </c>
    </row>
    <row r="7786" spans="1:6" x14ac:dyDescent="0.3">
      <c r="A7786" s="16">
        <v>47</v>
      </c>
      <c r="B7786" s="17" t="s">
        <v>821</v>
      </c>
      <c r="C7786" s="17" t="s">
        <v>95</v>
      </c>
      <c r="D7786" s="18">
        <v>10377096.9224787</v>
      </c>
      <c r="E7786" s="14">
        <v>43678</v>
      </c>
      <c r="F7786" s="15">
        <f t="shared" si="121"/>
        <v>-2.3033374459781781E-2</v>
      </c>
    </row>
    <row r="7787" spans="1:6" x14ac:dyDescent="0.3">
      <c r="A7787" s="11">
        <v>47</v>
      </c>
      <c r="B7787" s="12" t="s">
        <v>821</v>
      </c>
      <c r="C7787" s="12" t="s">
        <v>96</v>
      </c>
      <c r="D7787" s="13">
        <v>10618890.452229301</v>
      </c>
      <c r="E7787" s="14">
        <v>43647</v>
      </c>
      <c r="F7787" s="15">
        <f t="shared" si="121"/>
        <v>9.2081851299148212E-2</v>
      </c>
    </row>
    <row r="7788" spans="1:6" x14ac:dyDescent="0.3">
      <c r="A7788" s="16">
        <v>47</v>
      </c>
      <c r="B7788" s="17" t="s">
        <v>821</v>
      </c>
      <c r="C7788" s="17" t="s">
        <v>97</v>
      </c>
      <c r="D7788" s="18">
        <v>9684751.9219637606</v>
      </c>
      <c r="E7788" s="14">
        <v>43617</v>
      </c>
      <c r="F7788" s="15">
        <f t="shared" si="121"/>
        <v>-5.5892697155631652E-2</v>
      </c>
    </row>
    <row r="7789" spans="1:6" x14ac:dyDescent="0.3">
      <c r="A7789" s="11">
        <v>47</v>
      </c>
      <c r="B7789" s="12" t="s">
        <v>821</v>
      </c>
      <c r="C7789" s="12" t="s">
        <v>98</v>
      </c>
      <c r="D7789" s="13">
        <v>10241472.202173</v>
      </c>
      <c r="E7789" s="14">
        <v>43586</v>
      </c>
      <c r="F7789" s="15">
        <f t="shared" si="121"/>
        <v>-1.1458081765131719E-2</v>
      </c>
    </row>
    <row r="7790" spans="1:6" x14ac:dyDescent="0.3">
      <c r="A7790" s="16">
        <v>47</v>
      </c>
      <c r="B7790" s="17" t="s">
        <v>821</v>
      </c>
      <c r="C7790" s="17" t="s">
        <v>99</v>
      </c>
      <c r="D7790" s="18">
        <v>10359494.692494599</v>
      </c>
      <c r="E7790" s="14">
        <v>43556</v>
      </c>
      <c r="F7790" s="15">
        <f t="shared" si="121"/>
        <v>2.8443643826003964E-2</v>
      </c>
    </row>
    <row r="7791" spans="1:6" x14ac:dyDescent="0.3">
      <c r="A7791" s="11">
        <v>47</v>
      </c>
      <c r="B7791" s="12" t="s">
        <v>821</v>
      </c>
      <c r="C7791" s="12" t="s">
        <v>100</v>
      </c>
      <c r="D7791" s="13">
        <v>10068984.091260299</v>
      </c>
      <c r="E7791" s="14">
        <v>43525</v>
      </c>
      <c r="F7791" s="15">
        <f t="shared" si="121"/>
        <v>9.1855661749083786E-2</v>
      </c>
    </row>
    <row r="7792" spans="1:6" x14ac:dyDescent="0.3">
      <c r="A7792" s="16">
        <v>47</v>
      </c>
      <c r="B7792" s="17" t="s">
        <v>821</v>
      </c>
      <c r="C7792" s="17" t="s">
        <v>101</v>
      </c>
      <c r="D7792" s="18">
        <v>9185297.9344876297</v>
      </c>
      <c r="E7792" s="14">
        <v>43497</v>
      </c>
      <c r="F7792" s="15">
        <f t="shared" si="121"/>
        <v>4.4088060936186058E-2</v>
      </c>
    </row>
    <row r="7793" spans="1:6" x14ac:dyDescent="0.3">
      <c r="A7793" s="11">
        <v>47</v>
      </c>
      <c r="B7793" s="12" t="s">
        <v>821</v>
      </c>
      <c r="C7793" s="12" t="s">
        <v>102</v>
      </c>
      <c r="D7793" s="13">
        <v>8789133.1955998</v>
      </c>
      <c r="E7793" s="14">
        <v>43466</v>
      </c>
      <c r="F7793" s="15">
        <f t="shared" si="121"/>
        <v>0.21658922297402647</v>
      </c>
    </row>
    <row r="7794" spans="1:6" x14ac:dyDescent="0.3">
      <c r="A7794" s="16">
        <v>47</v>
      </c>
      <c r="B7794" s="17" t="s">
        <v>821</v>
      </c>
      <c r="C7794" s="17" t="s">
        <v>103</v>
      </c>
      <c r="D7794" s="18">
        <v>7077543.4085416002</v>
      </c>
      <c r="E7794" s="14">
        <v>43435</v>
      </c>
      <c r="F7794" s="15">
        <f t="shared" si="121"/>
        <v>-0.20539740943667767</v>
      </c>
    </row>
    <row r="7795" spans="1:6" x14ac:dyDescent="0.3">
      <c r="A7795" s="16">
        <v>47</v>
      </c>
      <c r="B7795" s="17" t="s">
        <v>821</v>
      </c>
      <c r="C7795" s="17" t="s">
        <v>105</v>
      </c>
      <c r="D7795" s="18">
        <v>8691315.2568126209</v>
      </c>
      <c r="E7795" s="14">
        <v>43405</v>
      </c>
      <c r="F7795" s="15">
        <f t="shared" si="121"/>
        <v>-5.9988346563046413E-2</v>
      </c>
    </row>
    <row r="7796" spans="1:6" x14ac:dyDescent="0.3">
      <c r="A7796" s="16">
        <v>47</v>
      </c>
      <c r="B7796" s="17" t="s">
        <v>821</v>
      </c>
      <c r="C7796" s="17" t="s">
        <v>106</v>
      </c>
      <c r="D7796" s="18">
        <v>9228648.6311292797</v>
      </c>
      <c r="E7796" s="14">
        <v>43374</v>
      </c>
      <c r="F7796" s="15">
        <f t="shared" si="121"/>
        <v>-5.4228984433865229E-2</v>
      </c>
    </row>
    <row r="7797" spans="1:6" x14ac:dyDescent="0.3">
      <c r="A7797" s="16">
        <v>47</v>
      </c>
      <c r="B7797" s="17" t="s">
        <v>821</v>
      </c>
      <c r="C7797" s="17" t="s">
        <v>107</v>
      </c>
      <c r="D7797" s="18">
        <v>9742927.2521273308</v>
      </c>
      <c r="E7797" s="14">
        <v>43344</v>
      </c>
      <c r="F7797" s="15">
        <f t="shared" si="121"/>
        <v>-1.0915295615386471E-3</v>
      </c>
    </row>
    <row r="7798" spans="1:6" x14ac:dyDescent="0.3">
      <c r="A7798" s="11">
        <v>47</v>
      </c>
      <c r="B7798" s="12" t="s">
        <v>821</v>
      </c>
      <c r="C7798" s="12" t="s">
        <v>108</v>
      </c>
      <c r="D7798" s="13">
        <v>9753567.7513922397</v>
      </c>
      <c r="E7798" s="14">
        <v>43313</v>
      </c>
      <c r="F7798" s="15">
        <f t="shared" si="121"/>
        <v>-7.6287423908856719E-2</v>
      </c>
    </row>
    <row r="7799" spans="1:6" x14ac:dyDescent="0.3">
      <c r="A7799" s="16">
        <v>47</v>
      </c>
      <c r="B7799" s="17" t="s">
        <v>821</v>
      </c>
      <c r="C7799" s="17" t="s">
        <v>109</v>
      </c>
      <c r="D7799" s="18">
        <v>10526759.775922701</v>
      </c>
      <c r="E7799" s="14">
        <v>43282</v>
      </c>
      <c r="F7799" s="15">
        <f t="shared" si="121"/>
        <v>-2.5709182144142879E-2</v>
      </c>
    </row>
    <row r="7800" spans="1:6" x14ac:dyDescent="0.3">
      <c r="A7800" s="11">
        <v>47</v>
      </c>
      <c r="B7800" s="12" t="s">
        <v>821</v>
      </c>
      <c r="C7800" s="12" t="s">
        <v>110</v>
      </c>
      <c r="D7800" s="13">
        <v>10800903.060515599</v>
      </c>
      <c r="E7800" s="14">
        <v>43252</v>
      </c>
      <c r="F7800" s="15">
        <f t="shared" si="121"/>
        <v>4.0772776925127256E-2</v>
      </c>
    </row>
    <row r="7801" spans="1:6" x14ac:dyDescent="0.3">
      <c r="A7801" s="16">
        <v>47</v>
      </c>
      <c r="B7801" s="17" t="s">
        <v>821</v>
      </c>
      <c r="C7801" s="17" t="s">
        <v>111</v>
      </c>
      <c r="D7801" s="18">
        <v>10369377.2813487</v>
      </c>
      <c r="E7801" s="14">
        <v>43221</v>
      </c>
      <c r="F7801" s="15">
        <f t="shared" si="121"/>
        <v>9.3979336497644603E-2</v>
      </c>
    </row>
    <row r="7802" spans="1:6" x14ac:dyDescent="0.3">
      <c r="A7802" s="11">
        <v>47</v>
      </c>
      <c r="B7802" s="12" t="s">
        <v>821</v>
      </c>
      <c r="C7802" s="12" t="s">
        <v>112</v>
      </c>
      <c r="D7802" s="13">
        <v>9439260.4405479208</v>
      </c>
      <c r="E7802" s="14">
        <v>43191</v>
      </c>
      <c r="F7802" s="15">
        <f t="shared" si="121"/>
        <v>8.945699521753063E-2</v>
      </c>
    </row>
    <row r="7803" spans="1:6" x14ac:dyDescent="0.3">
      <c r="A7803" s="16">
        <v>47</v>
      </c>
      <c r="B7803" s="17" t="s">
        <v>821</v>
      </c>
      <c r="C7803" s="17" t="s">
        <v>113</v>
      </c>
      <c r="D7803" s="18">
        <v>8631520.1669547502</v>
      </c>
      <c r="E7803" s="14">
        <v>43160</v>
      </c>
      <c r="F7803" s="15">
        <f t="shared" si="121"/>
        <v>-2.4474884549641696E-2</v>
      </c>
    </row>
    <row r="7804" spans="1:6" x14ac:dyDescent="0.3">
      <c r="A7804" s="11">
        <v>47</v>
      </c>
      <c r="B7804" s="12" t="s">
        <v>821</v>
      </c>
      <c r="C7804" s="12" t="s">
        <v>114</v>
      </c>
      <c r="D7804" s="13">
        <v>8845382.0737450998</v>
      </c>
      <c r="E7804" s="14">
        <v>43132</v>
      </c>
      <c r="F7804" s="15">
        <f t="shared" si="121"/>
        <v>-5.7188072924479694E-2</v>
      </c>
    </row>
    <row r="7805" spans="1:6" x14ac:dyDescent="0.3">
      <c r="A7805" s="16">
        <v>47</v>
      </c>
      <c r="B7805" s="17" t="s">
        <v>821</v>
      </c>
      <c r="C7805" s="17" t="s">
        <v>115</v>
      </c>
      <c r="D7805" s="18">
        <v>9365976.44848614</v>
      </c>
      <c r="E7805" s="14">
        <v>43101</v>
      </c>
      <c r="F7805" s="15">
        <f t="shared" si="121"/>
        <v>4.7990474907715262E-2</v>
      </c>
    </row>
    <row r="7806" spans="1:6" x14ac:dyDescent="0.3">
      <c r="A7806" s="11">
        <v>47</v>
      </c>
      <c r="B7806" s="12" t="s">
        <v>821</v>
      </c>
      <c r="C7806" s="12" t="s">
        <v>116</v>
      </c>
      <c r="D7806" s="13">
        <v>8927113.6332005393</v>
      </c>
      <c r="E7806" s="14">
        <v>43070</v>
      </c>
      <c r="F7806" s="15">
        <f t="shared" si="121"/>
        <v>9.5395177049519032E-3</v>
      </c>
    </row>
    <row r="7807" spans="1:6" x14ac:dyDescent="0.3">
      <c r="A7807" s="11">
        <v>47</v>
      </c>
      <c r="B7807" s="12" t="s">
        <v>821</v>
      </c>
      <c r="C7807" s="12" t="s">
        <v>118</v>
      </c>
      <c r="D7807" s="13">
        <v>8842358.1804583296</v>
      </c>
      <c r="E7807" s="14">
        <v>43040</v>
      </c>
      <c r="F7807" s="15">
        <f t="shared" si="121"/>
        <v>-9.7316512973175368E-2</v>
      </c>
    </row>
    <row r="7808" spans="1:6" x14ac:dyDescent="0.3">
      <c r="A7808" s="11">
        <v>47</v>
      </c>
      <c r="B7808" s="12" t="s">
        <v>821</v>
      </c>
      <c r="C7808" s="12" t="s">
        <v>119</v>
      </c>
      <c r="D7808" s="13">
        <v>9746128.37634564</v>
      </c>
      <c r="E7808" s="14">
        <v>43009</v>
      </c>
      <c r="F7808" s="15">
        <f t="shared" si="121"/>
        <v>-6.719435810700293E-2</v>
      </c>
    </row>
    <row r="7809" spans="1:6" x14ac:dyDescent="0.3">
      <c r="A7809" s="11">
        <v>47</v>
      </c>
      <c r="B7809" s="12" t="s">
        <v>821</v>
      </c>
      <c r="C7809" s="12" t="s">
        <v>120</v>
      </c>
      <c r="D7809" s="13">
        <v>10423516.700648</v>
      </c>
      <c r="E7809" s="14">
        <v>42979</v>
      </c>
      <c r="F7809" s="15">
        <f t="shared" si="121"/>
        <v>0.2394256421461233</v>
      </c>
    </row>
    <row r="7810" spans="1:6" x14ac:dyDescent="0.3">
      <c r="A7810" s="16">
        <v>47</v>
      </c>
      <c r="B7810" s="17" t="s">
        <v>821</v>
      </c>
      <c r="C7810" s="17" t="s">
        <v>121</v>
      </c>
      <c r="D7810" s="18">
        <v>8204139.4059641501</v>
      </c>
      <c r="E7810" s="14">
        <v>42948</v>
      </c>
      <c r="F7810" s="15">
        <f t="shared" si="121"/>
        <v>4.4319690164022117E-2</v>
      </c>
    </row>
    <row r="7811" spans="1:6" x14ac:dyDescent="0.3">
      <c r="A7811" s="11">
        <v>47</v>
      </c>
      <c r="B7811" s="12" t="s">
        <v>821</v>
      </c>
      <c r="C7811" s="12" t="s">
        <v>122</v>
      </c>
      <c r="D7811" s="13">
        <v>7848474.1910896497</v>
      </c>
      <c r="E7811" s="14">
        <v>42917</v>
      </c>
      <c r="F7811" s="15">
        <f t="shared" ref="F7811:F7874" si="122">IF(B7811=B7812,LN(D7811/D7812),NA())</f>
        <v>2.4085166550340108E-2</v>
      </c>
    </row>
    <row r="7812" spans="1:6" x14ac:dyDescent="0.3">
      <c r="A7812" s="16">
        <v>47</v>
      </c>
      <c r="B7812" s="17" t="s">
        <v>821</v>
      </c>
      <c r="C7812" s="17" t="s">
        <v>123</v>
      </c>
      <c r="D7812" s="18">
        <v>7661700.6477634301</v>
      </c>
      <c r="E7812" s="14">
        <v>42887</v>
      </c>
      <c r="F7812" s="15">
        <f t="shared" si="122"/>
        <v>-0.12284161000102761</v>
      </c>
    </row>
    <row r="7813" spans="1:6" x14ac:dyDescent="0.3">
      <c r="A7813" s="11">
        <v>47</v>
      </c>
      <c r="B7813" s="12" t="s">
        <v>821</v>
      </c>
      <c r="C7813" s="12" t="s">
        <v>124</v>
      </c>
      <c r="D7813" s="13">
        <v>8663125.6393844802</v>
      </c>
      <c r="E7813" s="14">
        <v>42856</v>
      </c>
      <c r="F7813" s="15">
        <f t="shared" si="122"/>
        <v>1.2694902206194649E-2</v>
      </c>
    </row>
    <row r="7814" spans="1:6" x14ac:dyDescent="0.3">
      <c r="A7814" s="16">
        <v>47</v>
      </c>
      <c r="B7814" s="17" t="s">
        <v>821</v>
      </c>
      <c r="C7814" s="17" t="s">
        <v>125</v>
      </c>
      <c r="D7814" s="18">
        <v>8553843.2389493398</v>
      </c>
      <c r="E7814" s="14">
        <v>42826</v>
      </c>
      <c r="F7814" s="15">
        <f t="shared" si="122"/>
        <v>-3.4782997591294661E-3</v>
      </c>
    </row>
    <row r="7815" spans="1:6" x14ac:dyDescent="0.3">
      <c r="A7815" s="11">
        <v>47</v>
      </c>
      <c r="B7815" s="12" t="s">
        <v>821</v>
      </c>
      <c r="C7815" s="12" t="s">
        <v>126</v>
      </c>
      <c r="D7815" s="13">
        <v>8583647.8745058998</v>
      </c>
      <c r="E7815" s="14">
        <v>42795</v>
      </c>
      <c r="F7815" s="15">
        <f t="shared" si="122"/>
        <v>0.12117420151166526</v>
      </c>
    </row>
    <row r="7816" spans="1:6" x14ac:dyDescent="0.3">
      <c r="A7816" s="16">
        <v>47</v>
      </c>
      <c r="B7816" s="17" t="s">
        <v>821</v>
      </c>
      <c r="C7816" s="17" t="s">
        <v>127</v>
      </c>
      <c r="D7816" s="18">
        <v>7604078.7566011902</v>
      </c>
      <c r="E7816" s="14">
        <v>42767</v>
      </c>
      <c r="F7816" s="15">
        <f t="shared" si="122"/>
        <v>-7.8356486747608776E-4</v>
      </c>
    </row>
    <row r="7817" spans="1:6" x14ac:dyDescent="0.3">
      <c r="A7817" s="11">
        <v>47</v>
      </c>
      <c r="B7817" s="12" t="s">
        <v>821</v>
      </c>
      <c r="C7817" s="12" t="s">
        <v>129</v>
      </c>
      <c r="D7817" s="13">
        <v>7610039.3805271601</v>
      </c>
      <c r="E7817" s="14">
        <v>42736</v>
      </c>
      <c r="F7817" s="15">
        <f t="shared" si="122"/>
        <v>-0.16938761501127811</v>
      </c>
    </row>
    <row r="7818" spans="1:6" x14ac:dyDescent="0.3">
      <c r="A7818" s="16">
        <v>47</v>
      </c>
      <c r="B7818" s="17" t="s">
        <v>821</v>
      </c>
      <c r="C7818" s="17" t="s">
        <v>130</v>
      </c>
      <c r="D7818" s="18">
        <v>9014694.4422539193</v>
      </c>
      <c r="E7818" s="14">
        <v>42705</v>
      </c>
      <c r="F7818" s="15">
        <f t="shared" si="122"/>
        <v>1.5980938742396231E-2</v>
      </c>
    </row>
    <row r="7819" spans="1:6" x14ac:dyDescent="0.3">
      <c r="A7819" s="16">
        <v>47</v>
      </c>
      <c r="B7819" s="17" t="s">
        <v>821</v>
      </c>
      <c r="C7819" s="17" t="s">
        <v>132</v>
      </c>
      <c r="D7819" s="18">
        <v>8871776.1881722603</v>
      </c>
      <c r="E7819" s="14">
        <v>42675</v>
      </c>
      <c r="F7819" s="15">
        <f t="shared" si="122"/>
        <v>1.8107512464734361E-2</v>
      </c>
    </row>
    <row r="7820" spans="1:6" x14ac:dyDescent="0.3">
      <c r="A7820" s="16">
        <v>47</v>
      </c>
      <c r="B7820" s="17" t="s">
        <v>821</v>
      </c>
      <c r="C7820" s="17" t="s">
        <v>133</v>
      </c>
      <c r="D7820" s="18">
        <v>8712576.0989406407</v>
      </c>
      <c r="E7820" s="14">
        <v>42644</v>
      </c>
      <c r="F7820" s="15">
        <f t="shared" si="122"/>
        <v>6.6197728749681E-3</v>
      </c>
    </row>
    <row r="7821" spans="1:6" x14ac:dyDescent="0.3">
      <c r="A7821" s="16">
        <v>47</v>
      </c>
      <c r="B7821" s="17" t="s">
        <v>821</v>
      </c>
      <c r="C7821" s="17" t="s">
        <v>134</v>
      </c>
      <c r="D7821" s="18">
        <v>8655091.3020811006</v>
      </c>
      <c r="E7821" s="14">
        <v>42614</v>
      </c>
      <c r="F7821" s="15">
        <f t="shared" si="122"/>
        <v>-0.14567990645729662</v>
      </c>
    </row>
    <row r="7822" spans="1:6" x14ac:dyDescent="0.3">
      <c r="A7822" s="11">
        <v>47</v>
      </c>
      <c r="B7822" s="12" t="s">
        <v>821</v>
      </c>
      <c r="C7822" s="12" t="s">
        <v>135</v>
      </c>
      <c r="D7822" s="13">
        <v>10012433.233783901</v>
      </c>
      <c r="E7822" s="14">
        <v>42583</v>
      </c>
      <c r="F7822" s="15">
        <f t="shared" si="122"/>
        <v>9.4857793458680895E-2</v>
      </c>
    </row>
    <row r="7823" spans="1:6" x14ac:dyDescent="0.3">
      <c r="A7823" s="16">
        <v>47</v>
      </c>
      <c r="B7823" s="17" t="s">
        <v>821</v>
      </c>
      <c r="C7823" s="17" t="s">
        <v>136</v>
      </c>
      <c r="D7823" s="18">
        <v>9106330.6786902994</v>
      </c>
      <c r="E7823" s="14">
        <v>42552</v>
      </c>
      <c r="F7823" s="15">
        <f t="shared" si="122"/>
        <v>1.5290702499768721E-2</v>
      </c>
    </row>
    <row r="7824" spans="1:6" x14ac:dyDescent="0.3">
      <c r="A7824" s="11">
        <v>47</v>
      </c>
      <c r="B7824" s="12" t="s">
        <v>821</v>
      </c>
      <c r="C7824" s="12" t="s">
        <v>137</v>
      </c>
      <c r="D7824" s="13">
        <v>8968147.6356389206</v>
      </c>
      <c r="E7824" s="14">
        <v>42522</v>
      </c>
      <c r="F7824" s="15">
        <f t="shared" si="122"/>
        <v>-0.10512134390433528</v>
      </c>
    </row>
    <row r="7825" spans="1:6" x14ac:dyDescent="0.3">
      <c r="A7825" s="16">
        <v>47</v>
      </c>
      <c r="B7825" s="17" t="s">
        <v>821</v>
      </c>
      <c r="C7825" s="17" t="s">
        <v>138</v>
      </c>
      <c r="D7825" s="18">
        <v>9962225.5161399301</v>
      </c>
      <c r="E7825" s="14">
        <v>42491</v>
      </c>
      <c r="F7825" s="15">
        <f t="shared" si="122"/>
        <v>5.9087822115285786E-2</v>
      </c>
    </row>
    <row r="7826" spans="1:6" x14ac:dyDescent="0.3">
      <c r="A7826" s="11">
        <v>47</v>
      </c>
      <c r="B7826" s="12" t="s">
        <v>821</v>
      </c>
      <c r="C7826" s="12" t="s">
        <v>139</v>
      </c>
      <c r="D7826" s="13">
        <v>9390632.6884933803</v>
      </c>
      <c r="E7826" s="14">
        <v>42461</v>
      </c>
      <c r="F7826" s="15">
        <f t="shared" si="122"/>
        <v>-6.2587896204072346E-2</v>
      </c>
    </row>
    <row r="7827" spans="1:6" x14ac:dyDescent="0.3">
      <c r="A7827" s="16">
        <v>47</v>
      </c>
      <c r="B7827" s="17" t="s">
        <v>821</v>
      </c>
      <c r="C7827" s="17" t="s">
        <v>140</v>
      </c>
      <c r="D7827" s="18">
        <v>9997155.1360055096</v>
      </c>
      <c r="E7827" s="14">
        <v>42430</v>
      </c>
      <c r="F7827" s="15">
        <f t="shared" si="122"/>
        <v>-0.2265581463164773</v>
      </c>
    </row>
    <row r="7828" spans="1:6" x14ac:dyDescent="0.3">
      <c r="A7828" s="11">
        <v>47</v>
      </c>
      <c r="B7828" s="12" t="s">
        <v>821</v>
      </c>
      <c r="C7828" s="12" t="s">
        <v>141</v>
      </c>
      <c r="D7828" s="13">
        <v>12539187.1488398</v>
      </c>
      <c r="E7828" s="14">
        <v>42401</v>
      </c>
      <c r="F7828" s="15">
        <f t="shared" si="122"/>
        <v>-2.3375767895159702E-2</v>
      </c>
    </row>
    <row r="7829" spans="1:6" x14ac:dyDescent="0.3">
      <c r="A7829" s="16">
        <v>47</v>
      </c>
      <c r="B7829" s="17" t="s">
        <v>821</v>
      </c>
      <c r="C7829" s="17" t="s">
        <v>142</v>
      </c>
      <c r="D7829" s="18">
        <v>12835753.000315599</v>
      </c>
      <c r="E7829" s="14">
        <v>42370</v>
      </c>
      <c r="F7829" s="15">
        <f t="shared" si="122"/>
        <v>-0.25203508147992221</v>
      </c>
    </row>
    <row r="7830" spans="1:6" x14ac:dyDescent="0.3">
      <c r="A7830" s="11">
        <v>47</v>
      </c>
      <c r="B7830" s="12" t="s">
        <v>821</v>
      </c>
      <c r="C7830" s="12" t="s">
        <v>143</v>
      </c>
      <c r="D7830" s="13">
        <v>16515008.306542899</v>
      </c>
      <c r="E7830" s="14">
        <v>42339</v>
      </c>
      <c r="F7830" s="15">
        <f t="shared" si="122"/>
        <v>-8.2887600342352957E-2</v>
      </c>
    </row>
    <row r="7831" spans="1:6" x14ac:dyDescent="0.3">
      <c r="A7831" s="11">
        <v>47</v>
      </c>
      <c r="B7831" s="12" t="s">
        <v>821</v>
      </c>
      <c r="C7831" s="12" t="s">
        <v>145</v>
      </c>
      <c r="D7831" s="13">
        <v>17942230.179708201</v>
      </c>
      <c r="E7831" s="14">
        <v>42309</v>
      </c>
      <c r="F7831" s="15">
        <f t="shared" si="122"/>
        <v>-1.0050374385797168E-2</v>
      </c>
    </row>
    <row r="7832" spans="1:6" x14ac:dyDescent="0.3">
      <c r="A7832" s="11">
        <v>47</v>
      </c>
      <c r="B7832" s="12" t="s">
        <v>821</v>
      </c>
      <c r="C7832" s="12" t="s">
        <v>146</v>
      </c>
      <c r="D7832" s="13">
        <v>18123465.526326802</v>
      </c>
      <c r="E7832" s="14">
        <v>42278</v>
      </c>
      <c r="F7832" s="15">
        <f t="shared" si="122"/>
        <v>4.9978389857206929E-2</v>
      </c>
    </row>
    <row r="7833" spans="1:6" x14ac:dyDescent="0.3">
      <c r="A7833" s="11">
        <v>47</v>
      </c>
      <c r="B7833" s="12" t="s">
        <v>821</v>
      </c>
      <c r="C7833" s="12" t="s">
        <v>147</v>
      </c>
      <c r="D7833" s="13">
        <v>17239946.2362408</v>
      </c>
      <c r="E7833" s="14">
        <v>42248</v>
      </c>
      <c r="F7833" s="15">
        <f t="shared" si="122"/>
        <v>-4.3079609754997396E-2</v>
      </c>
    </row>
    <row r="7834" spans="1:6" x14ac:dyDescent="0.3">
      <c r="A7834" s="16">
        <v>47</v>
      </c>
      <c r="B7834" s="17" t="s">
        <v>821</v>
      </c>
      <c r="C7834" s="17" t="s">
        <v>148</v>
      </c>
      <c r="D7834" s="18">
        <v>17998866.009477898</v>
      </c>
      <c r="E7834" s="14">
        <v>42217</v>
      </c>
      <c r="F7834" s="15">
        <f t="shared" si="122"/>
        <v>-5.6480172979110734E-3</v>
      </c>
    </row>
    <row r="7835" spans="1:6" x14ac:dyDescent="0.3">
      <c r="A7835" s="11">
        <v>47</v>
      </c>
      <c r="B7835" s="12" t="s">
        <v>821</v>
      </c>
      <c r="C7835" s="12" t="s">
        <v>149</v>
      </c>
      <c r="D7835" s="13">
        <v>18100811.540096499</v>
      </c>
      <c r="E7835" s="14">
        <v>42186</v>
      </c>
      <c r="F7835" s="15">
        <f t="shared" si="122"/>
        <v>6.9976746484065488E-2</v>
      </c>
    </row>
    <row r="7836" spans="1:6" x14ac:dyDescent="0.3">
      <c r="A7836" s="16">
        <v>47</v>
      </c>
      <c r="B7836" s="17" t="s">
        <v>821</v>
      </c>
      <c r="C7836" s="17" t="s">
        <v>150</v>
      </c>
      <c r="D7836" s="18">
        <v>16877477.271391898</v>
      </c>
      <c r="E7836" s="14">
        <v>42156</v>
      </c>
      <c r="F7836" s="15">
        <f t="shared" si="122"/>
        <v>-9.352064988386987E-3</v>
      </c>
    </row>
    <row r="7837" spans="1:6" x14ac:dyDescent="0.3">
      <c r="A7837" s="11">
        <v>47</v>
      </c>
      <c r="B7837" s="12" t="s">
        <v>821</v>
      </c>
      <c r="C7837" s="12" t="s">
        <v>151</v>
      </c>
      <c r="D7837" s="13">
        <v>17036056.903391801</v>
      </c>
      <c r="E7837" s="14">
        <v>42125</v>
      </c>
      <c r="F7837" s="15">
        <f t="shared" si="122"/>
        <v>2.2865784155110737E-2</v>
      </c>
    </row>
    <row r="7838" spans="1:6" x14ac:dyDescent="0.3">
      <c r="A7838" s="16">
        <v>47</v>
      </c>
      <c r="B7838" s="17" t="s">
        <v>821</v>
      </c>
      <c r="C7838" s="17" t="s">
        <v>152</v>
      </c>
      <c r="D7838" s="18">
        <v>16650933.952312799</v>
      </c>
      <c r="E7838" s="14">
        <v>42095</v>
      </c>
      <c r="F7838" s="15">
        <f t="shared" si="122"/>
        <v>4.5225098004940269E-2</v>
      </c>
    </row>
    <row r="7839" spans="1:6" x14ac:dyDescent="0.3">
      <c r="A7839" s="11">
        <v>47</v>
      </c>
      <c r="B7839" s="12" t="s">
        <v>821</v>
      </c>
      <c r="C7839" s="12" t="s">
        <v>153</v>
      </c>
      <c r="D7839" s="13">
        <v>15914668.1653057</v>
      </c>
      <c r="E7839" s="14">
        <v>42064</v>
      </c>
      <c r="F7839" s="15">
        <f t="shared" si="122"/>
        <v>-6.476087561750446E-2</v>
      </c>
    </row>
    <row r="7840" spans="1:6" x14ac:dyDescent="0.3">
      <c r="A7840" s="16">
        <v>47</v>
      </c>
      <c r="B7840" s="17" t="s">
        <v>821</v>
      </c>
      <c r="C7840" s="17" t="s">
        <v>154</v>
      </c>
      <c r="D7840" s="18">
        <v>16979421.0736221</v>
      </c>
      <c r="E7840" s="14">
        <v>42036</v>
      </c>
      <c r="F7840" s="15">
        <f t="shared" si="122"/>
        <v>3.5305751844101743E-2</v>
      </c>
    </row>
    <row r="7841" spans="1:6" x14ac:dyDescent="0.3">
      <c r="A7841" s="11">
        <v>47</v>
      </c>
      <c r="B7841" s="12" t="s">
        <v>821</v>
      </c>
      <c r="C7841" s="12" t="s">
        <v>1286</v>
      </c>
      <c r="D7841" s="13">
        <v>16390408.789694199</v>
      </c>
      <c r="E7841" s="14">
        <v>42005</v>
      </c>
      <c r="F7841" s="15" t="e">
        <f t="shared" si="122"/>
        <v>#N/A</v>
      </c>
    </row>
    <row r="7842" spans="1:6" x14ac:dyDescent="0.3">
      <c r="A7842" s="16">
        <v>62</v>
      </c>
      <c r="B7842" s="17" t="s">
        <v>833</v>
      </c>
      <c r="C7842" s="17" t="s">
        <v>12</v>
      </c>
      <c r="D7842" s="18">
        <v>9109229.5800645594</v>
      </c>
      <c r="E7842" s="14">
        <v>45901</v>
      </c>
      <c r="F7842" s="15">
        <f t="shared" si="122"/>
        <v>-2.6346523931632952E-2</v>
      </c>
    </row>
    <row r="7843" spans="1:6" x14ac:dyDescent="0.3">
      <c r="A7843" s="11">
        <v>62</v>
      </c>
      <c r="B7843" s="12" t="s">
        <v>833</v>
      </c>
      <c r="C7843" s="12" t="s">
        <v>16</v>
      </c>
      <c r="D7843" s="13">
        <v>9352415.6014415398</v>
      </c>
      <c r="E7843" s="14">
        <v>45870</v>
      </c>
      <c r="F7843" s="15">
        <f t="shared" si="122"/>
        <v>4.8641340709453136E-4</v>
      </c>
    </row>
    <row r="7844" spans="1:6" x14ac:dyDescent="0.3">
      <c r="A7844" s="16">
        <v>62</v>
      </c>
      <c r="B7844" s="17" t="s">
        <v>833</v>
      </c>
      <c r="C7844" s="17" t="s">
        <v>17</v>
      </c>
      <c r="D7844" s="18">
        <v>9347867.5673063397</v>
      </c>
      <c r="E7844" s="14">
        <v>45839</v>
      </c>
      <c r="F7844" s="15">
        <f t="shared" si="122"/>
        <v>-5.4585694029808049E-3</v>
      </c>
    </row>
    <row r="7845" spans="1:6" x14ac:dyDescent="0.3">
      <c r="A7845" s="11">
        <v>62</v>
      </c>
      <c r="B7845" s="12" t="s">
        <v>833</v>
      </c>
      <c r="C7845" s="12" t="s">
        <v>18</v>
      </c>
      <c r="D7845" s="13">
        <v>9399033.0693705902</v>
      </c>
      <c r="E7845" s="14">
        <v>45809</v>
      </c>
      <c r="F7845" s="15">
        <f t="shared" si="122"/>
        <v>-9.3347076855217481E-2</v>
      </c>
    </row>
    <row r="7846" spans="1:6" x14ac:dyDescent="0.3">
      <c r="A7846" s="16">
        <v>62</v>
      </c>
      <c r="B7846" s="17" t="s">
        <v>833</v>
      </c>
      <c r="C7846" s="17" t="s">
        <v>19</v>
      </c>
      <c r="D7846" s="18">
        <v>10318659.888744701</v>
      </c>
      <c r="E7846" s="14">
        <v>45778</v>
      </c>
      <c r="F7846" s="15">
        <f t="shared" si="122"/>
        <v>-3.0261585358463017E-2</v>
      </c>
    </row>
    <row r="7847" spans="1:6" x14ac:dyDescent="0.3">
      <c r="A7847" s="11">
        <v>62</v>
      </c>
      <c r="B7847" s="12" t="s">
        <v>833</v>
      </c>
      <c r="C7847" s="12" t="s">
        <v>20</v>
      </c>
      <c r="D7847" s="13">
        <v>10635691.644040501</v>
      </c>
      <c r="E7847" s="14">
        <v>45748</v>
      </c>
      <c r="F7847" s="15">
        <f t="shared" si="122"/>
        <v>-2.4089210921589568E-2</v>
      </c>
    </row>
    <row r="7848" spans="1:6" x14ac:dyDescent="0.3">
      <c r="A7848" s="16">
        <v>62</v>
      </c>
      <c r="B7848" s="17" t="s">
        <v>833</v>
      </c>
      <c r="C7848" s="17" t="s">
        <v>21</v>
      </c>
      <c r="D7848" s="18">
        <v>10895007.885401901</v>
      </c>
      <c r="E7848" s="14">
        <v>45717</v>
      </c>
      <c r="F7848" s="15">
        <f t="shared" si="122"/>
        <v>-0.11245960693256098</v>
      </c>
    </row>
    <row r="7849" spans="1:6" x14ac:dyDescent="0.3">
      <c r="A7849" s="11">
        <v>62</v>
      </c>
      <c r="B7849" s="12" t="s">
        <v>833</v>
      </c>
      <c r="C7849" s="12" t="s">
        <v>22</v>
      </c>
      <c r="D7849" s="13">
        <v>12191808.5889065</v>
      </c>
      <c r="E7849" s="14">
        <v>45689</v>
      </c>
      <c r="F7849" s="15">
        <f t="shared" si="122"/>
        <v>1.4084600969940976E-2</v>
      </c>
    </row>
    <row r="7850" spans="1:6" x14ac:dyDescent="0.3">
      <c r="A7850" s="16">
        <v>62</v>
      </c>
      <c r="B7850" s="17" t="s">
        <v>833</v>
      </c>
      <c r="C7850" s="17" t="s">
        <v>23</v>
      </c>
      <c r="D7850" s="18">
        <v>12021295.4533669</v>
      </c>
      <c r="E7850" s="14">
        <v>45658</v>
      </c>
      <c r="F7850" s="15">
        <f t="shared" si="122"/>
        <v>0.11496495716597753</v>
      </c>
    </row>
    <row r="7851" spans="1:6" x14ac:dyDescent="0.3">
      <c r="A7851" s="11">
        <v>62</v>
      </c>
      <c r="B7851" s="12" t="s">
        <v>833</v>
      </c>
      <c r="C7851" s="12" t="s">
        <v>24</v>
      </c>
      <c r="D7851" s="13">
        <v>10715751.2767464</v>
      </c>
      <c r="E7851" s="14">
        <v>45627</v>
      </c>
      <c r="F7851" s="15">
        <f t="shared" si="122"/>
        <v>3.8993944219030408E-2</v>
      </c>
    </row>
    <row r="7852" spans="1:6" x14ac:dyDescent="0.3">
      <c r="A7852" s="11">
        <v>62</v>
      </c>
      <c r="B7852" s="12" t="s">
        <v>833</v>
      </c>
      <c r="C7852" s="12" t="s">
        <v>26</v>
      </c>
      <c r="D7852" s="13">
        <v>10305943.7997963</v>
      </c>
      <c r="E7852" s="14">
        <v>45597</v>
      </c>
      <c r="F7852" s="15">
        <f t="shared" si="122"/>
        <v>7.8898261381685333E-2</v>
      </c>
    </row>
    <row r="7853" spans="1:6" x14ac:dyDescent="0.3">
      <c r="A7853" s="11">
        <v>62</v>
      </c>
      <c r="B7853" s="12" t="s">
        <v>833</v>
      </c>
      <c r="C7853" s="12" t="s">
        <v>27</v>
      </c>
      <c r="D7853" s="13">
        <v>9524072.4467815906</v>
      </c>
      <c r="E7853" s="14">
        <v>45566</v>
      </c>
      <c r="F7853" s="15">
        <f t="shared" si="122"/>
        <v>0.11721393153069157</v>
      </c>
    </row>
    <row r="7854" spans="1:6" x14ac:dyDescent="0.3">
      <c r="A7854" s="11">
        <v>62</v>
      </c>
      <c r="B7854" s="12" t="s">
        <v>833</v>
      </c>
      <c r="C7854" s="12" t="s">
        <v>28</v>
      </c>
      <c r="D7854" s="13">
        <v>8470661.4918426704</v>
      </c>
      <c r="E7854" s="14">
        <v>45536</v>
      </c>
      <c r="F7854" s="15">
        <f t="shared" si="122"/>
        <v>-4.1013171335642175E-2</v>
      </c>
    </row>
    <row r="7855" spans="1:6" x14ac:dyDescent="0.3">
      <c r="A7855" s="16">
        <v>62</v>
      </c>
      <c r="B7855" s="17" t="s">
        <v>833</v>
      </c>
      <c r="C7855" s="17" t="s">
        <v>29</v>
      </c>
      <c r="D7855" s="18">
        <v>8825292.7507667392</v>
      </c>
      <c r="E7855" s="14">
        <v>45505</v>
      </c>
      <c r="F7855" s="15">
        <f t="shared" si="122"/>
        <v>-2.1517013691413523E-3</v>
      </c>
    </row>
    <row r="7856" spans="1:6" x14ac:dyDescent="0.3">
      <c r="A7856" s="11">
        <v>62</v>
      </c>
      <c r="B7856" s="12" t="s">
        <v>833</v>
      </c>
      <c r="C7856" s="12" t="s">
        <v>30</v>
      </c>
      <c r="D7856" s="13">
        <v>8844302.5896754991</v>
      </c>
      <c r="E7856" s="14">
        <v>45474</v>
      </c>
      <c r="F7856" s="15">
        <f t="shared" si="122"/>
        <v>6.1218785213560431E-2</v>
      </c>
    </row>
    <row r="7857" spans="1:6" x14ac:dyDescent="0.3">
      <c r="A7857" s="16">
        <v>62</v>
      </c>
      <c r="B7857" s="17" t="s">
        <v>833</v>
      </c>
      <c r="C7857" s="17" t="s">
        <v>31</v>
      </c>
      <c r="D7857" s="18">
        <v>8319105.1196679203</v>
      </c>
      <c r="E7857" s="14">
        <v>45444</v>
      </c>
      <c r="F7857" s="15">
        <f t="shared" si="122"/>
        <v>4.3515295910893169E-2</v>
      </c>
    </row>
    <row r="7858" spans="1:6" x14ac:dyDescent="0.3">
      <c r="A7858" s="11">
        <v>62</v>
      </c>
      <c r="B7858" s="12" t="s">
        <v>833</v>
      </c>
      <c r="C7858" s="12" t="s">
        <v>32</v>
      </c>
      <c r="D7858" s="13">
        <v>7964860.2317507602</v>
      </c>
      <c r="E7858" s="14">
        <v>45413</v>
      </c>
      <c r="F7858" s="15">
        <f t="shared" si="122"/>
        <v>-3.7703499637404325E-2</v>
      </c>
    </row>
    <row r="7859" spans="1:6" x14ac:dyDescent="0.3">
      <c r="A7859" s="16">
        <v>62</v>
      </c>
      <c r="B7859" s="17" t="s">
        <v>833</v>
      </c>
      <c r="C7859" s="17" t="s">
        <v>34</v>
      </c>
      <c r="D7859" s="18">
        <v>8270896.4008561596</v>
      </c>
      <c r="E7859" s="14">
        <v>45383</v>
      </c>
      <c r="F7859" s="15">
        <f t="shared" si="122"/>
        <v>-7.6477341762548001E-2</v>
      </c>
    </row>
    <row r="7860" spans="1:6" x14ac:dyDescent="0.3">
      <c r="A7860" s="11">
        <v>62</v>
      </c>
      <c r="B7860" s="12" t="s">
        <v>833</v>
      </c>
      <c r="C7860" s="12" t="s">
        <v>35</v>
      </c>
      <c r="D7860" s="13">
        <v>8928248.4801100306</v>
      </c>
      <c r="E7860" s="14">
        <v>45352</v>
      </c>
      <c r="F7860" s="15">
        <f t="shared" si="122"/>
        <v>7.45957681285839E-2</v>
      </c>
    </row>
    <row r="7861" spans="1:6" x14ac:dyDescent="0.3">
      <c r="A7861" s="16">
        <v>62</v>
      </c>
      <c r="B7861" s="17" t="s">
        <v>833</v>
      </c>
      <c r="C7861" s="17" t="s">
        <v>36</v>
      </c>
      <c r="D7861" s="18">
        <v>8286473.35144741</v>
      </c>
      <c r="E7861" s="14">
        <v>45323</v>
      </c>
      <c r="F7861" s="15">
        <f t="shared" si="122"/>
        <v>-1.8786121717430122E-2</v>
      </c>
    </row>
    <row r="7862" spans="1:6" x14ac:dyDescent="0.3">
      <c r="A7862" s="11">
        <v>62</v>
      </c>
      <c r="B7862" s="12" t="s">
        <v>833</v>
      </c>
      <c r="C7862" s="12" t="s">
        <v>37</v>
      </c>
      <c r="D7862" s="13">
        <v>8443615.47244066</v>
      </c>
      <c r="E7862" s="14">
        <v>45292</v>
      </c>
      <c r="F7862" s="15">
        <f t="shared" si="122"/>
        <v>-1.2775319931758391E-2</v>
      </c>
    </row>
    <row r="7863" spans="1:6" x14ac:dyDescent="0.3">
      <c r="A7863" s="16">
        <v>62</v>
      </c>
      <c r="B7863" s="17" t="s">
        <v>833</v>
      </c>
      <c r="C7863" s="17" t="s">
        <v>38</v>
      </c>
      <c r="D7863" s="18">
        <v>8552177.3412681594</v>
      </c>
      <c r="E7863" s="14">
        <v>45261</v>
      </c>
      <c r="F7863" s="15">
        <f t="shared" si="122"/>
        <v>2.295204147529634E-2</v>
      </c>
    </row>
    <row r="7864" spans="1:6" x14ac:dyDescent="0.3">
      <c r="A7864" s="16">
        <v>62</v>
      </c>
      <c r="B7864" s="17" t="s">
        <v>833</v>
      </c>
      <c r="C7864" s="17" t="s">
        <v>40</v>
      </c>
      <c r="D7864" s="18">
        <v>8358122.9038292496</v>
      </c>
      <c r="E7864" s="14">
        <v>45231</v>
      </c>
      <c r="F7864" s="15">
        <f t="shared" si="122"/>
        <v>-1.9677418643710892E-2</v>
      </c>
    </row>
    <row r="7865" spans="1:6" x14ac:dyDescent="0.3">
      <c r="A7865" s="16">
        <v>62</v>
      </c>
      <c r="B7865" s="17" t="s">
        <v>833</v>
      </c>
      <c r="C7865" s="17" t="s">
        <v>41</v>
      </c>
      <c r="D7865" s="18">
        <v>8524217.9892372992</v>
      </c>
      <c r="E7865" s="14">
        <v>45200</v>
      </c>
      <c r="F7865" s="15">
        <f t="shared" si="122"/>
        <v>7.5638708817104688E-2</v>
      </c>
    </row>
    <row r="7866" spans="1:6" x14ac:dyDescent="0.3">
      <c r="A7866" s="16">
        <v>62</v>
      </c>
      <c r="B7866" s="17" t="s">
        <v>833</v>
      </c>
      <c r="C7866" s="17" t="s">
        <v>42</v>
      </c>
      <c r="D7866" s="18">
        <v>7903238.2352129202</v>
      </c>
      <c r="E7866" s="14">
        <v>45170</v>
      </c>
      <c r="F7866" s="15">
        <f t="shared" si="122"/>
        <v>3.1006471911522625E-2</v>
      </c>
    </row>
    <row r="7867" spans="1:6" x14ac:dyDescent="0.3">
      <c r="A7867" s="11">
        <v>62</v>
      </c>
      <c r="B7867" s="12" t="s">
        <v>833</v>
      </c>
      <c r="C7867" s="12" t="s">
        <v>43</v>
      </c>
      <c r="D7867" s="13">
        <v>7661946.8296369696</v>
      </c>
      <c r="E7867" s="14">
        <v>45139</v>
      </c>
      <c r="F7867" s="15">
        <f t="shared" si="122"/>
        <v>-2.9261885272500655E-2</v>
      </c>
    </row>
    <row r="7868" spans="1:6" x14ac:dyDescent="0.3">
      <c r="A7868" s="16">
        <v>62</v>
      </c>
      <c r="B7868" s="17" t="s">
        <v>833</v>
      </c>
      <c r="C7868" s="17" t="s">
        <v>44</v>
      </c>
      <c r="D7868" s="18">
        <v>7889462.3714706702</v>
      </c>
      <c r="E7868" s="14">
        <v>45108</v>
      </c>
      <c r="F7868" s="15">
        <f t="shared" si="122"/>
        <v>5.0982921407782801E-2</v>
      </c>
    </row>
    <row r="7869" spans="1:6" x14ac:dyDescent="0.3">
      <c r="A7869" s="11">
        <v>62</v>
      </c>
      <c r="B7869" s="12" t="s">
        <v>833</v>
      </c>
      <c r="C7869" s="12" t="s">
        <v>45</v>
      </c>
      <c r="D7869" s="13">
        <v>7497315.8560835896</v>
      </c>
      <c r="E7869" s="14">
        <v>45078</v>
      </c>
      <c r="F7869" s="15">
        <f t="shared" si="122"/>
        <v>2.9407356755751311E-2</v>
      </c>
    </row>
    <row r="7870" spans="1:6" x14ac:dyDescent="0.3">
      <c r="A7870" s="16">
        <v>62</v>
      </c>
      <c r="B7870" s="17" t="s">
        <v>833</v>
      </c>
      <c r="C7870" s="17" t="s">
        <v>46</v>
      </c>
      <c r="D7870" s="18">
        <v>7280049.88029915</v>
      </c>
      <c r="E7870" s="14">
        <v>45047</v>
      </c>
      <c r="F7870" s="15">
        <f t="shared" si="122"/>
        <v>-0.10546933120313293</v>
      </c>
    </row>
    <row r="7871" spans="1:6" x14ac:dyDescent="0.3">
      <c r="A7871" s="11">
        <v>62</v>
      </c>
      <c r="B7871" s="12" t="s">
        <v>833</v>
      </c>
      <c r="C7871" s="12" t="s">
        <v>47</v>
      </c>
      <c r="D7871" s="13">
        <v>8089824.5622213203</v>
      </c>
      <c r="E7871" s="14">
        <v>45017</v>
      </c>
      <c r="F7871" s="15">
        <f t="shared" si="122"/>
        <v>4.9233727767240935E-2</v>
      </c>
    </row>
    <row r="7872" spans="1:6" x14ac:dyDescent="0.3">
      <c r="A7872" s="16">
        <v>62</v>
      </c>
      <c r="B7872" s="17" t="s">
        <v>833</v>
      </c>
      <c r="C7872" s="17" t="s">
        <v>48</v>
      </c>
      <c r="D7872" s="18">
        <v>7701178.1011869498</v>
      </c>
      <c r="E7872" s="14">
        <v>44986</v>
      </c>
      <c r="F7872" s="15">
        <f t="shared" si="122"/>
        <v>-8.3984871876933764E-2</v>
      </c>
    </row>
    <row r="7873" spans="1:6" x14ac:dyDescent="0.3">
      <c r="A7873" s="11">
        <v>62</v>
      </c>
      <c r="B7873" s="12" t="s">
        <v>833</v>
      </c>
      <c r="C7873" s="12" t="s">
        <v>49</v>
      </c>
      <c r="D7873" s="13">
        <v>8375897.1066580396</v>
      </c>
      <c r="E7873" s="14">
        <v>44958</v>
      </c>
      <c r="F7873" s="15">
        <f t="shared" si="122"/>
        <v>-5.1376233822326926E-3</v>
      </c>
    </row>
    <row r="7874" spans="1:6" x14ac:dyDescent="0.3">
      <c r="A7874" s="16">
        <v>62</v>
      </c>
      <c r="B7874" s="17" t="s">
        <v>833</v>
      </c>
      <c r="C7874" s="17" t="s">
        <v>50</v>
      </c>
      <c r="D7874" s="18">
        <v>8419040.0426617097</v>
      </c>
      <c r="E7874" s="14">
        <v>44927</v>
      </c>
      <c r="F7874" s="15">
        <f t="shared" si="122"/>
        <v>3.7113359558866091E-2</v>
      </c>
    </row>
    <row r="7875" spans="1:6" x14ac:dyDescent="0.3">
      <c r="A7875" s="11">
        <v>62</v>
      </c>
      <c r="B7875" s="12" t="s">
        <v>833</v>
      </c>
      <c r="C7875" s="12" t="s">
        <v>51</v>
      </c>
      <c r="D7875" s="13">
        <v>8112308.3118444197</v>
      </c>
      <c r="E7875" s="14">
        <v>44896</v>
      </c>
      <c r="F7875" s="15">
        <f t="shared" ref="F7875:F7938" si="123">IF(B7875=B7876,LN(D7875/D7876),NA())</f>
        <v>-6.0945020848273301E-2</v>
      </c>
    </row>
    <row r="7876" spans="1:6" x14ac:dyDescent="0.3">
      <c r="A7876" s="11">
        <v>62</v>
      </c>
      <c r="B7876" s="12" t="s">
        <v>833</v>
      </c>
      <c r="C7876" s="12" t="s">
        <v>53</v>
      </c>
      <c r="D7876" s="13">
        <v>8622089.6480049696</v>
      </c>
      <c r="E7876" s="14">
        <v>44866</v>
      </c>
      <c r="F7876" s="15">
        <f t="shared" si="123"/>
        <v>3.1399107643218564E-2</v>
      </c>
    </row>
    <row r="7877" spans="1:6" x14ac:dyDescent="0.3">
      <c r="A7877" s="11">
        <v>62</v>
      </c>
      <c r="B7877" s="12" t="s">
        <v>833</v>
      </c>
      <c r="C7877" s="12" t="s">
        <v>54</v>
      </c>
      <c r="D7877" s="13">
        <v>8355569.8652608199</v>
      </c>
      <c r="E7877" s="14">
        <v>44835</v>
      </c>
      <c r="F7877" s="15">
        <f t="shared" si="123"/>
        <v>9.3082408323379676E-2</v>
      </c>
    </row>
    <row r="7878" spans="1:6" x14ac:dyDescent="0.3">
      <c r="A7878" s="11">
        <v>62</v>
      </c>
      <c r="B7878" s="12" t="s">
        <v>833</v>
      </c>
      <c r="C7878" s="12" t="s">
        <v>55</v>
      </c>
      <c r="D7878" s="13">
        <v>7612913.5592026496</v>
      </c>
      <c r="E7878" s="14">
        <v>44805</v>
      </c>
      <c r="F7878" s="15">
        <f t="shared" si="123"/>
        <v>-2.899181589671551E-3</v>
      </c>
    </row>
    <row r="7879" spans="1:6" x14ac:dyDescent="0.3">
      <c r="A7879" s="16">
        <v>62</v>
      </c>
      <c r="B7879" s="17" t="s">
        <v>833</v>
      </c>
      <c r="C7879" s="17" t="s">
        <v>56</v>
      </c>
      <c r="D7879" s="18">
        <v>7635016.80321436</v>
      </c>
      <c r="E7879" s="14">
        <v>44774</v>
      </c>
      <c r="F7879" s="15">
        <f t="shared" si="123"/>
        <v>0.1155250740830267</v>
      </c>
    </row>
    <row r="7880" spans="1:6" x14ac:dyDescent="0.3">
      <c r="A7880" s="11">
        <v>62</v>
      </c>
      <c r="B7880" s="12" t="s">
        <v>833</v>
      </c>
      <c r="C7880" s="12" t="s">
        <v>57</v>
      </c>
      <c r="D7880" s="13">
        <v>6802022.98273216</v>
      </c>
      <c r="E7880" s="14">
        <v>44743</v>
      </c>
      <c r="F7880" s="15">
        <f t="shared" si="123"/>
        <v>1.7197441894715688E-2</v>
      </c>
    </row>
    <row r="7881" spans="1:6" x14ac:dyDescent="0.3">
      <c r="A7881" s="16">
        <v>62</v>
      </c>
      <c r="B7881" s="17" t="s">
        <v>833</v>
      </c>
      <c r="C7881" s="17" t="s">
        <v>58</v>
      </c>
      <c r="D7881" s="18">
        <v>6686045.7023523599</v>
      </c>
      <c r="E7881" s="14">
        <v>44713</v>
      </c>
      <c r="F7881" s="15">
        <f t="shared" si="123"/>
        <v>-1.3018571247095123E-2</v>
      </c>
    </row>
    <row r="7882" spans="1:6" x14ac:dyDescent="0.3">
      <c r="A7882" s="11">
        <v>62</v>
      </c>
      <c r="B7882" s="12" t="s">
        <v>833</v>
      </c>
      <c r="C7882" s="12" t="s">
        <v>59</v>
      </c>
      <c r="D7882" s="13">
        <v>6773657.51762868</v>
      </c>
      <c r="E7882" s="14">
        <v>44682</v>
      </c>
      <c r="F7882" s="15">
        <f t="shared" si="123"/>
        <v>-4.6834887413866669E-2</v>
      </c>
    </row>
    <row r="7883" spans="1:6" x14ac:dyDescent="0.3">
      <c r="A7883" s="16">
        <v>62</v>
      </c>
      <c r="B7883" s="17" t="s">
        <v>833</v>
      </c>
      <c r="C7883" s="17" t="s">
        <v>60</v>
      </c>
      <c r="D7883" s="18">
        <v>7098447.3864241298</v>
      </c>
      <c r="E7883" s="14">
        <v>44652</v>
      </c>
      <c r="F7883" s="15">
        <f t="shared" si="123"/>
        <v>3.4231091470773266E-2</v>
      </c>
    </row>
    <row r="7884" spans="1:6" x14ac:dyDescent="0.3">
      <c r="A7884" s="11">
        <v>62</v>
      </c>
      <c r="B7884" s="12" t="s">
        <v>833</v>
      </c>
      <c r="C7884" s="12" t="s">
        <v>61</v>
      </c>
      <c r="D7884" s="13">
        <v>6859571.5992205301</v>
      </c>
      <c r="E7884" s="14">
        <v>44621</v>
      </c>
      <c r="F7884" s="15">
        <f t="shared" si="123"/>
        <v>0.14699214702284424</v>
      </c>
    </row>
    <row r="7885" spans="1:6" x14ac:dyDescent="0.3">
      <c r="A7885" s="16">
        <v>62</v>
      </c>
      <c r="B7885" s="17" t="s">
        <v>833</v>
      </c>
      <c r="C7885" s="17" t="s">
        <v>62</v>
      </c>
      <c r="D7885" s="18">
        <v>5921873.3534166804</v>
      </c>
      <c r="E7885" s="14">
        <v>44593</v>
      </c>
      <c r="F7885" s="15">
        <f t="shared" si="123"/>
        <v>5.1981082369989613E-2</v>
      </c>
    </row>
    <row r="7886" spans="1:6" x14ac:dyDescent="0.3">
      <c r="A7886" s="11">
        <v>62</v>
      </c>
      <c r="B7886" s="12" t="s">
        <v>833</v>
      </c>
      <c r="C7886" s="12" t="s">
        <v>63</v>
      </c>
      <c r="D7886" s="13">
        <v>5621911.6724251602</v>
      </c>
      <c r="E7886" s="14">
        <v>44562</v>
      </c>
      <c r="F7886" s="15">
        <f t="shared" si="123"/>
        <v>-0.10339915487011561</v>
      </c>
    </row>
    <row r="7887" spans="1:6" x14ac:dyDescent="0.3">
      <c r="A7887" s="16">
        <v>62</v>
      </c>
      <c r="B7887" s="17" t="s">
        <v>833</v>
      </c>
      <c r="C7887" s="17" t="s">
        <v>64</v>
      </c>
      <c r="D7887" s="18">
        <v>6234328.7575779799</v>
      </c>
      <c r="E7887" s="14">
        <v>44531</v>
      </c>
      <c r="F7887" s="15">
        <f t="shared" si="123"/>
        <v>3.3192381788874584E-2</v>
      </c>
    </row>
    <row r="7888" spans="1:6" x14ac:dyDescent="0.3">
      <c r="A7888" s="16">
        <v>62</v>
      </c>
      <c r="B7888" s="17" t="s">
        <v>833</v>
      </c>
      <c r="C7888" s="17" t="s">
        <v>66</v>
      </c>
      <c r="D7888" s="18">
        <v>6030793.1397296702</v>
      </c>
      <c r="E7888" s="14">
        <v>44501</v>
      </c>
      <c r="F7888" s="15">
        <f t="shared" si="123"/>
        <v>-1.5390067075918865E-2</v>
      </c>
    </row>
    <row r="7889" spans="1:6" x14ac:dyDescent="0.3">
      <c r="A7889" s="16">
        <v>62</v>
      </c>
      <c r="B7889" s="17" t="s">
        <v>833</v>
      </c>
      <c r="C7889" s="17" t="s">
        <v>67</v>
      </c>
      <c r="D7889" s="18">
        <v>6124325.3379563997</v>
      </c>
      <c r="E7889" s="14">
        <v>44470</v>
      </c>
      <c r="F7889" s="15">
        <f t="shared" si="123"/>
        <v>-0.16686404111054343</v>
      </c>
    </row>
    <row r="7890" spans="1:6" x14ac:dyDescent="0.3">
      <c r="A7890" s="16">
        <v>62</v>
      </c>
      <c r="B7890" s="17" t="s">
        <v>833</v>
      </c>
      <c r="C7890" s="17" t="s">
        <v>68</v>
      </c>
      <c r="D7890" s="18">
        <v>7236463.6618176</v>
      </c>
      <c r="E7890" s="14">
        <v>44440</v>
      </c>
      <c r="F7890" s="15">
        <f t="shared" si="123"/>
        <v>-7.5441290389124338E-2</v>
      </c>
    </row>
    <row r="7891" spans="1:6" x14ac:dyDescent="0.3">
      <c r="A7891" s="11">
        <v>62</v>
      </c>
      <c r="B7891" s="12" t="s">
        <v>833</v>
      </c>
      <c r="C7891" s="12" t="s">
        <v>69</v>
      </c>
      <c r="D7891" s="13">
        <v>7803512.3448195904</v>
      </c>
      <c r="E7891" s="14">
        <v>44409</v>
      </c>
      <c r="F7891" s="15">
        <f t="shared" si="123"/>
        <v>-0.12386237555881993</v>
      </c>
    </row>
    <row r="7892" spans="1:6" x14ac:dyDescent="0.3">
      <c r="A7892" s="16">
        <v>62</v>
      </c>
      <c r="B7892" s="17" t="s">
        <v>833</v>
      </c>
      <c r="C7892" s="17" t="s">
        <v>70</v>
      </c>
      <c r="D7892" s="18">
        <v>8832484.1745254006</v>
      </c>
      <c r="E7892" s="14">
        <v>44378</v>
      </c>
      <c r="F7892" s="15">
        <f t="shared" si="123"/>
        <v>4.6377622865451398E-2</v>
      </c>
    </row>
    <row r="7893" spans="1:6" x14ac:dyDescent="0.3">
      <c r="A7893" s="11">
        <v>62</v>
      </c>
      <c r="B7893" s="12" t="s">
        <v>833</v>
      </c>
      <c r="C7893" s="12" t="s">
        <v>71</v>
      </c>
      <c r="D7893" s="13">
        <v>8432208.2211385891</v>
      </c>
      <c r="E7893" s="14">
        <v>44348</v>
      </c>
      <c r="F7893" s="15">
        <f t="shared" si="123"/>
        <v>1.4321805194294223E-2</v>
      </c>
    </row>
    <row r="7894" spans="1:6" x14ac:dyDescent="0.3">
      <c r="A7894" s="16">
        <v>62</v>
      </c>
      <c r="B7894" s="17" t="s">
        <v>833</v>
      </c>
      <c r="C7894" s="17" t="s">
        <v>72</v>
      </c>
      <c r="D7894" s="18">
        <v>8312304.4463790702</v>
      </c>
      <c r="E7894" s="14">
        <v>44317</v>
      </c>
      <c r="F7894" s="15">
        <f t="shared" si="123"/>
        <v>-1.4318345955229629E-2</v>
      </c>
    </row>
    <row r="7895" spans="1:6" x14ac:dyDescent="0.3">
      <c r="A7895" s="11">
        <v>62</v>
      </c>
      <c r="B7895" s="12" t="s">
        <v>833</v>
      </c>
      <c r="C7895" s="12" t="s">
        <v>73</v>
      </c>
      <c r="D7895" s="13">
        <v>8432179.0521649607</v>
      </c>
      <c r="E7895" s="14">
        <v>44287</v>
      </c>
      <c r="F7895" s="15">
        <f t="shared" si="123"/>
        <v>7.6272002144985696E-2</v>
      </c>
    </row>
    <row r="7896" spans="1:6" x14ac:dyDescent="0.3">
      <c r="A7896" s="16">
        <v>62</v>
      </c>
      <c r="B7896" s="17" t="s">
        <v>833</v>
      </c>
      <c r="C7896" s="17" t="s">
        <v>74</v>
      </c>
      <c r="D7896" s="18">
        <v>7812954.7726525897</v>
      </c>
      <c r="E7896" s="14">
        <v>44256</v>
      </c>
      <c r="F7896" s="15">
        <f t="shared" si="123"/>
        <v>2.70650728566986E-2</v>
      </c>
    </row>
    <row r="7897" spans="1:6" x14ac:dyDescent="0.3">
      <c r="A7897" s="11">
        <v>62</v>
      </c>
      <c r="B7897" s="12" t="s">
        <v>833</v>
      </c>
      <c r="C7897" s="12" t="s">
        <v>75</v>
      </c>
      <c r="D7897" s="13">
        <v>7604332.5057426495</v>
      </c>
      <c r="E7897" s="14">
        <v>44228</v>
      </c>
      <c r="F7897" s="15">
        <f t="shared" si="123"/>
        <v>-7.8777971023154675E-2</v>
      </c>
    </row>
    <row r="7898" spans="1:6" x14ac:dyDescent="0.3">
      <c r="A7898" s="16">
        <v>62</v>
      </c>
      <c r="B7898" s="17" t="s">
        <v>833</v>
      </c>
      <c r="C7898" s="17" t="s">
        <v>76</v>
      </c>
      <c r="D7898" s="18">
        <v>8227614.5325251296</v>
      </c>
      <c r="E7898" s="14">
        <v>44197</v>
      </c>
      <c r="F7898" s="15">
        <f t="shared" si="123"/>
        <v>0.17917168731783598</v>
      </c>
    </row>
    <row r="7899" spans="1:6" x14ac:dyDescent="0.3">
      <c r="A7899" s="11">
        <v>62</v>
      </c>
      <c r="B7899" s="12" t="s">
        <v>833</v>
      </c>
      <c r="C7899" s="12" t="s">
        <v>77</v>
      </c>
      <c r="D7899" s="13">
        <v>6877976.0859674504</v>
      </c>
      <c r="E7899" s="14">
        <v>44166</v>
      </c>
      <c r="F7899" s="15">
        <f t="shared" si="123"/>
        <v>5.0543820736177421E-2</v>
      </c>
    </row>
    <row r="7900" spans="1:6" x14ac:dyDescent="0.3">
      <c r="A7900" s="11">
        <v>62</v>
      </c>
      <c r="B7900" s="12" t="s">
        <v>833</v>
      </c>
      <c r="C7900" s="12" t="s">
        <v>79</v>
      </c>
      <c r="D7900" s="13">
        <v>6538976.2360170102</v>
      </c>
      <c r="E7900" s="14">
        <v>44136</v>
      </c>
      <c r="F7900" s="15">
        <f t="shared" si="123"/>
        <v>0.23810609672779454</v>
      </c>
    </row>
    <row r="7901" spans="1:6" x14ac:dyDescent="0.3">
      <c r="A7901" s="11">
        <v>62</v>
      </c>
      <c r="B7901" s="12" t="s">
        <v>833</v>
      </c>
      <c r="C7901" s="12" t="s">
        <v>80</v>
      </c>
      <c r="D7901" s="13">
        <v>5153491.8685966404</v>
      </c>
      <c r="E7901" s="14">
        <v>44105</v>
      </c>
      <c r="F7901" s="15">
        <f t="shared" si="123"/>
        <v>-7.4051985628916364E-2</v>
      </c>
    </row>
    <row r="7902" spans="1:6" x14ac:dyDescent="0.3">
      <c r="A7902" s="11">
        <v>62</v>
      </c>
      <c r="B7902" s="12" t="s">
        <v>833</v>
      </c>
      <c r="C7902" s="12" t="s">
        <v>81</v>
      </c>
      <c r="D7902" s="13">
        <v>5549603.6083093202</v>
      </c>
      <c r="E7902" s="14">
        <v>44075</v>
      </c>
      <c r="F7902" s="15">
        <f t="shared" si="123"/>
        <v>-1.8394593385894976E-2</v>
      </c>
    </row>
    <row r="7903" spans="1:6" x14ac:dyDescent="0.3">
      <c r="A7903" s="16">
        <v>62</v>
      </c>
      <c r="B7903" s="17" t="s">
        <v>833</v>
      </c>
      <c r="C7903" s="17" t="s">
        <v>82</v>
      </c>
      <c r="D7903" s="18">
        <v>5652630.9784061601</v>
      </c>
      <c r="E7903" s="14">
        <v>44044</v>
      </c>
      <c r="F7903" s="15">
        <f t="shared" si="123"/>
        <v>5.2311364145935922E-2</v>
      </c>
    </row>
    <row r="7904" spans="1:6" x14ac:dyDescent="0.3">
      <c r="A7904" s="11">
        <v>62</v>
      </c>
      <c r="B7904" s="12" t="s">
        <v>833</v>
      </c>
      <c r="C7904" s="12" t="s">
        <v>83</v>
      </c>
      <c r="D7904" s="13">
        <v>5364535.1774309902</v>
      </c>
      <c r="E7904" s="14">
        <v>44013</v>
      </c>
      <c r="F7904" s="15">
        <f t="shared" si="123"/>
        <v>-8.0467766429257029E-2</v>
      </c>
    </row>
    <row r="7905" spans="1:6" x14ac:dyDescent="0.3">
      <c r="A7905" s="16">
        <v>62</v>
      </c>
      <c r="B7905" s="17" t="s">
        <v>833</v>
      </c>
      <c r="C7905" s="17" t="s">
        <v>84</v>
      </c>
      <c r="D7905" s="18">
        <v>5814050.5634962302</v>
      </c>
      <c r="E7905" s="14">
        <v>43983</v>
      </c>
      <c r="F7905" s="15">
        <f t="shared" si="123"/>
        <v>0.21717632915887444</v>
      </c>
    </row>
    <row r="7906" spans="1:6" x14ac:dyDescent="0.3">
      <c r="A7906" s="11">
        <v>62</v>
      </c>
      <c r="B7906" s="12" t="s">
        <v>833</v>
      </c>
      <c r="C7906" s="12" t="s">
        <v>85</v>
      </c>
      <c r="D7906" s="13">
        <v>4679078.4109070804</v>
      </c>
      <c r="E7906" s="14">
        <v>43952</v>
      </c>
      <c r="F7906" s="15">
        <f t="shared" si="123"/>
        <v>7.7989510167528649E-3</v>
      </c>
    </row>
    <row r="7907" spans="1:6" x14ac:dyDescent="0.3">
      <c r="A7907" s="16">
        <v>62</v>
      </c>
      <c r="B7907" s="17" t="s">
        <v>833</v>
      </c>
      <c r="C7907" s="17" t="s">
        <v>86</v>
      </c>
      <c r="D7907" s="18">
        <v>4642728.4376519201</v>
      </c>
      <c r="E7907" s="14">
        <v>43922</v>
      </c>
      <c r="F7907" s="15">
        <f t="shared" si="123"/>
        <v>-0.18384270722703444</v>
      </c>
    </row>
    <row r="7908" spans="1:6" x14ac:dyDescent="0.3">
      <c r="A7908" s="11">
        <v>62</v>
      </c>
      <c r="B7908" s="12" t="s">
        <v>833</v>
      </c>
      <c r="C7908" s="12" t="s">
        <v>87</v>
      </c>
      <c r="D7908" s="13">
        <v>5579755.3201819696</v>
      </c>
      <c r="E7908" s="14">
        <v>43891</v>
      </c>
      <c r="F7908" s="15">
        <f t="shared" si="123"/>
        <v>-3.0031921313204063E-2</v>
      </c>
    </row>
    <row r="7909" spans="1:6" x14ac:dyDescent="0.3">
      <c r="A7909" s="16">
        <v>62</v>
      </c>
      <c r="B7909" s="17" t="s">
        <v>833</v>
      </c>
      <c r="C7909" s="17" t="s">
        <v>88</v>
      </c>
      <c r="D7909" s="18">
        <v>5749867.7084313296</v>
      </c>
      <c r="E7909" s="14">
        <v>43862</v>
      </c>
      <c r="F7909" s="15">
        <f t="shared" si="123"/>
        <v>-3.240152492480812E-2</v>
      </c>
    </row>
    <row r="7910" spans="1:6" x14ac:dyDescent="0.3">
      <c r="A7910" s="11">
        <v>62</v>
      </c>
      <c r="B7910" s="12" t="s">
        <v>833</v>
      </c>
      <c r="C7910" s="12" t="s">
        <v>89</v>
      </c>
      <c r="D7910" s="13">
        <v>5939223.3296413803</v>
      </c>
      <c r="E7910" s="14">
        <v>43831</v>
      </c>
      <c r="F7910" s="15">
        <f t="shared" si="123"/>
        <v>-9.5914055030770731E-2</v>
      </c>
    </row>
    <row r="7911" spans="1:6" x14ac:dyDescent="0.3">
      <c r="A7911" s="16">
        <v>62</v>
      </c>
      <c r="B7911" s="17" t="s">
        <v>833</v>
      </c>
      <c r="C7911" s="17" t="s">
        <v>90</v>
      </c>
      <c r="D7911" s="18">
        <v>6537092.0588674704</v>
      </c>
      <c r="E7911" s="14">
        <v>43800</v>
      </c>
      <c r="F7911" s="15">
        <f t="shared" si="123"/>
        <v>-1.4938204460373635E-2</v>
      </c>
    </row>
    <row r="7912" spans="1:6" x14ac:dyDescent="0.3">
      <c r="A7912" s="16">
        <v>62</v>
      </c>
      <c r="B7912" s="17" t="s">
        <v>833</v>
      </c>
      <c r="C7912" s="17" t="s">
        <v>92</v>
      </c>
      <c r="D7912" s="18">
        <v>6635477.4979697</v>
      </c>
      <c r="E7912" s="14">
        <v>43770</v>
      </c>
      <c r="F7912" s="15">
        <f t="shared" si="123"/>
        <v>-5.3574328991487813E-2</v>
      </c>
    </row>
    <row r="7913" spans="1:6" x14ac:dyDescent="0.3">
      <c r="A7913" s="16">
        <v>62</v>
      </c>
      <c r="B7913" s="17" t="s">
        <v>833</v>
      </c>
      <c r="C7913" s="17" t="s">
        <v>93</v>
      </c>
      <c r="D7913" s="18">
        <v>7000663.7131350497</v>
      </c>
      <c r="E7913" s="14">
        <v>43739</v>
      </c>
      <c r="F7913" s="15">
        <f t="shared" si="123"/>
        <v>-7.8604898404416895E-2</v>
      </c>
    </row>
    <row r="7914" spans="1:6" x14ac:dyDescent="0.3">
      <c r="A7914" s="16">
        <v>62</v>
      </c>
      <c r="B7914" s="17" t="s">
        <v>833</v>
      </c>
      <c r="C7914" s="17" t="s">
        <v>94</v>
      </c>
      <c r="D7914" s="18">
        <v>7573155.7706043804</v>
      </c>
      <c r="E7914" s="14">
        <v>43709</v>
      </c>
      <c r="F7914" s="15">
        <f t="shared" si="123"/>
        <v>-0.11911663039015008</v>
      </c>
    </row>
    <row r="7915" spans="1:6" x14ac:dyDescent="0.3">
      <c r="A7915" s="11">
        <v>62</v>
      </c>
      <c r="B7915" s="12" t="s">
        <v>833</v>
      </c>
      <c r="C7915" s="12" t="s">
        <v>95</v>
      </c>
      <c r="D7915" s="13">
        <v>8531169.7821597606</v>
      </c>
      <c r="E7915" s="14">
        <v>43678</v>
      </c>
      <c r="F7915" s="15">
        <f t="shared" si="123"/>
        <v>-4.6450001536792462E-2</v>
      </c>
    </row>
    <row r="7916" spans="1:6" x14ac:dyDescent="0.3">
      <c r="A7916" s="16">
        <v>62</v>
      </c>
      <c r="B7916" s="17" t="s">
        <v>833</v>
      </c>
      <c r="C7916" s="17" t="s">
        <v>96</v>
      </c>
      <c r="D7916" s="18">
        <v>8936790.2390496396</v>
      </c>
      <c r="E7916" s="14">
        <v>43647</v>
      </c>
      <c r="F7916" s="15">
        <f t="shared" si="123"/>
        <v>6.1725637901543166E-2</v>
      </c>
    </row>
    <row r="7917" spans="1:6" x14ac:dyDescent="0.3">
      <c r="A7917" s="11">
        <v>62</v>
      </c>
      <c r="B7917" s="12" t="s">
        <v>833</v>
      </c>
      <c r="C7917" s="12" t="s">
        <v>97</v>
      </c>
      <c r="D7917" s="13">
        <v>8401841.0390692502</v>
      </c>
      <c r="E7917" s="14">
        <v>43617</v>
      </c>
      <c r="F7917" s="15">
        <f t="shared" si="123"/>
        <v>4.0362737193860264E-2</v>
      </c>
    </row>
    <row r="7918" spans="1:6" x14ac:dyDescent="0.3">
      <c r="A7918" s="16">
        <v>62</v>
      </c>
      <c r="B7918" s="17" t="s">
        <v>833</v>
      </c>
      <c r="C7918" s="17" t="s">
        <v>98</v>
      </c>
      <c r="D7918" s="18">
        <v>8069472.5110119199</v>
      </c>
      <c r="E7918" s="14">
        <v>43586</v>
      </c>
      <c r="F7918" s="15">
        <f t="shared" si="123"/>
        <v>-5.342916639629678E-2</v>
      </c>
    </row>
    <row r="7919" spans="1:6" x14ac:dyDescent="0.3">
      <c r="A7919" s="11">
        <v>62</v>
      </c>
      <c r="B7919" s="12" t="s">
        <v>833</v>
      </c>
      <c r="C7919" s="12" t="s">
        <v>99</v>
      </c>
      <c r="D7919" s="13">
        <v>8512343.4640494697</v>
      </c>
      <c r="E7919" s="14">
        <v>43556</v>
      </c>
      <c r="F7919" s="15">
        <f t="shared" si="123"/>
        <v>-7.1985933666038364E-3</v>
      </c>
    </row>
    <row r="7920" spans="1:6" x14ac:dyDescent="0.3">
      <c r="A7920" s="16">
        <v>62</v>
      </c>
      <c r="B7920" s="17" t="s">
        <v>833</v>
      </c>
      <c r="C7920" s="17" t="s">
        <v>100</v>
      </c>
      <c r="D7920" s="18">
        <v>8573841.4471634198</v>
      </c>
      <c r="E7920" s="14">
        <v>43525</v>
      </c>
      <c r="F7920" s="15">
        <f t="shared" si="123"/>
        <v>-1.1648465531462796E-2</v>
      </c>
    </row>
    <row r="7921" spans="1:6" x14ac:dyDescent="0.3">
      <c r="A7921" s="11">
        <v>62</v>
      </c>
      <c r="B7921" s="12" t="s">
        <v>833</v>
      </c>
      <c r="C7921" s="12" t="s">
        <v>101</v>
      </c>
      <c r="D7921" s="13">
        <v>8674297.4872160293</v>
      </c>
      <c r="E7921" s="14">
        <v>43497</v>
      </c>
      <c r="F7921" s="15">
        <f t="shared" si="123"/>
        <v>-6.8515800946194721E-2</v>
      </c>
    </row>
    <row r="7922" spans="1:6" x14ac:dyDescent="0.3">
      <c r="A7922" s="16">
        <v>62</v>
      </c>
      <c r="B7922" s="17" t="s">
        <v>833</v>
      </c>
      <c r="C7922" s="17" t="s">
        <v>102</v>
      </c>
      <c r="D7922" s="18">
        <v>9289457.3811269701</v>
      </c>
      <c r="E7922" s="14">
        <v>43466</v>
      </c>
      <c r="F7922" s="15">
        <f t="shared" si="123"/>
        <v>-1.7080065729752876E-3</v>
      </c>
    </row>
    <row r="7923" spans="1:6" x14ac:dyDescent="0.3">
      <c r="A7923" s="11">
        <v>62</v>
      </c>
      <c r="B7923" s="12" t="s">
        <v>833</v>
      </c>
      <c r="C7923" s="12" t="s">
        <v>103</v>
      </c>
      <c r="D7923" s="13">
        <v>9305337.3931151908</v>
      </c>
      <c r="E7923" s="14">
        <v>43435</v>
      </c>
      <c r="F7923" s="15">
        <f t="shared" si="123"/>
        <v>-2.6284757872654732E-2</v>
      </c>
    </row>
    <row r="7924" spans="1:6" x14ac:dyDescent="0.3">
      <c r="A7924" s="11">
        <v>62</v>
      </c>
      <c r="B7924" s="12" t="s">
        <v>833</v>
      </c>
      <c r="C7924" s="12" t="s">
        <v>105</v>
      </c>
      <c r="D7924" s="13">
        <v>9553168.7586457003</v>
      </c>
      <c r="E7924" s="14">
        <v>43405</v>
      </c>
      <c r="F7924" s="15">
        <f t="shared" si="123"/>
        <v>6.9640215890999904E-2</v>
      </c>
    </row>
    <row r="7925" spans="1:6" x14ac:dyDescent="0.3">
      <c r="A7925" s="11">
        <v>62</v>
      </c>
      <c r="B7925" s="12" t="s">
        <v>833</v>
      </c>
      <c r="C7925" s="12" t="s">
        <v>106</v>
      </c>
      <c r="D7925" s="13">
        <v>8910520.7982256804</v>
      </c>
      <c r="E7925" s="14">
        <v>43374</v>
      </c>
      <c r="F7925" s="15">
        <f t="shared" si="123"/>
        <v>9.6165835638921254E-3</v>
      </c>
    </row>
    <row r="7926" spans="1:6" x14ac:dyDescent="0.3">
      <c r="A7926" s="11">
        <v>62</v>
      </c>
      <c r="B7926" s="12" t="s">
        <v>833</v>
      </c>
      <c r="C7926" s="12" t="s">
        <v>107</v>
      </c>
      <c r="D7926" s="13">
        <v>8825242.7294084709</v>
      </c>
      <c r="E7926" s="14">
        <v>43344</v>
      </c>
      <c r="F7926" s="15">
        <f t="shared" si="123"/>
        <v>-3.031422542513483E-2</v>
      </c>
    </row>
    <row r="7927" spans="1:6" x14ac:dyDescent="0.3">
      <c r="A7927" s="16">
        <v>62</v>
      </c>
      <c r="B7927" s="17" t="s">
        <v>833</v>
      </c>
      <c r="C7927" s="17" t="s">
        <v>108</v>
      </c>
      <c r="D7927" s="18">
        <v>9096869.40236005</v>
      </c>
      <c r="E7927" s="14">
        <v>43313</v>
      </c>
      <c r="F7927" s="15">
        <f t="shared" si="123"/>
        <v>-7.8156719385788602E-3</v>
      </c>
    </row>
    <row r="7928" spans="1:6" x14ac:dyDescent="0.3">
      <c r="A7928" s="11">
        <v>62</v>
      </c>
      <c r="B7928" s="12" t="s">
        <v>833</v>
      </c>
      <c r="C7928" s="12" t="s">
        <v>109</v>
      </c>
      <c r="D7928" s="13">
        <v>9168246.1144245509</v>
      </c>
      <c r="E7928" s="14">
        <v>43282</v>
      </c>
      <c r="F7928" s="15">
        <f t="shared" si="123"/>
        <v>4.4264258372257129E-2</v>
      </c>
    </row>
    <row r="7929" spans="1:6" x14ac:dyDescent="0.3">
      <c r="A7929" s="16">
        <v>62</v>
      </c>
      <c r="B7929" s="17" t="s">
        <v>833</v>
      </c>
      <c r="C7929" s="17" t="s">
        <v>110</v>
      </c>
      <c r="D7929" s="18">
        <v>8771271.21414496</v>
      </c>
      <c r="E7929" s="14">
        <v>43252</v>
      </c>
      <c r="F7929" s="15">
        <f t="shared" si="123"/>
        <v>-1.857860961174506E-2</v>
      </c>
    </row>
    <row r="7930" spans="1:6" x14ac:dyDescent="0.3">
      <c r="A7930" s="11">
        <v>62</v>
      </c>
      <c r="B7930" s="12" t="s">
        <v>833</v>
      </c>
      <c r="C7930" s="12" t="s">
        <v>111</v>
      </c>
      <c r="D7930" s="13">
        <v>8935752.42284826</v>
      </c>
      <c r="E7930" s="14">
        <v>43221</v>
      </c>
      <c r="F7930" s="15">
        <f t="shared" si="123"/>
        <v>7.8179374178388106E-2</v>
      </c>
    </row>
    <row r="7931" spans="1:6" x14ac:dyDescent="0.3">
      <c r="A7931" s="16">
        <v>62</v>
      </c>
      <c r="B7931" s="17" t="s">
        <v>833</v>
      </c>
      <c r="C7931" s="17" t="s">
        <v>112</v>
      </c>
      <c r="D7931" s="18">
        <v>8263770.6755078202</v>
      </c>
      <c r="E7931" s="14">
        <v>43191</v>
      </c>
      <c r="F7931" s="15">
        <f t="shared" si="123"/>
        <v>0.10727345402507391</v>
      </c>
    </row>
    <row r="7932" spans="1:6" x14ac:dyDescent="0.3">
      <c r="A7932" s="11">
        <v>62</v>
      </c>
      <c r="B7932" s="12" t="s">
        <v>833</v>
      </c>
      <c r="C7932" s="12" t="s">
        <v>113</v>
      </c>
      <c r="D7932" s="13">
        <v>7423179.9316498097</v>
      </c>
      <c r="E7932" s="14">
        <v>43160</v>
      </c>
      <c r="F7932" s="15">
        <f t="shared" si="123"/>
        <v>2.241547938958631E-2</v>
      </c>
    </row>
    <row r="7933" spans="1:6" x14ac:dyDescent="0.3">
      <c r="A7933" s="16">
        <v>62</v>
      </c>
      <c r="B7933" s="17" t="s">
        <v>833</v>
      </c>
      <c r="C7933" s="17" t="s">
        <v>114</v>
      </c>
      <c r="D7933" s="18">
        <v>7258636.8405697299</v>
      </c>
      <c r="E7933" s="14">
        <v>43132</v>
      </c>
      <c r="F7933" s="15">
        <f t="shared" si="123"/>
        <v>3.8959004486187422E-2</v>
      </c>
    </row>
    <row r="7934" spans="1:6" x14ac:dyDescent="0.3">
      <c r="A7934" s="11">
        <v>62</v>
      </c>
      <c r="B7934" s="12" t="s">
        <v>833</v>
      </c>
      <c r="C7934" s="12" t="s">
        <v>115</v>
      </c>
      <c r="D7934" s="13">
        <v>6981285.3243664196</v>
      </c>
      <c r="E7934" s="14">
        <v>43101</v>
      </c>
      <c r="F7934" s="15">
        <f t="shared" si="123"/>
        <v>-0.13320371738309625</v>
      </c>
    </row>
    <row r="7935" spans="1:6" x14ac:dyDescent="0.3">
      <c r="A7935" s="16">
        <v>62</v>
      </c>
      <c r="B7935" s="17" t="s">
        <v>833</v>
      </c>
      <c r="C7935" s="17" t="s">
        <v>116</v>
      </c>
      <c r="D7935" s="18">
        <v>7975997.8340175701</v>
      </c>
      <c r="E7935" s="14">
        <v>43070</v>
      </c>
      <c r="F7935" s="15">
        <f t="shared" si="123"/>
        <v>3.2649317403676076E-2</v>
      </c>
    </row>
    <row r="7936" spans="1:6" x14ac:dyDescent="0.3">
      <c r="A7936" s="16">
        <v>62</v>
      </c>
      <c r="B7936" s="17" t="s">
        <v>833</v>
      </c>
      <c r="C7936" s="17" t="s">
        <v>118</v>
      </c>
      <c r="D7936" s="18">
        <v>7719792.1777466601</v>
      </c>
      <c r="E7936" s="14">
        <v>43040</v>
      </c>
      <c r="F7936" s="15">
        <f t="shared" si="123"/>
        <v>-7.4204127783672738E-3</v>
      </c>
    </row>
    <row r="7937" spans="1:6" x14ac:dyDescent="0.3">
      <c r="A7937" s="16">
        <v>62</v>
      </c>
      <c r="B7937" s="17" t="s">
        <v>833</v>
      </c>
      <c r="C7937" s="17" t="s">
        <v>119</v>
      </c>
      <c r="D7937" s="18">
        <v>7777289.2845741101</v>
      </c>
      <c r="E7937" s="14">
        <v>43009</v>
      </c>
      <c r="F7937" s="15">
        <f t="shared" si="123"/>
        <v>0.13342933437940002</v>
      </c>
    </row>
    <row r="7938" spans="1:6" x14ac:dyDescent="0.3">
      <c r="A7938" s="16">
        <v>62</v>
      </c>
      <c r="B7938" s="17" t="s">
        <v>833</v>
      </c>
      <c r="C7938" s="17" t="s">
        <v>120</v>
      </c>
      <c r="D7938" s="18">
        <v>6805822.6788784396</v>
      </c>
      <c r="E7938" s="14">
        <v>42979</v>
      </c>
      <c r="F7938" s="15">
        <f t="shared" si="123"/>
        <v>9.0275259941883738E-3</v>
      </c>
    </row>
    <row r="7939" spans="1:6" x14ac:dyDescent="0.3">
      <c r="A7939" s="11">
        <v>62</v>
      </c>
      <c r="B7939" s="12" t="s">
        <v>833</v>
      </c>
      <c r="C7939" s="12" t="s">
        <v>121</v>
      </c>
      <c r="D7939" s="13">
        <v>6744659.42952534</v>
      </c>
      <c r="E7939" s="14">
        <v>42948</v>
      </c>
      <c r="F7939" s="15">
        <f t="shared" ref="F7939:F8002" si="124">IF(B7939=B7940,LN(D7939/D7940),NA())</f>
        <v>-8.0739997224174853E-2</v>
      </c>
    </row>
    <row r="7940" spans="1:6" x14ac:dyDescent="0.3">
      <c r="A7940" s="16">
        <v>62</v>
      </c>
      <c r="B7940" s="17" t="s">
        <v>833</v>
      </c>
      <c r="C7940" s="17" t="s">
        <v>122</v>
      </c>
      <c r="D7940" s="18">
        <v>7311811.0542955101</v>
      </c>
      <c r="E7940" s="14">
        <v>42917</v>
      </c>
      <c r="F7940" s="15">
        <f t="shared" si="124"/>
        <v>-4.9857226708975862E-2</v>
      </c>
    </row>
    <row r="7941" spans="1:6" x14ac:dyDescent="0.3">
      <c r="A7941" s="11">
        <v>62</v>
      </c>
      <c r="B7941" s="12" t="s">
        <v>833</v>
      </c>
      <c r="C7941" s="12" t="s">
        <v>123</v>
      </c>
      <c r="D7941" s="13">
        <v>7685598.2470521899</v>
      </c>
      <c r="E7941" s="14">
        <v>42887</v>
      </c>
      <c r="F7941" s="15">
        <f t="shared" si="124"/>
        <v>-2.1460064635468908E-2</v>
      </c>
    </row>
    <row r="7942" spans="1:6" x14ac:dyDescent="0.3">
      <c r="A7942" s="16">
        <v>62</v>
      </c>
      <c r="B7942" s="17" t="s">
        <v>833</v>
      </c>
      <c r="C7942" s="17" t="s">
        <v>124</v>
      </c>
      <c r="D7942" s="18">
        <v>7852314.1510830401</v>
      </c>
      <c r="E7942" s="14">
        <v>42856</v>
      </c>
      <c r="F7942" s="15">
        <f t="shared" si="124"/>
        <v>0.10041877674046648</v>
      </c>
    </row>
    <row r="7943" spans="1:6" x14ac:dyDescent="0.3">
      <c r="A7943" s="11">
        <v>62</v>
      </c>
      <c r="B7943" s="12" t="s">
        <v>833</v>
      </c>
      <c r="C7943" s="12" t="s">
        <v>125</v>
      </c>
      <c r="D7943" s="13">
        <v>7102092.8479318498</v>
      </c>
      <c r="E7943" s="14">
        <v>42826</v>
      </c>
      <c r="F7943" s="15">
        <f t="shared" si="124"/>
        <v>-6.5858065629354132E-2</v>
      </c>
    </row>
    <row r="7944" spans="1:6" x14ac:dyDescent="0.3">
      <c r="A7944" s="16">
        <v>62</v>
      </c>
      <c r="B7944" s="17" t="s">
        <v>833</v>
      </c>
      <c r="C7944" s="17" t="s">
        <v>126</v>
      </c>
      <c r="D7944" s="18">
        <v>7585568.5986386398</v>
      </c>
      <c r="E7944" s="14">
        <v>42795</v>
      </c>
      <c r="F7944" s="15">
        <f t="shared" si="124"/>
        <v>1.2532422159037495E-2</v>
      </c>
    </row>
    <row r="7945" spans="1:6" x14ac:dyDescent="0.3">
      <c r="A7945" s="11">
        <v>62</v>
      </c>
      <c r="B7945" s="12" t="s">
        <v>833</v>
      </c>
      <c r="C7945" s="12" t="s">
        <v>127</v>
      </c>
      <c r="D7945" s="13">
        <v>7491096.2706869999</v>
      </c>
      <c r="E7945" s="14">
        <v>42767</v>
      </c>
      <c r="F7945" s="15">
        <f t="shared" si="124"/>
        <v>8.5128438415852603E-2</v>
      </c>
    </row>
    <row r="7946" spans="1:6" x14ac:dyDescent="0.3">
      <c r="A7946" s="16">
        <v>62</v>
      </c>
      <c r="B7946" s="17" t="s">
        <v>833</v>
      </c>
      <c r="C7946" s="17" t="s">
        <v>129</v>
      </c>
      <c r="D7946" s="18">
        <v>6879780.2634331798</v>
      </c>
      <c r="E7946" s="14">
        <v>42736</v>
      </c>
      <c r="F7946" s="15">
        <f t="shared" si="124"/>
        <v>-0.18503250874263719</v>
      </c>
    </row>
    <row r="7947" spans="1:6" x14ac:dyDescent="0.3">
      <c r="A7947" s="11">
        <v>62</v>
      </c>
      <c r="B7947" s="12" t="s">
        <v>833</v>
      </c>
      <c r="C7947" s="12" t="s">
        <v>130</v>
      </c>
      <c r="D7947" s="13">
        <v>8278147.5847845199</v>
      </c>
      <c r="E7947" s="14">
        <v>42705</v>
      </c>
      <c r="F7947" s="15">
        <f t="shared" si="124"/>
        <v>2.8508876584104316E-2</v>
      </c>
    </row>
    <row r="7948" spans="1:6" x14ac:dyDescent="0.3">
      <c r="A7948" s="11">
        <v>62</v>
      </c>
      <c r="B7948" s="12" t="s">
        <v>833</v>
      </c>
      <c r="C7948" s="12" t="s">
        <v>132</v>
      </c>
      <c r="D7948" s="13">
        <v>8045479.2122425204</v>
      </c>
      <c r="E7948" s="14">
        <v>42675</v>
      </c>
      <c r="F7948" s="15">
        <f t="shared" si="124"/>
        <v>4.8947470730606762E-2</v>
      </c>
    </row>
    <row r="7949" spans="1:6" x14ac:dyDescent="0.3">
      <c r="A7949" s="11">
        <v>62</v>
      </c>
      <c r="B7949" s="12" t="s">
        <v>833</v>
      </c>
      <c r="C7949" s="12" t="s">
        <v>133</v>
      </c>
      <c r="D7949" s="13">
        <v>7661155.9096319396</v>
      </c>
      <c r="E7949" s="14">
        <v>42644</v>
      </c>
      <c r="F7949" s="15">
        <f t="shared" si="124"/>
        <v>5.9589194604287255E-3</v>
      </c>
    </row>
    <row r="7950" spans="1:6" x14ac:dyDescent="0.3">
      <c r="A7950" s="11">
        <v>62</v>
      </c>
      <c r="B7950" s="12" t="s">
        <v>833</v>
      </c>
      <c r="C7950" s="12" t="s">
        <v>134</v>
      </c>
      <c r="D7950" s="13">
        <v>7615639.44774378</v>
      </c>
      <c r="E7950" s="14">
        <v>42614</v>
      </c>
      <c r="F7950" s="15">
        <f t="shared" si="124"/>
        <v>-0.13924171345999461</v>
      </c>
    </row>
    <row r="7951" spans="1:6" x14ac:dyDescent="0.3">
      <c r="A7951" s="16">
        <v>62</v>
      </c>
      <c r="B7951" s="17" t="s">
        <v>833</v>
      </c>
      <c r="C7951" s="17" t="s">
        <v>135</v>
      </c>
      <c r="D7951" s="18">
        <v>8753430.3925968204</v>
      </c>
      <c r="E7951" s="14">
        <v>42583</v>
      </c>
      <c r="F7951" s="15">
        <f t="shared" si="124"/>
        <v>-1.8868037609540735E-2</v>
      </c>
    </row>
    <row r="7952" spans="1:6" x14ac:dyDescent="0.3">
      <c r="A7952" s="11">
        <v>62</v>
      </c>
      <c r="B7952" s="12" t="s">
        <v>833</v>
      </c>
      <c r="C7952" s="12" t="s">
        <v>136</v>
      </c>
      <c r="D7952" s="13">
        <v>8920158.4154852107</v>
      </c>
      <c r="E7952" s="14">
        <v>42552</v>
      </c>
      <c r="F7952" s="15">
        <f t="shared" si="124"/>
        <v>-9.1444706216499042E-2</v>
      </c>
    </row>
    <row r="7953" spans="1:6" x14ac:dyDescent="0.3">
      <c r="A7953" s="16">
        <v>62</v>
      </c>
      <c r="B7953" s="17" t="s">
        <v>833</v>
      </c>
      <c r="C7953" s="17" t="s">
        <v>137</v>
      </c>
      <c r="D7953" s="18">
        <v>9774318.7684357092</v>
      </c>
      <c r="E7953" s="14">
        <v>42522</v>
      </c>
      <c r="F7953" s="15">
        <f t="shared" si="124"/>
        <v>0.14258969900849222</v>
      </c>
    </row>
    <row r="7954" spans="1:6" x14ac:dyDescent="0.3">
      <c r="A7954" s="11">
        <v>62</v>
      </c>
      <c r="B7954" s="12" t="s">
        <v>833</v>
      </c>
      <c r="C7954" s="12" t="s">
        <v>138</v>
      </c>
      <c r="D7954" s="13">
        <v>8475407.3179424498</v>
      </c>
      <c r="E7954" s="14">
        <v>42491</v>
      </c>
      <c r="F7954" s="15">
        <f t="shared" si="124"/>
        <v>4.0783221040126563E-2</v>
      </c>
    </row>
    <row r="7955" spans="1:6" x14ac:dyDescent="0.3">
      <c r="A7955" s="16">
        <v>62</v>
      </c>
      <c r="B7955" s="17" t="s">
        <v>833</v>
      </c>
      <c r="C7955" s="17" t="s">
        <v>139</v>
      </c>
      <c r="D7955" s="18">
        <v>8136706.5075366199</v>
      </c>
      <c r="E7955" s="14">
        <v>42461</v>
      </c>
      <c r="F7955" s="15">
        <f t="shared" si="124"/>
        <v>-8.3378928332784513E-2</v>
      </c>
    </row>
    <row r="7956" spans="1:6" x14ac:dyDescent="0.3">
      <c r="A7956" s="11">
        <v>62</v>
      </c>
      <c r="B7956" s="12" t="s">
        <v>833</v>
      </c>
      <c r="C7956" s="12" t="s">
        <v>140</v>
      </c>
      <c r="D7956" s="13">
        <v>8844222.4959341306</v>
      </c>
      <c r="E7956" s="14">
        <v>42430</v>
      </c>
      <c r="F7956" s="15">
        <f t="shared" si="124"/>
        <v>1.8462385515624284E-2</v>
      </c>
    </row>
    <row r="7957" spans="1:6" x14ac:dyDescent="0.3">
      <c r="A7957" s="16">
        <v>62</v>
      </c>
      <c r="B7957" s="17" t="s">
        <v>833</v>
      </c>
      <c r="C7957" s="17" t="s">
        <v>141</v>
      </c>
      <c r="D7957" s="18">
        <v>8682435.1364687495</v>
      </c>
      <c r="E7957" s="14">
        <v>42401</v>
      </c>
      <c r="F7957" s="15">
        <f t="shared" si="124"/>
        <v>8.5007081910834628E-2</v>
      </c>
    </row>
    <row r="7958" spans="1:6" x14ac:dyDescent="0.3">
      <c r="A7958" s="11">
        <v>62</v>
      </c>
      <c r="B7958" s="12" t="s">
        <v>833</v>
      </c>
      <c r="C7958" s="12" t="s">
        <v>142</v>
      </c>
      <c r="D7958" s="13">
        <v>7974866.8538694298</v>
      </c>
      <c r="E7958" s="14">
        <v>42370</v>
      </c>
      <c r="F7958" s="15">
        <f t="shared" si="124"/>
        <v>-0.1159413652016492</v>
      </c>
    </row>
    <row r="7959" spans="1:6" x14ac:dyDescent="0.3">
      <c r="A7959" s="16">
        <v>62</v>
      </c>
      <c r="B7959" s="17" t="s">
        <v>833</v>
      </c>
      <c r="C7959" s="17" t="s">
        <v>143</v>
      </c>
      <c r="D7959" s="18">
        <v>8955217.4549435303</v>
      </c>
      <c r="E7959" s="14">
        <v>42339</v>
      </c>
      <c r="F7959" s="15">
        <f t="shared" si="124"/>
        <v>-0.11536274003772845</v>
      </c>
    </row>
    <row r="7960" spans="1:6" x14ac:dyDescent="0.3">
      <c r="A7960" s="16">
        <v>62</v>
      </c>
      <c r="B7960" s="17" t="s">
        <v>833</v>
      </c>
      <c r="C7960" s="17" t="s">
        <v>145</v>
      </c>
      <c r="D7960" s="18">
        <v>10050265.5629625</v>
      </c>
      <c r="E7960" s="14">
        <v>42309</v>
      </c>
      <c r="F7960" s="15">
        <f t="shared" si="124"/>
        <v>-4.2074709725084085E-2</v>
      </c>
    </row>
    <row r="7961" spans="1:6" x14ac:dyDescent="0.3">
      <c r="A7961" s="16">
        <v>62</v>
      </c>
      <c r="B7961" s="17" t="s">
        <v>833</v>
      </c>
      <c r="C7961" s="17" t="s">
        <v>146</v>
      </c>
      <c r="D7961" s="18">
        <v>10482149.5548515</v>
      </c>
      <c r="E7961" s="14">
        <v>42278</v>
      </c>
      <c r="F7961" s="15">
        <f t="shared" si="124"/>
        <v>-0.2686087670753346</v>
      </c>
    </row>
    <row r="7962" spans="1:6" x14ac:dyDescent="0.3">
      <c r="A7962" s="16">
        <v>62</v>
      </c>
      <c r="B7962" s="17" t="s">
        <v>833</v>
      </c>
      <c r="C7962" s="17" t="s">
        <v>147</v>
      </c>
      <c r="D7962" s="18">
        <v>13712153.208821099</v>
      </c>
      <c r="E7962" s="14">
        <v>42248</v>
      </c>
      <c r="F7962" s="15">
        <f t="shared" si="124"/>
        <v>-5.2485580282014372E-3</v>
      </c>
    </row>
    <row r="7963" spans="1:6" x14ac:dyDescent="0.3">
      <c r="A7963" s="11">
        <v>62</v>
      </c>
      <c r="B7963" s="12" t="s">
        <v>833</v>
      </c>
      <c r="C7963" s="12" t="s">
        <v>148</v>
      </c>
      <c r="D7963" s="13">
        <v>13784311.4383092</v>
      </c>
      <c r="E7963" s="14">
        <v>42217</v>
      </c>
      <c r="F7963" s="15">
        <f t="shared" si="124"/>
        <v>-5.9556583876088379E-2</v>
      </c>
    </row>
    <row r="7964" spans="1:6" x14ac:dyDescent="0.3">
      <c r="A7964" s="16">
        <v>62</v>
      </c>
      <c r="B7964" s="17" t="s">
        <v>833</v>
      </c>
      <c r="C7964" s="17" t="s">
        <v>149</v>
      </c>
      <c r="D7964" s="18">
        <v>14630196.950444501</v>
      </c>
      <c r="E7964" s="14">
        <v>42186</v>
      </c>
      <c r="F7964" s="15">
        <f t="shared" si="124"/>
        <v>-1.2203316567195401E-3</v>
      </c>
    </row>
    <row r="7965" spans="1:6" x14ac:dyDescent="0.3">
      <c r="A7965" s="11">
        <v>62</v>
      </c>
      <c r="B7965" s="12" t="s">
        <v>833</v>
      </c>
      <c r="C7965" s="12" t="s">
        <v>150</v>
      </c>
      <c r="D7965" s="13">
        <v>14648061.541072899</v>
      </c>
      <c r="E7965" s="14">
        <v>42156</v>
      </c>
      <c r="F7965" s="15">
        <f t="shared" si="124"/>
        <v>-8.1245907386102406E-2</v>
      </c>
    </row>
    <row r="7966" spans="1:6" x14ac:dyDescent="0.3">
      <c r="A7966" s="16">
        <v>62</v>
      </c>
      <c r="B7966" s="17" t="s">
        <v>833</v>
      </c>
      <c r="C7966" s="17" t="s">
        <v>151</v>
      </c>
      <c r="D7966" s="18">
        <v>15887838.082659099</v>
      </c>
      <c r="E7966" s="14">
        <v>42125</v>
      </c>
      <c r="F7966" s="15">
        <f t="shared" si="124"/>
        <v>-9.8882726088736148E-3</v>
      </c>
    </row>
    <row r="7967" spans="1:6" x14ac:dyDescent="0.3">
      <c r="A7967" s="11">
        <v>62</v>
      </c>
      <c r="B7967" s="12" t="s">
        <v>833</v>
      </c>
      <c r="C7967" s="12" t="s">
        <v>152</v>
      </c>
      <c r="D7967" s="13">
        <v>16045720.663334399</v>
      </c>
      <c r="E7967" s="14">
        <v>42095</v>
      </c>
      <c r="F7967" s="15">
        <f t="shared" si="124"/>
        <v>-9.4619243846171638E-2</v>
      </c>
    </row>
    <row r="7968" spans="1:6" x14ac:dyDescent="0.3">
      <c r="A7968" s="16">
        <v>62</v>
      </c>
      <c r="B7968" s="17" t="s">
        <v>833</v>
      </c>
      <c r="C7968" s="17" t="s">
        <v>153</v>
      </c>
      <c r="D7968" s="18">
        <v>17638101.719837502</v>
      </c>
      <c r="E7968" s="14">
        <v>42064</v>
      </c>
      <c r="F7968" s="15">
        <f t="shared" si="124"/>
        <v>2.1606705905885044E-2</v>
      </c>
    </row>
    <row r="7969" spans="1:6" x14ac:dyDescent="0.3">
      <c r="A7969" s="11">
        <v>62</v>
      </c>
      <c r="B7969" s="12" t="s">
        <v>833</v>
      </c>
      <c r="C7969" s="12" t="s">
        <v>154</v>
      </c>
      <c r="D7969" s="13">
        <v>17261088.121487498</v>
      </c>
      <c r="E7969" s="14">
        <v>42036</v>
      </c>
      <c r="F7969" s="15">
        <f t="shared" si="124"/>
        <v>4.9825962924303961E-2</v>
      </c>
    </row>
    <row r="7970" spans="1:6" x14ac:dyDescent="0.3">
      <c r="A7970" s="16">
        <v>62</v>
      </c>
      <c r="B7970" s="17" t="s">
        <v>833</v>
      </c>
      <c r="C7970" s="17" t="s">
        <v>1286</v>
      </c>
      <c r="D7970" s="18">
        <v>16422112.727845101</v>
      </c>
      <c r="E7970" s="14">
        <v>42005</v>
      </c>
      <c r="F7970" s="15" t="e">
        <f t="shared" si="124"/>
        <v>#N/A</v>
      </c>
    </row>
    <row r="7971" spans="1:6" x14ac:dyDescent="0.3">
      <c r="A7971" s="11">
        <v>95</v>
      </c>
      <c r="B7971" s="12" t="s">
        <v>844</v>
      </c>
      <c r="C7971" s="12" t="s">
        <v>12</v>
      </c>
      <c r="D7971" s="13">
        <v>11021500.332103699</v>
      </c>
      <c r="E7971" s="14">
        <v>45901</v>
      </c>
      <c r="F7971" s="15">
        <f t="shared" si="124"/>
        <v>6.3691215407021967E-2</v>
      </c>
    </row>
    <row r="7972" spans="1:6" x14ac:dyDescent="0.3">
      <c r="A7972" s="16">
        <v>95</v>
      </c>
      <c r="B7972" s="17" t="s">
        <v>844</v>
      </c>
      <c r="C7972" s="17" t="s">
        <v>16</v>
      </c>
      <c r="D7972" s="18">
        <v>10341415.1905578</v>
      </c>
      <c r="E7972" s="14">
        <v>45870</v>
      </c>
      <c r="F7972" s="15">
        <f t="shared" si="124"/>
        <v>1.2958939694077437E-2</v>
      </c>
    </row>
    <row r="7973" spans="1:6" x14ac:dyDescent="0.3">
      <c r="A7973" s="11">
        <v>95</v>
      </c>
      <c r="B7973" s="12" t="s">
        <v>844</v>
      </c>
      <c r="C7973" s="12" t="s">
        <v>17</v>
      </c>
      <c r="D7973" s="13">
        <v>10208266.014177701</v>
      </c>
      <c r="E7973" s="14">
        <v>45839</v>
      </c>
      <c r="F7973" s="15">
        <f t="shared" si="124"/>
        <v>8.2198664110873385E-2</v>
      </c>
    </row>
    <row r="7974" spans="1:6" x14ac:dyDescent="0.3">
      <c r="A7974" s="16">
        <v>95</v>
      </c>
      <c r="B7974" s="17" t="s">
        <v>844</v>
      </c>
      <c r="C7974" s="17" t="s">
        <v>18</v>
      </c>
      <c r="D7974" s="18">
        <v>9402721.0569933802</v>
      </c>
      <c r="E7974" s="14">
        <v>45809</v>
      </c>
      <c r="F7974" s="15">
        <f t="shared" si="124"/>
        <v>-6.7341423376803605E-3</v>
      </c>
    </row>
    <row r="7975" spans="1:6" x14ac:dyDescent="0.3">
      <c r="A7975" s="11">
        <v>95</v>
      </c>
      <c r="B7975" s="12" t="s">
        <v>844</v>
      </c>
      <c r="C7975" s="12" t="s">
        <v>19</v>
      </c>
      <c r="D7975" s="13">
        <v>9466253.9987949207</v>
      </c>
      <c r="E7975" s="14">
        <v>45778</v>
      </c>
      <c r="F7975" s="15">
        <f t="shared" si="124"/>
        <v>9.4799351377650276E-2</v>
      </c>
    </row>
    <row r="7976" spans="1:6" x14ac:dyDescent="0.3">
      <c r="A7976" s="11">
        <v>95</v>
      </c>
      <c r="B7976" s="12" t="s">
        <v>844</v>
      </c>
      <c r="C7976" s="12" t="s">
        <v>20</v>
      </c>
      <c r="D7976" s="13">
        <v>8610082.60521001</v>
      </c>
      <c r="E7976" s="14">
        <v>45748</v>
      </c>
      <c r="F7976" s="15">
        <f t="shared" si="124"/>
        <v>-4.9639348628410983E-2</v>
      </c>
    </row>
    <row r="7977" spans="1:6" x14ac:dyDescent="0.3">
      <c r="A7977" s="11">
        <v>95</v>
      </c>
      <c r="B7977" s="12" t="s">
        <v>844</v>
      </c>
      <c r="C7977" s="12" t="s">
        <v>21</v>
      </c>
      <c r="D7977" s="13">
        <v>9048267.1217971407</v>
      </c>
      <c r="E7977" s="14">
        <v>45717</v>
      </c>
      <c r="F7977" s="15">
        <f t="shared" si="124"/>
        <v>-0.13632631324339092</v>
      </c>
    </row>
    <row r="7978" spans="1:6" x14ac:dyDescent="0.3">
      <c r="A7978" s="11">
        <v>95</v>
      </c>
      <c r="B7978" s="12" t="s">
        <v>844</v>
      </c>
      <c r="C7978" s="12" t="s">
        <v>22</v>
      </c>
      <c r="D7978" s="13">
        <v>10369819.067115</v>
      </c>
      <c r="E7978" s="14">
        <v>45689</v>
      </c>
      <c r="F7978" s="15">
        <f t="shared" si="124"/>
        <v>-0.15719804514382554</v>
      </c>
    </row>
    <row r="7979" spans="1:6" x14ac:dyDescent="0.3">
      <c r="A7979" s="11">
        <v>95</v>
      </c>
      <c r="B7979" s="12" t="s">
        <v>844</v>
      </c>
      <c r="C7979" s="12" t="s">
        <v>23</v>
      </c>
      <c r="D7979" s="13">
        <v>12135045.874412199</v>
      </c>
      <c r="E7979" s="14">
        <v>45658</v>
      </c>
      <c r="F7979" s="15">
        <f t="shared" si="124"/>
        <v>0.16442911587455758</v>
      </c>
    </row>
    <row r="7980" spans="1:6" x14ac:dyDescent="0.3">
      <c r="A7980" s="16">
        <v>95</v>
      </c>
      <c r="B7980" s="17" t="s">
        <v>844</v>
      </c>
      <c r="C7980" s="17" t="s">
        <v>24</v>
      </c>
      <c r="D7980" s="18">
        <v>10295104.630222499</v>
      </c>
      <c r="E7980" s="14">
        <v>45627</v>
      </c>
      <c r="F7980" s="15">
        <f t="shared" si="124"/>
        <v>3.3458494369415427E-2</v>
      </c>
    </row>
    <row r="7981" spans="1:6" x14ac:dyDescent="0.3">
      <c r="A7981" s="16">
        <v>95</v>
      </c>
      <c r="B7981" s="17" t="s">
        <v>844</v>
      </c>
      <c r="C7981" s="17" t="s">
        <v>26</v>
      </c>
      <c r="D7981" s="18">
        <v>9956344.7300882991</v>
      </c>
      <c r="E7981" s="14">
        <v>45597</v>
      </c>
      <c r="F7981" s="15">
        <f t="shared" si="124"/>
        <v>8.0796086541123954E-2</v>
      </c>
    </row>
    <row r="7982" spans="1:6" x14ac:dyDescent="0.3">
      <c r="A7982" s="16">
        <v>95</v>
      </c>
      <c r="B7982" s="17" t="s">
        <v>844</v>
      </c>
      <c r="C7982" s="17" t="s">
        <v>27</v>
      </c>
      <c r="D7982" s="18">
        <v>9183550.7586189006</v>
      </c>
      <c r="E7982" s="14">
        <v>45566</v>
      </c>
      <c r="F7982" s="15">
        <f t="shared" si="124"/>
        <v>-1.8275762269718616E-2</v>
      </c>
    </row>
    <row r="7983" spans="1:6" x14ac:dyDescent="0.3">
      <c r="A7983" s="16">
        <v>95</v>
      </c>
      <c r="B7983" s="17" t="s">
        <v>844</v>
      </c>
      <c r="C7983" s="17" t="s">
        <v>28</v>
      </c>
      <c r="D7983" s="18">
        <v>9352930.2038954105</v>
      </c>
      <c r="E7983" s="14">
        <v>45536</v>
      </c>
      <c r="F7983" s="15">
        <f t="shared" si="124"/>
        <v>-5.5585158488414534E-2</v>
      </c>
    </row>
    <row r="7984" spans="1:6" x14ac:dyDescent="0.3">
      <c r="A7984" s="11">
        <v>95</v>
      </c>
      <c r="B7984" s="12" t="s">
        <v>844</v>
      </c>
      <c r="C7984" s="12" t="s">
        <v>29</v>
      </c>
      <c r="D7984" s="13">
        <v>9887534.7090376392</v>
      </c>
      <c r="E7984" s="14">
        <v>45505</v>
      </c>
      <c r="F7984" s="15">
        <f t="shared" si="124"/>
        <v>-3.057696911604043E-2</v>
      </c>
    </row>
    <row r="7985" spans="1:6" x14ac:dyDescent="0.3">
      <c r="A7985" s="16">
        <v>95</v>
      </c>
      <c r="B7985" s="17" t="s">
        <v>844</v>
      </c>
      <c r="C7985" s="17" t="s">
        <v>30</v>
      </c>
      <c r="D7985" s="18">
        <v>10194535.205996601</v>
      </c>
      <c r="E7985" s="14">
        <v>45474</v>
      </c>
      <c r="F7985" s="15">
        <f t="shared" si="124"/>
        <v>-8.219708788940927E-2</v>
      </c>
    </row>
    <row r="7986" spans="1:6" x14ac:dyDescent="0.3">
      <c r="A7986" s="11">
        <v>95</v>
      </c>
      <c r="B7986" s="12" t="s">
        <v>844</v>
      </c>
      <c r="C7986" s="12" t="s">
        <v>31</v>
      </c>
      <c r="D7986" s="13">
        <v>11067898.6016919</v>
      </c>
      <c r="E7986" s="14">
        <v>45444</v>
      </c>
      <c r="F7986" s="15">
        <f t="shared" si="124"/>
        <v>2.5182951490680984E-2</v>
      </c>
    </row>
    <row r="7987" spans="1:6" x14ac:dyDescent="0.3">
      <c r="A7987" s="16">
        <v>95</v>
      </c>
      <c r="B7987" s="17" t="s">
        <v>844</v>
      </c>
      <c r="C7987" s="17" t="s">
        <v>32</v>
      </c>
      <c r="D7987" s="18">
        <v>10792656.498327</v>
      </c>
      <c r="E7987" s="14">
        <v>45413</v>
      </c>
      <c r="F7987" s="15">
        <f t="shared" si="124"/>
        <v>3.3411240297764613E-2</v>
      </c>
    </row>
    <row r="7988" spans="1:6" x14ac:dyDescent="0.3">
      <c r="A7988" s="16">
        <v>95</v>
      </c>
      <c r="B7988" s="17" t="s">
        <v>844</v>
      </c>
      <c r="C7988" s="17" t="s">
        <v>34</v>
      </c>
      <c r="D7988" s="18">
        <v>10438017.906186299</v>
      </c>
      <c r="E7988" s="14">
        <v>45383</v>
      </c>
      <c r="F7988" s="15">
        <f t="shared" si="124"/>
        <v>0.10329326877308305</v>
      </c>
    </row>
    <row r="7989" spans="1:6" x14ac:dyDescent="0.3">
      <c r="A7989" s="16">
        <v>95</v>
      </c>
      <c r="B7989" s="17" t="s">
        <v>844</v>
      </c>
      <c r="C7989" s="17" t="s">
        <v>35</v>
      </c>
      <c r="D7989" s="18">
        <v>9413656.3665431403</v>
      </c>
      <c r="E7989" s="14">
        <v>45352</v>
      </c>
      <c r="F7989" s="15">
        <f t="shared" si="124"/>
        <v>3.4425880180662081E-2</v>
      </c>
    </row>
    <row r="7990" spans="1:6" x14ac:dyDescent="0.3">
      <c r="A7990" s="16">
        <v>95</v>
      </c>
      <c r="B7990" s="17" t="s">
        <v>844</v>
      </c>
      <c r="C7990" s="17" t="s">
        <v>36</v>
      </c>
      <c r="D7990" s="18">
        <v>9095097.7515525706</v>
      </c>
      <c r="E7990" s="14">
        <v>45323</v>
      </c>
      <c r="F7990" s="15">
        <f t="shared" si="124"/>
        <v>-9.5247736481028161E-2</v>
      </c>
    </row>
    <row r="7991" spans="1:6" x14ac:dyDescent="0.3">
      <c r="A7991" s="16">
        <v>95</v>
      </c>
      <c r="B7991" s="17" t="s">
        <v>844</v>
      </c>
      <c r="C7991" s="17" t="s">
        <v>37</v>
      </c>
      <c r="D7991" s="18">
        <v>10003982.825270001</v>
      </c>
      <c r="E7991" s="14">
        <v>45292</v>
      </c>
      <c r="F7991" s="15">
        <f t="shared" si="124"/>
        <v>3.8212918196873766E-2</v>
      </c>
    </row>
    <row r="7992" spans="1:6" x14ac:dyDescent="0.3">
      <c r="A7992" s="11">
        <v>95</v>
      </c>
      <c r="B7992" s="12" t="s">
        <v>844</v>
      </c>
      <c r="C7992" s="12" t="s">
        <v>38</v>
      </c>
      <c r="D7992" s="13">
        <v>9628913.3372002896</v>
      </c>
      <c r="E7992" s="14">
        <v>45261</v>
      </c>
      <c r="F7992" s="15">
        <f t="shared" si="124"/>
        <v>0.13928771894702419</v>
      </c>
    </row>
    <row r="7993" spans="1:6" x14ac:dyDescent="0.3">
      <c r="A7993" s="11">
        <v>95</v>
      </c>
      <c r="B7993" s="12" t="s">
        <v>844</v>
      </c>
      <c r="C7993" s="12" t="s">
        <v>40</v>
      </c>
      <c r="D7993" s="13">
        <v>8376939.7185880803</v>
      </c>
      <c r="E7993" s="14">
        <v>45231</v>
      </c>
      <c r="F7993" s="15">
        <f t="shared" si="124"/>
        <v>6.2189383433047356E-2</v>
      </c>
    </row>
    <row r="7994" spans="1:6" x14ac:dyDescent="0.3">
      <c r="A7994" s="11">
        <v>95</v>
      </c>
      <c r="B7994" s="12" t="s">
        <v>844</v>
      </c>
      <c r="C7994" s="12" t="s">
        <v>41</v>
      </c>
      <c r="D7994" s="13">
        <v>7871851.3457740396</v>
      </c>
      <c r="E7994" s="14">
        <v>45200</v>
      </c>
      <c r="F7994" s="15">
        <f t="shared" si="124"/>
        <v>-1.8262290464963152E-2</v>
      </c>
    </row>
    <row r="7995" spans="1:6" x14ac:dyDescent="0.3">
      <c r="A7995" s="11">
        <v>95</v>
      </c>
      <c r="B7995" s="12" t="s">
        <v>844</v>
      </c>
      <c r="C7995" s="12" t="s">
        <v>42</v>
      </c>
      <c r="D7995" s="13">
        <v>8016930.0844873302</v>
      </c>
      <c r="E7995" s="14">
        <v>45170</v>
      </c>
      <c r="F7995" s="15">
        <f t="shared" si="124"/>
        <v>-1.3395517287276555E-3</v>
      </c>
    </row>
    <row r="7996" spans="1:6" x14ac:dyDescent="0.3">
      <c r="A7996" s="16">
        <v>95</v>
      </c>
      <c r="B7996" s="17" t="s">
        <v>844</v>
      </c>
      <c r="C7996" s="17" t="s">
        <v>43</v>
      </c>
      <c r="D7996" s="18">
        <v>8027676.3730388703</v>
      </c>
      <c r="E7996" s="14">
        <v>45139</v>
      </c>
      <c r="F7996" s="15">
        <f t="shared" si="124"/>
        <v>-3.3411452276593113E-3</v>
      </c>
    </row>
    <row r="7997" spans="1:6" x14ac:dyDescent="0.3">
      <c r="A7997" s="11">
        <v>95</v>
      </c>
      <c r="B7997" s="12" t="s">
        <v>844</v>
      </c>
      <c r="C7997" s="12" t="s">
        <v>44</v>
      </c>
      <c r="D7997" s="13">
        <v>8054542.8630712098</v>
      </c>
      <c r="E7997" s="14">
        <v>45108</v>
      </c>
      <c r="F7997" s="15">
        <f t="shared" si="124"/>
        <v>5.0626390130877517E-2</v>
      </c>
    </row>
    <row r="7998" spans="1:6" x14ac:dyDescent="0.3">
      <c r="A7998" s="16">
        <v>95</v>
      </c>
      <c r="B7998" s="17" t="s">
        <v>844</v>
      </c>
      <c r="C7998" s="17" t="s">
        <v>45</v>
      </c>
      <c r="D7998" s="18">
        <v>7656920.4503865801</v>
      </c>
      <c r="E7998" s="14">
        <v>45078</v>
      </c>
      <c r="F7998" s="15">
        <f t="shared" si="124"/>
        <v>3.6445636578523483E-2</v>
      </c>
    </row>
    <row r="7999" spans="1:6" x14ac:dyDescent="0.3">
      <c r="A7999" s="11">
        <v>95</v>
      </c>
      <c r="B7999" s="12" t="s">
        <v>844</v>
      </c>
      <c r="C7999" s="12" t="s">
        <v>46</v>
      </c>
      <c r="D7999" s="13">
        <v>7382883.1744408105</v>
      </c>
      <c r="E7999" s="14">
        <v>45047</v>
      </c>
      <c r="F7999" s="15">
        <f t="shared" si="124"/>
        <v>-4.3573358483897573E-3</v>
      </c>
    </row>
    <row r="8000" spans="1:6" x14ac:dyDescent="0.3">
      <c r="A8000" s="11">
        <v>95</v>
      </c>
      <c r="B8000" s="12" t="s">
        <v>844</v>
      </c>
      <c r="C8000" s="12" t="s">
        <v>47</v>
      </c>
      <c r="D8000" s="13">
        <v>7415123.0649667699</v>
      </c>
      <c r="E8000" s="14">
        <v>45017</v>
      </c>
      <c r="F8000" s="15">
        <f t="shared" si="124"/>
        <v>-3.0837531230117222E-2</v>
      </c>
    </row>
    <row r="8001" spans="1:6" x14ac:dyDescent="0.3">
      <c r="A8001" s="11">
        <v>95</v>
      </c>
      <c r="B8001" s="12" t="s">
        <v>844</v>
      </c>
      <c r="C8001" s="12" t="s">
        <v>48</v>
      </c>
      <c r="D8001" s="13">
        <v>7647349.3946632398</v>
      </c>
      <c r="E8001" s="14">
        <v>44986</v>
      </c>
      <c r="F8001" s="15">
        <f t="shared" si="124"/>
        <v>-3.9901203777025322E-2</v>
      </c>
    </row>
    <row r="8002" spans="1:6" x14ac:dyDescent="0.3">
      <c r="A8002" s="11">
        <v>95</v>
      </c>
      <c r="B8002" s="12" t="s">
        <v>844</v>
      </c>
      <c r="C8002" s="12" t="s">
        <v>49</v>
      </c>
      <c r="D8002" s="13">
        <v>7958657.3198536998</v>
      </c>
      <c r="E8002" s="14">
        <v>44958</v>
      </c>
      <c r="F8002" s="15">
        <f t="shared" si="124"/>
        <v>1.3698831383000685E-2</v>
      </c>
    </row>
    <row r="8003" spans="1:6" x14ac:dyDescent="0.3">
      <c r="A8003" s="11">
        <v>95</v>
      </c>
      <c r="B8003" s="12" t="s">
        <v>844</v>
      </c>
      <c r="C8003" s="12" t="s">
        <v>50</v>
      </c>
      <c r="D8003" s="13">
        <v>7850376.3697427996</v>
      </c>
      <c r="E8003" s="14">
        <v>44927</v>
      </c>
      <c r="F8003" s="15">
        <f t="shared" ref="F8003:F8066" si="125">IF(B8003=B8004,LN(D8003/D8004),NA())</f>
        <v>4.8676940080279479E-2</v>
      </c>
    </row>
    <row r="8004" spans="1:6" x14ac:dyDescent="0.3">
      <c r="A8004" s="16">
        <v>95</v>
      </c>
      <c r="B8004" s="17" t="s">
        <v>844</v>
      </c>
      <c r="C8004" s="17" t="s">
        <v>51</v>
      </c>
      <c r="D8004" s="18">
        <v>7477395.4969317904</v>
      </c>
      <c r="E8004" s="14">
        <v>44896</v>
      </c>
      <c r="F8004" s="15">
        <f t="shared" si="125"/>
        <v>-1.7007212867913655E-2</v>
      </c>
    </row>
    <row r="8005" spans="1:6" x14ac:dyDescent="0.3">
      <c r="A8005" s="16">
        <v>95</v>
      </c>
      <c r="B8005" s="17" t="s">
        <v>844</v>
      </c>
      <c r="C8005" s="17" t="s">
        <v>53</v>
      </c>
      <c r="D8005" s="18">
        <v>7605652.7112505501</v>
      </c>
      <c r="E8005" s="14">
        <v>44866</v>
      </c>
      <c r="F8005" s="15">
        <f t="shared" si="125"/>
        <v>4.4835068948491166E-2</v>
      </c>
    </row>
    <row r="8006" spans="1:6" x14ac:dyDescent="0.3">
      <c r="A8006" s="16">
        <v>95</v>
      </c>
      <c r="B8006" s="17" t="s">
        <v>844</v>
      </c>
      <c r="C8006" s="17" t="s">
        <v>54</v>
      </c>
      <c r="D8006" s="18">
        <v>7272184.1497267401</v>
      </c>
      <c r="E8006" s="14">
        <v>44835</v>
      </c>
      <c r="F8006" s="15">
        <f t="shared" si="125"/>
        <v>4.8790177625154627E-2</v>
      </c>
    </row>
    <row r="8007" spans="1:6" x14ac:dyDescent="0.3">
      <c r="A8007" s="16">
        <v>95</v>
      </c>
      <c r="B8007" s="17" t="s">
        <v>844</v>
      </c>
      <c r="C8007" s="17" t="s">
        <v>55</v>
      </c>
      <c r="D8007" s="18">
        <v>6925889.5732135698</v>
      </c>
      <c r="E8007" s="14">
        <v>44805</v>
      </c>
      <c r="F8007" s="15">
        <f t="shared" si="125"/>
        <v>-3.2789809150239817E-2</v>
      </c>
    </row>
    <row r="8008" spans="1:6" x14ac:dyDescent="0.3">
      <c r="A8008" s="11">
        <v>95</v>
      </c>
      <c r="B8008" s="12" t="s">
        <v>844</v>
      </c>
      <c r="C8008" s="12" t="s">
        <v>56</v>
      </c>
      <c r="D8008" s="13">
        <v>7156752.4611348603</v>
      </c>
      <c r="E8008" s="14">
        <v>44774</v>
      </c>
      <c r="F8008" s="15">
        <f t="shared" si="125"/>
        <v>7.8252212798294904E-2</v>
      </c>
    </row>
    <row r="8009" spans="1:6" x14ac:dyDescent="0.3">
      <c r="A8009" s="16">
        <v>95</v>
      </c>
      <c r="B8009" s="17" t="s">
        <v>844</v>
      </c>
      <c r="C8009" s="17" t="s">
        <v>57</v>
      </c>
      <c r="D8009" s="18">
        <v>6618072.0631435402</v>
      </c>
      <c r="E8009" s="14">
        <v>44743</v>
      </c>
      <c r="F8009" s="15">
        <f t="shared" si="125"/>
        <v>5.1701344805592936E-2</v>
      </c>
    </row>
    <row r="8010" spans="1:6" x14ac:dyDescent="0.3">
      <c r="A8010" s="11">
        <v>95</v>
      </c>
      <c r="B8010" s="12" t="s">
        <v>844</v>
      </c>
      <c r="C8010" s="12" t="s">
        <v>58</v>
      </c>
      <c r="D8010" s="13">
        <v>6284603.5016197199</v>
      </c>
      <c r="E8010" s="14">
        <v>44713</v>
      </c>
      <c r="F8010" s="15">
        <f t="shared" si="125"/>
        <v>-4.0005334613699248E-2</v>
      </c>
    </row>
    <row r="8011" spans="1:6" x14ac:dyDescent="0.3">
      <c r="A8011" s="16">
        <v>95</v>
      </c>
      <c r="B8011" s="17" t="s">
        <v>844</v>
      </c>
      <c r="C8011" s="17" t="s">
        <v>59</v>
      </c>
      <c r="D8011" s="18">
        <v>6541117.9302572599</v>
      </c>
      <c r="E8011" s="14">
        <v>44682</v>
      </c>
      <c r="F8011" s="15">
        <f t="shared" si="125"/>
        <v>-7.9137334380090366E-2</v>
      </c>
    </row>
    <row r="8012" spans="1:6" x14ac:dyDescent="0.3">
      <c r="A8012" s="16">
        <v>95</v>
      </c>
      <c r="B8012" s="17" t="s">
        <v>844</v>
      </c>
      <c r="C8012" s="17" t="s">
        <v>60</v>
      </c>
      <c r="D8012" s="18">
        <v>7079798.32824858</v>
      </c>
      <c r="E8012" s="14">
        <v>44652</v>
      </c>
      <c r="F8012" s="15">
        <f t="shared" si="125"/>
        <v>-8.6709397883771813E-2</v>
      </c>
    </row>
    <row r="8013" spans="1:6" x14ac:dyDescent="0.3">
      <c r="A8013" s="16">
        <v>95</v>
      </c>
      <c r="B8013" s="17" t="s">
        <v>844</v>
      </c>
      <c r="C8013" s="17" t="s">
        <v>61</v>
      </c>
      <c r="D8013" s="18">
        <v>7721084.3998424299</v>
      </c>
      <c r="E8013" s="14">
        <v>44621</v>
      </c>
      <c r="F8013" s="15">
        <f t="shared" si="125"/>
        <v>0.10499144246621422</v>
      </c>
    </row>
    <row r="8014" spans="1:6" x14ac:dyDescent="0.3">
      <c r="A8014" s="16">
        <v>95</v>
      </c>
      <c r="B8014" s="17" t="s">
        <v>844</v>
      </c>
      <c r="C8014" s="17" t="s">
        <v>62</v>
      </c>
      <c r="D8014" s="18">
        <v>6951541.11392981</v>
      </c>
      <c r="E8014" s="14">
        <v>44593</v>
      </c>
      <c r="F8014" s="15">
        <f t="shared" si="125"/>
        <v>-2.1898698774205239E-2</v>
      </c>
    </row>
    <row r="8015" spans="1:6" x14ac:dyDescent="0.3">
      <c r="A8015" s="16">
        <v>95</v>
      </c>
      <c r="B8015" s="17" t="s">
        <v>844</v>
      </c>
      <c r="C8015" s="17" t="s">
        <v>63</v>
      </c>
      <c r="D8015" s="18">
        <v>7105449.8689648304</v>
      </c>
      <c r="E8015" s="14">
        <v>44562</v>
      </c>
      <c r="F8015" s="15">
        <f t="shared" si="125"/>
        <v>-0.19198417735144765</v>
      </c>
    </row>
    <row r="8016" spans="1:6" x14ac:dyDescent="0.3">
      <c r="A8016" s="11">
        <v>95</v>
      </c>
      <c r="B8016" s="12" t="s">
        <v>844</v>
      </c>
      <c r="C8016" s="12" t="s">
        <v>64</v>
      </c>
      <c r="D8016" s="13">
        <v>8609327.89254958</v>
      </c>
      <c r="E8016" s="14">
        <v>44531</v>
      </c>
      <c r="F8016" s="15">
        <f t="shared" si="125"/>
        <v>2.8597420536667147E-2</v>
      </c>
    </row>
    <row r="8017" spans="1:6" x14ac:dyDescent="0.3">
      <c r="A8017" s="11">
        <v>95</v>
      </c>
      <c r="B8017" s="12" t="s">
        <v>844</v>
      </c>
      <c r="C8017" s="12" t="s">
        <v>66</v>
      </c>
      <c r="D8017" s="13">
        <v>8366610.4104449498</v>
      </c>
      <c r="E8017" s="14">
        <v>44501</v>
      </c>
      <c r="F8017" s="15">
        <f t="shared" si="125"/>
        <v>-3.4071713853438233E-3</v>
      </c>
    </row>
    <row r="8018" spans="1:6" x14ac:dyDescent="0.3">
      <c r="A8018" s="11">
        <v>95</v>
      </c>
      <c r="B8018" s="12" t="s">
        <v>844</v>
      </c>
      <c r="C8018" s="12" t="s">
        <v>67</v>
      </c>
      <c r="D8018" s="13">
        <v>8395165.5044531096</v>
      </c>
      <c r="E8018" s="14">
        <v>44470</v>
      </c>
      <c r="F8018" s="15">
        <f t="shared" si="125"/>
        <v>0.10196494241747819</v>
      </c>
    </row>
    <row r="8019" spans="1:6" x14ac:dyDescent="0.3">
      <c r="A8019" s="11">
        <v>95</v>
      </c>
      <c r="B8019" s="12" t="s">
        <v>844</v>
      </c>
      <c r="C8019" s="12" t="s">
        <v>68</v>
      </c>
      <c r="D8019" s="13">
        <v>7581348.3207578799</v>
      </c>
      <c r="E8019" s="14">
        <v>44440</v>
      </c>
      <c r="F8019" s="15">
        <f t="shared" si="125"/>
        <v>1.3270279065119505E-2</v>
      </c>
    </row>
    <row r="8020" spans="1:6" x14ac:dyDescent="0.3">
      <c r="A8020" s="16">
        <v>95</v>
      </c>
      <c r="B8020" s="17" t="s">
        <v>844</v>
      </c>
      <c r="C8020" s="17" t="s">
        <v>69</v>
      </c>
      <c r="D8020" s="18">
        <v>7481406.3086940302</v>
      </c>
      <c r="E8020" s="14">
        <v>44409</v>
      </c>
      <c r="F8020" s="15">
        <f t="shared" si="125"/>
        <v>3.4955074309113952E-2</v>
      </c>
    </row>
    <row r="8021" spans="1:6" x14ac:dyDescent="0.3">
      <c r="A8021" s="11">
        <v>95</v>
      </c>
      <c r="B8021" s="12" t="s">
        <v>844</v>
      </c>
      <c r="C8021" s="12" t="s">
        <v>70</v>
      </c>
      <c r="D8021" s="13">
        <v>7224411.0072637601</v>
      </c>
      <c r="E8021" s="14">
        <v>44378</v>
      </c>
      <c r="F8021" s="15">
        <f t="shared" si="125"/>
        <v>-4.4451821571137341E-2</v>
      </c>
    </row>
    <row r="8022" spans="1:6" x14ac:dyDescent="0.3">
      <c r="A8022" s="16">
        <v>95</v>
      </c>
      <c r="B8022" s="17" t="s">
        <v>844</v>
      </c>
      <c r="C8022" s="17" t="s">
        <v>71</v>
      </c>
      <c r="D8022" s="18">
        <v>7552793.7713928604</v>
      </c>
      <c r="E8022" s="14">
        <v>44348</v>
      </c>
      <c r="F8022" s="15">
        <f t="shared" si="125"/>
        <v>3.7878976845000536E-3</v>
      </c>
    </row>
    <row r="8023" spans="1:6" x14ac:dyDescent="0.3">
      <c r="A8023" s="11">
        <v>95</v>
      </c>
      <c r="B8023" s="12" t="s">
        <v>844</v>
      </c>
      <c r="C8023" s="12" t="s">
        <v>72</v>
      </c>
      <c r="D8023" s="13">
        <v>7524238.6773846997</v>
      </c>
      <c r="E8023" s="14">
        <v>44317</v>
      </c>
      <c r="F8023" s="15">
        <f t="shared" si="125"/>
        <v>-2.806545249762912E-2</v>
      </c>
    </row>
    <row r="8024" spans="1:6" x14ac:dyDescent="0.3">
      <c r="A8024" s="11">
        <v>95</v>
      </c>
      <c r="B8024" s="12" t="s">
        <v>844</v>
      </c>
      <c r="C8024" s="12" t="s">
        <v>73</v>
      </c>
      <c r="D8024" s="13">
        <v>7738401.0654811803</v>
      </c>
      <c r="E8024" s="14">
        <v>44287</v>
      </c>
      <c r="F8024" s="15">
        <f t="shared" si="125"/>
        <v>5.4990185217366094E-2</v>
      </c>
    </row>
    <row r="8025" spans="1:6" x14ac:dyDescent="0.3">
      <c r="A8025" s="11">
        <v>95</v>
      </c>
      <c r="B8025" s="12" t="s">
        <v>844</v>
      </c>
      <c r="C8025" s="12" t="s">
        <v>74</v>
      </c>
      <c r="D8025" s="13">
        <v>7324353.56397074</v>
      </c>
      <c r="E8025" s="14">
        <v>44256</v>
      </c>
      <c r="F8025" s="15">
        <f t="shared" si="125"/>
        <v>4.179709829944725E-2</v>
      </c>
    </row>
    <row r="8026" spans="1:6" x14ac:dyDescent="0.3">
      <c r="A8026" s="11">
        <v>95</v>
      </c>
      <c r="B8026" s="12" t="s">
        <v>844</v>
      </c>
      <c r="C8026" s="12" t="s">
        <v>75</v>
      </c>
      <c r="D8026" s="13">
        <v>7024526.4384929296</v>
      </c>
      <c r="E8026" s="14">
        <v>44228</v>
      </c>
      <c r="F8026" s="15">
        <f t="shared" si="125"/>
        <v>2.2611493616501773E-2</v>
      </c>
    </row>
    <row r="8027" spans="1:6" x14ac:dyDescent="0.3">
      <c r="A8027" s="11">
        <v>95</v>
      </c>
      <c r="B8027" s="12" t="s">
        <v>844</v>
      </c>
      <c r="C8027" s="12" t="s">
        <v>76</v>
      </c>
      <c r="D8027" s="13">
        <v>6867473.6937696403</v>
      </c>
      <c r="E8027" s="14">
        <v>44197</v>
      </c>
      <c r="F8027" s="15">
        <f t="shared" si="125"/>
        <v>-6.3366631707905921E-2</v>
      </c>
    </row>
    <row r="8028" spans="1:6" x14ac:dyDescent="0.3">
      <c r="A8028" s="16">
        <v>95</v>
      </c>
      <c r="B8028" s="17" t="s">
        <v>844</v>
      </c>
      <c r="C8028" s="17" t="s">
        <v>77</v>
      </c>
      <c r="D8028" s="18">
        <v>7316725.8535829</v>
      </c>
      <c r="E8028" s="14">
        <v>44166</v>
      </c>
      <c r="F8028" s="15">
        <f t="shared" si="125"/>
        <v>4.3831733581099278E-2</v>
      </c>
    </row>
    <row r="8029" spans="1:6" x14ac:dyDescent="0.3">
      <c r="A8029" s="16">
        <v>95</v>
      </c>
      <c r="B8029" s="17" t="s">
        <v>844</v>
      </c>
      <c r="C8029" s="17" t="s">
        <v>79</v>
      </c>
      <c r="D8029" s="18">
        <v>7002948.0231833896</v>
      </c>
      <c r="E8029" s="14">
        <v>44136</v>
      </c>
      <c r="F8029" s="15">
        <f t="shared" si="125"/>
        <v>0.17057808603526317</v>
      </c>
    </row>
    <row r="8030" spans="1:6" x14ac:dyDescent="0.3">
      <c r="A8030" s="16">
        <v>95</v>
      </c>
      <c r="B8030" s="17" t="s">
        <v>844</v>
      </c>
      <c r="C8030" s="17" t="s">
        <v>80</v>
      </c>
      <c r="D8030" s="18">
        <v>5904726.4328990001</v>
      </c>
      <c r="E8030" s="14">
        <v>44105</v>
      </c>
      <c r="F8030" s="15">
        <f t="shared" si="125"/>
        <v>-1.6766786755933134E-2</v>
      </c>
    </row>
    <row r="8031" spans="1:6" x14ac:dyDescent="0.3">
      <c r="A8031" s="16">
        <v>95</v>
      </c>
      <c r="B8031" s="17" t="s">
        <v>844</v>
      </c>
      <c r="C8031" s="17" t="s">
        <v>81</v>
      </c>
      <c r="D8031" s="18">
        <v>6004564.3635969097</v>
      </c>
      <c r="E8031" s="14">
        <v>44075</v>
      </c>
      <c r="F8031" s="15">
        <f t="shared" si="125"/>
        <v>4.3696254423044083E-2</v>
      </c>
    </row>
    <row r="8032" spans="1:6" x14ac:dyDescent="0.3">
      <c r="A8032" s="11">
        <v>95</v>
      </c>
      <c r="B8032" s="12" t="s">
        <v>844</v>
      </c>
      <c r="C8032" s="12" t="s">
        <v>82</v>
      </c>
      <c r="D8032" s="13">
        <v>5747837.2456612801</v>
      </c>
      <c r="E8032" s="14">
        <v>44044</v>
      </c>
      <c r="F8032" s="15">
        <f t="shared" si="125"/>
        <v>7.2544004864459791E-2</v>
      </c>
    </row>
    <row r="8033" spans="1:6" x14ac:dyDescent="0.3">
      <c r="A8033" s="16">
        <v>95</v>
      </c>
      <c r="B8033" s="17" t="s">
        <v>844</v>
      </c>
      <c r="C8033" s="17" t="s">
        <v>83</v>
      </c>
      <c r="D8033" s="18">
        <v>5345631.3006110899</v>
      </c>
      <c r="E8033" s="14">
        <v>44013</v>
      </c>
      <c r="F8033" s="15">
        <f t="shared" si="125"/>
        <v>-8.5016372852808053E-3</v>
      </c>
    </row>
    <row r="8034" spans="1:6" x14ac:dyDescent="0.3">
      <c r="A8034" s="11">
        <v>95</v>
      </c>
      <c r="B8034" s="12" t="s">
        <v>844</v>
      </c>
      <c r="C8034" s="12" t="s">
        <v>84</v>
      </c>
      <c r="D8034" s="13">
        <v>5391271.6529518198</v>
      </c>
      <c r="E8034" s="14">
        <v>43983</v>
      </c>
      <c r="F8034" s="15">
        <f t="shared" si="125"/>
        <v>6.3693915393024242E-3</v>
      </c>
    </row>
    <row r="8035" spans="1:6" x14ac:dyDescent="0.3">
      <c r="A8035" s="16">
        <v>95</v>
      </c>
      <c r="B8035" s="17" t="s">
        <v>844</v>
      </c>
      <c r="C8035" s="17" t="s">
        <v>85</v>
      </c>
      <c r="D8035" s="18">
        <v>5357041.6607342297</v>
      </c>
      <c r="E8035" s="14">
        <v>43952</v>
      </c>
      <c r="F8035" s="15">
        <f t="shared" si="125"/>
        <v>0.134292401672024</v>
      </c>
    </row>
    <row r="8036" spans="1:6" x14ac:dyDescent="0.3">
      <c r="A8036" s="16">
        <v>95</v>
      </c>
      <c r="B8036" s="17" t="s">
        <v>844</v>
      </c>
      <c r="C8036" s="17" t="s">
        <v>86</v>
      </c>
      <c r="D8036" s="18">
        <v>4683845.6475944798</v>
      </c>
      <c r="E8036" s="14">
        <v>43922</v>
      </c>
      <c r="F8036" s="15">
        <f t="shared" si="125"/>
        <v>0.10387291501312737</v>
      </c>
    </row>
    <row r="8037" spans="1:6" x14ac:dyDescent="0.3">
      <c r="A8037" s="16">
        <v>95</v>
      </c>
      <c r="B8037" s="17" t="s">
        <v>844</v>
      </c>
      <c r="C8037" s="17" t="s">
        <v>87</v>
      </c>
      <c r="D8037" s="18">
        <v>4221736.6720875697</v>
      </c>
      <c r="E8037" s="14">
        <v>43891</v>
      </c>
      <c r="F8037" s="15">
        <f t="shared" si="125"/>
        <v>9.9372515168582726E-2</v>
      </c>
    </row>
    <row r="8038" spans="1:6" x14ac:dyDescent="0.3">
      <c r="A8038" s="16">
        <v>95</v>
      </c>
      <c r="B8038" s="17" t="s">
        <v>844</v>
      </c>
      <c r="C8038" s="17" t="s">
        <v>88</v>
      </c>
      <c r="D8038" s="18">
        <v>3822383.0450302102</v>
      </c>
      <c r="E8038" s="14">
        <v>43862</v>
      </c>
      <c r="F8038" s="15">
        <f t="shared" si="125"/>
        <v>-8.9868007561078239E-2</v>
      </c>
    </row>
    <row r="8039" spans="1:6" x14ac:dyDescent="0.3">
      <c r="A8039" s="16">
        <v>95</v>
      </c>
      <c r="B8039" s="17" t="s">
        <v>844</v>
      </c>
      <c r="C8039" s="17" t="s">
        <v>89</v>
      </c>
      <c r="D8039" s="18">
        <v>4181801.2277704501</v>
      </c>
      <c r="E8039" s="14">
        <v>43831</v>
      </c>
      <c r="F8039" s="15">
        <f t="shared" si="125"/>
        <v>3.0713868191698225E-2</v>
      </c>
    </row>
    <row r="8040" spans="1:6" x14ac:dyDescent="0.3">
      <c r="A8040" s="11">
        <v>95</v>
      </c>
      <c r="B8040" s="12" t="s">
        <v>844</v>
      </c>
      <c r="C8040" s="12" t="s">
        <v>90</v>
      </c>
      <c r="D8040" s="13">
        <v>4055314.3302139998</v>
      </c>
      <c r="E8040" s="14">
        <v>43800</v>
      </c>
      <c r="F8040" s="15">
        <f t="shared" si="125"/>
        <v>1.1065109230542157E-2</v>
      </c>
    </row>
    <row r="8041" spans="1:6" x14ac:dyDescent="0.3">
      <c r="A8041" s="11">
        <v>95</v>
      </c>
      <c r="B8041" s="12" t="s">
        <v>844</v>
      </c>
      <c r="C8041" s="12" t="s">
        <v>92</v>
      </c>
      <c r="D8041" s="13">
        <v>4010689.18057545</v>
      </c>
      <c r="E8041" s="14">
        <v>43770</v>
      </c>
      <c r="F8041" s="15">
        <f t="shared" si="125"/>
        <v>9.7834703405733185E-3</v>
      </c>
    </row>
    <row r="8042" spans="1:6" x14ac:dyDescent="0.3">
      <c r="A8042" s="11">
        <v>95</v>
      </c>
      <c r="B8042" s="12" t="s">
        <v>844</v>
      </c>
      <c r="C8042" s="12" t="s">
        <v>93</v>
      </c>
      <c r="D8042" s="13">
        <v>3971642.0416482701</v>
      </c>
      <c r="E8042" s="14">
        <v>43739</v>
      </c>
      <c r="F8042" s="15">
        <f t="shared" si="125"/>
        <v>-0.11460799304258916</v>
      </c>
    </row>
    <row r="8043" spans="1:6" x14ac:dyDescent="0.3">
      <c r="A8043" s="11">
        <v>95</v>
      </c>
      <c r="B8043" s="12" t="s">
        <v>844</v>
      </c>
      <c r="C8043" s="12" t="s">
        <v>94</v>
      </c>
      <c r="D8043" s="13">
        <v>4453933.3949290402</v>
      </c>
      <c r="E8043" s="14">
        <v>43709</v>
      </c>
      <c r="F8043" s="15">
        <f t="shared" si="125"/>
        <v>2.4533193520279804E-2</v>
      </c>
    </row>
    <row r="8044" spans="1:6" x14ac:dyDescent="0.3">
      <c r="A8044" s="16">
        <v>95</v>
      </c>
      <c r="B8044" s="17" t="s">
        <v>844</v>
      </c>
      <c r="C8044" s="17" t="s">
        <v>95</v>
      </c>
      <c r="D8044" s="18">
        <v>4345993.6521455897</v>
      </c>
      <c r="E8044" s="14">
        <v>43678</v>
      </c>
      <c r="F8044" s="15">
        <f t="shared" si="125"/>
        <v>3.593200618549422E-2</v>
      </c>
    </row>
    <row r="8045" spans="1:6" x14ac:dyDescent="0.3">
      <c r="A8045" s="11">
        <v>95</v>
      </c>
      <c r="B8045" s="12" t="s">
        <v>844</v>
      </c>
      <c r="C8045" s="12" t="s">
        <v>96</v>
      </c>
      <c r="D8045" s="13">
        <v>4192605.6536412998</v>
      </c>
      <c r="E8045" s="14">
        <v>43647</v>
      </c>
      <c r="F8045" s="15">
        <f t="shared" si="125"/>
        <v>6.2913865688231235E-2</v>
      </c>
    </row>
    <row r="8046" spans="1:6" x14ac:dyDescent="0.3">
      <c r="A8046" s="16">
        <v>95</v>
      </c>
      <c r="B8046" s="17" t="s">
        <v>844</v>
      </c>
      <c r="C8046" s="17" t="s">
        <v>97</v>
      </c>
      <c r="D8046" s="18">
        <v>3936958.80887216</v>
      </c>
      <c r="E8046" s="14">
        <v>43617</v>
      </c>
      <c r="F8046" s="15">
        <f t="shared" si="125"/>
        <v>5.8964199586856378E-2</v>
      </c>
    </row>
    <row r="8047" spans="1:6" x14ac:dyDescent="0.3">
      <c r="A8047" s="11">
        <v>95</v>
      </c>
      <c r="B8047" s="12" t="s">
        <v>844</v>
      </c>
      <c r="C8047" s="12" t="s">
        <v>98</v>
      </c>
      <c r="D8047" s="13">
        <v>3711530.5909665599</v>
      </c>
      <c r="E8047" s="14">
        <v>43586</v>
      </c>
      <c r="F8047" s="15">
        <f t="shared" si="125"/>
        <v>-3.7570157479234305E-2</v>
      </c>
    </row>
    <row r="8048" spans="1:6" x14ac:dyDescent="0.3">
      <c r="A8048" s="11">
        <v>95</v>
      </c>
      <c r="B8048" s="12" t="s">
        <v>844</v>
      </c>
      <c r="C8048" s="12" t="s">
        <v>99</v>
      </c>
      <c r="D8048" s="13">
        <v>3853625.9382757298</v>
      </c>
      <c r="E8048" s="14">
        <v>43556</v>
      </c>
      <c r="F8048" s="15">
        <f t="shared" si="125"/>
        <v>2.3733603905302235E-2</v>
      </c>
    </row>
    <row r="8049" spans="1:6" x14ac:dyDescent="0.3">
      <c r="A8049" s="11">
        <v>95</v>
      </c>
      <c r="B8049" s="12" t="s">
        <v>844</v>
      </c>
      <c r="C8049" s="12" t="s">
        <v>100</v>
      </c>
      <c r="D8049" s="13">
        <v>3763242.31382589</v>
      </c>
      <c r="E8049" s="14">
        <v>43525</v>
      </c>
      <c r="F8049" s="15">
        <f t="shared" si="125"/>
        <v>4.6376117341392922E-2</v>
      </c>
    </row>
    <row r="8050" spans="1:6" x14ac:dyDescent="0.3">
      <c r="A8050" s="11">
        <v>95</v>
      </c>
      <c r="B8050" s="12" t="s">
        <v>844</v>
      </c>
      <c r="C8050" s="12" t="s">
        <v>101</v>
      </c>
      <c r="D8050" s="13">
        <v>3592702.7916216301</v>
      </c>
      <c r="E8050" s="14">
        <v>43497</v>
      </c>
      <c r="F8050" s="15">
        <f t="shared" si="125"/>
        <v>8.4138674305173425E-2</v>
      </c>
    </row>
    <row r="8051" spans="1:6" x14ac:dyDescent="0.3">
      <c r="A8051" s="11">
        <v>95</v>
      </c>
      <c r="B8051" s="12" t="s">
        <v>844</v>
      </c>
      <c r="C8051" s="12" t="s">
        <v>102</v>
      </c>
      <c r="D8051" s="13">
        <v>3302785.1972760898</v>
      </c>
      <c r="E8051" s="14">
        <v>43466</v>
      </c>
      <c r="F8051" s="15">
        <f t="shared" si="125"/>
        <v>0.17319718989288507</v>
      </c>
    </row>
    <row r="8052" spans="1:6" x14ac:dyDescent="0.3">
      <c r="A8052" s="16">
        <v>95</v>
      </c>
      <c r="B8052" s="17" t="s">
        <v>844</v>
      </c>
      <c r="C8052" s="17" t="s">
        <v>103</v>
      </c>
      <c r="D8052" s="18">
        <v>2777549.1045660698</v>
      </c>
      <c r="E8052" s="14">
        <v>43435</v>
      </c>
      <c r="F8052" s="15">
        <f t="shared" si="125"/>
        <v>-0.11580085013883476</v>
      </c>
    </row>
    <row r="8053" spans="1:6" x14ac:dyDescent="0.3">
      <c r="A8053" s="16">
        <v>95</v>
      </c>
      <c r="B8053" s="17" t="s">
        <v>844</v>
      </c>
      <c r="C8053" s="17" t="s">
        <v>105</v>
      </c>
      <c r="D8053" s="18">
        <v>3118555.0574222999</v>
      </c>
      <c r="E8053" s="14">
        <v>43405</v>
      </c>
      <c r="F8053" s="15">
        <f t="shared" si="125"/>
        <v>0.15460766246122362</v>
      </c>
    </row>
    <row r="8054" spans="1:6" x14ac:dyDescent="0.3">
      <c r="A8054" s="16">
        <v>95</v>
      </c>
      <c r="B8054" s="17" t="s">
        <v>844</v>
      </c>
      <c r="C8054" s="17" t="s">
        <v>106</v>
      </c>
      <c r="D8054" s="18">
        <v>2671825.9349976</v>
      </c>
      <c r="E8054" s="14">
        <v>43374</v>
      </c>
      <c r="F8054" s="15">
        <f t="shared" si="125"/>
        <v>-0.10329337805425906</v>
      </c>
    </row>
    <row r="8055" spans="1:6" x14ac:dyDescent="0.3">
      <c r="A8055" s="16">
        <v>95</v>
      </c>
      <c r="B8055" s="17" t="s">
        <v>844</v>
      </c>
      <c r="C8055" s="17" t="s">
        <v>107</v>
      </c>
      <c r="D8055" s="18">
        <v>2962565.1195991798</v>
      </c>
      <c r="E8055" s="14">
        <v>43344</v>
      </c>
      <c r="F8055" s="15">
        <f t="shared" si="125"/>
        <v>-2.8840010136886477E-2</v>
      </c>
    </row>
    <row r="8056" spans="1:6" x14ac:dyDescent="0.3">
      <c r="A8056" s="11">
        <v>95</v>
      </c>
      <c r="B8056" s="12" t="s">
        <v>844</v>
      </c>
      <c r="C8056" s="12" t="s">
        <v>108</v>
      </c>
      <c r="D8056" s="13">
        <v>3049249.5088105099</v>
      </c>
      <c r="E8056" s="14">
        <v>43313</v>
      </c>
      <c r="F8056" s="15">
        <f t="shared" si="125"/>
        <v>6.0311108673504858E-2</v>
      </c>
    </row>
    <row r="8057" spans="1:6" x14ac:dyDescent="0.3">
      <c r="A8057" s="16">
        <v>95</v>
      </c>
      <c r="B8057" s="17" t="s">
        <v>844</v>
      </c>
      <c r="C8057" s="17" t="s">
        <v>109</v>
      </c>
      <c r="D8057" s="18">
        <v>2870781.7773923501</v>
      </c>
      <c r="E8057" s="14">
        <v>43282</v>
      </c>
      <c r="F8057" s="15">
        <f t="shared" si="125"/>
        <v>-3.5867153193688106E-2</v>
      </c>
    </row>
    <row r="8058" spans="1:6" x14ac:dyDescent="0.3">
      <c r="A8058" s="11">
        <v>95</v>
      </c>
      <c r="B8058" s="12" t="s">
        <v>844</v>
      </c>
      <c r="C8058" s="12" t="s">
        <v>110</v>
      </c>
      <c r="D8058" s="13">
        <v>2975617.3860084298</v>
      </c>
      <c r="E8058" s="14">
        <v>43252</v>
      </c>
      <c r="F8058" s="15">
        <f t="shared" si="125"/>
        <v>-4.6127423942847745E-2</v>
      </c>
    </row>
    <row r="8059" spans="1:6" x14ac:dyDescent="0.3">
      <c r="A8059" s="16">
        <v>95</v>
      </c>
      <c r="B8059" s="17" t="s">
        <v>844</v>
      </c>
      <c r="C8059" s="17" t="s">
        <v>111</v>
      </c>
      <c r="D8059" s="18">
        <v>3116089.8608476501</v>
      </c>
      <c r="E8059" s="14">
        <v>43221</v>
      </c>
      <c r="F8059" s="15">
        <f t="shared" si="125"/>
        <v>0.10578552490192866</v>
      </c>
    </row>
    <row r="8060" spans="1:6" x14ac:dyDescent="0.3">
      <c r="A8060" s="16">
        <v>95</v>
      </c>
      <c r="B8060" s="17" t="s">
        <v>844</v>
      </c>
      <c r="C8060" s="17" t="s">
        <v>112</v>
      </c>
      <c r="D8060" s="18">
        <v>2803289.1977210199</v>
      </c>
      <c r="E8060" s="14">
        <v>43191</v>
      </c>
      <c r="F8060" s="15">
        <f t="shared" si="125"/>
        <v>8.5370314829387381E-2</v>
      </c>
    </row>
    <row r="8061" spans="1:6" x14ac:dyDescent="0.3">
      <c r="A8061" s="16">
        <v>95</v>
      </c>
      <c r="B8061" s="17" t="s">
        <v>844</v>
      </c>
      <c r="C8061" s="17" t="s">
        <v>113</v>
      </c>
      <c r="D8061" s="18">
        <v>2573902.23416461</v>
      </c>
      <c r="E8061" s="14">
        <v>43160</v>
      </c>
      <c r="F8061" s="15">
        <f t="shared" si="125"/>
        <v>-9.5941278072390723E-2</v>
      </c>
    </row>
    <row r="8062" spans="1:6" x14ac:dyDescent="0.3">
      <c r="A8062" s="16">
        <v>95</v>
      </c>
      <c r="B8062" s="17" t="s">
        <v>844</v>
      </c>
      <c r="C8062" s="17" t="s">
        <v>114</v>
      </c>
      <c r="D8062" s="18">
        <v>2833079.8452967601</v>
      </c>
      <c r="E8062" s="14">
        <v>43132</v>
      </c>
      <c r="F8062" s="15">
        <f t="shared" si="125"/>
        <v>-6.2169751926140965E-2</v>
      </c>
    </row>
    <row r="8063" spans="1:6" x14ac:dyDescent="0.3">
      <c r="A8063" s="16">
        <v>95</v>
      </c>
      <c r="B8063" s="17" t="s">
        <v>844</v>
      </c>
      <c r="C8063" s="17" t="s">
        <v>115</v>
      </c>
      <c r="D8063" s="18">
        <v>3014802.00001573</v>
      </c>
      <c r="E8063" s="14">
        <v>43101</v>
      </c>
      <c r="F8063" s="15">
        <f t="shared" si="125"/>
        <v>-8.8315081958029909E-2</v>
      </c>
    </row>
    <row r="8064" spans="1:6" x14ac:dyDescent="0.3">
      <c r="A8064" s="11">
        <v>95</v>
      </c>
      <c r="B8064" s="12" t="s">
        <v>844</v>
      </c>
      <c r="C8064" s="12" t="s">
        <v>116</v>
      </c>
      <c r="D8064" s="13">
        <v>3293165.42784512</v>
      </c>
      <c r="E8064" s="14">
        <v>43070</v>
      </c>
      <c r="F8064" s="15">
        <f t="shared" si="125"/>
        <v>0</v>
      </c>
    </row>
    <row r="8065" spans="1:6" x14ac:dyDescent="0.3">
      <c r="A8065" s="11">
        <v>95</v>
      </c>
      <c r="B8065" s="12" t="s">
        <v>844</v>
      </c>
      <c r="C8065" s="12" t="s">
        <v>118</v>
      </c>
      <c r="D8065" s="13">
        <v>3293165.42784512</v>
      </c>
      <c r="E8065" s="14">
        <v>43040</v>
      </c>
      <c r="F8065" s="15">
        <f t="shared" si="125"/>
        <v>-1.0779194146222394E-2</v>
      </c>
    </row>
    <row r="8066" spans="1:6" x14ac:dyDescent="0.3">
      <c r="A8066" s="11">
        <v>95</v>
      </c>
      <c r="B8066" s="12" t="s">
        <v>844</v>
      </c>
      <c r="C8066" s="12" t="s">
        <v>119</v>
      </c>
      <c r="D8066" s="13">
        <v>3328855.10475804</v>
      </c>
      <c r="E8066" s="14">
        <v>43009</v>
      </c>
      <c r="F8066" s="15">
        <f t="shared" si="125"/>
        <v>5.9741753337419226E-2</v>
      </c>
    </row>
    <row r="8067" spans="1:6" x14ac:dyDescent="0.3">
      <c r="A8067" s="11">
        <v>95</v>
      </c>
      <c r="B8067" s="12" t="s">
        <v>844</v>
      </c>
      <c r="C8067" s="12" t="s">
        <v>120</v>
      </c>
      <c r="D8067" s="13">
        <v>3135807.3823363902</v>
      </c>
      <c r="E8067" s="14">
        <v>42979</v>
      </c>
      <c r="F8067" s="15">
        <f t="shared" ref="F8067:F8130" si="126">IF(B8067=B8068,LN(D8067/D8068),NA())</f>
        <v>-8.4767142109843444E-2</v>
      </c>
    </row>
    <row r="8068" spans="1:6" x14ac:dyDescent="0.3">
      <c r="A8068" s="16">
        <v>95</v>
      </c>
      <c r="B8068" s="17" t="s">
        <v>844</v>
      </c>
      <c r="C8068" s="17" t="s">
        <v>121</v>
      </c>
      <c r="D8068" s="18">
        <v>3413212.1291092802</v>
      </c>
      <c r="E8068" s="14">
        <v>42948</v>
      </c>
      <c r="F8068" s="15">
        <f t="shared" si="126"/>
        <v>-1.9765263157353177E-2</v>
      </c>
    </row>
    <row r="8069" spans="1:6" x14ac:dyDescent="0.3">
      <c r="A8069" s="11">
        <v>95</v>
      </c>
      <c r="B8069" s="12" t="s">
        <v>844</v>
      </c>
      <c r="C8069" s="12" t="s">
        <v>122</v>
      </c>
      <c r="D8069" s="13">
        <v>3481346.2917551701</v>
      </c>
      <c r="E8069" s="14">
        <v>42917</v>
      </c>
      <c r="F8069" s="15">
        <f t="shared" si="126"/>
        <v>-7.4507385562683229E-2</v>
      </c>
    </row>
    <row r="8070" spans="1:6" x14ac:dyDescent="0.3">
      <c r="A8070" s="16">
        <v>95</v>
      </c>
      <c r="B8070" s="17" t="s">
        <v>844</v>
      </c>
      <c r="C8070" s="17" t="s">
        <v>123</v>
      </c>
      <c r="D8070" s="18">
        <v>3750639.9170948202</v>
      </c>
      <c r="E8070" s="14">
        <v>42887</v>
      </c>
      <c r="F8070" s="15">
        <f t="shared" si="126"/>
        <v>-4.400028664769165E-2</v>
      </c>
    </row>
    <row r="8071" spans="1:6" x14ac:dyDescent="0.3">
      <c r="A8071" s="11">
        <v>95</v>
      </c>
      <c r="B8071" s="12" t="s">
        <v>844</v>
      </c>
      <c r="C8071" s="12" t="s">
        <v>124</v>
      </c>
      <c r="D8071" s="13">
        <v>3919353.6563778599</v>
      </c>
      <c r="E8071" s="14">
        <v>42856</v>
      </c>
      <c r="F8071" s="15" t="e">
        <f t="shared" si="126"/>
        <v>#N/A</v>
      </c>
    </row>
    <row r="8072" spans="1:6" x14ac:dyDescent="0.3">
      <c r="A8072" s="16">
        <v>68</v>
      </c>
      <c r="B8072" s="17" t="s">
        <v>849</v>
      </c>
      <c r="C8072" s="17" t="s">
        <v>12</v>
      </c>
      <c r="D8072" s="18">
        <v>4989219.4082318898</v>
      </c>
      <c r="E8072" s="14">
        <v>45901</v>
      </c>
      <c r="F8072" s="15">
        <f t="shared" si="126"/>
        <v>8.6605480630890436E-2</v>
      </c>
    </row>
    <row r="8073" spans="1:6" x14ac:dyDescent="0.3">
      <c r="A8073" s="11">
        <v>68</v>
      </c>
      <c r="B8073" s="12" t="s">
        <v>849</v>
      </c>
      <c r="C8073" s="12" t="s">
        <v>16</v>
      </c>
      <c r="D8073" s="13">
        <v>4575307.8481640099</v>
      </c>
      <c r="E8073" s="14">
        <v>45870</v>
      </c>
      <c r="F8073" s="15">
        <f t="shared" si="126"/>
        <v>-7.4071319580714487E-2</v>
      </c>
    </row>
    <row r="8074" spans="1:6" x14ac:dyDescent="0.3">
      <c r="A8074" s="16">
        <v>68</v>
      </c>
      <c r="B8074" s="17" t="s">
        <v>849</v>
      </c>
      <c r="C8074" s="17" t="s">
        <v>17</v>
      </c>
      <c r="D8074" s="18">
        <v>4927074.0124655496</v>
      </c>
      <c r="E8074" s="14">
        <v>45839</v>
      </c>
      <c r="F8074" s="15">
        <f t="shared" si="126"/>
        <v>-0.1238570011980861</v>
      </c>
    </row>
    <row r="8075" spans="1:6" x14ac:dyDescent="0.3">
      <c r="A8075" s="11">
        <v>68</v>
      </c>
      <c r="B8075" s="12" t="s">
        <v>849</v>
      </c>
      <c r="C8075" s="12" t="s">
        <v>18</v>
      </c>
      <c r="D8075" s="13">
        <v>5576728.4571895897</v>
      </c>
      <c r="E8075" s="14">
        <v>45809</v>
      </c>
      <c r="F8075" s="15">
        <f t="shared" si="126"/>
        <v>-2.8095491981092E-2</v>
      </c>
    </row>
    <row r="8076" spans="1:6" x14ac:dyDescent="0.3">
      <c r="A8076" s="16">
        <v>68</v>
      </c>
      <c r="B8076" s="17" t="s">
        <v>849</v>
      </c>
      <c r="C8076" s="17" t="s">
        <v>19</v>
      </c>
      <c r="D8076" s="18">
        <v>5735631.1591961598</v>
      </c>
      <c r="E8076" s="14">
        <v>45778</v>
      </c>
      <c r="F8076" s="15">
        <f t="shared" si="126"/>
        <v>2.9114998615576908E-2</v>
      </c>
    </row>
    <row r="8077" spans="1:6" x14ac:dyDescent="0.3">
      <c r="A8077" s="11">
        <v>68</v>
      </c>
      <c r="B8077" s="12" t="s">
        <v>849</v>
      </c>
      <c r="C8077" s="12" t="s">
        <v>20</v>
      </c>
      <c r="D8077" s="13">
        <v>5571045.8427525302</v>
      </c>
      <c r="E8077" s="14">
        <v>45748</v>
      </c>
      <c r="F8077" s="15">
        <f t="shared" si="126"/>
        <v>8.3510280970616205E-2</v>
      </c>
    </row>
    <row r="8078" spans="1:6" x14ac:dyDescent="0.3">
      <c r="A8078" s="16">
        <v>68</v>
      </c>
      <c r="B8078" s="17" t="s">
        <v>849</v>
      </c>
      <c r="C8078" s="17" t="s">
        <v>21</v>
      </c>
      <c r="D8078" s="18">
        <v>5124702.7269959096</v>
      </c>
      <c r="E8078" s="14">
        <v>45717</v>
      </c>
      <c r="F8078" s="15">
        <f t="shared" si="126"/>
        <v>-1.0489528606822602E-2</v>
      </c>
    </row>
    <row r="8079" spans="1:6" x14ac:dyDescent="0.3">
      <c r="A8079" s="11">
        <v>68</v>
      </c>
      <c r="B8079" s="12" t="s">
        <v>849</v>
      </c>
      <c r="C8079" s="12" t="s">
        <v>22</v>
      </c>
      <c r="D8079" s="13">
        <v>5178741.3672944997</v>
      </c>
      <c r="E8079" s="14">
        <v>45689</v>
      </c>
      <c r="F8079" s="15">
        <f t="shared" si="126"/>
        <v>-4.9382728897990204E-2</v>
      </c>
    </row>
    <row r="8080" spans="1:6" x14ac:dyDescent="0.3">
      <c r="A8080" s="16">
        <v>68</v>
      </c>
      <c r="B8080" s="17" t="s">
        <v>849</v>
      </c>
      <c r="C8080" s="17" t="s">
        <v>23</v>
      </c>
      <c r="D8080" s="18">
        <v>5440901.5669680899</v>
      </c>
      <c r="E8080" s="14">
        <v>45658</v>
      </c>
      <c r="F8080" s="15">
        <f t="shared" si="126"/>
        <v>0.12363022135877508</v>
      </c>
    </row>
    <row r="8081" spans="1:6" x14ac:dyDescent="0.3">
      <c r="A8081" s="11">
        <v>68</v>
      </c>
      <c r="B8081" s="12" t="s">
        <v>849</v>
      </c>
      <c r="C8081" s="12" t="s">
        <v>24</v>
      </c>
      <c r="D8081" s="13">
        <v>4808160.3868172299</v>
      </c>
      <c r="E8081" s="14">
        <v>45627</v>
      </c>
      <c r="F8081" s="15">
        <f t="shared" si="126"/>
        <v>-4.8855377445668813E-2</v>
      </c>
    </row>
    <row r="8082" spans="1:6" x14ac:dyDescent="0.3">
      <c r="A8082" s="11">
        <v>68</v>
      </c>
      <c r="B8082" s="12" t="s">
        <v>849</v>
      </c>
      <c r="C8082" s="12" t="s">
        <v>26</v>
      </c>
      <c r="D8082" s="13">
        <v>5048897.6505795997</v>
      </c>
      <c r="E8082" s="14">
        <v>45597</v>
      </c>
      <c r="F8082" s="15">
        <f t="shared" si="126"/>
        <v>-0.1536928199014844</v>
      </c>
    </row>
    <row r="8083" spans="1:6" x14ac:dyDescent="0.3">
      <c r="A8083" s="11">
        <v>68</v>
      </c>
      <c r="B8083" s="12" t="s">
        <v>849</v>
      </c>
      <c r="C8083" s="12" t="s">
        <v>27</v>
      </c>
      <c r="D8083" s="13">
        <v>5887684.24044492</v>
      </c>
      <c r="E8083" s="14">
        <v>45566</v>
      </c>
      <c r="F8083" s="15">
        <f t="shared" si="126"/>
        <v>-0.11357283523053432</v>
      </c>
    </row>
    <row r="8084" spans="1:6" x14ac:dyDescent="0.3">
      <c r="A8084" s="11">
        <v>68</v>
      </c>
      <c r="B8084" s="12" t="s">
        <v>849</v>
      </c>
      <c r="C8084" s="12" t="s">
        <v>28</v>
      </c>
      <c r="D8084" s="13">
        <v>6595816.5208278699</v>
      </c>
      <c r="E8084" s="14">
        <v>45536</v>
      </c>
      <c r="F8084" s="15">
        <f t="shared" si="126"/>
        <v>-2.2262432470291225E-4</v>
      </c>
    </row>
    <row r="8085" spans="1:6" x14ac:dyDescent="0.3">
      <c r="A8085" s="16">
        <v>68</v>
      </c>
      <c r="B8085" s="17" t="s">
        <v>849</v>
      </c>
      <c r="C8085" s="17" t="s">
        <v>29</v>
      </c>
      <c r="D8085" s="18">
        <v>6597285.0734883901</v>
      </c>
      <c r="E8085" s="14">
        <v>45505</v>
      </c>
      <c r="F8085" s="15">
        <f t="shared" si="126"/>
        <v>3.4370014054619848E-2</v>
      </c>
    </row>
    <row r="8086" spans="1:6" x14ac:dyDescent="0.3">
      <c r="A8086" s="11">
        <v>68</v>
      </c>
      <c r="B8086" s="12" t="s">
        <v>849</v>
      </c>
      <c r="C8086" s="12" t="s">
        <v>30</v>
      </c>
      <c r="D8086" s="13">
        <v>6374388.7101779804</v>
      </c>
      <c r="E8086" s="14">
        <v>45474</v>
      </c>
      <c r="F8086" s="15">
        <f t="shared" si="126"/>
        <v>0.1612732341725884</v>
      </c>
    </row>
    <row r="8087" spans="1:6" x14ac:dyDescent="0.3">
      <c r="A8087" s="16">
        <v>68</v>
      </c>
      <c r="B8087" s="17" t="s">
        <v>849</v>
      </c>
      <c r="C8087" s="17" t="s">
        <v>31</v>
      </c>
      <c r="D8087" s="18">
        <v>5424984.0735700801</v>
      </c>
      <c r="E8087" s="14">
        <v>45444</v>
      </c>
      <c r="F8087" s="15">
        <f t="shared" si="126"/>
        <v>-6.6320127689373273E-2</v>
      </c>
    </row>
    <row r="8088" spans="1:6" x14ac:dyDescent="0.3">
      <c r="A8088" s="11">
        <v>68</v>
      </c>
      <c r="B8088" s="12" t="s">
        <v>849</v>
      </c>
      <c r="C8088" s="12" t="s">
        <v>32</v>
      </c>
      <c r="D8088" s="13">
        <v>5796968.4006770402</v>
      </c>
      <c r="E8088" s="14">
        <v>45413</v>
      </c>
      <c r="F8088" s="15">
        <f t="shared" si="126"/>
        <v>0.10277720139272874</v>
      </c>
    </row>
    <row r="8089" spans="1:6" x14ac:dyDescent="0.3">
      <c r="A8089" s="16">
        <v>68</v>
      </c>
      <c r="B8089" s="17" t="s">
        <v>849</v>
      </c>
      <c r="C8089" s="17" t="s">
        <v>34</v>
      </c>
      <c r="D8089" s="18">
        <v>5230766.83642093</v>
      </c>
      <c r="E8089" s="14">
        <v>45383</v>
      </c>
      <c r="F8089" s="15">
        <f t="shared" si="126"/>
        <v>-8.9888798011647786E-3</v>
      </c>
    </row>
    <row r="8090" spans="1:6" x14ac:dyDescent="0.3">
      <c r="A8090" s="11">
        <v>68</v>
      </c>
      <c r="B8090" s="12" t="s">
        <v>849</v>
      </c>
      <c r="C8090" s="12" t="s">
        <v>35</v>
      </c>
      <c r="D8090" s="13">
        <v>5277997.5282680001</v>
      </c>
      <c r="E8090" s="14">
        <v>45352</v>
      </c>
      <c r="F8090" s="15">
        <f t="shared" si="126"/>
        <v>-3.4625625187954437E-2</v>
      </c>
    </row>
    <row r="8091" spans="1:6" x14ac:dyDescent="0.3">
      <c r="A8091" s="16">
        <v>68</v>
      </c>
      <c r="B8091" s="17" t="s">
        <v>849</v>
      </c>
      <c r="C8091" s="17" t="s">
        <v>36</v>
      </c>
      <c r="D8091" s="18">
        <v>5463952.3141973801</v>
      </c>
      <c r="E8091" s="14">
        <v>45323</v>
      </c>
      <c r="F8091" s="15">
        <f t="shared" si="126"/>
        <v>-7.043418977048041E-2</v>
      </c>
    </row>
    <row r="8092" spans="1:6" x14ac:dyDescent="0.3">
      <c r="A8092" s="11">
        <v>68</v>
      </c>
      <c r="B8092" s="12" t="s">
        <v>849</v>
      </c>
      <c r="C8092" s="12" t="s">
        <v>37</v>
      </c>
      <c r="D8092" s="13">
        <v>5862678.5214629099</v>
      </c>
      <c r="E8092" s="14">
        <v>45292</v>
      </c>
      <c r="F8092" s="15">
        <f t="shared" si="126"/>
        <v>3.6873469489979334E-2</v>
      </c>
    </row>
    <row r="8093" spans="1:6" x14ac:dyDescent="0.3">
      <c r="A8093" s="16">
        <v>68</v>
      </c>
      <c r="B8093" s="17" t="s">
        <v>849</v>
      </c>
      <c r="C8093" s="17" t="s">
        <v>38</v>
      </c>
      <c r="D8093" s="18">
        <v>5650438.2879659301</v>
      </c>
      <c r="E8093" s="14">
        <v>45261</v>
      </c>
      <c r="F8093" s="15">
        <f t="shared" si="126"/>
        <v>0.10424122916687656</v>
      </c>
    </row>
    <row r="8094" spans="1:6" x14ac:dyDescent="0.3">
      <c r="A8094" s="16">
        <v>68</v>
      </c>
      <c r="B8094" s="17" t="s">
        <v>849</v>
      </c>
      <c r="C8094" s="17" t="s">
        <v>40</v>
      </c>
      <c r="D8094" s="18">
        <v>5091089.65917427</v>
      </c>
      <c r="E8094" s="14">
        <v>45231</v>
      </c>
      <c r="F8094" s="15">
        <f t="shared" si="126"/>
        <v>0.20847111869224133</v>
      </c>
    </row>
    <row r="8095" spans="1:6" x14ac:dyDescent="0.3">
      <c r="A8095" s="16">
        <v>68</v>
      </c>
      <c r="B8095" s="17" t="s">
        <v>849</v>
      </c>
      <c r="C8095" s="17" t="s">
        <v>41</v>
      </c>
      <c r="D8095" s="18">
        <v>4133071.2198592401</v>
      </c>
      <c r="E8095" s="14">
        <v>45200</v>
      </c>
      <c r="F8095" s="15">
        <f t="shared" si="126"/>
        <v>-5.8770173454742544E-2</v>
      </c>
    </row>
    <row r="8096" spans="1:6" x14ac:dyDescent="0.3">
      <c r="A8096" s="16">
        <v>68</v>
      </c>
      <c r="B8096" s="17" t="s">
        <v>849</v>
      </c>
      <c r="C8096" s="17" t="s">
        <v>42</v>
      </c>
      <c r="D8096" s="18">
        <v>4383252.1147807902</v>
      </c>
      <c r="E8096" s="14">
        <v>45170</v>
      </c>
      <c r="F8096" s="15">
        <f t="shared" si="126"/>
        <v>1.0730196162947913E-2</v>
      </c>
    </row>
    <row r="8097" spans="1:6" x14ac:dyDescent="0.3">
      <c r="A8097" s="11">
        <v>68</v>
      </c>
      <c r="B8097" s="12" t="s">
        <v>849</v>
      </c>
      <c r="C8097" s="12" t="s">
        <v>43</v>
      </c>
      <c r="D8097" s="13">
        <v>4336470.3971196599</v>
      </c>
      <c r="E8097" s="14">
        <v>45139</v>
      </c>
      <c r="F8097" s="15">
        <f t="shared" si="126"/>
        <v>-8.3639842453424221E-2</v>
      </c>
    </row>
    <row r="8098" spans="1:6" x14ac:dyDescent="0.3">
      <c r="A8098" s="16">
        <v>68</v>
      </c>
      <c r="B8098" s="17" t="s">
        <v>849</v>
      </c>
      <c r="C8098" s="17" t="s">
        <v>44</v>
      </c>
      <c r="D8098" s="18">
        <v>4714772.1344679501</v>
      </c>
      <c r="E8098" s="14">
        <v>45108</v>
      </c>
      <c r="F8098" s="15">
        <f t="shared" si="126"/>
        <v>0.12237726783327166</v>
      </c>
    </row>
    <row r="8099" spans="1:6" x14ac:dyDescent="0.3">
      <c r="A8099" s="11">
        <v>68</v>
      </c>
      <c r="B8099" s="12" t="s">
        <v>849</v>
      </c>
      <c r="C8099" s="12" t="s">
        <v>45</v>
      </c>
      <c r="D8099" s="13">
        <v>4171698.71803114</v>
      </c>
      <c r="E8099" s="14">
        <v>45078</v>
      </c>
      <c r="F8099" s="15">
        <f t="shared" si="126"/>
        <v>-0.15838279670903033</v>
      </c>
    </row>
    <row r="8100" spans="1:6" x14ac:dyDescent="0.3">
      <c r="A8100" s="16">
        <v>68</v>
      </c>
      <c r="B8100" s="17" t="s">
        <v>849</v>
      </c>
      <c r="C8100" s="17" t="s">
        <v>46</v>
      </c>
      <c r="D8100" s="18">
        <v>4887623.12105498</v>
      </c>
      <c r="E8100" s="14">
        <v>45047</v>
      </c>
      <c r="F8100" s="15">
        <f t="shared" si="126"/>
        <v>-8.95015035376069E-2</v>
      </c>
    </row>
    <row r="8101" spans="1:6" x14ac:dyDescent="0.3">
      <c r="A8101" s="11">
        <v>68</v>
      </c>
      <c r="B8101" s="12" t="s">
        <v>849</v>
      </c>
      <c r="C8101" s="12" t="s">
        <v>47</v>
      </c>
      <c r="D8101" s="13">
        <v>5345246.2768879002</v>
      </c>
      <c r="E8101" s="14">
        <v>45017</v>
      </c>
      <c r="F8101" s="15">
        <f t="shared" si="126"/>
        <v>4.520139519089842E-2</v>
      </c>
    </row>
    <row r="8102" spans="1:6" x14ac:dyDescent="0.3">
      <c r="A8102" s="16">
        <v>68</v>
      </c>
      <c r="B8102" s="17" t="s">
        <v>849</v>
      </c>
      <c r="C8102" s="17" t="s">
        <v>48</v>
      </c>
      <c r="D8102" s="18">
        <v>5109012.9462271798</v>
      </c>
      <c r="E8102" s="14">
        <v>44986</v>
      </c>
      <c r="F8102" s="15">
        <f t="shared" si="126"/>
        <v>-0.14512218418870226</v>
      </c>
    </row>
    <row r="8103" spans="1:6" x14ac:dyDescent="0.3">
      <c r="A8103" s="11">
        <v>68</v>
      </c>
      <c r="B8103" s="12" t="s">
        <v>849</v>
      </c>
      <c r="C8103" s="12" t="s">
        <v>49</v>
      </c>
      <c r="D8103" s="13">
        <v>5906942.8217761097</v>
      </c>
      <c r="E8103" s="14">
        <v>44958</v>
      </c>
      <c r="F8103" s="15">
        <f t="shared" si="126"/>
        <v>2.8279052514783947E-2</v>
      </c>
    </row>
    <row r="8104" spans="1:6" x14ac:dyDescent="0.3">
      <c r="A8104" s="16">
        <v>68</v>
      </c>
      <c r="B8104" s="17" t="s">
        <v>849</v>
      </c>
      <c r="C8104" s="17" t="s">
        <v>50</v>
      </c>
      <c r="D8104" s="18">
        <v>5742239.8731823303</v>
      </c>
      <c r="E8104" s="14">
        <v>44927</v>
      </c>
      <c r="F8104" s="15">
        <f t="shared" si="126"/>
        <v>0.20245432049562995</v>
      </c>
    </row>
    <row r="8105" spans="1:6" x14ac:dyDescent="0.3">
      <c r="A8105" s="11">
        <v>68</v>
      </c>
      <c r="B8105" s="12" t="s">
        <v>849</v>
      </c>
      <c r="C8105" s="12" t="s">
        <v>51</v>
      </c>
      <c r="D8105" s="13">
        <v>4689823.9082027497</v>
      </c>
      <c r="E8105" s="14">
        <v>44896</v>
      </c>
      <c r="F8105" s="15">
        <f t="shared" si="126"/>
        <v>-4.4201665636356843E-2</v>
      </c>
    </row>
    <row r="8106" spans="1:6" x14ac:dyDescent="0.3">
      <c r="A8106" s="11">
        <v>68</v>
      </c>
      <c r="B8106" s="12" t="s">
        <v>849</v>
      </c>
      <c r="C8106" s="12" t="s">
        <v>53</v>
      </c>
      <c r="D8106" s="13">
        <v>4901771.6508366298</v>
      </c>
      <c r="E8106" s="14">
        <v>44866</v>
      </c>
      <c r="F8106" s="15">
        <f t="shared" si="126"/>
        <v>-2.5609926387884278E-2</v>
      </c>
    </row>
    <row r="8107" spans="1:6" x14ac:dyDescent="0.3">
      <c r="A8107" s="11">
        <v>68</v>
      </c>
      <c r="B8107" s="12" t="s">
        <v>849</v>
      </c>
      <c r="C8107" s="12" t="s">
        <v>54</v>
      </c>
      <c r="D8107" s="13">
        <v>5028926.93098283</v>
      </c>
      <c r="E8107" s="14">
        <v>44835</v>
      </c>
      <c r="F8107" s="15">
        <f t="shared" si="126"/>
        <v>5.3113093697873058E-2</v>
      </c>
    </row>
    <row r="8108" spans="1:6" x14ac:dyDescent="0.3">
      <c r="A8108" s="11">
        <v>68</v>
      </c>
      <c r="B8108" s="12" t="s">
        <v>849</v>
      </c>
      <c r="C8108" s="12" t="s">
        <v>55</v>
      </c>
      <c r="D8108" s="13">
        <v>4768794.4344830401</v>
      </c>
      <c r="E8108" s="14">
        <v>44805</v>
      </c>
      <c r="F8108" s="15">
        <f t="shared" si="126"/>
        <v>-0.17623072926860914</v>
      </c>
    </row>
    <row r="8109" spans="1:6" x14ac:dyDescent="0.3">
      <c r="A8109" s="16">
        <v>68</v>
      </c>
      <c r="B8109" s="17" t="s">
        <v>849</v>
      </c>
      <c r="C8109" s="17" t="s">
        <v>56</v>
      </c>
      <c r="D8109" s="18">
        <v>5687804.1690686801</v>
      </c>
      <c r="E8109" s="14">
        <v>44774</v>
      </c>
      <c r="F8109" s="15">
        <f t="shared" si="126"/>
        <v>-0.24299928326250458</v>
      </c>
    </row>
    <row r="8110" spans="1:6" x14ac:dyDescent="0.3">
      <c r="A8110" s="11">
        <v>68</v>
      </c>
      <c r="B8110" s="12" t="s">
        <v>849</v>
      </c>
      <c r="C8110" s="12" t="s">
        <v>57</v>
      </c>
      <c r="D8110" s="13">
        <v>7252335.4380870396</v>
      </c>
      <c r="E8110" s="14">
        <v>44743</v>
      </c>
      <c r="F8110" s="15">
        <f t="shared" si="126"/>
        <v>1.0147419942137951E-2</v>
      </c>
    </row>
    <row r="8111" spans="1:6" x14ac:dyDescent="0.3">
      <c r="A8111" s="16">
        <v>68</v>
      </c>
      <c r="B8111" s="17" t="s">
        <v>849</v>
      </c>
      <c r="C8111" s="17" t="s">
        <v>58</v>
      </c>
      <c r="D8111" s="18">
        <v>7179115.0720283603</v>
      </c>
      <c r="E8111" s="14">
        <v>44713</v>
      </c>
      <c r="F8111" s="15">
        <f t="shared" si="126"/>
        <v>-0.15574929684875138</v>
      </c>
    </row>
    <row r="8112" spans="1:6" x14ac:dyDescent="0.3">
      <c r="A8112" s="11">
        <v>68</v>
      </c>
      <c r="B8112" s="12" t="s">
        <v>849</v>
      </c>
      <c r="C8112" s="12" t="s">
        <v>59</v>
      </c>
      <c r="D8112" s="13">
        <v>8389034.3901704904</v>
      </c>
      <c r="E8112" s="14">
        <v>44682</v>
      </c>
      <c r="F8112" s="15">
        <f t="shared" si="126"/>
        <v>3.6049408394304185E-2</v>
      </c>
    </row>
    <row r="8113" spans="1:6" x14ac:dyDescent="0.3">
      <c r="A8113" s="16">
        <v>68</v>
      </c>
      <c r="B8113" s="17" t="s">
        <v>849</v>
      </c>
      <c r="C8113" s="17" t="s">
        <v>60</v>
      </c>
      <c r="D8113" s="18">
        <v>8092000.7735319296</v>
      </c>
      <c r="E8113" s="14">
        <v>44652</v>
      </c>
      <c r="F8113" s="15">
        <f t="shared" si="126"/>
        <v>-2.395104631649346E-2</v>
      </c>
    </row>
    <row r="8114" spans="1:6" x14ac:dyDescent="0.3">
      <c r="A8114" s="11">
        <v>68</v>
      </c>
      <c r="B8114" s="12" t="s">
        <v>849</v>
      </c>
      <c r="C8114" s="12" t="s">
        <v>61</v>
      </c>
      <c r="D8114" s="13">
        <v>8288152.29917638</v>
      </c>
      <c r="E8114" s="14">
        <v>44621</v>
      </c>
      <c r="F8114" s="15">
        <f t="shared" si="126"/>
        <v>-0.114737571874429</v>
      </c>
    </row>
    <row r="8115" spans="1:6" x14ac:dyDescent="0.3">
      <c r="A8115" s="16">
        <v>68</v>
      </c>
      <c r="B8115" s="17" t="s">
        <v>849</v>
      </c>
      <c r="C8115" s="17" t="s">
        <v>62</v>
      </c>
      <c r="D8115" s="18">
        <v>9295818.1067527402</v>
      </c>
      <c r="E8115" s="14">
        <v>44593</v>
      </c>
      <c r="F8115" s="15">
        <f t="shared" si="126"/>
        <v>7.9223455989439646E-3</v>
      </c>
    </row>
    <row r="8116" spans="1:6" x14ac:dyDescent="0.3">
      <c r="A8116" s="11">
        <v>68</v>
      </c>
      <c r="B8116" s="12" t="s">
        <v>849</v>
      </c>
      <c r="C8116" s="12" t="s">
        <v>63</v>
      </c>
      <c r="D8116" s="13">
        <v>9222464.3735601697</v>
      </c>
      <c r="E8116" s="14">
        <v>44562</v>
      </c>
      <c r="F8116" s="15">
        <f t="shared" si="126"/>
        <v>-0.28365132587441344</v>
      </c>
    </row>
    <row r="8117" spans="1:6" x14ac:dyDescent="0.3">
      <c r="A8117" s="16">
        <v>68</v>
      </c>
      <c r="B8117" s="17" t="s">
        <v>849</v>
      </c>
      <c r="C8117" s="17" t="s">
        <v>64</v>
      </c>
      <c r="D8117" s="18">
        <v>12247154.366140099</v>
      </c>
      <c r="E8117" s="14">
        <v>44531</v>
      </c>
      <c r="F8117" s="15">
        <f t="shared" si="126"/>
        <v>4.2889493739139542E-2</v>
      </c>
    </row>
    <row r="8118" spans="1:6" x14ac:dyDescent="0.3">
      <c r="A8118" s="16">
        <v>68</v>
      </c>
      <c r="B8118" s="17" t="s">
        <v>849</v>
      </c>
      <c r="C8118" s="17" t="s">
        <v>66</v>
      </c>
      <c r="D8118" s="18">
        <v>11732985.159916701</v>
      </c>
      <c r="E8118" s="14">
        <v>44501</v>
      </c>
      <c r="F8118" s="15">
        <f t="shared" si="126"/>
        <v>5.8660242185511165E-3</v>
      </c>
    </row>
    <row r="8119" spans="1:6" x14ac:dyDescent="0.3">
      <c r="A8119" s="16">
        <v>68</v>
      </c>
      <c r="B8119" s="17" t="s">
        <v>849</v>
      </c>
      <c r="C8119" s="17" t="s">
        <v>67</v>
      </c>
      <c r="D8119" s="18">
        <v>11664360.658089601</v>
      </c>
      <c r="E8119" s="14">
        <v>44470</v>
      </c>
      <c r="F8119" s="15">
        <f t="shared" si="126"/>
        <v>1.9670286662633929E-2</v>
      </c>
    </row>
    <row r="8120" spans="1:6" x14ac:dyDescent="0.3">
      <c r="A8120" s="16">
        <v>68</v>
      </c>
      <c r="B8120" s="17" t="s">
        <v>849</v>
      </c>
      <c r="C8120" s="17" t="s">
        <v>68</v>
      </c>
      <c r="D8120" s="18">
        <v>11437161.2050182</v>
      </c>
      <c r="E8120" s="14">
        <v>44440</v>
      </c>
      <c r="F8120" s="15">
        <f t="shared" si="126"/>
        <v>-9.7080428883680722E-2</v>
      </c>
    </row>
    <row r="8121" spans="1:6" x14ac:dyDescent="0.3">
      <c r="A8121" s="11">
        <v>68</v>
      </c>
      <c r="B8121" s="12" t="s">
        <v>849</v>
      </c>
      <c r="C8121" s="12" t="s">
        <v>69</v>
      </c>
      <c r="D8121" s="13">
        <v>12603168.3365226</v>
      </c>
      <c r="E8121" s="14">
        <v>44409</v>
      </c>
      <c r="F8121" s="15">
        <f t="shared" si="126"/>
        <v>1.2320439886460342E-2</v>
      </c>
    </row>
    <row r="8122" spans="1:6" x14ac:dyDescent="0.3">
      <c r="A8122" s="16">
        <v>68</v>
      </c>
      <c r="B8122" s="17" t="s">
        <v>849</v>
      </c>
      <c r="C8122" s="17" t="s">
        <v>70</v>
      </c>
      <c r="D8122" s="18">
        <v>12448844.3802727</v>
      </c>
      <c r="E8122" s="14">
        <v>44378</v>
      </c>
      <c r="F8122" s="15">
        <f t="shared" si="126"/>
        <v>-1.8424233220400647E-2</v>
      </c>
    </row>
    <row r="8123" spans="1:6" x14ac:dyDescent="0.3">
      <c r="A8123" s="11">
        <v>68</v>
      </c>
      <c r="B8123" s="12" t="s">
        <v>849</v>
      </c>
      <c r="C8123" s="12" t="s">
        <v>71</v>
      </c>
      <c r="D8123" s="13">
        <v>12680330.723467899</v>
      </c>
      <c r="E8123" s="14">
        <v>44348</v>
      </c>
      <c r="F8123" s="15">
        <f t="shared" si="126"/>
        <v>-6.6057831831773481E-2</v>
      </c>
    </row>
    <row r="8124" spans="1:6" x14ac:dyDescent="0.3">
      <c r="A8124" s="16">
        <v>68</v>
      </c>
      <c r="B8124" s="17" t="s">
        <v>849</v>
      </c>
      <c r="C8124" s="17" t="s">
        <v>72</v>
      </c>
      <c r="D8124" s="18">
        <v>13546251.4431914</v>
      </c>
      <c r="E8124" s="14">
        <v>44317</v>
      </c>
      <c r="F8124" s="15">
        <f t="shared" si="126"/>
        <v>8.9182344709277401E-3</v>
      </c>
    </row>
    <row r="8125" spans="1:6" x14ac:dyDescent="0.3">
      <c r="A8125" s="11">
        <v>68</v>
      </c>
      <c r="B8125" s="12" t="s">
        <v>849</v>
      </c>
      <c r="C8125" s="12" t="s">
        <v>73</v>
      </c>
      <c r="D8125" s="13">
        <v>13425979.898683701</v>
      </c>
      <c r="E8125" s="14">
        <v>44287</v>
      </c>
      <c r="F8125" s="15">
        <f t="shared" si="126"/>
        <v>6.3305586255314919E-2</v>
      </c>
    </row>
    <row r="8126" spans="1:6" x14ac:dyDescent="0.3">
      <c r="A8126" s="16">
        <v>68</v>
      </c>
      <c r="B8126" s="17" t="s">
        <v>849</v>
      </c>
      <c r="C8126" s="17" t="s">
        <v>74</v>
      </c>
      <c r="D8126" s="18">
        <v>12602384.499779301</v>
      </c>
      <c r="E8126" s="14">
        <v>44256</v>
      </c>
      <c r="F8126" s="15">
        <f t="shared" si="126"/>
        <v>0.12676166104700717</v>
      </c>
    </row>
    <row r="8127" spans="1:6" x14ac:dyDescent="0.3">
      <c r="A8127" s="11">
        <v>68</v>
      </c>
      <c r="B8127" s="12" t="s">
        <v>849</v>
      </c>
      <c r="C8127" s="12" t="s">
        <v>75</v>
      </c>
      <c r="D8127" s="13">
        <v>11101990.105368201</v>
      </c>
      <c r="E8127" s="14">
        <v>44228</v>
      </c>
      <c r="F8127" s="15">
        <f t="shared" si="126"/>
        <v>1.5172412850969604E-2</v>
      </c>
    </row>
    <row r="8128" spans="1:6" x14ac:dyDescent="0.3">
      <c r="A8128" s="16">
        <v>68</v>
      </c>
      <c r="B8128" s="17" t="s">
        <v>849</v>
      </c>
      <c r="C8128" s="17" t="s">
        <v>76</v>
      </c>
      <c r="D8128" s="18">
        <v>10934817.5405517</v>
      </c>
      <c r="E8128" s="14">
        <v>44197</v>
      </c>
      <c r="F8128" s="15">
        <f t="shared" si="126"/>
        <v>-8.0217681998507456E-2</v>
      </c>
    </row>
    <row r="8129" spans="1:6" x14ac:dyDescent="0.3">
      <c r="A8129" s="11">
        <v>68</v>
      </c>
      <c r="B8129" s="12" t="s">
        <v>849</v>
      </c>
      <c r="C8129" s="12" t="s">
        <v>77</v>
      </c>
      <c r="D8129" s="13">
        <v>11848125.271958699</v>
      </c>
      <c r="E8129" s="14">
        <v>44166</v>
      </c>
      <c r="F8129" s="15">
        <f t="shared" si="126"/>
        <v>4.1325257241127913E-2</v>
      </c>
    </row>
    <row r="8130" spans="1:6" x14ac:dyDescent="0.3">
      <c r="A8130" s="11">
        <v>68</v>
      </c>
      <c r="B8130" s="12" t="s">
        <v>849</v>
      </c>
      <c r="C8130" s="12" t="s">
        <v>79</v>
      </c>
      <c r="D8130" s="13">
        <v>11368477.490258601</v>
      </c>
      <c r="E8130" s="14">
        <v>44136</v>
      </c>
      <c r="F8130" s="15">
        <f t="shared" si="126"/>
        <v>0.12838834102523922</v>
      </c>
    </row>
    <row r="8131" spans="1:6" x14ac:dyDescent="0.3">
      <c r="A8131" s="11">
        <v>68</v>
      </c>
      <c r="B8131" s="12" t="s">
        <v>849</v>
      </c>
      <c r="C8131" s="12" t="s">
        <v>80</v>
      </c>
      <c r="D8131" s="13">
        <v>9998709.6723245606</v>
      </c>
      <c r="E8131" s="14">
        <v>44105</v>
      </c>
      <c r="F8131" s="15">
        <f t="shared" ref="F8131:F8194" si="127">IF(B8131=B8132,LN(D8131/D8132),NA())</f>
        <v>-5.6990612265251248E-2</v>
      </c>
    </row>
    <row r="8132" spans="1:6" x14ac:dyDescent="0.3">
      <c r="A8132" s="11">
        <v>68</v>
      </c>
      <c r="B8132" s="12" t="s">
        <v>849</v>
      </c>
      <c r="C8132" s="12" t="s">
        <v>81</v>
      </c>
      <c r="D8132" s="13">
        <v>10585092.720554899</v>
      </c>
      <c r="E8132" s="14">
        <v>44075</v>
      </c>
      <c r="F8132" s="15">
        <f t="shared" si="127"/>
        <v>-5.7742376864018757E-2</v>
      </c>
    </row>
    <row r="8133" spans="1:6" x14ac:dyDescent="0.3">
      <c r="A8133" s="16">
        <v>68</v>
      </c>
      <c r="B8133" s="17" t="s">
        <v>849</v>
      </c>
      <c r="C8133" s="17" t="s">
        <v>82</v>
      </c>
      <c r="D8133" s="18">
        <v>11214292.0536927</v>
      </c>
      <c r="E8133" s="14">
        <v>44044</v>
      </c>
      <c r="F8133" s="15">
        <f t="shared" si="127"/>
        <v>8.6886888809134991E-2</v>
      </c>
    </row>
    <row r="8134" spans="1:6" x14ac:dyDescent="0.3">
      <c r="A8134" s="11">
        <v>68</v>
      </c>
      <c r="B8134" s="12" t="s">
        <v>849</v>
      </c>
      <c r="C8134" s="12" t="s">
        <v>83</v>
      </c>
      <c r="D8134" s="13">
        <v>10281047.505121499</v>
      </c>
      <c r="E8134" s="14">
        <v>44013</v>
      </c>
      <c r="F8134" s="15">
        <f t="shared" si="127"/>
        <v>4.9498150643233062E-2</v>
      </c>
    </row>
    <row r="8135" spans="1:6" x14ac:dyDescent="0.3">
      <c r="A8135" s="16">
        <v>68</v>
      </c>
      <c r="B8135" s="17" t="s">
        <v>849</v>
      </c>
      <c r="C8135" s="17" t="s">
        <v>84</v>
      </c>
      <c r="D8135" s="18">
        <v>9784544.0367661305</v>
      </c>
      <c r="E8135" s="14">
        <v>43983</v>
      </c>
      <c r="F8135" s="15">
        <f t="shared" si="127"/>
        <v>-3.0566287289940514E-3</v>
      </c>
    </row>
    <row r="8136" spans="1:6" x14ac:dyDescent="0.3">
      <c r="A8136" s="11">
        <v>68</v>
      </c>
      <c r="B8136" s="12" t="s">
        <v>849</v>
      </c>
      <c r="C8136" s="12" t="s">
        <v>85</v>
      </c>
      <c r="D8136" s="13">
        <v>9814497.5101714693</v>
      </c>
      <c r="E8136" s="14">
        <v>43952</v>
      </c>
      <c r="F8136" s="15">
        <f t="shared" si="127"/>
        <v>3.916226015132046E-2</v>
      </c>
    </row>
    <row r="8137" spans="1:6" x14ac:dyDescent="0.3">
      <c r="A8137" s="16">
        <v>68</v>
      </c>
      <c r="B8137" s="17" t="s">
        <v>849</v>
      </c>
      <c r="C8137" s="17" t="s">
        <v>86</v>
      </c>
      <c r="D8137" s="18">
        <v>9437568.4747892898</v>
      </c>
      <c r="E8137" s="14">
        <v>43922</v>
      </c>
      <c r="F8137" s="15">
        <f t="shared" si="127"/>
        <v>0.14023663159127775</v>
      </c>
    </row>
    <row r="8138" spans="1:6" x14ac:dyDescent="0.3">
      <c r="A8138" s="11">
        <v>68</v>
      </c>
      <c r="B8138" s="12" t="s">
        <v>849</v>
      </c>
      <c r="C8138" s="12" t="s">
        <v>87</v>
      </c>
      <c r="D8138" s="13">
        <v>8202686.6312370896</v>
      </c>
      <c r="E8138" s="14">
        <v>43891</v>
      </c>
      <c r="F8138" s="15">
        <f t="shared" si="127"/>
        <v>-0.39293927176959131</v>
      </c>
    </row>
    <row r="8139" spans="1:6" x14ac:dyDescent="0.3">
      <c r="A8139" s="16">
        <v>68</v>
      </c>
      <c r="B8139" s="17" t="s">
        <v>849</v>
      </c>
      <c r="C8139" s="17" t="s">
        <v>88</v>
      </c>
      <c r="D8139" s="18">
        <v>12150872.894005001</v>
      </c>
      <c r="E8139" s="14">
        <v>43862</v>
      </c>
      <c r="F8139" s="15">
        <f t="shared" si="127"/>
        <v>-7.2651787331759698E-2</v>
      </c>
    </row>
    <row r="8140" spans="1:6" x14ac:dyDescent="0.3">
      <c r="A8140" s="11">
        <v>68</v>
      </c>
      <c r="B8140" s="12" t="s">
        <v>849</v>
      </c>
      <c r="C8140" s="12" t="s">
        <v>89</v>
      </c>
      <c r="D8140" s="13">
        <v>13066514.304176999</v>
      </c>
      <c r="E8140" s="14">
        <v>43831</v>
      </c>
      <c r="F8140" s="15">
        <f t="shared" si="127"/>
        <v>0.1472726837438802</v>
      </c>
    </row>
    <row r="8141" spans="1:6" x14ac:dyDescent="0.3">
      <c r="A8141" s="16">
        <v>68</v>
      </c>
      <c r="B8141" s="17" t="s">
        <v>849</v>
      </c>
      <c r="C8141" s="17" t="s">
        <v>90</v>
      </c>
      <c r="D8141" s="18">
        <v>11277167.585039699</v>
      </c>
      <c r="E8141" s="14">
        <v>43800</v>
      </c>
      <c r="F8141" s="15">
        <f t="shared" si="127"/>
        <v>5.2808509172907109E-2</v>
      </c>
    </row>
    <row r="8142" spans="1:6" x14ac:dyDescent="0.3">
      <c r="A8142" s="16">
        <v>68</v>
      </c>
      <c r="B8142" s="17" t="s">
        <v>849</v>
      </c>
      <c r="C8142" s="17" t="s">
        <v>92</v>
      </c>
      <c r="D8142" s="18">
        <v>10697088.5332838</v>
      </c>
      <c r="E8142" s="14">
        <v>43770</v>
      </c>
      <c r="F8142" s="15">
        <f t="shared" si="127"/>
        <v>0.11636689298867703</v>
      </c>
    </row>
    <row r="8143" spans="1:6" x14ac:dyDescent="0.3">
      <c r="A8143" s="16">
        <v>68</v>
      </c>
      <c r="B8143" s="17" t="s">
        <v>849</v>
      </c>
      <c r="C8143" s="17" t="s">
        <v>93</v>
      </c>
      <c r="D8143" s="18">
        <v>9521998.1050071195</v>
      </c>
      <c r="E8143" s="14">
        <v>43739</v>
      </c>
      <c r="F8143" s="15">
        <f t="shared" si="127"/>
        <v>4.8661714187360483E-2</v>
      </c>
    </row>
    <row r="8144" spans="1:6" x14ac:dyDescent="0.3">
      <c r="A8144" s="16">
        <v>68</v>
      </c>
      <c r="B8144" s="17" t="s">
        <v>849</v>
      </c>
      <c r="C8144" s="17" t="s">
        <v>94</v>
      </c>
      <c r="D8144" s="18">
        <v>9069734.5562380701</v>
      </c>
      <c r="E8144" s="14">
        <v>43709</v>
      </c>
      <c r="F8144" s="15">
        <f t="shared" si="127"/>
        <v>0.13155904617006062</v>
      </c>
    </row>
    <row r="8145" spans="1:6" x14ac:dyDescent="0.3">
      <c r="A8145" s="11">
        <v>68</v>
      </c>
      <c r="B8145" s="12" t="s">
        <v>849</v>
      </c>
      <c r="C8145" s="12" t="s">
        <v>95</v>
      </c>
      <c r="D8145" s="13">
        <v>7951685.7594591696</v>
      </c>
      <c r="E8145" s="14">
        <v>43678</v>
      </c>
      <c r="F8145" s="15">
        <f t="shared" si="127"/>
        <v>-5.4468302725279173E-2</v>
      </c>
    </row>
    <row r="8146" spans="1:6" x14ac:dyDescent="0.3">
      <c r="A8146" s="16">
        <v>68</v>
      </c>
      <c r="B8146" s="17" t="s">
        <v>849</v>
      </c>
      <c r="C8146" s="17" t="s">
        <v>96</v>
      </c>
      <c r="D8146" s="18">
        <v>8396813.2101968694</v>
      </c>
      <c r="E8146" s="14">
        <v>43647</v>
      </c>
      <c r="F8146" s="15">
        <f t="shared" si="127"/>
        <v>5.9931359769374625E-3</v>
      </c>
    </row>
    <row r="8147" spans="1:6" x14ac:dyDescent="0.3">
      <c r="A8147" s="11">
        <v>68</v>
      </c>
      <c r="B8147" s="12" t="s">
        <v>849</v>
      </c>
      <c r="C8147" s="12" t="s">
        <v>97</v>
      </c>
      <c r="D8147" s="13">
        <v>8346640.4630770897</v>
      </c>
      <c r="E8147" s="14">
        <v>43617</v>
      </c>
      <c r="F8147" s="15">
        <f t="shared" si="127"/>
        <v>1.5136476764209324E-2</v>
      </c>
    </row>
    <row r="8148" spans="1:6" x14ac:dyDescent="0.3">
      <c r="A8148" s="16">
        <v>68</v>
      </c>
      <c r="B8148" s="17" t="s">
        <v>849</v>
      </c>
      <c r="C8148" s="17" t="s">
        <v>98</v>
      </c>
      <c r="D8148" s="18">
        <v>8221253.0891642896</v>
      </c>
      <c r="E8148" s="14">
        <v>43586</v>
      </c>
      <c r="F8148" s="15">
        <f t="shared" si="127"/>
        <v>-0.128140470749113</v>
      </c>
    </row>
    <row r="8149" spans="1:6" x14ac:dyDescent="0.3">
      <c r="A8149" s="11">
        <v>68</v>
      </c>
      <c r="B8149" s="12" t="s">
        <v>849</v>
      </c>
      <c r="C8149" s="12" t="s">
        <v>99</v>
      </c>
      <c r="D8149" s="13">
        <v>9345202.5198251307</v>
      </c>
      <c r="E8149" s="14">
        <v>43556</v>
      </c>
      <c r="F8149" s="15">
        <f t="shared" si="127"/>
        <v>2.9967059329855147E-2</v>
      </c>
    </row>
    <row r="8150" spans="1:6" x14ac:dyDescent="0.3">
      <c r="A8150" s="16">
        <v>68</v>
      </c>
      <c r="B8150" s="17" t="s">
        <v>849</v>
      </c>
      <c r="C8150" s="17" t="s">
        <v>100</v>
      </c>
      <c r="D8150" s="18">
        <v>9069308.7896593995</v>
      </c>
      <c r="E8150" s="14">
        <v>43525</v>
      </c>
      <c r="F8150" s="15">
        <f t="shared" si="127"/>
        <v>-0.11148554244696651</v>
      </c>
    </row>
    <row r="8151" spans="1:6" x14ac:dyDescent="0.3">
      <c r="A8151" s="11">
        <v>68</v>
      </c>
      <c r="B8151" s="12" t="s">
        <v>849</v>
      </c>
      <c r="C8151" s="12" t="s">
        <v>101</v>
      </c>
      <c r="D8151" s="13">
        <v>10138921.1318924</v>
      </c>
      <c r="E8151" s="14">
        <v>43497</v>
      </c>
      <c r="F8151" s="15">
        <f t="shared" si="127"/>
        <v>2.4155439345866298E-2</v>
      </c>
    </row>
    <row r="8152" spans="1:6" x14ac:dyDescent="0.3">
      <c r="A8152" s="16">
        <v>68</v>
      </c>
      <c r="B8152" s="17" t="s">
        <v>849</v>
      </c>
      <c r="C8152" s="17" t="s">
        <v>102</v>
      </c>
      <c r="D8152" s="18">
        <v>9896945.3191543799</v>
      </c>
      <c r="E8152" s="14">
        <v>43466</v>
      </c>
      <c r="F8152" s="15">
        <f t="shared" si="127"/>
        <v>0.2405473050788203</v>
      </c>
    </row>
    <row r="8153" spans="1:6" x14ac:dyDescent="0.3">
      <c r="A8153" s="11">
        <v>68</v>
      </c>
      <c r="B8153" s="12" t="s">
        <v>849</v>
      </c>
      <c r="C8153" s="12" t="s">
        <v>103</v>
      </c>
      <c r="D8153" s="13">
        <v>7780953.2067138702</v>
      </c>
      <c r="E8153" s="14">
        <v>43435</v>
      </c>
      <c r="F8153" s="15">
        <f t="shared" si="127"/>
        <v>2.0680744843358384E-2</v>
      </c>
    </row>
    <row r="8154" spans="1:6" x14ac:dyDescent="0.3">
      <c r="A8154" s="11">
        <v>68</v>
      </c>
      <c r="B8154" s="12" t="s">
        <v>849</v>
      </c>
      <c r="C8154" s="12" t="s">
        <v>105</v>
      </c>
      <c r="D8154" s="13">
        <v>7621689.8178437697</v>
      </c>
      <c r="E8154" s="14">
        <v>43405</v>
      </c>
      <c r="F8154" s="15">
        <f t="shared" si="127"/>
        <v>-0.18836818423948834</v>
      </c>
    </row>
    <row r="8155" spans="1:6" x14ac:dyDescent="0.3">
      <c r="A8155" s="11">
        <v>68</v>
      </c>
      <c r="B8155" s="12" t="s">
        <v>849</v>
      </c>
      <c r="C8155" s="12" t="s">
        <v>106</v>
      </c>
      <c r="D8155" s="13">
        <v>9201497.9386940897</v>
      </c>
      <c r="E8155" s="14">
        <v>43374</v>
      </c>
      <c r="F8155" s="15">
        <f t="shared" si="127"/>
        <v>-3.0452161194516242E-2</v>
      </c>
    </row>
    <row r="8156" spans="1:6" x14ac:dyDescent="0.3">
      <c r="A8156" s="11">
        <v>68</v>
      </c>
      <c r="B8156" s="12" t="s">
        <v>849</v>
      </c>
      <c r="C8156" s="12" t="s">
        <v>107</v>
      </c>
      <c r="D8156" s="13">
        <v>9486013.5077297296</v>
      </c>
      <c r="E8156" s="14">
        <v>43344</v>
      </c>
      <c r="F8156" s="15">
        <f t="shared" si="127"/>
        <v>-2.8200433430859793E-2</v>
      </c>
    </row>
    <row r="8157" spans="1:6" x14ac:dyDescent="0.3">
      <c r="A8157" s="16">
        <v>68</v>
      </c>
      <c r="B8157" s="17" t="s">
        <v>849</v>
      </c>
      <c r="C8157" s="17" t="s">
        <v>108</v>
      </c>
      <c r="D8157" s="18">
        <v>9757330.8530312404</v>
      </c>
      <c r="E8157" s="14">
        <v>43313</v>
      </c>
      <c r="F8157" s="15">
        <f t="shared" si="127"/>
        <v>-1.06100466614431E-2</v>
      </c>
    </row>
    <row r="8158" spans="1:6" x14ac:dyDescent="0.3">
      <c r="A8158" s="11">
        <v>68</v>
      </c>
      <c r="B8158" s="12" t="s">
        <v>849</v>
      </c>
      <c r="C8158" s="12" t="s">
        <v>109</v>
      </c>
      <c r="D8158" s="13">
        <v>9861407.7426477205</v>
      </c>
      <c r="E8158" s="14">
        <v>43282</v>
      </c>
      <c r="F8158" s="15">
        <f t="shared" si="127"/>
        <v>-2.0335434168358726E-2</v>
      </c>
    </row>
    <row r="8159" spans="1:6" x14ac:dyDescent="0.3">
      <c r="A8159" s="16">
        <v>68</v>
      </c>
      <c r="B8159" s="17" t="s">
        <v>849</v>
      </c>
      <c r="C8159" s="17" t="s">
        <v>110</v>
      </c>
      <c r="D8159" s="18">
        <v>10063996.6358239</v>
      </c>
      <c r="E8159" s="14">
        <v>43252</v>
      </c>
      <c r="F8159" s="15">
        <f t="shared" si="127"/>
        <v>-0.10630867145103272</v>
      </c>
    </row>
    <row r="8160" spans="1:6" x14ac:dyDescent="0.3">
      <c r="A8160" s="11">
        <v>68</v>
      </c>
      <c r="B8160" s="12" t="s">
        <v>849</v>
      </c>
      <c r="C8160" s="12" t="s">
        <v>111</v>
      </c>
      <c r="D8160" s="13">
        <v>11192825.997478399</v>
      </c>
      <c r="E8160" s="14">
        <v>43221</v>
      </c>
      <c r="F8160" s="15">
        <f t="shared" si="127"/>
        <v>4.2213309866826816E-2</v>
      </c>
    </row>
    <row r="8161" spans="1:6" x14ac:dyDescent="0.3">
      <c r="A8161" s="16">
        <v>68</v>
      </c>
      <c r="B8161" s="17" t="s">
        <v>849</v>
      </c>
      <c r="C8161" s="17" t="s">
        <v>112</v>
      </c>
      <c r="D8161" s="18">
        <v>10730173.512170499</v>
      </c>
      <c r="E8161" s="14">
        <v>43191</v>
      </c>
      <c r="F8161" s="15">
        <f t="shared" si="127"/>
        <v>7.0603501854874309E-2</v>
      </c>
    </row>
    <row r="8162" spans="1:6" x14ac:dyDescent="0.3">
      <c r="A8162" s="11">
        <v>68</v>
      </c>
      <c r="B8162" s="12" t="s">
        <v>849</v>
      </c>
      <c r="C8162" s="12" t="s">
        <v>113</v>
      </c>
      <c r="D8162" s="13">
        <v>9998711.4071815591</v>
      </c>
      <c r="E8162" s="14">
        <v>43160</v>
      </c>
      <c r="F8162" s="15">
        <f t="shared" si="127"/>
        <v>-2.5064844477469869E-2</v>
      </c>
    </row>
    <row r="8163" spans="1:6" x14ac:dyDescent="0.3">
      <c r="A8163" s="16">
        <v>68</v>
      </c>
      <c r="B8163" s="17" t="s">
        <v>849</v>
      </c>
      <c r="C8163" s="17" t="s">
        <v>114</v>
      </c>
      <c r="D8163" s="18">
        <v>10252494.787656199</v>
      </c>
      <c r="E8163" s="14">
        <v>43132</v>
      </c>
      <c r="F8163" s="15">
        <f t="shared" si="127"/>
        <v>4.3929172307424089E-2</v>
      </c>
    </row>
    <row r="8164" spans="1:6" x14ac:dyDescent="0.3">
      <c r="A8164" s="11">
        <v>68</v>
      </c>
      <c r="B8164" s="12" t="s">
        <v>849</v>
      </c>
      <c r="C8164" s="12" t="s">
        <v>115</v>
      </c>
      <c r="D8164" s="13">
        <v>9811860.3878402095</v>
      </c>
      <c r="E8164" s="14">
        <v>43101</v>
      </c>
      <c r="F8164" s="15">
        <f t="shared" si="127"/>
        <v>-0.15229861487404497</v>
      </c>
    </row>
    <row r="8165" spans="1:6" x14ac:dyDescent="0.3">
      <c r="A8165" s="16">
        <v>68</v>
      </c>
      <c r="B8165" s="17" t="s">
        <v>849</v>
      </c>
      <c r="C8165" s="17" t="s">
        <v>116</v>
      </c>
      <c r="D8165" s="18">
        <v>11425989.169881901</v>
      </c>
      <c r="E8165" s="14">
        <v>43070</v>
      </c>
      <c r="F8165" s="15">
        <f t="shared" si="127"/>
        <v>7.5799258560127702E-2</v>
      </c>
    </row>
    <row r="8166" spans="1:6" x14ac:dyDescent="0.3">
      <c r="A8166" s="16">
        <v>68</v>
      </c>
      <c r="B8166" s="17" t="s">
        <v>849</v>
      </c>
      <c r="C8166" s="17" t="s">
        <v>118</v>
      </c>
      <c r="D8166" s="18">
        <v>10591917.9620836</v>
      </c>
      <c r="E8166" s="14">
        <v>43040</v>
      </c>
      <c r="F8166" s="15">
        <f t="shared" si="127"/>
        <v>-9.8169398239896469E-2</v>
      </c>
    </row>
    <row r="8167" spans="1:6" x14ac:dyDescent="0.3">
      <c r="A8167" s="16">
        <v>68</v>
      </c>
      <c r="B8167" s="17" t="s">
        <v>849</v>
      </c>
      <c r="C8167" s="17" t="s">
        <v>119</v>
      </c>
      <c r="D8167" s="18">
        <v>11684470.496198799</v>
      </c>
      <c r="E8167" s="14">
        <v>43009</v>
      </c>
      <c r="F8167" s="15">
        <f t="shared" si="127"/>
        <v>8.177968173265758E-2</v>
      </c>
    </row>
    <row r="8168" spans="1:6" x14ac:dyDescent="0.3">
      <c r="A8168" s="16">
        <v>68</v>
      </c>
      <c r="B8168" s="17" t="s">
        <v>849</v>
      </c>
      <c r="C8168" s="17" t="s">
        <v>120</v>
      </c>
      <c r="D8168" s="18">
        <v>10766946.9141561</v>
      </c>
      <c r="E8168" s="14">
        <v>42979</v>
      </c>
      <c r="F8168" s="15">
        <f t="shared" si="127"/>
        <v>-2.9385636503967926E-2</v>
      </c>
    </row>
    <row r="8169" spans="1:6" x14ac:dyDescent="0.3">
      <c r="A8169" s="11">
        <v>68</v>
      </c>
      <c r="B8169" s="12" t="s">
        <v>849</v>
      </c>
      <c r="C8169" s="12" t="s">
        <v>121</v>
      </c>
      <c r="D8169" s="13">
        <v>11088035.087552</v>
      </c>
      <c r="E8169" s="14">
        <v>42948</v>
      </c>
      <c r="F8169" s="15">
        <f t="shared" si="127"/>
        <v>6.0292333506259774E-2</v>
      </c>
    </row>
    <row r="8170" spans="1:6" x14ac:dyDescent="0.3">
      <c r="A8170" s="16">
        <v>68</v>
      </c>
      <c r="B8170" s="17" t="s">
        <v>849</v>
      </c>
      <c r="C8170" s="17" t="s">
        <v>122</v>
      </c>
      <c r="D8170" s="18">
        <v>10439265.9992544</v>
      </c>
      <c r="E8170" s="14">
        <v>42917</v>
      </c>
      <c r="F8170" s="15">
        <f t="shared" si="127"/>
        <v>0.11052116174753536</v>
      </c>
    </row>
    <row r="8171" spans="1:6" x14ac:dyDescent="0.3">
      <c r="A8171" s="11">
        <v>68</v>
      </c>
      <c r="B8171" s="12" t="s">
        <v>849</v>
      </c>
      <c r="C8171" s="12" t="s">
        <v>123</v>
      </c>
      <c r="D8171" s="13">
        <v>9346978.2724569608</v>
      </c>
      <c r="E8171" s="14">
        <v>42887</v>
      </c>
      <c r="F8171" s="15">
        <f t="shared" si="127"/>
        <v>-9.098524068026731E-2</v>
      </c>
    </row>
    <row r="8172" spans="1:6" x14ac:dyDescent="0.3">
      <c r="A8172" s="16">
        <v>68</v>
      </c>
      <c r="B8172" s="17" t="s">
        <v>849</v>
      </c>
      <c r="C8172" s="17" t="s">
        <v>124</v>
      </c>
      <c r="D8172" s="18">
        <v>10237304.4978811</v>
      </c>
      <c r="E8172" s="14">
        <v>42856</v>
      </c>
      <c r="F8172" s="15">
        <f t="shared" si="127"/>
        <v>5.2362967546002739E-2</v>
      </c>
    </row>
    <row r="8173" spans="1:6" x14ac:dyDescent="0.3">
      <c r="A8173" s="11">
        <v>68</v>
      </c>
      <c r="B8173" s="12" t="s">
        <v>849</v>
      </c>
      <c r="C8173" s="12" t="s">
        <v>125</v>
      </c>
      <c r="D8173" s="13">
        <v>9715041.7935862895</v>
      </c>
      <c r="E8173" s="14">
        <v>42826</v>
      </c>
      <c r="F8173" s="15">
        <f t="shared" si="127"/>
        <v>0.10681260635446674</v>
      </c>
    </row>
    <row r="8174" spans="1:6" x14ac:dyDescent="0.3">
      <c r="A8174" s="16">
        <v>68</v>
      </c>
      <c r="B8174" s="17" t="s">
        <v>849</v>
      </c>
      <c r="C8174" s="17" t="s">
        <v>126</v>
      </c>
      <c r="D8174" s="18">
        <v>8730850.4183112103</v>
      </c>
      <c r="E8174" s="14">
        <v>42795</v>
      </c>
      <c r="F8174" s="15">
        <f t="shared" si="127"/>
        <v>1.5902872873310926E-2</v>
      </c>
    </row>
    <row r="8175" spans="1:6" x14ac:dyDescent="0.3">
      <c r="A8175" s="11">
        <v>68</v>
      </c>
      <c r="B8175" s="12" t="s">
        <v>849</v>
      </c>
      <c r="C8175" s="12" t="s">
        <v>127</v>
      </c>
      <c r="D8175" s="13">
        <v>8593103.0068496</v>
      </c>
      <c r="E8175" s="14">
        <v>42767</v>
      </c>
      <c r="F8175" s="15">
        <f t="shared" si="127"/>
        <v>6.6350749667501582E-2</v>
      </c>
    </row>
    <row r="8176" spans="1:6" x14ac:dyDescent="0.3">
      <c r="A8176" s="16">
        <v>68</v>
      </c>
      <c r="B8176" s="17" t="s">
        <v>849</v>
      </c>
      <c r="C8176" s="17" t="s">
        <v>129</v>
      </c>
      <c r="D8176" s="18">
        <v>8041447.9148579296</v>
      </c>
      <c r="E8176" s="14">
        <v>42736</v>
      </c>
      <c r="F8176" s="15">
        <f t="shared" si="127"/>
        <v>0.17652229492852561</v>
      </c>
    </row>
    <row r="8177" spans="1:6" x14ac:dyDescent="0.3">
      <c r="A8177" s="11">
        <v>68</v>
      </c>
      <c r="B8177" s="12" t="s">
        <v>849</v>
      </c>
      <c r="C8177" s="12" t="s">
        <v>130</v>
      </c>
      <c r="D8177" s="13">
        <v>6740181.5513328202</v>
      </c>
      <c r="E8177" s="14">
        <v>42705</v>
      </c>
      <c r="F8177" s="15">
        <f t="shared" si="127"/>
        <v>4.4083737895538676E-2</v>
      </c>
    </row>
    <row r="8178" spans="1:6" x14ac:dyDescent="0.3">
      <c r="A8178" s="11">
        <v>68</v>
      </c>
      <c r="B8178" s="12" t="s">
        <v>849</v>
      </c>
      <c r="C8178" s="12" t="s">
        <v>132</v>
      </c>
      <c r="D8178" s="13">
        <v>6449503.3191868402</v>
      </c>
      <c r="E8178" s="14">
        <v>42675</v>
      </c>
      <c r="F8178" s="15">
        <f t="shared" si="127"/>
        <v>3.5427214637305396E-3</v>
      </c>
    </row>
    <row r="8179" spans="1:6" x14ac:dyDescent="0.3">
      <c r="A8179" s="11">
        <v>68</v>
      </c>
      <c r="B8179" s="12" t="s">
        <v>849</v>
      </c>
      <c r="C8179" s="12" t="s">
        <v>133</v>
      </c>
      <c r="D8179" s="13">
        <v>6426694.9510506401</v>
      </c>
      <c r="E8179" s="14">
        <v>42644</v>
      </c>
      <c r="F8179" s="15">
        <f t="shared" si="127"/>
        <v>-6.8775076551918585E-2</v>
      </c>
    </row>
    <row r="8180" spans="1:6" x14ac:dyDescent="0.3">
      <c r="A8180" s="11">
        <v>68</v>
      </c>
      <c r="B8180" s="12" t="s">
        <v>849</v>
      </c>
      <c r="C8180" s="12" t="s">
        <v>134</v>
      </c>
      <c r="D8180" s="13">
        <v>6884245.0734152095</v>
      </c>
      <c r="E8180" s="14">
        <v>42614</v>
      </c>
      <c r="F8180" s="15">
        <f t="shared" si="127"/>
        <v>-4.9464324045953717E-3</v>
      </c>
    </row>
    <row r="8181" spans="1:6" x14ac:dyDescent="0.3">
      <c r="A8181" s="16">
        <v>68</v>
      </c>
      <c r="B8181" s="17" t="s">
        <v>849</v>
      </c>
      <c r="C8181" s="17" t="s">
        <v>135</v>
      </c>
      <c r="D8181" s="18">
        <v>6918381.8844390102</v>
      </c>
      <c r="E8181" s="14">
        <v>42583</v>
      </c>
      <c r="F8181" s="15">
        <f t="shared" si="127"/>
        <v>7.8153315582906321E-2</v>
      </c>
    </row>
    <row r="8182" spans="1:6" x14ac:dyDescent="0.3">
      <c r="A8182" s="11">
        <v>68</v>
      </c>
      <c r="B8182" s="12" t="s">
        <v>849</v>
      </c>
      <c r="C8182" s="12" t="s">
        <v>136</v>
      </c>
      <c r="D8182" s="13">
        <v>6398276.1017174898</v>
      </c>
      <c r="E8182" s="14">
        <v>42552</v>
      </c>
      <c r="F8182" s="15">
        <f t="shared" si="127"/>
        <v>0.15347384405510334</v>
      </c>
    </row>
    <row r="8183" spans="1:6" x14ac:dyDescent="0.3">
      <c r="A8183" s="16">
        <v>68</v>
      </c>
      <c r="B8183" s="17" t="s">
        <v>849</v>
      </c>
      <c r="C8183" s="17" t="s">
        <v>137</v>
      </c>
      <c r="D8183" s="18">
        <v>5487949.8426346397</v>
      </c>
      <c r="E8183" s="14">
        <v>42522</v>
      </c>
      <c r="F8183" s="15">
        <f t="shared" si="127"/>
        <v>-0.373394722997341</v>
      </c>
    </row>
    <row r="8184" spans="1:6" x14ac:dyDescent="0.3">
      <c r="A8184" s="11">
        <v>68</v>
      </c>
      <c r="B8184" s="12" t="s">
        <v>849</v>
      </c>
      <c r="C8184" s="12" t="s">
        <v>138</v>
      </c>
      <c r="D8184" s="13">
        <v>7972112.1793213403</v>
      </c>
      <c r="E8184" s="14">
        <v>42491</v>
      </c>
      <c r="F8184" s="15">
        <f t="shared" si="127"/>
        <v>5.8243310942415479E-2</v>
      </c>
    </row>
    <row r="8185" spans="1:6" x14ac:dyDescent="0.3">
      <c r="A8185" s="16">
        <v>68</v>
      </c>
      <c r="B8185" s="17" t="s">
        <v>849</v>
      </c>
      <c r="C8185" s="17" t="s">
        <v>139</v>
      </c>
      <c r="D8185" s="18">
        <v>7521053.06182638</v>
      </c>
      <c r="E8185" s="14">
        <v>42461</v>
      </c>
      <c r="F8185" s="15">
        <f t="shared" si="127"/>
        <v>-4.7974138261777689E-2</v>
      </c>
    </row>
    <row r="8186" spans="1:6" x14ac:dyDescent="0.3">
      <c r="A8186" s="11">
        <v>68</v>
      </c>
      <c r="B8186" s="12" t="s">
        <v>849</v>
      </c>
      <c r="C8186" s="12" t="s">
        <v>140</v>
      </c>
      <c r="D8186" s="13">
        <v>7890664.1006783498</v>
      </c>
      <c r="E8186" s="14">
        <v>42430</v>
      </c>
      <c r="F8186" s="15">
        <f t="shared" si="127"/>
        <v>-4.6353453202575993E-2</v>
      </c>
    </row>
    <row r="8187" spans="1:6" x14ac:dyDescent="0.3">
      <c r="A8187" s="16">
        <v>68</v>
      </c>
      <c r="B8187" s="17" t="s">
        <v>849</v>
      </c>
      <c r="C8187" s="17" t="s">
        <v>141</v>
      </c>
      <c r="D8187" s="18">
        <v>8265033.2515379498</v>
      </c>
      <c r="E8187" s="14">
        <v>42401</v>
      </c>
      <c r="F8187" s="15">
        <f t="shared" si="127"/>
        <v>7.03226505171205E-2</v>
      </c>
    </row>
    <row r="8188" spans="1:6" x14ac:dyDescent="0.3">
      <c r="A8188" s="11">
        <v>68</v>
      </c>
      <c r="B8188" s="12" t="s">
        <v>849</v>
      </c>
      <c r="C8188" s="12" t="s">
        <v>142</v>
      </c>
      <c r="D8188" s="13">
        <v>7703779.8954462996</v>
      </c>
      <c r="E8188" s="14">
        <v>42370</v>
      </c>
      <c r="F8188" s="15">
        <f t="shared" si="127"/>
        <v>-0.17886680745113334</v>
      </c>
    </row>
    <row r="8189" spans="1:6" x14ac:dyDescent="0.3">
      <c r="A8189" s="16">
        <v>68</v>
      </c>
      <c r="B8189" s="17" t="s">
        <v>849</v>
      </c>
      <c r="C8189" s="17" t="s">
        <v>143</v>
      </c>
      <c r="D8189" s="18">
        <v>9212653.4249447305</v>
      </c>
      <c r="E8189" s="14">
        <v>42339</v>
      </c>
      <c r="F8189" s="15">
        <f t="shared" si="127"/>
        <v>5.7298696892410475E-2</v>
      </c>
    </row>
    <row r="8190" spans="1:6" x14ac:dyDescent="0.3">
      <c r="A8190" s="16">
        <v>68</v>
      </c>
      <c r="B8190" s="17" t="s">
        <v>849</v>
      </c>
      <c r="C8190" s="17" t="s">
        <v>145</v>
      </c>
      <c r="D8190" s="18">
        <v>8699618.8510880899</v>
      </c>
      <c r="E8190" s="14">
        <v>42309</v>
      </c>
      <c r="F8190" s="15">
        <f t="shared" si="127"/>
        <v>-4.0422081493673129E-2</v>
      </c>
    </row>
    <row r="8191" spans="1:6" x14ac:dyDescent="0.3">
      <c r="A8191" s="16">
        <v>68</v>
      </c>
      <c r="B8191" s="17" t="s">
        <v>849</v>
      </c>
      <c r="C8191" s="17" t="s">
        <v>146</v>
      </c>
      <c r="D8191" s="18">
        <v>9058479.6414139606</v>
      </c>
      <c r="E8191" s="14">
        <v>42278</v>
      </c>
      <c r="F8191" s="15">
        <f t="shared" si="127"/>
        <v>-6.9964997071071894E-3</v>
      </c>
    </row>
    <row r="8192" spans="1:6" x14ac:dyDescent="0.3">
      <c r="A8192" s="16">
        <v>68</v>
      </c>
      <c r="B8192" s="17" t="s">
        <v>849</v>
      </c>
      <c r="C8192" s="17" t="s">
        <v>147</v>
      </c>
      <c r="D8192" s="18">
        <v>9122079.5203996599</v>
      </c>
      <c r="E8192" s="14">
        <v>42248</v>
      </c>
      <c r="F8192" s="15">
        <f t="shared" si="127"/>
        <v>-4.6199719528294651E-2</v>
      </c>
    </row>
    <row r="8193" spans="1:6" x14ac:dyDescent="0.3">
      <c r="A8193" s="11">
        <v>68</v>
      </c>
      <c r="B8193" s="12" t="s">
        <v>849</v>
      </c>
      <c r="C8193" s="12" t="s">
        <v>148</v>
      </c>
      <c r="D8193" s="13">
        <v>9553403.8513157293</v>
      </c>
      <c r="E8193" s="14">
        <v>42217</v>
      </c>
      <c r="F8193" s="15">
        <f t="shared" si="127"/>
        <v>2.6991013279340066E-2</v>
      </c>
    </row>
    <row r="8194" spans="1:6" x14ac:dyDescent="0.3">
      <c r="A8194" s="16">
        <v>68</v>
      </c>
      <c r="B8194" s="17" t="s">
        <v>849</v>
      </c>
      <c r="C8194" s="17" t="s">
        <v>149</v>
      </c>
      <c r="D8194" s="18">
        <v>9298996.6006094292</v>
      </c>
      <c r="E8194" s="14">
        <v>42186</v>
      </c>
      <c r="F8194" s="15">
        <f t="shared" si="127"/>
        <v>3.5806874782076295E-2</v>
      </c>
    </row>
    <row r="8195" spans="1:6" x14ac:dyDescent="0.3">
      <c r="A8195" s="11">
        <v>68</v>
      </c>
      <c r="B8195" s="12" t="s">
        <v>849</v>
      </c>
      <c r="C8195" s="12" t="s">
        <v>150</v>
      </c>
      <c r="D8195" s="13">
        <v>8971919.3464857899</v>
      </c>
      <c r="E8195" s="14">
        <v>42156</v>
      </c>
      <c r="F8195" s="15">
        <f t="shared" ref="F8195:F8258" si="128">IF(B8195=B8196,LN(D8195/D8196),NA())</f>
        <v>6.6057298876640814E-3</v>
      </c>
    </row>
    <row r="8196" spans="1:6" x14ac:dyDescent="0.3">
      <c r="A8196" s="16">
        <v>68</v>
      </c>
      <c r="B8196" s="17" t="s">
        <v>849</v>
      </c>
      <c r="C8196" s="17" t="s">
        <v>151</v>
      </c>
      <c r="D8196" s="18">
        <v>8912848.5882447697</v>
      </c>
      <c r="E8196" s="14">
        <v>42125</v>
      </c>
      <c r="F8196" s="15">
        <f t="shared" si="128"/>
        <v>0.14335629345438072</v>
      </c>
    </row>
    <row r="8197" spans="1:6" x14ac:dyDescent="0.3">
      <c r="A8197" s="11">
        <v>68</v>
      </c>
      <c r="B8197" s="12" t="s">
        <v>849</v>
      </c>
      <c r="C8197" s="12" t="s">
        <v>152</v>
      </c>
      <c r="D8197" s="13">
        <v>7722495.8143759901</v>
      </c>
      <c r="E8197" s="14">
        <v>42095</v>
      </c>
      <c r="F8197" s="15">
        <f t="shared" si="128"/>
        <v>2.2009922854608455E-2</v>
      </c>
    </row>
    <row r="8198" spans="1:6" x14ac:dyDescent="0.3">
      <c r="A8198" s="16">
        <v>68</v>
      </c>
      <c r="B8198" s="17" t="s">
        <v>849</v>
      </c>
      <c r="C8198" s="17" t="s">
        <v>153</v>
      </c>
      <c r="D8198" s="18">
        <v>7554381.1592393396</v>
      </c>
      <c r="E8198" s="14">
        <v>42064</v>
      </c>
      <c r="F8198" s="15">
        <f t="shared" si="128"/>
        <v>-5.8849871443056173E-2</v>
      </c>
    </row>
    <row r="8199" spans="1:6" x14ac:dyDescent="0.3">
      <c r="A8199" s="11">
        <v>68</v>
      </c>
      <c r="B8199" s="12" t="s">
        <v>849</v>
      </c>
      <c r="C8199" s="12" t="s">
        <v>154</v>
      </c>
      <c r="D8199" s="13">
        <v>8012297.52787193</v>
      </c>
      <c r="E8199" s="14">
        <v>42036</v>
      </c>
      <c r="F8199" s="15">
        <f t="shared" si="128"/>
        <v>0.10266180396547886</v>
      </c>
    </row>
    <row r="8200" spans="1:6" x14ac:dyDescent="0.3">
      <c r="A8200" s="16">
        <v>68</v>
      </c>
      <c r="B8200" s="17" t="s">
        <v>849</v>
      </c>
      <c r="C8200" s="17" t="s">
        <v>1286</v>
      </c>
      <c r="D8200" s="18">
        <v>7230554.6509065004</v>
      </c>
      <c r="E8200" s="14">
        <v>42005</v>
      </c>
      <c r="F8200" s="15" t="e">
        <f t="shared" si="128"/>
        <v>#N/A</v>
      </c>
    </row>
    <row r="8201" spans="1:6" x14ac:dyDescent="0.3">
      <c r="A8201" s="16">
        <v>45</v>
      </c>
      <c r="B8201" s="17" t="s">
        <v>860</v>
      </c>
      <c r="C8201" s="17" t="s">
        <v>12</v>
      </c>
      <c r="D8201" s="18">
        <v>8677578.7651619595</v>
      </c>
      <c r="E8201" s="14">
        <v>45901</v>
      </c>
      <c r="F8201" s="15">
        <f t="shared" si="128"/>
        <v>-5.732837677635428E-2</v>
      </c>
    </row>
    <row r="8202" spans="1:6" x14ac:dyDescent="0.3">
      <c r="A8202" s="11">
        <v>45</v>
      </c>
      <c r="B8202" s="12" t="s">
        <v>860</v>
      </c>
      <c r="C8202" s="12" t="s">
        <v>16</v>
      </c>
      <c r="D8202" s="13">
        <v>9189586.3312304709</v>
      </c>
      <c r="E8202" s="14">
        <v>45870</v>
      </c>
      <c r="F8202" s="15">
        <f t="shared" si="128"/>
        <v>2.6060674365861135E-2</v>
      </c>
    </row>
    <row r="8203" spans="1:6" x14ac:dyDescent="0.3">
      <c r="A8203" s="16">
        <v>45</v>
      </c>
      <c r="B8203" s="17" t="s">
        <v>860</v>
      </c>
      <c r="C8203" s="17" t="s">
        <v>17</v>
      </c>
      <c r="D8203" s="18">
        <v>8953193.1757080294</v>
      </c>
      <c r="E8203" s="14">
        <v>45839</v>
      </c>
      <c r="F8203" s="15">
        <f t="shared" si="128"/>
        <v>8.4189803683030959E-3</v>
      </c>
    </row>
    <row r="8204" spans="1:6" x14ac:dyDescent="0.3">
      <c r="A8204" s="11">
        <v>45</v>
      </c>
      <c r="B8204" s="12" t="s">
        <v>860</v>
      </c>
      <c r="C8204" s="12" t="s">
        <v>18</v>
      </c>
      <c r="D8204" s="13">
        <v>8878132.8272791691</v>
      </c>
      <c r="E8204" s="14">
        <v>45809</v>
      </c>
      <c r="F8204" s="15">
        <f t="shared" si="128"/>
        <v>3.8317232773739718E-2</v>
      </c>
    </row>
    <row r="8205" spans="1:6" x14ac:dyDescent="0.3">
      <c r="A8205" s="16">
        <v>45</v>
      </c>
      <c r="B8205" s="17" t="s">
        <v>860</v>
      </c>
      <c r="C8205" s="17" t="s">
        <v>19</v>
      </c>
      <c r="D8205" s="18">
        <v>8544382.3756673001</v>
      </c>
      <c r="E8205" s="14">
        <v>45778</v>
      </c>
      <c r="F8205" s="15">
        <f t="shared" si="128"/>
        <v>5.931881268321914E-2</v>
      </c>
    </row>
    <row r="8206" spans="1:6" x14ac:dyDescent="0.3">
      <c r="A8206" s="11">
        <v>45</v>
      </c>
      <c r="B8206" s="12" t="s">
        <v>860</v>
      </c>
      <c r="C8206" s="12" t="s">
        <v>20</v>
      </c>
      <c r="D8206" s="13">
        <v>8052279.5257000802</v>
      </c>
      <c r="E8206" s="14">
        <v>45748</v>
      </c>
      <c r="F8206" s="15">
        <f t="shared" si="128"/>
        <v>4.4506524704198538E-2</v>
      </c>
    </row>
    <row r="8207" spans="1:6" x14ac:dyDescent="0.3">
      <c r="A8207" s="16">
        <v>45</v>
      </c>
      <c r="B8207" s="17" t="s">
        <v>860</v>
      </c>
      <c r="C8207" s="17" t="s">
        <v>21</v>
      </c>
      <c r="D8207" s="18">
        <v>7701758.6396046896</v>
      </c>
      <c r="E8207" s="14">
        <v>45717</v>
      </c>
      <c r="F8207" s="15">
        <f t="shared" si="128"/>
        <v>9.8300489466181293E-2</v>
      </c>
    </row>
    <row r="8208" spans="1:6" x14ac:dyDescent="0.3">
      <c r="A8208" s="11">
        <v>45</v>
      </c>
      <c r="B8208" s="12" t="s">
        <v>860</v>
      </c>
      <c r="C8208" s="12" t="s">
        <v>22</v>
      </c>
      <c r="D8208" s="13">
        <v>6980693.08764676</v>
      </c>
      <c r="E8208" s="14">
        <v>45689</v>
      </c>
      <c r="F8208" s="15">
        <f t="shared" si="128"/>
        <v>-8.6193319509331734E-3</v>
      </c>
    </row>
    <row r="8209" spans="1:6" x14ac:dyDescent="0.3">
      <c r="A8209" s="16">
        <v>45</v>
      </c>
      <c r="B8209" s="17" t="s">
        <v>860</v>
      </c>
      <c r="C8209" s="17" t="s">
        <v>23</v>
      </c>
      <c r="D8209" s="18">
        <v>7041122.0531536397</v>
      </c>
      <c r="E8209" s="14">
        <v>45658</v>
      </c>
      <c r="F8209" s="15">
        <f t="shared" si="128"/>
        <v>9.264365613052003E-2</v>
      </c>
    </row>
    <row r="8210" spans="1:6" x14ac:dyDescent="0.3">
      <c r="A8210" s="11">
        <v>45</v>
      </c>
      <c r="B8210" s="12" t="s">
        <v>860</v>
      </c>
      <c r="C8210" s="12" t="s">
        <v>24</v>
      </c>
      <c r="D8210" s="13">
        <v>6418111.2967991196</v>
      </c>
      <c r="E8210" s="14">
        <v>45627</v>
      </c>
      <c r="F8210" s="15">
        <f t="shared" si="128"/>
        <v>-6.3144951224709768E-3</v>
      </c>
    </row>
    <row r="8211" spans="1:6" x14ac:dyDescent="0.3">
      <c r="A8211" s="11">
        <v>45</v>
      </c>
      <c r="B8211" s="12" t="s">
        <v>860</v>
      </c>
      <c r="C8211" s="12" t="s">
        <v>26</v>
      </c>
      <c r="D8211" s="13">
        <v>6458766.6532161497</v>
      </c>
      <c r="E8211" s="14">
        <v>45597</v>
      </c>
      <c r="F8211" s="15">
        <f t="shared" si="128"/>
        <v>4.537700182530819E-2</v>
      </c>
    </row>
    <row r="8212" spans="1:6" x14ac:dyDescent="0.3">
      <c r="A8212" s="11">
        <v>45</v>
      </c>
      <c r="B8212" s="12" t="s">
        <v>860</v>
      </c>
      <c r="C8212" s="12" t="s">
        <v>27</v>
      </c>
      <c r="D8212" s="13">
        <v>6172237.2728178203</v>
      </c>
      <c r="E8212" s="14">
        <v>45566</v>
      </c>
      <c r="F8212" s="15">
        <f t="shared" si="128"/>
        <v>-0.13017758407620783</v>
      </c>
    </row>
    <row r="8213" spans="1:6" x14ac:dyDescent="0.3">
      <c r="A8213" s="11">
        <v>45</v>
      </c>
      <c r="B8213" s="12" t="s">
        <v>860</v>
      </c>
      <c r="C8213" s="12" t="s">
        <v>28</v>
      </c>
      <c r="D8213" s="13">
        <v>7030367.3653444303</v>
      </c>
      <c r="E8213" s="14">
        <v>45536</v>
      </c>
      <c r="F8213" s="15">
        <f t="shared" si="128"/>
        <v>-1.0657550141538843E-2</v>
      </c>
    </row>
    <row r="8214" spans="1:6" x14ac:dyDescent="0.3">
      <c r="A8214" s="16">
        <v>45</v>
      </c>
      <c r="B8214" s="17" t="s">
        <v>860</v>
      </c>
      <c r="C8214" s="17" t="s">
        <v>29</v>
      </c>
      <c r="D8214" s="18">
        <v>7105694.5466684103</v>
      </c>
      <c r="E8214" s="14">
        <v>45505</v>
      </c>
      <c r="F8214" s="15">
        <f t="shared" si="128"/>
        <v>3.3271957218728325E-2</v>
      </c>
    </row>
    <row r="8215" spans="1:6" x14ac:dyDescent="0.3">
      <c r="A8215" s="11">
        <v>45</v>
      </c>
      <c r="B8215" s="12" t="s">
        <v>860</v>
      </c>
      <c r="C8215" s="12" t="s">
        <v>30</v>
      </c>
      <c r="D8215" s="13">
        <v>6873164.0058011599</v>
      </c>
      <c r="E8215" s="14">
        <v>45474</v>
      </c>
      <c r="F8215" s="15">
        <f t="shared" si="128"/>
        <v>4.7742666334587187E-2</v>
      </c>
    </row>
    <row r="8216" spans="1:6" x14ac:dyDescent="0.3">
      <c r="A8216" s="16">
        <v>45</v>
      </c>
      <c r="B8216" s="17" t="s">
        <v>860</v>
      </c>
      <c r="C8216" s="17" t="s">
        <v>31</v>
      </c>
      <c r="D8216" s="18">
        <v>6552730.8593602302</v>
      </c>
      <c r="E8216" s="14">
        <v>45444</v>
      </c>
      <c r="F8216" s="15">
        <f t="shared" si="128"/>
        <v>4.9734248714115227E-2</v>
      </c>
    </row>
    <row r="8217" spans="1:6" x14ac:dyDescent="0.3">
      <c r="A8217" s="11">
        <v>45</v>
      </c>
      <c r="B8217" s="12" t="s">
        <v>860</v>
      </c>
      <c r="C8217" s="12" t="s">
        <v>32</v>
      </c>
      <c r="D8217" s="13">
        <v>6234807.0921160597</v>
      </c>
      <c r="E8217" s="14">
        <v>45413</v>
      </c>
      <c r="F8217" s="15">
        <f t="shared" si="128"/>
        <v>1.2984360739885906E-2</v>
      </c>
    </row>
    <row r="8218" spans="1:6" x14ac:dyDescent="0.3">
      <c r="A8218" s="16">
        <v>45</v>
      </c>
      <c r="B8218" s="17" t="s">
        <v>860</v>
      </c>
      <c r="C8218" s="17" t="s">
        <v>34</v>
      </c>
      <c r="D8218" s="18">
        <v>6154375.4146650499</v>
      </c>
      <c r="E8218" s="14">
        <v>45383</v>
      </c>
      <c r="F8218" s="15">
        <f t="shared" si="128"/>
        <v>-0.12063153998431111</v>
      </c>
    </row>
    <row r="8219" spans="1:6" x14ac:dyDescent="0.3">
      <c r="A8219" s="11">
        <v>45</v>
      </c>
      <c r="B8219" s="12" t="s">
        <v>860</v>
      </c>
      <c r="C8219" s="12" t="s">
        <v>35</v>
      </c>
      <c r="D8219" s="13">
        <v>6943422.5680766301</v>
      </c>
      <c r="E8219" s="14">
        <v>45352</v>
      </c>
      <c r="F8219" s="15">
        <f t="shared" si="128"/>
        <v>0.10545137533893904</v>
      </c>
    </row>
    <row r="8220" spans="1:6" x14ac:dyDescent="0.3">
      <c r="A8220" s="16">
        <v>45</v>
      </c>
      <c r="B8220" s="17" t="s">
        <v>860</v>
      </c>
      <c r="C8220" s="17" t="s">
        <v>36</v>
      </c>
      <c r="D8220" s="18">
        <v>6248512.5476184404</v>
      </c>
      <c r="E8220" s="14">
        <v>45323</v>
      </c>
      <c r="F8220" s="15">
        <f t="shared" si="128"/>
        <v>-1.6154343274631392E-2</v>
      </c>
    </row>
    <row r="8221" spans="1:6" x14ac:dyDescent="0.3">
      <c r="A8221" s="11">
        <v>45</v>
      </c>
      <c r="B8221" s="12" t="s">
        <v>860</v>
      </c>
      <c r="C8221" s="12" t="s">
        <v>37</v>
      </c>
      <c r="D8221" s="13">
        <v>6350272.8870334802</v>
      </c>
      <c r="E8221" s="14">
        <v>45292</v>
      </c>
      <c r="F8221" s="15">
        <f t="shared" si="128"/>
        <v>-7.2317746032105973E-2</v>
      </c>
    </row>
    <row r="8222" spans="1:6" x14ac:dyDescent="0.3">
      <c r="A8222" s="16">
        <v>45</v>
      </c>
      <c r="B8222" s="17" t="s">
        <v>860</v>
      </c>
      <c r="C8222" s="17" t="s">
        <v>38</v>
      </c>
      <c r="D8222" s="18">
        <v>6826523.4504784597</v>
      </c>
      <c r="E8222" s="14">
        <v>45261</v>
      </c>
      <c r="F8222" s="15">
        <f t="shared" si="128"/>
        <v>0.14017495024222634</v>
      </c>
    </row>
    <row r="8223" spans="1:6" x14ac:dyDescent="0.3">
      <c r="A8223" s="16">
        <v>45</v>
      </c>
      <c r="B8223" s="17" t="s">
        <v>860</v>
      </c>
      <c r="C8223" s="17" t="s">
        <v>40</v>
      </c>
      <c r="D8223" s="18">
        <v>5933656.1954151001</v>
      </c>
      <c r="E8223" s="14">
        <v>45231</v>
      </c>
      <c r="F8223" s="15">
        <f t="shared" si="128"/>
        <v>2.4819778367141852E-2</v>
      </c>
    </row>
    <row r="8224" spans="1:6" x14ac:dyDescent="0.3">
      <c r="A8224" s="16">
        <v>45</v>
      </c>
      <c r="B8224" s="17" t="s">
        <v>860</v>
      </c>
      <c r="C8224" s="17" t="s">
        <v>41</v>
      </c>
      <c r="D8224" s="18">
        <v>5788196.7662349902</v>
      </c>
      <c r="E8224" s="14">
        <v>45200</v>
      </c>
      <c r="F8224" s="15">
        <f t="shared" si="128"/>
        <v>-6.0698019047312923E-2</v>
      </c>
    </row>
    <row r="8225" spans="1:6" x14ac:dyDescent="0.3">
      <c r="A8225" s="16">
        <v>45</v>
      </c>
      <c r="B8225" s="17" t="s">
        <v>860</v>
      </c>
      <c r="C8225" s="17" t="s">
        <v>42</v>
      </c>
      <c r="D8225" s="18">
        <v>6150410.4706557896</v>
      </c>
      <c r="E8225" s="14">
        <v>45170</v>
      </c>
      <c r="F8225" s="15">
        <f t="shared" si="128"/>
        <v>-7.7215678565504348E-2</v>
      </c>
    </row>
    <row r="8226" spans="1:6" x14ac:dyDescent="0.3">
      <c r="A8226" s="11">
        <v>45</v>
      </c>
      <c r="B8226" s="12" t="s">
        <v>860</v>
      </c>
      <c r="C8226" s="12" t="s">
        <v>43</v>
      </c>
      <c r="D8226" s="13">
        <v>6644134.9383640802</v>
      </c>
      <c r="E8226" s="14">
        <v>45139</v>
      </c>
      <c r="F8226" s="15">
        <f t="shared" si="128"/>
        <v>-5.443092365730616E-2</v>
      </c>
    </row>
    <row r="8227" spans="1:6" x14ac:dyDescent="0.3">
      <c r="A8227" s="16">
        <v>45</v>
      </c>
      <c r="B8227" s="17" t="s">
        <v>860</v>
      </c>
      <c r="C8227" s="17" t="s">
        <v>44</v>
      </c>
      <c r="D8227" s="18">
        <v>7015804.7470173398</v>
      </c>
      <c r="E8227" s="14">
        <v>45108</v>
      </c>
      <c r="F8227" s="15">
        <f t="shared" si="128"/>
        <v>3.4181675683170161E-2</v>
      </c>
    </row>
    <row r="8228" spans="1:6" x14ac:dyDescent="0.3">
      <c r="A8228" s="11">
        <v>45</v>
      </c>
      <c r="B8228" s="12" t="s">
        <v>860</v>
      </c>
      <c r="C8228" s="12" t="s">
        <v>45</v>
      </c>
      <c r="D8228" s="13">
        <v>6780045.0693495702</v>
      </c>
      <c r="E8228" s="14">
        <v>45078</v>
      </c>
      <c r="F8228" s="15">
        <f t="shared" si="128"/>
        <v>-3.7440553914978927E-2</v>
      </c>
    </row>
    <row r="8229" spans="1:6" x14ac:dyDescent="0.3">
      <c r="A8229" s="16">
        <v>45</v>
      </c>
      <c r="B8229" s="17" t="s">
        <v>860</v>
      </c>
      <c r="C8229" s="17" t="s">
        <v>46</v>
      </c>
      <c r="D8229" s="18">
        <v>7038705.6958199004</v>
      </c>
      <c r="E8229" s="14">
        <v>45047</v>
      </c>
      <c r="F8229" s="15">
        <f t="shared" si="128"/>
        <v>-6.8840519960923122E-2</v>
      </c>
    </row>
    <row r="8230" spans="1:6" x14ac:dyDescent="0.3">
      <c r="A8230" s="11">
        <v>45</v>
      </c>
      <c r="B8230" s="12" t="s">
        <v>860</v>
      </c>
      <c r="C8230" s="12" t="s">
        <v>47</v>
      </c>
      <c r="D8230" s="13">
        <v>7540321.5213743402</v>
      </c>
      <c r="E8230" s="14">
        <v>45017</v>
      </c>
      <c r="F8230" s="15">
        <f t="shared" si="128"/>
        <v>7.9817347330932223E-2</v>
      </c>
    </row>
    <row r="8231" spans="1:6" x14ac:dyDescent="0.3">
      <c r="A8231" s="16">
        <v>45</v>
      </c>
      <c r="B8231" s="17" t="s">
        <v>860</v>
      </c>
      <c r="C8231" s="17" t="s">
        <v>48</v>
      </c>
      <c r="D8231" s="18">
        <v>6961865.54059048</v>
      </c>
      <c r="E8231" s="14">
        <v>44986</v>
      </c>
      <c r="F8231" s="15">
        <f t="shared" si="128"/>
        <v>-0.14766082532623157</v>
      </c>
    </row>
    <row r="8232" spans="1:6" x14ac:dyDescent="0.3">
      <c r="A8232" s="11">
        <v>45</v>
      </c>
      <c r="B8232" s="12" t="s">
        <v>860</v>
      </c>
      <c r="C8232" s="12" t="s">
        <v>49</v>
      </c>
      <c r="D8232" s="13">
        <v>8069635.3968907502</v>
      </c>
      <c r="E8232" s="14">
        <v>44958</v>
      </c>
      <c r="F8232" s="15">
        <f t="shared" si="128"/>
        <v>-1.1606340234346148E-2</v>
      </c>
    </row>
    <row r="8233" spans="1:6" x14ac:dyDescent="0.3">
      <c r="A8233" s="16">
        <v>45</v>
      </c>
      <c r="B8233" s="17" t="s">
        <v>860</v>
      </c>
      <c r="C8233" s="17" t="s">
        <v>50</v>
      </c>
      <c r="D8233" s="18">
        <v>8163839.9584710198</v>
      </c>
      <c r="E8233" s="14">
        <v>44927</v>
      </c>
      <c r="F8233" s="15">
        <f t="shared" si="128"/>
        <v>0.10539926202171358</v>
      </c>
    </row>
    <row r="8234" spans="1:6" x14ac:dyDescent="0.3">
      <c r="A8234" s="11">
        <v>45</v>
      </c>
      <c r="B8234" s="12" t="s">
        <v>860</v>
      </c>
      <c r="C8234" s="12" t="s">
        <v>51</v>
      </c>
      <c r="D8234" s="13">
        <v>7347171.2809367701</v>
      </c>
      <c r="E8234" s="14">
        <v>44896</v>
      </c>
      <c r="F8234" s="15">
        <f t="shared" si="128"/>
        <v>3.3112067978624968E-2</v>
      </c>
    </row>
    <row r="8235" spans="1:6" x14ac:dyDescent="0.3">
      <c r="A8235" s="11">
        <v>45</v>
      </c>
      <c r="B8235" s="12" t="s">
        <v>860</v>
      </c>
      <c r="C8235" s="12" t="s">
        <v>53</v>
      </c>
      <c r="D8235" s="13">
        <v>7107874.9084017696</v>
      </c>
      <c r="E8235" s="14">
        <v>44866</v>
      </c>
      <c r="F8235" s="15">
        <f t="shared" si="128"/>
        <v>8.2166526328104741E-2</v>
      </c>
    </row>
    <row r="8236" spans="1:6" x14ac:dyDescent="0.3">
      <c r="A8236" s="11">
        <v>45</v>
      </c>
      <c r="B8236" s="12" t="s">
        <v>860</v>
      </c>
      <c r="C8236" s="12" t="s">
        <v>54</v>
      </c>
      <c r="D8236" s="13">
        <v>6547195.4678260498</v>
      </c>
      <c r="E8236" s="14">
        <v>44835</v>
      </c>
      <c r="F8236" s="15">
        <f t="shared" si="128"/>
        <v>2.9190702126170143E-2</v>
      </c>
    </row>
    <row r="8237" spans="1:6" x14ac:dyDescent="0.3">
      <c r="A8237" s="11">
        <v>45</v>
      </c>
      <c r="B8237" s="12" t="s">
        <v>860</v>
      </c>
      <c r="C8237" s="12" t="s">
        <v>55</v>
      </c>
      <c r="D8237" s="13">
        <v>6358840.7134490404</v>
      </c>
      <c r="E8237" s="14">
        <v>44805</v>
      </c>
      <c r="F8237" s="15">
        <f t="shared" si="128"/>
        <v>-0.13404418014907593</v>
      </c>
    </row>
    <row r="8238" spans="1:6" x14ac:dyDescent="0.3">
      <c r="A8238" s="16">
        <v>45</v>
      </c>
      <c r="B8238" s="17" t="s">
        <v>860</v>
      </c>
      <c r="C8238" s="17" t="s">
        <v>56</v>
      </c>
      <c r="D8238" s="18">
        <v>7270974.0386426803</v>
      </c>
      <c r="E8238" s="14">
        <v>44774</v>
      </c>
      <c r="F8238" s="15">
        <f t="shared" si="128"/>
        <v>-3.6699203652921383E-2</v>
      </c>
    </row>
    <row r="8239" spans="1:6" x14ac:dyDescent="0.3">
      <c r="A8239" s="11">
        <v>45</v>
      </c>
      <c r="B8239" s="12" t="s">
        <v>860</v>
      </c>
      <c r="C8239" s="12" t="s">
        <v>57</v>
      </c>
      <c r="D8239" s="13">
        <v>7542769.8357182499</v>
      </c>
      <c r="E8239" s="14">
        <v>44743</v>
      </c>
      <c r="F8239" s="15">
        <f t="shared" si="128"/>
        <v>5.6997563037663686E-2</v>
      </c>
    </row>
    <row r="8240" spans="1:6" x14ac:dyDescent="0.3">
      <c r="A8240" s="16">
        <v>45</v>
      </c>
      <c r="B8240" s="17" t="s">
        <v>860</v>
      </c>
      <c r="C8240" s="17" t="s">
        <v>58</v>
      </c>
      <c r="D8240" s="18">
        <v>7124873.0164422002</v>
      </c>
      <c r="E8240" s="14">
        <v>44713</v>
      </c>
      <c r="F8240" s="15">
        <f t="shared" si="128"/>
        <v>-7.6490066245858426E-2</v>
      </c>
    </row>
    <row r="8241" spans="1:6" x14ac:dyDescent="0.3">
      <c r="A8241" s="11">
        <v>45</v>
      </c>
      <c r="B8241" s="12" t="s">
        <v>860</v>
      </c>
      <c r="C8241" s="12" t="s">
        <v>59</v>
      </c>
      <c r="D8241" s="13">
        <v>7691239.6238605697</v>
      </c>
      <c r="E8241" s="14">
        <v>44682</v>
      </c>
      <c r="F8241" s="15">
        <f t="shared" si="128"/>
        <v>4.5903955200494208E-2</v>
      </c>
    </row>
    <row r="8242" spans="1:6" x14ac:dyDescent="0.3">
      <c r="A8242" s="16">
        <v>45</v>
      </c>
      <c r="B8242" s="17" t="s">
        <v>860</v>
      </c>
      <c r="C8242" s="17" t="s">
        <v>60</v>
      </c>
      <c r="D8242" s="18">
        <v>7346162.1088360203</v>
      </c>
      <c r="E8242" s="14">
        <v>44652</v>
      </c>
      <c r="F8242" s="15">
        <f t="shared" si="128"/>
        <v>-8.1740735110066107E-3</v>
      </c>
    </row>
    <row r="8243" spans="1:6" x14ac:dyDescent="0.3">
      <c r="A8243" s="11">
        <v>45</v>
      </c>
      <c r="B8243" s="12" t="s">
        <v>860</v>
      </c>
      <c r="C8243" s="12" t="s">
        <v>61</v>
      </c>
      <c r="D8243" s="13">
        <v>7406456.2666617204</v>
      </c>
      <c r="E8243" s="14">
        <v>44621</v>
      </c>
      <c r="F8243" s="15">
        <f t="shared" si="128"/>
        <v>-7.4548087853613648E-3</v>
      </c>
    </row>
    <row r="8244" spans="1:6" x14ac:dyDescent="0.3">
      <c r="A8244" s="16">
        <v>45</v>
      </c>
      <c r="B8244" s="17" t="s">
        <v>860</v>
      </c>
      <c r="C8244" s="17" t="s">
        <v>62</v>
      </c>
      <c r="D8244" s="18">
        <v>7461876.2981155403</v>
      </c>
      <c r="E8244" s="14">
        <v>44593</v>
      </c>
      <c r="F8244" s="15">
        <f t="shared" si="128"/>
        <v>-6.5080639421754571E-2</v>
      </c>
    </row>
    <row r="8245" spans="1:6" x14ac:dyDescent="0.3">
      <c r="A8245" s="11">
        <v>45</v>
      </c>
      <c r="B8245" s="12" t="s">
        <v>860</v>
      </c>
      <c r="C8245" s="12" t="s">
        <v>63</v>
      </c>
      <c r="D8245" s="13">
        <v>7963650.7886751797</v>
      </c>
      <c r="E8245" s="14">
        <v>44562</v>
      </c>
      <c r="F8245" s="15">
        <f t="shared" si="128"/>
        <v>-9.6565225125653173E-2</v>
      </c>
    </row>
    <row r="8246" spans="1:6" x14ac:dyDescent="0.3">
      <c r="A8246" s="16">
        <v>45</v>
      </c>
      <c r="B8246" s="17" t="s">
        <v>860</v>
      </c>
      <c r="C8246" s="17" t="s">
        <v>64</v>
      </c>
      <c r="D8246" s="18">
        <v>8771016.9864794202</v>
      </c>
      <c r="E8246" s="14">
        <v>44531</v>
      </c>
      <c r="F8246" s="15">
        <f t="shared" si="128"/>
        <v>2.0108501919267035E-2</v>
      </c>
    </row>
    <row r="8247" spans="1:6" x14ac:dyDescent="0.3">
      <c r="A8247" s="16">
        <v>45</v>
      </c>
      <c r="B8247" s="17" t="s">
        <v>860</v>
      </c>
      <c r="C8247" s="17" t="s">
        <v>66</v>
      </c>
      <c r="D8247" s="18">
        <v>8596406.4364978392</v>
      </c>
      <c r="E8247" s="14">
        <v>44501</v>
      </c>
      <c r="F8247" s="15">
        <f t="shared" si="128"/>
        <v>-2.5262871657220801E-2</v>
      </c>
    </row>
    <row r="8248" spans="1:6" x14ac:dyDescent="0.3">
      <c r="A8248" s="16">
        <v>45</v>
      </c>
      <c r="B8248" s="17" t="s">
        <v>860</v>
      </c>
      <c r="C8248" s="17" t="s">
        <v>67</v>
      </c>
      <c r="D8248" s="18">
        <v>8816342.7635630406</v>
      </c>
      <c r="E8248" s="14">
        <v>44470</v>
      </c>
      <c r="F8248" s="15">
        <f t="shared" si="128"/>
        <v>1.6925019376093177E-2</v>
      </c>
    </row>
    <row r="8249" spans="1:6" x14ac:dyDescent="0.3">
      <c r="A8249" s="16">
        <v>45</v>
      </c>
      <c r="B8249" s="17" t="s">
        <v>860</v>
      </c>
      <c r="C8249" s="17" t="s">
        <v>68</v>
      </c>
      <c r="D8249" s="18">
        <v>8668381.6458711401</v>
      </c>
      <c r="E8249" s="14">
        <v>44440</v>
      </c>
      <c r="F8249" s="15">
        <f t="shared" si="128"/>
        <v>3.5021236666618445E-2</v>
      </c>
    </row>
    <row r="8250" spans="1:6" x14ac:dyDescent="0.3">
      <c r="A8250" s="11">
        <v>45</v>
      </c>
      <c r="B8250" s="12" t="s">
        <v>860</v>
      </c>
      <c r="C8250" s="12" t="s">
        <v>69</v>
      </c>
      <c r="D8250" s="13">
        <v>8370058.5134111801</v>
      </c>
      <c r="E8250" s="14">
        <v>44409</v>
      </c>
      <c r="F8250" s="15">
        <f t="shared" si="128"/>
        <v>-8.5988126869591258E-2</v>
      </c>
    </row>
    <row r="8251" spans="1:6" x14ac:dyDescent="0.3">
      <c r="A8251" s="16">
        <v>45</v>
      </c>
      <c r="B8251" s="17" t="s">
        <v>860</v>
      </c>
      <c r="C8251" s="17" t="s">
        <v>70</v>
      </c>
      <c r="D8251" s="18">
        <v>9121634.4332016092</v>
      </c>
      <c r="E8251" s="14">
        <v>44378</v>
      </c>
      <c r="F8251" s="15">
        <f t="shared" si="128"/>
        <v>4.4461186559402325E-3</v>
      </c>
    </row>
    <row r="8252" spans="1:6" x14ac:dyDescent="0.3">
      <c r="A8252" s="11">
        <v>45</v>
      </c>
      <c r="B8252" s="12" t="s">
        <v>860</v>
      </c>
      <c r="C8252" s="12" t="s">
        <v>71</v>
      </c>
      <c r="D8252" s="13">
        <v>9081168.5888089407</v>
      </c>
      <c r="E8252" s="14">
        <v>44348</v>
      </c>
      <c r="F8252" s="15">
        <f t="shared" si="128"/>
        <v>-8.3759200101374345E-2</v>
      </c>
    </row>
    <row r="8253" spans="1:6" x14ac:dyDescent="0.3">
      <c r="A8253" s="16">
        <v>45</v>
      </c>
      <c r="B8253" s="17" t="s">
        <v>860</v>
      </c>
      <c r="C8253" s="17" t="s">
        <v>72</v>
      </c>
      <c r="D8253" s="18">
        <v>9874563.2665949203</v>
      </c>
      <c r="E8253" s="14">
        <v>44317</v>
      </c>
      <c r="F8253" s="15">
        <f t="shared" si="128"/>
        <v>3.3452849874949737E-2</v>
      </c>
    </row>
    <row r="8254" spans="1:6" x14ac:dyDescent="0.3">
      <c r="A8254" s="11">
        <v>45</v>
      </c>
      <c r="B8254" s="12" t="s">
        <v>860</v>
      </c>
      <c r="C8254" s="12" t="s">
        <v>73</v>
      </c>
      <c r="D8254" s="13">
        <v>9549695.1619319394</v>
      </c>
      <c r="E8254" s="14">
        <v>44287</v>
      </c>
      <c r="F8254" s="15">
        <f t="shared" si="128"/>
        <v>-3.1542911763944234E-2</v>
      </c>
    </row>
    <row r="8255" spans="1:6" x14ac:dyDescent="0.3">
      <c r="A8255" s="16">
        <v>45</v>
      </c>
      <c r="B8255" s="17" t="s">
        <v>860</v>
      </c>
      <c r="C8255" s="17" t="s">
        <v>74</v>
      </c>
      <c r="D8255" s="18">
        <v>9855721.4609515499</v>
      </c>
      <c r="E8255" s="14">
        <v>44256</v>
      </c>
      <c r="F8255" s="15">
        <f t="shared" si="128"/>
        <v>3.3519869061180298E-2</v>
      </c>
    </row>
    <row r="8256" spans="1:6" x14ac:dyDescent="0.3">
      <c r="A8256" s="11">
        <v>45</v>
      </c>
      <c r="B8256" s="12" t="s">
        <v>860</v>
      </c>
      <c r="C8256" s="12" t="s">
        <v>75</v>
      </c>
      <c r="D8256" s="13">
        <v>9530834.47192741</v>
      </c>
      <c r="E8256" s="14">
        <v>44228</v>
      </c>
      <c r="F8256" s="15">
        <f t="shared" si="128"/>
        <v>5.0850082207222667E-2</v>
      </c>
    </row>
    <row r="8257" spans="1:6" x14ac:dyDescent="0.3">
      <c r="A8257" s="16">
        <v>45</v>
      </c>
      <c r="B8257" s="17" t="s">
        <v>860</v>
      </c>
      <c r="C8257" s="17" t="s">
        <v>76</v>
      </c>
      <c r="D8257" s="18">
        <v>9058306.6105919704</v>
      </c>
      <c r="E8257" s="14">
        <v>44197</v>
      </c>
      <c r="F8257" s="15">
        <f t="shared" si="128"/>
        <v>-3.6478183530253949E-2</v>
      </c>
    </row>
    <row r="8258" spans="1:6" x14ac:dyDescent="0.3">
      <c r="A8258" s="11">
        <v>45</v>
      </c>
      <c r="B8258" s="12" t="s">
        <v>860</v>
      </c>
      <c r="C8258" s="12" t="s">
        <v>77</v>
      </c>
      <c r="D8258" s="13">
        <v>9394837.8899877202</v>
      </c>
      <c r="E8258" s="14">
        <v>44166</v>
      </c>
      <c r="F8258" s="15">
        <f t="shared" si="128"/>
        <v>-2.2852093383201176E-2</v>
      </c>
    </row>
    <row r="8259" spans="1:6" x14ac:dyDescent="0.3">
      <c r="A8259" s="11">
        <v>45</v>
      </c>
      <c r="B8259" s="12" t="s">
        <v>860</v>
      </c>
      <c r="C8259" s="12" t="s">
        <v>79</v>
      </c>
      <c r="D8259" s="13">
        <v>9612001.4735331796</v>
      </c>
      <c r="E8259" s="14">
        <v>44136</v>
      </c>
      <c r="F8259" s="15">
        <f t="shared" ref="F8259:F8322" si="129">IF(B8259=B8260,LN(D8259/D8260),NA())</f>
        <v>7.8993164312792033E-2</v>
      </c>
    </row>
    <row r="8260" spans="1:6" x14ac:dyDescent="0.3">
      <c r="A8260" s="11">
        <v>45</v>
      </c>
      <c r="B8260" s="12" t="s">
        <v>860</v>
      </c>
      <c r="C8260" s="12" t="s">
        <v>80</v>
      </c>
      <c r="D8260" s="13">
        <v>8881933.82928361</v>
      </c>
      <c r="E8260" s="14">
        <v>44105</v>
      </c>
      <c r="F8260" s="15">
        <f t="shared" si="129"/>
        <v>-3.8189921928014917E-2</v>
      </c>
    </row>
    <row r="8261" spans="1:6" x14ac:dyDescent="0.3">
      <c r="A8261" s="11">
        <v>45</v>
      </c>
      <c r="B8261" s="12" t="s">
        <v>860</v>
      </c>
      <c r="C8261" s="12" t="s">
        <v>81</v>
      </c>
      <c r="D8261" s="13">
        <v>9227694.4519459493</v>
      </c>
      <c r="E8261" s="14">
        <v>44075</v>
      </c>
      <c r="F8261" s="15">
        <f t="shared" si="129"/>
        <v>-5.4795171276972978E-3</v>
      </c>
    </row>
    <row r="8262" spans="1:6" x14ac:dyDescent="0.3">
      <c r="A8262" s="16">
        <v>45</v>
      </c>
      <c r="B8262" s="17" t="s">
        <v>860</v>
      </c>
      <c r="C8262" s="17" t="s">
        <v>82</v>
      </c>
      <c r="D8262" s="18">
        <v>9278396.5463807192</v>
      </c>
      <c r="E8262" s="14">
        <v>44044</v>
      </c>
      <c r="F8262" s="15">
        <f t="shared" si="129"/>
        <v>4.9581964032181833E-2</v>
      </c>
    </row>
    <row r="8263" spans="1:6" x14ac:dyDescent="0.3">
      <c r="A8263" s="11">
        <v>45</v>
      </c>
      <c r="B8263" s="12" t="s">
        <v>860</v>
      </c>
      <c r="C8263" s="12" t="s">
        <v>83</v>
      </c>
      <c r="D8263" s="13">
        <v>8829574.1152693294</v>
      </c>
      <c r="E8263" s="14">
        <v>44013</v>
      </c>
      <c r="F8263" s="15">
        <f t="shared" si="129"/>
        <v>0.34759485027035075</v>
      </c>
    </row>
    <row r="8264" spans="1:6" x14ac:dyDescent="0.3">
      <c r="A8264" s="16">
        <v>45</v>
      </c>
      <c r="B8264" s="17" t="s">
        <v>860</v>
      </c>
      <c r="C8264" s="17" t="s">
        <v>84</v>
      </c>
      <c r="D8264" s="18">
        <v>6237078.7992049996</v>
      </c>
      <c r="E8264" s="14">
        <v>43983</v>
      </c>
      <c r="F8264" s="15">
        <f t="shared" si="129"/>
        <v>4.4333840354331203E-2</v>
      </c>
    </row>
    <row r="8265" spans="1:6" x14ac:dyDescent="0.3">
      <c r="A8265" s="11">
        <v>45</v>
      </c>
      <c r="B8265" s="12" t="s">
        <v>860</v>
      </c>
      <c r="C8265" s="12" t="s">
        <v>85</v>
      </c>
      <c r="D8265" s="13">
        <v>5966605.0139142396</v>
      </c>
      <c r="E8265" s="14">
        <v>43952</v>
      </c>
      <c r="F8265" s="15">
        <f t="shared" si="129"/>
        <v>2.4978000870864051E-2</v>
      </c>
    </row>
    <row r="8266" spans="1:6" x14ac:dyDescent="0.3">
      <c r="A8266" s="16">
        <v>45</v>
      </c>
      <c r="B8266" s="17" t="s">
        <v>860</v>
      </c>
      <c r="C8266" s="17" t="s">
        <v>86</v>
      </c>
      <c r="D8266" s="18">
        <v>5819417.0319271097</v>
      </c>
      <c r="E8266" s="14">
        <v>43922</v>
      </c>
      <c r="F8266" s="15">
        <f t="shared" si="129"/>
        <v>-4.170912369054635E-2</v>
      </c>
    </row>
    <row r="8267" spans="1:6" x14ac:dyDescent="0.3">
      <c r="A8267" s="11">
        <v>45</v>
      </c>
      <c r="B8267" s="12" t="s">
        <v>860</v>
      </c>
      <c r="C8267" s="12" t="s">
        <v>87</v>
      </c>
      <c r="D8267" s="13">
        <v>6067272.8095237399</v>
      </c>
      <c r="E8267" s="14">
        <v>43891</v>
      </c>
      <c r="F8267" s="15">
        <f t="shared" si="129"/>
        <v>-9.8112580625291004E-2</v>
      </c>
    </row>
    <row r="8268" spans="1:6" x14ac:dyDescent="0.3">
      <c r="A8268" s="16">
        <v>45</v>
      </c>
      <c r="B8268" s="17" t="s">
        <v>860</v>
      </c>
      <c r="C8268" s="17" t="s">
        <v>88</v>
      </c>
      <c r="D8268" s="18">
        <v>6692729.5452709701</v>
      </c>
      <c r="E8268" s="14">
        <v>43862</v>
      </c>
      <c r="F8268" s="15">
        <f t="shared" si="129"/>
        <v>-9.2254132148303303E-2</v>
      </c>
    </row>
    <row r="8269" spans="1:6" x14ac:dyDescent="0.3">
      <c r="A8269" s="11">
        <v>45</v>
      </c>
      <c r="B8269" s="12" t="s">
        <v>860</v>
      </c>
      <c r="C8269" s="12" t="s">
        <v>89</v>
      </c>
      <c r="D8269" s="13">
        <v>7339538.2127644299</v>
      </c>
      <c r="E8269" s="14">
        <v>43831</v>
      </c>
      <c r="F8269" s="15">
        <f t="shared" si="129"/>
        <v>3.4442334044167848E-2</v>
      </c>
    </row>
    <row r="8270" spans="1:6" x14ac:dyDescent="0.3">
      <c r="A8270" s="16">
        <v>45</v>
      </c>
      <c r="B8270" s="17" t="s">
        <v>860</v>
      </c>
      <c r="C8270" s="17" t="s">
        <v>90</v>
      </c>
      <c r="D8270" s="18">
        <v>7091051.1864897404</v>
      </c>
      <c r="E8270" s="14">
        <v>43800</v>
      </c>
      <c r="F8270" s="15">
        <f t="shared" si="129"/>
        <v>4.6907935249988104E-3</v>
      </c>
    </row>
    <row r="8271" spans="1:6" x14ac:dyDescent="0.3">
      <c r="A8271" s="16">
        <v>45</v>
      </c>
      <c r="B8271" s="17" t="s">
        <v>860</v>
      </c>
      <c r="C8271" s="17" t="s">
        <v>92</v>
      </c>
      <c r="D8271" s="18">
        <v>7057866.4217869304</v>
      </c>
      <c r="E8271" s="14">
        <v>43770</v>
      </c>
      <c r="F8271" s="15">
        <f t="shared" si="129"/>
        <v>5.7010811281774244E-2</v>
      </c>
    </row>
    <row r="8272" spans="1:6" x14ac:dyDescent="0.3">
      <c r="A8272" s="16">
        <v>45</v>
      </c>
      <c r="B8272" s="17" t="s">
        <v>860</v>
      </c>
      <c r="C8272" s="17" t="s">
        <v>93</v>
      </c>
      <c r="D8272" s="18">
        <v>6666746.6879344797</v>
      </c>
      <c r="E8272" s="14">
        <v>43739</v>
      </c>
      <c r="F8272" s="15">
        <f t="shared" si="129"/>
        <v>1.8522373342553692E-2</v>
      </c>
    </row>
    <row r="8273" spans="1:6" x14ac:dyDescent="0.3">
      <c r="A8273" s="16">
        <v>45</v>
      </c>
      <c r="B8273" s="17" t="s">
        <v>860</v>
      </c>
      <c r="C8273" s="17" t="s">
        <v>94</v>
      </c>
      <c r="D8273" s="18">
        <v>6544399.2967039803</v>
      </c>
      <c r="E8273" s="14">
        <v>43709</v>
      </c>
      <c r="F8273" s="15">
        <f t="shared" si="129"/>
        <v>6.6241302918273029E-2</v>
      </c>
    </row>
    <row r="8274" spans="1:6" x14ac:dyDescent="0.3">
      <c r="A8274" s="11">
        <v>45</v>
      </c>
      <c r="B8274" s="12" t="s">
        <v>860</v>
      </c>
      <c r="C8274" s="12" t="s">
        <v>95</v>
      </c>
      <c r="D8274" s="13">
        <v>6124936.0266225301</v>
      </c>
      <c r="E8274" s="14">
        <v>43678</v>
      </c>
      <c r="F8274" s="15">
        <f t="shared" si="129"/>
        <v>-7.2403015737202481E-2</v>
      </c>
    </row>
    <row r="8275" spans="1:6" x14ac:dyDescent="0.3">
      <c r="A8275" s="16">
        <v>45</v>
      </c>
      <c r="B8275" s="17" t="s">
        <v>860</v>
      </c>
      <c r="C8275" s="17" t="s">
        <v>96</v>
      </c>
      <c r="D8275" s="18">
        <v>6584848.49594058</v>
      </c>
      <c r="E8275" s="14">
        <v>43647</v>
      </c>
      <c r="F8275" s="15">
        <f t="shared" si="129"/>
        <v>-1.9027071037668881E-2</v>
      </c>
    </row>
    <row r="8276" spans="1:6" x14ac:dyDescent="0.3">
      <c r="A8276" s="11">
        <v>45</v>
      </c>
      <c r="B8276" s="12" t="s">
        <v>860</v>
      </c>
      <c r="C8276" s="12" t="s">
        <v>97</v>
      </c>
      <c r="D8276" s="13">
        <v>6711338.4264247799</v>
      </c>
      <c r="E8276" s="14">
        <v>43617</v>
      </c>
      <c r="F8276" s="15">
        <f t="shared" si="129"/>
        <v>5.5215881530850434E-2</v>
      </c>
    </row>
    <row r="8277" spans="1:6" x14ac:dyDescent="0.3">
      <c r="A8277" s="16">
        <v>45</v>
      </c>
      <c r="B8277" s="17" t="s">
        <v>860</v>
      </c>
      <c r="C8277" s="17" t="s">
        <v>98</v>
      </c>
      <c r="D8277" s="18">
        <v>6350810.9727057302</v>
      </c>
      <c r="E8277" s="14">
        <v>43586</v>
      </c>
      <c r="F8277" s="15">
        <f t="shared" si="129"/>
        <v>-7.3799254738569853E-2</v>
      </c>
    </row>
    <row r="8278" spans="1:6" x14ac:dyDescent="0.3">
      <c r="A8278" s="11">
        <v>45</v>
      </c>
      <c r="B8278" s="12" t="s">
        <v>860</v>
      </c>
      <c r="C8278" s="12" t="s">
        <v>99</v>
      </c>
      <c r="D8278" s="13">
        <v>6837223.7977761598</v>
      </c>
      <c r="E8278" s="14">
        <v>43556</v>
      </c>
      <c r="F8278" s="15">
        <f t="shared" si="129"/>
        <v>6.4307839956711521E-2</v>
      </c>
    </row>
    <row r="8279" spans="1:6" x14ac:dyDescent="0.3">
      <c r="A8279" s="16">
        <v>45</v>
      </c>
      <c r="B8279" s="17" t="s">
        <v>860</v>
      </c>
      <c r="C8279" s="17" t="s">
        <v>100</v>
      </c>
      <c r="D8279" s="18">
        <v>6411376.1236565402</v>
      </c>
      <c r="E8279" s="14">
        <v>43525</v>
      </c>
      <c r="F8279" s="15">
        <f t="shared" si="129"/>
        <v>-3.1238624646637334E-2</v>
      </c>
    </row>
    <row r="8280" spans="1:6" x14ac:dyDescent="0.3">
      <c r="A8280" s="11">
        <v>45</v>
      </c>
      <c r="B8280" s="12" t="s">
        <v>860</v>
      </c>
      <c r="C8280" s="12" t="s">
        <v>101</v>
      </c>
      <c r="D8280" s="13">
        <v>6614819.8022391303</v>
      </c>
      <c r="E8280" s="14">
        <v>43497</v>
      </c>
      <c r="F8280" s="15">
        <f t="shared" si="129"/>
        <v>9.6345609025301565E-2</v>
      </c>
    </row>
    <row r="8281" spans="1:6" x14ac:dyDescent="0.3">
      <c r="A8281" s="16">
        <v>45</v>
      </c>
      <c r="B8281" s="17" t="s">
        <v>860</v>
      </c>
      <c r="C8281" s="17" t="s">
        <v>102</v>
      </c>
      <c r="D8281" s="18">
        <v>6007249.2447456699</v>
      </c>
      <c r="E8281" s="14">
        <v>43466</v>
      </c>
      <c r="F8281" s="15">
        <f t="shared" si="129"/>
        <v>0.15232499746656844</v>
      </c>
    </row>
    <row r="8282" spans="1:6" x14ac:dyDescent="0.3">
      <c r="A8282" s="11">
        <v>45</v>
      </c>
      <c r="B8282" s="12" t="s">
        <v>860</v>
      </c>
      <c r="C8282" s="12" t="s">
        <v>103</v>
      </c>
      <c r="D8282" s="13">
        <v>5158479.9353596698</v>
      </c>
      <c r="E8282" s="14">
        <v>43435</v>
      </c>
      <c r="F8282" s="15" t="e">
        <f t="shared" si="129"/>
        <v>#N/A</v>
      </c>
    </row>
    <row r="8283" spans="1:6" x14ac:dyDescent="0.3">
      <c r="A8283" s="11">
        <v>99</v>
      </c>
      <c r="B8283" s="12" t="s">
        <v>867</v>
      </c>
      <c r="C8283" s="12" t="s">
        <v>12</v>
      </c>
      <c r="D8283" s="13">
        <v>6707369.8883636901</v>
      </c>
      <c r="E8283" s="14">
        <v>45901</v>
      </c>
      <c r="F8283" s="15">
        <f t="shared" si="129"/>
        <v>8.992935011050493E-2</v>
      </c>
    </row>
    <row r="8284" spans="1:6" x14ac:dyDescent="0.3">
      <c r="A8284" s="16">
        <v>99</v>
      </c>
      <c r="B8284" s="17" t="s">
        <v>867</v>
      </c>
      <c r="C8284" s="17" t="s">
        <v>16</v>
      </c>
      <c r="D8284" s="18">
        <v>6130507.6165108597</v>
      </c>
      <c r="E8284" s="14">
        <v>45870</v>
      </c>
      <c r="F8284" s="15">
        <f t="shared" si="129"/>
        <v>-1.5908710720971612E-2</v>
      </c>
    </row>
    <row r="8285" spans="1:6" x14ac:dyDescent="0.3">
      <c r="A8285" s="11">
        <v>99</v>
      </c>
      <c r="B8285" s="12" t="s">
        <v>867</v>
      </c>
      <c r="C8285" s="12" t="s">
        <v>17</v>
      </c>
      <c r="D8285" s="13">
        <v>6228815.9951603999</v>
      </c>
      <c r="E8285" s="14">
        <v>45839</v>
      </c>
      <c r="F8285" s="15">
        <f t="shared" si="129"/>
        <v>9.611481139228617E-2</v>
      </c>
    </row>
    <row r="8286" spans="1:6" x14ac:dyDescent="0.3">
      <c r="A8286" s="16">
        <v>99</v>
      </c>
      <c r="B8286" s="17" t="s">
        <v>867</v>
      </c>
      <c r="C8286" s="17" t="s">
        <v>18</v>
      </c>
      <c r="D8286" s="18">
        <v>5658005.5535288798</v>
      </c>
      <c r="E8286" s="14">
        <v>45809</v>
      </c>
      <c r="F8286" s="15">
        <f t="shared" si="129"/>
        <v>0.10198672726064653</v>
      </c>
    </row>
    <row r="8287" spans="1:6" x14ac:dyDescent="0.3">
      <c r="A8287" s="11">
        <v>99</v>
      </c>
      <c r="B8287" s="12" t="s">
        <v>867</v>
      </c>
      <c r="C8287" s="12" t="s">
        <v>19</v>
      </c>
      <c r="D8287" s="13">
        <v>5109414.0338138696</v>
      </c>
      <c r="E8287" s="14">
        <v>45778</v>
      </c>
      <c r="F8287" s="15">
        <f t="shared" si="129"/>
        <v>0.11935559626693047</v>
      </c>
    </row>
    <row r="8288" spans="1:6" x14ac:dyDescent="0.3">
      <c r="A8288" s="16">
        <v>99</v>
      </c>
      <c r="B8288" s="17" t="s">
        <v>867</v>
      </c>
      <c r="C8288" s="17" t="s">
        <v>20</v>
      </c>
      <c r="D8288" s="18">
        <v>4534564.8754717503</v>
      </c>
      <c r="E8288" s="14">
        <v>45748</v>
      </c>
      <c r="F8288" s="15">
        <f t="shared" si="129"/>
        <v>1.9631510281651393E-3</v>
      </c>
    </row>
    <row r="8289" spans="1:6" x14ac:dyDescent="0.3">
      <c r="A8289" s="11">
        <v>99</v>
      </c>
      <c r="B8289" s="12" t="s">
        <v>867</v>
      </c>
      <c r="C8289" s="12" t="s">
        <v>21</v>
      </c>
      <c r="D8289" s="13">
        <v>4525671.5720792403</v>
      </c>
      <c r="E8289" s="14">
        <v>45717</v>
      </c>
      <c r="F8289" s="15">
        <f t="shared" si="129"/>
        <v>-0.15608994744155044</v>
      </c>
    </row>
    <row r="8290" spans="1:6" x14ac:dyDescent="0.3">
      <c r="A8290" s="16">
        <v>99</v>
      </c>
      <c r="B8290" s="17" t="s">
        <v>867</v>
      </c>
      <c r="C8290" s="17" t="s">
        <v>22</v>
      </c>
      <c r="D8290" s="18">
        <v>5290199.3385212803</v>
      </c>
      <c r="E8290" s="14">
        <v>45689</v>
      </c>
      <c r="F8290" s="15">
        <f t="shared" si="129"/>
        <v>-0.11566179847725752</v>
      </c>
    </row>
    <row r="8291" spans="1:6" x14ac:dyDescent="0.3">
      <c r="A8291" s="11">
        <v>99</v>
      </c>
      <c r="B8291" s="12" t="s">
        <v>867</v>
      </c>
      <c r="C8291" s="12" t="s">
        <v>23</v>
      </c>
      <c r="D8291" s="13">
        <v>5938863.1476788903</v>
      </c>
      <c r="E8291" s="14">
        <v>45658</v>
      </c>
      <c r="F8291" s="15">
        <f t="shared" si="129"/>
        <v>0.13910628208917467</v>
      </c>
    </row>
    <row r="8292" spans="1:6" x14ac:dyDescent="0.3">
      <c r="A8292" s="16">
        <v>99</v>
      </c>
      <c r="B8292" s="17" t="s">
        <v>867</v>
      </c>
      <c r="C8292" s="17" t="s">
        <v>24</v>
      </c>
      <c r="D8292" s="18">
        <v>5167615.9140851405</v>
      </c>
      <c r="E8292" s="14">
        <v>45627</v>
      </c>
      <c r="F8292" s="15">
        <f t="shared" si="129"/>
        <v>3.2810650146111051E-2</v>
      </c>
    </row>
    <row r="8293" spans="1:6" x14ac:dyDescent="0.3">
      <c r="A8293" s="16">
        <v>99</v>
      </c>
      <c r="B8293" s="17" t="s">
        <v>867</v>
      </c>
      <c r="C8293" s="17" t="s">
        <v>26</v>
      </c>
      <c r="D8293" s="18">
        <v>5000814.4718705099</v>
      </c>
      <c r="E8293" s="14">
        <v>45597</v>
      </c>
      <c r="F8293" s="15">
        <f t="shared" si="129"/>
        <v>7.8487182439738901E-2</v>
      </c>
    </row>
    <row r="8294" spans="1:6" x14ac:dyDescent="0.3">
      <c r="A8294" s="16">
        <v>99</v>
      </c>
      <c r="B8294" s="17" t="s">
        <v>867</v>
      </c>
      <c r="C8294" s="17" t="s">
        <v>27</v>
      </c>
      <c r="D8294" s="18">
        <v>4623322.5399152897</v>
      </c>
      <c r="E8294" s="14">
        <v>45566</v>
      </c>
      <c r="F8294" s="15">
        <f t="shared" si="129"/>
        <v>3.1077816276576201E-2</v>
      </c>
    </row>
    <row r="8295" spans="1:6" x14ac:dyDescent="0.3">
      <c r="A8295" s="16">
        <v>99</v>
      </c>
      <c r="B8295" s="17" t="s">
        <v>867</v>
      </c>
      <c r="C8295" s="17" t="s">
        <v>28</v>
      </c>
      <c r="D8295" s="18">
        <v>4481849.4944898598</v>
      </c>
      <c r="E8295" s="14">
        <v>45536</v>
      </c>
      <c r="F8295" s="15">
        <f t="shared" si="129"/>
        <v>1.1078637984262689E-2</v>
      </c>
    </row>
    <row r="8296" spans="1:6" x14ac:dyDescent="0.3">
      <c r="A8296" s="11">
        <v>99</v>
      </c>
      <c r="B8296" s="12" t="s">
        <v>867</v>
      </c>
      <c r="C8296" s="12" t="s">
        <v>29</v>
      </c>
      <c r="D8296" s="13">
        <v>4432470.7361799804</v>
      </c>
      <c r="E8296" s="14">
        <v>45505</v>
      </c>
      <c r="F8296" s="15">
        <f t="shared" si="129"/>
        <v>-4.2799634187476496E-2</v>
      </c>
    </row>
    <row r="8297" spans="1:6" x14ac:dyDescent="0.3">
      <c r="A8297" s="16">
        <v>99</v>
      </c>
      <c r="B8297" s="17" t="s">
        <v>867</v>
      </c>
      <c r="C8297" s="17" t="s">
        <v>30</v>
      </c>
      <c r="D8297" s="18">
        <v>4626297.1246613897</v>
      </c>
      <c r="E8297" s="14">
        <v>45474</v>
      </c>
      <c r="F8297" s="15">
        <f t="shared" si="129"/>
        <v>-6.9811873181683776E-2</v>
      </c>
    </row>
    <row r="8298" spans="1:6" x14ac:dyDescent="0.3">
      <c r="A8298" s="11">
        <v>99</v>
      </c>
      <c r="B8298" s="12" t="s">
        <v>867</v>
      </c>
      <c r="C8298" s="12" t="s">
        <v>31</v>
      </c>
      <c r="D8298" s="13">
        <v>4960808.1662643803</v>
      </c>
      <c r="E8298" s="14">
        <v>45444</v>
      </c>
      <c r="F8298" s="15">
        <f t="shared" si="129"/>
        <v>9.5132743008946544E-2</v>
      </c>
    </row>
    <row r="8299" spans="1:6" x14ac:dyDescent="0.3">
      <c r="A8299" s="16">
        <v>99</v>
      </c>
      <c r="B8299" s="17" t="s">
        <v>867</v>
      </c>
      <c r="C8299" s="17" t="s">
        <v>32</v>
      </c>
      <c r="D8299" s="18">
        <v>4510625.8856955403</v>
      </c>
      <c r="E8299" s="14">
        <v>45413</v>
      </c>
      <c r="F8299" s="15">
        <f t="shared" si="129"/>
        <v>1.7277322266935749E-2</v>
      </c>
    </row>
    <row r="8300" spans="1:6" x14ac:dyDescent="0.3">
      <c r="A8300" s="11">
        <v>99</v>
      </c>
      <c r="B8300" s="12" t="s">
        <v>867</v>
      </c>
      <c r="C8300" s="12" t="s">
        <v>34</v>
      </c>
      <c r="D8300" s="13">
        <v>4433363.7123019397</v>
      </c>
      <c r="E8300" s="14">
        <v>45383</v>
      </c>
      <c r="F8300" s="15">
        <f t="shared" si="129"/>
        <v>-2.75712865462595E-2</v>
      </c>
    </row>
    <row r="8301" spans="1:6" x14ac:dyDescent="0.3">
      <c r="A8301" s="16">
        <v>99</v>
      </c>
      <c r="B8301" s="17" t="s">
        <v>867</v>
      </c>
      <c r="C8301" s="17" t="s">
        <v>35</v>
      </c>
      <c r="D8301" s="18">
        <v>4557297.9154081699</v>
      </c>
      <c r="E8301" s="14">
        <v>45352</v>
      </c>
      <c r="F8301" s="15">
        <f t="shared" si="129"/>
        <v>3.3070521189651883E-2</v>
      </c>
    </row>
    <row r="8302" spans="1:6" x14ac:dyDescent="0.3">
      <c r="A8302" s="11">
        <v>99</v>
      </c>
      <c r="B8302" s="12" t="s">
        <v>867</v>
      </c>
      <c r="C8302" s="12" t="s">
        <v>36</v>
      </c>
      <c r="D8302" s="13">
        <v>4409050.51824045</v>
      </c>
      <c r="E8302" s="14">
        <v>45323</v>
      </c>
      <c r="F8302" s="15">
        <f t="shared" si="129"/>
        <v>6.962250441571663E-2</v>
      </c>
    </row>
    <row r="8303" spans="1:6" x14ac:dyDescent="0.3">
      <c r="A8303" s="16">
        <v>99</v>
      </c>
      <c r="B8303" s="17" t="s">
        <v>867</v>
      </c>
      <c r="C8303" s="17" t="s">
        <v>37</v>
      </c>
      <c r="D8303" s="18">
        <v>4112523.6213814099</v>
      </c>
      <c r="E8303" s="14">
        <v>45292</v>
      </c>
      <c r="F8303" s="15">
        <f t="shared" si="129"/>
        <v>1.6051857831730333E-2</v>
      </c>
    </row>
    <row r="8304" spans="1:6" x14ac:dyDescent="0.3">
      <c r="A8304" s="11">
        <v>99</v>
      </c>
      <c r="B8304" s="12" t="s">
        <v>867</v>
      </c>
      <c r="C8304" s="12" t="s">
        <v>38</v>
      </c>
      <c r="D8304" s="13">
        <v>4047036.9741699202</v>
      </c>
      <c r="E8304" s="14">
        <v>45261</v>
      </c>
      <c r="F8304" s="15">
        <f t="shared" si="129"/>
        <v>7.7669292935317533E-2</v>
      </c>
    </row>
    <row r="8305" spans="1:6" x14ac:dyDescent="0.3">
      <c r="A8305" s="11">
        <v>99</v>
      </c>
      <c r="B8305" s="12" t="s">
        <v>867</v>
      </c>
      <c r="C8305" s="12" t="s">
        <v>40</v>
      </c>
      <c r="D8305" s="13">
        <v>3744603.3960653399</v>
      </c>
      <c r="E8305" s="14">
        <v>45231</v>
      </c>
      <c r="F8305" s="15">
        <f t="shared" si="129"/>
        <v>0.1063295274647291</v>
      </c>
    </row>
    <row r="8306" spans="1:6" x14ac:dyDescent="0.3">
      <c r="A8306" s="11">
        <v>99</v>
      </c>
      <c r="B8306" s="12" t="s">
        <v>867</v>
      </c>
      <c r="C8306" s="12" t="s">
        <v>41</v>
      </c>
      <c r="D8306" s="13">
        <v>3366878.9297902002</v>
      </c>
      <c r="E8306" s="14">
        <v>45200</v>
      </c>
      <c r="F8306" s="15">
        <f t="shared" si="129"/>
        <v>-4.0236024993500333E-2</v>
      </c>
    </row>
    <row r="8307" spans="1:6" x14ac:dyDescent="0.3">
      <c r="A8307" s="11">
        <v>99</v>
      </c>
      <c r="B8307" s="12" t="s">
        <v>867</v>
      </c>
      <c r="C8307" s="12" t="s">
        <v>42</v>
      </c>
      <c r="D8307" s="13">
        <v>3505111.0617192099</v>
      </c>
      <c r="E8307" s="14">
        <v>45170</v>
      </c>
      <c r="F8307" s="15">
        <f t="shared" si="129"/>
        <v>-1.9314255051510836E-2</v>
      </c>
    </row>
    <row r="8308" spans="1:6" x14ac:dyDescent="0.3">
      <c r="A8308" s="16">
        <v>99</v>
      </c>
      <c r="B8308" s="17" t="s">
        <v>867</v>
      </c>
      <c r="C8308" s="17" t="s">
        <v>43</v>
      </c>
      <c r="D8308" s="18">
        <v>3573467.6743055298</v>
      </c>
      <c r="E8308" s="14">
        <v>45139</v>
      </c>
      <c r="F8308" s="15">
        <f t="shared" si="129"/>
        <v>-2.9132699690049457E-2</v>
      </c>
    </row>
    <row r="8309" spans="1:6" x14ac:dyDescent="0.3">
      <c r="A8309" s="11">
        <v>99</v>
      </c>
      <c r="B8309" s="12" t="s">
        <v>867</v>
      </c>
      <c r="C8309" s="12" t="s">
        <v>44</v>
      </c>
      <c r="D8309" s="13">
        <v>3679103.6950203301</v>
      </c>
      <c r="E8309" s="14">
        <v>45108</v>
      </c>
      <c r="F8309" s="15">
        <f t="shared" si="129"/>
        <v>4.5318541292683728E-2</v>
      </c>
    </row>
    <row r="8310" spans="1:6" x14ac:dyDescent="0.3">
      <c r="A8310" s="16">
        <v>99</v>
      </c>
      <c r="B8310" s="17" t="s">
        <v>867</v>
      </c>
      <c r="C8310" s="17" t="s">
        <v>45</v>
      </c>
      <c r="D8310" s="18">
        <v>3516093.6684145401</v>
      </c>
      <c r="E8310" s="14">
        <v>45078</v>
      </c>
      <c r="F8310" s="15">
        <f t="shared" si="129"/>
        <v>-7.3657442741239566E-3</v>
      </c>
    </row>
    <row r="8311" spans="1:6" x14ac:dyDescent="0.3">
      <c r="A8311" s="11">
        <v>99</v>
      </c>
      <c r="B8311" s="12" t="s">
        <v>867</v>
      </c>
      <c r="C8311" s="12" t="s">
        <v>46</v>
      </c>
      <c r="D8311" s="13">
        <v>3542087.9312415398</v>
      </c>
      <c r="E8311" s="14">
        <v>45047</v>
      </c>
      <c r="F8311" s="15">
        <f t="shared" si="129"/>
        <v>0.1268451155749592</v>
      </c>
    </row>
    <row r="8312" spans="1:6" x14ac:dyDescent="0.3">
      <c r="A8312" s="16">
        <v>99</v>
      </c>
      <c r="B8312" s="17" t="s">
        <v>867</v>
      </c>
      <c r="C8312" s="17" t="s">
        <v>47</v>
      </c>
      <c r="D8312" s="18">
        <v>3120119.33281072</v>
      </c>
      <c r="E8312" s="14">
        <v>45017</v>
      </c>
      <c r="F8312" s="15">
        <f t="shared" si="129"/>
        <v>-3.4410869101356108E-2</v>
      </c>
    </row>
    <row r="8313" spans="1:6" x14ac:dyDescent="0.3">
      <c r="A8313" s="11">
        <v>99</v>
      </c>
      <c r="B8313" s="12" t="s">
        <v>867</v>
      </c>
      <c r="C8313" s="12" t="s">
        <v>48</v>
      </c>
      <c r="D8313" s="13">
        <v>3229354.0021157698</v>
      </c>
      <c r="E8313" s="14">
        <v>44986</v>
      </c>
      <c r="F8313" s="15">
        <f t="shared" si="129"/>
        <v>2.4178343664388896E-2</v>
      </c>
    </row>
    <row r="8314" spans="1:6" x14ac:dyDescent="0.3">
      <c r="A8314" s="16">
        <v>99</v>
      </c>
      <c r="B8314" s="17" t="s">
        <v>867</v>
      </c>
      <c r="C8314" s="17" t="s">
        <v>49</v>
      </c>
      <c r="D8314" s="18">
        <v>3152209.9372107098</v>
      </c>
      <c r="E8314" s="14">
        <v>44958</v>
      </c>
      <c r="F8314" s="15">
        <f t="shared" si="129"/>
        <v>2.2283182398358577E-2</v>
      </c>
    </row>
    <row r="8315" spans="1:6" x14ac:dyDescent="0.3">
      <c r="A8315" s="11">
        <v>99</v>
      </c>
      <c r="B8315" s="12" t="s">
        <v>867</v>
      </c>
      <c r="C8315" s="12" t="s">
        <v>50</v>
      </c>
      <c r="D8315" s="13">
        <v>3082745.4870293699</v>
      </c>
      <c r="E8315" s="14">
        <v>44927</v>
      </c>
      <c r="F8315" s="15">
        <f t="shared" si="129"/>
        <v>0.14039826473998851</v>
      </c>
    </row>
    <row r="8316" spans="1:6" x14ac:dyDescent="0.3">
      <c r="A8316" s="16">
        <v>99</v>
      </c>
      <c r="B8316" s="17" t="s">
        <v>867</v>
      </c>
      <c r="C8316" s="17" t="s">
        <v>51</v>
      </c>
      <c r="D8316" s="18">
        <v>2678943.0357476901</v>
      </c>
      <c r="E8316" s="14">
        <v>44896</v>
      </c>
      <c r="F8316" s="15">
        <f t="shared" si="129"/>
        <v>-0.14773212111490566</v>
      </c>
    </row>
    <row r="8317" spans="1:6" x14ac:dyDescent="0.3">
      <c r="A8317" s="16">
        <v>99</v>
      </c>
      <c r="B8317" s="17" t="s">
        <v>867</v>
      </c>
      <c r="C8317" s="17" t="s">
        <v>53</v>
      </c>
      <c r="D8317" s="18">
        <v>3105437.00613666</v>
      </c>
      <c r="E8317" s="14">
        <v>44866</v>
      </c>
      <c r="F8317" s="15">
        <f t="shared" si="129"/>
        <v>4.8650425506816211E-2</v>
      </c>
    </row>
    <row r="8318" spans="1:6" x14ac:dyDescent="0.3">
      <c r="A8318" s="16">
        <v>99</v>
      </c>
      <c r="B8318" s="17" t="s">
        <v>867</v>
      </c>
      <c r="C8318" s="17" t="s">
        <v>54</v>
      </c>
      <c r="D8318" s="18">
        <v>2957972.3676875401</v>
      </c>
      <c r="E8318" s="14">
        <v>44835</v>
      </c>
      <c r="F8318" s="15">
        <f t="shared" si="129"/>
        <v>-1.002719194333635E-2</v>
      </c>
    </row>
    <row r="8319" spans="1:6" x14ac:dyDescent="0.3">
      <c r="A8319" s="16">
        <v>99</v>
      </c>
      <c r="B8319" s="17" t="s">
        <v>867</v>
      </c>
      <c r="C8319" s="17" t="s">
        <v>55</v>
      </c>
      <c r="D8319" s="18">
        <v>2987781.7266999902</v>
      </c>
      <c r="E8319" s="14">
        <v>44805</v>
      </c>
      <c r="F8319" s="15">
        <f t="shared" si="129"/>
        <v>-6.1382979031358281E-2</v>
      </c>
    </row>
    <row r="8320" spans="1:6" x14ac:dyDescent="0.3">
      <c r="A8320" s="11">
        <v>99</v>
      </c>
      <c r="B8320" s="12" t="s">
        <v>867</v>
      </c>
      <c r="C8320" s="12" t="s">
        <v>56</v>
      </c>
      <c r="D8320" s="13">
        <v>3176926.4163845801</v>
      </c>
      <c r="E8320" s="14">
        <v>44774</v>
      </c>
      <c r="F8320" s="15">
        <f t="shared" si="129"/>
        <v>-4.739428959609561E-2</v>
      </c>
    </row>
    <row r="8321" spans="1:6" x14ac:dyDescent="0.3">
      <c r="A8321" s="16">
        <v>99</v>
      </c>
      <c r="B8321" s="17" t="s">
        <v>867</v>
      </c>
      <c r="C8321" s="17" t="s">
        <v>57</v>
      </c>
      <c r="D8321" s="18">
        <v>3331119.6651655198</v>
      </c>
      <c r="E8321" s="14">
        <v>44743</v>
      </c>
      <c r="F8321" s="15">
        <f t="shared" si="129"/>
        <v>0.13143111003741909</v>
      </c>
    </row>
    <row r="8322" spans="1:6" x14ac:dyDescent="0.3">
      <c r="A8322" s="11">
        <v>99</v>
      </c>
      <c r="B8322" s="12" t="s">
        <v>867</v>
      </c>
      <c r="C8322" s="12" t="s">
        <v>58</v>
      </c>
      <c r="D8322" s="13">
        <v>2920857.8962814799</v>
      </c>
      <c r="E8322" s="14">
        <v>44713</v>
      </c>
      <c r="F8322" s="15">
        <f t="shared" si="129"/>
        <v>-5.8446211979963317E-2</v>
      </c>
    </row>
    <row r="8323" spans="1:6" x14ac:dyDescent="0.3">
      <c r="A8323" s="16">
        <v>99</v>
      </c>
      <c r="B8323" s="17" t="s">
        <v>867</v>
      </c>
      <c r="C8323" s="17" t="s">
        <v>59</v>
      </c>
      <c r="D8323" s="18">
        <v>3096658.3708567801</v>
      </c>
      <c r="E8323" s="14">
        <v>44682</v>
      </c>
      <c r="F8323" s="15">
        <f t="shared" ref="F8323:F8386" si="130">IF(B8323=B8324,LN(D8323/D8324),NA())</f>
        <v>-5.092641721875947E-2</v>
      </c>
    </row>
    <row r="8324" spans="1:6" x14ac:dyDescent="0.3">
      <c r="A8324" s="11">
        <v>99</v>
      </c>
      <c r="B8324" s="12" t="s">
        <v>867</v>
      </c>
      <c r="C8324" s="12" t="s">
        <v>60</v>
      </c>
      <c r="D8324" s="13">
        <v>3258444.7220829702</v>
      </c>
      <c r="E8324" s="14">
        <v>44652</v>
      </c>
      <c r="F8324" s="15">
        <f t="shared" si="130"/>
        <v>-0.11446050213539424</v>
      </c>
    </row>
    <row r="8325" spans="1:6" x14ac:dyDescent="0.3">
      <c r="A8325" s="16">
        <v>99</v>
      </c>
      <c r="B8325" s="17" t="s">
        <v>867</v>
      </c>
      <c r="C8325" s="17" t="s">
        <v>61</v>
      </c>
      <c r="D8325" s="18">
        <v>3653590.94518932</v>
      </c>
      <c r="E8325" s="14">
        <v>44621</v>
      </c>
      <c r="F8325" s="15">
        <f t="shared" si="130"/>
        <v>-2.7994206010628587E-4</v>
      </c>
    </row>
    <row r="8326" spans="1:6" x14ac:dyDescent="0.3">
      <c r="A8326" s="11">
        <v>99</v>
      </c>
      <c r="B8326" s="12" t="s">
        <v>867</v>
      </c>
      <c r="C8326" s="12" t="s">
        <v>62</v>
      </c>
      <c r="D8326" s="13">
        <v>3654613.8821401601</v>
      </c>
      <c r="E8326" s="14">
        <v>44593</v>
      </c>
      <c r="F8326" s="15">
        <f t="shared" si="130"/>
        <v>-2.3747414494447776E-2</v>
      </c>
    </row>
    <row r="8327" spans="1:6" x14ac:dyDescent="0.3">
      <c r="A8327" s="16">
        <v>99</v>
      </c>
      <c r="B8327" s="17" t="s">
        <v>867</v>
      </c>
      <c r="C8327" s="17" t="s">
        <v>63</v>
      </c>
      <c r="D8327" s="18">
        <v>3742440.2095596502</v>
      </c>
      <c r="E8327" s="14">
        <v>44562</v>
      </c>
      <c r="F8327" s="15">
        <f t="shared" si="130"/>
        <v>-0.2744526673085364</v>
      </c>
    </row>
    <row r="8328" spans="1:6" x14ac:dyDescent="0.3">
      <c r="A8328" s="11">
        <v>99</v>
      </c>
      <c r="B8328" s="12" t="s">
        <v>867</v>
      </c>
      <c r="C8328" s="12" t="s">
        <v>64</v>
      </c>
      <c r="D8328" s="13">
        <v>4924341.3440071596</v>
      </c>
      <c r="E8328" s="14">
        <v>44531</v>
      </c>
      <c r="F8328" s="15">
        <f t="shared" si="130"/>
        <v>1.8884407116222853E-2</v>
      </c>
    </row>
    <row r="8329" spans="1:6" x14ac:dyDescent="0.3">
      <c r="A8329" s="11">
        <v>99</v>
      </c>
      <c r="B8329" s="12" t="s">
        <v>867</v>
      </c>
      <c r="C8329" s="12" t="s">
        <v>66</v>
      </c>
      <c r="D8329" s="13">
        <v>4832220.63741522</v>
      </c>
      <c r="E8329" s="14">
        <v>44501</v>
      </c>
      <c r="F8329" s="15">
        <f t="shared" si="130"/>
        <v>5.6454608949680428E-2</v>
      </c>
    </row>
    <row r="8330" spans="1:6" x14ac:dyDescent="0.3">
      <c r="A8330" s="11">
        <v>99</v>
      </c>
      <c r="B8330" s="12" t="s">
        <v>867</v>
      </c>
      <c r="C8330" s="12" t="s">
        <v>67</v>
      </c>
      <c r="D8330" s="13">
        <v>4566977.06528797</v>
      </c>
      <c r="E8330" s="14">
        <v>44470</v>
      </c>
      <c r="F8330" s="15">
        <f t="shared" si="130"/>
        <v>3.4481969433193552E-2</v>
      </c>
    </row>
    <row r="8331" spans="1:6" x14ac:dyDescent="0.3">
      <c r="A8331" s="11">
        <v>99</v>
      </c>
      <c r="B8331" s="12" t="s">
        <v>867</v>
      </c>
      <c r="C8331" s="12" t="s">
        <v>68</v>
      </c>
      <c r="D8331" s="13">
        <v>4412182.8438306702</v>
      </c>
      <c r="E8331" s="14">
        <v>44440</v>
      </c>
      <c r="F8331" s="15">
        <f t="shared" si="130"/>
        <v>-5.8104852575240354E-2</v>
      </c>
    </row>
    <row r="8332" spans="1:6" x14ac:dyDescent="0.3">
      <c r="A8332" s="16">
        <v>99</v>
      </c>
      <c r="B8332" s="17" t="s">
        <v>867</v>
      </c>
      <c r="C8332" s="17" t="s">
        <v>69</v>
      </c>
      <c r="D8332" s="18">
        <v>4676146.6037325999</v>
      </c>
      <c r="E8332" s="14">
        <v>44409</v>
      </c>
      <c r="F8332" s="15">
        <f t="shared" si="130"/>
        <v>5.0305864341568515E-2</v>
      </c>
    </row>
    <row r="8333" spans="1:6" x14ac:dyDescent="0.3">
      <c r="A8333" s="11">
        <v>99</v>
      </c>
      <c r="B8333" s="12" t="s">
        <v>867</v>
      </c>
      <c r="C8333" s="12" t="s">
        <v>70</v>
      </c>
      <c r="D8333" s="13">
        <v>4446727.9392127004</v>
      </c>
      <c r="E8333" s="14">
        <v>44378</v>
      </c>
      <c r="F8333" s="15">
        <f t="shared" si="130"/>
        <v>2.7388652771361578E-2</v>
      </c>
    </row>
    <row r="8334" spans="1:6" x14ac:dyDescent="0.3">
      <c r="A8334" s="16">
        <v>99</v>
      </c>
      <c r="B8334" s="17" t="s">
        <v>867</v>
      </c>
      <c r="C8334" s="17" t="s">
        <v>71</v>
      </c>
      <c r="D8334" s="18">
        <v>4326590.7593336497</v>
      </c>
      <c r="E8334" s="14">
        <v>44348</v>
      </c>
      <c r="F8334" s="15">
        <f t="shared" si="130"/>
        <v>6.5925728932483205E-2</v>
      </c>
    </row>
    <row r="8335" spans="1:6" x14ac:dyDescent="0.3">
      <c r="A8335" s="11">
        <v>99</v>
      </c>
      <c r="B8335" s="12" t="s">
        <v>867</v>
      </c>
      <c r="C8335" s="12" t="s">
        <v>72</v>
      </c>
      <c r="D8335" s="13">
        <v>4050555.97491589</v>
      </c>
      <c r="E8335" s="14">
        <v>44317</v>
      </c>
      <c r="F8335" s="15">
        <f t="shared" si="130"/>
        <v>-6.8186927301151362E-2</v>
      </c>
    </row>
    <row r="8336" spans="1:6" x14ac:dyDescent="0.3">
      <c r="A8336" s="16">
        <v>99</v>
      </c>
      <c r="B8336" s="17" t="s">
        <v>867</v>
      </c>
      <c r="C8336" s="17" t="s">
        <v>73</v>
      </c>
      <c r="D8336" s="18">
        <v>4336385.10861063</v>
      </c>
      <c r="E8336" s="14">
        <v>44287</v>
      </c>
      <c r="F8336" s="15">
        <f t="shared" si="130"/>
        <v>7.3878643888998299E-2</v>
      </c>
    </row>
    <row r="8337" spans="1:6" x14ac:dyDescent="0.3">
      <c r="A8337" s="11">
        <v>99</v>
      </c>
      <c r="B8337" s="12" t="s">
        <v>867</v>
      </c>
      <c r="C8337" s="12" t="s">
        <v>74</v>
      </c>
      <c r="D8337" s="13">
        <v>4027566.8441541698</v>
      </c>
      <c r="E8337" s="14">
        <v>44256</v>
      </c>
      <c r="F8337" s="15">
        <f t="shared" si="130"/>
        <v>5.5796063834823439E-3</v>
      </c>
    </row>
    <row r="8338" spans="1:6" x14ac:dyDescent="0.3">
      <c r="A8338" s="16">
        <v>99</v>
      </c>
      <c r="B8338" s="17" t="s">
        <v>867</v>
      </c>
      <c r="C8338" s="17" t="s">
        <v>75</v>
      </c>
      <c r="D8338" s="18">
        <v>4005157.1831625002</v>
      </c>
      <c r="E8338" s="14">
        <v>44228</v>
      </c>
      <c r="F8338" s="15">
        <f t="shared" si="130"/>
        <v>-4.4508098524578238E-2</v>
      </c>
    </row>
    <row r="8339" spans="1:6" x14ac:dyDescent="0.3">
      <c r="A8339" s="11">
        <v>99</v>
      </c>
      <c r="B8339" s="12" t="s">
        <v>867</v>
      </c>
      <c r="C8339" s="12" t="s">
        <v>76</v>
      </c>
      <c r="D8339" s="13">
        <v>4187445.6794984601</v>
      </c>
      <c r="E8339" s="14">
        <v>44197</v>
      </c>
      <c r="F8339" s="15">
        <f t="shared" si="130"/>
        <v>-1.4258817081377814E-2</v>
      </c>
    </row>
    <row r="8340" spans="1:6" x14ac:dyDescent="0.3">
      <c r="A8340" s="16">
        <v>99</v>
      </c>
      <c r="B8340" s="17" t="s">
        <v>867</v>
      </c>
      <c r="C8340" s="17" t="s">
        <v>77</v>
      </c>
      <c r="D8340" s="18">
        <v>4247581.4148401702</v>
      </c>
      <c r="E8340" s="14">
        <v>44166</v>
      </c>
      <c r="F8340" s="15">
        <f t="shared" si="130"/>
        <v>7.4274827356118886E-2</v>
      </c>
    </row>
    <row r="8341" spans="1:6" x14ac:dyDescent="0.3">
      <c r="A8341" s="16">
        <v>99</v>
      </c>
      <c r="B8341" s="17" t="s">
        <v>867</v>
      </c>
      <c r="C8341" s="17" t="s">
        <v>79</v>
      </c>
      <c r="D8341" s="18">
        <v>3943524.6898430898</v>
      </c>
      <c r="E8341" s="14">
        <v>44136</v>
      </c>
      <c r="F8341" s="15">
        <f t="shared" si="130"/>
        <v>2.1252311023865229E-2</v>
      </c>
    </row>
    <row r="8342" spans="1:6" x14ac:dyDescent="0.3">
      <c r="A8342" s="16">
        <v>99</v>
      </c>
      <c r="B8342" s="17" t="s">
        <v>867</v>
      </c>
      <c r="C8342" s="17" t="s">
        <v>80</v>
      </c>
      <c r="D8342" s="18">
        <v>3860599.9687165301</v>
      </c>
      <c r="E8342" s="14">
        <v>44105</v>
      </c>
      <c r="F8342" s="15">
        <f t="shared" si="130"/>
        <v>1.442331290787666E-2</v>
      </c>
    </row>
    <row r="8343" spans="1:6" x14ac:dyDescent="0.3">
      <c r="A8343" s="16">
        <v>99</v>
      </c>
      <c r="B8343" s="17" t="s">
        <v>867</v>
      </c>
      <c r="C8343" s="17" t="s">
        <v>81</v>
      </c>
      <c r="D8343" s="18">
        <v>3805316.9677488902</v>
      </c>
      <c r="E8343" s="14">
        <v>44075</v>
      </c>
      <c r="F8343" s="15">
        <f t="shared" si="130"/>
        <v>-5.1898388494440922E-2</v>
      </c>
    </row>
    <row r="8344" spans="1:6" x14ac:dyDescent="0.3">
      <c r="A8344" s="11">
        <v>99</v>
      </c>
      <c r="B8344" s="12" t="s">
        <v>867</v>
      </c>
      <c r="C8344" s="12" t="s">
        <v>82</v>
      </c>
      <c r="D8344" s="13">
        <v>4008021.3046302102</v>
      </c>
      <c r="E8344" s="14">
        <v>44044</v>
      </c>
      <c r="F8344" s="15">
        <f t="shared" si="130"/>
        <v>0.109199245588261</v>
      </c>
    </row>
    <row r="8345" spans="1:6" x14ac:dyDescent="0.3">
      <c r="A8345" s="16">
        <v>99</v>
      </c>
      <c r="B8345" s="17" t="s">
        <v>867</v>
      </c>
      <c r="C8345" s="17" t="s">
        <v>83</v>
      </c>
      <c r="D8345" s="18">
        <v>3593398.5776978498</v>
      </c>
      <c r="E8345" s="14">
        <v>44013</v>
      </c>
      <c r="F8345" s="15">
        <f t="shared" si="130"/>
        <v>-3.8952771294210216E-2</v>
      </c>
    </row>
    <row r="8346" spans="1:6" x14ac:dyDescent="0.3">
      <c r="A8346" s="11">
        <v>99</v>
      </c>
      <c r="B8346" s="12" t="s">
        <v>867</v>
      </c>
      <c r="C8346" s="12" t="s">
        <v>84</v>
      </c>
      <c r="D8346" s="13">
        <v>3736133.32017243</v>
      </c>
      <c r="E8346" s="14">
        <v>43983</v>
      </c>
      <c r="F8346" s="15">
        <f t="shared" si="130"/>
        <v>7.1438098036134864E-2</v>
      </c>
    </row>
    <row r="8347" spans="1:6" x14ac:dyDescent="0.3">
      <c r="A8347" s="16">
        <v>99</v>
      </c>
      <c r="B8347" s="17" t="s">
        <v>867</v>
      </c>
      <c r="C8347" s="17" t="s">
        <v>85</v>
      </c>
      <c r="D8347" s="18">
        <v>3478541.5355666098</v>
      </c>
      <c r="E8347" s="14">
        <v>43952</v>
      </c>
      <c r="F8347" s="15">
        <f t="shared" si="130"/>
        <v>8.2329930602628401E-2</v>
      </c>
    </row>
    <row r="8348" spans="1:6" x14ac:dyDescent="0.3">
      <c r="A8348" s="11">
        <v>99</v>
      </c>
      <c r="B8348" s="12" t="s">
        <v>867</v>
      </c>
      <c r="C8348" s="12" t="s">
        <v>86</v>
      </c>
      <c r="D8348" s="13">
        <v>3203625.6253616498</v>
      </c>
      <c r="E8348" s="14">
        <v>43922</v>
      </c>
      <c r="F8348" s="15">
        <f t="shared" si="130"/>
        <v>0.13023413220454214</v>
      </c>
    </row>
    <row r="8349" spans="1:6" x14ac:dyDescent="0.3">
      <c r="A8349" s="16">
        <v>99</v>
      </c>
      <c r="B8349" s="17" t="s">
        <v>867</v>
      </c>
      <c r="C8349" s="17" t="s">
        <v>87</v>
      </c>
      <c r="D8349" s="18">
        <v>2812430.4663731102</v>
      </c>
      <c r="E8349" s="14">
        <v>43891</v>
      </c>
      <c r="F8349" s="15">
        <f t="shared" si="130"/>
        <v>5.7834734972222128E-2</v>
      </c>
    </row>
    <row r="8350" spans="1:6" x14ac:dyDescent="0.3">
      <c r="A8350" s="11">
        <v>99</v>
      </c>
      <c r="B8350" s="12" t="s">
        <v>867</v>
      </c>
      <c r="C8350" s="12" t="s">
        <v>88</v>
      </c>
      <c r="D8350" s="13">
        <v>2654388.5031053</v>
      </c>
      <c r="E8350" s="14">
        <v>43862</v>
      </c>
      <c r="F8350" s="15">
        <f t="shared" si="130"/>
        <v>-8.0563069015755218E-2</v>
      </c>
    </row>
    <row r="8351" spans="1:6" x14ac:dyDescent="0.3">
      <c r="A8351" s="16">
        <v>99</v>
      </c>
      <c r="B8351" s="17" t="s">
        <v>867</v>
      </c>
      <c r="C8351" s="17" t="s">
        <v>89</v>
      </c>
      <c r="D8351" s="18">
        <v>2877084.2790128202</v>
      </c>
      <c r="E8351" s="14">
        <v>43831</v>
      </c>
      <c r="F8351" s="15">
        <f t="shared" si="130"/>
        <v>3.253247192620632E-2</v>
      </c>
    </row>
    <row r="8352" spans="1:6" x14ac:dyDescent="0.3">
      <c r="A8352" s="11">
        <v>99</v>
      </c>
      <c r="B8352" s="12" t="s">
        <v>867</v>
      </c>
      <c r="C8352" s="12" t="s">
        <v>90</v>
      </c>
      <c r="D8352" s="13">
        <v>2784991.7366266702</v>
      </c>
      <c r="E8352" s="14">
        <v>43800</v>
      </c>
      <c r="F8352" s="15">
        <f t="shared" si="130"/>
        <v>5.7084199281483693E-2</v>
      </c>
    </row>
    <row r="8353" spans="1:6" x14ac:dyDescent="0.3">
      <c r="A8353" s="11">
        <v>99</v>
      </c>
      <c r="B8353" s="12" t="s">
        <v>867</v>
      </c>
      <c r="C8353" s="12" t="s">
        <v>92</v>
      </c>
      <c r="D8353" s="13">
        <v>2630465.1850491501</v>
      </c>
      <c r="E8353" s="14">
        <v>43770</v>
      </c>
      <c r="F8353" s="15">
        <f t="shared" si="130"/>
        <v>5.629490095107028E-2</v>
      </c>
    </row>
    <row r="8354" spans="1:6" x14ac:dyDescent="0.3">
      <c r="A8354" s="11">
        <v>99</v>
      </c>
      <c r="B8354" s="12" t="s">
        <v>867</v>
      </c>
      <c r="C8354" s="12" t="s">
        <v>93</v>
      </c>
      <c r="D8354" s="13">
        <v>2486474.4062632201</v>
      </c>
      <c r="E8354" s="14">
        <v>43739</v>
      </c>
      <c r="F8354" s="15">
        <f t="shared" si="130"/>
        <v>8.5106644836608781E-3</v>
      </c>
    </row>
    <row r="8355" spans="1:6" x14ac:dyDescent="0.3">
      <c r="A8355" s="11">
        <v>99</v>
      </c>
      <c r="B8355" s="12" t="s">
        <v>867</v>
      </c>
      <c r="C8355" s="12" t="s">
        <v>94</v>
      </c>
      <c r="D8355" s="13">
        <v>2465402.6513502998</v>
      </c>
      <c r="E8355" s="14">
        <v>43709</v>
      </c>
      <c r="F8355" s="15">
        <f t="shared" si="130"/>
        <v>5.7143126978943465E-3</v>
      </c>
    </row>
    <row r="8356" spans="1:6" x14ac:dyDescent="0.3">
      <c r="A8356" s="16">
        <v>99</v>
      </c>
      <c r="B8356" s="17" t="s">
        <v>867</v>
      </c>
      <c r="C8356" s="17" t="s">
        <v>95</v>
      </c>
      <c r="D8356" s="18">
        <v>2451354.7449651202</v>
      </c>
      <c r="E8356" s="14">
        <v>43678</v>
      </c>
      <c r="F8356" s="15">
        <f t="shared" si="130"/>
        <v>-6.6506466763845945E-2</v>
      </c>
    </row>
    <row r="8357" spans="1:6" x14ac:dyDescent="0.3">
      <c r="A8357" s="11">
        <v>99</v>
      </c>
      <c r="B8357" s="12" t="s">
        <v>867</v>
      </c>
      <c r="C8357" s="12" t="s">
        <v>96</v>
      </c>
      <c r="D8357" s="13">
        <v>2619929.2029278399</v>
      </c>
      <c r="E8357" s="14">
        <v>43647</v>
      </c>
      <c r="F8357" s="15">
        <f t="shared" si="130"/>
        <v>0.10894148501808282</v>
      </c>
    </row>
    <row r="8358" spans="1:6" x14ac:dyDescent="0.3">
      <c r="A8358" s="16">
        <v>99</v>
      </c>
      <c r="B8358" s="17" t="s">
        <v>867</v>
      </c>
      <c r="C8358" s="17" t="s">
        <v>97</v>
      </c>
      <c r="D8358" s="18">
        <v>2349507.6853347402</v>
      </c>
      <c r="E8358" s="14">
        <v>43617</v>
      </c>
      <c r="F8358" s="15">
        <f t="shared" si="130"/>
        <v>3.8085387840656904E-2</v>
      </c>
    </row>
    <row r="8359" spans="1:6" x14ac:dyDescent="0.3">
      <c r="A8359" s="11">
        <v>99</v>
      </c>
      <c r="B8359" s="12" t="s">
        <v>867</v>
      </c>
      <c r="C8359" s="12" t="s">
        <v>98</v>
      </c>
      <c r="D8359" s="13">
        <v>2261708.3227598201</v>
      </c>
      <c r="E8359" s="14">
        <v>43586</v>
      </c>
      <c r="F8359" s="15">
        <f t="shared" si="130"/>
        <v>-4.9972536007703079E-2</v>
      </c>
    </row>
    <row r="8360" spans="1:6" x14ac:dyDescent="0.3">
      <c r="A8360" s="16">
        <v>99</v>
      </c>
      <c r="B8360" s="17" t="s">
        <v>867</v>
      </c>
      <c r="C8360" s="17" t="s">
        <v>99</v>
      </c>
      <c r="D8360" s="18">
        <v>2377603.2887753998</v>
      </c>
      <c r="E8360" s="14">
        <v>43556</v>
      </c>
      <c r="F8360" s="15">
        <f t="shared" si="130"/>
        <v>7.5131052609288984E-2</v>
      </c>
    </row>
    <row r="8361" spans="1:6" x14ac:dyDescent="0.3">
      <c r="A8361" s="11">
        <v>99</v>
      </c>
      <c r="B8361" s="12" t="s">
        <v>867</v>
      </c>
      <c r="C8361" s="12" t="s">
        <v>100</v>
      </c>
      <c r="D8361" s="13">
        <v>2205516.90654882</v>
      </c>
      <c r="E8361" s="14">
        <v>43525</v>
      </c>
      <c r="F8361" s="15">
        <f t="shared" si="130"/>
        <v>2.9081219258807342E-2</v>
      </c>
    </row>
    <row r="8362" spans="1:6" x14ac:dyDescent="0.3">
      <c r="A8362" s="16">
        <v>99</v>
      </c>
      <c r="B8362" s="17" t="s">
        <v>867</v>
      </c>
      <c r="C8362" s="17" t="s">
        <v>101</v>
      </c>
      <c r="D8362" s="18">
        <v>2142301.4324803799</v>
      </c>
      <c r="E8362" s="14">
        <v>43497</v>
      </c>
      <c r="F8362" s="15">
        <f t="shared" si="130"/>
        <v>1.6529285665794077E-2</v>
      </c>
    </row>
    <row r="8363" spans="1:6" x14ac:dyDescent="0.3">
      <c r="A8363" s="11">
        <v>99</v>
      </c>
      <c r="B8363" s="12" t="s">
        <v>867</v>
      </c>
      <c r="C8363" s="12" t="s">
        <v>102</v>
      </c>
      <c r="D8363" s="13">
        <v>2107181.77118228</v>
      </c>
      <c r="E8363" s="14">
        <v>43466</v>
      </c>
      <c r="F8363" s="15">
        <f t="shared" si="130"/>
        <v>0.11638658366093266</v>
      </c>
    </row>
    <row r="8364" spans="1:6" x14ac:dyDescent="0.3">
      <c r="A8364" s="16">
        <v>99</v>
      </c>
      <c r="B8364" s="17" t="s">
        <v>867</v>
      </c>
      <c r="C8364" s="17" t="s">
        <v>103</v>
      </c>
      <c r="D8364" s="18">
        <v>1875667.9154779799</v>
      </c>
      <c r="E8364" s="14">
        <v>43435</v>
      </c>
      <c r="F8364" s="15">
        <f t="shared" si="130"/>
        <v>-7.836909695906609E-2</v>
      </c>
    </row>
    <row r="8365" spans="1:6" x14ac:dyDescent="0.3">
      <c r="A8365" s="16">
        <v>99</v>
      </c>
      <c r="B8365" s="17" t="s">
        <v>867</v>
      </c>
      <c r="C8365" s="17" t="s">
        <v>105</v>
      </c>
      <c r="D8365" s="18">
        <v>2028575.68651882</v>
      </c>
      <c r="E8365" s="14">
        <v>43405</v>
      </c>
      <c r="F8365" s="15">
        <f t="shared" si="130"/>
        <v>1.5190171097251582E-2</v>
      </c>
    </row>
    <row r="8366" spans="1:6" x14ac:dyDescent="0.3">
      <c r="A8366" s="16">
        <v>99</v>
      </c>
      <c r="B8366" s="17" t="s">
        <v>867</v>
      </c>
      <c r="C8366" s="17" t="s">
        <v>106</v>
      </c>
      <c r="D8366" s="18">
        <v>1997994.1323106601</v>
      </c>
      <c r="E8366" s="14">
        <v>43374</v>
      </c>
      <c r="F8366" s="15">
        <f t="shared" si="130"/>
        <v>-0.12306012583534867</v>
      </c>
    </row>
    <row r="8367" spans="1:6" x14ac:dyDescent="0.3">
      <c r="A8367" s="16">
        <v>99</v>
      </c>
      <c r="B8367" s="17" t="s">
        <v>867</v>
      </c>
      <c r="C8367" s="17" t="s">
        <v>107</v>
      </c>
      <c r="D8367" s="18">
        <v>2259636.29581015</v>
      </c>
      <c r="E8367" s="14">
        <v>43344</v>
      </c>
      <c r="F8367" s="15">
        <f t="shared" si="130"/>
        <v>-3.5454213316194833E-2</v>
      </c>
    </row>
    <row r="8368" spans="1:6" x14ac:dyDescent="0.3">
      <c r="A8368" s="11">
        <v>99</v>
      </c>
      <c r="B8368" s="12" t="s">
        <v>867</v>
      </c>
      <c r="C8368" s="12" t="s">
        <v>108</v>
      </c>
      <c r="D8368" s="13">
        <v>2341187.03952074</v>
      </c>
      <c r="E8368" s="14">
        <v>43313</v>
      </c>
      <c r="F8368" s="15">
        <f t="shared" si="130"/>
        <v>8.1616302365024138E-2</v>
      </c>
    </row>
    <row r="8369" spans="1:6" x14ac:dyDescent="0.3">
      <c r="A8369" s="16">
        <v>99</v>
      </c>
      <c r="B8369" s="17" t="s">
        <v>867</v>
      </c>
      <c r="C8369" s="17" t="s">
        <v>109</v>
      </c>
      <c r="D8369" s="18">
        <v>2157697.7142717401</v>
      </c>
      <c r="E8369" s="14">
        <v>43282</v>
      </c>
      <c r="F8369" s="15">
        <f t="shared" si="130"/>
        <v>1.1084783997028284E-2</v>
      </c>
    </row>
    <row r="8370" spans="1:6" x14ac:dyDescent="0.3">
      <c r="A8370" s="11">
        <v>99</v>
      </c>
      <c r="B8370" s="12" t="s">
        <v>867</v>
      </c>
      <c r="C8370" s="12" t="s">
        <v>110</v>
      </c>
      <c r="D8370" s="13">
        <v>2133912.1735173599</v>
      </c>
      <c r="E8370" s="14">
        <v>43252</v>
      </c>
      <c r="F8370" s="15">
        <f t="shared" si="130"/>
        <v>2.241984913380974E-4</v>
      </c>
    </row>
    <row r="8371" spans="1:6" x14ac:dyDescent="0.3">
      <c r="A8371" s="16">
        <v>99</v>
      </c>
      <c r="B8371" s="17" t="s">
        <v>867</v>
      </c>
      <c r="C8371" s="17" t="s">
        <v>111</v>
      </c>
      <c r="D8371" s="18">
        <v>2133433.8072539102</v>
      </c>
      <c r="E8371" s="14">
        <v>43221</v>
      </c>
      <c r="F8371" s="15">
        <f t="shared" si="130"/>
        <v>8.9910801896149736E-2</v>
      </c>
    </row>
    <row r="8372" spans="1:6" x14ac:dyDescent="0.3">
      <c r="A8372" s="11">
        <v>99</v>
      </c>
      <c r="B8372" s="12" t="s">
        <v>867</v>
      </c>
      <c r="C8372" s="12" t="s">
        <v>112</v>
      </c>
      <c r="D8372" s="13">
        <v>1949985.6154236</v>
      </c>
      <c r="E8372" s="14">
        <v>43191</v>
      </c>
      <c r="F8372" s="15">
        <f t="shared" si="130"/>
        <v>5.3680096779667341E-2</v>
      </c>
    </row>
    <row r="8373" spans="1:6" x14ac:dyDescent="0.3">
      <c r="A8373" s="16">
        <v>99</v>
      </c>
      <c r="B8373" s="17" t="s">
        <v>867</v>
      </c>
      <c r="C8373" s="17" t="s">
        <v>113</v>
      </c>
      <c r="D8373" s="18">
        <v>1848070.08828775</v>
      </c>
      <c r="E8373" s="14">
        <v>43160</v>
      </c>
      <c r="F8373" s="15">
        <f t="shared" si="130"/>
        <v>-7.4370531502563592E-2</v>
      </c>
    </row>
    <row r="8374" spans="1:6" x14ac:dyDescent="0.3">
      <c r="A8374" s="11">
        <v>99</v>
      </c>
      <c r="B8374" s="12" t="s">
        <v>867</v>
      </c>
      <c r="C8374" s="12" t="s">
        <v>114</v>
      </c>
      <c r="D8374" s="13">
        <v>1990751.94777082</v>
      </c>
      <c r="E8374" s="14">
        <v>43132</v>
      </c>
      <c r="F8374" s="15">
        <f t="shared" si="130"/>
        <v>1.0291655171482153E-2</v>
      </c>
    </row>
    <row r="8375" spans="1:6" x14ac:dyDescent="0.3">
      <c r="A8375" s="16">
        <v>99</v>
      </c>
      <c r="B8375" s="17" t="s">
        <v>867</v>
      </c>
      <c r="C8375" s="17" t="s">
        <v>115</v>
      </c>
      <c r="D8375" s="18">
        <v>1970368.88284129</v>
      </c>
      <c r="E8375" s="14">
        <v>43101</v>
      </c>
      <c r="F8375" s="15">
        <f t="shared" si="130"/>
        <v>-4.1482370480382037E-2</v>
      </c>
    </row>
    <row r="8376" spans="1:6" x14ac:dyDescent="0.3">
      <c r="A8376" s="11">
        <v>99</v>
      </c>
      <c r="B8376" s="12" t="s">
        <v>867</v>
      </c>
      <c r="C8376" s="12" t="s">
        <v>116</v>
      </c>
      <c r="D8376" s="13">
        <v>2053823.43418134</v>
      </c>
      <c r="E8376" s="14">
        <v>43070</v>
      </c>
      <c r="F8376" s="15">
        <f t="shared" si="130"/>
        <v>-8.318259908663566E-3</v>
      </c>
    </row>
    <row r="8377" spans="1:6" x14ac:dyDescent="0.3">
      <c r="A8377" s="11">
        <v>99</v>
      </c>
      <c r="B8377" s="12" t="s">
        <v>867</v>
      </c>
      <c r="C8377" s="12" t="s">
        <v>118</v>
      </c>
      <c r="D8377" s="13">
        <v>2070978.92430571</v>
      </c>
      <c r="E8377" s="14">
        <v>43040</v>
      </c>
      <c r="F8377" s="15">
        <f t="shared" si="130"/>
        <v>6.1904320124084207E-3</v>
      </c>
    </row>
    <row r="8378" spans="1:6" x14ac:dyDescent="0.3">
      <c r="A8378" s="11">
        <v>99</v>
      </c>
      <c r="B8378" s="12" t="s">
        <v>867</v>
      </c>
      <c r="C8378" s="12" t="s">
        <v>119</v>
      </c>
      <c r="D8378" s="13">
        <v>2058198.2697765401</v>
      </c>
      <c r="E8378" s="14">
        <v>43009</v>
      </c>
      <c r="F8378" s="15">
        <f t="shared" si="130"/>
        <v>8.9363108531629404E-2</v>
      </c>
    </row>
    <row r="8379" spans="1:6" x14ac:dyDescent="0.3">
      <c r="A8379" s="11">
        <v>99</v>
      </c>
      <c r="B8379" s="12" t="s">
        <v>867</v>
      </c>
      <c r="C8379" s="12" t="s">
        <v>120</v>
      </c>
      <c r="D8379" s="13">
        <v>1882249.9915128001</v>
      </c>
      <c r="E8379" s="14">
        <v>42979</v>
      </c>
      <c r="F8379" s="15">
        <f t="shared" si="130"/>
        <v>-7.5973926332254926E-3</v>
      </c>
    </row>
    <row r="8380" spans="1:6" x14ac:dyDescent="0.3">
      <c r="A8380" s="16">
        <v>99</v>
      </c>
      <c r="B8380" s="17" t="s">
        <v>867</v>
      </c>
      <c r="C8380" s="17" t="s">
        <v>121</v>
      </c>
      <c r="D8380" s="18">
        <v>1896604.6436501499</v>
      </c>
      <c r="E8380" s="14">
        <v>42948</v>
      </c>
      <c r="F8380" s="15">
        <f t="shared" si="130"/>
        <v>2.6162041008386896E-2</v>
      </c>
    </row>
    <row r="8381" spans="1:6" x14ac:dyDescent="0.3">
      <c r="A8381" s="11">
        <v>99</v>
      </c>
      <c r="B8381" s="12" t="s">
        <v>867</v>
      </c>
      <c r="C8381" s="12" t="s">
        <v>122</v>
      </c>
      <c r="D8381" s="13">
        <v>1847629.0394923801</v>
      </c>
      <c r="E8381" s="14">
        <v>42917</v>
      </c>
      <c r="F8381" s="15">
        <f t="shared" si="130"/>
        <v>6.1049575992648958E-2</v>
      </c>
    </row>
    <row r="8382" spans="1:6" x14ac:dyDescent="0.3">
      <c r="A8382" s="16">
        <v>99</v>
      </c>
      <c r="B8382" s="17" t="s">
        <v>867</v>
      </c>
      <c r="C8382" s="17" t="s">
        <v>123</v>
      </c>
      <c r="D8382" s="18">
        <v>1738206.16340738</v>
      </c>
      <c r="E8382" s="14">
        <v>42887</v>
      </c>
      <c r="F8382" s="15">
        <f t="shared" si="130"/>
        <v>-4.5393648330788232E-2</v>
      </c>
    </row>
    <row r="8383" spans="1:6" x14ac:dyDescent="0.3">
      <c r="A8383" s="11">
        <v>99</v>
      </c>
      <c r="B8383" s="12" t="s">
        <v>867</v>
      </c>
      <c r="C8383" s="12" t="s">
        <v>124</v>
      </c>
      <c r="D8383" s="13">
        <v>1818927.9502294499</v>
      </c>
      <c r="E8383" s="14">
        <v>42856</v>
      </c>
      <c r="F8383" s="15">
        <f t="shared" si="130"/>
        <v>7.0432644250179532E-2</v>
      </c>
    </row>
    <row r="8384" spans="1:6" x14ac:dyDescent="0.3">
      <c r="A8384" s="16">
        <v>99</v>
      </c>
      <c r="B8384" s="17" t="s">
        <v>867</v>
      </c>
      <c r="C8384" s="17" t="s">
        <v>125</v>
      </c>
      <c r="D8384" s="18">
        <v>1695223.5922284401</v>
      </c>
      <c r="E8384" s="14">
        <v>42826</v>
      </c>
      <c r="F8384" s="15">
        <f t="shared" si="130"/>
        <v>1.5966326651311074E-2</v>
      </c>
    </row>
    <row r="8385" spans="1:6" x14ac:dyDescent="0.3">
      <c r="A8385" s="11">
        <v>99</v>
      </c>
      <c r="B8385" s="12" t="s">
        <v>867</v>
      </c>
      <c r="C8385" s="12" t="s">
        <v>126</v>
      </c>
      <c r="D8385" s="13">
        <v>1668372.0294414901</v>
      </c>
      <c r="E8385" s="14">
        <v>42795</v>
      </c>
      <c r="F8385" s="15">
        <f t="shared" si="130"/>
        <v>-4.2826705377737645E-3</v>
      </c>
    </row>
    <row r="8386" spans="1:6" x14ac:dyDescent="0.3">
      <c r="A8386" s="16">
        <v>99</v>
      </c>
      <c r="B8386" s="17" t="s">
        <v>867</v>
      </c>
      <c r="C8386" s="17" t="s">
        <v>127</v>
      </c>
      <c r="D8386" s="18">
        <v>1675532.4390714599</v>
      </c>
      <c r="E8386" s="14">
        <v>42767</v>
      </c>
      <c r="F8386" s="15">
        <f t="shared" si="130"/>
        <v>6.9102380498736168E-2</v>
      </c>
    </row>
    <row r="8387" spans="1:6" x14ac:dyDescent="0.3">
      <c r="A8387" s="11">
        <v>99</v>
      </c>
      <c r="B8387" s="12" t="s">
        <v>867</v>
      </c>
      <c r="C8387" s="12" t="s">
        <v>129</v>
      </c>
      <c r="D8387" s="13">
        <v>1563659.03233508</v>
      </c>
      <c r="E8387" s="14">
        <v>42736</v>
      </c>
      <c r="F8387" s="15">
        <f t="shared" ref="F8387:F8450" si="131">IF(B8387=B8388,LN(D8387/D8388),NA())</f>
        <v>0.12632177773791634</v>
      </c>
    </row>
    <row r="8388" spans="1:6" x14ac:dyDescent="0.3">
      <c r="A8388" s="16">
        <v>99</v>
      </c>
      <c r="B8388" s="17" t="s">
        <v>867</v>
      </c>
      <c r="C8388" s="17" t="s">
        <v>130</v>
      </c>
      <c r="D8388" s="18">
        <v>1378101.5044762699</v>
      </c>
      <c r="E8388" s="14">
        <v>42705</v>
      </c>
      <c r="F8388" s="15">
        <f t="shared" si="131"/>
        <v>2.3305454144144002E-2</v>
      </c>
    </row>
    <row r="8389" spans="1:6" x14ac:dyDescent="0.3">
      <c r="A8389" s="16">
        <v>99</v>
      </c>
      <c r="B8389" s="17" t="s">
        <v>867</v>
      </c>
      <c r="C8389" s="17" t="s">
        <v>132</v>
      </c>
      <c r="D8389" s="18">
        <v>1346355.5864474101</v>
      </c>
      <c r="E8389" s="14">
        <v>42675</v>
      </c>
      <c r="F8389" s="15">
        <f t="shared" si="131"/>
        <v>3.9462657972839162E-2</v>
      </c>
    </row>
    <row r="8390" spans="1:6" x14ac:dyDescent="0.3">
      <c r="A8390" s="16">
        <v>99</v>
      </c>
      <c r="B8390" s="17" t="s">
        <v>867</v>
      </c>
      <c r="C8390" s="17" t="s">
        <v>133</v>
      </c>
      <c r="D8390" s="18">
        <v>1294259.5020103999</v>
      </c>
      <c r="E8390" s="14">
        <v>42644</v>
      </c>
      <c r="F8390" s="15">
        <f t="shared" si="131"/>
        <v>-1.9309163757511225E-2</v>
      </c>
    </row>
    <row r="8391" spans="1:6" x14ac:dyDescent="0.3">
      <c r="A8391" s="16">
        <v>99</v>
      </c>
      <c r="B8391" s="17" t="s">
        <v>867</v>
      </c>
      <c r="C8391" s="17" t="s">
        <v>134</v>
      </c>
      <c r="D8391" s="18">
        <v>1319493.40948463</v>
      </c>
      <c r="E8391" s="14">
        <v>42614</v>
      </c>
      <c r="F8391" s="15">
        <f t="shared" si="131"/>
        <v>0.10255403852904214</v>
      </c>
    </row>
    <row r="8392" spans="1:6" x14ac:dyDescent="0.3">
      <c r="A8392" s="11">
        <v>99</v>
      </c>
      <c r="B8392" s="12" t="s">
        <v>867</v>
      </c>
      <c r="C8392" s="12" t="s">
        <v>135</v>
      </c>
      <c r="D8392" s="13">
        <v>1190881.56491697</v>
      </c>
      <c r="E8392" s="14">
        <v>42583</v>
      </c>
      <c r="F8392" s="15">
        <f t="shared" si="131"/>
        <v>-2.0484143393619618E-3</v>
      </c>
    </row>
    <row r="8393" spans="1:6" x14ac:dyDescent="0.3">
      <c r="A8393" s="16">
        <v>99</v>
      </c>
      <c r="B8393" s="17" t="s">
        <v>867</v>
      </c>
      <c r="C8393" s="17" t="s">
        <v>136</v>
      </c>
      <c r="D8393" s="18">
        <v>1193323.4839681699</v>
      </c>
      <c r="E8393" s="14">
        <v>42552</v>
      </c>
      <c r="F8393" s="15">
        <f t="shared" si="131"/>
        <v>0.15939402547859746</v>
      </c>
    </row>
    <row r="8394" spans="1:6" x14ac:dyDescent="0.3">
      <c r="A8394" s="11">
        <v>99</v>
      </c>
      <c r="B8394" s="12" t="s">
        <v>867</v>
      </c>
      <c r="C8394" s="12" t="s">
        <v>137</v>
      </c>
      <c r="D8394" s="13">
        <v>1017499.58713854</v>
      </c>
      <c r="E8394" s="14">
        <v>42522</v>
      </c>
      <c r="F8394" s="15">
        <f t="shared" si="131"/>
        <v>5.0030924782669489E-2</v>
      </c>
    </row>
    <row r="8395" spans="1:6" x14ac:dyDescent="0.3">
      <c r="A8395" s="16">
        <v>99</v>
      </c>
      <c r="B8395" s="17" t="s">
        <v>867</v>
      </c>
      <c r="C8395" s="17" t="s">
        <v>138</v>
      </c>
      <c r="D8395" s="18">
        <v>967845.61582537997</v>
      </c>
      <c r="E8395" s="14">
        <v>42491</v>
      </c>
      <c r="F8395" s="15">
        <f t="shared" si="131"/>
        <v>4.9126673709535613E-2</v>
      </c>
    </row>
    <row r="8396" spans="1:6" x14ac:dyDescent="0.3">
      <c r="A8396" s="11">
        <v>99</v>
      </c>
      <c r="B8396" s="12" t="s">
        <v>867</v>
      </c>
      <c r="C8396" s="12" t="s">
        <v>139</v>
      </c>
      <c r="D8396" s="13">
        <v>921447.60127136798</v>
      </c>
      <c r="E8396" s="14">
        <v>42461</v>
      </c>
      <c r="F8396" s="15">
        <f t="shared" si="131"/>
        <v>-1.924825327865454E-2</v>
      </c>
    </row>
    <row r="8397" spans="1:6" x14ac:dyDescent="0.3">
      <c r="A8397" s="16">
        <v>99</v>
      </c>
      <c r="B8397" s="17" t="s">
        <v>867</v>
      </c>
      <c r="C8397" s="17" t="s">
        <v>140</v>
      </c>
      <c r="D8397" s="18">
        <v>939355.65455567103</v>
      </c>
      <c r="E8397" s="14">
        <v>42430</v>
      </c>
      <c r="F8397" s="15">
        <f t="shared" si="131"/>
        <v>3.258770052788295E-2</v>
      </c>
    </row>
    <row r="8398" spans="1:6" x14ac:dyDescent="0.3">
      <c r="A8398" s="11">
        <v>99</v>
      </c>
      <c r="B8398" s="12" t="s">
        <v>867</v>
      </c>
      <c r="C8398" s="12" t="s">
        <v>141</v>
      </c>
      <c r="D8398" s="13">
        <v>909237.61787006306</v>
      </c>
      <c r="E8398" s="14">
        <v>42401</v>
      </c>
      <c r="F8398" s="15">
        <f t="shared" si="131"/>
        <v>-2.5631136852895038E-2</v>
      </c>
    </row>
    <row r="8399" spans="1:6" x14ac:dyDescent="0.3">
      <c r="A8399" s="16">
        <v>99</v>
      </c>
      <c r="B8399" s="17" t="s">
        <v>867</v>
      </c>
      <c r="C8399" s="17" t="s">
        <v>142</v>
      </c>
      <c r="D8399" s="18">
        <v>932843.64400104398</v>
      </c>
      <c r="E8399" s="14">
        <v>42370</v>
      </c>
      <c r="F8399" s="15">
        <f t="shared" si="131"/>
        <v>-0.27620918292062951</v>
      </c>
    </row>
    <row r="8400" spans="1:6" x14ac:dyDescent="0.3">
      <c r="A8400" s="11">
        <v>99</v>
      </c>
      <c r="B8400" s="12" t="s">
        <v>867</v>
      </c>
      <c r="C8400" s="12" t="s">
        <v>143</v>
      </c>
      <c r="D8400" s="13">
        <v>1229603.1888041699</v>
      </c>
      <c r="E8400" s="14">
        <v>42339</v>
      </c>
      <c r="F8400" s="15">
        <f t="shared" si="131"/>
        <v>-7.9428455418620262E-3</v>
      </c>
    </row>
    <row r="8401" spans="1:6" x14ac:dyDescent="0.3">
      <c r="A8401" s="11">
        <v>99</v>
      </c>
      <c r="B8401" s="12" t="s">
        <v>867</v>
      </c>
      <c r="C8401" s="12" t="s">
        <v>145</v>
      </c>
      <c r="D8401" s="13">
        <v>1239408.6270001</v>
      </c>
      <c r="E8401" s="14">
        <v>42309</v>
      </c>
      <c r="F8401" s="15">
        <f t="shared" si="131"/>
        <v>5.8648746703292884E-2</v>
      </c>
    </row>
    <row r="8402" spans="1:6" x14ac:dyDescent="0.3">
      <c r="A8402" s="11">
        <v>99</v>
      </c>
      <c r="B8402" s="12" t="s">
        <v>867</v>
      </c>
      <c r="C8402" s="12" t="s">
        <v>146</v>
      </c>
      <c r="D8402" s="13">
        <v>1168809.3784773599</v>
      </c>
      <c r="E8402" s="14">
        <v>42278</v>
      </c>
      <c r="F8402" s="15">
        <f t="shared" si="131"/>
        <v>0.11171928361561637</v>
      </c>
    </row>
    <row r="8403" spans="1:6" x14ac:dyDescent="0.3">
      <c r="A8403" s="11">
        <v>99</v>
      </c>
      <c r="B8403" s="12" t="s">
        <v>867</v>
      </c>
      <c r="C8403" s="12" t="s">
        <v>147</v>
      </c>
      <c r="D8403" s="13">
        <v>1045260.69356258</v>
      </c>
      <c r="E8403" s="14">
        <v>42248</v>
      </c>
      <c r="F8403" s="15">
        <f t="shared" si="131"/>
        <v>-5.7419033712130467E-2</v>
      </c>
    </row>
    <row r="8404" spans="1:6" x14ac:dyDescent="0.3">
      <c r="A8404" s="16">
        <v>99</v>
      </c>
      <c r="B8404" s="17" t="s">
        <v>867</v>
      </c>
      <c r="C8404" s="17" t="s">
        <v>148</v>
      </c>
      <c r="D8404" s="18">
        <v>1107035.0944649901</v>
      </c>
      <c r="E8404" s="14">
        <v>42217</v>
      </c>
      <c r="F8404" s="15">
        <f t="shared" si="131"/>
        <v>-5.5138863524168163E-2</v>
      </c>
    </row>
    <row r="8405" spans="1:6" x14ac:dyDescent="0.3">
      <c r="A8405" s="11">
        <v>99</v>
      </c>
      <c r="B8405" s="12" t="s">
        <v>867</v>
      </c>
      <c r="C8405" s="12" t="s">
        <v>149</v>
      </c>
      <c r="D8405" s="13">
        <v>1169789.9690529699</v>
      </c>
      <c r="E8405" s="14">
        <v>42186</v>
      </c>
      <c r="F8405" s="15">
        <f t="shared" si="131"/>
        <v>3.3237002565237962E-2</v>
      </c>
    </row>
    <row r="8406" spans="1:6" x14ac:dyDescent="0.3">
      <c r="A8406" s="16">
        <v>99</v>
      </c>
      <c r="B8406" s="17" t="s">
        <v>867</v>
      </c>
      <c r="C8406" s="17" t="s">
        <v>150</v>
      </c>
      <c r="D8406" s="18">
        <v>1131548.6899548201</v>
      </c>
      <c r="E8406" s="14">
        <v>42156</v>
      </c>
      <c r="F8406" s="15">
        <f t="shared" si="131"/>
        <v>-3.8253670740115625E-2</v>
      </c>
    </row>
    <row r="8407" spans="1:6" x14ac:dyDescent="0.3">
      <c r="A8407" s="11">
        <v>99</v>
      </c>
      <c r="B8407" s="12" t="s">
        <v>867</v>
      </c>
      <c r="C8407" s="12" t="s">
        <v>151</v>
      </c>
      <c r="D8407" s="13">
        <v>1175673.1618365101</v>
      </c>
      <c r="E8407" s="14">
        <v>42125</v>
      </c>
      <c r="F8407" s="15">
        <f t="shared" si="131"/>
        <v>1.2589327491467451E-2</v>
      </c>
    </row>
    <row r="8408" spans="1:6" x14ac:dyDescent="0.3">
      <c r="A8408" s="16">
        <v>99</v>
      </c>
      <c r="B8408" s="17" t="s">
        <v>867</v>
      </c>
      <c r="C8408" s="17" t="s">
        <v>152</v>
      </c>
      <c r="D8408" s="18">
        <v>1160965.0045426099</v>
      </c>
      <c r="E8408" s="14">
        <v>42095</v>
      </c>
      <c r="F8408" s="15">
        <f t="shared" si="131"/>
        <v>1.9616835133602115E-2</v>
      </c>
    </row>
    <row r="8409" spans="1:6" x14ac:dyDescent="0.3">
      <c r="A8409" s="11">
        <v>99</v>
      </c>
      <c r="B8409" s="12" t="s">
        <v>867</v>
      </c>
      <c r="C8409" s="12" t="s">
        <v>153</v>
      </c>
      <c r="D8409" s="13">
        <v>1138412.47331396</v>
      </c>
      <c r="E8409" s="14">
        <v>42064</v>
      </c>
      <c r="F8409" s="15">
        <f t="shared" si="131"/>
        <v>-6.8669935641430483E-3</v>
      </c>
    </row>
    <row r="8410" spans="1:6" x14ac:dyDescent="0.3">
      <c r="A8410" s="16">
        <v>99</v>
      </c>
      <c r="B8410" s="17" t="s">
        <v>867</v>
      </c>
      <c r="C8410" s="17" t="s">
        <v>154</v>
      </c>
      <c r="D8410" s="18">
        <v>1146256.84724872</v>
      </c>
      <c r="E8410" s="14">
        <v>42036</v>
      </c>
      <c r="F8410" s="15">
        <f t="shared" si="131"/>
        <v>1.4649085073661266E-2</v>
      </c>
    </row>
    <row r="8411" spans="1:6" x14ac:dyDescent="0.3">
      <c r="A8411" s="11">
        <v>99</v>
      </c>
      <c r="B8411" s="12" t="s">
        <v>867</v>
      </c>
      <c r="C8411" s="12" t="s">
        <v>1286</v>
      </c>
      <c r="D8411" s="13">
        <v>1129587.62569364</v>
      </c>
      <c r="E8411" s="14">
        <v>42005</v>
      </c>
      <c r="F8411" s="15" t="e">
        <f t="shared" si="131"/>
        <v>#N/A</v>
      </c>
    </row>
    <row r="8412" spans="1:6" x14ac:dyDescent="0.3">
      <c r="A8412" s="16">
        <v>43</v>
      </c>
      <c r="B8412" s="17" t="s">
        <v>879</v>
      </c>
      <c r="C8412" s="17" t="s">
        <v>12</v>
      </c>
      <c r="D8412" s="18">
        <v>35875448.762478702</v>
      </c>
      <c r="E8412" s="14">
        <v>45901</v>
      </c>
      <c r="F8412" s="15">
        <f t="shared" si="131"/>
        <v>4.920135824009992E-2</v>
      </c>
    </row>
    <row r="8413" spans="1:6" x14ac:dyDescent="0.3">
      <c r="A8413" s="11">
        <v>43</v>
      </c>
      <c r="B8413" s="12" t="s">
        <v>879</v>
      </c>
      <c r="C8413" s="12" t="s">
        <v>16</v>
      </c>
      <c r="D8413" s="13">
        <v>34153047.641114198</v>
      </c>
      <c r="E8413" s="14">
        <v>45870</v>
      </c>
      <c r="F8413" s="15">
        <f t="shared" si="131"/>
        <v>2.3034662818439498E-2</v>
      </c>
    </row>
    <row r="8414" spans="1:6" x14ac:dyDescent="0.3">
      <c r="A8414" s="16">
        <v>43</v>
      </c>
      <c r="B8414" s="17" t="s">
        <v>879</v>
      </c>
      <c r="C8414" s="17" t="s">
        <v>17</v>
      </c>
      <c r="D8414" s="18">
        <v>33375335.262945101</v>
      </c>
      <c r="E8414" s="14">
        <v>45839</v>
      </c>
      <c r="F8414" s="15">
        <f t="shared" si="131"/>
        <v>5.172626475345253E-2</v>
      </c>
    </row>
    <row r="8415" spans="1:6" x14ac:dyDescent="0.3">
      <c r="A8415" s="11">
        <v>43</v>
      </c>
      <c r="B8415" s="12" t="s">
        <v>879</v>
      </c>
      <c r="C8415" s="12" t="s">
        <v>18</v>
      </c>
      <c r="D8415" s="13">
        <v>31692843.4667137</v>
      </c>
      <c r="E8415" s="14">
        <v>45809</v>
      </c>
      <c r="F8415" s="15">
        <f t="shared" si="131"/>
        <v>7.2318617748638264E-2</v>
      </c>
    </row>
    <row r="8416" spans="1:6" x14ac:dyDescent="0.3">
      <c r="A8416" s="16">
        <v>43</v>
      </c>
      <c r="B8416" s="17" t="s">
        <v>879</v>
      </c>
      <c r="C8416" s="17" t="s">
        <v>19</v>
      </c>
      <c r="D8416" s="18">
        <v>29481775.108460899</v>
      </c>
      <c r="E8416" s="14">
        <v>45778</v>
      </c>
      <c r="F8416" s="15">
        <f t="shared" si="131"/>
        <v>6.1477959914447364E-2</v>
      </c>
    </row>
    <row r="8417" spans="1:6" x14ac:dyDescent="0.3">
      <c r="A8417" s="11">
        <v>43</v>
      </c>
      <c r="B8417" s="12" t="s">
        <v>879</v>
      </c>
      <c r="C8417" s="12" t="s">
        <v>20</v>
      </c>
      <c r="D8417" s="13">
        <v>27723885.098934401</v>
      </c>
      <c r="E8417" s="14">
        <v>45748</v>
      </c>
      <c r="F8417" s="15">
        <f t="shared" si="131"/>
        <v>-4.9200809827728072E-2</v>
      </c>
    </row>
    <row r="8418" spans="1:6" x14ac:dyDescent="0.3">
      <c r="A8418" s="16">
        <v>43</v>
      </c>
      <c r="B8418" s="17" t="s">
        <v>879</v>
      </c>
      <c r="C8418" s="17" t="s">
        <v>21</v>
      </c>
      <c r="D8418" s="18">
        <v>29122035.736330699</v>
      </c>
      <c r="E8418" s="14">
        <v>45717</v>
      </c>
      <c r="F8418" s="15">
        <f t="shared" si="131"/>
        <v>0.12406899187009063</v>
      </c>
    </row>
    <row r="8419" spans="1:6" x14ac:dyDescent="0.3">
      <c r="A8419" s="11">
        <v>43</v>
      </c>
      <c r="B8419" s="12" t="s">
        <v>879</v>
      </c>
      <c r="C8419" s="12" t="s">
        <v>22</v>
      </c>
      <c r="D8419" s="13">
        <v>25724044.483783301</v>
      </c>
      <c r="E8419" s="14">
        <v>45689</v>
      </c>
      <c r="F8419" s="15">
        <f t="shared" si="131"/>
        <v>6.5381721134278856E-2</v>
      </c>
    </row>
    <row r="8420" spans="1:6" x14ac:dyDescent="0.3">
      <c r="A8420" s="16">
        <v>43</v>
      </c>
      <c r="B8420" s="17" t="s">
        <v>879</v>
      </c>
      <c r="C8420" s="17" t="s">
        <v>23</v>
      </c>
      <c r="D8420" s="18">
        <v>24095965.417228401</v>
      </c>
      <c r="E8420" s="14">
        <v>45658</v>
      </c>
      <c r="F8420" s="15">
        <f t="shared" si="131"/>
        <v>0.12627454067207683</v>
      </c>
    </row>
    <row r="8421" spans="1:6" x14ac:dyDescent="0.3">
      <c r="A8421" s="11">
        <v>43</v>
      </c>
      <c r="B8421" s="12" t="s">
        <v>879</v>
      </c>
      <c r="C8421" s="12" t="s">
        <v>24</v>
      </c>
      <c r="D8421" s="13">
        <v>21237529.493351001</v>
      </c>
      <c r="E8421" s="14">
        <v>45627</v>
      </c>
      <c r="F8421" s="15">
        <f t="shared" si="131"/>
        <v>-1.1953735757789912E-2</v>
      </c>
    </row>
    <row r="8422" spans="1:6" x14ac:dyDescent="0.3">
      <c r="A8422" s="11">
        <v>43</v>
      </c>
      <c r="B8422" s="12" t="s">
        <v>879</v>
      </c>
      <c r="C8422" s="12" t="s">
        <v>26</v>
      </c>
      <c r="D8422" s="13">
        <v>21492920.707505301</v>
      </c>
      <c r="E8422" s="14">
        <v>45597</v>
      </c>
      <c r="F8422" s="15">
        <f t="shared" si="131"/>
        <v>-1.0755624044235919E-2</v>
      </c>
    </row>
    <row r="8423" spans="1:6" x14ac:dyDescent="0.3">
      <c r="A8423" s="11">
        <v>43</v>
      </c>
      <c r="B8423" s="12" t="s">
        <v>879</v>
      </c>
      <c r="C8423" s="12" t="s">
        <v>27</v>
      </c>
      <c r="D8423" s="13">
        <v>21725338.1389382</v>
      </c>
      <c r="E8423" s="14">
        <v>45566</v>
      </c>
      <c r="F8423" s="15">
        <f t="shared" si="131"/>
        <v>-8.1445699591881526E-2</v>
      </c>
    </row>
    <row r="8424" spans="1:6" x14ac:dyDescent="0.3">
      <c r="A8424" s="11">
        <v>43</v>
      </c>
      <c r="B8424" s="12" t="s">
        <v>879</v>
      </c>
      <c r="C8424" s="12" t="s">
        <v>28</v>
      </c>
      <c r="D8424" s="13">
        <v>23568826.6717613</v>
      </c>
      <c r="E8424" s="14">
        <v>45536</v>
      </c>
      <c r="F8424" s="15">
        <f t="shared" si="131"/>
        <v>5.4783121771323946E-2</v>
      </c>
    </row>
    <row r="8425" spans="1:6" x14ac:dyDescent="0.3">
      <c r="A8425" s="16">
        <v>43</v>
      </c>
      <c r="B8425" s="17" t="s">
        <v>879</v>
      </c>
      <c r="C8425" s="17" t="s">
        <v>29</v>
      </c>
      <c r="D8425" s="18">
        <v>22312382.944896098</v>
      </c>
      <c r="E8425" s="14">
        <v>45505</v>
      </c>
      <c r="F8425" s="15">
        <f t="shared" si="131"/>
        <v>-7.2810702862780297E-2</v>
      </c>
    </row>
    <row r="8426" spans="1:6" x14ac:dyDescent="0.3">
      <c r="A8426" s="11">
        <v>43</v>
      </c>
      <c r="B8426" s="12" t="s">
        <v>879</v>
      </c>
      <c r="C8426" s="12" t="s">
        <v>30</v>
      </c>
      <c r="D8426" s="13">
        <v>23997568.584141899</v>
      </c>
      <c r="E8426" s="14">
        <v>45474</v>
      </c>
      <c r="F8426" s="15">
        <f t="shared" si="131"/>
        <v>-3.1681753259030936E-2</v>
      </c>
    </row>
    <row r="8427" spans="1:6" x14ac:dyDescent="0.3">
      <c r="A8427" s="16">
        <v>43</v>
      </c>
      <c r="B8427" s="17" t="s">
        <v>879</v>
      </c>
      <c r="C8427" s="17" t="s">
        <v>31</v>
      </c>
      <c r="D8427" s="18">
        <v>24770025.413525701</v>
      </c>
      <c r="E8427" s="14">
        <v>45444</v>
      </c>
      <c r="F8427" s="15">
        <f t="shared" si="131"/>
        <v>-3.9793591933251146E-2</v>
      </c>
    </row>
    <row r="8428" spans="1:6" x14ac:dyDescent="0.3">
      <c r="A8428" s="11">
        <v>43</v>
      </c>
      <c r="B8428" s="12" t="s">
        <v>879</v>
      </c>
      <c r="C8428" s="12" t="s">
        <v>32</v>
      </c>
      <c r="D8428" s="13">
        <v>25775588.4889144</v>
      </c>
      <c r="E8428" s="14">
        <v>45413</v>
      </c>
      <c r="F8428" s="15">
        <f t="shared" si="131"/>
        <v>6.3557237360670704E-2</v>
      </c>
    </row>
    <row r="8429" spans="1:6" x14ac:dyDescent="0.3">
      <c r="A8429" s="16">
        <v>43</v>
      </c>
      <c r="B8429" s="17" t="s">
        <v>879</v>
      </c>
      <c r="C8429" s="17" t="s">
        <v>34</v>
      </c>
      <c r="D8429" s="18">
        <v>24188338.190330599</v>
      </c>
      <c r="E8429" s="14">
        <v>45383</v>
      </c>
      <c r="F8429" s="15">
        <f t="shared" si="131"/>
        <v>-5.7912543209856227E-2</v>
      </c>
    </row>
    <row r="8430" spans="1:6" x14ac:dyDescent="0.3">
      <c r="A8430" s="11">
        <v>43</v>
      </c>
      <c r="B8430" s="12" t="s">
        <v>879</v>
      </c>
      <c r="C8430" s="12" t="s">
        <v>35</v>
      </c>
      <c r="D8430" s="13">
        <v>25630503.042056601</v>
      </c>
      <c r="E8430" s="14">
        <v>45352</v>
      </c>
      <c r="F8430" s="15">
        <f t="shared" si="131"/>
        <v>-4.5516173154075024E-2</v>
      </c>
    </row>
    <row r="8431" spans="1:6" x14ac:dyDescent="0.3">
      <c r="A8431" s="16">
        <v>43</v>
      </c>
      <c r="B8431" s="17" t="s">
        <v>879</v>
      </c>
      <c r="C8431" s="17" t="s">
        <v>36</v>
      </c>
      <c r="D8431" s="18">
        <v>26824062.533613302</v>
      </c>
      <c r="E8431" s="14">
        <v>45323</v>
      </c>
      <c r="F8431" s="15">
        <f t="shared" si="131"/>
        <v>-5.113902173386637E-2</v>
      </c>
    </row>
    <row r="8432" spans="1:6" x14ac:dyDescent="0.3">
      <c r="A8432" s="11">
        <v>43</v>
      </c>
      <c r="B8432" s="12" t="s">
        <v>879</v>
      </c>
      <c r="C8432" s="12" t="s">
        <v>37</v>
      </c>
      <c r="D8432" s="13">
        <v>28231499.6142045</v>
      </c>
      <c r="E8432" s="14">
        <v>45292</v>
      </c>
      <c r="F8432" s="15">
        <f t="shared" si="131"/>
        <v>-9.7150154879830267E-2</v>
      </c>
    </row>
    <row r="8433" spans="1:6" x14ac:dyDescent="0.3">
      <c r="A8433" s="16">
        <v>43</v>
      </c>
      <c r="B8433" s="17" t="s">
        <v>879</v>
      </c>
      <c r="C8433" s="17" t="s">
        <v>38</v>
      </c>
      <c r="D8433" s="18">
        <v>31111841.956965301</v>
      </c>
      <c r="E8433" s="14">
        <v>45261</v>
      </c>
      <c r="F8433" s="15">
        <f t="shared" si="131"/>
        <v>2.7655702453916735E-2</v>
      </c>
    </row>
    <row r="8434" spans="1:6" x14ac:dyDescent="0.3">
      <c r="A8434" s="16">
        <v>43</v>
      </c>
      <c r="B8434" s="17" t="s">
        <v>879</v>
      </c>
      <c r="C8434" s="17" t="s">
        <v>40</v>
      </c>
      <c r="D8434" s="18">
        <v>30263210.94447</v>
      </c>
      <c r="E8434" s="14">
        <v>45231</v>
      </c>
      <c r="F8434" s="15">
        <f t="shared" si="131"/>
        <v>6.1543186069105823E-3</v>
      </c>
    </row>
    <row r="8435" spans="1:6" x14ac:dyDescent="0.3">
      <c r="A8435" s="16">
        <v>43</v>
      </c>
      <c r="B8435" s="17" t="s">
        <v>879</v>
      </c>
      <c r="C8435" s="17" t="s">
        <v>41</v>
      </c>
      <c r="D8435" s="18">
        <v>30077533.447540801</v>
      </c>
      <c r="E8435" s="14">
        <v>45200</v>
      </c>
      <c r="F8435" s="15">
        <f t="shared" si="131"/>
        <v>-3.5501058048831309E-2</v>
      </c>
    </row>
    <row r="8436" spans="1:6" x14ac:dyDescent="0.3">
      <c r="A8436" s="16">
        <v>43</v>
      </c>
      <c r="B8436" s="17" t="s">
        <v>879</v>
      </c>
      <c r="C8436" s="17" t="s">
        <v>42</v>
      </c>
      <c r="D8436" s="18">
        <v>31164497.741371099</v>
      </c>
      <c r="E8436" s="14">
        <v>45170</v>
      </c>
      <c r="F8436" s="15">
        <f t="shared" si="131"/>
        <v>-8.349863536131584E-2</v>
      </c>
    </row>
    <row r="8437" spans="1:6" x14ac:dyDescent="0.3">
      <c r="A8437" s="11">
        <v>43</v>
      </c>
      <c r="B8437" s="12" t="s">
        <v>879</v>
      </c>
      <c r="C8437" s="12" t="s">
        <v>43</v>
      </c>
      <c r="D8437" s="13">
        <v>33878418.504840799</v>
      </c>
      <c r="E8437" s="14">
        <v>45139</v>
      </c>
      <c r="F8437" s="15">
        <f t="shared" si="131"/>
        <v>-0.11365742007597164</v>
      </c>
    </row>
    <row r="8438" spans="1:6" x14ac:dyDescent="0.3">
      <c r="A8438" s="16">
        <v>43</v>
      </c>
      <c r="B8438" s="17" t="s">
        <v>879</v>
      </c>
      <c r="C8438" s="17" t="s">
        <v>44</v>
      </c>
      <c r="D8438" s="18">
        <v>37956304.231645502</v>
      </c>
      <c r="E8438" s="14">
        <v>45108</v>
      </c>
      <c r="F8438" s="15">
        <f t="shared" si="131"/>
        <v>-2.3734590240881707E-2</v>
      </c>
    </row>
    <row r="8439" spans="1:6" x14ac:dyDescent="0.3">
      <c r="A8439" s="11">
        <v>43</v>
      </c>
      <c r="B8439" s="12" t="s">
        <v>879</v>
      </c>
      <c r="C8439" s="12" t="s">
        <v>45</v>
      </c>
      <c r="D8439" s="13">
        <v>38867957.623019099</v>
      </c>
      <c r="E8439" s="14">
        <v>45078</v>
      </c>
      <c r="F8439" s="15">
        <f t="shared" si="131"/>
        <v>4.8520457591001293E-2</v>
      </c>
    </row>
    <row r="8440" spans="1:6" x14ac:dyDescent="0.3">
      <c r="A8440" s="16">
        <v>43</v>
      </c>
      <c r="B8440" s="17" t="s">
        <v>879</v>
      </c>
      <c r="C8440" s="17" t="s">
        <v>46</v>
      </c>
      <c r="D8440" s="18">
        <v>37027087.600635</v>
      </c>
      <c r="E8440" s="14">
        <v>45047</v>
      </c>
      <c r="F8440" s="15">
        <f t="shared" si="131"/>
        <v>-0.13736908761410555</v>
      </c>
    </row>
    <row r="8441" spans="1:6" x14ac:dyDescent="0.3">
      <c r="A8441" s="11">
        <v>43</v>
      </c>
      <c r="B8441" s="12" t="s">
        <v>879</v>
      </c>
      <c r="C8441" s="12" t="s">
        <v>47</v>
      </c>
      <c r="D8441" s="13">
        <v>42479382.038869098</v>
      </c>
      <c r="E8441" s="14">
        <v>45017</v>
      </c>
      <c r="F8441" s="15">
        <f t="shared" si="131"/>
        <v>9.4732960835750515E-2</v>
      </c>
    </row>
    <row r="8442" spans="1:6" x14ac:dyDescent="0.3">
      <c r="A8442" s="16">
        <v>43</v>
      </c>
      <c r="B8442" s="17" t="s">
        <v>879</v>
      </c>
      <c r="C8442" s="17" t="s">
        <v>48</v>
      </c>
      <c r="D8442" s="18">
        <v>38639917.292722002</v>
      </c>
      <c r="E8442" s="14">
        <v>44986</v>
      </c>
      <c r="F8442" s="15">
        <f t="shared" si="131"/>
        <v>-0.14021235097655071</v>
      </c>
    </row>
    <row r="8443" spans="1:6" x14ac:dyDescent="0.3">
      <c r="A8443" s="11">
        <v>43</v>
      </c>
      <c r="B8443" s="12" t="s">
        <v>879</v>
      </c>
      <c r="C8443" s="12" t="s">
        <v>49</v>
      </c>
      <c r="D8443" s="13">
        <v>44455923.708388202</v>
      </c>
      <c r="E8443" s="14">
        <v>44958</v>
      </c>
      <c r="F8443" s="15">
        <f t="shared" si="131"/>
        <v>-5.3671973525562952E-2</v>
      </c>
    </row>
    <row r="8444" spans="1:6" x14ac:dyDescent="0.3">
      <c r="A8444" s="16">
        <v>43</v>
      </c>
      <c r="B8444" s="17" t="s">
        <v>879</v>
      </c>
      <c r="C8444" s="17" t="s">
        <v>50</v>
      </c>
      <c r="D8444" s="18">
        <v>46907153.6366385</v>
      </c>
      <c r="E8444" s="14">
        <v>44927</v>
      </c>
      <c r="F8444" s="15">
        <f t="shared" si="131"/>
        <v>0.22612974415228165</v>
      </c>
    </row>
    <row r="8445" spans="1:6" x14ac:dyDescent="0.3">
      <c r="A8445" s="11">
        <v>43</v>
      </c>
      <c r="B8445" s="12" t="s">
        <v>879</v>
      </c>
      <c r="C8445" s="12" t="s">
        <v>51</v>
      </c>
      <c r="D8445" s="13">
        <v>37413831.012853697</v>
      </c>
      <c r="E8445" s="14">
        <v>44896</v>
      </c>
      <c r="F8445" s="15">
        <f t="shared" si="131"/>
        <v>0.14094677603034964</v>
      </c>
    </row>
    <row r="8446" spans="1:6" x14ac:dyDescent="0.3">
      <c r="A8446" s="11">
        <v>43</v>
      </c>
      <c r="B8446" s="12" t="s">
        <v>879</v>
      </c>
      <c r="C8446" s="12" t="s">
        <v>53</v>
      </c>
      <c r="D8446" s="13">
        <v>32495241.824065499</v>
      </c>
      <c r="E8446" s="14">
        <v>44866</v>
      </c>
      <c r="F8446" s="15">
        <f t="shared" si="131"/>
        <v>0.18891881303251984</v>
      </c>
    </row>
    <row r="8447" spans="1:6" x14ac:dyDescent="0.3">
      <c r="A8447" s="11">
        <v>43</v>
      </c>
      <c r="B8447" s="12" t="s">
        <v>879</v>
      </c>
      <c r="C8447" s="12" t="s">
        <v>54</v>
      </c>
      <c r="D8447" s="13">
        <v>26901306.6605976</v>
      </c>
      <c r="E8447" s="14">
        <v>44835</v>
      </c>
      <c r="F8447" s="15">
        <f t="shared" si="131"/>
        <v>-9.7460615657489175E-2</v>
      </c>
    </row>
    <row r="8448" spans="1:6" x14ac:dyDescent="0.3">
      <c r="A8448" s="11">
        <v>43</v>
      </c>
      <c r="B8448" s="12" t="s">
        <v>879</v>
      </c>
      <c r="C8448" s="12" t="s">
        <v>55</v>
      </c>
      <c r="D8448" s="13">
        <v>29655140.2844446</v>
      </c>
      <c r="E8448" s="14">
        <v>44805</v>
      </c>
      <c r="F8448" s="15">
        <f t="shared" si="131"/>
        <v>-1.0904701145113193E-2</v>
      </c>
    </row>
    <row r="8449" spans="1:6" x14ac:dyDescent="0.3">
      <c r="A8449" s="16">
        <v>43</v>
      </c>
      <c r="B8449" s="17" t="s">
        <v>879</v>
      </c>
      <c r="C8449" s="17" t="s">
        <v>56</v>
      </c>
      <c r="D8449" s="18">
        <v>29980290.3367089</v>
      </c>
      <c r="E8449" s="14">
        <v>44774</v>
      </c>
      <c r="F8449" s="15">
        <f t="shared" si="131"/>
        <v>-8.1981818595143238E-2</v>
      </c>
    </row>
    <row r="8450" spans="1:6" x14ac:dyDescent="0.3">
      <c r="A8450" s="11">
        <v>43</v>
      </c>
      <c r="B8450" s="12" t="s">
        <v>879</v>
      </c>
      <c r="C8450" s="12" t="s">
        <v>57</v>
      </c>
      <c r="D8450" s="13">
        <v>32541688.667362399</v>
      </c>
      <c r="E8450" s="14">
        <v>44743</v>
      </c>
      <c r="F8450" s="15">
        <f t="shared" si="131"/>
        <v>-3.5260087609593281E-2</v>
      </c>
    </row>
    <row r="8451" spans="1:6" x14ac:dyDescent="0.3">
      <c r="A8451" s="16">
        <v>43</v>
      </c>
      <c r="B8451" s="17" t="s">
        <v>879</v>
      </c>
      <c r="C8451" s="17" t="s">
        <v>58</v>
      </c>
      <c r="D8451" s="18">
        <v>33709580.445687398</v>
      </c>
      <c r="E8451" s="14">
        <v>44713</v>
      </c>
      <c r="F8451" s="15">
        <f t="shared" ref="F8451:F8514" si="132">IF(B8451=B8452,LN(D8451/D8452),NA())</f>
        <v>-2.093772916481846E-2</v>
      </c>
    </row>
    <row r="8452" spans="1:6" x14ac:dyDescent="0.3">
      <c r="A8452" s="11">
        <v>43</v>
      </c>
      <c r="B8452" s="12" t="s">
        <v>879</v>
      </c>
      <c r="C8452" s="12" t="s">
        <v>59</v>
      </c>
      <c r="D8452" s="13">
        <v>34422823.297887802</v>
      </c>
      <c r="E8452" s="14">
        <v>44682</v>
      </c>
      <c r="F8452" s="15">
        <f t="shared" si="132"/>
        <v>2.6863604500270949E-2</v>
      </c>
    </row>
    <row r="8453" spans="1:6" x14ac:dyDescent="0.3">
      <c r="A8453" s="16">
        <v>43</v>
      </c>
      <c r="B8453" s="17" t="s">
        <v>879</v>
      </c>
      <c r="C8453" s="17" t="s">
        <v>60</v>
      </c>
      <c r="D8453" s="18">
        <v>33510412.379752401</v>
      </c>
      <c r="E8453" s="14">
        <v>44652</v>
      </c>
      <c r="F8453" s="15">
        <f t="shared" si="132"/>
        <v>-0.11580085013883651</v>
      </c>
    </row>
    <row r="8454" spans="1:6" x14ac:dyDescent="0.3">
      <c r="A8454" s="11">
        <v>43</v>
      </c>
      <c r="B8454" s="12" t="s">
        <v>879</v>
      </c>
      <c r="C8454" s="12" t="s">
        <v>61</v>
      </c>
      <c r="D8454" s="13">
        <v>37624561.103667803</v>
      </c>
      <c r="E8454" s="14">
        <v>44621</v>
      </c>
      <c r="F8454" s="15">
        <f t="shared" si="132"/>
        <v>-1.1491175547088384E-3</v>
      </c>
    </row>
    <row r="8455" spans="1:6" x14ac:dyDescent="0.3">
      <c r="A8455" s="16">
        <v>43</v>
      </c>
      <c r="B8455" s="17" t="s">
        <v>879</v>
      </c>
      <c r="C8455" s="17" t="s">
        <v>62</v>
      </c>
      <c r="D8455" s="18">
        <v>37667820.9979119</v>
      </c>
      <c r="E8455" s="14">
        <v>44593</v>
      </c>
      <c r="F8455" s="15">
        <f t="shared" si="132"/>
        <v>-8.352236522436432E-2</v>
      </c>
    </row>
    <row r="8456" spans="1:6" x14ac:dyDescent="0.3">
      <c r="A8456" s="11">
        <v>43</v>
      </c>
      <c r="B8456" s="12" t="s">
        <v>879</v>
      </c>
      <c r="C8456" s="12" t="s">
        <v>63</v>
      </c>
      <c r="D8456" s="13">
        <v>40949047.123513699</v>
      </c>
      <c r="E8456" s="14">
        <v>44562</v>
      </c>
      <c r="F8456" s="15">
        <f t="shared" si="132"/>
        <v>-0.13830954333454587</v>
      </c>
    </row>
    <row r="8457" spans="1:6" x14ac:dyDescent="0.3">
      <c r="A8457" s="16">
        <v>43</v>
      </c>
      <c r="B8457" s="17" t="s">
        <v>879</v>
      </c>
      <c r="C8457" s="17" t="s">
        <v>64</v>
      </c>
      <c r="D8457" s="18">
        <v>47023058.326520301</v>
      </c>
      <c r="E8457" s="14">
        <v>44531</v>
      </c>
      <c r="F8457" s="15">
        <f t="shared" si="132"/>
        <v>-1.1756651289759395E-3</v>
      </c>
    </row>
    <row r="8458" spans="1:6" x14ac:dyDescent="0.3">
      <c r="A8458" s="16">
        <v>43</v>
      </c>
      <c r="B8458" s="17" t="s">
        <v>879</v>
      </c>
      <c r="C8458" s="17" t="s">
        <v>66</v>
      </c>
      <c r="D8458" s="18">
        <v>47078374.206556797</v>
      </c>
      <c r="E8458" s="14">
        <v>44501</v>
      </c>
      <c r="F8458" s="15">
        <f t="shared" si="132"/>
        <v>-0.1580614794618832</v>
      </c>
    </row>
    <row r="8459" spans="1:6" x14ac:dyDescent="0.3">
      <c r="A8459" s="16">
        <v>43</v>
      </c>
      <c r="B8459" s="17" t="s">
        <v>879</v>
      </c>
      <c r="C8459" s="17" t="s">
        <v>67</v>
      </c>
      <c r="D8459" s="18">
        <v>55139990.245240502</v>
      </c>
      <c r="E8459" s="14">
        <v>44470</v>
      </c>
      <c r="F8459" s="15">
        <f t="shared" si="132"/>
        <v>7.5581765134022455E-2</v>
      </c>
    </row>
    <row r="8460" spans="1:6" x14ac:dyDescent="0.3">
      <c r="A8460" s="16">
        <v>43</v>
      </c>
      <c r="B8460" s="17" t="s">
        <v>879</v>
      </c>
      <c r="C8460" s="17" t="s">
        <v>68</v>
      </c>
      <c r="D8460" s="18">
        <v>51126014.799894698</v>
      </c>
      <c r="E8460" s="14">
        <v>44440</v>
      </c>
      <c r="F8460" s="15">
        <f t="shared" si="132"/>
        <v>-4.0409500049430433E-2</v>
      </c>
    </row>
    <row r="8461" spans="1:6" x14ac:dyDescent="0.3">
      <c r="A8461" s="11">
        <v>43</v>
      </c>
      <c r="B8461" s="12" t="s">
        <v>879</v>
      </c>
      <c r="C8461" s="12" t="s">
        <v>69</v>
      </c>
      <c r="D8461" s="13">
        <v>53234302.031734698</v>
      </c>
      <c r="E8461" s="14">
        <v>44409</v>
      </c>
      <c r="F8461" s="15">
        <f t="shared" si="132"/>
        <v>0.11050802706066201</v>
      </c>
    </row>
    <row r="8462" spans="1:6" x14ac:dyDescent="0.3">
      <c r="A8462" s="16">
        <v>43</v>
      </c>
      <c r="B8462" s="17" t="s">
        <v>879</v>
      </c>
      <c r="C8462" s="17" t="s">
        <v>70</v>
      </c>
      <c r="D8462" s="18">
        <v>47664883.725944899</v>
      </c>
      <c r="E8462" s="14">
        <v>44378</v>
      </c>
      <c r="F8462" s="15">
        <f t="shared" si="132"/>
        <v>-1.2453913326233643E-2</v>
      </c>
    </row>
    <row r="8463" spans="1:6" x14ac:dyDescent="0.3">
      <c r="A8463" s="11">
        <v>43</v>
      </c>
      <c r="B8463" s="12" t="s">
        <v>879</v>
      </c>
      <c r="C8463" s="12" t="s">
        <v>71</v>
      </c>
      <c r="D8463" s="13">
        <v>48262209.860105798</v>
      </c>
      <c r="E8463" s="14">
        <v>44348</v>
      </c>
      <c r="F8463" s="15">
        <f t="shared" si="132"/>
        <v>-8.8769130069308991E-2</v>
      </c>
    </row>
    <row r="8464" spans="1:6" x14ac:dyDescent="0.3">
      <c r="A8464" s="16">
        <v>43</v>
      </c>
      <c r="B8464" s="17" t="s">
        <v>879</v>
      </c>
      <c r="C8464" s="17" t="s">
        <v>72</v>
      </c>
      <c r="D8464" s="18">
        <v>52742310.010471798</v>
      </c>
      <c r="E8464" s="14">
        <v>44317</v>
      </c>
      <c r="F8464" s="15">
        <f t="shared" si="132"/>
        <v>-2.2072189711818985E-2</v>
      </c>
    </row>
    <row r="8465" spans="1:6" x14ac:dyDescent="0.3">
      <c r="A8465" s="11">
        <v>43</v>
      </c>
      <c r="B8465" s="12" t="s">
        <v>879</v>
      </c>
      <c r="C8465" s="12" t="s">
        <v>73</v>
      </c>
      <c r="D8465" s="13">
        <v>53919390.8716131</v>
      </c>
      <c r="E8465" s="14">
        <v>44287</v>
      </c>
      <c r="F8465" s="15">
        <f t="shared" si="132"/>
        <v>-3.9004204097566101E-3</v>
      </c>
    </row>
    <row r="8466" spans="1:6" x14ac:dyDescent="0.3">
      <c r="A8466" s="16">
        <v>43</v>
      </c>
      <c r="B8466" s="17" t="s">
        <v>879</v>
      </c>
      <c r="C8466" s="17" t="s">
        <v>74</v>
      </c>
      <c r="D8466" s="18">
        <v>54130109.843395703</v>
      </c>
      <c r="E8466" s="14">
        <v>44256</v>
      </c>
      <c r="F8466" s="15">
        <f t="shared" si="132"/>
        <v>9.1911095351068756E-2</v>
      </c>
    </row>
    <row r="8467" spans="1:6" x14ac:dyDescent="0.3">
      <c r="A8467" s="11">
        <v>43</v>
      </c>
      <c r="B8467" s="12" t="s">
        <v>879</v>
      </c>
      <c r="C8467" s="12" t="s">
        <v>75</v>
      </c>
      <c r="D8467" s="13">
        <v>49376741.560344398</v>
      </c>
      <c r="E8467" s="14">
        <v>44228</v>
      </c>
      <c r="F8467" s="15">
        <f t="shared" si="132"/>
        <v>0.18338705716959947</v>
      </c>
    </row>
    <row r="8468" spans="1:6" x14ac:dyDescent="0.3">
      <c r="A8468" s="16">
        <v>43</v>
      </c>
      <c r="B8468" s="17" t="s">
        <v>879</v>
      </c>
      <c r="C8468" s="17" t="s">
        <v>76</v>
      </c>
      <c r="D8468" s="18">
        <v>41103465.535164997</v>
      </c>
      <c r="E8468" s="14">
        <v>44197</v>
      </c>
      <c r="F8468" s="15">
        <f t="shared" si="132"/>
        <v>-0.13768892449343353</v>
      </c>
    </row>
    <row r="8469" spans="1:6" x14ac:dyDescent="0.3">
      <c r="A8469" s="11">
        <v>43</v>
      </c>
      <c r="B8469" s="12" t="s">
        <v>879</v>
      </c>
      <c r="C8469" s="12" t="s">
        <v>77</v>
      </c>
      <c r="D8469" s="13">
        <v>47171097.410322197</v>
      </c>
      <c r="E8469" s="14">
        <v>44166</v>
      </c>
      <c r="F8469" s="15">
        <f t="shared" si="132"/>
        <v>0.14130382446405745</v>
      </c>
    </row>
    <row r="8470" spans="1:6" x14ac:dyDescent="0.3">
      <c r="A8470" s="11">
        <v>43</v>
      </c>
      <c r="B8470" s="12" t="s">
        <v>879</v>
      </c>
      <c r="C8470" s="12" t="s">
        <v>79</v>
      </c>
      <c r="D8470" s="13">
        <v>40955148.855300903</v>
      </c>
      <c r="E8470" s="14">
        <v>44136</v>
      </c>
      <c r="F8470" s="15">
        <f t="shared" si="132"/>
        <v>0.21568758363708249</v>
      </c>
    </row>
    <row r="8471" spans="1:6" x14ac:dyDescent="0.3">
      <c r="A8471" s="11">
        <v>43</v>
      </c>
      <c r="B8471" s="12" t="s">
        <v>879</v>
      </c>
      <c r="C8471" s="12" t="s">
        <v>80</v>
      </c>
      <c r="D8471" s="13">
        <v>33009320.267226599</v>
      </c>
      <c r="E8471" s="14">
        <v>44105</v>
      </c>
      <c r="F8471" s="15">
        <f t="shared" si="132"/>
        <v>-0.16235955535390409</v>
      </c>
    </row>
    <row r="8472" spans="1:6" x14ac:dyDescent="0.3">
      <c r="A8472" s="11">
        <v>43</v>
      </c>
      <c r="B8472" s="12" t="s">
        <v>879</v>
      </c>
      <c r="C8472" s="12" t="s">
        <v>81</v>
      </c>
      <c r="D8472" s="13">
        <v>38828305.710902698</v>
      </c>
      <c r="E8472" s="14">
        <v>44075</v>
      </c>
      <c r="F8472" s="15">
        <f t="shared" si="132"/>
        <v>-9.6620902080219978E-2</v>
      </c>
    </row>
    <row r="8473" spans="1:6" x14ac:dyDescent="0.3">
      <c r="A8473" s="16">
        <v>43</v>
      </c>
      <c r="B8473" s="17" t="s">
        <v>879</v>
      </c>
      <c r="C8473" s="17" t="s">
        <v>82</v>
      </c>
      <c r="D8473" s="18">
        <v>42767155.424495503</v>
      </c>
      <c r="E8473" s="14">
        <v>44044</v>
      </c>
      <c r="F8473" s="15">
        <f t="shared" si="132"/>
        <v>9.9812387760528018E-2</v>
      </c>
    </row>
    <row r="8474" spans="1:6" x14ac:dyDescent="0.3">
      <c r="A8474" s="11">
        <v>43</v>
      </c>
      <c r="B8474" s="12" t="s">
        <v>879</v>
      </c>
      <c r="C8474" s="12" t="s">
        <v>83</v>
      </c>
      <c r="D8474" s="13">
        <v>38704583.2634608</v>
      </c>
      <c r="E8474" s="14">
        <v>44013</v>
      </c>
      <c r="F8474" s="15">
        <f t="shared" si="132"/>
        <v>-9.7322879599684747E-2</v>
      </c>
    </row>
    <row r="8475" spans="1:6" x14ac:dyDescent="0.3">
      <c r="A8475" s="16">
        <v>43</v>
      </c>
      <c r="B8475" s="17" t="s">
        <v>879</v>
      </c>
      <c r="C8475" s="17" t="s">
        <v>84</v>
      </c>
      <c r="D8475" s="18">
        <v>42660818.6600914</v>
      </c>
      <c r="E8475" s="14">
        <v>43983</v>
      </c>
      <c r="F8475" s="15">
        <f t="shared" si="132"/>
        <v>0.15169283983787826</v>
      </c>
    </row>
    <row r="8476" spans="1:6" x14ac:dyDescent="0.3">
      <c r="A8476" s="11">
        <v>43</v>
      </c>
      <c r="B8476" s="12" t="s">
        <v>879</v>
      </c>
      <c r="C8476" s="12" t="s">
        <v>85</v>
      </c>
      <c r="D8476" s="13">
        <v>36656400.932853699</v>
      </c>
      <c r="E8476" s="14">
        <v>43952</v>
      </c>
      <c r="F8476" s="15">
        <f t="shared" si="132"/>
        <v>-7.496034636157084E-2</v>
      </c>
    </row>
    <row r="8477" spans="1:6" x14ac:dyDescent="0.3">
      <c r="A8477" s="16">
        <v>43</v>
      </c>
      <c r="B8477" s="17" t="s">
        <v>879</v>
      </c>
      <c r="C8477" s="17" t="s">
        <v>86</v>
      </c>
      <c r="D8477" s="18">
        <v>39509786.856129996</v>
      </c>
      <c r="E8477" s="14">
        <v>43922</v>
      </c>
      <c r="F8477" s="15">
        <f t="shared" si="132"/>
        <v>8.6005455909524228E-2</v>
      </c>
    </row>
    <row r="8478" spans="1:6" x14ac:dyDescent="0.3">
      <c r="A8478" s="11">
        <v>43</v>
      </c>
      <c r="B8478" s="12" t="s">
        <v>879</v>
      </c>
      <c r="C8478" s="12" t="s">
        <v>87</v>
      </c>
      <c r="D8478" s="13">
        <v>36253754.698177502</v>
      </c>
      <c r="E8478" s="14">
        <v>43891</v>
      </c>
      <c r="F8478" s="15">
        <f t="shared" si="132"/>
        <v>-0.1988996346609736</v>
      </c>
    </row>
    <row r="8479" spans="1:6" x14ac:dyDescent="0.3">
      <c r="A8479" s="16">
        <v>43</v>
      </c>
      <c r="B8479" s="17" t="s">
        <v>879</v>
      </c>
      <c r="C8479" s="17" t="s">
        <v>88</v>
      </c>
      <c r="D8479" s="18">
        <v>44231738.122696497</v>
      </c>
      <c r="E8479" s="14">
        <v>43862</v>
      </c>
      <c r="F8479" s="15">
        <f t="shared" si="132"/>
        <v>-6.4907005370650375E-2</v>
      </c>
    </row>
    <row r="8480" spans="1:6" x14ac:dyDescent="0.3">
      <c r="A8480" s="11">
        <v>43</v>
      </c>
      <c r="B8480" s="12" t="s">
        <v>879</v>
      </c>
      <c r="C8480" s="12" t="s">
        <v>89</v>
      </c>
      <c r="D8480" s="13">
        <v>47197909.145676702</v>
      </c>
      <c r="E8480" s="14">
        <v>43831</v>
      </c>
      <c r="F8480" s="15">
        <f t="shared" si="132"/>
        <v>-4.6733640875394777E-2</v>
      </c>
    </row>
    <row r="8481" spans="1:6" x14ac:dyDescent="0.3">
      <c r="A8481" s="16">
        <v>43</v>
      </c>
      <c r="B8481" s="17" t="s">
        <v>879</v>
      </c>
      <c r="C8481" s="17" t="s">
        <v>90</v>
      </c>
      <c r="D8481" s="18">
        <v>49455992.548706502</v>
      </c>
      <c r="E8481" s="14">
        <v>43800</v>
      </c>
      <c r="F8481" s="15">
        <f t="shared" si="132"/>
        <v>5.1416724612165461E-2</v>
      </c>
    </row>
    <row r="8482" spans="1:6" x14ac:dyDescent="0.3">
      <c r="A8482" s="16">
        <v>43</v>
      </c>
      <c r="B8482" s="17" t="s">
        <v>879</v>
      </c>
      <c r="C8482" s="17" t="s">
        <v>92</v>
      </c>
      <c r="D8482" s="18">
        <v>46977394.133096002</v>
      </c>
      <c r="E8482" s="14">
        <v>43770</v>
      </c>
      <c r="F8482" s="15">
        <f t="shared" si="132"/>
        <v>2.0942046198467679E-2</v>
      </c>
    </row>
    <row r="8483" spans="1:6" x14ac:dyDescent="0.3">
      <c r="A8483" s="16">
        <v>43</v>
      </c>
      <c r="B8483" s="17" t="s">
        <v>879</v>
      </c>
      <c r="C8483" s="17" t="s">
        <v>93</v>
      </c>
      <c r="D8483" s="18">
        <v>46003821.260255001</v>
      </c>
      <c r="E8483" s="14">
        <v>43739</v>
      </c>
      <c r="F8483" s="15">
        <f t="shared" si="132"/>
        <v>-8.9653841228680614E-2</v>
      </c>
    </row>
    <row r="8484" spans="1:6" x14ac:dyDescent="0.3">
      <c r="A8484" s="16">
        <v>43</v>
      </c>
      <c r="B8484" s="17" t="s">
        <v>879</v>
      </c>
      <c r="C8484" s="17" t="s">
        <v>94</v>
      </c>
      <c r="D8484" s="18">
        <v>50318776.874070898</v>
      </c>
      <c r="E8484" s="14">
        <v>43709</v>
      </c>
      <c r="F8484" s="15">
        <f t="shared" si="132"/>
        <v>7.5311165341327424E-2</v>
      </c>
    </row>
    <row r="8485" spans="1:6" x14ac:dyDescent="0.3">
      <c r="A8485" s="11">
        <v>43</v>
      </c>
      <c r="B8485" s="12" t="s">
        <v>879</v>
      </c>
      <c r="C8485" s="12" t="s">
        <v>95</v>
      </c>
      <c r="D8485" s="13">
        <v>46668393.638761699</v>
      </c>
      <c r="E8485" s="14">
        <v>43678</v>
      </c>
      <c r="F8485" s="15">
        <f t="shared" si="132"/>
        <v>-0.21607371931002378</v>
      </c>
    </row>
    <row r="8486" spans="1:6" x14ac:dyDescent="0.3">
      <c r="A8486" s="16">
        <v>43</v>
      </c>
      <c r="B8486" s="17" t="s">
        <v>879</v>
      </c>
      <c r="C8486" s="17" t="s">
        <v>96</v>
      </c>
      <c r="D8486" s="18">
        <v>57924524.367784202</v>
      </c>
      <c r="E8486" s="14">
        <v>43647</v>
      </c>
      <c r="F8486" s="15">
        <f t="shared" si="132"/>
        <v>-1.054029742951536E-2</v>
      </c>
    </row>
    <row r="8487" spans="1:6" x14ac:dyDescent="0.3">
      <c r="A8487" s="11">
        <v>43</v>
      </c>
      <c r="B8487" s="12" t="s">
        <v>879</v>
      </c>
      <c r="C8487" s="12" t="s">
        <v>97</v>
      </c>
      <c r="D8487" s="13">
        <v>58538295.063553102</v>
      </c>
      <c r="E8487" s="14">
        <v>43617</v>
      </c>
      <c r="F8487" s="15">
        <f t="shared" si="132"/>
        <v>8.4172933671612313E-2</v>
      </c>
    </row>
    <row r="8488" spans="1:6" x14ac:dyDescent="0.3">
      <c r="A8488" s="16">
        <v>43</v>
      </c>
      <c r="B8488" s="17" t="s">
        <v>879</v>
      </c>
      <c r="C8488" s="17" t="s">
        <v>98</v>
      </c>
      <c r="D8488" s="18">
        <v>53812631.339324899</v>
      </c>
      <c r="E8488" s="14">
        <v>43586</v>
      </c>
      <c r="F8488" s="15">
        <f t="shared" si="132"/>
        <v>-9.5140168210280998E-2</v>
      </c>
    </row>
    <row r="8489" spans="1:6" x14ac:dyDescent="0.3">
      <c r="A8489" s="11">
        <v>43</v>
      </c>
      <c r="B8489" s="12" t="s">
        <v>879</v>
      </c>
      <c r="C8489" s="12" t="s">
        <v>99</v>
      </c>
      <c r="D8489" s="13">
        <v>59183831.6803203</v>
      </c>
      <c r="E8489" s="14">
        <v>43556</v>
      </c>
      <c r="F8489" s="15">
        <f t="shared" si="132"/>
        <v>0.12086343338594553</v>
      </c>
    </row>
    <row r="8490" spans="1:6" x14ac:dyDescent="0.3">
      <c r="A8490" s="16">
        <v>43</v>
      </c>
      <c r="B8490" s="17" t="s">
        <v>879</v>
      </c>
      <c r="C8490" s="17" t="s">
        <v>100</v>
      </c>
      <c r="D8490" s="18">
        <v>52446046.617550902</v>
      </c>
      <c r="E8490" s="14">
        <v>43525</v>
      </c>
      <c r="F8490" s="15">
        <f t="shared" si="132"/>
        <v>-3.1084566764106359E-2</v>
      </c>
    </row>
    <row r="8491" spans="1:6" x14ac:dyDescent="0.3">
      <c r="A8491" s="11">
        <v>43</v>
      </c>
      <c r="B8491" s="12" t="s">
        <v>879</v>
      </c>
      <c r="C8491" s="12" t="s">
        <v>101</v>
      </c>
      <c r="D8491" s="13">
        <v>54101911.852327399</v>
      </c>
      <c r="E8491" s="14">
        <v>43497</v>
      </c>
      <c r="F8491" s="15">
        <f t="shared" si="132"/>
        <v>6.7999620008004039E-2</v>
      </c>
    </row>
    <row r="8492" spans="1:6" x14ac:dyDescent="0.3">
      <c r="A8492" s="16">
        <v>43</v>
      </c>
      <c r="B8492" s="17" t="s">
        <v>879</v>
      </c>
      <c r="C8492" s="17" t="s">
        <v>102</v>
      </c>
      <c r="D8492" s="18">
        <v>50545296.995392703</v>
      </c>
      <c r="E8492" s="14">
        <v>43466</v>
      </c>
      <c r="F8492" s="15">
        <f t="shared" si="132"/>
        <v>9.0890252804490701E-2</v>
      </c>
    </row>
    <row r="8493" spans="1:6" x14ac:dyDescent="0.3">
      <c r="A8493" s="11">
        <v>43</v>
      </c>
      <c r="B8493" s="12" t="s">
        <v>879</v>
      </c>
      <c r="C8493" s="12" t="s">
        <v>103</v>
      </c>
      <c r="D8493" s="13">
        <v>46153816.333423197</v>
      </c>
      <c r="E8493" s="14">
        <v>43435</v>
      </c>
      <c r="F8493" s="15">
        <f t="shared" si="132"/>
        <v>-9.3803695965898437E-2</v>
      </c>
    </row>
    <row r="8494" spans="1:6" x14ac:dyDescent="0.3">
      <c r="A8494" s="11">
        <v>43</v>
      </c>
      <c r="B8494" s="12" t="s">
        <v>879</v>
      </c>
      <c r="C8494" s="12" t="s">
        <v>105</v>
      </c>
      <c r="D8494" s="13">
        <v>50692772.571803801</v>
      </c>
      <c r="E8494" s="14">
        <v>43405</v>
      </c>
      <c r="F8494" s="15">
        <f t="shared" si="132"/>
        <v>-1.9257917682544663E-2</v>
      </c>
    </row>
    <row r="8495" spans="1:6" x14ac:dyDescent="0.3">
      <c r="A8495" s="11">
        <v>43</v>
      </c>
      <c r="B8495" s="12" t="s">
        <v>879</v>
      </c>
      <c r="C8495" s="12" t="s">
        <v>106</v>
      </c>
      <c r="D8495" s="13">
        <v>51678470.595374003</v>
      </c>
      <c r="E8495" s="14">
        <v>43374</v>
      </c>
      <c r="F8495" s="15">
        <f t="shared" si="132"/>
        <v>-0.11362476604339158</v>
      </c>
    </row>
    <row r="8496" spans="1:6" x14ac:dyDescent="0.3">
      <c r="A8496" s="11">
        <v>43</v>
      </c>
      <c r="B8496" s="12" t="s">
        <v>879</v>
      </c>
      <c r="C8496" s="12" t="s">
        <v>107</v>
      </c>
      <c r="D8496" s="13">
        <v>57897026.7236396</v>
      </c>
      <c r="E8496" s="14">
        <v>43344</v>
      </c>
      <c r="F8496" s="15">
        <f t="shared" si="132"/>
        <v>1.4024459250047796E-2</v>
      </c>
    </row>
    <row r="8497" spans="1:6" x14ac:dyDescent="0.3">
      <c r="A8497" s="16">
        <v>43</v>
      </c>
      <c r="B8497" s="17" t="s">
        <v>879</v>
      </c>
      <c r="C8497" s="17" t="s">
        <v>108</v>
      </c>
      <c r="D8497" s="18">
        <v>57090719.459042102</v>
      </c>
      <c r="E8497" s="14">
        <v>43313</v>
      </c>
      <c r="F8497" s="15">
        <f t="shared" si="132"/>
        <v>-3.955061324931404E-2</v>
      </c>
    </row>
    <row r="8498" spans="1:6" x14ac:dyDescent="0.3">
      <c r="A8498" s="11">
        <v>43</v>
      </c>
      <c r="B8498" s="12" t="s">
        <v>879</v>
      </c>
      <c r="C8498" s="12" t="s">
        <v>109</v>
      </c>
      <c r="D8498" s="13">
        <v>59393939.071920604</v>
      </c>
      <c r="E8498" s="14">
        <v>43282</v>
      </c>
      <c r="F8498" s="15">
        <f t="shared" si="132"/>
        <v>3.9845110956576148E-2</v>
      </c>
    </row>
    <row r="8499" spans="1:6" x14ac:dyDescent="0.3">
      <c r="A8499" s="16">
        <v>43</v>
      </c>
      <c r="B8499" s="17" t="s">
        <v>879</v>
      </c>
      <c r="C8499" s="17" t="s">
        <v>110</v>
      </c>
      <c r="D8499" s="18">
        <v>57073908.8485201</v>
      </c>
      <c r="E8499" s="14">
        <v>43252</v>
      </c>
      <c r="F8499" s="15">
        <f t="shared" si="132"/>
        <v>-4.3155538296762858E-2</v>
      </c>
    </row>
    <row r="8500" spans="1:6" x14ac:dyDescent="0.3">
      <c r="A8500" s="11">
        <v>43</v>
      </c>
      <c r="B8500" s="12" t="s">
        <v>879</v>
      </c>
      <c r="C8500" s="12" t="s">
        <v>111</v>
      </c>
      <c r="D8500" s="13">
        <v>59590884.1980718</v>
      </c>
      <c r="E8500" s="14">
        <v>43221</v>
      </c>
      <c r="F8500" s="15">
        <f t="shared" si="132"/>
        <v>-3.44232092969321E-2</v>
      </c>
    </row>
    <row r="8501" spans="1:6" x14ac:dyDescent="0.3">
      <c r="A8501" s="16">
        <v>43</v>
      </c>
      <c r="B8501" s="17" t="s">
        <v>879</v>
      </c>
      <c r="C8501" s="17" t="s">
        <v>112</v>
      </c>
      <c r="D8501" s="18">
        <v>61677908.634326302</v>
      </c>
      <c r="E8501" s="14">
        <v>43191</v>
      </c>
      <c r="F8501" s="15">
        <f t="shared" si="132"/>
        <v>5.257904452841574E-2</v>
      </c>
    </row>
    <row r="8502" spans="1:6" x14ac:dyDescent="0.3">
      <c r="A8502" s="11">
        <v>43</v>
      </c>
      <c r="B8502" s="12" t="s">
        <v>879</v>
      </c>
      <c r="C8502" s="12" t="s">
        <v>113</v>
      </c>
      <c r="D8502" s="13">
        <v>58518724.353577003</v>
      </c>
      <c r="E8502" s="14">
        <v>43160</v>
      </c>
      <c r="F8502" s="15">
        <f t="shared" si="132"/>
        <v>-2.709822963768926E-2</v>
      </c>
    </row>
    <row r="8503" spans="1:6" x14ac:dyDescent="0.3">
      <c r="A8503" s="16">
        <v>43</v>
      </c>
      <c r="B8503" s="17" t="s">
        <v>879</v>
      </c>
      <c r="C8503" s="17" t="s">
        <v>114</v>
      </c>
      <c r="D8503" s="18">
        <v>60126159.140413702</v>
      </c>
      <c r="E8503" s="14">
        <v>43132</v>
      </c>
      <c r="F8503" s="15">
        <f t="shared" si="132"/>
        <v>-4.0401922051131689E-2</v>
      </c>
    </row>
    <row r="8504" spans="1:6" x14ac:dyDescent="0.3">
      <c r="A8504" s="11">
        <v>43</v>
      </c>
      <c r="B8504" s="12" t="s">
        <v>879</v>
      </c>
      <c r="C8504" s="12" t="s">
        <v>115</v>
      </c>
      <c r="D8504" s="13">
        <v>62605111.5630202</v>
      </c>
      <c r="E8504" s="14">
        <v>43101</v>
      </c>
      <c r="F8504" s="15">
        <f t="shared" si="132"/>
        <v>-6.2005801180993712E-2</v>
      </c>
    </row>
    <row r="8505" spans="1:6" x14ac:dyDescent="0.3">
      <c r="A8505" s="16">
        <v>43</v>
      </c>
      <c r="B8505" s="17" t="s">
        <v>879</v>
      </c>
      <c r="C8505" s="17" t="s">
        <v>116</v>
      </c>
      <c r="D8505" s="18">
        <v>66609867.7053288</v>
      </c>
      <c r="E8505" s="14">
        <v>43070</v>
      </c>
      <c r="F8505" s="15">
        <f t="shared" si="132"/>
        <v>2.4949129623864953E-2</v>
      </c>
    </row>
    <row r="8506" spans="1:6" x14ac:dyDescent="0.3">
      <c r="A8506" s="16">
        <v>43</v>
      </c>
      <c r="B8506" s="17" t="s">
        <v>879</v>
      </c>
      <c r="C8506" s="17" t="s">
        <v>118</v>
      </c>
      <c r="D8506" s="18">
        <v>64968569.103389099</v>
      </c>
      <c r="E8506" s="14">
        <v>43040</v>
      </c>
      <c r="F8506" s="15">
        <f t="shared" si="132"/>
        <v>4.0246784286581648E-3</v>
      </c>
    </row>
    <row r="8507" spans="1:6" x14ac:dyDescent="0.3">
      <c r="A8507" s="16">
        <v>43</v>
      </c>
      <c r="B8507" s="17" t="s">
        <v>879</v>
      </c>
      <c r="C8507" s="17" t="s">
        <v>119</v>
      </c>
      <c r="D8507" s="18">
        <v>64707616.981209002</v>
      </c>
      <c r="E8507" s="14">
        <v>43009</v>
      </c>
      <c r="F8507" s="15">
        <f t="shared" si="132"/>
        <v>3.6010460613714115E-2</v>
      </c>
    </row>
    <row r="8508" spans="1:6" x14ac:dyDescent="0.3">
      <c r="A8508" s="16">
        <v>43</v>
      </c>
      <c r="B8508" s="17" t="s">
        <v>879</v>
      </c>
      <c r="C8508" s="17" t="s">
        <v>120</v>
      </c>
      <c r="D8508" s="18">
        <v>62418921.691703603</v>
      </c>
      <c r="E8508" s="14">
        <v>42979</v>
      </c>
      <c r="F8508" s="15">
        <f t="shared" si="132"/>
        <v>-1.6100274671354591E-2</v>
      </c>
    </row>
    <row r="8509" spans="1:6" x14ac:dyDescent="0.3">
      <c r="A8509" s="11">
        <v>43</v>
      </c>
      <c r="B8509" s="12" t="s">
        <v>879</v>
      </c>
      <c r="C8509" s="12" t="s">
        <v>121</v>
      </c>
      <c r="D8509" s="13">
        <v>63432017.148835599</v>
      </c>
      <c r="E8509" s="14">
        <v>42948</v>
      </c>
      <c r="F8509" s="15">
        <f t="shared" si="132"/>
        <v>-1.7736216517339042E-2</v>
      </c>
    </row>
    <row r="8510" spans="1:6" x14ac:dyDescent="0.3">
      <c r="A8510" s="16">
        <v>43</v>
      </c>
      <c r="B8510" s="17" t="s">
        <v>879</v>
      </c>
      <c r="C8510" s="17" t="s">
        <v>122</v>
      </c>
      <c r="D8510" s="18">
        <v>64567097.398307301</v>
      </c>
      <c r="E8510" s="14">
        <v>42917</v>
      </c>
      <c r="F8510" s="15">
        <f t="shared" si="132"/>
        <v>4.822593870134486E-2</v>
      </c>
    </row>
    <row r="8511" spans="1:6" x14ac:dyDescent="0.3">
      <c r="A8511" s="11">
        <v>43</v>
      </c>
      <c r="B8511" s="12" t="s">
        <v>879</v>
      </c>
      <c r="C8511" s="12" t="s">
        <v>123</v>
      </c>
      <c r="D8511" s="13">
        <v>61527179.122355297</v>
      </c>
      <c r="E8511" s="14">
        <v>42887</v>
      </c>
      <c r="F8511" s="15">
        <f t="shared" si="132"/>
        <v>1.4309005790193402E-2</v>
      </c>
    </row>
    <row r="8512" spans="1:6" x14ac:dyDescent="0.3">
      <c r="A8512" s="16">
        <v>43</v>
      </c>
      <c r="B8512" s="17" t="s">
        <v>879</v>
      </c>
      <c r="C8512" s="17" t="s">
        <v>124</v>
      </c>
      <c r="D8512" s="18">
        <v>60653055.196713097</v>
      </c>
      <c r="E8512" s="14">
        <v>42856</v>
      </c>
      <c r="F8512" s="15">
        <f t="shared" si="132"/>
        <v>1.1633501340530532E-2</v>
      </c>
    </row>
    <row r="8513" spans="1:6" x14ac:dyDescent="0.3">
      <c r="A8513" s="11">
        <v>43</v>
      </c>
      <c r="B8513" s="12" t="s">
        <v>879</v>
      </c>
      <c r="C8513" s="12" t="s">
        <v>125</v>
      </c>
      <c r="D8513" s="13">
        <v>59951536.270310402</v>
      </c>
      <c r="E8513" s="14">
        <v>42826</v>
      </c>
      <c r="F8513" s="15">
        <f t="shared" si="132"/>
        <v>1.7663402117142905E-2</v>
      </c>
    </row>
    <row r="8514" spans="1:6" x14ac:dyDescent="0.3">
      <c r="A8514" s="16">
        <v>43</v>
      </c>
      <c r="B8514" s="17" t="s">
        <v>879</v>
      </c>
      <c r="C8514" s="17" t="s">
        <v>126</v>
      </c>
      <c r="D8514" s="18">
        <v>58901885.668363899</v>
      </c>
      <c r="E8514" s="14">
        <v>42795</v>
      </c>
      <c r="F8514" s="15">
        <f t="shared" si="132"/>
        <v>4.9382002108747138E-2</v>
      </c>
    </row>
    <row r="8515" spans="1:6" x14ac:dyDescent="0.3">
      <c r="A8515" s="11">
        <v>43</v>
      </c>
      <c r="B8515" s="12" t="s">
        <v>879</v>
      </c>
      <c r="C8515" s="12" t="s">
        <v>127</v>
      </c>
      <c r="D8515" s="13">
        <v>56063843.439560302</v>
      </c>
      <c r="E8515" s="14">
        <v>42767</v>
      </c>
      <c r="F8515" s="15">
        <f t="shared" ref="F8515:F8578" si="133">IF(B8515=B8516,LN(D8515/D8516),NA())</f>
        <v>4.8134283737071598E-2</v>
      </c>
    </row>
    <row r="8516" spans="1:6" x14ac:dyDescent="0.3">
      <c r="A8516" s="16">
        <v>43</v>
      </c>
      <c r="B8516" s="17" t="s">
        <v>879</v>
      </c>
      <c r="C8516" s="17" t="s">
        <v>129</v>
      </c>
      <c r="D8516" s="18">
        <v>53429168.265542902</v>
      </c>
      <c r="E8516" s="14">
        <v>42736</v>
      </c>
      <c r="F8516" s="15">
        <f t="shared" si="133"/>
        <v>3.3349174305702785E-2</v>
      </c>
    </row>
    <row r="8517" spans="1:6" x14ac:dyDescent="0.3">
      <c r="A8517" s="11">
        <v>43</v>
      </c>
      <c r="B8517" s="12" t="s">
        <v>879</v>
      </c>
      <c r="C8517" s="12" t="s">
        <v>130</v>
      </c>
      <c r="D8517" s="13">
        <v>51676733.1656093</v>
      </c>
      <c r="E8517" s="14">
        <v>42705</v>
      </c>
      <c r="F8517" s="15">
        <f t="shared" si="133"/>
        <v>5.005597276672482E-2</v>
      </c>
    </row>
    <row r="8518" spans="1:6" x14ac:dyDescent="0.3">
      <c r="A8518" s="11">
        <v>43</v>
      </c>
      <c r="B8518" s="12" t="s">
        <v>879</v>
      </c>
      <c r="C8518" s="12" t="s">
        <v>132</v>
      </c>
      <c r="D8518" s="13">
        <v>49153677.804858603</v>
      </c>
      <c r="E8518" s="14">
        <v>42675</v>
      </c>
      <c r="F8518" s="15">
        <f t="shared" si="133"/>
        <v>0.14917940994199239</v>
      </c>
    </row>
    <row r="8519" spans="1:6" x14ac:dyDescent="0.3">
      <c r="A8519" s="11">
        <v>43</v>
      </c>
      <c r="B8519" s="12" t="s">
        <v>879</v>
      </c>
      <c r="C8519" s="12" t="s">
        <v>133</v>
      </c>
      <c r="D8519" s="13">
        <v>42341693.478103399</v>
      </c>
      <c r="E8519" s="14">
        <v>42644</v>
      </c>
      <c r="F8519" s="15">
        <f t="shared" si="133"/>
        <v>-2.3693959930200844E-2</v>
      </c>
    </row>
    <row r="8520" spans="1:6" x14ac:dyDescent="0.3">
      <c r="A8520" s="11">
        <v>43</v>
      </c>
      <c r="B8520" s="12" t="s">
        <v>879</v>
      </c>
      <c r="C8520" s="12" t="s">
        <v>134</v>
      </c>
      <c r="D8520" s="13">
        <v>43356915.6885873</v>
      </c>
      <c r="E8520" s="14">
        <v>42614</v>
      </c>
      <c r="F8520" s="15">
        <f t="shared" si="133"/>
        <v>2.209162992840952E-3</v>
      </c>
    </row>
    <row r="8521" spans="1:6" x14ac:dyDescent="0.3">
      <c r="A8521" s="16">
        <v>43</v>
      </c>
      <c r="B8521" s="17" t="s">
        <v>879</v>
      </c>
      <c r="C8521" s="17" t="s">
        <v>135</v>
      </c>
      <c r="D8521" s="18">
        <v>43261238.916667998</v>
      </c>
      <c r="E8521" s="14">
        <v>42583</v>
      </c>
      <c r="F8521" s="15">
        <f t="shared" si="133"/>
        <v>2.1144346491680722E-2</v>
      </c>
    </row>
    <row r="8522" spans="1:6" x14ac:dyDescent="0.3">
      <c r="A8522" s="11">
        <v>43</v>
      </c>
      <c r="B8522" s="12" t="s">
        <v>879</v>
      </c>
      <c r="C8522" s="12" t="s">
        <v>136</v>
      </c>
      <c r="D8522" s="13">
        <v>42356111.180636197</v>
      </c>
      <c r="E8522" s="14">
        <v>42552</v>
      </c>
      <c r="F8522" s="15">
        <f t="shared" si="133"/>
        <v>6.0208043175177181E-2</v>
      </c>
    </row>
    <row r="8523" spans="1:6" x14ac:dyDescent="0.3">
      <c r="A8523" s="16">
        <v>43</v>
      </c>
      <c r="B8523" s="17" t="s">
        <v>879</v>
      </c>
      <c r="C8523" s="17" t="s">
        <v>137</v>
      </c>
      <c r="D8523" s="18">
        <v>39881185.418902203</v>
      </c>
      <c r="E8523" s="14">
        <v>42522</v>
      </c>
      <c r="F8523" s="15">
        <f t="shared" si="133"/>
        <v>-9.2053422627503614E-2</v>
      </c>
    </row>
    <row r="8524" spans="1:6" x14ac:dyDescent="0.3">
      <c r="A8524" s="11">
        <v>43</v>
      </c>
      <c r="B8524" s="12" t="s">
        <v>879</v>
      </c>
      <c r="C8524" s="12" t="s">
        <v>138</v>
      </c>
      <c r="D8524" s="13">
        <v>43726664.687090002</v>
      </c>
      <c r="E8524" s="14">
        <v>42491</v>
      </c>
      <c r="F8524" s="15">
        <f t="shared" si="133"/>
        <v>2.4964954590936454E-2</v>
      </c>
    </row>
    <row r="8525" spans="1:6" x14ac:dyDescent="0.3">
      <c r="A8525" s="16">
        <v>43</v>
      </c>
      <c r="B8525" s="17" t="s">
        <v>879</v>
      </c>
      <c r="C8525" s="17" t="s">
        <v>139</v>
      </c>
      <c r="D8525" s="18">
        <v>42648544.098742299</v>
      </c>
      <c r="E8525" s="14">
        <v>42461</v>
      </c>
      <c r="F8525" s="15">
        <f t="shared" si="133"/>
        <v>3.5150656275834025E-2</v>
      </c>
    </row>
    <row r="8526" spans="1:6" x14ac:dyDescent="0.3">
      <c r="A8526" s="11">
        <v>43</v>
      </c>
      <c r="B8526" s="12" t="s">
        <v>879</v>
      </c>
      <c r="C8526" s="12" t="s">
        <v>140</v>
      </c>
      <c r="D8526" s="13">
        <v>41175461.368270099</v>
      </c>
      <c r="E8526" s="14">
        <v>42430</v>
      </c>
      <c r="F8526" s="15">
        <f t="shared" si="133"/>
        <v>3.4053858282100342E-2</v>
      </c>
    </row>
    <row r="8527" spans="1:6" x14ac:dyDescent="0.3">
      <c r="A8527" s="16">
        <v>43</v>
      </c>
      <c r="B8527" s="17" t="s">
        <v>879</v>
      </c>
      <c r="C8527" s="17" t="s">
        <v>141</v>
      </c>
      <c r="D8527" s="18">
        <v>39796884.199335702</v>
      </c>
      <c r="E8527" s="14">
        <v>42401</v>
      </c>
      <c r="F8527" s="15">
        <f t="shared" si="133"/>
        <v>-8.3858661437727175E-2</v>
      </c>
    </row>
    <row r="8528" spans="1:6" x14ac:dyDescent="0.3">
      <c r="A8528" s="11">
        <v>43</v>
      </c>
      <c r="B8528" s="12" t="s">
        <v>879</v>
      </c>
      <c r="C8528" s="12" t="s">
        <v>142</v>
      </c>
      <c r="D8528" s="13">
        <v>43278123.838665202</v>
      </c>
      <c r="E8528" s="14">
        <v>42370</v>
      </c>
      <c r="F8528" s="15">
        <f t="shared" si="133"/>
        <v>-0.29904466490918197</v>
      </c>
    </row>
    <row r="8529" spans="1:6" x14ac:dyDescent="0.3">
      <c r="A8529" s="16">
        <v>43</v>
      </c>
      <c r="B8529" s="17" t="s">
        <v>879</v>
      </c>
      <c r="C8529" s="17" t="s">
        <v>143</v>
      </c>
      <c r="D8529" s="18">
        <v>58363573.227774702</v>
      </c>
      <c r="E8529" s="14">
        <v>42339</v>
      </c>
      <c r="F8529" s="15">
        <f t="shared" si="133"/>
        <v>-5.2163336766449355E-3</v>
      </c>
    </row>
    <row r="8530" spans="1:6" x14ac:dyDescent="0.3">
      <c r="A8530" s="16">
        <v>43</v>
      </c>
      <c r="B8530" s="17" t="s">
        <v>879</v>
      </c>
      <c r="C8530" s="17" t="s">
        <v>145</v>
      </c>
      <c r="D8530" s="18">
        <v>58668812.523166798</v>
      </c>
      <c r="E8530" s="14">
        <v>42309</v>
      </c>
      <c r="F8530" s="15">
        <f t="shared" si="133"/>
        <v>1.3620767435904187E-2</v>
      </c>
    </row>
    <row r="8531" spans="1:6" x14ac:dyDescent="0.3">
      <c r="A8531" s="16">
        <v>43</v>
      </c>
      <c r="B8531" s="17" t="s">
        <v>879</v>
      </c>
      <c r="C8531" s="17" t="s">
        <v>146</v>
      </c>
      <c r="D8531" s="18">
        <v>57875115.9213247</v>
      </c>
      <c r="E8531" s="14">
        <v>42278</v>
      </c>
      <c r="F8531" s="15">
        <f t="shared" si="133"/>
        <v>8.6234578070982393E-2</v>
      </c>
    </row>
    <row r="8532" spans="1:6" x14ac:dyDescent="0.3">
      <c r="A8532" s="16">
        <v>43</v>
      </c>
      <c r="B8532" s="17" t="s">
        <v>879</v>
      </c>
      <c r="C8532" s="17" t="s">
        <v>147</v>
      </c>
      <c r="D8532" s="18">
        <v>53093416.488486797</v>
      </c>
      <c r="E8532" s="14">
        <v>42248</v>
      </c>
      <c r="F8532" s="15">
        <f t="shared" si="133"/>
        <v>-1.7427712366490093E-2</v>
      </c>
    </row>
    <row r="8533" spans="1:6" x14ac:dyDescent="0.3">
      <c r="A8533" s="11">
        <v>43</v>
      </c>
      <c r="B8533" s="12" t="s">
        <v>879</v>
      </c>
      <c r="C8533" s="12" t="s">
        <v>148</v>
      </c>
      <c r="D8533" s="13">
        <v>54026823.226875</v>
      </c>
      <c r="E8533" s="14">
        <v>42217</v>
      </c>
      <c r="F8533" s="15">
        <f t="shared" si="133"/>
        <v>-6.1204503962632821E-2</v>
      </c>
    </row>
    <row r="8534" spans="1:6" x14ac:dyDescent="0.3">
      <c r="A8534" s="16">
        <v>43</v>
      </c>
      <c r="B8534" s="17" t="s">
        <v>879</v>
      </c>
      <c r="C8534" s="17" t="s">
        <v>149</v>
      </c>
      <c r="D8534" s="18">
        <v>57436796.596358597</v>
      </c>
      <c r="E8534" s="14">
        <v>42186</v>
      </c>
      <c r="F8534" s="15">
        <f t="shared" si="133"/>
        <v>-1.6445196113700003E-2</v>
      </c>
    </row>
    <row r="8535" spans="1:6" x14ac:dyDescent="0.3">
      <c r="A8535" s="11">
        <v>43</v>
      </c>
      <c r="B8535" s="12" t="s">
        <v>879</v>
      </c>
      <c r="C8535" s="12" t="s">
        <v>150</v>
      </c>
      <c r="D8535" s="13">
        <v>58389165.4634462</v>
      </c>
      <c r="E8535" s="14">
        <v>42156</v>
      </c>
      <c r="F8535" s="15">
        <f t="shared" si="133"/>
        <v>-5.9832484769560476E-2</v>
      </c>
    </row>
    <row r="8536" spans="1:6" x14ac:dyDescent="0.3">
      <c r="A8536" s="16">
        <v>43</v>
      </c>
      <c r="B8536" s="17" t="s">
        <v>879</v>
      </c>
      <c r="C8536" s="17" t="s">
        <v>151</v>
      </c>
      <c r="D8536" s="18">
        <v>61989364.778844297</v>
      </c>
      <c r="E8536" s="14">
        <v>42125</v>
      </c>
      <c r="F8536" s="15">
        <f t="shared" si="133"/>
        <v>-1.1938200869799781E-3</v>
      </c>
    </row>
    <row r="8537" spans="1:6" x14ac:dyDescent="0.3">
      <c r="A8537" s="11">
        <v>43</v>
      </c>
      <c r="B8537" s="12" t="s">
        <v>879</v>
      </c>
      <c r="C8537" s="12" t="s">
        <v>152</v>
      </c>
      <c r="D8537" s="13">
        <v>62063413.1190999</v>
      </c>
      <c r="E8537" s="14">
        <v>42095</v>
      </c>
      <c r="F8537" s="15">
        <f t="shared" si="133"/>
        <v>-2.6035725217501159E-2</v>
      </c>
    </row>
    <row r="8538" spans="1:6" x14ac:dyDescent="0.3">
      <c r="A8538" s="16">
        <v>43</v>
      </c>
      <c r="B8538" s="17" t="s">
        <v>879</v>
      </c>
      <c r="C8538" s="17" t="s">
        <v>153</v>
      </c>
      <c r="D8538" s="18">
        <v>63700497.959650896</v>
      </c>
      <c r="E8538" s="14">
        <v>42064</v>
      </c>
      <c r="F8538" s="15">
        <f t="shared" si="133"/>
        <v>2.6910672179691869E-2</v>
      </c>
    </row>
    <row r="8539" spans="1:6" x14ac:dyDescent="0.3">
      <c r="A8539" s="11">
        <v>43</v>
      </c>
      <c r="B8539" s="12" t="s">
        <v>879</v>
      </c>
      <c r="C8539" s="12" t="s">
        <v>154</v>
      </c>
      <c r="D8539" s="13">
        <v>62009134.673171498</v>
      </c>
      <c r="E8539" s="14">
        <v>42036</v>
      </c>
      <c r="F8539" s="15">
        <f t="shared" si="133"/>
        <v>5.8661619436543976E-3</v>
      </c>
    </row>
    <row r="8540" spans="1:6" x14ac:dyDescent="0.3">
      <c r="A8540" s="16">
        <v>43</v>
      </c>
      <c r="B8540" s="17" t="s">
        <v>879</v>
      </c>
      <c r="C8540" s="17" t="s">
        <v>1286</v>
      </c>
      <c r="D8540" s="18">
        <v>61646443.888702698</v>
      </c>
      <c r="E8540" s="14">
        <v>42005</v>
      </c>
      <c r="F8540" s="15" t="e">
        <f t="shared" si="133"/>
        <v>#N/A</v>
      </c>
    </row>
    <row r="8541" spans="1:6" x14ac:dyDescent="0.3">
      <c r="A8541" s="16">
        <v>30</v>
      </c>
      <c r="B8541" s="17" t="s">
        <v>889</v>
      </c>
      <c r="C8541" s="17" t="s">
        <v>12</v>
      </c>
      <c r="D8541" s="18">
        <v>51912709.162019797</v>
      </c>
      <c r="E8541" s="14">
        <v>45901</v>
      </c>
      <c r="F8541" s="15">
        <f t="shared" si="133"/>
        <v>3.1093637579199113E-2</v>
      </c>
    </row>
    <row r="8542" spans="1:6" x14ac:dyDescent="0.3">
      <c r="A8542" s="11">
        <v>30</v>
      </c>
      <c r="B8542" s="12" t="s">
        <v>889</v>
      </c>
      <c r="C8542" s="12" t="s">
        <v>16</v>
      </c>
      <c r="D8542" s="13">
        <v>50323391.083635502</v>
      </c>
      <c r="E8542" s="14">
        <v>45870</v>
      </c>
      <c r="F8542" s="15">
        <f t="shared" si="133"/>
        <v>-2.7865816185074478E-2</v>
      </c>
    </row>
    <row r="8543" spans="1:6" x14ac:dyDescent="0.3">
      <c r="A8543" s="16">
        <v>30</v>
      </c>
      <c r="B8543" s="17" t="s">
        <v>889</v>
      </c>
      <c r="C8543" s="17" t="s">
        <v>17</v>
      </c>
      <c r="D8543" s="18">
        <v>51745414.352893002</v>
      </c>
      <c r="E8543" s="14">
        <v>45839</v>
      </c>
      <c r="F8543" s="15">
        <f t="shared" si="133"/>
        <v>0.13497839939859918</v>
      </c>
    </row>
    <row r="8544" spans="1:6" x14ac:dyDescent="0.3">
      <c r="A8544" s="11">
        <v>30</v>
      </c>
      <c r="B8544" s="12" t="s">
        <v>889</v>
      </c>
      <c r="C8544" s="12" t="s">
        <v>18</v>
      </c>
      <c r="D8544" s="13">
        <v>45211768.467854798</v>
      </c>
      <c r="E8544" s="14">
        <v>45809</v>
      </c>
      <c r="F8544" s="15">
        <f t="shared" si="133"/>
        <v>-1.7371646515241323E-2</v>
      </c>
    </row>
    <row r="8545" spans="1:6" x14ac:dyDescent="0.3">
      <c r="A8545" s="16">
        <v>30</v>
      </c>
      <c r="B8545" s="17" t="s">
        <v>889</v>
      </c>
      <c r="C8545" s="17" t="s">
        <v>19</v>
      </c>
      <c r="D8545" s="18">
        <v>46004032.8729636</v>
      </c>
      <c r="E8545" s="14">
        <v>45778</v>
      </c>
      <c r="F8545" s="15">
        <f t="shared" si="133"/>
        <v>3.8205727228044314E-2</v>
      </c>
    </row>
    <row r="8546" spans="1:6" x14ac:dyDescent="0.3">
      <c r="A8546" s="11">
        <v>30</v>
      </c>
      <c r="B8546" s="12" t="s">
        <v>889</v>
      </c>
      <c r="C8546" s="12" t="s">
        <v>20</v>
      </c>
      <c r="D8546" s="13">
        <v>44279567.3302387</v>
      </c>
      <c r="E8546" s="14">
        <v>45748</v>
      </c>
      <c r="F8546" s="15">
        <f t="shared" si="133"/>
        <v>-7.9960423368969372E-2</v>
      </c>
    </row>
    <row r="8547" spans="1:6" x14ac:dyDescent="0.3">
      <c r="A8547" s="16">
        <v>30</v>
      </c>
      <c r="B8547" s="17" t="s">
        <v>889</v>
      </c>
      <c r="C8547" s="17" t="s">
        <v>21</v>
      </c>
      <c r="D8547" s="18">
        <v>47965584.297293298</v>
      </c>
      <c r="E8547" s="14">
        <v>45717</v>
      </c>
      <c r="F8547" s="15">
        <f t="shared" si="133"/>
        <v>-4.0684648046841717E-3</v>
      </c>
    </row>
    <row r="8548" spans="1:6" x14ac:dyDescent="0.3">
      <c r="A8548" s="11">
        <v>30</v>
      </c>
      <c r="B8548" s="12" t="s">
        <v>889</v>
      </c>
      <c r="C8548" s="12" t="s">
        <v>22</v>
      </c>
      <c r="D8548" s="13">
        <v>48161128.100657202</v>
      </c>
      <c r="E8548" s="14">
        <v>45689</v>
      </c>
      <c r="F8548" s="15">
        <f t="shared" si="133"/>
        <v>-1.8510402433950725E-2</v>
      </c>
    </row>
    <row r="8549" spans="1:6" x14ac:dyDescent="0.3">
      <c r="A8549" s="16">
        <v>30</v>
      </c>
      <c r="B8549" s="17" t="s">
        <v>889</v>
      </c>
      <c r="C8549" s="17" t="s">
        <v>23</v>
      </c>
      <c r="D8549" s="18">
        <v>49060911.952770002</v>
      </c>
      <c r="E8549" s="14">
        <v>45658</v>
      </c>
      <c r="F8549" s="15">
        <f t="shared" si="133"/>
        <v>0.16420390182041114</v>
      </c>
    </row>
    <row r="8550" spans="1:6" x14ac:dyDescent="0.3">
      <c r="A8550" s="11">
        <v>30</v>
      </c>
      <c r="B8550" s="12" t="s">
        <v>889</v>
      </c>
      <c r="C8550" s="12" t="s">
        <v>24</v>
      </c>
      <c r="D8550" s="13">
        <v>41631567.988086604</v>
      </c>
      <c r="E8550" s="14">
        <v>45627</v>
      </c>
      <c r="F8550" s="15">
        <f t="shared" si="133"/>
        <v>-7.6299527176425345E-3</v>
      </c>
    </row>
    <row r="8551" spans="1:6" x14ac:dyDescent="0.3">
      <c r="A8551" s="11">
        <v>30</v>
      </c>
      <c r="B8551" s="12" t="s">
        <v>889</v>
      </c>
      <c r="C8551" s="12" t="s">
        <v>26</v>
      </c>
      <c r="D8551" s="13">
        <v>41950429.786712401</v>
      </c>
      <c r="E8551" s="14">
        <v>45597</v>
      </c>
      <c r="F8551" s="15">
        <f t="shared" si="133"/>
        <v>3.3979690135766821E-2</v>
      </c>
    </row>
    <row r="8552" spans="1:6" x14ac:dyDescent="0.3">
      <c r="A8552" s="11">
        <v>30</v>
      </c>
      <c r="B8552" s="12" t="s">
        <v>889</v>
      </c>
      <c r="C8552" s="12" t="s">
        <v>27</v>
      </c>
      <c r="D8552" s="13">
        <v>40548913.573699199</v>
      </c>
      <c r="E8552" s="14">
        <v>45566</v>
      </c>
      <c r="F8552" s="15">
        <f t="shared" si="133"/>
        <v>1.9301860959213858E-2</v>
      </c>
    </row>
    <row r="8553" spans="1:6" x14ac:dyDescent="0.3">
      <c r="A8553" s="11">
        <v>30</v>
      </c>
      <c r="B8553" s="12" t="s">
        <v>889</v>
      </c>
      <c r="C8553" s="12" t="s">
        <v>28</v>
      </c>
      <c r="D8553" s="13">
        <v>39773749.205518998</v>
      </c>
      <c r="E8553" s="14">
        <v>45536</v>
      </c>
      <c r="F8553" s="15">
        <f t="shared" si="133"/>
        <v>4.2344020207477413E-2</v>
      </c>
    </row>
    <row r="8554" spans="1:6" x14ac:dyDescent="0.3">
      <c r="A8554" s="16">
        <v>30</v>
      </c>
      <c r="B8554" s="17" t="s">
        <v>889</v>
      </c>
      <c r="C8554" s="17" t="s">
        <v>29</v>
      </c>
      <c r="D8554" s="18">
        <v>38124728.2400342</v>
      </c>
      <c r="E8554" s="14">
        <v>45505</v>
      </c>
      <c r="F8554" s="15">
        <f t="shared" si="133"/>
        <v>4.1417866786346534E-2</v>
      </c>
    </row>
    <row r="8555" spans="1:6" x14ac:dyDescent="0.3">
      <c r="A8555" s="11">
        <v>30</v>
      </c>
      <c r="B8555" s="12" t="s">
        <v>889</v>
      </c>
      <c r="C8555" s="12" t="s">
        <v>30</v>
      </c>
      <c r="D8555" s="13">
        <v>36577936.837280802</v>
      </c>
      <c r="E8555" s="14">
        <v>45474</v>
      </c>
      <c r="F8555" s="15">
        <f t="shared" si="133"/>
        <v>-2.5411787266893752E-2</v>
      </c>
    </row>
    <row r="8556" spans="1:6" x14ac:dyDescent="0.3">
      <c r="A8556" s="16">
        <v>30</v>
      </c>
      <c r="B8556" s="17" t="s">
        <v>889</v>
      </c>
      <c r="C8556" s="17" t="s">
        <v>31</v>
      </c>
      <c r="D8556" s="18">
        <v>37519358.530337498</v>
      </c>
      <c r="E8556" s="14">
        <v>45444</v>
      </c>
      <c r="F8556" s="15">
        <f t="shared" si="133"/>
        <v>-4.5028209500979147E-2</v>
      </c>
    </row>
    <row r="8557" spans="1:6" x14ac:dyDescent="0.3">
      <c r="A8557" s="11">
        <v>30</v>
      </c>
      <c r="B8557" s="12" t="s">
        <v>889</v>
      </c>
      <c r="C8557" s="12" t="s">
        <v>32</v>
      </c>
      <c r="D8557" s="13">
        <v>39247401.442630298</v>
      </c>
      <c r="E8557" s="14">
        <v>45413</v>
      </c>
      <c r="F8557" s="15">
        <f t="shared" si="133"/>
        <v>-7.0887261273334798E-3</v>
      </c>
    </row>
    <row r="8558" spans="1:6" x14ac:dyDescent="0.3">
      <c r="A8558" s="16">
        <v>30</v>
      </c>
      <c r="B8558" s="17" t="s">
        <v>889</v>
      </c>
      <c r="C8558" s="17" t="s">
        <v>34</v>
      </c>
      <c r="D8558" s="18">
        <v>39526603.948555499</v>
      </c>
      <c r="E8558" s="14">
        <v>45383</v>
      </c>
      <c r="F8558" s="15">
        <f t="shared" si="133"/>
        <v>-1.4467536387985451E-2</v>
      </c>
    </row>
    <row r="8559" spans="1:6" x14ac:dyDescent="0.3">
      <c r="A8559" s="11">
        <v>30</v>
      </c>
      <c r="B8559" s="12" t="s">
        <v>889</v>
      </c>
      <c r="C8559" s="12" t="s">
        <v>35</v>
      </c>
      <c r="D8559" s="13">
        <v>40102613.1998889</v>
      </c>
      <c r="E8559" s="14">
        <v>45352</v>
      </c>
      <c r="F8559" s="15">
        <f t="shared" si="133"/>
        <v>-0.10723765229158003</v>
      </c>
    </row>
    <row r="8560" spans="1:6" x14ac:dyDescent="0.3">
      <c r="A8560" s="16">
        <v>30</v>
      </c>
      <c r="B8560" s="17" t="s">
        <v>889</v>
      </c>
      <c r="C8560" s="17" t="s">
        <v>36</v>
      </c>
      <c r="D8560" s="18">
        <v>44642179.9801002</v>
      </c>
      <c r="E8560" s="14">
        <v>45323</v>
      </c>
      <c r="F8560" s="15">
        <f t="shared" si="133"/>
        <v>-0.13470803344947299</v>
      </c>
    </row>
    <row r="8561" spans="1:6" x14ac:dyDescent="0.3">
      <c r="A8561" s="11">
        <v>30</v>
      </c>
      <c r="B8561" s="12" t="s">
        <v>889</v>
      </c>
      <c r="C8561" s="12" t="s">
        <v>37</v>
      </c>
      <c r="D8561" s="13">
        <v>51079701.379299998</v>
      </c>
      <c r="E8561" s="14">
        <v>45292</v>
      </c>
      <c r="F8561" s="15">
        <f t="shared" si="133"/>
        <v>3.5730526799072043E-2</v>
      </c>
    </row>
    <row r="8562" spans="1:6" x14ac:dyDescent="0.3">
      <c r="A8562" s="16">
        <v>30</v>
      </c>
      <c r="B8562" s="17" t="s">
        <v>889</v>
      </c>
      <c r="C8562" s="17" t="s">
        <v>38</v>
      </c>
      <c r="D8562" s="18">
        <v>49286817.8167786</v>
      </c>
      <c r="E8562" s="14">
        <v>45261</v>
      </c>
      <c r="F8562" s="15">
        <f t="shared" si="133"/>
        <v>1.89170634618726E-3</v>
      </c>
    </row>
    <row r="8563" spans="1:6" x14ac:dyDescent="0.3">
      <c r="A8563" s="16">
        <v>30</v>
      </c>
      <c r="B8563" s="17" t="s">
        <v>889</v>
      </c>
      <c r="C8563" s="17" t="s">
        <v>40</v>
      </c>
      <c r="D8563" s="18">
        <v>49193669.762891501</v>
      </c>
      <c r="E8563" s="14">
        <v>45231</v>
      </c>
      <c r="F8563" s="15">
        <f t="shared" si="133"/>
        <v>-2.1700661835201883E-2</v>
      </c>
    </row>
    <row r="8564" spans="1:6" x14ac:dyDescent="0.3">
      <c r="A8564" s="16">
        <v>30</v>
      </c>
      <c r="B8564" s="17" t="s">
        <v>889</v>
      </c>
      <c r="C8564" s="17" t="s">
        <v>41</v>
      </c>
      <c r="D8564" s="18">
        <v>50272872.3085379</v>
      </c>
      <c r="E8564" s="14">
        <v>45200</v>
      </c>
      <c r="F8564" s="15">
        <f t="shared" si="133"/>
        <v>-5.1921350764350685E-2</v>
      </c>
    </row>
    <row r="8565" spans="1:6" x14ac:dyDescent="0.3">
      <c r="A8565" s="16">
        <v>30</v>
      </c>
      <c r="B8565" s="17" t="s">
        <v>889</v>
      </c>
      <c r="C8565" s="17" t="s">
        <v>42</v>
      </c>
      <c r="D8565" s="18">
        <v>52952059.393511198</v>
      </c>
      <c r="E8565" s="14">
        <v>45170</v>
      </c>
      <c r="F8565" s="15">
        <f t="shared" si="133"/>
        <v>1.6015751618699319E-2</v>
      </c>
    </row>
    <row r="8566" spans="1:6" x14ac:dyDescent="0.3">
      <c r="A8566" s="11">
        <v>30</v>
      </c>
      <c r="B8566" s="12" t="s">
        <v>889</v>
      </c>
      <c r="C8566" s="12" t="s">
        <v>43</v>
      </c>
      <c r="D8566" s="13">
        <v>52110747.467255503</v>
      </c>
      <c r="E8566" s="14">
        <v>45139</v>
      </c>
      <c r="F8566" s="15">
        <f t="shared" si="133"/>
        <v>-2.3533191028771522E-2</v>
      </c>
    </row>
    <row r="8567" spans="1:6" x14ac:dyDescent="0.3">
      <c r="A8567" s="16">
        <v>30</v>
      </c>
      <c r="B8567" s="17" t="s">
        <v>889</v>
      </c>
      <c r="C8567" s="17" t="s">
        <v>44</v>
      </c>
      <c r="D8567" s="18">
        <v>53351623.2585392</v>
      </c>
      <c r="E8567" s="14">
        <v>45108</v>
      </c>
      <c r="F8567" s="15">
        <f t="shared" si="133"/>
        <v>-1.2463367149594036E-2</v>
      </c>
    </row>
    <row r="8568" spans="1:6" x14ac:dyDescent="0.3">
      <c r="A8568" s="11">
        <v>30</v>
      </c>
      <c r="B8568" s="12" t="s">
        <v>889</v>
      </c>
      <c r="C8568" s="12" t="s">
        <v>45</v>
      </c>
      <c r="D8568" s="13">
        <v>54020725.096922196</v>
      </c>
      <c r="E8568" s="14">
        <v>45078</v>
      </c>
      <c r="F8568" s="15">
        <f t="shared" si="133"/>
        <v>-5.4957078624068657E-2</v>
      </c>
    </row>
    <row r="8569" spans="1:6" x14ac:dyDescent="0.3">
      <c r="A8569" s="16">
        <v>30</v>
      </c>
      <c r="B8569" s="17" t="s">
        <v>889</v>
      </c>
      <c r="C8569" s="17" t="s">
        <v>46</v>
      </c>
      <c r="D8569" s="18">
        <v>57072640.410292</v>
      </c>
      <c r="E8569" s="14">
        <v>45047</v>
      </c>
      <c r="F8569" s="15">
        <f t="shared" si="133"/>
        <v>-2.7400392655487771E-2</v>
      </c>
    </row>
    <row r="8570" spans="1:6" x14ac:dyDescent="0.3">
      <c r="A8570" s="11">
        <v>30</v>
      </c>
      <c r="B8570" s="12" t="s">
        <v>889</v>
      </c>
      <c r="C8570" s="12" t="s">
        <v>47</v>
      </c>
      <c r="D8570" s="13">
        <v>58658074.737306297</v>
      </c>
      <c r="E8570" s="14">
        <v>45017</v>
      </c>
      <c r="F8570" s="15">
        <f t="shared" si="133"/>
        <v>4.3418882104070189E-2</v>
      </c>
    </row>
    <row r="8571" spans="1:6" x14ac:dyDescent="0.3">
      <c r="A8571" s="16">
        <v>30</v>
      </c>
      <c r="B8571" s="17" t="s">
        <v>889</v>
      </c>
      <c r="C8571" s="17" t="s">
        <v>48</v>
      </c>
      <c r="D8571" s="18">
        <v>56165706.172922798</v>
      </c>
      <c r="E8571" s="14">
        <v>44986</v>
      </c>
      <c r="F8571" s="15">
        <f t="shared" si="133"/>
        <v>6.6706250215854412E-2</v>
      </c>
    </row>
    <row r="8572" spans="1:6" x14ac:dyDescent="0.3">
      <c r="A8572" s="11">
        <v>30</v>
      </c>
      <c r="B8572" s="12" t="s">
        <v>889</v>
      </c>
      <c r="C8572" s="12" t="s">
        <v>49</v>
      </c>
      <c r="D8572" s="13">
        <v>52541330.630494401</v>
      </c>
      <c r="E8572" s="14">
        <v>44958</v>
      </c>
      <c r="F8572" s="15">
        <f t="shared" si="133"/>
        <v>-1.0737329095134981E-3</v>
      </c>
    </row>
    <row r="8573" spans="1:6" x14ac:dyDescent="0.3">
      <c r="A8573" s="16">
        <v>30</v>
      </c>
      <c r="B8573" s="17" t="s">
        <v>889</v>
      </c>
      <c r="C8573" s="17" t="s">
        <v>50</v>
      </c>
      <c r="D8573" s="18">
        <v>52597776.284657203</v>
      </c>
      <c r="E8573" s="14">
        <v>44927</v>
      </c>
      <c r="F8573" s="15">
        <f t="shared" si="133"/>
        <v>5.6626372970500348E-2</v>
      </c>
    </row>
    <row r="8574" spans="1:6" x14ac:dyDescent="0.3">
      <c r="A8574" s="11">
        <v>30</v>
      </c>
      <c r="B8574" s="12" t="s">
        <v>889</v>
      </c>
      <c r="C8574" s="12" t="s">
        <v>51</v>
      </c>
      <c r="D8574" s="13">
        <v>49702114.124909803</v>
      </c>
      <c r="E8574" s="14">
        <v>44896</v>
      </c>
      <c r="F8574" s="15">
        <f t="shared" si="133"/>
        <v>-3.3109479013102128E-2</v>
      </c>
    </row>
    <row r="8575" spans="1:6" x14ac:dyDescent="0.3">
      <c r="A8575" s="11">
        <v>30</v>
      </c>
      <c r="B8575" s="12" t="s">
        <v>889</v>
      </c>
      <c r="C8575" s="12" t="s">
        <v>53</v>
      </c>
      <c r="D8575" s="13">
        <v>51375271.061335199</v>
      </c>
      <c r="E8575" s="14">
        <v>44866</v>
      </c>
      <c r="F8575" s="15">
        <f t="shared" si="133"/>
        <v>2.8730119078747802E-2</v>
      </c>
    </row>
    <row r="8576" spans="1:6" x14ac:dyDescent="0.3">
      <c r="A8576" s="11">
        <v>30</v>
      </c>
      <c r="B8576" s="12" t="s">
        <v>889</v>
      </c>
      <c r="C8576" s="12" t="s">
        <v>54</v>
      </c>
      <c r="D8576" s="13">
        <v>49920254.881967299</v>
      </c>
      <c r="E8576" s="14">
        <v>44835</v>
      </c>
      <c r="F8576" s="15">
        <f t="shared" si="133"/>
        <v>-3.3344205330885578E-2</v>
      </c>
    </row>
    <row r="8577" spans="1:6" x14ac:dyDescent="0.3">
      <c r="A8577" s="11">
        <v>30</v>
      </c>
      <c r="B8577" s="12" t="s">
        <v>889</v>
      </c>
      <c r="C8577" s="12" t="s">
        <v>55</v>
      </c>
      <c r="D8577" s="13">
        <v>51612868.719750203</v>
      </c>
      <c r="E8577" s="14">
        <v>44805</v>
      </c>
      <c r="F8577" s="15">
        <f t="shared" si="133"/>
        <v>-0.10652989228818027</v>
      </c>
    </row>
    <row r="8578" spans="1:6" x14ac:dyDescent="0.3">
      <c r="A8578" s="16">
        <v>30</v>
      </c>
      <c r="B8578" s="17" t="s">
        <v>889</v>
      </c>
      <c r="C8578" s="17" t="s">
        <v>56</v>
      </c>
      <c r="D8578" s="18">
        <v>57414732.116456099</v>
      </c>
      <c r="E8578" s="14">
        <v>44774</v>
      </c>
      <c r="F8578" s="15">
        <f t="shared" si="133"/>
        <v>2.4656716302105242E-2</v>
      </c>
    </row>
    <row r="8579" spans="1:6" x14ac:dyDescent="0.3">
      <c r="A8579" s="11">
        <v>30</v>
      </c>
      <c r="B8579" s="12" t="s">
        <v>889</v>
      </c>
      <c r="C8579" s="12" t="s">
        <v>57</v>
      </c>
      <c r="D8579" s="13">
        <v>56016383.540704399</v>
      </c>
      <c r="E8579" s="14">
        <v>44743</v>
      </c>
      <c r="F8579" s="15">
        <f t="shared" ref="F8579:F8642" si="134">IF(B8579=B8580,LN(D8579/D8580),NA())</f>
        <v>5.0255424197245907E-2</v>
      </c>
    </row>
    <row r="8580" spans="1:6" x14ac:dyDescent="0.3">
      <c r="A8580" s="16">
        <v>30</v>
      </c>
      <c r="B8580" s="17" t="s">
        <v>889</v>
      </c>
      <c r="C8580" s="17" t="s">
        <v>58</v>
      </c>
      <c r="D8580" s="18">
        <v>53270823.882725902</v>
      </c>
      <c r="E8580" s="14">
        <v>44713</v>
      </c>
      <c r="F8580" s="15">
        <f t="shared" si="134"/>
        <v>5.2483841369064766E-3</v>
      </c>
    </row>
    <row r="8581" spans="1:6" x14ac:dyDescent="0.3">
      <c r="A8581" s="11">
        <v>30</v>
      </c>
      <c r="B8581" s="12" t="s">
        <v>889</v>
      </c>
      <c r="C8581" s="12" t="s">
        <v>59</v>
      </c>
      <c r="D8581" s="13">
        <v>52991970.540525503</v>
      </c>
      <c r="E8581" s="14">
        <v>44682</v>
      </c>
      <c r="F8581" s="15">
        <f t="shared" si="134"/>
        <v>-1.5863337678546821E-2</v>
      </c>
    </row>
    <row r="8582" spans="1:6" x14ac:dyDescent="0.3">
      <c r="A8582" s="16">
        <v>30</v>
      </c>
      <c r="B8582" s="17" t="s">
        <v>889</v>
      </c>
      <c r="C8582" s="17" t="s">
        <v>60</v>
      </c>
      <c r="D8582" s="18">
        <v>53839303.0554915</v>
      </c>
      <c r="E8582" s="14">
        <v>44652</v>
      </c>
      <c r="F8582" s="15">
        <f t="shared" si="134"/>
        <v>6.7754013458439052E-2</v>
      </c>
    </row>
    <row r="8583" spans="1:6" x14ac:dyDescent="0.3">
      <c r="A8583" s="11">
        <v>30</v>
      </c>
      <c r="B8583" s="12" t="s">
        <v>889</v>
      </c>
      <c r="C8583" s="12" t="s">
        <v>61</v>
      </c>
      <c r="D8583" s="13">
        <v>50312307.398126997</v>
      </c>
      <c r="E8583" s="14">
        <v>44621</v>
      </c>
      <c r="F8583" s="15">
        <f t="shared" si="134"/>
        <v>-8.0473495338818063E-2</v>
      </c>
    </row>
    <row r="8584" spans="1:6" x14ac:dyDescent="0.3">
      <c r="A8584" s="16">
        <v>30</v>
      </c>
      <c r="B8584" s="17" t="s">
        <v>889</v>
      </c>
      <c r="C8584" s="17" t="s">
        <v>62</v>
      </c>
      <c r="D8584" s="18">
        <v>54528484.821054198</v>
      </c>
      <c r="E8584" s="14">
        <v>44593</v>
      </c>
      <c r="F8584" s="15">
        <f t="shared" si="134"/>
        <v>5.0823421197842195E-2</v>
      </c>
    </row>
    <row r="8585" spans="1:6" x14ac:dyDescent="0.3">
      <c r="A8585" s="11">
        <v>30</v>
      </c>
      <c r="B8585" s="12" t="s">
        <v>889</v>
      </c>
      <c r="C8585" s="12" t="s">
        <v>63</v>
      </c>
      <c r="D8585" s="13">
        <v>51826406.698785998</v>
      </c>
      <c r="E8585" s="14">
        <v>44562</v>
      </c>
      <c r="F8585" s="15">
        <f t="shared" si="134"/>
        <v>-0.16078789158932705</v>
      </c>
    </row>
    <row r="8586" spans="1:6" x14ac:dyDescent="0.3">
      <c r="A8586" s="16">
        <v>30</v>
      </c>
      <c r="B8586" s="17" t="s">
        <v>889</v>
      </c>
      <c r="C8586" s="17" t="s">
        <v>64</v>
      </c>
      <c r="D8586" s="18">
        <v>60866789.209481902</v>
      </c>
      <c r="E8586" s="14">
        <v>44531</v>
      </c>
      <c r="F8586" s="15">
        <f t="shared" si="134"/>
        <v>6.7705044514019307E-3</v>
      </c>
    </row>
    <row r="8587" spans="1:6" x14ac:dyDescent="0.3">
      <c r="A8587" s="16">
        <v>30</v>
      </c>
      <c r="B8587" s="17" t="s">
        <v>889</v>
      </c>
      <c r="C8587" s="17" t="s">
        <v>66</v>
      </c>
      <c r="D8587" s="18">
        <v>60456082.257709302</v>
      </c>
      <c r="E8587" s="14">
        <v>44501</v>
      </c>
      <c r="F8587" s="15">
        <f t="shared" si="134"/>
        <v>6.1383405565382063E-2</v>
      </c>
    </row>
    <row r="8588" spans="1:6" x14ac:dyDescent="0.3">
      <c r="A8588" s="16">
        <v>30</v>
      </c>
      <c r="B8588" s="17" t="s">
        <v>889</v>
      </c>
      <c r="C8588" s="17" t="s">
        <v>67</v>
      </c>
      <c r="D8588" s="18">
        <v>56856683.825359702</v>
      </c>
      <c r="E8588" s="14">
        <v>44470</v>
      </c>
      <c r="F8588" s="15">
        <f t="shared" si="134"/>
        <v>1.6218864847050617E-2</v>
      </c>
    </row>
    <row r="8589" spans="1:6" x14ac:dyDescent="0.3">
      <c r="A8589" s="16">
        <v>30</v>
      </c>
      <c r="B8589" s="17" t="s">
        <v>889</v>
      </c>
      <c r="C8589" s="17" t="s">
        <v>68</v>
      </c>
      <c r="D8589" s="18">
        <v>55941970.809438102</v>
      </c>
      <c r="E8589" s="14">
        <v>44440</v>
      </c>
      <c r="F8589" s="15">
        <f t="shared" si="134"/>
        <v>5.1265922989499821E-2</v>
      </c>
    </row>
    <row r="8590" spans="1:6" x14ac:dyDescent="0.3">
      <c r="A8590" s="11">
        <v>30</v>
      </c>
      <c r="B8590" s="12" t="s">
        <v>889</v>
      </c>
      <c r="C8590" s="12" t="s">
        <v>69</v>
      </c>
      <c r="D8590" s="13">
        <v>53146326.938327499</v>
      </c>
      <c r="E8590" s="14">
        <v>44409</v>
      </c>
      <c r="F8590" s="15">
        <f t="shared" si="134"/>
        <v>2.9087622300374956E-3</v>
      </c>
    </row>
    <row r="8591" spans="1:6" x14ac:dyDescent="0.3">
      <c r="A8591" s="16">
        <v>30</v>
      </c>
      <c r="B8591" s="17" t="s">
        <v>889</v>
      </c>
      <c r="C8591" s="17" t="s">
        <v>70</v>
      </c>
      <c r="D8591" s="18">
        <v>52991961.524845399</v>
      </c>
      <c r="E8591" s="14">
        <v>44378</v>
      </c>
      <c r="F8591" s="15">
        <f t="shared" si="134"/>
        <v>-0.1466978459763679</v>
      </c>
    </row>
    <row r="8592" spans="1:6" x14ac:dyDescent="0.3">
      <c r="A8592" s="11">
        <v>30</v>
      </c>
      <c r="B8592" s="12" t="s">
        <v>889</v>
      </c>
      <c r="C8592" s="12" t="s">
        <v>71</v>
      </c>
      <c r="D8592" s="13">
        <v>61364904.186820798</v>
      </c>
      <c r="E8592" s="14">
        <v>44348</v>
      </c>
      <c r="F8592" s="15">
        <f t="shared" si="134"/>
        <v>5.0815025422339772E-3</v>
      </c>
    </row>
    <row r="8593" spans="1:6" x14ac:dyDescent="0.3">
      <c r="A8593" s="16">
        <v>30</v>
      </c>
      <c r="B8593" s="17" t="s">
        <v>889</v>
      </c>
      <c r="C8593" s="17" t="s">
        <v>72</v>
      </c>
      <c r="D8593" s="18">
        <v>61053869.202011101</v>
      </c>
      <c r="E8593" s="14">
        <v>44317</v>
      </c>
      <c r="F8593" s="15">
        <f t="shared" si="134"/>
        <v>-1.2496038935486693E-2</v>
      </c>
    </row>
    <row r="8594" spans="1:6" x14ac:dyDescent="0.3">
      <c r="A8594" s="11">
        <v>30</v>
      </c>
      <c r="B8594" s="12" t="s">
        <v>889</v>
      </c>
      <c r="C8594" s="12" t="s">
        <v>73</v>
      </c>
      <c r="D8594" s="13">
        <v>61821587.457355604</v>
      </c>
      <c r="E8594" s="14">
        <v>44287</v>
      </c>
      <c r="F8594" s="15">
        <f t="shared" si="134"/>
        <v>-7.003849834393369E-3</v>
      </c>
    </row>
    <row r="8595" spans="1:6" x14ac:dyDescent="0.3">
      <c r="A8595" s="16">
        <v>30</v>
      </c>
      <c r="B8595" s="17" t="s">
        <v>889</v>
      </c>
      <c r="C8595" s="17" t="s">
        <v>74</v>
      </c>
      <c r="D8595" s="18">
        <v>62256096.413977101</v>
      </c>
      <c r="E8595" s="14">
        <v>44256</v>
      </c>
      <c r="F8595" s="15">
        <f t="shared" si="134"/>
        <v>8.0303722475007347E-2</v>
      </c>
    </row>
    <row r="8596" spans="1:6" x14ac:dyDescent="0.3">
      <c r="A8596" s="11">
        <v>30</v>
      </c>
      <c r="B8596" s="12" t="s">
        <v>889</v>
      </c>
      <c r="C8596" s="12" t="s">
        <v>75</v>
      </c>
      <c r="D8596" s="13">
        <v>57452168.0971025</v>
      </c>
      <c r="E8596" s="14">
        <v>44228</v>
      </c>
      <c r="F8596" s="15">
        <f t="shared" si="134"/>
        <v>-3.2467182751831886E-2</v>
      </c>
    </row>
    <row r="8597" spans="1:6" x14ac:dyDescent="0.3">
      <c r="A8597" s="16">
        <v>30</v>
      </c>
      <c r="B8597" s="17" t="s">
        <v>889</v>
      </c>
      <c r="C8597" s="17" t="s">
        <v>76</v>
      </c>
      <c r="D8597" s="18">
        <v>59348089.2059815</v>
      </c>
      <c r="E8597" s="14">
        <v>44197</v>
      </c>
      <c r="F8597" s="15">
        <f t="shared" si="134"/>
        <v>-5.1968756341029376E-2</v>
      </c>
    </row>
    <row r="8598" spans="1:6" x14ac:dyDescent="0.3">
      <c r="A8598" s="11">
        <v>30</v>
      </c>
      <c r="B8598" s="12" t="s">
        <v>889</v>
      </c>
      <c r="C8598" s="12" t="s">
        <v>77</v>
      </c>
      <c r="D8598" s="13">
        <v>62513884.341104597</v>
      </c>
      <c r="E8598" s="14">
        <v>44166</v>
      </c>
      <c r="F8598" s="15">
        <f t="shared" si="134"/>
        <v>-6.3995066264461052E-3</v>
      </c>
    </row>
    <row r="8599" spans="1:6" x14ac:dyDescent="0.3">
      <c r="A8599" s="11">
        <v>30</v>
      </c>
      <c r="B8599" s="12" t="s">
        <v>889</v>
      </c>
      <c r="C8599" s="12" t="s">
        <v>79</v>
      </c>
      <c r="D8599" s="13">
        <v>62915225.180171996</v>
      </c>
      <c r="E8599" s="14">
        <v>44136</v>
      </c>
      <c r="F8599" s="15">
        <f t="shared" si="134"/>
        <v>-3.1444901185296435E-2</v>
      </c>
    </row>
    <row r="8600" spans="1:6" x14ac:dyDescent="0.3">
      <c r="A8600" s="11">
        <v>30</v>
      </c>
      <c r="B8600" s="12" t="s">
        <v>889</v>
      </c>
      <c r="C8600" s="12" t="s">
        <v>80</v>
      </c>
      <c r="D8600" s="13">
        <v>64925021.5415617</v>
      </c>
      <c r="E8600" s="14">
        <v>44105</v>
      </c>
      <c r="F8600" s="15">
        <f t="shared" si="134"/>
        <v>-0.10582136757955968</v>
      </c>
    </row>
    <row r="8601" spans="1:6" x14ac:dyDescent="0.3">
      <c r="A8601" s="11">
        <v>30</v>
      </c>
      <c r="B8601" s="12" t="s">
        <v>889</v>
      </c>
      <c r="C8601" s="12" t="s">
        <v>81</v>
      </c>
      <c r="D8601" s="13">
        <v>72172165.8423343</v>
      </c>
      <c r="E8601" s="14">
        <v>44075</v>
      </c>
      <c r="F8601" s="15">
        <f t="shared" si="134"/>
        <v>6.6357245497765125E-3</v>
      </c>
    </row>
    <row r="8602" spans="1:6" x14ac:dyDescent="0.3">
      <c r="A8602" s="16">
        <v>30</v>
      </c>
      <c r="B8602" s="17" t="s">
        <v>889</v>
      </c>
      <c r="C8602" s="17" t="s">
        <v>82</v>
      </c>
      <c r="D8602" s="18">
        <v>71694836.6935312</v>
      </c>
      <c r="E8602" s="14">
        <v>44044</v>
      </c>
      <c r="F8602" s="15">
        <f t="shared" si="134"/>
        <v>-2.5569942386871776E-2</v>
      </c>
    </row>
    <row r="8603" spans="1:6" x14ac:dyDescent="0.3">
      <c r="A8603" s="11">
        <v>30</v>
      </c>
      <c r="B8603" s="12" t="s">
        <v>889</v>
      </c>
      <c r="C8603" s="12" t="s">
        <v>83</v>
      </c>
      <c r="D8603" s="13">
        <v>73551708.417870805</v>
      </c>
      <c r="E8603" s="14">
        <v>44013</v>
      </c>
      <c r="F8603" s="15">
        <f t="shared" si="134"/>
        <v>3.6383300022199555E-2</v>
      </c>
    </row>
    <row r="8604" spans="1:6" x14ac:dyDescent="0.3">
      <c r="A8604" s="16">
        <v>30</v>
      </c>
      <c r="B8604" s="17" t="s">
        <v>889</v>
      </c>
      <c r="C8604" s="17" t="s">
        <v>84</v>
      </c>
      <c r="D8604" s="18">
        <v>70923751.308263302</v>
      </c>
      <c r="E8604" s="14">
        <v>43983</v>
      </c>
      <c r="F8604" s="15">
        <f t="shared" si="134"/>
        <v>2.8527706476498171E-2</v>
      </c>
    </row>
    <row r="8605" spans="1:6" x14ac:dyDescent="0.3">
      <c r="A8605" s="11">
        <v>30</v>
      </c>
      <c r="B8605" s="12" t="s">
        <v>889</v>
      </c>
      <c r="C8605" s="12" t="s">
        <v>85</v>
      </c>
      <c r="D8605" s="13">
        <v>68929046.798479095</v>
      </c>
      <c r="E8605" s="14">
        <v>43952</v>
      </c>
      <c r="F8605" s="15">
        <f t="shared" si="134"/>
        <v>8.7094261313024363E-2</v>
      </c>
    </row>
    <row r="8606" spans="1:6" x14ac:dyDescent="0.3">
      <c r="A8606" s="16">
        <v>30</v>
      </c>
      <c r="B8606" s="17" t="s">
        <v>889</v>
      </c>
      <c r="C8606" s="17" t="s">
        <v>86</v>
      </c>
      <c r="D8606" s="18">
        <v>63179722.739678599</v>
      </c>
      <c r="E8606" s="14">
        <v>43922</v>
      </c>
      <c r="F8606" s="15">
        <f t="shared" si="134"/>
        <v>7.5443700555892793E-2</v>
      </c>
    </row>
    <row r="8607" spans="1:6" x14ac:dyDescent="0.3">
      <c r="A8607" s="11">
        <v>30</v>
      </c>
      <c r="B8607" s="12" t="s">
        <v>889</v>
      </c>
      <c r="C8607" s="12" t="s">
        <v>87</v>
      </c>
      <c r="D8607" s="13">
        <v>58588574.688597701</v>
      </c>
      <c r="E8607" s="14">
        <v>43891</v>
      </c>
      <c r="F8607" s="15">
        <f t="shared" si="134"/>
        <v>7.2308482534960361E-2</v>
      </c>
    </row>
    <row r="8608" spans="1:6" x14ac:dyDescent="0.3">
      <c r="A8608" s="16">
        <v>30</v>
      </c>
      <c r="B8608" s="17" t="s">
        <v>889</v>
      </c>
      <c r="C8608" s="17" t="s">
        <v>88</v>
      </c>
      <c r="D8608" s="18">
        <v>54501663.4844753</v>
      </c>
      <c r="E8608" s="14">
        <v>43862</v>
      </c>
      <c r="F8608" s="15">
        <f t="shared" si="134"/>
        <v>-9.3205004605847228E-2</v>
      </c>
    </row>
    <row r="8609" spans="1:6" x14ac:dyDescent="0.3">
      <c r="A8609" s="11">
        <v>30</v>
      </c>
      <c r="B8609" s="12" t="s">
        <v>889</v>
      </c>
      <c r="C8609" s="12" t="s">
        <v>89</v>
      </c>
      <c r="D8609" s="13">
        <v>59825753.480621897</v>
      </c>
      <c r="E8609" s="14">
        <v>43831</v>
      </c>
      <c r="F8609" s="15">
        <f t="shared" si="134"/>
        <v>4.699971367264566E-2</v>
      </c>
    </row>
    <row r="8610" spans="1:6" x14ac:dyDescent="0.3">
      <c r="A8610" s="16">
        <v>30</v>
      </c>
      <c r="B8610" s="17" t="s">
        <v>889</v>
      </c>
      <c r="C8610" s="17" t="s">
        <v>90</v>
      </c>
      <c r="D8610" s="18">
        <v>57079013.790490299</v>
      </c>
      <c r="E8610" s="14">
        <v>43800</v>
      </c>
      <c r="F8610" s="15">
        <f t="shared" si="134"/>
        <v>1.0649142179347449E-2</v>
      </c>
    </row>
    <row r="8611" spans="1:6" x14ac:dyDescent="0.3">
      <c r="A8611" s="16">
        <v>30</v>
      </c>
      <c r="B8611" s="17" t="s">
        <v>889</v>
      </c>
      <c r="C8611" s="17" t="s">
        <v>92</v>
      </c>
      <c r="D8611" s="18">
        <v>56474396.299827099</v>
      </c>
      <c r="E8611" s="14">
        <v>43770</v>
      </c>
      <c r="F8611" s="15">
        <f t="shared" si="134"/>
        <v>1.7107341665783472E-2</v>
      </c>
    </row>
    <row r="8612" spans="1:6" x14ac:dyDescent="0.3">
      <c r="A8612" s="16">
        <v>30</v>
      </c>
      <c r="B8612" s="17" t="s">
        <v>889</v>
      </c>
      <c r="C8612" s="17" t="s">
        <v>93</v>
      </c>
      <c r="D8612" s="18">
        <v>55516486.513754897</v>
      </c>
      <c r="E8612" s="14">
        <v>43739</v>
      </c>
      <c r="F8612" s="15">
        <f t="shared" si="134"/>
        <v>-6.1756156279019515E-2</v>
      </c>
    </row>
    <row r="8613" spans="1:6" x14ac:dyDescent="0.3">
      <c r="A8613" s="16">
        <v>30</v>
      </c>
      <c r="B8613" s="17" t="s">
        <v>889</v>
      </c>
      <c r="C8613" s="17" t="s">
        <v>94</v>
      </c>
      <c r="D8613" s="18">
        <v>59053049.691082202</v>
      </c>
      <c r="E8613" s="14">
        <v>43709</v>
      </c>
      <c r="F8613" s="15">
        <f t="shared" si="134"/>
        <v>-8.508662560374726E-3</v>
      </c>
    </row>
    <row r="8614" spans="1:6" x14ac:dyDescent="0.3">
      <c r="A8614" s="11">
        <v>30</v>
      </c>
      <c r="B8614" s="12" t="s">
        <v>889</v>
      </c>
      <c r="C8614" s="12" t="s">
        <v>95</v>
      </c>
      <c r="D8614" s="13">
        <v>59557655.881623499</v>
      </c>
      <c r="E8614" s="14">
        <v>43678</v>
      </c>
      <c r="F8614" s="15">
        <f t="shared" si="134"/>
        <v>4.5961688575434151E-3</v>
      </c>
    </row>
    <row r="8615" spans="1:6" x14ac:dyDescent="0.3">
      <c r="A8615" s="16">
        <v>30</v>
      </c>
      <c r="B8615" s="17" t="s">
        <v>889</v>
      </c>
      <c r="C8615" s="17" t="s">
        <v>96</v>
      </c>
      <c r="D8615" s="18">
        <v>59284546.946603097</v>
      </c>
      <c r="E8615" s="14">
        <v>43647</v>
      </c>
      <c r="F8615" s="15">
        <f t="shared" si="134"/>
        <v>2.5150852862117292E-2</v>
      </c>
    </row>
    <row r="8616" spans="1:6" x14ac:dyDescent="0.3">
      <c r="A8616" s="11">
        <v>30</v>
      </c>
      <c r="B8616" s="12" t="s">
        <v>889</v>
      </c>
      <c r="C8616" s="12" t="s">
        <v>97</v>
      </c>
      <c r="D8616" s="13">
        <v>57812084.490884699</v>
      </c>
      <c r="E8616" s="14">
        <v>43617</v>
      </c>
      <c r="F8616" s="15">
        <f t="shared" si="134"/>
        <v>-2.1032508110763907E-2</v>
      </c>
    </row>
    <row r="8617" spans="1:6" x14ac:dyDescent="0.3">
      <c r="A8617" s="16">
        <v>30</v>
      </c>
      <c r="B8617" s="17" t="s">
        <v>889</v>
      </c>
      <c r="C8617" s="17" t="s">
        <v>98</v>
      </c>
      <c r="D8617" s="18">
        <v>59040894.809975304</v>
      </c>
      <c r="E8617" s="14">
        <v>43586</v>
      </c>
      <c r="F8617" s="15">
        <f t="shared" si="134"/>
        <v>2.5399139589537257E-2</v>
      </c>
    </row>
    <row r="8618" spans="1:6" x14ac:dyDescent="0.3">
      <c r="A8618" s="11">
        <v>30</v>
      </c>
      <c r="B8618" s="12" t="s">
        <v>889</v>
      </c>
      <c r="C8618" s="12" t="s">
        <v>99</v>
      </c>
      <c r="D8618" s="13">
        <v>57560190.786630303</v>
      </c>
      <c r="E8618" s="14">
        <v>43556</v>
      </c>
      <c r="F8618" s="15">
        <f t="shared" si="134"/>
        <v>-2.9323602631014582E-2</v>
      </c>
    </row>
    <row r="8619" spans="1:6" x14ac:dyDescent="0.3">
      <c r="A8619" s="16">
        <v>30</v>
      </c>
      <c r="B8619" s="17" t="s">
        <v>889</v>
      </c>
      <c r="C8619" s="17" t="s">
        <v>100</v>
      </c>
      <c r="D8619" s="18">
        <v>59273053.8714564</v>
      </c>
      <c r="E8619" s="14">
        <v>43525</v>
      </c>
      <c r="F8619" s="15">
        <f t="shared" si="134"/>
        <v>0.10156702458976398</v>
      </c>
    </row>
    <row r="8620" spans="1:6" x14ac:dyDescent="0.3">
      <c r="A8620" s="11">
        <v>30</v>
      </c>
      <c r="B8620" s="12" t="s">
        <v>889</v>
      </c>
      <c r="C8620" s="12" t="s">
        <v>101</v>
      </c>
      <c r="D8620" s="13">
        <v>53548499.428511202</v>
      </c>
      <c r="E8620" s="14">
        <v>43497</v>
      </c>
      <c r="F8620" s="15">
        <f t="shared" si="134"/>
        <v>-1.631270467115874E-2</v>
      </c>
    </row>
    <row r="8621" spans="1:6" x14ac:dyDescent="0.3">
      <c r="A8621" s="16">
        <v>30</v>
      </c>
      <c r="B8621" s="17" t="s">
        <v>889</v>
      </c>
      <c r="C8621" s="17" t="s">
        <v>102</v>
      </c>
      <c r="D8621" s="18">
        <v>54429183.928943999</v>
      </c>
      <c r="E8621" s="14">
        <v>43466</v>
      </c>
      <c r="F8621" s="15">
        <f t="shared" si="134"/>
        <v>7.7445518538283306E-3</v>
      </c>
    </row>
    <row r="8622" spans="1:6" x14ac:dyDescent="0.3">
      <c r="A8622" s="11">
        <v>30</v>
      </c>
      <c r="B8622" s="12" t="s">
        <v>889</v>
      </c>
      <c r="C8622" s="12" t="s">
        <v>103</v>
      </c>
      <c r="D8622" s="13">
        <v>54009282.365100898</v>
      </c>
      <c r="E8622" s="14">
        <v>43435</v>
      </c>
      <c r="F8622" s="15">
        <f t="shared" si="134"/>
        <v>-7.9523192167164525E-2</v>
      </c>
    </row>
    <row r="8623" spans="1:6" x14ac:dyDescent="0.3">
      <c r="A8623" s="11">
        <v>30</v>
      </c>
      <c r="B8623" s="12" t="s">
        <v>889</v>
      </c>
      <c r="C8623" s="12" t="s">
        <v>105</v>
      </c>
      <c r="D8623" s="13">
        <v>58479666.908667997</v>
      </c>
      <c r="E8623" s="14">
        <v>43405</v>
      </c>
      <c r="F8623" s="15">
        <f t="shared" si="134"/>
        <v>2.82180733125682E-2</v>
      </c>
    </row>
    <row r="8624" spans="1:6" x14ac:dyDescent="0.3">
      <c r="A8624" s="11">
        <v>30</v>
      </c>
      <c r="B8624" s="12" t="s">
        <v>889</v>
      </c>
      <c r="C8624" s="12" t="s">
        <v>106</v>
      </c>
      <c r="D8624" s="13">
        <v>56852548.420901202</v>
      </c>
      <c r="E8624" s="14">
        <v>43374</v>
      </c>
      <c r="F8624" s="15">
        <f t="shared" si="134"/>
        <v>-0.1023132227246219</v>
      </c>
    </row>
    <row r="8625" spans="1:6" x14ac:dyDescent="0.3">
      <c r="A8625" s="11">
        <v>30</v>
      </c>
      <c r="B8625" s="12" t="s">
        <v>889</v>
      </c>
      <c r="C8625" s="12" t="s">
        <v>107</v>
      </c>
      <c r="D8625" s="13">
        <v>62977295.277953602</v>
      </c>
      <c r="E8625" s="14">
        <v>43344</v>
      </c>
      <c r="F8625" s="15">
        <f t="shared" si="134"/>
        <v>6.7554500482865487E-2</v>
      </c>
    </row>
    <row r="8626" spans="1:6" x14ac:dyDescent="0.3">
      <c r="A8626" s="16">
        <v>30</v>
      </c>
      <c r="B8626" s="17" t="s">
        <v>889</v>
      </c>
      <c r="C8626" s="17" t="s">
        <v>108</v>
      </c>
      <c r="D8626" s="18">
        <v>58863415.493733898</v>
      </c>
      <c r="E8626" s="14">
        <v>43313</v>
      </c>
      <c r="F8626" s="15">
        <f t="shared" si="134"/>
        <v>-3.503550585857837E-2</v>
      </c>
    </row>
    <row r="8627" spans="1:6" x14ac:dyDescent="0.3">
      <c r="A8627" s="11">
        <v>30</v>
      </c>
      <c r="B8627" s="12" t="s">
        <v>889</v>
      </c>
      <c r="C8627" s="12" t="s">
        <v>109</v>
      </c>
      <c r="D8627" s="13">
        <v>60962277.692156203</v>
      </c>
      <c r="E8627" s="14">
        <v>43282</v>
      </c>
      <c r="F8627" s="15">
        <f t="shared" si="134"/>
        <v>8.5661452978134309E-2</v>
      </c>
    </row>
    <row r="8628" spans="1:6" x14ac:dyDescent="0.3">
      <c r="A8628" s="16">
        <v>30</v>
      </c>
      <c r="B8628" s="17" t="s">
        <v>889</v>
      </c>
      <c r="C8628" s="17" t="s">
        <v>110</v>
      </c>
      <c r="D8628" s="18">
        <v>55957575.396463402</v>
      </c>
      <c r="E8628" s="14">
        <v>43252</v>
      </c>
      <c r="F8628" s="15">
        <f t="shared" si="134"/>
        <v>8.0261301663673401E-2</v>
      </c>
    </row>
    <row r="8629" spans="1:6" x14ac:dyDescent="0.3">
      <c r="A8629" s="11">
        <v>30</v>
      </c>
      <c r="B8629" s="12" t="s">
        <v>889</v>
      </c>
      <c r="C8629" s="12" t="s">
        <v>111</v>
      </c>
      <c r="D8629" s="13">
        <v>51641856.6864013</v>
      </c>
      <c r="E8629" s="14">
        <v>43221</v>
      </c>
      <c r="F8629" s="15">
        <f t="shared" si="134"/>
        <v>1.2450278562658899E-2</v>
      </c>
    </row>
    <row r="8630" spans="1:6" x14ac:dyDescent="0.3">
      <c r="A8630" s="16">
        <v>30</v>
      </c>
      <c r="B8630" s="17" t="s">
        <v>889</v>
      </c>
      <c r="C8630" s="17" t="s">
        <v>112</v>
      </c>
      <c r="D8630" s="18">
        <v>51002887.113588102</v>
      </c>
      <c r="E8630" s="14">
        <v>43191</v>
      </c>
      <c r="F8630" s="15">
        <f t="shared" si="134"/>
        <v>-5.6348520998427201E-2</v>
      </c>
    </row>
    <row r="8631" spans="1:6" x14ac:dyDescent="0.3">
      <c r="A8631" s="11">
        <v>30</v>
      </c>
      <c r="B8631" s="12" t="s">
        <v>889</v>
      </c>
      <c r="C8631" s="12" t="s">
        <v>113</v>
      </c>
      <c r="D8631" s="13">
        <v>53959337.960795499</v>
      </c>
      <c r="E8631" s="14">
        <v>43160</v>
      </c>
      <c r="F8631" s="15">
        <f t="shared" si="134"/>
        <v>4.3958089176225186E-2</v>
      </c>
    </row>
    <row r="8632" spans="1:6" x14ac:dyDescent="0.3">
      <c r="A8632" s="16">
        <v>30</v>
      </c>
      <c r="B8632" s="17" t="s">
        <v>889</v>
      </c>
      <c r="C8632" s="17" t="s">
        <v>114</v>
      </c>
      <c r="D8632" s="18">
        <v>51638766.182086699</v>
      </c>
      <c r="E8632" s="14">
        <v>43132</v>
      </c>
      <c r="F8632" s="15">
        <f t="shared" si="134"/>
        <v>-0.16308749184459553</v>
      </c>
    </row>
    <row r="8633" spans="1:6" x14ac:dyDescent="0.3">
      <c r="A8633" s="11">
        <v>30</v>
      </c>
      <c r="B8633" s="12" t="s">
        <v>889</v>
      </c>
      <c r="C8633" s="12" t="s">
        <v>115</v>
      </c>
      <c r="D8633" s="13">
        <v>60786040.456718899</v>
      </c>
      <c r="E8633" s="14">
        <v>43101</v>
      </c>
      <c r="F8633" s="15">
        <f t="shared" si="134"/>
        <v>-7.919811853916249E-2</v>
      </c>
    </row>
    <row r="8634" spans="1:6" x14ac:dyDescent="0.3">
      <c r="A8634" s="16">
        <v>30</v>
      </c>
      <c r="B8634" s="17" t="s">
        <v>889</v>
      </c>
      <c r="C8634" s="17" t="s">
        <v>116</v>
      </c>
      <c r="D8634" s="18">
        <v>65795949.810069703</v>
      </c>
      <c r="E8634" s="14">
        <v>43070</v>
      </c>
      <c r="F8634" s="15">
        <f t="shared" si="134"/>
        <v>6.483144784104844E-2</v>
      </c>
    </row>
    <row r="8635" spans="1:6" x14ac:dyDescent="0.3">
      <c r="A8635" s="16">
        <v>30</v>
      </c>
      <c r="B8635" s="17" t="s">
        <v>889</v>
      </c>
      <c r="C8635" s="17" t="s">
        <v>118</v>
      </c>
      <c r="D8635" s="18">
        <v>61665636.789337002</v>
      </c>
      <c r="E8635" s="14">
        <v>43040</v>
      </c>
      <c r="F8635" s="15">
        <f t="shared" si="134"/>
        <v>-3.7553687360880203E-2</v>
      </c>
    </row>
    <row r="8636" spans="1:6" x14ac:dyDescent="0.3">
      <c r="A8636" s="16">
        <v>30</v>
      </c>
      <c r="B8636" s="17" t="s">
        <v>889</v>
      </c>
      <c r="C8636" s="17" t="s">
        <v>119</v>
      </c>
      <c r="D8636" s="18">
        <v>64025441.187076896</v>
      </c>
      <c r="E8636" s="14">
        <v>43009</v>
      </c>
      <c r="F8636" s="15">
        <f t="shared" si="134"/>
        <v>-1.1499837362001913E-2</v>
      </c>
    </row>
    <row r="8637" spans="1:6" x14ac:dyDescent="0.3">
      <c r="A8637" s="16">
        <v>30</v>
      </c>
      <c r="B8637" s="17" t="s">
        <v>889</v>
      </c>
      <c r="C8637" s="17" t="s">
        <v>120</v>
      </c>
      <c r="D8637" s="18">
        <v>64765973.1854994</v>
      </c>
      <c r="E8637" s="14">
        <v>42979</v>
      </c>
      <c r="F8637" s="15">
        <f t="shared" si="134"/>
        <v>-7.334560807463518E-2</v>
      </c>
    </row>
    <row r="8638" spans="1:6" x14ac:dyDescent="0.3">
      <c r="A8638" s="11">
        <v>30</v>
      </c>
      <c r="B8638" s="12" t="s">
        <v>889</v>
      </c>
      <c r="C8638" s="12" t="s">
        <v>121</v>
      </c>
      <c r="D8638" s="13">
        <v>69694818.038647696</v>
      </c>
      <c r="E8638" s="14">
        <v>42948</v>
      </c>
      <c r="F8638" s="15">
        <f t="shared" si="134"/>
        <v>-4.9903574162880561E-3</v>
      </c>
    </row>
    <row r="8639" spans="1:6" x14ac:dyDescent="0.3">
      <c r="A8639" s="16">
        <v>30</v>
      </c>
      <c r="B8639" s="17" t="s">
        <v>889</v>
      </c>
      <c r="C8639" s="17" t="s">
        <v>122</v>
      </c>
      <c r="D8639" s="18">
        <v>70043489.364392594</v>
      </c>
      <c r="E8639" s="14">
        <v>42917</v>
      </c>
      <c r="F8639" s="15">
        <f t="shared" si="134"/>
        <v>-5.4753071788330235E-2</v>
      </c>
    </row>
    <row r="8640" spans="1:6" x14ac:dyDescent="0.3">
      <c r="A8640" s="11">
        <v>30</v>
      </c>
      <c r="B8640" s="12" t="s">
        <v>889</v>
      </c>
      <c r="C8640" s="12" t="s">
        <v>123</v>
      </c>
      <c r="D8640" s="13">
        <v>73985519.939178497</v>
      </c>
      <c r="E8640" s="14">
        <v>42887</v>
      </c>
      <c r="F8640" s="15">
        <f t="shared" si="134"/>
        <v>-1.8855515578485058E-2</v>
      </c>
    </row>
    <row r="8641" spans="1:6" x14ac:dyDescent="0.3">
      <c r="A8641" s="16">
        <v>30</v>
      </c>
      <c r="B8641" s="17" t="s">
        <v>889</v>
      </c>
      <c r="C8641" s="17" t="s">
        <v>124</v>
      </c>
      <c r="D8641" s="18">
        <v>75393790.170280695</v>
      </c>
      <c r="E8641" s="14">
        <v>42856</v>
      </c>
      <c r="F8641" s="15">
        <f t="shared" si="134"/>
        <v>0.11332296467276939</v>
      </c>
    </row>
    <row r="8642" spans="1:6" x14ac:dyDescent="0.3">
      <c r="A8642" s="11">
        <v>30</v>
      </c>
      <c r="B8642" s="12" t="s">
        <v>889</v>
      </c>
      <c r="C8642" s="12" t="s">
        <v>125</v>
      </c>
      <c r="D8642" s="13">
        <v>67316269.171260193</v>
      </c>
      <c r="E8642" s="14">
        <v>42826</v>
      </c>
      <c r="F8642" s="15">
        <f t="shared" si="134"/>
        <v>-2.4268903444319187E-2</v>
      </c>
    </row>
    <row r="8643" spans="1:6" x14ac:dyDescent="0.3">
      <c r="A8643" s="16">
        <v>30</v>
      </c>
      <c r="B8643" s="17" t="s">
        <v>889</v>
      </c>
      <c r="C8643" s="17" t="s">
        <v>126</v>
      </c>
      <c r="D8643" s="18">
        <v>68969946.511459604</v>
      </c>
      <c r="E8643" s="14">
        <v>42795</v>
      </c>
      <c r="F8643" s="15">
        <f t="shared" ref="F8643:F8706" si="135">IF(B8643=B8644,LN(D8643/D8644),NA())</f>
        <v>-3.0610650502794151E-3</v>
      </c>
    </row>
    <row r="8644" spans="1:6" x14ac:dyDescent="0.3">
      <c r="A8644" s="11">
        <v>30</v>
      </c>
      <c r="B8644" s="12" t="s">
        <v>889</v>
      </c>
      <c r="C8644" s="12" t="s">
        <v>127</v>
      </c>
      <c r="D8644" s="13">
        <v>69181391.462514997</v>
      </c>
      <c r="E8644" s="14">
        <v>42767</v>
      </c>
      <c r="F8644" s="15">
        <f t="shared" si="135"/>
        <v>7.2237422792361825E-2</v>
      </c>
    </row>
    <row r="8645" spans="1:6" x14ac:dyDescent="0.3">
      <c r="A8645" s="16">
        <v>30</v>
      </c>
      <c r="B8645" s="17" t="s">
        <v>889</v>
      </c>
      <c r="C8645" s="17" t="s">
        <v>129</v>
      </c>
      <c r="D8645" s="18">
        <v>64360139.7928527</v>
      </c>
      <c r="E8645" s="14">
        <v>42736</v>
      </c>
      <c r="F8645" s="15">
        <f t="shared" si="135"/>
        <v>8.1808399600985807E-2</v>
      </c>
    </row>
    <row r="8646" spans="1:6" x14ac:dyDescent="0.3">
      <c r="A8646" s="11">
        <v>30</v>
      </c>
      <c r="B8646" s="12" t="s">
        <v>889</v>
      </c>
      <c r="C8646" s="12" t="s">
        <v>130</v>
      </c>
      <c r="D8646" s="13">
        <v>59304553.736604802</v>
      </c>
      <c r="E8646" s="14">
        <v>42705</v>
      </c>
      <c r="F8646" s="15">
        <f t="shared" si="135"/>
        <v>1.7801604692181089E-2</v>
      </c>
    </row>
    <row r="8647" spans="1:6" x14ac:dyDescent="0.3">
      <c r="A8647" s="11">
        <v>30</v>
      </c>
      <c r="B8647" s="12" t="s">
        <v>889</v>
      </c>
      <c r="C8647" s="12" t="s">
        <v>132</v>
      </c>
      <c r="D8647" s="13">
        <v>58258178.724327601</v>
      </c>
      <c r="E8647" s="14">
        <v>42675</v>
      </c>
      <c r="F8647" s="15">
        <f t="shared" si="135"/>
        <v>-8.1044112137770727E-2</v>
      </c>
    </row>
    <row r="8648" spans="1:6" x14ac:dyDescent="0.3">
      <c r="A8648" s="11">
        <v>30</v>
      </c>
      <c r="B8648" s="12" t="s">
        <v>889</v>
      </c>
      <c r="C8648" s="12" t="s">
        <v>133</v>
      </c>
      <c r="D8648" s="13">
        <v>63176260.274076901</v>
      </c>
      <c r="E8648" s="14">
        <v>42644</v>
      </c>
      <c r="F8648" s="15">
        <f t="shared" si="135"/>
        <v>5.8614433730242556E-3</v>
      </c>
    </row>
    <row r="8649" spans="1:6" x14ac:dyDescent="0.3">
      <c r="A8649" s="11">
        <v>30</v>
      </c>
      <c r="B8649" s="12" t="s">
        <v>889</v>
      </c>
      <c r="C8649" s="12" t="s">
        <v>134</v>
      </c>
      <c r="D8649" s="13">
        <v>62807039.342846103</v>
      </c>
      <c r="E8649" s="14">
        <v>42614</v>
      </c>
      <c r="F8649" s="15">
        <f t="shared" si="135"/>
        <v>-1.1977955597644276E-2</v>
      </c>
    </row>
    <row r="8650" spans="1:6" x14ac:dyDescent="0.3">
      <c r="A8650" s="16">
        <v>30</v>
      </c>
      <c r="B8650" s="17" t="s">
        <v>889</v>
      </c>
      <c r="C8650" s="17" t="s">
        <v>135</v>
      </c>
      <c r="D8650" s="18">
        <v>63563862.821804002</v>
      </c>
      <c r="E8650" s="14">
        <v>42583</v>
      </c>
      <c r="F8650" s="15">
        <f t="shared" si="135"/>
        <v>2.1233863004924062E-3</v>
      </c>
    </row>
    <row r="8651" spans="1:6" x14ac:dyDescent="0.3">
      <c r="A8651" s="11">
        <v>30</v>
      </c>
      <c r="B8651" s="12" t="s">
        <v>889</v>
      </c>
      <c r="C8651" s="12" t="s">
        <v>136</v>
      </c>
      <c r="D8651" s="13">
        <v>63429035.382309601</v>
      </c>
      <c r="E8651" s="14">
        <v>42552</v>
      </c>
      <c r="F8651" s="15">
        <f t="shared" si="135"/>
        <v>-2.3864282418737399E-2</v>
      </c>
    </row>
    <row r="8652" spans="1:6" x14ac:dyDescent="0.3">
      <c r="A8652" s="16">
        <v>30</v>
      </c>
      <c r="B8652" s="17" t="s">
        <v>889</v>
      </c>
      <c r="C8652" s="17" t="s">
        <v>137</v>
      </c>
      <c r="D8652" s="18">
        <v>64960929.876668699</v>
      </c>
      <c r="E8652" s="14">
        <v>42522</v>
      </c>
      <c r="F8652" s="15">
        <f t="shared" si="135"/>
        <v>8.5364394672094557E-2</v>
      </c>
    </row>
    <row r="8653" spans="1:6" x14ac:dyDescent="0.3">
      <c r="A8653" s="11">
        <v>30</v>
      </c>
      <c r="B8653" s="12" t="s">
        <v>889</v>
      </c>
      <c r="C8653" s="12" t="s">
        <v>138</v>
      </c>
      <c r="D8653" s="13">
        <v>59645673.571737804</v>
      </c>
      <c r="E8653" s="14">
        <v>42491</v>
      </c>
      <c r="F8653" s="15">
        <f t="shared" si="135"/>
        <v>3.4515569696444572E-2</v>
      </c>
    </row>
    <row r="8654" spans="1:6" x14ac:dyDescent="0.3">
      <c r="A8654" s="16">
        <v>30</v>
      </c>
      <c r="B8654" s="17" t="s">
        <v>889</v>
      </c>
      <c r="C8654" s="17" t="s">
        <v>139</v>
      </c>
      <c r="D8654" s="18">
        <v>57622092.584928297</v>
      </c>
      <c r="E8654" s="14">
        <v>42461</v>
      </c>
      <c r="F8654" s="15">
        <f t="shared" si="135"/>
        <v>-5.6632660266765764E-2</v>
      </c>
    </row>
    <row r="8655" spans="1:6" x14ac:dyDescent="0.3">
      <c r="A8655" s="11">
        <v>30</v>
      </c>
      <c r="B8655" s="12" t="s">
        <v>889</v>
      </c>
      <c r="C8655" s="12" t="s">
        <v>140</v>
      </c>
      <c r="D8655" s="13">
        <v>60979558.792573899</v>
      </c>
      <c r="E8655" s="14">
        <v>42430</v>
      </c>
      <c r="F8655" s="15">
        <f t="shared" si="135"/>
        <v>6.6974298134230476E-2</v>
      </c>
    </row>
    <row r="8656" spans="1:6" x14ac:dyDescent="0.3">
      <c r="A8656" s="16">
        <v>30</v>
      </c>
      <c r="B8656" s="17" t="s">
        <v>889</v>
      </c>
      <c r="C8656" s="17" t="s">
        <v>141</v>
      </c>
      <c r="D8656" s="18">
        <v>57029256.501908302</v>
      </c>
      <c r="E8656" s="14">
        <v>42401</v>
      </c>
      <c r="F8656" s="15">
        <f t="shared" si="135"/>
        <v>5.0266025314840576E-2</v>
      </c>
    </row>
    <row r="8657" spans="1:6" x14ac:dyDescent="0.3">
      <c r="A8657" s="11">
        <v>30</v>
      </c>
      <c r="B8657" s="12" t="s">
        <v>889</v>
      </c>
      <c r="C8657" s="12" t="s">
        <v>142</v>
      </c>
      <c r="D8657" s="13">
        <v>54233477.444894299</v>
      </c>
      <c r="E8657" s="14">
        <v>42370</v>
      </c>
      <c r="F8657" s="15">
        <f t="shared" si="135"/>
        <v>-0.19493292573514603</v>
      </c>
    </row>
    <row r="8658" spans="1:6" x14ac:dyDescent="0.3">
      <c r="A8658" s="16">
        <v>30</v>
      </c>
      <c r="B8658" s="17" t="s">
        <v>889</v>
      </c>
      <c r="C8658" s="17" t="s">
        <v>143</v>
      </c>
      <c r="D8658" s="18">
        <v>65906120.221502103</v>
      </c>
      <c r="E8658" s="14">
        <v>42339</v>
      </c>
      <c r="F8658" s="15">
        <f t="shared" si="135"/>
        <v>8.2790607456351643E-3</v>
      </c>
    </row>
    <row r="8659" spans="1:6" x14ac:dyDescent="0.3">
      <c r="A8659" s="16">
        <v>30</v>
      </c>
      <c r="B8659" s="17" t="s">
        <v>889</v>
      </c>
      <c r="C8659" s="17" t="s">
        <v>145</v>
      </c>
      <c r="D8659" s="18">
        <v>65362731.924815699</v>
      </c>
      <c r="E8659" s="14">
        <v>42309</v>
      </c>
      <c r="F8659" s="15">
        <f t="shared" si="135"/>
        <v>-1.9888340450028578E-2</v>
      </c>
    </row>
    <row r="8660" spans="1:6" x14ac:dyDescent="0.3">
      <c r="A8660" s="16">
        <v>30</v>
      </c>
      <c r="B8660" s="17" t="s">
        <v>889</v>
      </c>
      <c r="C8660" s="17" t="s">
        <v>146</v>
      </c>
      <c r="D8660" s="18">
        <v>66675701.303038098</v>
      </c>
      <c r="E8660" s="14">
        <v>42278</v>
      </c>
      <c r="F8660" s="15">
        <f t="shared" si="135"/>
        <v>5.540392440746756E-2</v>
      </c>
    </row>
    <row r="8661" spans="1:6" x14ac:dyDescent="0.3">
      <c r="A8661" s="16">
        <v>30</v>
      </c>
      <c r="B8661" s="17" t="s">
        <v>889</v>
      </c>
      <c r="C8661" s="17" t="s">
        <v>147</v>
      </c>
      <c r="D8661" s="18">
        <v>63082075.475981198</v>
      </c>
      <c r="E8661" s="14">
        <v>42248</v>
      </c>
      <c r="F8661" s="15">
        <f t="shared" si="135"/>
        <v>3.9257311132911143E-2</v>
      </c>
    </row>
    <row r="8662" spans="1:6" x14ac:dyDescent="0.3">
      <c r="A8662" s="11">
        <v>30</v>
      </c>
      <c r="B8662" s="12" t="s">
        <v>889</v>
      </c>
      <c r="C8662" s="12" t="s">
        <v>148</v>
      </c>
      <c r="D8662" s="13">
        <v>60653621.963186398</v>
      </c>
      <c r="E8662" s="14">
        <v>42217</v>
      </c>
      <c r="F8662" s="15">
        <f t="shared" si="135"/>
        <v>-6.7509330874288231E-2</v>
      </c>
    </row>
    <row r="8663" spans="1:6" x14ac:dyDescent="0.3">
      <c r="A8663" s="16">
        <v>30</v>
      </c>
      <c r="B8663" s="17" t="s">
        <v>889</v>
      </c>
      <c r="C8663" s="17" t="s">
        <v>149</v>
      </c>
      <c r="D8663" s="18">
        <v>64889685.605102897</v>
      </c>
      <c r="E8663" s="14">
        <v>42186</v>
      </c>
      <c r="F8663" s="15">
        <f t="shared" si="135"/>
        <v>0.11227557430602811</v>
      </c>
    </row>
    <row r="8664" spans="1:6" x14ac:dyDescent="0.3">
      <c r="A8664" s="11">
        <v>30</v>
      </c>
      <c r="B8664" s="12" t="s">
        <v>889</v>
      </c>
      <c r="C8664" s="12" t="s">
        <v>150</v>
      </c>
      <c r="D8664" s="13">
        <v>57998265.751979202</v>
      </c>
      <c r="E8664" s="14">
        <v>42156</v>
      </c>
      <c r="F8664" s="15">
        <f t="shared" si="135"/>
        <v>-7.4248609712194158E-2</v>
      </c>
    </row>
    <row r="8665" spans="1:6" x14ac:dyDescent="0.3">
      <c r="A8665" s="16">
        <v>30</v>
      </c>
      <c r="B8665" s="17" t="s">
        <v>889</v>
      </c>
      <c r="C8665" s="17" t="s">
        <v>151</v>
      </c>
      <c r="D8665" s="18">
        <v>62468455.603150897</v>
      </c>
      <c r="E8665" s="14">
        <v>42125</v>
      </c>
      <c r="F8665" s="15">
        <f t="shared" si="135"/>
        <v>1.2050608852031078E-2</v>
      </c>
    </row>
    <row r="8666" spans="1:6" x14ac:dyDescent="0.3">
      <c r="A8666" s="11">
        <v>30</v>
      </c>
      <c r="B8666" s="12" t="s">
        <v>889</v>
      </c>
      <c r="C8666" s="12" t="s">
        <v>152</v>
      </c>
      <c r="D8666" s="13">
        <v>61720190.260626599</v>
      </c>
      <c r="E8666" s="14">
        <v>42095</v>
      </c>
      <c r="F8666" s="15">
        <f t="shared" si="135"/>
        <v>2.7869069855585376E-3</v>
      </c>
    </row>
    <row r="8667" spans="1:6" x14ac:dyDescent="0.3">
      <c r="A8667" s="16">
        <v>30</v>
      </c>
      <c r="B8667" s="17" t="s">
        <v>889</v>
      </c>
      <c r="C8667" s="17" t="s">
        <v>153</v>
      </c>
      <c r="D8667" s="18">
        <v>61548421.294480398</v>
      </c>
      <c r="E8667" s="14">
        <v>42064</v>
      </c>
      <c r="F8667" s="15">
        <f t="shared" si="135"/>
        <v>-1.253640231422124E-2</v>
      </c>
    </row>
    <row r="8668" spans="1:6" x14ac:dyDescent="0.3">
      <c r="A8668" s="11">
        <v>30</v>
      </c>
      <c r="B8668" s="12" t="s">
        <v>889</v>
      </c>
      <c r="C8668" s="12" t="s">
        <v>154</v>
      </c>
      <c r="D8668" s="13">
        <v>62324873.857483797</v>
      </c>
      <c r="E8668" s="14">
        <v>42036</v>
      </c>
      <c r="F8668" s="15">
        <f t="shared" si="135"/>
        <v>4.0271632125592274E-2</v>
      </c>
    </row>
    <row r="8669" spans="1:6" x14ac:dyDescent="0.3">
      <c r="A8669" s="16">
        <v>30</v>
      </c>
      <c r="B8669" s="17" t="s">
        <v>889</v>
      </c>
      <c r="C8669" s="17" t="s">
        <v>1286</v>
      </c>
      <c r="D8669" s="18">
        <v>59864817.1824985</v>
      </c>
      <c r="E8669" s="14">
        <v>42005</v>
      </c>
      <c r="F8669" s="15" t="e">
        <f t="shared" si="135"/>
        <v>#N/A</v>
      </c>
    </row>
    <row r="8670" spans="1:6" x14ac:dyDescent="0.3">
      <c r="A8670" s="11">
        <v>39</v>
      </c>
      <c r="B8670" s="12" t="s">
        <v>900</v>
      </c>
      <c r="C8670" s="12" t="s">
        <v>12</v>
      </c>
      <c r="D8670" s="13">
        <v>87298413.230822906</v>
      </c>
      <c r="E8670" s="14">
        <v>45901</v>
      </c>
      <c r="F8670" s="15">
        <f t="shared" si="135"/>
        <v>2.8568601859820384E-2</v>
      </c>
    </row>
    <row r="8671" spans="1:6" x14ac:dyDescent="0.3">
      <c r="A8671" s="16">
        <v>39</v>
      </c>
      <c r="B8671" s="17" t="s">
        <v>900</v>
      </c>
      <c r="C8671" s="17" t="s">
        <v>16</v>
      </c>
      <c r="D8671" s="18">
        <v>84839707.732975602</v>
      </c>
      <c r="E8671" s="14">
        <v>45870</v>
      </c>
      <c r="F8671" s="15">
        <f t="shared" si="135"/>
        <v>-0.13404219972445455</v>
      </c>
    </row>
    <row r="8672" spans="1:6" x14ac:dyDescent="0.3">
      <c r="A8672" s="11">
        <v>39</v>
      </c>
      <c r="B8672" s="12" t="s">
        <v>900</v>
      </c>
      <c r="C8672" s="12" t="s">
        <v>17</v>
      </c>
      <c r="D8672" s="13">
        <v>97009206.318034306</v>
      </c>
      <c r="E8672" s="14">
        <v>45839</v>
      </c>
      <c r="F8672" s="15">
        <f t="shared" si="135"/>
        <v>-1.3815020234604024E-3</v>
      </c>
    </row>
    <row r="8673" spans="1:6" x14ac:dyDescent="0.3">
      <c r="A8673" s="16">
        <v>39</v>
      </c>
      <c r="B8673" s="17" t="s">
        <v>900</v>
      </c>
      <c r="C8673" s="17" t="s">
        <v>18</v>
      </c>
      <c r="D8673" s="18">
        <v>97143317.348857403</v>
      </c>
      <c r="E8673" s="14">
        <v>45809</v>
      </c>
      <c r="F8673" s="15">
        <f t="shared" si="135"/>
        <v>-1.6913885317298642E-2</v>
      </c>
    </row>
    <row r="8674" spans="1:6" x14ac:dyDescent="0.3">
      <c r="A8674" s="11">
        <v>39</v>
      </c>
      <c r="B8674" s="12" t="s">
        <v>900</v>
      </c>
      <c r="C8674" s="12" t="s">
        <v>19</v>
      </c>
      <c r="D8674" s="13">
        <v>98800362.308346406</v>
      </c>
      <c r="E8674" s="14">
        <v>45778</v>
      </c>
      <c r="F8674" s="15">
        <f t="shared" si="135"/>
        <v>-2.0568531272156593E-2</v>
      </c>
    </row>
    <row r="8675" spans="1:6" x14ac:dyDescent="0.3">
      <c r="A8675" s="16">
        <v>39</v>
      </c>
      <c r="B8675" s="17" t="s">
        <v>900</v>
      </c>
      <c r="C8675" s="17" t="s">
        <v>20</v>
      </c>
      <c r="D8675" s="18">
        <v>100853584.142345</v>
      </c>
      <c r="E8675" s="14">
        <v>45748</v>
      </c>
      <c r="F8675" s="15">
        <f t="shared" si="135"/>
        <v>4.6251439866020483E-2</v>
      </c>
    </row>
    <row r="8676" spans="1:6" x14ac:dyDescent="0.3">
      <c r="A8676" s="11">
        <v>39</v>
      </c>
      <c r="B8676" s="12" t="s">
        <v>900</v>
      </c>
      <c r="C8676" s="12" t="s">
        <v>21</v>
      </c>
      <c r="D8676" s="13">
        <v>96295189.399507806</v>
      </c>
      <c r="E8676" s="14">
        <v>45717</v>
      </c>
      <c r="F8676" s="15">
        <f t="shared" si="135"/>
        <v>1.1470898664736403E-2</v>
      </c>
    </row>
    <row r="8677" spans="1:6" x14ac:dyDescent="0.3">
      <c r="A8677" s="16">
        <v>39</v>
      </c>
      <c r="B8677" s="17" t="s">
        <v>900</v>
      </c>
      <c r="C8677" s="17" t="s">
        <v>22</v>
      </c>
      <c r="D8677" s="18">
        <v>95196908.2188344</v>
      </c>
      <c r="E8677" s="14">
        <v>45689</v>
      </c>
      <c r="F8677" s="15">
        <f t="shared" si="135"/>
        <v>-5.3992961450577699E-2</v>
      </c>
    </row>
    <row r="8678" spans="1:6" x14ac:dyDescent="0.3">
      <c r="A8678" s="11">
        <v>39</v>
      </c>
      <c r="B8678" s="12" t="s">
        <v>900</v>
      </c>
      <c r="C8678" s="12" t="s">
        <v>23</v>
      </c>
      <c r="D8678" s="13">
        <v>100478163.57474101</v>
      </c>
      <c r="E8678" s="14">
        <v>45658</v>
      </c>
      <c r="F8678" s="15">
        <f t="shared" si="135"/>
        <v>0.17038730340721961</v>
      </c>
    </row>
    <row r="8679" spans="1:6" x14ac:dyDescent="0.3">
      <c r="A8679" s="16">
        <v>39</v>
      </c>
      <c r="B8679" s="17" t="s">
        <v>900</v>
      </c>
      <c r="C8679" s="17" t="s">
        <v>24</v>
      </c>
      <c r="D8679" s="18">
        <v>84737066.133526996</v>
      </c>
      <c r="E8679" s="14">
        <v>45627</v>
      </c>
      <c r="F8679" s="15">
        <f t="shared" si="135"/>
        <v>-2.0819253971332791E-2</v>
      </c>
    </row>
    <row r="8680" spans="1:6" x14ac:dyDescent="0.3">
      <c r="A8680" s="16">
        <v>39</v>
      </c>
      <c r="B8680" s="17" t="s">
        <v>900</v>
      </c>
      <c r="C8680" s="17" t="s">
        <v>26</v>
      </c>
      <c r="D8680" s="18">
        <v>86519721.017303094</v>
      </c>
      <c r="E8680" s="14">
        <v>45597</v>
      </c>
      <c r="F8680" s="15">
        <f t="shared" si="135"/>
        <v>3.9086486104465148E-2</v>
      </c>
    </row>
    <row r="8681" spans="1:6" x14ac:dyDescent="0.3">
      <c r="A8681" s="16">
        <v>39</v>
      </c>
      <c r="B8681" s="17" t="s">
        <v>900</v>
      </c>
      <c r="C8681" s="17" t="s">
        <v>27</v>
      </c>
      <c r="D8681" s="18">
        <v>83203206.811118394</v>
      </c>
      <c r="E8681" s="14">
        <v>45566</v>
      </c>
      <c r="F8681" s="15">
        <f t="shared" si="135"/>
        <v>1.3775972923995962E-2</v>
      </c>
    </row>
    <row r="8682" spans="1:6" x14ac:dyDescent="0.3">
      <c r="A8682" s="16">
        <v>39</v>
      </c>
      <c r="B8682" s="17" t="s">
        <v>900</v>
      </c>
      <c r="C8682" s="17" t="s">
        <v>28</v>
      </c>
      <c r="D8682" s="18">
        <v>82064860.602815196</v>
      </c>
      <c r="E8682" s="14">
        <v>45536</v>
      </c>
      <c r="F8682" s="15">
        <f t="shared" si="135"/>
        <v>-9.2686332149227568E-3</v>
      </c>
    </row>
    <row r="8683" spans="1:6" x14ac:dyDescent="0.3">
      <c r="A8683" s="11">
        <v>39</v>
      </c>
      <c r="B8683" s="12" t="s">
        <v>900</v>
      </c>
      <c r="C8683" s="12" t="s">
        <v>29</v>
      </c>
      <c r="D8683" s="13">
        <v>82829025.607527107</v>
      </c>
      <c r="E8683" s="14">
        <v>45505</v>
      </c>
      <c r="F8683" s="15">
        <f t="shared" si="135"/>
        <v>-3.773804455909241E-2</v>
      </c>
    </row>
    <row r="8684" spans="1:6" x14ac:dyDescent="0.3">
      <c r="A8684" s="16">
        <v>39</v>
      </c>
      <c r="B8684" s="17" t="s">
        <v>900</v>
      </c>
      <c r="C8684" s="17" t="s">
        <v>30</v>
      </c>
      <c r="D8684" s="18">
        <v>86014560.953746796</v>
      </c>
      <c r="E8684" s="14">
        <v>45474</v>
      </c>
      <c r="F8684" s="15">
        <f t="shared" si="135"/>
        <v>8.4680942569986938E-3</v>
      </c>
    </row>
    <row r="8685" spans="1:6" x14ac:dyDescent="0.3">
      <c r="A8685" s="11">
        <v>39</v>
      </c>
      <c r="B8685" s="12" t="s">
        <v>900</v>
      </c>
      <c r="C8685" s="12" t="s">
        <v>31</v>
      </c>
      <c r="D8685" s="13">
        <v>85289256.850081399</v>
      </c>
      <c r="E8685" s="14">
        <v>45444</v>
      </c>
      <c r="F8685" s="15">
        <f t="shared" si="135"/>
        <v>6.1407002149830733E-2</v>
      </c>
    </row>
    <row r="8686" spans="1:6" x14ac:dyDescent="0.3">
      <c r="A8686" s="16">
        <v>39</v>
      </c>
      <c r="B8686" s="17" t="s">
        <v>900</v>
      </c>
      <c r="C8686" s="17" t="s">
        <v>32</v>
      </c>
      <c r="D8686" s="18">
        <v>80209462.879672796</v>
      </c>
      <c r="E8686" s="14">
        <v>45413</v>
      </c>
      <c r="F8686" s="15">
        <f t="shared" si="135"/>
        <v>3.1420076488609713E-2</v>
      </c>
    </row>
    <row r="8687" spans="1:6" x14ac:dyDescent="0.3">
      <c r="A8687" s="11">
        <v>39</v>
      </c>
      <c r="B8687" s="12" t="s">
        <v>900</v>
      </c>
      <c r="C8687" s="12" t="s">
        <v>34</v>
      </c>
      <c r="D8687" s="13">
        <v>77728456.235323101</v>
      </c>
      <c r="E8687" s="14">
        <v>45383</v>
      </c>
      <c r="F8687" s="15">
        <f t="shared" si="135"/>
        <v>-3.7859807135218186E-2</v>
      </c>
    </row>
    <row r="8688" spans="1:6" x14ac:dyDescent="0.3">
      <c r="A8688" s="16">
        <v>39</v>
      </c>
      <c r="B8688" s="17" t="s">
        <v>900</v>
      </c>
      <c r="C8688" s="17" t="s">
        <v>35</v>
      </c>
      <c r="D8688" s="18">
        <v>80727656.940216601</v>
      </c>
      <c r="E8688" s="14">
        <v>45352</v>
      </c>
      <c r="F8688" s="15">
        <f t="shared" si="135"/>
        <v>-1.2358685927985728E-2</v>
      </c>
    </row>
    <row r="8689" spans="1:6" x14ac:dyDescent="0.3">
      <c r="A8689" s="11">
        <v>39</v>
      </c>
      <c r="B8689" s="12" t="s">
        <v>900</v>
      </c>
      <c r="C8689" s="12" t="s">
        <v>36</v>
      </c>
      <c r="D8689" s="13">
        <v>81731535.228858694</v>
      </c>
      <c r="E8689" s="14">
        <v>45323</v>
      </c>
      <c r="F8689" s="15">
        <f t="shared" si="135"/>
        <v>5.8435577032376604E-2</v>
      </c>
    </row>
    <row r="8690" spans="1:6" x14ac:dyDescent="0.3">
      <c r="A8690" s="16">
        <v>39</v>
      </c>
      <c r="B8690" s="17" t="s">
        <v>900</v>
      </c>
      <c r="C8690" s="17" t="s">
        <v>37</v>
      </c>
      <c r="D8690" s="18">
        <v>77092371.941724405</v>
      </c>
      <c r="E8690" s="14">
        <v>45292</v>
      </c>
      <c r="F8690" s="15">
        <f t="shared" si="135"/>
        <v>3.0966975661451162E-2</v>
      </c>
    </row>
    <row r="8691" spans="1:6" x14ac:dyDescent="0.3">
      <c r="A8691" s="11">
        <v>39</v>
      </c>
      <c r="B8691" s="12" t="s">
        <v>900</v>
      </c>
      <c r="C8691" s="12" t="s">
        <v>38</v>
      </c>
      <c r="D8691" s="13">
        <v>74741639.720450804</v>
      </c>
      <c r="E8691" s="14">
        <v>45261</v>
      </c>
      <c r="F8691" s="15">
        <f t="shared" si="135"/>
        <v>2.2645646831250203E-2</v>
      </c>
    </row>
    <row r="8692" spans="1:6" x14ac:dyDescent="0.3">
      <c r="A8692" s="11">
        <v>39</v>
      </c>
      <c r="B8692" s="12" t="s">
        <v>900</v>
      </c>
      <c r="C8692" s="12" t="s">
        <v>40</v>
      </c>
      <c r="D8692" s="13">
        <v>73068087.7960421</v>
      </c>
      <c r="E8692" s="14">
        <v>45231</v>
      </c>
      <c r="F8692" s="15">
        <f t="shared" si="135"/>
        <v>5.7508427246410199E-2</v>
      </c>
    </row>
    <row r="8693" spans="1:6" x14ac:dyDescent="0.3">
      <c r="A8693" s="11">
        <v>39</v>
      </c>
      <c r="B8693" s="12" t="s">
        <v>900</v>
      </c>
      <c r="C8693" s="12" t="s">
        <v>41</v>
      </c>
      <c r="D8693" s="13">
        <v>68984599.824249506</v>
      </c>
      <c r="E8693" s="14">
        <v>45200</v>
      </c>
      <c r="F8693" s="15">
        <f t="shared" si="135"/>
        <v>3.2097619952001243E-2</v>
      </c>
    </row>
    <row r="8694" spans="1:6" x14ac:dyDescent="0.3">
      <c r="A8694" s="11">
        <v>39</v>
      </c>
      <c r="B8694" s="12" t="s">
        <v>900</v>
      </c>
      <c r="C8694" s="12" t="s">
        <v>42</v>
      </c>
      <c r="D8694" s="13">
        <v>66805517.122183099</v>
      </c>
      <c r="E8694" s="14">
        <v>45170</v>
      </c>
      <c r="F8694" s="15">
        <f t="shared" si="135"/>
        <v>7.2964945347668758E-2</v>
      </c>
    </row>
    <row r="8695" spans="1:6" x14ac:dyDescent="0.3">
      <c r="A8695" s="16">
        <v>39</v>
      </c>
      <c r="B8695" s="17" t="s">
        <v>900</v>
      </c>
      <c r="C8695" s="17" t="s">
        <v>43</v>
      </c>
      <c r="D8695" s="18">
        <v>62104641.185531102</v>
      </c>
      <c r="E8695" s="14">
        <v>45139</v>
      </c>
      <c r="F8695" s="15">
        <f t="shared" si="135"/>
        <v>-1.6999673694056874E-2</v>
      </c>
    </row>
    <row r="8696" spans="1:6" x14ac:dyDescent="0.3">
      <c r="A8696" s="11">
        <v>39</v>
      </c>
      <c r="B8696" s="12" t="s">
        <v>900</v>
      </c>
      <c r="C8696" s="12" t="s">
        <v>44</v>
      </c>
      <c r="D8696" s="13">
        <v>63169424.663988397</v>
      </c>
      <c r="E8696" s="14">
        <v>45108</v>
      </c>
      <c r="F8696" s="15">
        <f t="shared" si="135"/>
        <v>-1.3424393569210968E-3</v>
      </c>
    </row>
    <row r="8697" spans="1:6" x14ac:dyDescent="0.3">
      <c r="A8697" s="16">
        <v>39</v>
      </c>
      <c r="B8697" s="17" t="s">
        <v>900</v>
      </c>
      <c r="C8697" s="17" t="s">
        <v>45</v>
      </c>
      <c r="D8697" s="18">
        <v>63254282.731472299</v>
      </c>
      <c r="E8697" s="14">
        <v>45078</v>
      </c>
      <c r="F8697" s="15">
        <f t="shared" si="135"/>
        <v>4.1392830018761102E-2</v>
      </c>
    </row>
    <row r="8698" spans="1:6" x14ac:dyDescent="0.3">
      <c r="A8698" s="11">
        <v>39</v>
      </c>
      <c r="B8698" s="12" t="s">
        <v>900</v>
      </c>
      <c r="C8698" s="12" t="s">
        <v>46</v>
      </c>
      <c r="D8698" s="13">
        <v>60689457.835488103</v>
      </c>
      <c r="E8698" s="14">
        <v>45047</v>
      </c>
      <c r="F8698" s="15">
        <f t="shared" si="135"/>
        <v>-5.4424611503847517E-2</v>
      </c>
    </row>
    <row r="8699" spans="1:6" x14ac:dyDescent="0.3">
      <c r="A8699" s="16">
        <v>39</v>
      </c>
      <c r="B8699" s="17" t="s">
        <v>900</v>
      </c>
      <c r="C8699" s="17" t="s">
        <v>47</v>
      </c>
      <c r="D8699" s="18">
        <v>64083993.283066198</v>
      </c>
      <c r="E8699" s="14">
        <v>45017</v>
      </c>
      <c r="F8699" s="15">
        <f t="shared" si="135"/>
        <v>9.188609296125293E-3</v>
      </c>
    </row>
    <row r="8700" spans="1:6" x14ac:dyDescent="0.3">
      <c r="A8700" s="11">
        <v>39</v>
      </c>
      <c r="B8700" s="12" t="s">
        <v>900</v>
      </c>
      <c r="C8700" s="12" t="s">
        <v>48</v>
      </c>
      <c r="D8700" s="13">
        <v>63497847.562704302</v>
      </c>
      <c r="E8700" s="14">
        <v>44986</v>
      </c>
      <c r="F8700" s="15">
        <f t="shared" si="135"/>
        <v>4.2785697502306548E-2</v>
      </c>
    </row>
    <row r="8701" spans="1:6" x14ac:dyDescent="0.3">
      <c r="A8701" s="16">
        <v>39</v>
      </c>
      <c r="B8701" s="17" t="s">
        <v>900</v>
      </c>
      <c r="C8701" s="17" t="s">
        <v>49</v>
      </c>
      <c r="D8701" s="18">
        <v>60838347.8380339</v>
      </c>
      <c r="E8701" s="14">
        <v>44958</v>
      </c>
      <c r="F8701" s="15">
        <f t="shared" si="135"/>
        <v>3.9790578843581503E-2</v>
      </c>
    </row>
    <row r="8702" spans="1:6" x14ac:dyDescent="0.3">
      <c r="A8702" s="11">
        <v>39</v>
      </c>
      <c r="B8702" s="12" t="s">
        <v>900</v>
      </c>
      <c r="C8702" s="12" t="s">
        <v>50</v>
      </c>
      <c r="D8702" s="13">
        <v>58465084.641925797</v>
      </c>
      <c r="E8702" s="14">
        <v>44927</v>
      </c>
      <c r="F8702" s="15">
        <f t="shared" si="135"/>
        <v>0.10044105765152113</v>
      </c>
    </row>
    <row r="8703" spans="1:6" x14ac:dyDescent="0.3">
      <c r="A8703" s="16">
        <v>39</v>
      </c>
      <c r="B8703" s="17" t="s">
        <v>900</v>
      </c>
      <c r="C8703" s="17" t="s">
        <v>51</v>
      </c>
      <c r="D8703" s="18">
        <v>52878068.811816297</v>
      </c>
      <c r="E8703" s="14">
        <v>44896</v>
      </c>
      <c r="F8703" s="15">
        <f t="shared" si="135"/>
        <v>-1.0538393937819768E-2</v>
      </c>
    </row>
    <row r="8704" spans="1:6" x14ac:dyDescent="0.3">
      <c r="A8704" s="16">
        <v>39</v>
      </c>
      <c r="B8704" s="17" t="s">
        <v>900</v>
      </c>
      <c r="C8704" s="17" t="s">
        <v>53</v>
      </c>
      <c r="D8704" s="18">
        <v>53438265.332933404</v>
      </c>
      <c r="E8704" s="14">
        <v>44866</v>
      </c>
      <c r="F8704" s="15">
        <f t="shared" si="135"/>
        <v>-1.3192792059611838E-2</v>
      </c>
    </row>
    <row r="8705" spans="1:6" x14ac:dyDescent="0.3">
      <c r="A8705" s="16">
        <v>39</v>
      </c>
      <c r="B8705" s="17" t="s">
        <v>900</v>
      </c>
      <c r="C8705" s="17" t="s">
        <v>54</v>
      </c>
      <c r="D8705" s="18">
        <v>54147936.232661501</v>
      </c>
      <c r="E8705" s="14">
        <v>44835</v>
      </c>
      <c r="F8705" s="15">
        <f t="shared" si="135"/>
        <v>6.0530001273485415E-2</v>
      </c>
    </row>
    <row r="8706" spans="1:6" x14ac:dyDescent="0.3">
      <c r="A8706" s="16">
        <v>39</v>
      </c>
      <c r="B8706" s="17" t="s">
        <v>900</v>
      </c>
      <c r="C8706" s="17" t="s">
        <v>55</v>
      </c>
      <c r="D8706" s="18">
        <v>50967585.8655902</v>
      </c>
      <c r="E8706" s="14">
        <v>44805</v>
      </c>
      <c r="F8706" s="15">
        <f t="shared" si="135"/>
        <v>-2.7691426469669409E-2</v>
      </c>
    </row>
    <row r="8707" spans="1:6" x14ac:dyDescent="0.3">
      <c r="A8707" s="11">
        <v>39</v>
      </c>
      <c r="B8707" s="12" t="s">
        <v>900</v>
      </c>
      <c r="C8707" s="12" t="s">
        <v>56</v>
      </c>
      <c r="D8707" s="13">
        <v>52398674.010831997</v>
      </c>
      <c r="E8707" s="14">
        <v>44774</v>
      </c>
      <c r="F8707" s="15">
        <f t="shared" ref="F8707:F8770" si="136">IF(B8707=B8708,LN(D8707/D8708),NA())</f>
        <v>-5.9332010745900055E-2</v>
      </c>
    </row>
    <row r="8708" spans="1:6" x14ac:dyDescent="0.3">
      <c r="A8708" s="16">
        <v>39</v>
      </c>
      <c r="B8708" s="17" t="s">
        <v>900</v>
      </c>
      <c r="C8708" s="17" t="s">
        <v>57</v>
      </c>
      <c r="D8708" s="18">
        <v>55601673.327161402</v>
      </c>
      <c r="E8708" s="14">
        <v>44743</v>
      </c>
      <c r="F8708" s="15">
        <f t="shared" si="136"/>
        <v>7.3627215049664227E-2</v>
      </c>
    </row>
    <row r="8709" spans="1:6" x14ac:dyDescent="0.3">
      <c r="A8709" s="11">
        <v>39</v>
      </c>
      <c r="B8709" s="12" t="s">
        <v>900</v>
      </c>
      <c r="C8709" s="12" t="s">
        <v>58</v>
      </c>
      <c r="D8709" s="13">
        <v>51654952.7493774</v>
      </c>
      <c r="E8709" s="14">
        <v>44713</v>
      </c>
      <c r="F8709" s="15">
        <f t="shared" si="136"/>
        <v>-2.3267035937946004E-2</v>
      </c>
    </row>
    <row r="8710" spans="1:6" x14ac:dyDescent="0.3">
      <c r="A8710" s="16">
        <v>39</v>
      </c>
      <c r="B8710" s="17" t="s">
        <v>900</v>
      </c>
      <c r="C8710" s="17" t="s">
        <v>59</v>
      </c>
      <c r="D8710" s="18">
        <v>52870901.296151698</v>
      </c>
      <c r="E8710" s="14">
        <v>44682</v>
      </c>
      <c r="F8710" s="15">
        <f t="shared" si="136"/>
        <v>-5.1378731395144504E-2</v>
      </c>
    </row>
    <row r="8711" spans="1:6" x14ac:dyDescent="0.3">
      <c r="A8711" s="11">
        <v>39</v>
      </c>
      <c r="B8711" s="12" t="s">
        <v>900</v>
      </c>
      <c r="C8711" s="12" t="s">
        <v>60</v>
      </c>
      <c r="D8711" s="13">
        <v>55658335.3902293</v>
      </c>
      <c r="E8711" s="14">
        <v>44652</v>
      </c>
      <c r="F8711" s="15">
        <f t="shared" si="136"/>
        <v>2.4050619182080265E-3</v>
      </c>
    </row>
    <row r="8712" spans="1:6" x14ac:dyDescent="0.3">
      <c r="A8712" s="16">
        <v>39</v>
      </c>
      <c r="B8712" s="17" t="s">
        <v>900</v>
      </c>
      <c r="C8712" s="17" t="s">
        <v>61</v>
      </c>
      <c r="D8712" s="18">
        <v>55524634.491269097</v>
      </c>
      <c r="E8712" s="14">
        <v>44621</v>
      </c>
      <c r="F8712" s="15">
        <f t="shared" si="136"/>
        <v>4.2241041016409631E-2</v>
      </c>
    </row>
    <row r="8713" spans="1:6" x14ac:dyDescent="0.3">
      <c r="A8713" s="11">
        <v>39</v>
      </c>
      <c r="B8713" s="12" t="s">
        <v>900</v>
      </c>
      <c r="C8713" s="12" t="s">
        <v>62</v>
      </c>
      <c r="D8713" s="13">
        <v>53228062.398328602</v>
      </c>
      <c r="E8713" s="14">
        <v>44593</v>
      </c>
      <c r="F8713" s="15">
        <f t="shared" si="136"/>
        <v>4.2007191312832468E-3</v>
      </c>
    </row>
    <row r="8714" spans="1:6" x14ac:dyDescent="0.3">
      <c r="A8714" s="16">
        <v>39</v>
      </c>
      <c r="B8714" s="17" t="s">
        <v>900</v>
      </c>
      <c r="C8714" s="17" t="s">
        <v>63</v>
      </c>
      <c r="D8714" s="18">
        <v>53004935.233674601</v>
      </c>
      <c r="E8714" s="14">
        <v>44562</v>
      </c>
      <c r="F8714" s="15">
        <f t="shared" si="136"/>
        <v>-0.16361743917383698</v>
      </c>
    </row>
    <row r="8715" spans="1:6" x14ac:dyDescent="0.3">
      <c r="A8715" s="11">
        <v>39</v>
      </c>
      <c r="B8715" s="12" t="s">
        <v>900</v>
      </c>
      <c r="C8715" s="12" t="s">
        <v>64</v>
      </c>
      <c r="D8715" s="13">
        <v>62427286.659732103</v>
      </c>
      <c r="E8715" s="14">
        <v>44531</v>
      </c>
      <c r="F8715" s="15">
        <f t="shared" si="136"/>
        <v>2.7433651247962109E-2</v>
      </c>
    </row>
    <row r="8716" spans="1:6" x14ac:dyDescent="0.3">
      <c r="A8716" s="11">
        <v>39</v>
      </c>
      <c r="B8716" s="12" t="s">
        <v>900</v>
      </c>
      <c r="C8716" s="12" t="s">
        <v>66</v>
      </c>
      <c r="D8716" s="13">
        <v>60737956.445685796</v>
      </c>
      <c r="E8716" s="14">
        <v>44501</v>
      </c>
      <c r="F8716" s="15">
        <f t="shared" si="136"/>
        <v>3.1859187995534312E-2</v>
      </c>
    </row>
    <row r="8717" spans="1:6" x14ac:dyDescent="0.3">
      <c r="A8717" s="11">
        <v>39</v>
      </c>
      <c r="B8717" s="12" t="s">
        <v>900</v>
      </c>
      <c r="C8717" s="12" t="s">
        <v>67</v>
      </c>
      <c r="D8717" s="13">
        <v>58833394.464642897</v>
      </c>
      <c r="E8717" s="14">
        <v>44470</v>
      </c>
      <c r="F8717" s="15">
        <f t="shared" si="136"/>
        <v>5.3061646466926196E-2</v>
      </c>
    </row>
    <row r="8718" spans="1:6" x14ac:dyDescent="0.3">
      <c r="A8718" s="11">
        <v>39</v>
      </c>
      <c r="B8718" s="12" t="s">
        <v>900</v>
      </c>
      <c r="C8718" s="12" t="s">
        <v>68</v>
      </c>
      <c r="D8718" s="13">
        <v>55792975.830897897</v>
      </c>
      <c r="E8718" s="14">
        <v>44440</v>
      </c>
      <c r="F8718" s="15">
        <f t="shared" si="136"/>
        <v>-4.1436004416509943E-2</v>
      </c>
    </row>
    <row r="8719" spans="1:6" x14ac:dyDescent="0.3">
      <c r="A8719" s="16">
        <v>39</v>
      </c>
      <c r="B8719" s="17" t="s">
        <v>900</v>
      </c>
      <c r="C8719" s="17" t="s">
        <v>69</v>
      </c>
      <c r="D8719" s="18">
        <v>58153378.947453998</v>
      </c>
      <c r="E8719" s="14">
        <v>44409</v>
      </c>
      <c r="F8719" s="15">
        <f t="shared" si="136"/>
        <v>5.7412030425438326E-2</v>
      </c>
    </row>
    <row r="8720" spans="1:6" x14ac:dyDescent="0.3">
      <c r="A8720" s="11">
        <v>39</v>
      </c>
      <c r="B8720" s="12" t="s">
        <v>900</v>
      </c>
      <c r="C8720" s="12" t="s">
        <v>70</v>
      </c>
      <c r="D8720" s="13">
        <v>54908708.1474704</v>
      </c>
      <c r="E8720" s="14">
        <v>44378</v>
      </c>
      <c r="F8720" s="15">
        <f t="shared" si="136"/>
        <v>9.6847048812076786E-2</v>
      </c>
    </row>
    <row r="8721" spans="1:6" x14ac:dyDescent="0.3">
      <c r="A8721" s="16">
        <v>39</v>
      </c>
      <c r="B8721" s="17" t="s">
        <v>900</v>
      </c>
      <c r="C8721" s="17" t="s">
        <v>71</v>
      </c>
      <c r="D8721" s="18">
        <v>49840350.426105402</v>
      </c>
      <c r="E8721" s="14">
        <v>44348</v>
      </c>
      <c r="F8721" s="15">
        <f t="shared" si="136"/>
        <v>4.265383112967569E-2</v>
      </c>
    </row>
    <row r="8722" spans="1:6" x14ac:dyDescent="0.3">
      <c r="A8722" s="11">
        <v>39</v>
      </c>
      <c r="B8722" s="12" t="s">
        <v>900</v>
      </c>
      <c r="C8722" s="12" t="s">
        <v>72</v>
      </c>
      <c r="D8722" s="13">
        <v>47759169.234530702</v>
      </c>
      <c r="E8722" s="14">
        <v>44317</v>
      </c>
      <c r="F8722" s="15">
        <f t="shared" si="136"/>
        <v>-2.1783875648499096E-2</v>
      </c>
    </row>
    <row r="8723" spans="1:6" x14ac:dyDescent="0.3">
      <c r="A8723" s="16">
        <v>39</v>
      </c>
      <c r="B8723" s="17" t="s">
        <v>900</v>
      </c>
      <c r="C8723" s="17" t="s">
        <v>73</v>
      </c>
      <c r="D8723" s="18">
        <v>48810963.5235774</v>
      </c>
      <c r="E8723" s="14">
        <v>44287</v>
      </c>
      <c r="F8723" s="15">
        <f t="shared" si="136"/>
        <v>3.3067863769882161E-2</v>
      </c>
    </row>
    <row r="8724" spans="1:6" x14ac:dyDescent="0.3">
      <c r="A8724" s="11">
        <v>39</v>
      </c>
      <c r="B8724" s="12" t="s">
        <v>900</v>
      </c>
      <c r="C8724" s="12" t="s">
        <v>74</v>
      </c>
      <c r="D8724" s="13">
        <v>47223284.480898097</v>
      </c>
      <c r="E8724" s="14">
        <v>44256</v>
      </c>
      <c r="F8724" s="15">
        <f t="shared" si="136"/>
        <v>7.2128711070343771E-2</v>
      </c>
    </row>
    <row r="8725" spans="1:6" x14ac:dyDescent="0.3">
      <c r="A8725" s="16">
        <v>39</v>
      </c>
      <c r="B8725" s="17" t="s">
        <v>900</v>
      </c>
      <c r="C8725" s="17" t="s">
        <v>75</v>
      </c>
      <c r="D8725" s="18">
        <v>43937069.659935601</v>
      </c>
      <c r="E8725" s="14">
        <v>44228</v>
      </c>
      <c r="F8725" s="15">
        <f t="shared" si="136"/>
        <v>-6.840272251716896E-2</v>
      </c>
    </row>
    <row r="8726" spans="1:6" x14ac:dyDescent="0.3">
      <c r="A8726" s="11">
        <v>39</v>
      </c>
      <c r="B8726" s="12" t="s">
        <v>900</v>
      </c>
      <c r="C8726" s="12" t="s">
        <v>76</v>
      </c>
      <c r="D8726" s="13">
        <v>47047658.456940897</v>
      </c>
      <c r="E8726" s="14">
        <v>44197</v>
      </c>
      <c r="F8726" s="15">
        <f t="shared" si="136"/>
        <v>1.219215830569347E-2</v>
      </c>
    </row>
    <row r="8727" spans="1:6" x14ac:dyDescent="0.3">
      <c r="A8727" s="16">
        <v>39</v>
      </c>
      <c r="B8727" s="17" t="s">
        <v>900</v>
      </c>
      <c r="C8727" s="17" t="s">
        <v>77</v>
      </c>
      <c r="D8727" s="18">
        <v>46477528.576406598</v>
      </c>
      <c r="E8727" s="14">
        <v>44166</v>
      </c>
      <c r="F8727" s="15">
        <f t="shared" si="136"/>
        <v>2.5487445519816212E-2</v>
      </c>
    </row>
    <row r="8728" spans="1:6" x14ac:dyDescent="0.3">
      <c r="A8728" s="16">
        <v>39</v>
      </c>
      <c r="B8728" s="17" t="s">
        <v>900</v>
      </c>
      <c r="C8728" s="17" t="s">
        <v>79</v>
      </c>
      <c r="D8728" s="18">
        <v>45307903.788910598</v>
      </c>
      <c r="E8728" s="14">
        <v>44136</v>
      </c>
      <c r="F8728" s="15">
        <f t="shared" si="136"/>
        <v>0.13457093313691709</v>
      </c>
    </row>
    <row r="8729" spans="1:6" x14ac:dyDescent="0.3">
      <c r="A8729" s="16">
        <v>39</v>
      </c>
      <c r="B8729" s="17" t="s">
        <v>900</v>
      </c>
      <c r="C8729" s="17" t="s">
        <v>80</v>
      </c>
      <c r="D8729" s="18">
        <v>39603225.252305403</v>
      </c>
      <c r="E8729" s="14">
        <v>44105</v>
      </c>
      <c r="F8729" s="15">
        <f t="shared" si="136"/>
        <v>-0.12212393994763902</v>
      </c>
    </row>
    <row r="8730" spans="1:6" x14ac:dyDescent="0.3">
      <c r="A8730" s="16">
        <v>39</v>
      </c>
      <c r="B8730" s="17" t="s">
        <v>900</v>
      </c>
      <c r="C8730" s="17" t="s">
        <v>81</v>
      </c>
      <c r="D8730" s="18">
        <v>44747451.825687103</v>
      </c>
      <c r="E8730" s="14">
        <v>44075</v>
      </c>
      <c r="F8730" s="15">
        <f t="shared" si="136"/>
        <v>1.3771410586994591E-2</v>
      </c>
    </row>
    <row r="8731" spans="1:6" x14ac:dyDescent="0.3">
      <c r="A8731" s="11">
        <v>39</v>
      </c>
      <c r="B8731" s="12" t="s">
        <v>900</v>
      </c>
      <c r="C8731" s="12" t="s">
        <v>82</v>
      </c>
      <c r="D8731" s="13">
        <v>44135440.098656297</v>
      </c>
      <c r="E8731" s="14">
        <v>44044</v>
      </c>
      <c r="F8731" s="15">
        <f t="shared" si="136"/>
        <v>5.2922293654738835E-2</v>
      </c>
    </row>
    <row r="8732" spans="1:6" x14ac:dyDescent="0.3">
      <c r="A8732" s="16">
        <v>39</v>
      </c>
      <c r="B8732" s="17" t="s">
        <v>900</v>
      </c>
      <c r="C8732" s="17" t="s">
        <v>83</v>
      </c>
      <c r="D8732" s="18">
        <v>41860421.925695203</v>
      </c>
      <c r="E8732" s="14">
        <v>44013</v>
      </c>
      <c r="F8732" s="15">
        <f t="shared" si="136"/>
        <v>-0.14658071377584037</v>
      </c>
    </row>
    <row r="8733" spans="1:6" x14ac:dyDescent="0.3">
      <c r="A8733" s="11">
        <v>39</v>
      </c>
      <c r="B8733" s="12" t="s">
        <v>900</v>
      </c>
      <c r="C8733" s="12" t="s">
        <v>84</v>
      </c>
      <c r="D8733" s="13">
        <v>48468859.045801297</v>
      </c>
      <c r="E8733" s="14">
        <v>43983</v>
      </c>
      <c r="F8733" s="15">
        <f t="shared" si="136"/>
        <v>-1.8512884564739142E-3</v>
      </c>
    </row>
    <row r="8734" spans="1:6" x14ac:dyDescent="0.3">
      <c r="A8734" s="16">
        <v>39</v>
      </c>
      <c r="B8734" s="17" t="s">
        <v>900</v>
      </c>
      <c r="C8734" s="17" t="s">
        <v>85</v>
      </c>
      <c r="D8734" s="18">
        <v>48558671.994237497</v>
      </c>
      <c r="E8734" s="14">
        <v>43952</v>
      </c>
      <c r="F8734" s="15">
        <f t="shared" si="136"/>
        <v>4.2001623250848379E-2</v>
      </c>
    </row>
    <row r="8735" spans="1:6" x14ac:dyDescent="0.3">
      <c r="A8735" s="11">
        <v>39</v>
      </c>
      <c r="B8735" s="12" t="s">
        <v>900</v>
      </c>
      <c r="C8735" s="12" t="s">
        <v>86</v>
      </c>
      <c r="D8735" s="13">
        <v>46561367.579164997</v>
      </c>
      <c r="E8735" s="14">
        <v>43922</v>
      </c>
      <c r="F8735" s="15">
        <f t="shared" si="136"/>
        <v>3.6136368370103145E-2</v>
      </c>
    </row>
    <row r="8736" spans="1:6" x14ac:dyDescent="0.3">
      <c r="A8736" s="16">
        <v>39</v>
      </c>
      <c r="B8736" s="17" t="s">
        <v>900</v>
      </c>
      <c r="C8736" s="17" t="s">
        <v>87</v>
      </c>
      <c r="D8736" s="18">
        <v>44908846.722721599</v>
      </c>
      <c r="E8736" s="14">
        <v>43891</v>
      </c>
      <c r="F8736" s="15">
        <f t="shared" si="136"/>
        <v>-7.6008417319799945E-2</v>
      </c>
    </row>
    <row r="8737" spans="1:6" x14ac:dyDescent="0.3">
      <c r="A8737" s="11">
        <v>39</v>
      </c>
      <c r="B8737" s="12" t="s">
        <v>900</v>
      </c>
      <c r="C8737" s="12" t="s">
        <v>88</v>
      </c>
      <c r="D8737" s="13">
        <v>48455372.725034297</v>
      </c>
      <c r="E8737" s="14">
        <v>43862</v>
      </c>
      <c r="F8737" s="15">
        <f t="shared" si="136"/>
        <v>-7.5709775620598288E-2</v>
      </c>
    </row>
    <row r="8738" spans="1:6" x14ac:dyDescent="0.3">
      <c r="A8738" s="16">
        <v>39</v>
      </c>
      <c r="B8738" s="17" t="s">
        <v>900</v>
      </c>
      <c r="C8738" s="17" t="s">
        <v>89</v>
      </c>
      <c r="D8738" s="18">
        <v>52266362.513113901</v>
      </c>
      <c r="E8738" s="14">
        <v>43831</v>
      </c>
      <c r="F8738" s="15">
        <f t="shared" si="136"/>
        <v>7.5473309130644498E-2</v>
      </c>
    </row>
    <row r="8739" spans="1:6" x14ac:dyDescent="0.3">
      <c r="A8739" s="11">
        <v>39</v>
      </c>
      <c r="B8739" s="12" t="s">
        <v>900</v>
      </c>
      <c r="C8739" s="12" t="s">
        <v>90</v>
      </c>
      <c r="D8739" s="13">
        <v>48466832.151773803</v>
      </c>
      <c r="E8739" s="14">
        <v>43800</v>
      </c>
      <c r="F8739" s="15">
        <f t="shared" si="136"/>
        <v>1.7070676556461023E-2</v>
      </c>
    </row>
    <row r="8740" spans="1:6" x14ac:dyDescent="0.3">
      <c r="A8740" s="11">
        <v>39</v>
      </c>
      <c r="B8740" s="12" t="s">
        <v>900</v>
      </c>
      <c r="C8740" s="12" t="s">
        <v>92</v>
      </c>
      <c r="D8740" s="13">
        <v>47646492.335266799</v>
      </c>
      <c r="E8740" s="14">
        <v>43770</v>
      </c>
      <c r="F8740" s="15">
        <f t="shared" si="136"/>
        <v>7.1333766495435234E-3</v>
      </c>
    </row>
    <row r="8741" spans="1:6" x14ac:dyDescent="0.3">
      <c r="A8741" s="11">
        <v>39</v>
      </c>
      <c r="B8741" s="12" t="s">
        <v>900</v>
      </c>
      <c r="C8741" s="12" t="s">
        <v>93</v>
      </c>
      <c r="D8741" s="13">
        <v>47307821.329438902</v>
      </c>
      <c r="E8741" s="14">
        <v>43739</v>
      </c>
      <c r="F8741" s="15">
        <f t="shared" si="136"/>
        <v>-4.0286749019141574E-2</v>
      </c>
    </row>
    <row r="8742" spans="1:6" x14ac:dyDescent="0.3">
      <c r="A8742" s="11">
        <v>39</v>
      </c>
      <c r="B8742" s="12" t="s">
        <v>900</v>
      </c>
      <c r="C8742" s="12" t="s">
        <v>94</v>
      </c>
      <c r="D8742" s="13">
        <v>49252611.256512001</v>
      </c>
      <c r="E8742" s="14">
        <v>43709</v>
      </c>
      <c r="F8742" s="15">
        <f t="shared" si="136"/>
        <v>-1.8282275389119734E-2</v>
      </c>
    </row>
    <row r="8743" spans="1:6" x14ac:dyDescent="0.3">
      <c r="A8743" s="16">
        <v>39</v>
      </c>
      <c r="B8743" s="17" t="s">
        <v>900</v>
      </c>
      <c r="C8743" s="17" t="s">
        <v>95</v>
      </c>
      <c r="D8743" s="18">
        <v>50161342.586172298</v>
      </c>
      <c r="E8743" s="14">
        <v>43678</v>
      </c>
      <c r="F8743" s="15">
        <f t="shared" si="136"/>
        <v>5.8801213102313617E-3</v>
      </c>
    </row>
    <row r="8744" spans="1:6" x14ac:dyDescent="0.3">
      <c r="A8744" s="11">
        <v>39</v>
      </c>
      <c r="B8744" s="12" t="s">
        <v>900</v>
      </c>
      <c r="C8744" s="12" t="s">
        <v>96</v>
      </c>
      <c r="D8744" s="13">
        <v>49867253.294401899</v>
      </c>
      <c r="E8744" s="14">
        <v>43647</v>
      </c>
      <c r="F8744" s="15">
        <f t="shared" si="136"/>
        <v>2.1532351286598965E-2</v>
      </c>
    </row>
    <row r="8745" spans="1:6" x14ac:dyDescent="0.3">
      <c r="A8745" s="16">
        <v>39</v>
      </c>
      <c r="B8745" s="17" t="s">
        <v>900</v>
      </c>
      <c r="C8745" s="17" t="s">
        <v>97</v>
      </c>
      <c r="D8745" s="18">
        <v>48804971.830480397</v>
      </c>
      <c r="E8745" s="14">
        <v>43617</v>
      </c>
      <c r="F8745" s="15">
        <f t="shared" si="136"/>
        <v>3.4178465543558433E-2</v>
      </c>
    </row>
    <row r="8746" spans="1:6" x14ac:dyDescent="0.3">
      <c r="A8746" s="11">
        <v>39</v>
      </c>
      <c r="B8746" s="12" t="s">
        <v>900</v>
      </c>
      <c r="C8746" s="12" t="s">
        <v>98</v>
      </c>
      <c r="D8746" s="13">
        <v>47165076.963733897</v>
      </c>
      <c r="E8746" s="14">
        <v>43586</v>
      </c>
      <c r="F8746" s="15">
        <f t="shared" si="136"/>
        <v>4.4392390371626081E-2</v>
      </c>
    </row>
    <row r="8747" spans="1:6" x14ac:dyDescent="0.3">
      <c r="A8747" s="16">
        <v>39</v>
      </c>
      <c r="B8747" s="17" t="s">
        <v>900</v>
      </c>
      <c r="C8747" s="17" t="s">
        <v>99</v>
      </c>
      <c r="D8747" s="18">
        <v>45117100.065505698</v>
      </c>
      <c r="E8747" s="14">
        <v>43556</v>
      </c>
      <c r="F8747" s="15">
        <f t="shared" si="136"/>
        <v>6.7054852634118103E-2</v>
      </c>
    </row>
    <row r="8748" spans="1:6" x14ac:dyDescent="0.3">
      <c r="A8748" s="11">
        <v>39</v>
      </c>
      <c r="B8748" s="12" t="s">
        <v>900</v>
      </c>
      <c r="C8748" s="12" t="s">
        <v>100</v>
      </c>
      <c r="D8748" s="13">
        <v>42190981.129567601</v>
      </c>
      <c r="E8748" s="14">
        <v>43525</v>
      </c>
      <c r="F8748" s="15">
        <f t="shared" si="136"/>
        <v>-5.3910972824378726E-2</v>
      </c>
    </row>
    <row r="8749" spans="1:6" x14ac:dyDescent="0.3">
      <c r="A8749" s="16">
        <v>39</v>
      </c>
      <c r="B8749" s="17" t="s">
        <v>900</v>
      </c>
      <c r="C8749" s="17" t="s">
        <v>101</v>
      </c>
      <c r="D8749" s="18">
        <v>44527966.556509502</v>
      </c>
      <c r="E8749" s="14">
        <v>43497</v>
      </c>
      <c r="F8749" s="15">
        <f t="shared" si="136"/>
        <v>2.3513018007358978E-2</v>
      </c>
    </row>
    <row r="8750" spans="1:6" x14ac:dyDescent="0.3">
      <c r="A8750" s="11">
        <v>39</v>
      </c>
      <c r="B8750" s="12" t="s">
        <v>900</v>
      </c>
      <c r="C8750" s="12" t="s">
        <v>102</v>
      </c>
      <c r="D8750" s="13">
        <v>43493192.678935401</v>
      </c>
      <c r="E8750" s="14">
        <v>43466</v>
      </c>
      <c r="F8750" s="15">
        <f t="shared" si="136"/>
        <v>7.3638409042615052E-2</v>
      </c>
    </row>
    <row r="8751" spans="1:6" x14ac:dyDescent="0.3">
      <c r="A8751" s="16">
        <v>39</v>
      </c>
      <c r="B8751" s="17" t="s">
        <v>900</v>
      </c>
      <c r="C8751" s="17" t="s">
        <v>103</v>
      </c>
      <c r="D8751" s="18">
        <v>40405504.539631002</v>
      </c>
      <c r="E8751" s="14">
        <v>43435</v>
      </c>
      <c r="F8751" s="15">
        <f t="shared" si="136"/>
        <v>-9.9830554580879211E-3</v>
      </c>
    </row>
    <row r="8752" spans="1:6" x14ac:dyDescent="0.3">
      <c r="A8752" s="16">
        <v>39</v>
      </c>
      <c r="B8752" s="17" t="s">
        <v>900</v>
      </c>
      <c r="C8752" s="17" t="s">
        <v>105</v>
      </c>
      <c r="D8752" s="18">
        <v>40810895.083593398</v>
      </c>
      <c r="E8752" s="14">
        <v>43405</v>
      </c>
      <c r="F8752" s="15">
        <f t="shared" si="136"/>
        <v>5.0780919660228893E-2</v>
      </c>
    </row>
    <row r="8753" spans="1:6" x14ac:dyDescent="0.3">
      <c r="A8753" s="16">
        <v>39</v>
      </c>
      <c r="B8753" s="17" t="s">
        <v>900</v>
      </c>
      <c r="C8753" s="17" t="s">
        <v>106</v>
      </c>
      <c r="D8753" s="18">
        <v>38790220.367109798</v>
      </c>
      <c r="E8753" s="14">
        <v>43374</v>
      </c>
      <c r="F8753" s="15">
        <f t="shared" si="136"/>
        <v>-4.3101076611493608E-2</v>
      </c>
    </row>
    <row r="8754" spans="1:6" x14ac:dyDescent="0.3">
      <c r="A8754" s="16">
        <v>39</v>
      </c>
      <c r="B8754" s="17" t="s">
        <v>900</v>
      </c>
      <c r="C8754" s="17" t="s">
        <v>107</v>
      </c>
      <c r="D8754" s="18">
        <v>40498674.2527254</v>
      </c>
      <c r="E8754" s="14">
        <v>43344</v>
      </c>
      <c r="F8754" s="15">
        <f t="shared" si="136"/>
        <v>0.57934801121666357</v>
      </c>
    </row>
    <row r="8755" spans="1:6" x14ac:dyDescent="0.3">
      <c r="A8755" s="11">
        <v>39</v>
      </c>
      <c r="B8755" s="12" t="s">
        <v>900</v>
      </c>
      <c r="C8755" s="12" t="s">
        <v>108</v>
      </c>
      <c r="D8755" s="13">
        <v>22689930.320652802</v>
      </c>
      <c r="E8755" s="14">
        <v>43313</v>
      </c>
      <c r="F8755" s="15">
        <f t="shared" si="136"/>
        <v>2.6992684315181481E-2</v>
      </c>
    </row>
    <row r="8756" spans="1:6" x14ac:dyDescent="0.3">
      <c r="A8756" s="16">
        <v>39</v>
      </c>
      <c r="B8756" s="17" t="s">
        <v>900</v>
      </c>
      <c r="C8756" s="17" t="s">
        <v>109</v>
      </c>
      <c r="D8756" s="18">
        <v>22085660.3181502</v>
      </c>
      <c r="E8756" s="14">
        <v>43282</v>
      </c>
      <c r="F8756" s="15">
        <f t="shared" si="136"/>
        <v>2.3750099398811075E-2</v>
      </c>
    </row>
    <row r="8757" spans="1:6" x14ac:dyDescent="0.3">
      <c r="A8757" s="11">
        <v>39</v>
      </c>
      <c r="B8757" s="12" t="s">
        <v>900</v>
      </c>
      <c r="C8757" s="12" t="s">
        <v>110</v>
      </c>
      <c r="D8757" s="13">
        <v>21567303.567918699</v>
      </c>
      <c r="E8757" s="14">
        <v>43252</v>
      </c>
      <c r="F8757" s="15">
        <f t="shared" si="136"/>
        <v>-2.0463014388585377E-2</v>
      </c>
    </row>
    <row r="8758" spans="1:6" x14ac:dyDescent="0.3">
      <c r="A8758" s="16">
        <v>39</v>
      </c>
      <c r="B8758" s="17" t="s">
        <v>900</v>
      </c>
      <c r="C8758" s="17" t="s">
        <v>111</v>
      </c>
      <c r="D8758" s="18">
        <v>22013182.061533101</v>
      </c>
      <c r="E8758" s="14">
        <v>43221</v>
      </c>
      <c r="F8758" s="15">
        <f t="shared" si="136"/>
        <v>5.8868975972966163E-2</v>
      </c>
    </row>
    <row r="8759" spans="1:6" x14ac:dyDescent="0.3">
      <c r="A8759" s="11">
        <v>39</v>
      </c>
      <c r="B8759" s="12" t="s">
        <v>900</v>
      </c>
      <c r="C8759" s="12" t="s">
        <v>112</v>
      </c>
      <c r="D8759" s="13">
        <v>20754694.9256607</v>
      </c>
      <c r="E8759" s="14">
        <v>43191</v>
      </c>
      <c r="F8759" s="15">
        <f t="shared" si="136"/>
        <v>5.652191053940691E-2</v>
      </c>
    </row>
    <row r="8760" spans="1:6" x14ac:dyDescent="0.3">
      <c r="A8760" s="16">
        <v>39</v>
      </c>
      <c r="B8760" s="17" t="s">
        <v>900</v>
      </c>
      <c r="C8760" s="17" t="s">
        <v>113</v>
      </c>
      <c r="D8760" s="18">
        <v>19614136.809137799</v>
      </c>
      <c r="E8760" s="14">
        <v>43160</v>
      </c>
      <c r="F8760" s="15">
        <f t="shared" si="136"/>
        <v>-2.2614443907831575E-2</v>
      </c>
    </row>
    <row r="8761" spans="1:6" x14ac:dyDescent="0.3">
      <c r="A8761" s="11">
        <v>39</v>
      </c>
      <c r="B8761" s="12" t="s">
        <v>900</v>
      </c>
      <c r="C8761" s="12" t="s">
        <v>114</v>
      </c>
      <c r="D8761" s="13">
        <v>20062753.0908214</v>
      </c>
      <c r="E8761" s="14">
        <v>43132</v>
      </c>
      <c r="F8761" s="15">
        <f t="shared" si="136"/>
        <v>-4.5313995683666605E-2</v>
      </c>
    </row>
    <row r="8762" spans="1:6" x14ac:dyDescent="0.3">
      <c r="A8762" s="16">
        <v>39</v>
      </c>
      <c r="B8762" s="17" t="s">
        <v>900</v>
      </c>
      <c r="C8762" s="17" t="s">
        <v>115</v>
      </c>
      <c r="D8762" s="18">
        <v>20992789.289928298</v>
      </c>
      <c r="E8762" s="14">
        <v>43101</v>
      </c>
      <c r="F8762" s="15">
        <f t="shared" si="136"/>
        <v>-0.17433323825547287</v>
      </c>
    </row>
    <row r="8763" spans="1:6" x14ac:dyDescent="0.3">
      <c r="A8763" s="11">
        <v>39</v>
      </c>
      <c r="B8763" s="12" t="s">
        <v>900</v>
      </c>
      <c r="C8763" s="12" t="s">
        <v>116</v>
      </c>
      <c r="D8763" s="13">
        <v>24990912.277145199</v>
      </c>
      <c r="E8763" s="14">
        <v>43070</v>
      </c>
      <c r="F8763" s="15">
        <f t="shared" si="136"/>
        <v>6.2483174754482057E-3</v>
      </c>
    </row>
    <row r="8764" spans="1:6" x14ac:dyDescent="0.3">
      <c r="A8764" s="11">
        <v>39</v>
      </c>
      <c r="B8764" s="12" t="s">
        <v>900</v>
      </c>
      <c r="C8764" s="12" t="s">
        <v>118</v>
      </c>
      <c r="D8764" s="13">
        <v>24835247.949751802</v>
      </c>
      <c r="E8764" s="14">
        <v>43040</v>
      </c>
      <c r="F8764" s="15">
        <f t="shared" si="136"/>
        <v>-3.9111208316238814E-3</v>
      </c>
    </row>
    <row r="8765" spans="1:6" x14ac:dyDescent="0.3">
      <c r="A8765" s="11">
        <v>39</v>
      </c>
      <c r="B8765" s="12" t="s">
        <v>900</v>
      </c>
      <c r="C8765" s="12" t="s">
        <v>119</v>
      </c>
      <c r="D8765" s="13">
        <v>24932571.803980999</v>
      </c>
      <c r="E8765" s="14">
        <v>43009</v>
      </c>
      <c r="F8765" s="15">
        <f t="shared" si="136"/>
        <v>5.5894412661990321E-2</v>
      </c>
    </row>
    <row r="8766" spans="1:6" x14ac:dyDescent="0.3">
      <c r="A8766" s="11">
        <v>39</v>
      </c>
      <c r="B8766" s="12" t="s">
        <v>900</v>
      </c>
      <c r="C8766" s="12" t="s">
        <v>120</v>
      </c>
      <c r="D8766" s="13">
        <v>23577211.722662099</v>
      </c>
      <c r="E8766" s="14">
        <v>42979</v>
      </c>
      <c r="F8766" s="15">
        <f t="shared" si="136"/>
        <v>-3.3476421889266424E-2</v>
      </c>
    </row>
    <row r="8767" spans="1:6" x14ac:dyDescent="0.3">
      <c r="A8767" s="16">
        <v>39</v>
      </c>
      <c r="B8767" s="17" t="s">
        <v>900</v>
      </c>
      <c r="C8767" s="17" t="s">
        <v>121</v>
      </c>
      <c r="D8767" s="18">
        <v>24379852.218614399</v>
      </c>
      <c r="E8767" s="14">
        <v>42948</v>
      </c>
      <c r="F8767" s="15">
        <f t="shared" si="136"/>
        <v>2.2906144084568134E-2</v>
      </c>
    </row>
    <row r="8768" spans="1:6" x14ac:dyDescent="0.3">
      <c r="A8768" s="11">
        <v>39</v>
      </c>
      <c r="B8768" s="12" t="s">
        <v>900</v>
      </c>
      <c r="C8768" s="12" t="s">
        <v>122</v>
      </c>
      <c r="D8768" s="13">
        <v>23827751.2036452</v>
      </c>
      <c r="E8768" s="14">
        <v>42917</v>
      </c>
      <c r="F8768" s="15">
        <f t="shared" si="136"/>
        <v>-6.1973284753811461E-3</v>
      </c>
    </row>
    <row r="8769" spans="1:6" x14ac:dyDescent="0.3">
      <c r="A8769" s="16">
        <v>39</v>
      </c>
      <c r="B8769" s="17" t="s">
        <v>900</v>
      </c>
      <c r="C8769" s="17" t="s">
        <v>123</v>
      </c>
      <c r="D8769" s="18">
        <v>23975878.126190599</v>
      </c>
      <c r="E8769" s="14">
        <v>42887</v>
      </c>
      <c r="F8769" s="15">
        <f t="shared" si="136"/>
        <v>-4.2671936558280037E-3</v>
      </c>
    </row>
    <row r="8770" spans="1:6" x14ac:dyDescent="0.3">
      <c r="A8770" s="11">
        <v>39</v>
      </c>
      <c r="B8770" s="12" t="s">
        <v>900</v>
      </c>
      <c r="C8770" s="12" t="s">
        <v>124</v>
      </c>
      <c r="D8770" s="13">
        <v>24078406.439730499</v>
      </c>
      <c r="E8770" s="14">
        <v>42856</v>
      </c>
      <c r="F8770" s="15">
        <f t="shared" si="136"/>
        <v>5.7360722860723398E-2</v>
      </c>
    </row>
    <row r="8771" spans="1:6" x14ac:dyDescent="0.3">
      <c r="A8771" s="16">
        <v>39</v>
      </c>
      <c r="B8771" s="17" t="s">
        <v>900</v>
      </c>
      <c r="C8771" s="17" t="s">
        <v>125</v>
      </c>
      <c r="D8771" s="18">
        <v>22736117.006197099</v>
      </c>
      <c r="E8771" s="14">
        <v>42826</v>
      </c>
      <c r="F8771" s="15">
        <f t="shared" ref="F8771:F8834" si="137">IF(B8771=B8772,LN(D8771/D8772),NA())</f>
        <v>-1.0462640127009923E-3</v>
      </c>
    </row>
    <row r="8772" spans="1:6" x14ac:dyDescent="0.3">
      <c r="A8772" s="11">
        <v>39</v>
      </c>
      <c r="B8772" s="12" t="s">
        <v>900</v>
      </c>
      <c r="C8772" s="12" t="s">
        <v>126</v>
      </c>
      <c r="D8772" s="13">
        <v>22759917.435804602</v>
      </c>
      <c r="E8772" s="14">
        <v>42795</v>
      </c>
      <c r="F8772" s="15">
        <f t="shared" si="137"/>
        <v>3.5205923458010997E-2</v>
      </c>
    </row>
    <row r="8773" spans="1:6" x14ac:dyDescent="0.3">
      <c r="A8773" s="16">
        <v>39</v>
      </c>
      <c r="B8773" s="17" t="s">
        <v>900</v>
      </c>
      <c r="C8773" s="17" t="s">
        <v>127</v>
      </c>
      <c r="D8773" s="18">
        <v>21972574.415183298</v>
      </c>
      <c r="E8773" s="14">
        <v>42767</v>
      </c>
      <c r="F8773" s="15">
        <f t="shared" si="137"/>
        <v>5.405204041656262E-2</v>
      </c>
    </row>
    <row r="8774" spans="1:6" x14ac:dyDescent="0.3">
      <c r="A8774" s="11">
        <v>39</v>
      </c>
      <c r="B8774" s="12" t="s">
        <v>900</v>
      </c>
      <c r="C8774" s="12" t="s">
        <v>129</v>
      </c>
      <c r="D8774" s="13">
        <v>20816439.139092401</v>
      </c>
      <c r="E8774" s="14">
        <v>42736</v>
      </c>
      <c r="F8774" s="15">
        <f t="shared" si="137"/>
        <v>7.3809578704888926E-2</v>
      </c>
    </row>
    <row r="8775" spans="1:6" x14ac:dyDescent="0.3">
      <c r="A8775" s="16">
        <v>39</v>
      </c>
      <c r="B8775" s="17" t="s">
        <v>900</v>
      </c>
      <c r="C8775" s="17" t="s">
        <v>130</v>
      </c>
      <c r="D8775" s="18">
        <v>19335319.301058002</v>
      </c>
      <c r="E8775" s="14">
        <v>42705</v>
      </c>
      <c r="F8775" s="15">
        <f t="shared" si="137"/>
        <v>5.2096593651373216E-2</v>
      </c>
    </row>
    <row r="8776" spans="1:6" x14ac:dyDescent="0.3">
      <c r="A8776" s="16">
        <v>39</v>
      </c>
      <c r="B8776" s="17" t="s">
        <v>900</v>
      </c>
      <c r="C8776" s="17" t="s">
        <v>132</v>
      </c>
      <c r="D8776" s="18">
        <v>18353803.8155654</v>
      </c>
      <c r="E8776" s="14">
        <v>42675</v>
      </c>
      <c r="F8776" s="15">
        <f t="shared" si="137"/>
        <v>-6.1547752261045356E-2</v>
      </c>
    </row>
    <row r="8777" spans="1:6" x14ac:dyDescent="0.3">
      <c r="A8777" s="16">
        <v>39</v>
      </c>
      <c r="B8777" s="17" t="s">
        <v>900</v>
      </c>
      <c r="C8777" s="17" t="s">
        <v>133</v>
      </c>
      <c r="D8777" s="18">
        <v>19518926.755410701</v>
      </c>
      <c r="E8777" s="14">
        <v>42644</v>
      </c>
      <c r="F8777" s="15">
        <f t="shared" si="137"/>
        <v>-2.4316301317579754E-3</v>
      </c>
    </row>
    <row r="8778" spans="1:6" x14ac:dyDescent="0.3">
      <c r="A8778" s="16">
        <v>39</v>
      </c>
      <c r="B8778" s="17" t="s">
        <v>900</v>
      </c>
      <c r="C8778" s="17" t="s">
        <v>134</v>
      </c>
      <c r="D8778" s="18">
        <v>19566447.318650398</v>
      </c>
      <c r="E8778" s="14">
        <v>42614</v>
      </c>
      <c r="F8778" s="15">
        <f t="shared" si="137"/>
        <v>1.0023780797838876E-2</v>
      </c>
    </row>
    <row r="8779" spans="1:6" x14ac:dyDescent="0.3">
      <c r="A8779" s="11">
        <v>39</v>
      </c>
      <c r="B8779" s="12" t="s">
        <v>900</v>
      </c>
      <c r="C8779" s="12" t="s">
        <v>135</v>
      </c>
      <c r="D8779" s="13">
        <v>19371297.244510502</v>
      </c>
      <c r="E8779" s="14">
        <v>42583</v>
      </c>
      <c r="F8779" s="15">
        <f t="shared" si="137"/>
        <v>5.522240118378186E-3</v>
      </c>
    </row>
    <row r="8780" spans="1:6" x14ac:dyDescent="0.3">
      <c r="A8780" s="16">
        <v>39</v>
      </c>
      <c r="B8780" s="17" t="s">
        <v>900</v>
      </c>
      <c r="C8780" s="17" t="s">
        <v>136</v>
      </c>
      <c r="D8780" s="18">
        <v>19264619.111950401</v>
      </c>
      <c r="E8780" s="14">
        <v>42552</v>
      </c>
      <c r="F8780" s="15">
        <f t="shared" si="137"/>
        <v>4.2096980609975833E-2</v>
      </c>
    </row>
    <row r="8781" spans="1:6" x14ac:dyDescent="0.3">
      <c r="A8781" s="11">
        <v>39</v>
      </c>
      <c r="B8781" s="12" t="s">
        <v>900</v>
      </c>
      <c r="C8781" s="12" t="s">
        <v>137</v>
      </c>
      <c r="D8781" s="13">
        <v>18470469.7364044</v>
      </c>
      <c r="E8781" s="14">
        <v>42522</v>
      </c>
      <c r="F8781" s="15">
        <f t="shared" si="137"/>
        <v>9.312991531909387E-2</v>
      </c>
    </row>
    <row r="8782" spans="1:6" x14ac:dyDescent="0.3">
      <c r="A8782" s="16">
        <v>39</v>
      </c>
      <c r="B8782" s="17" t="s">
        <v>900</v>
      </c>
      <c r="C8782" s="17" t="s">
        <v>138</v>
      </c>
      <c r="D8782" s="18">
        <v>16827985.616089799</v>
      </c>
      <c r="E8782" s="14">
        <v>42491</v>
      </c>
      <c r="F8782" s="15">
        <f t="shared" si="137"/>
        <v>2.7594009563933833E-2</v>
      </c>
    </row>
    <row r="8783" spans="1:6" x14ac:dyDescent="0.3">
      <c r="A8783" s="11">
        <v>39</v>
      </c>
      <c r="B8783" s="12" t="s">
        <v>900</v>
      </c>
      <c r="C8783" s="12" t="s">
        <v>139</v>
      </c>
      <c r="D8783" s="13">
        <v>16369982.157043699</v>
      </c>
      <c r="E8783" s="14">
        <v>42461</v>
      </c>
      <c r="F8783" s="15">
        <f t="shared" si="137"/>
        <v>-7.0367677886916932E-2</v>
      </c>
    </row>
    <row r="8784" spans="1:6" x14ac:dyDescent="0.3">
      <c r="A8784" s="16">
        <v>39</v>
      </c>
      <c r="B8784" s="17" t="s">
        <v>900</v>
      </c>
      <c r="C8784" s="17" t="s">
        <v>140</v>
      </c>
      <c r="D8784" s="18">
        <v>17563396.275818501</v>
      </c>
      <c r="E8784" s="14">
        <v>42430</v>
      </c>
      <c r="F8784" s="15">
        <f t="shared" si="137"/>
        <v>3.7498129441227261E-2</v>
      </c>
    </row>
    <row r="8785" spans="1:6" x14ac:dyDescent="0.3">
      <c r="A8785" s="11">
        <v>39</v>
      </c>
      <c r="B8785" s="12" t="s">
        <v>900</v>
      </c>
      <c r="C8785" s="12" t="s">
        <v>141</v>
      </c>
      <c r="D8785" s="13">
        <v>16916996.893294401</v>
      </c>
      <c r="E8785" s="14">
        <v>42401</v>
      </c>
      <c r="F8785" s="15">
        <f t="shared" si="137"/>
        <v>7.5103203928806733E-3</v>
      </c>
    </row>
    <row r="8786" spans="1:6" x14ac:dyDescent="0.3">
      <c r="A8786" s="16">
        <v>39</v>
      </c>
      <c r="B8786" s="17" t="s">
        <v>900</v>
      </c>
      <c r="C8786" s="17" t="s">
        <v>142</v>
      </c>
      <c r="D8786" s="18">
        <v>16790420.7352501</v>
      </c>
      <c r="E8786" s="14">
        <v>42370</v>
      </c>
      <c r="F8786" s="15">
        <f t="shared" si="137"/>
        <v>-0.16105924953409678</v>
      </c>
    </row>
    <row r="8787" spans="1:6" x14ac:dyDescent="0.3">
      <c r="A8787" s="11">
        <v>39</v>
      </c>
      <c r="B8787" s="12" t="s">
        <v>900</v>
      </c>
      <c r="C8787" s="12" t="s">
        <v>143</v>
      </c>
      <c r="D8787" s="13">
        <v>19724623.497890498</v>
      </c>
      <c r="E8787" s="14">
        <v>42339</v>
      </c>
      <c r="F8787" s="15">
        <f t="shared" si="137"/>
        <v>-8.2687480473073193E-4</v>
      </c>
    </row>
    <row r="8788" spans="1:6" x14ac:dyDescent="0.3">
      <c r="A8788" s="11">
        <v>39</v>
      </c>
      <c r="B8788" s="12" t="s">
        <v>900</v>
      </c>
      <c r="C8788" s="12" t="s">
        <v>145</v>
      </c>
      <c r="D8788" s="13">
        <v>19740940.037031598</v>
      </c>
      <c r="E8788" s="14">
        <v>42309</v>
      </c>
      <c r="F8788" s="15">
        <f t="shared" si="137"/>
        <v>2.8134469521292504E-2</v>
      </c>
    </row>
    <row r="8789" spans="1:6" x14ac:dyDescent="0.3">
      <c r="A8789" s="11">
        <v>39</v>
      </c>
      <c r="B8789" s="12" t="s">
        <v>900</v>
      </c>
      <c r="C8789" s="12" t="s">
        <v>146</v>
      </c>
      <c r="D8789" s="13">
        <v>19193279.3571086</v>
      </c>
      <c r="E8789" s="14">
        <v>42278</v>
      </c>
      <c r="F8789" s="15">
        <f t="shared" si="137"/>
        <v>2.5497986393607251E-2</v>
      </c>
    </row>
    <row r="8790" spans="1:6" x14ac:dyDescent="0.3">
      <c r="A8790" s="11">
        <v>39</v>
      </c>
      <c r="B8790" s="12" t="s">
        <v>900</v>
      </c>
      <c r="C8790" s="12" t="s">
        <v>147</v>
      </c>
      <c r="D8790" s="13">
        <v>18710075.917741202</v>
      </c>
      <c r="E8790" s="14">
        <v>42248</v>
      </c>
      <c r="F8790" s="15">
        <f t="shared" si="137"/>
        <v>7.8294580417350254E-2</v>
      </c>
    </row>
    <row r="8791" spans="1:6" x14ac:dyDescent="0.3">
      <c r="A8791" s="16">
        <v>39</v>
      </c>
      <c r="B8791" s="17" t="s">
        <v>900</v>
      </c>
      <c r="C8791" s="17" t="s">
        <v>148</v>
      </c>
      <c r="D8791" s="18">
        <v>17301057.3384022</v>
      </c>
      <c r="E8791" s="14">
        <v>42217</v>
      </c>
      <c r="F8791" s="15">
        <f t="shared" si="137"/>
        <v>-7.0843576804112227E-2</v>
      </c>
    </row>
    <row r="8792" spans="1:6" x14ac:dyDescent="0.3">
      <c r="A8792" s="11">
        <v>39</v>
      </c>
      <c r="B8792" s="12" t="s">
        <v>900</v>
      </c>
      <c r="C8792" s="12" t="s">
        <v>149</v>
      </c>
      <c r="D8792" s="13">
        <v>18571185.154833499</v>
      </c>
      <c r="E8792" s="14">
        <v>42186</v>
      </c>
      <c r="F8792" s="15">
        <f t="shared" si="137"/>
        <v>7.658778667149449E-2</v>
      </c>
    </row>
    <row r="8793" spans="1:6" x14ac:dyDescent="0.3">
      <c r="A8793" s="16">
        <v>39</v>
      </c>
      <c r="B8793" s="17" t="s">
        <v>900</v>
      </c>
      <c r="C8793" s="17" t="s">
        <v>150</v>
      </c>
      <c r="D8793" s="18">
        <v>17201961.3207644</v>
      </c>
      <c r="E8793" s="14">
        <v>42156</v>
      </c>
      <c r="F8793" s="15">
        <f t="shared" si="137"/>
        <v>-4.8665793880191571E-2</v>
      </c>
    </row>
    <row r="8794" spans="1:6" x14ac:dyDescent="0.3">
      <c r="A8794" s="11">
        <v>39</v>
      </c>
      <c r="B8794" s="12" t="s">
        <v>900</v>
      </c>
      <c r="C8794" s="12" t="s">
        <v>151</v>
      </c>
      <c r="D8794" s="13">
        <v>18059813.142938301</v>
      </c>
      <c r="E8794" s="14">
        <v>42125</v>
      </c>
      <c r="F8794" s="15">
        <f t="shared" si="137"/>
        <v>9.5639331232265715E-4</v>
      </c>
    </row>
    <row r="8795" spans="1:6" x14ac:dyDescent="0.3">
      <c r="A8795" s="16">
        <v>39</v>
      </c>
      <c r="B8795" s="17" t="s">
        <v>900</v>
      </c>
      <c r="C8795" s="17" t="s">
        <v>152</v>
      </c>
      <c r="D8795" s="18">
        <v>18042549.1153428</v>
      </c>
      <c r="E8795" s="14">
        <v>42095</v>
      </c>
      <c r="F8795" s="15">
        <f t="shared" si="137"/>
        <v>-7.0022288185776008E-2</v>
      </c>
    </row>
    <row r="8796" spans="1:6" x14ac:dyDescent="0.3">
      <c r="A8796" s="11">
        <v>39</v>
      </c>
      <c r="B8796" s="12" t="s">
        <v>900</v>
      </c>
      <c r="C8796" s="12" t="s">
        <v>153</v>
      </c>
      <c r="D8796" s="13">
        <v>19351212.835506398</v>
      </c>
      <c r="E8796" s="14">
        <v>42064</v>
      </c>
      <c r="F8796" s="15">
        <f t="shared" si="137"/>
        <v>3.2718638949979742E-2</v>
      </c>
    </row>
    <row r="8797" spans="1:6" x14ac:dyDescent="0.3">
      <c r="A8797" s="16">
        <v>39</v>
      </c>
      <c r="B8797" s="17" t="s">
        <v>900</v>
      </c>
      <c r="C8797" s="17" t="s">
        <v>154</v>
      </c>
      <c r="D8797" s="18">
        <v>18728313.269818399</v>
      </c>
      <c r="E8797" s="14">
        <v>42036</v>
      </c>
      <c r="F8797" s="15">
        <f t="shared" si="137"/>
        <v>-3.5903418277703027E-2</v>
      </c>
    </row>
    <row r="8798" spans="1:6" x14ac:dyDescent="0.3">
      <c r="A8798" s="11">
        <v>39</v>
      </c>
      <c r="B8798" s="12" t="s">
        <v>900</v>
      </c>
      <c r="C8798" s="12" t="s">
        <v>1286</v>
      </c>
      <c r="D8798" s="13">
        <v>19412940.420304999</v>
      </c>
      <c r="E8798" s="14">
        <v>42005</v>
      </c>
      <c r="F8798" s="15" t="e">
        <f t="shared" si="137"/>
        <v>#N/A</v>
      </c>
    </row>
    <row r="8799" spans="1:6" x14ac:dyDescent="0.3">
      <c r="A8799" s="16">
        <v>48</v>
      </c>
      <c r="B8799" s="17" t="s">
        <v>911</v>
      </c>
      <c r="C8799" s="17" t="s">
        <v>12</v>
      </c>
      <c r="D8799" s="18">
        <v>12752587.2612493</v>
      </c>
      <c r="E8799" s="14">
        <v>45901</v>
      </c>
      <c r="F8799" s="15">
        <f t="shared" si="137"/>
        <v>2.9159679861463023E-2</v>
      </c>
    </row>
    <row r="8800" spans="1:6" x14ac:dyDescent="0.3">
      <c r="A8800" s="11">
        <v>48</v>
      </c>
      <c r="B8800" s="12" t="s">
        <v>911</v>
      </c>
      <c r="C8800" s="12" t="s">
        <v>16</v>
      </c>
      <c r="D8800" s="13">
        <v>12386095.262232499</v>
      </c>
      <c r="E8800" s="14">
        <v>45870</v>
      </c>
      <c r="F8800" s="15">
        <f t="shared" si="137"/>
        <v>-3.8957237228938894E-2</v>
      </c>
    </row>
    <row r="8801" spans="1:6" x14ac:dyDescent="0.3">
      <c r="A8801" s="16">
        <v>48</v>
      </c>
      <c r="B8801" s="17" t="s">
        <v>911</v>
      </c>
      <c r="C8801" s="17" t="s">
        <v>17</v>
      </c>
      <c r="D8801" s="18">
        <v>12878145.5443838</v>
      </c>
      <c r="E8801" s="14">
        <v>45839</v>
      </c>
      <c r="F8801" s="15">
        <f t="shared" si="137"/>
        <v>7.49393490670867E-2</v>
      </c>
    </row>
    <row r="8802" spans="1:6" x14ac:dyDescent="0.3">
      <c r="A8802" s="11">
        <v>48</v>
      </c>
      <c r="B8802" s="12" t="s">
        <v>911</v>
      </c>
      <c r="C8802" s="12" t="s">
        <v>18</v>
      </c>
      <c r="D8802" s="13">
        <v>11948340.300803401</v>
      </c>
      <c r="E8802" s="14">
        <v>45809</v>
      </c>
      <c r="F8802" s="15">
        <f t="shared" si="137"/>
        <v>2.0150840689612788E-3</v>
      </c>
    </row>
    <row r="8803" spans="1:6" x14ac:dyDescent="0.3">
      <c r="A8803" s="16">
        <v>48</v>
      </c>
      <c r="B8803" s="17" t="s">
        <v>911</v>
      </c>
      <c r="C8803" s="17" t="s">
        <v>19</v>
      </c>
      <c r="D8803" s="18">
        <v>11924287.632825701</v>
      </c>
      <c r="E8803" s="14">
        <v>45778</v>
      </c>
      <c r="F8803" s="15">
        <f t="shared" si="137"/>
        <v>2.5930554626000808E-2</v>
      </c>
    </row>
    <row r="8804" spans="1:6" x14ac:dyDescent="0.3">
      <c r="A8804" s="11">
        <v>48</v>
      </c>
      <c r="B8804" s="12" t="s">
        <v>911</v>
      </c>
      <c r="C8804" s="12" t="s">
        <v>20</v>
      </c>
      <c r="D8804" s="13">
        <v>11619058.7211114</v>
      </c>
      <c r="E8804" s="14">
        <v>45748</v>
      </c>
      <c r="F8804" s="15">
        <f t="shared" si="137"/>
        <v>-1.448879328673045E-2</v>
      </c>
    </row>
    <row r="8805" spans="1:6" x14ac:dyDescent="0.3">
      <c r="A8805" s="16">
        <v>48</v>
      </c>
      <c r="B8805" s="17" t="s">
        <v>911</v>
      </c>
      <c r="C8805" s="17" t="s">
        <v>21</v>
      </c>
      <c r="D8805" s="18">
        <v>11788630.338730499</v>
      </c>
      <c r="E8805" s="14">
        <v>45717</v>
      </c>
      <c r="F8805" s="15">
        <f t="shared" si="137"/>
        <v>-0.13539959638291421</v>
      </c>
    </row>
    <row r="8806" spans="1:6" x14ac:dyDescent="0.3">
      <c r="A8806" s="11">
        <v>48</v>
      </c>
      <c r="B8806" s="12" t="s">
        <v>911</v>
      </c>
      <c r="C8806" s="12" t="s">
        <v>22</v>
      </c>
      <c r="D8806" s="13">
        <v>13497913.6997768</v>
      </c>
      <c r="E8806" s="14">
        <v>45689</v>
      </c>
      <c r="F8806" s="15">
        <f t="shared" si="137"/>
        <v>-2.0080069669491081E-3</v>
      </c>
    </row>
    <row r="8807" spans="1:6" x14ac:dyDescent="0.3">
      <c r="A8807" s="16">
        <v>48</v>
      </c>
      <c r="B8807" s="17" t="s">
        <v>911</v>
      </c>
      <c r="C8807" s="17" t="s">
        <v>23</v>
      </c>
      <c r="D8807" s="18">
        <v>13525044.8351634</v>
      </c>
      <c r="E8807" s="14">
        <v>45658</v>
      </c>
      <c r="F8807" s="15">
        <f t="shared" si="137"/>
        <v>6.3415622660921905E-2</v>
      </c>
    </row>
    <row r="8808" spans="1:6" x14ac:dyDescent="0.3">
      <c r="A8808" s="11">
        <v>48</v>
      </c>
      <c r="B8808" s="12" t="s">
        <v>911</v>
      </c>
      <c r="C8808" s="12" t="s">
        <v>24</v>
      </c>
      <c r="D8808" s="13">
        <v>12693975.5788773</v>
      </c>
      <c r="E8808" s="14">
        <v>45627</v>
      </c>
      <c r="F8808" s="15">
        <f t="shared" si="137"/>
        <v>1.7619367070364766E-2</v>
      </c>
    </row>
    <row r="8809" spans="1:6" x14ac:dyDescent="0.3">
      <c r="A8809" s="11">
        <v>48</v>
      </c>
      <c r="B8809" s="12" t="s">
        <v>911</v>
      </c>
      <c r="C8809" s="12" t="s">
        <v>26</v>
      </c>
      <c r="D8809" s="13">
        <v>12472274.614321001</v>
      </c>
      <c r="E8809" s="14">
        <v>45597</v>
      </c>
      <c r="F8809" s="15">
        <f t="shared" si="137"/>
        <v>1.6127308209075524E-2</v>
      </c>
    </row>
    <row r="8810" spans="1:6" x14ac:dyDescent="0.3">
      <c r="A8810" s="11">
        <v>48</v>
      </c>
      <c r="B8810" s="12" t="s">
        <v>911</v>
      </c>
      <c r="C8810" s="12" t="s">
        <v>27</v>
      </c>
      <c r="D8810" s="13">
        <v>12272743.6707094</v>
      </c>
      <c r="E8810" s="14">
        <v>45566</v>
      </c>
      <c r="F8810" s="15">
        <f t="shared" si="137"/>
        <v>6.1463668751786577E-2</v>
      </c>
    </row>
    <row r="8811" spans="1:6" x14ac:dyDescent="0.3">
      <c r="A8811" s="11">
        <v>48</v>
      </c>
      <c r="B8811" s="12" t="s">
        <v>911</v>
      </c>
      <c r="C8811" s="12" t="s">
        <v>28</v>
      </c>
      <c r="D8811" s="13">
        <v>11541129.959096899</v>
      </c>
      <c r="E8811" s="14">
        <v>45536</v>
      </c>
      <c r="F8811" s="15">
        <f t="shared" si="137"/>
        <v>-0.28176445781511084</v>
      </c>
    </row>
    <row r="8812" spans="1:6" x14ac:dyDescent="0.3">
      <c r="A8812" s="16">
        <v>48</v>
      </c>
      <c r="B8812" s="17" t="s">
        <v>911</v>
      </c>
      <c r="C8812" s="17" t="s">
        <v>29</v>
      </c>
      <c r="D8812" s="18">
        <v>15297380.9014685</v>
      </c>
      <c r="E8812" s="14">
        <v>45505</v>
      </c>
      <c r="F8812" s="15">
        <f t="shared" si="137"/>
        <v>1.7333566494156707E-2</v>
      </c>
    </row>
    <row r="8813" spans="1:6" x14ac:dyDescent="0.3">
      <c r="A8813" s="11">
        <v>48</v>
      </c>
      <c r="B8813" s="12" t="s">
        <v>911</v>
      </c>
      <c r="C8813" s="12" t="s">
        <v>30</v>
      </c>
      <c r="D8813" s="13">
        <v>15034507.5802362</v>
      </c>
      <c r="E8813" s="14">
        <v>45474</v>
      </c>
      <c r="F8813" s="15">
        <f t="shared" si="137"/>
        <v>2.8851285449040694E-2</v>
      </c>
    </row>
    <row r="8814" spans="1:6" x14ac:dyDescent="0.3">
      <c r="A8814" s="16">
        <v>48</v>
      </c>
      <c r="B8814" s="17" t="s">
        <v>911</v>
      </c>
      <c r="C8814" s="17" t="s">
        <v>31</v>
      </c>
      <c r="D8814" s="18">
        <v>14606940.3016416</v>
      </c>
      <c r="E8814" s="14">
        <v>45444</v>
      </c>
      <c r="F8814" s="15">
        <f t="shared" si="137"/>
        <v>0.10724152153983951</v>
      </c>
    </row>
    <row r="8815" spans="1:6" x14ac:dyDescent="0.3">
      <c r="A8815" s="11">
        <v>48</v>
      </c>
      <c r="B8815" s="12" t="s">
        <v>911</v>
      </c>
      <c r="C8815" s="12" t="s">
        <v>32</v>
      </c>
      <c r="D8815" s="13">
        <v>13121541.347252499</v>
      </c>
      <c r="E8815" s="14">
        <v>45413</v>
      </c>
      <c r="F8815" s="15">
        <f t="shared" si="137"/>
        <v>1.7531384501673276E-2</v>
      </c>
    </row>
    <row r="8816" spans="1:6" x14ac:dyDescent="0.3">
      <c r="A8816" s="16">
        <v>48</v>
      </c>
      <c r="B8816" s="17" t="s">
        <v>911</v>
      </c>
      <c r="C8816" s="17" t="s">
        <v>34</v>
      </c>
      <c r="D8816" s="18">
        <v>12893507.277598601</v>
      </c>
      <c r="E8816" s="14">
        <v>45383</v>
      </c>
      <c r="F8816" s="15">
        <f t="shared" si="137"/>
        <v>-0.14728431203562367</v>
      </c>
    </row>
    <row r="8817" spans="1:6" x14ac:dyDescent="0.3">
      <c r="A8817" s="11">
        <v>48</v>
      </c>
      <c r="B8817" s="12" t="s">
        <v>911</v>
      </c>
      <c r="C8817" s="12" t="s">
        <v>35</v>
      </c>
      <c r="D8817" s="13">
        <v>14939492.1260309</v>
      </c>
      <c r="E8817" s="14">
        <v>45352</v>
      </c>
      <c r="F8817" s="15">
        <f t="shared" si="137"/>
        <v>7.4232145526842958E-2</v>
      </c>
    </row>
    <row r="8818" spans="1:6" x14ac:dyDescent="0.3">
      <c r="A8818" s="16">
        <v>48</v>
      </c>
      <c r="B8818" s="17" t="s">
        <v>911</v>
      </c>
      <c r="C8818" s="17" t="s">
        <v>36</v>
      </c>
      <c r="D8818" s="18">
        <v>13870663.071638601</v>
      </c>
      <c r="E8818" s="14">
        <v>45323</v>
      </c>
      <c r="F8818" s="15">
        <f t="shared" si="137"/>
        <v>7.0901457540243379E-2</v>
      </c>
    </row>
    <row r="8819" spans="1:6" x14ac:dyDescent="0.3">
      <c r="A8819" s="11">
        <v>48</v>
      </c>
      <c r="B8819" s="12" t="s">
        <v>911</v>
      </c>
      <c r="C8819" s="12" t="s">
        <v>37</v>
      </c>
      <c r="D8819" s="13">
        <v>12921267.300501101</v>
      </c>
      <c r="E8819" s="14">
        <v>45292</v>
      </c>
      <c r="F8819" s="15">
        <f t="shared" si="137"/>
        <v>-9.1620701603416857E-2</v>
      </c>
    </row>
    <row r="8820" spans="1:6" x14ac:dyDescent="0.3">
      <c r="A8820" s="16">
        <v>48</v>
      </c>
      <c r="B8820" s="17" t="s">
        <v>911</v>
      </c>
      <c r="C8820" s="17" t="s">
        <v>38</v>
      </c>
      <c r="D8820" s="18">
        <v>14161050.6423853</v>
      </c>
      <c r="E8820" s="14">
        <v>45261</v>
      </c>
      <c r="F8820" s="15">
        <f t="shared" si="137"/>
        <v>2.7833840682001464E-2</v>
      </c>
    </row>
    <row r="8821" spans="1:6" x14ac:dyDescent="0.3">
      <c r="A8821" s="16">
        <v>48</v>
      </c>
      <c r="B8821" s="17" t="s">
        <v>911</v>
      </c>
      <c r="C8821" s="17" t="s">
        <v>40</v>
      </c>
      <c r="D8821" s="18">
        <v>13772329.1170431</v>
      </c>
      <c r="E8821" s="14">
        <v>45231</v>
      </c>
      <c r="F8821" s="15">
        <f t="shared" si="137"/>
        <v>2.8150986307441173E-2</v>
      </c>
    </row>
    <row r="8822" spans="1:6" x14ac:dyDescent="0.3">
      <c r="A8822" s="16">
        <v>48</v>
      </c>
      <c r="B8822" s="17" t="s">
        <v>911</v>
      </c>
      <c r="C8822" s="17" t="s">
        <v>41</v>
      </c>
      <c r="D8822" s="18">
        <v>13390030.753237801</v>
      </c>
      <c r="E8822" s="14">
        <v>45200</v>
      </c>
      <c r="F8822" s="15">
        <f t="shared" si="137"/>
        <v>-0.38118038192373987</v>
      </c>
    </row>
    <row r="8823" spans="1:6" x14ac:dyDescent="0.3">
      <c r="A8823" s="16">
        <v>48</v>
      </c>
      <c r="B8823" s="17" t="s">
        <v>911</v>
      </c>
      <c r="C8823" s="17" t="s">
        <v>42</v>
      </c>
      <c r="D8823" s="18">
        <v>19603161.188439898</v>
      </c>
      <c r="E8823" s="14">
        <v>45170</v>
      </c>
      <c r="F8823" s="15">
        <f t="shared" si="137"/>
        <v>1.4853261199656945E-2</v>
      </c>
    </row>
    <row r="8824" spans="1:6" x14ac:dyDescent="0.3">
      <c r="A8824" s="11">
        <v>48</v>
      </c>
      <c r="B8824" s="12" t="s">
        <v>911</v>
      </c>
      <c r="C8824" s="12" t="s">
        <v>43</v>
      </c>
      <c r="D8824" s="13">
        <v>19314142.0668035</v>
      </c>
      <c r="E8824" s="14">
        <v>45139</v>
      </c>
      <c r="F8824" s="15">
        <f t="shared" si="137"/>
        <v>-5.3699877995329375E-2</v>
      </c>
    </row>
    <row r="8825" spans="1:6" x14ac:dyDescent="0.3">
      <c r="A8825" s="16">
        <v>48</v>
      </c>
      <c r="B8825" s="17" t="s">
        <v>911</v>
      </c>
      <c r="C8825" s="17" t="s">
        <v>44</v>
      </c>
      <c r="D8825" s="18">
        <v>20379662.252334401</v>
      </c>
      <c r="E8825" s="14">
        <v>45108</v>
      </c>
      <c r="F8825" s="15">
        <f t="shared" si="137"/>
        <v>3.2002700560787058E-2</v>
      </c>
    </row>
    <row r="8826" spans="1:6" x14ac:dyDescent="0.3">
      <c r="A8826" s="11">
        <v>48</v>
      </c>
      <c r="B8826" s="12" t="s">
        <v>911</v>
      </c>
      <c r="C8826" s="12" t="s">
        <v>45</v>
      </c>
      <c r="D8826" s="13">
        <v>19737783.728780098</v>
      </c>
      <c r="E8826" s="14">
        <v>45078</v>
      </c>
      <c r="F8826" s="15">
        <f t="shared" si="137"/>
        <v>-3.765594678959848E-2</v>
      </c>
    </row>
    <row r="8827" spans="1:6" x14ac:dyDescent="0.3">
      <c r="A8827" s="16">
        <v>48</v>
      </c>
      <c r="B8827" s="17" t="s">
        <v>911</v>
      </c>
      <c r="C8827" s="17" t="s">
        <v>46</v>
      </c>
      <c r="D8827" s="18">
        <v>20495199.774430402</v>
      </c>
      <c r="E8827" s="14">
        <v>45047</v>
      </c>
      <c r="F8827" s="15">
        <f t="shared" si="137"/>
        <v>9.7560680659988502E-3</v>
      </c>
    </row>
    <row r="8828" spans="1:6" x14ac:dyDescent="0.3">
      <c r="A8828" s="11">
        <v>48</v>
      </c>
      <c r="B8828" s="12" t="s">
        <v>911</v>
      </c>
      <c r="C8828" s="12" t="s">
        <v>47</v>
      </c>
      <c r="D8828" s="13">
        <v>20296219.421595499</v>
      </c>
      <c r="E8828" s="14">
        <v>45017</v>
      </c>
      <c r="F8828" s="15">
        <f t="shared" si="137"/>
        <v>6.6691449899868679E-2</v>
      </c>
    </row>
    <row r="8829" spans="1:6" x14ac:dyDescent="0.3">
      <c r="A8829" s="16">
        <v>48</v>
      </c>
      <c r="B8829" s="17" t="s">
        <v>911</v>
      </c>
      <c r="C8829" s="17" t="s">
        <v>48</v>
      </c>
      <c r="D8829" s="18">
        <v>18986784.478898499</v>
      </c>
      <c r="E8829" s="14">
        <v>44986</v>
      </c>
      <c r="F8829" s="15">
        <f t="shared" si="137"/>
        <v>0.14372512796951642</v>
      </c>
    </row>
    <row r="8830" spans="1:6" x14ac:dyDescent="0.3">
      <c r="A8830" s="11">
        <v>48</v>
      </c>
      <c r="B8830" s="12" t="s">
        <v>911</v>
      </c>
      <c r="C8830" s="12" t="s">
        <v>49</v>
      </c>
      <c r="D8830" s="13">
        <v>16444943.689192999</v>
      </c>
      <c r="E8830" s="14">
        <v>44958</v>
      </c>
      <c r="F8830" s="15">
        <f t="shared" si="137"/>
        <v>4.327262785598987E-2</v>
      </c>
    </row>
    <row r="8831" spans="1:6" x14ac:dyDescent="0.3">
      <c r="A8831" s="16">
        <v>48</v>
      </c>
      <c r="B8831" s="17" t="s">
        <v>911</v>
      </c>
      <c r="C8831" s="17" t="s">
        <v>50</v>
      </c>
      <c r="D8831" s="18">
        <v>15748504.8024751</v>
      </c>
      <c r="E8831" s="14">
        <v>44927</v>
      </c>
      <c r="F8831" s="15">
        <f t="shared" si="137"/>
        <v>1.9187533555517094E-2</v>
      </c>
    </row>
    <row r="8832" spans="1:6" x14ac:dyDescent="0.3">
      <c r="A8832" s="11">
        <v>48</v>
      </c>
      <c r="B8832" s="12" t="s">
        <v>911</v>
      </c>
      <c r="C8832" s="12" t="s">
        <v>51</v>
      </c>
      <c r="D8832" s="13">
        <v>15449210.381335201</v>
      </c>
      <c r="E8832" s="14">
        <v>44896</v>
      </c>
      <c r="F8832" s="15">
        <f t="shared" si="137"/>
        <v>-6.3676950961597534E-2</v>
      </c>
    </row>
    <row r="8833" spans="1:6" x14ac:dyDescent="0.3">
      <c r="A8833" s="11">
        <v>48</v>
      </c>
      <c r="B8833" s="12" t="s">
        <v>911</v>
      </c>
      <c r="C8833" s="12" t="s">
        <v>53</v>
      </c>
      <c r="D8833" s="13">
        <v>16464965.9037662</v>
      </c>
      <c r="E8833" s="14">
        <v>44866</v>
      </c>
      <c r="F8833" s="15">
        <f t="shared" si="137"/>
        <v>-5.5259321015370538E-3</v>
      </c>
    </row>
    <row r="8834" spans="1:6" x14ac:dyDescent="0.3">
      <c r="A8834" s="11">
        <v>48</v>
      </c>
      <c r="B8834" s="12" t="s">
        <v>911</v>
      </c>
      <c r="C8834" s="12" t="s">
        <v>54</v>
      </c>
      <c r="D8834" s="13">
        <v>16556202.03758</v>
      </c>
      <c r="E8834" s="14">
        <v>44835</v>
      </c>
      <c r="F8834" s="15">
        <f t="shared" si="137"/>
        <v>0.43275976331255228</v>
      </c>
    </row>
    <row r="8835" spans="1:6" x14ac:dyDescent="0.3">
      <c r="A8835" s="11">
        <v>48</v>
      </c>
      <c r="B8835" s="12" t="s">
        <v>911</v>
      </c>
      <c r="C8835" s="12" t="s">
        <v>55</v>
      </c>
      <c r="D8835" s="13">
        <v>10740278.434923301</v>
      </c>
      <c r="E8835" s="14">
        <v>44805</v>
      </c>
      <c r="F8835" s="15">
        <f t="shared" ref="F8835:F8898" si="138">IF(B8835=B8836,LN(D8835/D8836),NA())</f>
        <v>-8.7185869182225498E-2</v>
      </c>
    </row>
    <row r="8836" spans="1:6" x14ac:dyDescent="0.3">
      <c r="A8836" s="16">
        <v>48</v>
      </c>
      <c r="B8836" s="17" t="s">
        <v>911</v>
      </c>
      <c r="C8836" s="17" t="s">
        <v>56</v>
      </c>
      <c r="D8836" s="18">
        <v>11718712.028916501</v>
      </c>
      <c r="E8836" s="14">
        <v>44774</v>
      </c>
      <c r="F8836" s="15">
        <f t="shared" si="138"/>
        <v>-2.0893472533576651E-2</v>
      </c>
    </row>
    <row r="8837" spans="1:6" x14ac:dyDescent="0.3">
      <c r="A8837" s="11">
        <v>48</v>
      </c>
      <c r="B8837" s="12" t="s">
        <v>911</v>
      </c>
      <c r="C8837" s="12" t="s">
        <v>57</v>
      </c>
      <c r="D8837" s="13">
        <v>11966132.351058399</v>
      </c>
      <c r="E8837" s="14">
        <v>44743</v>
      </c>
      <c r="F8837" s="15">
        <f t="shared" si="138"/>
        <v>0.11417111652056069</v>
      </c>
    </row>
    <row r="8838" spans="1:6" x14ac:dyDescent="0.3">
      <c r="A8838" s="16">
        <v>48</v>
      </c>
      <c r="B8838" s="17" t="s">
        <v>911</v>
      </c>
      <c r="C8838" s="17" t="s">
        <v>58</v>
      </c>
      <c r="D8838" s="18">
        <v>10675049.957671899</v>
      </c>
      <c r="E8838" s="14">
        <v>44713</v>
      </c>
      <c r="F8838" s="15">
        <f t="shared" si="138"/>
        <v>-6.445949728159861E-2</v>
      </c>
    </row>
    <row r="8839" spans="1:6" x14ac:dyDescent="0.3">
      <c r="A8839" s="11">
        <v>48</v>
      </c>
      <c r="B8839" s="12" t="s">
        <v>911</v>
      </c>
      <c r="C8839" s="12" t="s">
        <v>59</v>
      </c>
      <c r="D8839" s="13">
        <v>11385820.1678851</v>
      </c>
      <c r="E8839" s="14">
        <v>44682</v>
      </c>
      <c r="F8839" s="15">
        <f t="shared" si="138"/>
        <v>-8.2986375856659439E-2</v>
      </c>
    </row>
    <row r="8840" spans="1:6" x14ac:dyDescent="0.3">
      <c r="A8840" s="16">
        <v>48</v>
      </c>
      <c r="B8840" s="17" t="s">
        <v>911</v>
      </c>
      <c r="C8840" s="17" t="s">
        <v>60</v>
      </c>
      <c r="D8840" s="18">
        <v>12371001.091578601</v>
      </c>
      <c r="E8840" s="14">
        <v>44652</v>
      </c>
      <c r="F8840" s="15">
        <f t="shared" si="138"/>
        <v>4.4617021975154318E-2</v>
      </c>
    </row>
    <row r="8841" spans="1:6" x14ac:dyDescent="0.3">
      <c r="A8841" s="11">
        <v>48</v>
      </c>
      <c r="B8841" s="12" t="s">
        <v>911</v>
      </c>
      <c r="C8841" s="12" t="s">
        <v>61</v>
      </c>
      <c r="D8841" s="13">
        <v>11831176.1042183</v>
      </c>
      <c r="E8841" s="14">
        <v>44621</v>
      </c>
      <c r="F8841" s="15">
        <f t="shared" si="138"/>
        <v>3.7630872217918103E-2</v>
      </c>
    </row>
    <row r="8842" spans="1:6" x14ac:dyDescent="0.3">
      <c r="A8842" s="16">
        <v>48</v>
      </c>
      <c r="B8842" s="17" t="s">
        <v>911</v>
      </c>
      <c r="C8842" s="17" t="s">
        <v>62</v>
      </c>
      <c r="D8842" s="18">
        <v>11394231.4927263</v>
      </c>
      <c r="E8842" s="14">
        <v>44593</v>
      </c>
      <c r="F8842" s="15">
        <f t="shared" si="138"/>
        <v>-2.0273616253504892E-2</v>
      </c>
    </row>
    <row r="8843" spans="1:6" x14ac:dyDescent="0.3">
      <c r="A8843" s="11">
        <v>48</v>
      </c>
      <c r="B8843" s="12" t="s">
        <v>911</v>
      </c>
      <c r="C8843" s="12" t="s">
        <v>63</v>
      </c>
      <c r="D8843" s="13">
        <v>11627591.3002082</v>
      </c>
      <c r="E8843" s="14">
        <v>44562</v>
      </c>
      <c r="F8843" s="15">
        <f t="shared" si="138"/>
        <v>-0.22677141747713084</v>
      </c>
    </row>
    <row r="8844" spans="1:6" x14ac:dyDescent="0.3">
      <c r="A8844" s="16">
        <v>48</v>
      </c>
      <c r="B8844" s="17" t="s">
        <v>911</v>
      </c>
      <c r="C8844" s="17" t="s">
        <v>64</v>
      </c>
      <c r="D8844" s="18">
        <v>14587314.0695295</v>
      </c>
      <c r="E8844" s="14">
        <v>44531</v>
      </c>
      <c r="F8844" s="15">
        <f t="shared" si="138"/>
        <v>-4.9442188874684233E-2</v>
      </c>
    </row>
    <row r="8845" spans="1:6" x14ac:dyDescent="0.3">
      <c r="A8845" s="16">
        <v>48</v>
      </c>
      <c r="B8845" s="17" t="s">
        <v>911</v>
      </c>
      <c r="C8845" s="17" t="s">
        <v>66</v>
      </c>
      <c r="D8845" s="18">
        <v>15326669.883165799</v>
      </c>
      <c r="E8845" s="14">
        <v>44501</v>
      </c>
      <c r="F8845" s="15">
        <f t="shared" si="138"/>
        <v>4.1936157886650546E-2</v>
      </c>
    </row>
    <row r="8846" spans="1:6" x14ac:dyDescent="0.3">
      <c r="A8846" s="16">
        <v>48</v>
      </c>
      <c r="B8846" s="17" t="s">
        <v>911</v>
      </c>
      <c r="C8846" s="17" t="s">
        <v>67</v>
      </c>
      <c r="D8846" s="18">
        <v>14697218.8593395</v>
      </c>
      <c r="E8846" s="14">
        <v>44470</v>
      </c>
      <c r="F8846" s="15">
        <f t="shared" si="138"/>
        <v>8.191229178534461E-3</v>
      </c>
    </row>
    <row r="8847" spans="1:6" x14ac:dyDescent="0.3">
      <c r="A8847" s="16">
        <v>48</v>
      </c>
      <c r="B8847" s="17" t="s">
        <v>911</v>
      </c>
      <c r="C8847" s="17" t="s">
        <v>68</v>
      </c>
      <c r="D8847" s="18">
        <v>14577322.291889699</v>
      </c>
      <c r="E8847" s="14">
        <v>44440</v>
      </c>
      <c r="F8847" s="15">
        <f t="shared" si="138"/>
        <v>5.4982246877020909E-3</v>
      </c>
    </row>
    <row r="8848" spans="1:6" x14ac:dyDescent="0.3">
      <c r="A8848" s="11">
        <v>48</v>
      </c>
      <c r="B8848" s="12" t="s">
        <v>911</v>
      </c>
      <c r="C8848" s="12" t="s">
        <v>69</v>
      </c>
      <c r="D8848" s="13">
        <v>14497392.834999099</v>
      </c>
      <c r="E8848" s="14">
        <v>44409</v>
      </c>
      <c r="F8848" s="15">
        <f t="shared" si="138"/>
        <v>2.3711123354145505E-2</v>
      </c>
    </row>
    <row r="8849" spans="1:6" x14ac:dyDescent="0.3">
      <c r="A8849" s="16">
        <v>48</v>
      </c>
      <c r="B8849" s="17" t="s">
        <v>911</v>
      </c>
      <c r="C8849" s="17" t="s">
        <v>70</v>
      </c>
      <c r="D8849" s="18">
        <v>14157686.6879292</v>
      </c>
      <c r="E8849" s="14">
        <v>44378</v>
      </c>
      <c r="F8849" s="15">
        <f t="shared" si="138"/>
        <v>0.13544873868755422</v>
      </c>
    </row>
    <row r="8850" spans="1:6" x14ac:dyDescent="0.3">
      <c r="A8850" s="11">
        <v>48</v>
      </c>
      <c r="B8850" s="12" t="s">
        <v>911</v>
      </c>
      <c r="C8850" s="12" t="s">
        <v>71</v>
      </c>
      <c r="D8850" s="13">
        <v>12364246.571100499</v>
      </c>
      <c r="E8850" s="14">
        <v>44348</v>
      </c>
      <c r="F8850" s="15">
        <f t="shared" si="138"/>
        <v>4.3772450024527829E-2</v>
      </c>
    </row>
    <row r="8851" spans="1:6" x14ac:dyDescent="0.3">
      <c r="A8851" s="16">
        <v>48</v>
      </c>
      <c r="B8851" s="17" t="s">
        <v>911</v>
      </c>
      <c r="C8851" s="17" t="s">
        <v>72</v>
      </c>
      <c r="D8851" s="18">
        <v>11834707.3683872</v>
      </c>
      <c r="E8851" s="14">
        <v>44317</v>
      </c>
      <c r="F8851" s="15">
        <f t="shared" si="138"/>
        <v>-5.4622446643845794E-2</v>
      </c>
    </row>
    <row r="8852" spans="1:6" x14ac:dyDescent="0.3">
      <c r="A8852" s="11">
        <v>48</v>
      </c>
      <c r="B8852" s="12" t="s">
        <v>911</v>
      </c>
      <c r="C8852" s="12" t="s">
        <v>73</v>
      </c>
      <c r="D8852" s="13">
        <v>12499129.0184246</v>
      </c>
      <c r="E8852" s="14">
        <v>44287</v>
      </c>
      <c r="F8852" s="15">
        <f t="shared" si="138"/>
        <v>3.2496737327121654E-2</v>
      </c>
    </row>
    <row r="8853" spans="1:6" x14ac:dyDescent="0.3">
      <c r="A8853" s="16">
        <v>48</v>
      </c>
      <c r="B8853" s="17" t="s">
        <v>911</v>
      </c>
      <c r="C8853" s="17" t="s">
        <v>74</v>
      </c>
      <c r="D8853" s="18">
        <v>12099476.9697439</v>
      </c>
      <c r="E8853" s="14">
        <v>44256</v>
      </c>
      <c r="F8853" s="15">
        <f t="shared" si="138"/>
        <v>3.9917026081104916E-2</v>
      </c>
    </row>
    <row r="8854" spans="1:6" x14ac:dyDescent="0.3">
      <c r="A8854" s="11">
        <v>48</v>
      </c>
      <c r="B8854" s="12" t="s">
        <v>911</v>
      </c>
      <c r="C8854" s="12" t="s">
        <v>75</v>
      </c>
      <c r="D8854" s="13">
        <v>11626014.307745401</v>
      </c>
      <c r="E8854" s="14">
        <v>44228</v>
      </c>
      <c r="F8854" s="15">
        <f t="shared" si="138"/>
        <v>-6.4109791799943028E-2</v>
      </c>
    </row>
    <row r="8855" spans="1:6" x14ac:dyDescent="0.3">
      <c r="A8855" s="16">
        <v>48</v>
      </c>
      <c r="B8855" s="17" t="s">
        <v>911</v>
      </c>
      <c r="C8855" s="17" t="s">
        <v>76</v>
      </c>
      <c r="D8855" s="18">
        <v>12395766.360172199</v>
      </c>
      <c r="E8855" s="14">
        <v>44197</v>
      </c>
      <c r="F8855" s="15">
        <f t="shared" si="138"/>
        <v>-2.2787674533102455E-2</v>
      </c>
    </row>
    <row r="8856" spans="1:6" x14ac:dyDescent="0.3">
      <c r="A8856" s="11">
        <v>48</v>
      </c>
      <c r="B8856" s="12" t="s">
        <v>911</v>
      </c>
      <c r="C8856" s="12" t="s">
        <v>77</v>
      </c>
      <c r="D8856" s="13">
        <v>12681480.0613601</v>
      </c>
      <c r="E8856" s="14">
        <v>44166</v>
      </c>
      <c r="F8856" s="15">
        <f t="shared" si="138"/>
        <v>2.4432666742107916E-2</v>
      </c>
    </row>
    <row r="8857" spans="1:6" x14ac:dyDescent="0.3">
      <c r="A8857" s="11">
        <v>48</v>
      </c>
      <c r="B8857" s="12" t="s">
        <v>911</v>
      </c>
      <c r="C8857" s="12" t="s">
        <v>79</v>
      </c>
      <c r="D8857" s="13">
        <v>12375392.1833605</v>
      </c>
      <c r="E8857" s="14">
        <v>44136</v>
      </c>
      <c r="F8857" s="15">
        <f t="shared" si="138"/>
        <v>-5.6107780558606032E-2</v>
      </c>
    </row>
    <row r="8858" spans="1:6" x14ac:dyDescent="0.3">
      <c r="A8858" s="11">
        <v>48</v>
      </c>
      <c r="B8858" s="12" t="s">
        <v>911</v>
      </c>
      <c r="C8858" s="12" t="s">
        <v>80</v>
      </c>
      <c r="D8858" s="13">
        <v>13089596.836487301</v>
      </c>
      <c r="E8858" s="14">
        <v>44105</v>
      </c>
      <c r="F8858" s="15">
        <f t="shared" si="138"/>
        <v>-1.8086347594447692E-2</v>
      </c>
    </row>
    <row r="8859" spans="1:6" x14ac:dyDescent="0.3">
      <c r="A8859" s="11">
        <v>48</v>
      </c>
      <c r="B8859" s="12" t="s">
        <v>911</v>
      </c>
      <c r="C8859" s="12" t="s">
        <v>81</v>
      </c>
      <c r="D8859" s="13">
        <v>13328493.708463101</v>
      </c>
      <c r="E8859" s="14">
        <v>44075</v>
      </c>
      <c r="F8859" s="15">
        <f t="shared" si="138"/>
        <v>4.8661939940306854E-3</v>
      </c>
    </row>
    <row r="8860" spans="1:6" x14ac:dyDescent="0.3">
      <c r="A8860" s="16">
        <v>48</v>
      </c>
      <c r="B8860" s="17" t="s">
        <v>911</v>
      </c>
      <c r="C8860" s="17" t="s">
        <v>82</v>
      </c>
      <c r="D8860" s="18">
        <v>13263792.2250911</v>
      </c>
      <c r="E8860" s="14">
        <v>44044</v>
      </c>
      <c r="F8860" s="15">
        <f t="shared" si="138"/>
        <v>-2.2488922522716369E-3</v>
      </c>
    </row>
    <row r="8861" spans="1:6" x14ac:dyDescent="0.3">
      <c r="A8861" s="11">
        <v>48</v>
      </c>
      <c r="B8861" s="12" t="s">
        <v>911</v>
      </c>
      <c r="C8861" s="12" t="s">
        <v>83</v>
      </c>
      <c r="D8861" s="13">
        <v>13293654.630742401</v>
      </c>
      <c r="E8861" s="14">
        <v>44013</v>
      </c>
      <c r="F8861" s="15">
        <f t="shared" si="138"/>
        <v>4.7144159669186898E-2</v>
      </c>
    </row>
    <row r="8862" spans="1:6" x14ac:dyDescent="0.3">
      <c r="A8862" s="16">
        <v>48</v>
      </c>
      <c r="B8862" s="17" t="s">
        <v>911</v>
      </c>
      <c r="C8862" s="17" t="s">
        <v>84</v>
      </c>
      <c r="D8862" s="18">
        <v>12681480.0613601</v>
      </c>
      <c r="E8862" s="14">
        <v>43983</v>
      </c>
      <c r="F8862" s="15">
        <f t="shared" si="138"/>
        <v>2.5438624869109534E-2</v>
      </c>
    </row>
    <row r="8863" spans="1:6" x14ac:dyDescent="0.3">
      <c r="A8863" s="11">
        <v>48</v>
      </c>
      <c r="B8863" s="12" t="s">
        <v>911</v>
      </c>
      <c r="C8863" s="12" t="s">
        <v>85</v>
      </c>
      <c r="D8863" s="13">
        <v>12362949.3165696</v>
      </c>
      <c r="E8863" s="14">
        <v>43952</v>
      </c>
      <c r="F8863" s="15">
        <f t="shared" si="138"/>
        <v>4.6347478247983749E-2</v>
      </c>
    </row>
    <row r="8864" spans="1:6" x14ac:dyDescent="0.3">
      <c r="A8864" s="16">
        <v>48</v>
      </c>
      <c r="B8864" s="17" t="s">
        <v>911</v>
      </c>
      <c r="C8864" s="17" t="s">
        <v>86</v>
      </c>
      <c r="D8864" s="18">
        <v>11803033.363768499</v>
      </c>
      <c r="E8864" s="14">
        <v>43922</v>
      </c>
      <c r="F8864" s="15">
        <f t="shared" si="138"/>
        <v>0.2013503525787812</v>
      </c>
    </row>
    <row r="8865" spans="1:6" x14ac:dyDescent="0.3">
      <c r="A8865" s="11">
        <v>48</v>
      </c>
      <c r="B8865" s="12" t="s">
        <v>911</v>
      </c>
      <c r="C8865" s="12" t="s">
        <v>87</v>
      </c>
      <c r="D8865" s="13">
        <v>9650466.0602488592</v>
      </c>
      <c r="E8865" s="14">
        <v>43891</v>
      </c>
      <c r="F8865" s="15">
        <f t="shared" si="138"/>
        <v>-0.21889522232645114</v>
      </c>
    </row>
    <row r="8866" spans="1:6" x14ac:dyDescent="0.3">
      <c r="A8866" s="16">
        <v>48</v>
      </c>
      <c r="B8866" s="17" t="s">
        <v>911</v>
      </c>
      <c r="C8866" s="17" t="s">
        <v>88</v>
      </c>
      <c r="D8866" s="18">
        <v>12011943.336993599</v>
      </c>
      <c r="E8866" s="14">
        <v>43862</v>
      </c>
      <c r="F8866" s="15">
        <f t="shared" si="138"/>
        <v>3.575566423712364E-2</v>
      </c>
    </row>
    <row r="8867" spans="1:6" x14ac:dyDescent="0.3">
      <c r="A8867" s="11">
        <v>48</v>
      </c>
      <c r="B8867" s="12" t="s">
        <v>911</v>
      </c>
      <c r="C8867" s="12" t="s">
        <v>89</v>
      </c>
      <c r="D8867" s="13">
        <v>11590036.060268501</v>
      </c>
      <c r="E8867" s="14">
        <v>43831</v>
      </c>
      <c r="F8867" s="15">
        <f t="shared" si="138"/>
        <v>5.2931753831013825E-2</v>
      </c>
    </row>
    <row r="8868" spans="1:6" x14ac:dyDescent="0.3">
      <c r="A8868" s="16">
        <v>48</v>
      </c>
      <c r="B8868" s="17" t="s">
        <v>911</v>
      </c>
      <c r="C8868" s="17" t="s">
        <v>90</v>
      </c>
      <c r="D8868" s="18">
        <v>10992508.714516601</v>
      </c>
      <c r="E8868" s="14">
        <v>43800</v>
      </c>
      <c r="F8868" s="15">
        <f t="shared" si="138"/>
        <v>1.8042660566621099E-2</v>
      </c>
    </row>
    <row r="8869" spans="1:6" x14ac:dyDescent="0.3">
      <c r="A8869" s="16">
        <v>48</v>
      </c>
      <c r="B8869" s="17" t="s">
        <v>911</v>
      </c>
      <c r="C8869" s="17" t="s">
        <v>92</v>
      </c>
      <c r="D8869" s="18">
        <v>10795953.1359552</v>
      </c>
      <c r="E8869" s="14">
        <v>43770</v>
      </c>
      <c r="F8869" s="15">
        <f t="shared" si="138"/>
        <v>-2.1348419172155093E-2</v>
      </c>
    </row>
    <row r="8870" spans="1:6" x14ac:dyDescent="0.3">
      <c r="A8870" s="16">
        <v>48</v>
      </c>
      <c r="B8870" s="17" t="s">
        <v>911</v>
      </c>
      <c r="C8870" s="17" t="s">
        <v>93</v>
      </c>
      <c r="D8870" s="18">
        <v>11028907.424322899</v>
      </c>
      <c r="E8870" s="14">
        <v>43739</v>
      </c>
      <c r="F8870" s="15">
        <f t="shared" si="138"/>
        <v>-2.8842918038018309E-2</v>
      </c>
    </row>
    <row r="8871" spans="1:6" x14ac:dyDescent="0.3">
      <c r="A8871" s="16">
        <v>48</v>
      </c>
      <c r="B8871" s="17" t="s">
        <v>911</v>
      </c>
      <c r="C8871" s="17" t="s">
        <v>94</v>
      </c>
      <c r="D8871" s="18">
        <v>11351645.2740192</v>
      </c>
      <c r="E8871" s="14">
        <v>43709</v>
      </c>
      <c r="F8871" s="15">
        <f t="shared" si="138"/>
        <v>3.8348846251223055E-2</v>
      </c>
    </row>
    <row r="8872" spans="1:6" x14ac:dyDescent="0.3">
      <c r="A8872" s="11">
        <v>48</v>
      </c>
      <c r="B8872" s="12" t="s">
        <v>911</v>
      </c>
      <c r="C8872" s="12" t="s">
        <v>95</v>
      </c>
      <c r="D8872" s="13">
        <v>10924564.1476529</v>
      </c>
      <c r="E8872" s="14">
        <v>43678</v>
      </c>
      <c r="F8872" s="15">
        <f t="shared" si="138"/>
        <v>3.4345993025541491E-2</v>
      </c>
    </row>
    <row r="8873" spans="1:6" x14ac:dyDescent="0.3">
      <c r="A8873" s="16">
        <v>48</v>
      </c>
      <c r="B8873" s="17" t="s">
        <v>911</v>
      </c>
      <c r="C8873" s="17" t="s">
        <v>96</v>
      </c>
      <c r="D8873" s="18">
        <v>10555719.568463899</v>
      </c>
      <c r="E8873" s="14">
        <v>43647</v>
      </c>
      <c r="F8873" s="15">
        <f t="shared" si="138"/>
        <v>9.015109906255378E-2</v>
      </c>
    </row>
    <row r="8874" spans="1:6" x14ac:dyDescent="0.3">
      <c r="A8874" s="11">
        <v>48</v>
      </c>
      <c r="B8874" s="12" t="s">
        <v>911</v>
      </c>
      <c r="C8874" s="12" t="s">
        <v>97</v>
      </c>
      <c r="D8874" s="13">
        <v>9645743.7236464508</v>
      </c>
      <c r="E8874" s="14">
        <v>43617</v>
      </c>
      <c r="F8874" s="15">
        <f t="shared" si="138"/>
        <v>5.826888413216972E-2</v>
      </c>
    </row>
    <row r="8875" spans="1:6" x14ac:dyDescent="0.3">
      <c r="A8875" s="16">
        <v>48</v>
      </c>
      <c r="B8875" s="17" t="s">
        <v>911</v>
      </c>
      <c r="C8875" s="17" t="s">
        <v>98</v>
      </c>
      <c r="D8875" s="18">
        <v>9099758.4481747802</v>
      </c>
      <c r="E8875" s="14">
        <v>43586</v>
      </c>
      <c r="F8875" s="15">
        <f t="shared" si="138"/>
        <v>-3.9220737606467986E-2</v>
      </c>
    </row>
    <row r="8876" spans="1:6" x14ac:dyDescent="0.3">
      <c r="A8876" s="11">
        <v>48</v>
      </c>
      <c r="B8876" s="12" t="s">
        <v>911</v>
      </c>
      <c r="C8876" s="12" t="s">
        <v>99</v>
      </c>
      <c r="D8876" s="13">
        <v>9463749.0175205898</v>
      </c>
      <c r="E8876" s="14">
        <v>43556</v>
      </c>
      <c r="F8876" s="15">
        <f t="shared" si="138"/>
        <v>9.8829211371245673E-2</v>
      </c>
    </row>
    <row r="8877" spans="1:6" x14ac:dyDescent="0.3">
      <c r="A8877" s="16">
        <v>48</v>
      </c>
      <c r="B8877" s="17" t="s">
        <v>911</v>
      </c>
      <c r="C8877" s="17" t="s">
        <v>100</v>
      </c>
      <c r="D8877" s="18">
        <v>8573185.7407935597</v>
      </c>
      <c r="E8877" s="14">
        <v>43525</v>
      </c>
      <c r="F8877" s="15">
        <f t="shared" si="138"/>
        <v>9.7810190234257528E-3</v>
      </c>
    </row>
    <row r="8878" spans="1:6" x14ac:dyDescent="0.3">
      <c r="A8878" s="11">
        <v>48</v>
      </c>
      <c r="B8878" s="12" t="s">
        <v>911</v>
      </c>
      <c r="C8878" s="12" t="s">
        <v>101</v>
      </c>
      <c r="D8878" s="13">
        <v>8489740.0053926595</v>
      </c>
      <c r="E8878" s="14">
        <v>43497</v>
      </c>
      <c r="F8878" s="15">
        <f t="shared" si="138"/>
        <v>4.0703324355214392E-2</v>
      </c>
    </row>
    <row r="8879" spans="1:6" x14ac:dyDescent="0.3">
      <c r="A8879" s="16">
        <v>48</v>
      </c>
      <c r="B8879" s="17" t="s">
        <v>911</v>
      </c>
      <c r="C8879" s="17" t="s">
        <v>102</v>
      </c>
      <c r="D8879" s="18">
        <v>8151117.6422605999</v>
      </c>
      <c r="E8879" s="14">
        <v>43466</v>
      </c>
      <c r="F8879" s="15">
        <f t="shared" si="138"/>
        <v>3.241151571684444E-2</v>
      </c>
    </row>
    <row r="8880" spans="1:6" x14ac:dyDescent="0.3">
      <c r="A8880" s="11">
        <v>48</v>
      </c>
      <c r="B8880" s="12" t="s">
        <v>911</v>
      </c>
      <c r="C8880" s="12" t="s">
        <v>103</v>
      </c>
      <c r="D8880" s="13">
        <v>7891163.0819419604</v>
      </c>
      <c r="E8880" s="14">
        <v>43435</v>
      </c>
      <c r="F8880" s="15">
        <f t="shared" si="138"/>
        <v>2.1583650600100431E-2</v>
      </c>
    </row>
    <row r="8881" spans="1:6" x14ac:dyDescent="0.3">
      <c r="A8881" s="11">
        <v>48</v>
      </c>
      <c r="B8881" s="12" t="s">
        <v>911</v>
      </c>
      <c r="C8881" s="12" t="s">
        <v>105</v>
      </c>
      <c r="D8881" s="13">
        <v>7722667.8869896196</v>
      </c>
      <c r="E8881" s="14">
        <v>43405</v>
      </c>
      <c r="F8881" s="15">
        <f t="shared" si="138"/>
        <v>4.2717658533845897E-2</v>
      </c>
    </row>
    <row r="8882" spans="1:6" x14ac:dyDescent="0.3">
      <c r="A8882" s="11">
        <v>48</v>
      </c>
      <c r="B8882" s="12" t="s">
        <v>911</v>
      </c>
      <c r="C8882" s="12" t="s">
        <v>106</v>
      </c>
      <c r="D8882" s="13">
        <v>7399720.4836698296</v>
      </c>
      <c r="E8882" s="14">
        <v>43374</v>
      </c>
      <c r="F8882" s="15">
        <f t="shared" si="138"/>
        <v>-6.9334772854925814E-3</v>
      </c>
    </row>
    <row r="8883" spans="1:6" x14ac:dyDescent="0.3">
      <c r="A8883" s="11">
        <v>48</v>
      </c>
      <c r="B8883" s="12" t="s">
        <v>911</v>
      </c>
      <c r="C8883" s="12" t="s">
        <v>107</v>
      </c>
      <c r="D8883" s="13">
        <v>7451204.5531256497</v>
      </c>
      <c r="E8883" s="14">
        <v>43344</v>
      </c>
      <c r="F8883" s="15">
        <f t="shared" si="138"/>
        <v>-2.0516723567176553E-2</v>
      </c>
    </row>
    <row r="8884" spans="1:6" x14ac:dyDescent="0.3">
      <c r="A8884" s="16">
        <v>48</v>
      </c>
      <c r="B8884" s="17" t="s">
        <v>911</v>
      </c>
      <c r="C8884" s="17" t="s">
        <v>108</v>
      </c>
      <c r="D8884" s="18">
        <v>7605657.8773885798</v>
      </c>
      <c r="E8884" s="14">
        <v>43313</v>
      </c>
      <c r="F8884" s="15">
        <f t="shared" si="138"/>
        <v>-4.3059456294053403E-2</v>
      </c>
    </row>
    <row r="8885" spans="1:6" x14ac:dyDescent="0.3">
      <c r="A8885" s="11">
        <v>48</v>
      </c>
      <c r="B8885" s="12" t="s">
        <v>911</v>
      </c>
      <c r="C8885" s="12" t="s">
        <v>109</v>
      </c>
      <c r="D8885" s="13">
        <v>7940306.5606423402</v>
      </c>
      <c r="E8885" s="14">
        <v>43282</v>
      </c>
      <c r="F8885" s="15">
        <f t="shared" si="138"/>
        <v>-3.3331592513680654E-2</v>
      </c>
    </row>
    <row r="8886" spans="1:6" x14ac:dyDescent="0.3">
      <c r="A8886" s="16">
        <v>48</v>
      </c>
      <c r="B8886" s="17" t="s">
        <v>911</v>
      </c>
      <c r="C8886" s="17" t="s">
        <v>110</v>
      </c>
      <c r="D8886" s="18">
        <v>8209429.8616986098</v>
      </c>
      <c r="E8886" s="14">
        <v>43252</v>
      </c>
      <c r="F8886" s="15">
        <f t="shared" si="138"/>
        <v>2.3652610730344355E-2</v>
      </c>
    </row>
    <row r="8887" spans="1:6" x14ac:dyDescent="0.3">
      <c r="A8887" s="11">
        <v>48</v>
      </c>
      <c r="B8887" s="12" t="s">
        <v>911</v>
      </c>
      <c r="C8887" s="12" t="s">
        <v>111</v>
      </c>
      <c r="D8887" s="13">
        <v>8017533.7807215396</v>
      </c>
      <c r="E8887" s="14">
        <v>43221</v>
      </c>
      <c r="F8887" s="15">
        <f t="shared" si="138"/>
        <v>0.10971589456494678</v>
      </c>
    </row>
    <row r="8888" spans="1:6" x14ac:dyDescent="0.3">
      <c r="A8888" s="16">
        <v>48</v>
      </c>
      <c r="B8888" s="17" t="s">
        <v>911</v>
      </c>
      <c r="C8888" s="17" t="s">
        <v>112</v>
      </c>
      <c r="D8888" s="18">
        <v>7184421.2848770795</v>
      </c>
      <c r="E8888" s="14">
        <v>43191</v>
      </c>
      <c r="F8888" s="15">
        <f t="shared" si="138"/>
        <v>0.12214920660185846</v>
      </c>
    </row>
    <row r="8889" spans="1:6" x14ac:dyDescent="0.3">
      <c r="A8889" s="11">
        <v>48</v>
      </c>
      <c r="B8889" s="12" t="s">
        <v>911</v>
      </c>
      <c r="C8889" s="12" t="s">
        <v>113</v>
      </c>
      <c r="D8889" s="13">
        <v>6358330.0033511696</v>
      </c>
      <c r="E8889" s="14">
        <v>43160</v>
      </c>
      <c r="F8889" s="15">
        <f t="shared" si="138"/>
        <v>-6.0541909509166346E-2</v>
      </c>
    </row>
    <row r="8890" spans="1:6" x14ac:dyDescent="0.3">
      <c r="A8890" s="16">
        <v>48</v>
      </c>
      <c r="B8890" s="17" t="s">
        <v>911</v>
      </c>
      <c r="C8890" s="17" t="s">
        <v>114</v>
      </c>
      <c r="D8890" s="18">
        <v>6755166.8700150298</v>
      </c>
      <c r="E8890" s="14">
        <v>43132</v>
      </c>
      <c r="F8890" s="15">
        <f t="shared" si="138"/>
        <v>-2.5231437210868818E-2</v>
      </c>
    </row>
    <row r="8891" spans="1:6" x14ac:dyDescent="0.3">
      <c r="A8891" s="11">
        <v>48</v>
      </c>
      <c r="B8891" s="12" t="s">
        <v>911</v>
      </c>
      <c r="C8891" s="12" t="s">
        <v>115</v>
      </c>
      <c r="D8891" s="13">
        <v>6927777.8935626904</v>
      </c>
      <c r="E8891" s="14">
        <v>43101</v>
      </c>
      <c r="F8891" s="15">
        <f t="shared" si="138"/>
        <v>-0.13061361198679725</v>
      </c>
    </row>
    <row r="8892" spans="1:6" x14ac:dyDescent="0.3">
      <c r="A8892" s="16">
        <v>48</v>
      </c>
      <c r="B8892" s="17" t="s">
        <v>911</v>
      </c>
      <c r="C8892" s="17" t="s">
        <v>116</v>
      </c>
      <c r="D8892" s="18">
        <v>7894392.7066582097</v>
      </c>
      <c r="E8892" s="14">
        <v>43070</v>
      </c>
      <c r="F8892" s="15">
        <f t="shared" si="138"/>
        <v>-3.1439318327129137E-4</v>
      </c>
    </row>
    <row r="8893" spans="1:6" x14ac:dyDescent="0.3">
      <c r="A8893" s="16">
        <v>48</v>
      </c>
      <c r="B8893" s="17" t="s">
        <v>911</v>
      </c>
      <c r="C8893" s="17" t="s">
        <v>118</v>
      </c>
      <c r="D8893" s="18">
        <v>7896875.0401051603</v>
      </c>
      <c r="E8893" s="14">
        <v>43040</v>
      </c>
      <c r="F8893" s="15">
        <f t="shared" si="138"/>
        <v>-5.4149888615016413E-2</v>
      </c>
    </row>
    <row r="8894" spans="1:6" x14ac:dyDescent="0.3">
      <c r="A8894" s="16">
        <v>48</v>
      </c>
      <c r="B8894" s="17" t="s">
        <v>911</v>
      </c>
      <c r="C8894" s="17" t="s">
        <v>119</v>
      </c>
      <c r="D8894" s="18">
        <v>8336279.4297126504</v>
      </c>
      <c r="E8894" s="14">
        <v>43009</v>
      </c>
      <c r="F8894" s="15">
        <f t="shared" si="138"/>
        <v>0.11073519429311723</v>
      </c>
    </row>
    <row r="8895" spans="1:6" x14ac:dyDescent="0.3">
      <c r="A8895" s="16">
        <v>48</v>
      </c>
      <c r="B8895" s="17" t="s">
        <v>911</v>
      </c>
      <c r="C8895" s="17" t="s">
        <v>120</v>
      </c>
      <c r="D8895" s="18">
        <v>7462435.3173915604</v>
      </c>
      <c r="E8895" s="14">
        <v>42979</v>
      </c>
      <c r="F8895" s="15">
        <f t="shared" si="138"/>
        <v>-1.289062092725537E-2</v>
      </c>
    </row>
    <row r="8896" spans="1:6" x14ac:dyDescent="0.3">
      <c r="A8896" s="11">
        <v>48</v>
      </c>
      <c r="B8896" s="12" t="s">
        <v>911</v>
      </c>
      <c r="C8896" s="12" t="s">
        <v>121</v>
      </c>
      <c r="D8896" s="13">
        <v>7559253.4243503101</v>
      </c>
      <c r="E8896" s="14">
        <v>42948</v>
      </c>
      <c r="F8896" s="15">
        <f t="shared" si="138"/>
        <v>4.6723313812162111E-2</v>
      </c>
    </row>
    <row r="8897" spans="1:6" x14ac:dyDescent="0.3">
      <c r="A8897" s="16">
        <v>48</v>
      </c>
      <c r="B8897" s="17" t="s">
        <v>911</v>
      </c>
      <c r="C8897" s="17" t="s">
        <v>122</v>
      </c>
      <c r="D8897" s="18">
        <v>7214184.2163773198</v>
      </c>
      <c r="E8897" s="14">
        <v>42917</v>
      </c>
      <c r="F8897" s="15">
        <f t="shared" si="138"/>
        <v>6.1377778040392017E-2</v>
      </c>
    </row>
    <row r="8898" spans="1:6" x14ac:dyDescent="0.3">
      <c r="A8898" s="11">
        <v>48</v>
      </c>
      <c r="B8898" s="12" t="s">
        <v>911</v>
      </c>
      <c r="C8898" s="12" t="s">
        <v>123</v>
      </c>
      <c r="D8898" s="13">
        <v>6784708.5686803097</v>
      </c>
      <c r="E8898" s="14">
        <v>42887</v>
      </c>
      <c r="F8898" s="15">
        <f t="shared" si="138"/>
        <v>2.8578551045367453E-2</v>
      </c>
    </row>
    <row r="8899" spans="1:6" x14ac:dyDescent="0.3">
      <c r="A8899" s="16">
        <v>48</v>
      </c>
      <c r="B8899" s="17" t="s">
        <v>911</v>
      </c>
      <c r="C8899" s="17" t="s">
        <v>124</v>
      </c>
      <c r="D8899" s="18">
        <v>6593555.8719643801</v>
      </c>
      <c r="E8899" s="14">
        <v>42856</v>
      </c>
      <c r="F8899" s="15">
        <f t="shared" ref="F8899:F8962" si="139">IF(B8899=B8900,LN(D8899/D8900),NA())</f>
        <v>6.4538569012788177E-2</v>
      </c>
    </row>
    <row r="8900" spans="1:6" x14ac:dyDescent="0.3">
      <c r="A8900" s="11">
        <v>48</v>
      </c>
      <c r="B8900" s="12" t="s">
        <v>911</v>
      </c>
      <c r="C8900" s="12" t="s">
        <v>125</v>
      </c>
      <c r="D8900" s="13">
        <v>6181458.3340279404</v>
      </c>
      <c r="E8900" s="14">
        <v>42826</v>
      </c>
      <c r="F8900" s="15">
        <f t="shared" si="139"/>
        <v>9.2798736668326352E-3</v>
      </c>
    </row>
    <row r="8901" spans="1:6" x14ac:dyDescent="0.3">
      <c r="A8901" s="16">
        <v>48</v>
      </c>
      <c r="B8901" s="17" t="s">
        <v>911</v>
      </c>
      <c r="C8901" s="17" t="s">
        <v>126</v>
      </c>
      <c r="D8901" s="18">
        <v>6124360.5216069398</v>
      </c>
      <c r="E8901" s="14">
        <v>42795</v>
      </c>
      <c r="F8901" s="15">
        <f t="shared" si="139"/>
        <v>3.5654782766842079E-2</v>
      </c>
    </row>
    <row r="8902" spans="1:6" x14ac:dyDescent="0.3">
      <c r="A8902" s="11">
        <v>48</v>
      </c>
      <c r="B8902" s="12" t="s">
        <v>911</v>
      </c>
      <c r="C8902" s="12" t="s">
        <v>127</v>
      </c>
      <c r="D8902" s="13">
        <v>5909844.7591033299</v>
      </c>
      <c r="E8902" s="14">
        <v>42767</v>
      </c>
      <c r="F8902" s="15">
        <f t="shared" si="139"/>
        <v>4.5345640128597278E-2</v>
      </c>
    </row>
    <row r="8903" spans="1:6" x14ac:dyDescent="0.3">
      <c r="A8903" s="16">
        <v>48</v>
      </c>
      <c r="B8903" s="17" t="s">
        <v>911</v>
      </c>
      <c r="C8903" s="17" t="s">
        <v>129</v>
      </c>
      <c r="D8903" s="18">
        <v>5647844.2487102496</v>
      </c>
      <c r="E8903" s="14">
        <v>42736</v>
      </c>
      <c r="F8903" s="15">
        <f t="shared" si="139"/>
        <v>0.12173818081490802</v>
      </c>
    </row>
    <row r="8904" spans="1:6" x14ac:dyDescent="0.3">
      <c r="A8904" s="11">
        <v>48</v>
      </c>
      <c r="B8904" s="12" t="s">
        <v>911</v>
      </c>
      <c r="C8904" s="12" t="s">
        <v>130</v>
      </c>
      <c r="D8904" s="13">
        <v>5000489.17492864</v>
      </c>
      <c r="E8904" s="14">
        <v>42705</v>
      </c>
      <c r="F8904" s="15">
        <f t="shared" si="139"/>
        <v>3.5734370737520817E-2</v>
      </c>
    </row>
    <row r="8905" spans="1:6" x14ac:dyDescent="0.3">
      <c r="A8905" s="11">
        <v>48</v>
      </c>
      <c r="B8905" s="12" t="s">
        <v>911</v>
      </c>
      <c r="C8905" s="12" t="s">
        <v>132</v>
      </c>
      <c r="D8905" s="13">
        <v>4824954.8242471097</v>
      </c>
      <c r="E8905" s="14">
        <v>42675</v>
      </c>
      <c r="F8905" s="15">
        <f t="shared" si="139"/>
        <v>-7.0442082763575817E-2</v>
      </c>
    </row>
    <row r="8906" spans="1:6" x14ac:dyDescent="0.3">
      <c r="A8906" s="11">
        <v>48</v>
      </c>
      <c r="B8906" s="12" t="s">
        <v>911</v>
      </c>
      <c r="C8906" s="12" t="s">
        <v>133</v>
      </c>
      <c r="D8906" s="13">
        <v>5177091.72037852</v>
      </c>
      <c r="E8906" s="14">
        <v>42644</v>
      </c>
      <c r="F8906" s="15">
        <f t="shared" si="139"/>
        <v>3.425769359130304E-2</v>
      </c>
    </row>
    <row r="8907" spans="1:6" x14ac:dyDescent="0.3">
      <c r="A8907" s="11">
        <v>48</v>
      </c>
      <c r="B8907" s="12" t="s">
        <v>911</v>
      </c>
      <c r="C8907" s="12" t="s">
        <v>134</v>
      </c>
      <c r="D8907" s="13">
        <v>5002739.9936571103</v>
      </c>
      <c r="E8907" s="14">
        <v>42614</v>
      </c>
      <c r="F8907" s="15">
        <f t="shared" si="139"/>
        <v>3.8792616754314717E-2</v>
      </c>
    </row>
    <row r="8908" spans="1:6" x14ac:dyDescent="0.3">
      <c r="A8908" s="16">
        <v>48</v>
      </c>
      <c r="B8908" s="17" t="s">
        <v>911</v>
      </c>
      <c r="C8908" s="17" t="s">
        <v>135</v>
      </c>
      <c r="D8908" s="18">
        <v>4812386.6414578604</v>
      </c>
      <c r="E8908" s="14">
        <v>42583</v>
      </c>
      <c r="F8908" s="15">
        <f t="shared" si="139"/>
        <v>-5.1294849306832519E-3</v>
      </c>
    </row>
    <row r="8909" spans="1:6" x14ac:dyDescent="0.3">
      <c r="A8909" s="11">
        <v>48</v>
      </c>
      <c r="B8909" s="12" t="s">
        <v>911</v>
      </c>
      <c r="C8909" s="12" t="s">
        <v>136</v>
      </c>
      <c r="D8909" s="13">
        <v>4837135.1254393002</v>
      </c>
      <c r="E8909" s="14">
        <v>42552</v>
      </c>
      <c r="F8909" s="15">
        <f t="shared" si="139"/>
        <v>0.10691219118304898</v>
      </c>
    </row>
    <row r="8910" spans="1:6" x14ac:dyDescent="0.3">
      <c r="A8910" s="16">
        <v>48</v>
      </c>
      <c r="B8910" s="17" t="s">
        <v>911</v>
      </c>
      <c r="C8910" s="17" t="s">
        <v>137</v>
      </c>
      <c r="D8910" s="18">
        <v>4346671.75327795</v>
      </c>
      <c r="E8910" s="14">
        <v>42522</v>
      </c>
      <c r="F8910" s="15">
        <f t="shared" si="139"/>
        <v>7.0213563458564165E-2</v>
      </c>
    </row>
    <row r="8911" spans="1:6" x14ac:dyDescent="0.3">
      <c r="A8911" s="11">
        <v>48</v>
      </c>
      <c r="B8911" s="12" t="s">
        <v>911</v>
      </c>
      <c r="C8911" s="12" t="s">
        <v>138</v>
      </c>
      <c r="D8911" s="13">
        <v>4051944.4402376902</v>
      </c>
      <c r="E8911" s="14">
        <v>42491</v>
      </c>
      <c r="F8911" s="15">
        <f t="shared" si="139"/>
        <v>2.5746455538786031E-2</v>
      </c>
    </row>
    <row r="8912" spans="1:6" x14ac:dyDescent="0.3">
      <c r="A8912" s="16">
        <v>48</v>
      </c>
      <c r="B8912" s="17" t="s">
        <v>911</v>
      </c>
      <c r="C8912" s="17" t="s">
        <v>139</v>
      </c>
      <c r="D8912" s="18">
        <v>3948952.75744983</v>
      </c>
      <c r="E8912" s="14">
        <v>42461</v>
      </c>
      <c r="F8912" s="15">
        <f t="shared" si="139"/>
        <v>-3.9671173566860219E-3</v>
      </c>
    </row>
    <row r="8913" spans="1:6" x14ac:dyDescent="0.3">
      <c r="A8913" s="11">
        <v>48</v>
      </c>
      <c r="B8913" s="12" t="s">
        <v>911</v>
      </c>
      <c r="C8913" s="12" t="s">
        <v>140</v>
      </c>
      <c r="D8913" s="13">
        <v>3964649.8319562702</v>
      </c>
      <c r="E8913" s="14">
        <v>42430</v>
      </c>
      <c r="F8913" s="15">
        <f t="shared" si="139"/>
        <v>6.3634005070310029E-2</v>
      </c>
    </row>
    <row r="8914" spans="1:6" x14ac:dyDescent="0.3">
      <c r="A8914" s="16">
        <v>48</v>
      </c>
      <c r="B8914" s="17" t="s">
        <v>911</v>
      </c>
      <c r="C8914" s="17" t="s">
        <v>141</v>
      </c>
      <c r="D8914" s="18">
        <v>3720222.6972723901</v>
      </c>
      <c r="E8914" s="14">
        <v>42401</v>
      </c>
      <c r="F8914" s="15">
        <f t="shared" si="139"/>
        <v>5.7052055538208371E-2</v>
      </c>
    </row>
    <row r="8915" spans="1:6" x14ac:dyDescent="0.3">
      <c r="A8915" s="11">
        <v>48</v>
      </c>
      <c r="B8915" s="12" t="s">
        <v>911</v>
      </c>
      <c r="C8915" s="12" t="s">
        <v>142</v>
      </c>
      <c r="D8915" s="13">
        <v>3513917.3729451098</v>
      </c>
      <c r="E8915" s="14">
        <v>42370</v>
      </c>
      <c r="F8915" s="15">
        <f t="shared" si="139"/>
        <v>-0.20260448680871088</v>
      </c>
    </row>
    <row r="8916" spans="1:6" x14ac:dyDescent="0.3">
      <c r="A8916" s="16">
        <v>48</v>
      </c>
      <c r="B8916" s="17" t="s">
        <v>911</v>
      </c>
      <c r="C8916" s="17" t="s">
        <v>143</v>
      </c>
      <c r="D8916" s="18">
        <v>4303101.15940673</v>
      </c>
      <c r="E8916" s="14">
        <v>42339</v>
      </c>
      <c r="F8916" s="15">
        <f t="shared" si="139"/>
        <v>-1.881481181451365E-3</v>
      </c>
    </row>
    <row r="8917" spans="1:6" x14ac:dyDescent="0.3">
      <c r="A8917" s="16">
        <v>48</v>
      </c>
      <c r="B8917" s="17" t="s">
        <v>911</v>
      </c>
      <c r="C8917" s="17" t="s">
        <v>145</v>
      </c>
      <c r="D8917" s="18">
        <v>4311204.9844666002</v>
      </c>
      <c r="E8917" s="14">
        <v>42309</v>
      </c>
      <c r="F8917" s="15">
        <f t="shared" si="139"/>
        <v>3.2476663660512231E-2</v>
      </c>
    </row>
    <row r="8918" spans="1:6" x14ac:dyDescent="0.3">
      <c r="A8918" s="16">
        <v>48</v>
      </c>
      <c r="B8918" s="17" t="s">
        <v>911</v>
      </c>
      <c r="C8918" s="17" t="s">
        <v>146</v>
      </c>
      <c r="D8918" s="18">
        <v>4173440.6024786402</v>
      </c>
      <c r="E8918" s="14">
        <v>42278</v>
      </c>
      <c r="F8918" s="15">
        <f t="shared" si="139"/>
        <v>4.9081389736444242E-2</v>
      </c>
    </row>
    <row r="8919" spans="1:6" x14ac:dyDescent="0.3">
      <c r="A8919" s="16">
        <v>48</v>
      </c>
      <c r="B8919" s="17" t="s">
        <v>911</v>
      </c>
      <c r="C8919" s="17" t="s">
        <v>147</v>
      </c>
      <c r="D8919" s="18">
        <v>3973547.9684144999</v>
      </c>
      <c r="E8919" s="14">
        <v>42248</v>
      </c>
      <c r="F8919" s="15">
        <f t="shared" si="139"/>
        <v>-8.124597328433722E-3</v>
      </c>
    </row>
    <row r="8920" spans="1:6" x14ac:dyDescent="0.3">
      <c r="A8920" s="11">
        <v>48</v>
      </c>
      <c r="B8920" s="12" t="s">
        <v>911</v>
      </c>
      <c r="C8920" s="12" t="s">
        <v>148</v>
      </c>
      <c r="D8920" s="13">
        <v>4005962.9466391099</v>
      </c>
      <c r="E8920" s="14">
        <v>42217</v>
      </c>
      <c r="F8920" s="15">
        <f t="shared" si="139"/>
        <v>9.4852053078309968E-3</v>
      </c>
    </row>
    <row r="8921" spans="1:6" x14ac:dyDescent="0.3">
      <c r="A8921" s="16">
        <v>48</v>
      </c>
      <c r="B8921" s="17" t="s">
        <v>911</v>
      </c>
      <c r="C8921" s="17" t="s">
        <v>149</v>
      </c>
      <c r="D8921" s="18">
        <v>3968145.20369804</v>
      </c>
      <c r="E8921" s="14">
        <v>42186</v>
      </c>
      <c r="F8921" s="15">
        <f t="shared" si="139"/>
        <v>-7.4602158065678785E-3</v>
      </c>
    </row>
    <row r="8922" spans="1:6" x14ac:dyDescent="0.3">
      <c r="A8922" s="11">
        <v>48</v>
      </c>
      <c r="B8922" s="12" t="s">
        <v>911</v>
      </c>
      <c r="C8922" s="12" t="s">
        <v>150</v>
      </c>
      <c r="D8922" s="13">
        <v>3997859.1215792499</v>
      </c>
      <c r="E8922" s="14">
        <v>42156</v>
      </c>
      <c r="F8922" s="15">
        <f t="shared" si="139"/>
        <v>6.7796804101277822E-3</v>
      </c>
    </row>
    <row r="8923" spans="1:6" x14ac:dyDescent="0.3">
      <c r="A8923" s="16">
        <v>48</v>
      </c>
      <c r="B8923" s="17" t="s">
        <v>911</v>
      </c>
      <c r="C8923" s="17" t="s">
        <v>151</v>
      </c>
      <c r="D8923" s="18">
        <v>3970846.5860562702</v>
      </c>
      <c r="E8923" s="14">
        <v>42125</v>
      </c>
      <c r="F8923" s="15">
        <f t="shared" si="139"/>
        <v>9.0356462236163018E-2</v>
      </c>
    </row>
    <row r="8924" spans="1:6" x14ac:dyDescent="0.3">
      <c r="A8924" s="11">
        <v>48</v>
      </c>
      <c r="B8924" s="12" t="s">
        <v>911</v>
      </c>
      <c r="C8924" s="12" t="s">
        <v>152</v>
      </c>
      <c r="D8924" s="13">
        <v>3627787.1273025302</v>
      </c>
      <c r="E8924" s="14">
        <v>42095</v>
      </c>
      <c r="F8924" s="15">
        <f t="shared" si="139"/>
        <v>-1.7712587864705562E-2</v>
      </c>
    </row>
    <row r="8925" spans="1:6" x14ac:dyDescent="0.3">
      <c r="A8925" s="16">
        <v>48</v>
      </c>
      <c r="B8925" s="17" t="s">
        <v>911</v>
      </c>
      <c r="C8925" s="17" t="s">
        <v>153</v>
      </c>
      <c r="D8925" s="18">
        <v>3692617.0837517702</v>
      </c>
      <c r="E8925" s="14">
        <v>42064</v>
      </c>
      <c r="F8925" s="15">
        <f t="shared" si="139"/>
        <v>1.0294163564904526E-2</v>
      </c>
    </row>
    <row r="8926" spans="1:6" x14ac:dyDescent="0.3">
      <c r="A8926" s="11">
        <v>48</v>
      </c>
      <c r="B8926" s="12" t="s">
        <v>911</v>
      </c>
      <c r="C8926" s="12" t="s">
        <v>154</v>
      </c>
      <c r="D8926" s="13">
        <v>3654799.6628255099</v>
      </c>
      <c r="E8926" s="14">
        <v>42036</v>
      </c>
      <c r="F8926" s="15">
        <f t="shared" si="139"/>
        <v>0.11253081778368017</v>
      </c>
    </row>
    <row r="8927" spans="1:6" x14ac:dyDescent="0.3">
      <c r="A8927" s="16">
        <v>48</v>
      </c>
      <c r="B8927" s="17" t="s">
        <v>911</v>
      </c>
      <c r="C8927" s="17" t="s">
        <v>1286</v>
      </c>
      <c r="D8927" s="18">
        <v>3265818.6360708601</v>
      </c>
      <c r="E8927" s="14">
        <v>42005</v>
      </c>
      <c r="F8927" s="15" t="e">
        <f t="shared" si="139"/>
        <v>#N/A</v>
      </c>
    </row>
    <row r="8928" spans="1:6" x14ac:dyDescent="0.3">
      <c r="A8928" s="11">
        <v>93</v>
      </c>
      <c r="B8928" s="12" t="s">
        <v>922</v>
      </c>
      <c r="C8928" s="12" t="s">
        <v>12</v>
      </c>
      <c r="D8928" s="13">
        <v>7344317.1323844204</v>
      </c>
      <c r="E8928" s="14">
        <v>45901</v>
      </c>
      <c r="F8928" s="15">
        <f t="shared" si="139"/>
        <v>-5.035695568794115E-2</v>
      </c>
    </row>
    <row r="8929" spans="1:6" x14ac:dyDescent="0.3">
      <c r="A8929" s="16">
        <v>93</v>
      </c>
      <c r="B8929" s="17" t="s">
        <v>922</v>
      </c>
      <c r="C8929" s="17" t="s">
        <v>16</v>
      </c>
      <c r="D8929" s="18">
        <v>7723624.8237039195</v>
      </c>
      <c r="E8929" s="14">
        <v>45870</v>
      </c>
      <c r="F8929" s="15">
        <f t="shared" si="139"/>
        <v>-9.7950617028673082E-2</v>
      </c>
    </row>
    <row r="8930" spans="1:6" x14ac:dyDescent="0.3">
      <c r="A8930" s="11">
        <v>93</v>
      </c>
      <c r="B8930" s="12" t="s">
        <v>922</v>
      </c>
      <c r="C8930" s="12" t="s">
        <v>17</v>
      </c>
      <c r="D8930" s="13">
        <v>8518450.0699230805</v>
      </c>
      <c r="E8930" s="14">
        <v>45839</v>
      </c>
      <c r="F8930" s="15">
        <f t="shared" si="139"/>
        <v>2.3228162494208164E-2</v>
      </c>
    </row>
    <row r="8931" spans="1:6" x14ac:dyDescent="0.3">
      <c r="A8931" s="16">
        <v>93</v>
      </c>
      <c r="B8931" s="17" t="s">
        <v>922</v>
      </c>
      <c r="C8931" s="17" t="s">
        <v>18</v>
      </c>
      <c r="D8931" s="18">
        <v>8322862.49151388</v>
      </c>
      <c r="E8931" s="14">
        <v>45809</v>
      </c>
      <c r="F8931" s="15">
        <f t="shared" si="139"/>
        <v>6.7946603818639359E-2</v>
      </c>
    </row>
    <row r="8932" spans="1:6" x14ac:dyDescent="0.3">
      <c r="A8932" s="11">
        <v>93</v>
      </c>
      <c r="B8932" s="12" t="s">
        <v>922</v>
      </c>
      <c r="C8932" s="12" t="s">
        <v>19</v>
      </c>
      <c r="D8932" s="13">
        <v>7776136.6577577703</v>
      </c>
      <c r="E8932" s="14">
        <v>45778</v>
      </c>
      <c r="F8932" s="15">
        <f t="shared" si="139"/>
        <v>8.2614976387528523E-3</v>
      </c>
    </row>
    <row r="8933" spans="1:6" x14ac:dyDescent="0.3">
      <c r="A8933" s="16">
        <v>93</v>
      </c>
      <c r="B8933" s="17" t="s">
        <v>922</v>
      </c>
      <c r="C8933" s="17" t="s">
        <v>20</v>
      </c>
      <c r="D8933" s="18">
        <v>7712158.76361812</v>
      </c>
      <c r="E8933" s="14">
        <v>45748</v>
      </c>
      <c r="F8933" s="15">
        <f t="shared" si="139"/>
        <v>6.9851416290336477E-2</v>
      </c>
    </row>
    <row r="8934" spans="1:6" x14ac:dyDescent="0.3">
      <c r="A8934" s="11">
        <v>93</v>
      </c>
      <c r="B8934" s="12" t="s">
        <v>922</v>
      </c>
      <c r="C8934" s="12" t="s">
        <v>21</v>
      </c>
      <c r="D8934" s="13">
        <v>7191837.6798692103</v>
      </c>
      <c r="E8934" s="14">
        <v>45717</v>
      </c>
      <c r="F8934" s="15">
        <f t="shared" si="139"/>
        <v>1.8126820096461497E-2</v>
      </c>
    </row>
    <row r="8935" spans="1:6" x14ac:dyDescent="0.3">
      <c r="A8935" s="16">
        <v>93</v>
      </c>
      <c r="B8935" s="17" t="s">
        <v>922</v>
      </c>
      <c r="C8935" s="17" t="s">
        <v>22</v>
      </c>
      <c r="D8935" s="18">
        <v>7062646.9778447999</v>
      </c>
      <c r="E8935" s="14">
        <v>45689</v>
      </c>
      <c r="F8935" s="15">
        <f t="shared" si="139"/>
        <v>2.3873174079888744E-3</v>
      </c>
    </row>
    <row r="8936" spans="1:6" x14ac:dyDescent="0.3">
      <c r="A8936" s="11">
        <v>93</v>
      </c>
      <c r="B8936" s="12" t="s">
        <v>922</v>
      </c>
      <c r="C8936" s="12" t="s">
        <v>23</v>
      </c>
      <c r="D8936" s="13">
        <v>7045806.3077788297</v>
      </c>
      <c r="E8936" s="14">
        <v>45658</v>
      </c>
      <c r="F8936" s="15">
        <f t="shared" si="139"/>
        <v>0.11052326608618385</v>
      </c>
    </row>
    <row r="8937" spans="1:6" x14ac:dyDescent="0.3">
      <c r="A8937" s="16">
        <v>93</v>
      </c>
      <c r="B8937" s="17" t="s">
        <v>922</v>
      </c>
      <c r="C8937" s="17" t="s">
        <v>24</v>
      </c>
      <c r="D8937" s="18">
        <v>6308571.8756635999</v>
      </c>
      <c r="E8937" s="14">
        <v>45627</v>
      </c>
      <c r="F8937" s="15">
        <f t="shared" si="139"/>
        <v>-7.6700355329837825E-3</v>
      </c>
    </row>
    <row r="8938" spans="1:6" x14ac:dyDescent="0.3">
      <c r="A8938" s="16">
        <v>93</v>
      </c>
      <c r="B8938" s="17" t="s">
        <v>922</v>
      </c>
      <c r="C8938" s="17" t="s">
        <v>26</v>
      </c>
      <c r="D8938" s="18">
        <v>6357144.8863445502</v>
      </c>
      <c r="E8938" s="14">
        <v>45597</v>
      </c>
      <c r="F8938" s="15">
        <f t="shared" si="139"/>
        <v>8.9118943653889143E-2</v>
      </c>
    </row>
    <row r="8939" spans="1:6" x14ac:dyDescent="0.3">
      <c r="A8939" s="16">
        <v>93</v>
      </c>
      <c r="B8939" s="17" t="s">
        <v>922</v>
      </c>
      <c r="C8939" s="17" t="s">
        <v>27</v>
      </c>
      <c r="D8939" s="18">
        <v>5815114.1477826899</v>
      </c>
      <c r="E8939" s="14">
        <v>45566</v>
      </c>
      <c r="F8939" s="15">
        <f t="shared" si="139"/>
        <v>-4.9357810296597006E-2</v>
      </c>
    </row>
    <row r="8940" spans="1:6" x14ac:dyDescent="0.3">
      <c r="A8940" s="16">
        <v>93</v>
      </c>
      <c r="B8940" s="17" t="s">
        <v>922</v>
      </c>
      <c r="C8940" s="17" t="s">
        <v>28</v>
      </c>
      <c r="D8940" s="18">
        <v>6109336.8124574302</v>
      </c>
      <c r="E8940" s="14">
        <v>45536</v>
      </c>
      <c r="F8940" s="15">
        <f t="shared" si="139"/>
        <v>0.10546858776233903</v>
      </c>
    </row>
    <row r="8941" spans="1:6" x14ac:dyDescent="0.3">
      <c r="A8941" s="11">
        <v>93</v>
      </c>
      <c r="B8941" s="12" t="s">
        <v>922</v>
      </c>
      <c r="C8941" s="12" t="s">
        <v>29</v>
      </c>
      <c r="D8941" s="13">
        <v>5497808.9393221997</v>
      </c>
      <c r="E8941" s="14">
        <v>45505</v>
      </c>
      <c r="F8941" s="15">
        <f t="shared" si="139"/>
        <v>-4.0472430947825738E-2</v>
      </c>
    </row>
    <row r="8942" spans="1:6" x14ac:dyDescent="0.3">
      <c r="A8942" s="16">
        <v>93</v>
      </c>
      <c r="B8942" s="17" t="s">
        <v>922</v>
      </c>
      <c r="C8942" s="17" t="s">
        <v>30</v>
      </c>
      <c r="D8942" s="18">
        <v>5724882.7515117005</v>
      </c>
      <c r="E8942" s="14">
        <v>45474</v>
      </c>
      <c r="F8942" s="15">
        <f t="shared" si="139"/>
        <v>7.0456764017687371E-2</v>
      </c>
    </row>
    <row r="8943" spans="1:6" x14ac:dyDescent="0.3">
      <c r="A8943" s="11">
        <v>93</v>
      </c>
      <c r="B8943" s="12" t="s">
        <v>922</v>
      </c>
      <c r="C8943" s="12" t="s">
        <v>31</v>
      </c>
      <c r="D8943" s="13">
        <v>5335407.7182734804</v>
      </c>
      <c r="E8943" s="14">
        <v>45444</v>
      </c>
      <c r="F8943" s="15">
        <f t="shared" si="139"/>
        <v>5.0313500867950039E-3</v>
      </c>
    </row>
    <row r="8944" spans="1:6" x14ac:dyDescent="0.3">
      <c r="A8944" s="16">
        <v>93</v>
      </c>
      <c r="B8944" s="17" t="s">
        <v>922</v>
      </c>
      <c r="C8944" s="17" t="s">
        <v>32</v>
      </c>
      <c r="D8944" s="18">
        <v>5308630.8326169401</v>
      </c>
      <c r="E8944" s="14">
        <v>45413</v>
      </c>
      <c r="F8944" s="15">
        <f t="shared" si="139"/>
        <v>3.3559991148535397E-2</v>
      </c>
    </row>
    <row r="8945" spans="1:6" x14ac:dyDescent="0.3">
      <c r="A8945" s="11">
        <v>93</v>
      </c>
      <c r="B8945" s="12" t="s">
        <v>922</v>
      </c>
      <c r="C8945" s="12" t="s">
        <v>34</v>
      </c>
      <c r="D8945" s="13">
        <v>5133429.5490244599</v>
      </c>
      <c r="E8945" s="14">
        <v>45383</v>
      </c>
      <c r="F8945" s="15">
        <f t="shared" si="139"/>
        <v>-6.9760378848344851E-2</v>
      </c>
    </row>
    <row r="8946" spans="1:6" x14ac:dyDescent="0.3">
      <c r="A8946" s="16">
        <v>93</v>
      </c>
      <c r="B8946" s="17" t="s">
        <v>922</v>
      </c>
      <c r="C8946" s="17" t="s">
        <v>35</v>
      </c>
      <c r="D8946" s="18">
        <v>5504326.0782297896</v>
      </c>
      <c r="E8946" s="14">
        <v>45352</v>
      </c>
      <c r="F8946" s="15">
        <f t="shared" si="139"/>
        <v>-3.4755008901136815E-2</v>
      </c>
    </row>
    <row r="8947" spans="1:6" x14ac:dyDescent="0.3">
      <c r="A8947" s="11">
        <v>93</v>
      </c>
      <c r="B8947" s="12" t="s">
        <v>922</v>
      </c>
      <c r="C8947" s="12" t="s">
        <v>36</v>
      </c>
      <c r="D8947" s="13">
        <v>5698992.1968712397</v>
      </c>
      <c r="E8947" s="14">
        <v>45323</v>
      </c>
      <c r="F8947" s="15">
        <f t="shared" si="139"/>
        <v>1.1359662826769977E-2</v>
      </c>
    </row>
    <row r="8948" spans="1:6" x14ac:dyDescent="0.3">
      <c r="A8948" s="16">
        <v>93</v>
      </c>
      <c r="B8948" s="17" t="s">
        <v>922</v>
      </c>
      <c r="C8948" s="17" t="s">
        <v>37</v>
      </c>
      <c r="D8948" s="18">
        <v>5634619.88317772</v>
      </c>
      <c r="E8948" s="14">
        <v>45292</v>
      </c>
      <c r="F8948" s="15">
        <f t="shared" si="139"/>
        <v>-4.2150566297335712E-2</v>
      </c>
    </row>
    <row r="8949" spans="1:6" x14ac:dyDescent="0.3">
      <c r="A8949" s="11">
        <v>93</v>
      </c>
      <c r="B8949" s="12" t="s">
        <v>922</v>
      </c>
      <c r="C8949" s="12" t="s">
        <v>38</v>
      </c>
      <c r="D8949" s="13">
        <v>5877198.8074731398</v>
      </c>
      <c r="E8949" s="14">
        <v>45261</v>
      </c>
      <c r="F8949" s="15">
        <f t="shared" si="139"/>
        <v>5.479043158152587E-2</v>
      </c>
    </row>
    <row r="8950" spans="1:6" x14ac:dyDescent="0.3">
      <c r="A8950" s="11">
        <v>93</v>
      </c>
      <c r="B8950" s="12" t="s">
        <v>922</v>
      </c>
      <c r="C8950" s="12" t="s">
        <v>40</v>
      </c>
      <c r="D8950" s="13">
        <v>5563847.26734515</v>
      </c>
      <c r="E8950" s="14">
        <v>45231</v>
      </c>
      <c r="F8950" s="15">
        <f t="shared" si="139"/>
        <v>0.13558243851133203</v>
      </c>
    </row>
    <row r="8951" spans="1:6" x14ac:dyDescent="0.3">
      <c r="A8951" s="11">
        <v>93</v>
      </c>
      <c r="B8951" s="12" t="s">
        <v>922</v>
      </c>
      <c r="C8951" s="12" t="s">
        <v>41</v>
      </c>
      <c r="D8951" s="13">
        <v>4858391.3492292501</v>
      </c>
      <c r="E8951" s="14">
        <v>45200</v>
      </c>
      <c r="F8951" s="15">
        <f t="shared" si="139"/>
        <v>-0.17599542837140986</v>
      </c>
    </row>
    <row r="8952" spans="1:6" x14ac:dyDescent="0.3">
      <c r="A8952" s="11">
        <v>93</v>
      </c>
      <c r="B8952" s="12" t="s">
        <v>922</v>
      </c>
      <c r="C8952" s="12" t="s">
        <v>42</v>
      </c>
      <c r="D8952" s="13">
        <v>5793304.2637441903</v>
      </c>
      <c r="E8952" s="14">
        <v>45170</v>
      </c>
      <c r="F8952" s="15">
        <f t="shared" si="139"/>
        <v>-2.1766753640220353E-4</v>
      </c>
    </row>
    <row r="8953" spans="1:6" x14ac:dyDescent="0.3">
      <c r="A8953" s="16">
        <v>93</v>
      </c>
      <c r="B8953" s="17" t="s">
        <v>922</v>
      </c>
      <c r="C8953" s="17" t="s">
        <v>43</v>
      </c>
      <c r="D8953" s="18">
        <v>5794565.4152618004</v>
      </c>
      <c r="E8953" s="14">
        <v>45139</v>
      </c>
      <c r="F8953" s="15">
        <f t="shared" si="139"/>
        <v>-2.1933665120378715E-2</v>
      </c>
    </row>
    <row r="8954" spans="1:6" x14ac:dyDescent="0.3">
      <c r="A8954" s="11">
        <v>93</v>
      </c>
      <c r="B8954" s="12" t="s">
        <v>922</v>
      </c>
      <c r="C8954" s="12" t="s">
        <v>44</v>
      </c>
      <c r="D8954" s="13">
        <v>5923065.5605858201</v>
      </c>
      <c r="E8954" s="14">
        <v>45108</v>
      </c>
      <c r="F8954" s="15">
        <f t="shared" si="139"/>
        <v>8.6376554875035511E-2</v>
      </c>
    </row>
    <row r="8955" spans="1:6" x14ac:dyDescent="0.3">
      <c r="A8955" s="16">
        <v>93</v>
      </c>
      <c r="B8955" s="17" t="s">
        <v>922</v>
      </c>
      <c r="C8955" s="17" t="s">
        <v>45</v>
      </c>
      <c r="D8955" s="18">
        <v>5432924.6100594299</v>
      </c>
      <c r="E8955" s="14">
        <v>45078</v>
      </c>
      <c r="F8955" s="15">
        <f t="shared" si="139"/>
        <v>-4.1124109749159929E-3</v>
      </c>
    </row>
    <row r="8956" spans="1:6" x14ac:dyDescent="0.3">
      <c r="A8956" s="11">
        <v>93</v>
      </c>
      <c r="B8956" s="12" t="s">
        <v>922</v>
      </c>
      <c r="C8956" s="12" t="s">
        <v>46</v>
      </c>
      <c r="D8956" s="13">
        <v>5455313.0324961999</v>
      </c>
      <c r="E8956" s="14">
        <v>45047</v>
      </c>
      <c r="F8956" s="15">
        <f t="shared" si="139"/>
        <v>-9.4569604312142425E-2</v>
      </c>
    </row>
    <row r="8957" spans="1:6" x14ac:dyDescent="0.3">
      <c r="A8957" s="16">
        <v>93</v>
      </c>
      <c r="B8957" s="17" t="s">
        <v>922</v>
      </c>
      <c r="C8957" s="17" t="s">
        <v>47</v>
      </c>
      <c r="D8957" s="18">
        <v>5996401.9026799304</v>
      </c>
      <c r="E8957" s="14">
        <v>45017</v>
      </c>
      <c r="F8957" s="15">
        <f t="shared" si="139"/>
        <v>1.6545323596057322E-2</v>
      </c>
    </row>
    <row r="8958" spans="1:6" x14ac:dyDescent="0.3">
      <c r="A8958" s="11">
        <v>93</v>
      </c>
      <c r="B8958" s="12" t="s">
        <v>922</v>
      </c>
      <c r="C8958" s="12" t="s">
        <v>48</v>
      </c>
      <c r="D8958" s="13">
        <v>5898005.735634</v>
      </c>
      <c r="E8958" s="14">
        <v>44986</v>
      </c>
      <c r="F8958" s="15">
        <f t="shared" si="139"/>
        <v>7.2251476774056443E-4</v>
      </c>
    </row>
    <row r="8959" spans="1:6" x14ac:dyDescent="0.3">
      <c r="A8959" s="16">
        <v>93</v>
      </c>
      <c r="B8959" s="17" t="s">
        <v>922</v>
      </c>
      <c r="C8959" s="17" t="s">
        <v>49</v>
      </c>
      <c r="D8959" s="18">
        <v>5893745.8784799501</v>
      </c>
      <c r="E8959" s="14">
        <v>44958</v>
      </c>
      <c r="F8959" s="15">
        <f t="shared" si="139"/>
        <v>-4.5319751120782202E-2</v>
      </c>
    </row>
    <row r="8960" spans="1:6" x14ac:dyDescent="0.3">
      <c r="A8960" s="11">
        <v>93</v>
      </c>
      <c r="B8960" s="12" t="s">
        <v>922</v>
      </c>
      <c r="C8960" s="12" t="s">
        <v>50</v>
      </c>
      <c r="D8960" s="13">
        <v>6166993.9761223895</v>
      </c>
      <c r="E8960" s="14">
        <v>44927</v>
      </c>
      <c r="F8960" s="15">
        <f t="shared" si="139"/>
        <v>0.19136802899950725</v>
      </c>
    </row>
    <row r="8961" spans="1:6" x14ac:dyDescent="0.3">
      <c r="A8961" s="16">
        <v>93</v>
      </c>
      <c r="B8961" s="17" t="s">
        <v>922</v>
      </c>
      <c r="C8961" s="17" t="s">
        <v>51</v>
      </c>
      <c r="D8961" s="18">
        <v>5092880.0221218998</v>
      </c>
      <c r="E8961" s="14">
        <v>44896</v>
      </c>
      <c r="F8961" s="15">
        <f t="shared" si="139"/>
        <v>-8.0052364640224291E-2</v>
      </c>
    </row>
    <row r="8962" spans="1:6" x14ac:dyDescent="0.3">
      <c r="A8962" s="16">
        <v>93</v>
      </c>
      <c r="B8962" s="17" t="s">
        <v>922</v>
      </c>
      <c r="C8962" s="17" t="s">
        <v>53</v>
      </c>
      <c r="D8962" s="18">
        <v>5517339.9711431004</v>
      </c>
      <c r="E8962" s="14">
        <v>44866</v>
      </c>
      <c r="F8962" s="15">
        <f t="shared" si="139"/>
        <v>0.11601685666687858</v>
      </c>
    </row>
    <row r="8963" spans="1:6" x14ac:dyDescent="0.3">
      <c r="A8963" s="16">
        <v>93</v>
      </c>
      <c r="B8963" s="17" t="s">
        <v>922</v>
      </c>
      <c r="C8963" s="17" t="s">
        <v>54</v>
      </c>
      <c r="D8963" s="18">
        <v>4912971.7257859502</v>
      </c>
      <c r="E8963" s="14">
        <v>44835</v>
      </c>
      <c r="F8963" s="15">
        <f t="shared" ref="F8963:F9026" si="140">IF(B8963=B8964,LN(D8963/D8964),NA())</f>
        <v>1.5902074862639427E-2</v>
      </c>
    </row>
    <row r="8964" spans="1:6" x14ac:dyDescent="0.3">
      <c r="A8964" s="16">
        <v>93</v>
      </c>
      <c r="B8964" s="17" t="s">
        <v>922</v>
      </c>
      <c r="C8964" s="17" t="s">
        <v>55</v>
      </c>
      <c r="D8964" s="18">
        <v>4835463.1882183496</v>
      </c>
      <c r="E8964" s="14">
        <v>44805</v>
      </c>
      <c r="F8964" s="15">
        <f t="shared" si="140"/>
        <v>-0.23525829414641738</v>
      </c>
    </row>
    <row r="8965" spans="1:6" x14ac:dyDescent="0.3">
      <c r="A8965" s="11">
        <v>93</v>
      </c>
      <c r="B8965" s="12" t="s">
        <v>922</v>
      </c>
      <c r="C8965" s="12" t="s">
        <v>56</v>
      </c>
      <c r="D8965" s="13">
        <v>6117999.8271393701</v>
      </c>
      <c r="E8965" s="14">
        <v>44774</v>
      </c>
      <c r="F8965" s="15">
        <f t="shared" si="140"/>
        <v>-6.3132656960664071E-2</v>
      </c>
    </row>
    <row r="8966" spans="1:6" x14ac:dyDescent="0.3">
      <c r="A8966" s="16">
        <v>93</v>
      </c>
      <c r="B8966" s="17" t="s">
        <v>922</v>
      </c>
      <c r="C8966" s="17" t="s">
        <v>57</v>
      </c>
      <c r="D8966" s="18">
        <v>6516698.4463879103</v>
      </c>
      <c r="E8966" s="14">
        <v>44743</v>
      </c>
      <c r="F8966" s="15">
        <f t="shared" si="140"/>
        <v>0.12616111766568924</v>
      </c>
    </row>
    <row r="8967" spans="1:6" x14ac:dyDescent="0.3">
      <c r="A8967" s="11">
        <v>93</v>
      </c>
      <c r="B8967" s="12" t="s">
        <v>922</v>
      </c>
      <c r="C8967" s="12" t="s">
        <v>58</v>
      </c>
      <c r="D8967" s="13">
        <v>5744292.52078225</v>
      </c>
      <c r="E8967" s="14">
        <v>44713</v>
      </c>
      <c r="F8967" s="15">
        <f t="shared" si="140"/>
        <v>-5.7565943271111954E-2</v>
      </c>
    </row>
    <row r="8968" spans="1:6" x14ac:dyDescent="0.3">
      <c r="A8968" s="16">
        <v>93</v>
      </c>
      <c r="B8968" s="17" t="s">
        <v>922</v>
      </c>
      <c r="C8968" s="17" t="s">
        <v>59</v>
      </c>
      <c r="D8968" s="18">
        <v>6084671.2582417596</v>
      </c>
      <c r="E8968" s="14">
        <v>44682</v>
      </c>
      <c r="F8968" s="15">
        <f t="shared" si="140"/>
        <v>-3.096604595253119E-2</v>
      </c>
    </row>
    <row r="8969" spans="1:6" x14ac:dyDescent="0.3">
      <c r="A8969" s="11">
        <v>93</v>
      </c>
      <c r="B8969" s="12" t="s">
        <v>922</v>
      </c>
      <c r="C8969" s="12" t="s">
        <v>60</v>
      </c>
      <c r="D8969" s="13">
        <v>6276037.0983119998</v>
      </c>
      <c r="E8969" s="14">
        <v>44652</v>
      </c>
      <c r="F8969" s="15">
        <f t="shared" si="140"/>
        <v>-2.6760563283718564E-2</v>
      </c>
    </row>
    <row r="8970" spans="1:6" x14ac:dyDescent="0.3">
      <c r="A8970" s="16">
        <v>93</v>
      </c>
      <c r="B8970" s="17" t="s">
        <v>922</v>
      </c>
      <c r="C8970" s="17" t="s">
        <v>61</v>
      </c>
      <c r="D8970" s="18">
        <v>6446254.7888795296</v>
      </c>
      <c r="E8970" s="14">
        <v>44621</v>
      </c>
      <c r="F8970" s="15">
        <f t="shared" si="140"/>
        <v>-6.4632069066919776E-2</v>
      </c>
    </row>
    <row r="8971" spans="1:6" x14ac:dyDescent="0.3">
      <c r="A8971" s="11">
        <v>93</v>
      </c>
      <c r="B8971" s="12" t="s">
        <v>922</v>
      </c>
      <c r="C8971" s="12" t="s">
        <v>62</v>
      </c>
      <c r="D8971" s="13">
        <v>6876648.3742658598</v>
      </c>
      <c r="E8971" s="14">
        <v>44593</v>
      </c>
      <c r="F8971" s="15">
        <f t="shared" si="140"/>
        <v>3.448620219023895E-2</v>
      </c>
    </row>
    <row r="8972" spans="1:6" x14ac:dyDescent="0.3">
      <c r="A8972" s="16">
        <v>93</v>
      </c>
      <c r="B8972" s="17" t="s">
        <v>922</v>
      </c>
      <c r="C8972" s="17" t="s">
        <v>63</v>
      </c>
      <c r="D8972" s="18">
        <v>6643541.4761913503</v>
      </c>
      <c r="E8972" s="14">
        <v>44562</v>
      </c>
      <c r="F8972" s="15">
        <f t="shared" si="140"/>
        <v>-0.30890922606838001</v>
      </c>
    </row>
    <row r="8973" spans="1:6" x14ac:dyDescent="0.3">
      <c r="A8973" s="11">
        <v>93</v>
      </c>
      <c r="B8973" s="12" t="s">
        <v>922</v>
      </c>
      <c r="C8973" s="12" t="s">
        <v>64</v>
      </c>
      <c r="D8973" s="13">
        <v>9048096.4830286894</v>
      </c>
      <c r="E8973" s="14">
        <v>44531</v>
      </c>
      <c r="F8973" s="15">
        <f t="shared" si="140"/>
        <v>6.1010182866933903E-2</v>
      </c>
    </row>
    <row r="8974" spans="1:6" x14ac:dyDescent="0.3">
      <c r="A8974" s="11">
        <v>93</v>
      </c>
      <c r="B8974" s="12" t="s">
        <v>922</v>
      </c>
      <c r="C8974" s="12" t="s">
        <v>66</v>
      </c>
      <c r="D8974" s="13">
        <v>8512572.7641319092</v>
      </c>
      <c r="E8974" s="14">
        <v>44501</v>
      </c>
      <c r="F8974" s="15">
        <f t="shared" si="140"/>
        <v>7.3420909700186721E-2</v>
      </c>
    </row>
    <row r="8975" spans="1:6" x14ac:dyDescent="0.3">
      <c r="A8975" s="11">
        <v>93</v>
      </c>
      <c r="B8975" s="12" t="s">
        <v>922</v>
      </c>
      <c r="C8975" s="12" t="s">
        <v>67</v>
      </c>
      <c r="D8975" s="13">
        <v>7909964.6255702795</v>
      </c>
      <c r="E8975" s="14">
        <v>44470</v>
      </c>
      <c r="F8975" s="15">
        <f t="shared" si="140"/>
        <v>8.2342514303326911E-3</v>
      </c>
    </row>
    <row r="8976" spans="1:6" x14ac:dyDescent="0.3">
      <c r="A8976" s="11">
        <v>93</v>
      </c>
      <c r="B8976" s="12" t="s">
        <v>922</v>
      </c>
      <c r="C8976" s="12" t="s">
        <v>68</v>
      </c>
      <c r="D8976" s="13">
        <v>7845099.4127775999</v>
      </c>
      <c r="E8976" s="14">
        <v>44440</v>
      </c>
      <c r="F8976" s="15">
        <f t="shared" si="140"/>
        <v>-2.9207585352352072E-2</v>
      </c>
    </row>
    <row r="8977" spans="1:6" x14ac:dyDescent="0.3">
      <c r="A8977" s="16">
        <v>93</v>
      </c>
      <c r="B8977" s="17" t="s">
        <v>922</v>
      </c>
      <c r="C8977" s="17" t="s">
        <v>69</v>
      </c>
      <c r="D8977" s="18">
        <v>8077614.9021243397</v>
      </c>
      <c r="E8977" s="14">
        <v>44409</v>
      </c>
      <c r="F8977" s="15">
        <f t="shared" si="140"/>
        <v>-2.6403534442743354E-3</v>
      </c>
    </row>
    <row r="8978" spans="1:6" x14ac:dyDescent="0.3">
      <c r="A8978" s="11">
        <v>93</v>
      </c>
      <c r="B8978" s="12" t="s">
        <v>922</v>
      </c>
      <c r="C8978" s="12" t="s">
        <v>70</v>
      </c>
      <c r="D8978" s="13">
        <v>8098970.8416600898</v>
      </c>
      <c r="E8978" s="14">
        <v>44378</v>
      </c>
      <c r="F8978" s="15">
        <f t="shared" si="140"/>
        <v>7.8169381646301661E-2</v>
      </c>
    </row>
    <row r="8979" spans="1:6" x14ac:dyDescent="0.3">
      <c r="A8979" s="16">
        <v>93</v>
      </c>
      <c r="B8979" s="17" t="s">
        <v>922</v>
      </c>
      <c r="C8979" s="17" t="s">
        <v>71</v>
      </c>
      <c r="D8979" s="18">
        <v>7489991.1456674105</v>
      </c>
      <c r="E8979" s="14">
        <v>44348</v>
      </c>
      <c r="F8979" s="15">
        <f t="shared" si="140"/>
        <v>7.077713033702987E-2</v>
      </c>
    </row>
    <row r="8980" spans="1:6" x14ac:dyDescent="0.3">
      <c r="A8980" s="11">
        <v>93</v>
      </c>
      <c r="B8980" s="12" t="s">
        <v>922</v>
      </c>
      <c r="C8980" s="12" t="s">
        <v>72</v>
      </c>
      <c r="D8980" s="13">
        <v>6978196.3795437999</v>
      </c>
      <c r="E8980" s="14">
        <v>44317</v>
      </c>
      <c r="F8980" s="15">
        <f t="shared" si="140"/>
        <v>-2.2862364806144012E-2</v>
      </c>
    </row>
    <row r="8981" spans="1:6" x14ac:dyDescent="0.3">
      <c r="A8981" s="16">
        <v>93</v>
      </c>
      <c r="B8981" s="17" t="s">
        <v>922</v>
      </c>
      <c r="C8981" s="17" t="s">
        <v>73</v>
      </c>
      <c r="D8981" s="18">
        <v>7139572.1375543503</v>
      </c>
      <c r="E8981" s="14">
        <v>44287</v>
      </c>
      <c r="F8981" s="15">
        <f t="shared" si="140"/>
        <v>4.9128151648266678E-2</v>
      </c>
    </row>
    <row r="8982" spans="1:6" x14ac:dyDescent="0.3">
      <c r="A8982" s="11">
        <v>93</v>
      </c>
      <c r="B8982" s="12" t="s">
        <v>922</v>
      </c>
      <c r="C8982" s="12" t="s">
        <v>74</v>
      </c>
      <c r="D8982" s="13">
        <v>6797294.7231601002</v>
      </c>
      <c r="E8982" s="14">
        <v>44256</v>
      </c>
      <c r="F8982" s="15">
        <f t="shared" si="140"/>
        <v>2.5368257075019818E-2</v>
      </c>
    </row>
    <row r="8983" spans="1:6" x14ac:dyDescent="0.3">
      <c r="A8983" s="16">
        <v>93</v>
      </c>
      <c r="B8983" s="17" t="s">
        <v>922</v>
      </c>
      <c r="C8983" s="17" t="s">
        <v>75</v>
      </c>
      <c r="D8983" s="18">
        <v>6627028.0191098899</v>
      </c>
      <c r="E8983" s="14">
        <v>44228</v>
      </c>
      <c r="F8983" s="15">
        <f t="shared" si="140"/>
        <v>-5.876970136643421E-2</v>
      </c>
    </row>
    <row r="8984" spans="1:6" x14ac:dyDescent="0.3">
      <c r="A8984" s="11">
        <v>93</v>
      </c>
      <c r="B8984" s="12" t="s">
        <v>922</v>
      </c>
      <c r="C8984" s="12" t="s">
        <v>76</v>
      </c>
      <c r="D8984" s="13">
        <v>7028168.4783736197</v>
      </c>
      <c r="E8984" s="14">
        <v>44197</v>
      </c>
      <c r="F8984" s="15">
        <f t="shared" si="140"/>
        <v>-8.1564949918584886E-2</v>
      </c>
    </row>
    <row r="8985" spans="1:6" x14ac:dyDescent="0.3">
      <c r="A8985" s="16">
        <v>93</v>
      </c>
      <c r="B8985" s="17" t="s">
        <v>922</v>
      </c>
      <c r="C8985" s="17" t="s">
        <v>77</v>
      </c>
      <c r="D8985" s="18">
        <v>7625448.1337466296</v>
      </c>
      <c r="E8985" s="14">
        <v>44166</v>
      </c>
      <c r="F8985" s="15">
        <f t="shared" si="140"/>
        <v>4.0450709782294314E-2</v>
      </c>
    </row>
    <row r="8986" spans="1:6" x14ac:dyDescent="0.3">
      <c r="A8986" s="16">
        <v>93</v>
      </c>
      <c r="B8986" s="17" t="s">
        <v>922</v>
      </c>
      <c r="C8986" s="17" t="s">
        <v>79</v>
      </c>
      <c r="D8986" s="18">
        <v>7323148.6770401802</v>
      </c>
      <c r="E8986" s="14">
        <v>44136</v>
      </c>
      <c r="F8986" s="15">
        <f t="shared" si="140"/>
        <v>1.1263220055632243E-2</v>
      </c>
    </row>
    <row r="8987" spans="1:6" x14ac:dyDescent="0.3">
      <c r="A8987" s="16">
        <v>93</v>
      </c>
      <c r="B8987" s="17" t="s">
        <v>922</v>
      </c>
      <c r="C8987" s="17" t="s">
        <v>80</v>
      </c>
      <c r="D8987" s="18">
        <v>7241129.2107210504</v>
      </c>
      <c r="E8987" s="14">
        <v>44105</v>
      </c>
      <c r="F8987" s="15">
        <f t="shared" si="140"/>
        <v>-1.4139024810006158E-2</v>
      </c>
    </row>
    <row r="8988" spans="1:6" x14ac:dyDescent="0.3">
      <c r="A8988" s="16">
        <v>93</v>
      </c>
      <c r="B8988" s="17" t="s">
        <v>922</v>
      </c>
      <c r="C8988" s="17" t="s">
        <v>81</v>
      </c>
      <c r="D8988" s="18">
        <v>7344238.9340180997</v>
      </c>
      <c r="E8988" s="14">
        <v>44075</v>
      </c>
      <c r="F8988" s="15">
        <f t="shared" si="140"/>
        <v>-1.1105964477820555E-2</v>
      </c>
    </row>
    <row r="8989" spans="1:6" x14ac:dyDescent="0.3">
      <c r="A8989" s="11">
        <v>93</v>
      </c>
      <c r="B8989" s="12" t="s">
        <v>922</v>
      </c>
      <c r="C8989" s="12" t="s">
        <v>82</v>
      </c>
      <c r="D8989" s="13">
        <v>7426258.4003372397</v>
      </c>
      <c r="E8989" s="14">
        <v>44044</v>
      </c>
      <c r="F8989" s="15">
        <f t="shared" si="140"/>
        <v>0.13601380745531566</v>
      </c>
    </row>
    <row r="8990" spans="1:6" x14ac:dyDescent="0.3">
      <c r="A8990" s="16">
        <v>93</v>
      </c>
      <c r="B8990" s="17" t="s">
        <v>922</v>
      </c>
      <c r="C8990" s="17" t="s">
        <v>83</v>
      </c>
      <c r="D8990" s="18">
        <v>6481865.43300662</v>
      </c>
      <c r="E8990" s="14">
        <v>44013</v>
      </c>
      <c r="F8990" s="15">
        <f t="shared" si="140"/>
        <v>1.310062878175086E-2</v>
      </c>
    </row>
    <row r="8991" spans="1:6" x14ac:dyDescent="0.3">
      <c r="A8991" s="11">
        <v>93</v>
      </c>
      <c r="B8991" s="12" t="s">
        <v>922</v>
      </c>
      <c r="C8991" s="12" t="s">
        <v>84</v>
      </c>
      <c r="D8991" s="13">
        <v>6397502.7289592503</v>
      </c>
      <c r="E8991" s="14">
        <v>43983</v>
      </c>
      <c r="F8991" s="15">
        <f t="shared" si="140"/>
        <v>-7.1383222485278286E-2</v>
      </c>
    </row>
    <row r="8992" spans="1:6" x14ac:dyDescent="0.3">
      <c r="A8992" s="16">
        <v>93</v>
      </c>
      <c r="B8992" s="17" t="s">
        <v>922</v>
      </c>
      <c r="C8992" s="17" t="s">
        <v>85</v>
      </c>
      <c r="D8992" s="18">
        <v>6870871.3902005795</v>
      </c>
      <c r="E8992" s="14">
        <v>43952</v>
      </c>
      <c r="F8992" s="15">
        <f t="shared" si="140"/>
        <v>0.16420569752308267</v>
      </c>
    </row>
    <row r="8993" spans="1:6" x14ac:dyDescent="0.3">
      <c r="A8993" s="11">
        <v>93</v>
      </c>
      <c r="B8993" s="12" t="s">
        <v>922</v>
      </c>
      <c r="C8993" s="12" t="s">
        <v>86</v>
      </c>
      <c r="D8993" s="13">
        <v>5830397.8540457301</v>
      </c>
      <c r="E8993" s="14">
        <v>43922</v>
      </c>
      <c r="F8993" s="15">
        <f t="shared" si="140"/>
        <v>2.0711351632029824E-2</v>
      </c>
    </row>
    <row r="8994" spans="1:6" x14ac:dyDescent="0.3">
      <c r="A8994" s="16">
        <v>93</v>
      </c>
      <c r="B8994" s="17" t="s">
        <v>922</v>
      </c>
      <c r="C8994" s="17" t="s">
        <v>87</v>
      </c>
      <c r="D8994" s="18">
        <v>5710884.3492272301</v>
      </c>
      <c r="E8994" s="14">
        <v>43891</v>
      </c>
      <c r="F8994" s="15">
        <f t="shared" si="140"/>
        <v>-0.24284866081246687</v>
      </c>
    </row>
    <row r="8995" spans="1:6" x14ac:dyDescent="0.3">
      <c r="A8995" s="11">
        <v>93</v>
      </c>
      <c r="B8995" s="12" t="s">
        <v>922</v>
      </c>
      <c r="C8995" s="12" t="s">
        <v>88</v>
      </c>
      <c r="D8995" s="13">
        <v>7280667.5159814702</v>
      </c>
      <c r="E8995" s="14">
        <v>43862</v>
      </c>
      <c r="F8995" s="15">
        <f t="shared" si="140"/>
        <v>-6.1555446647393194E-2</v>
      </c>
    </row>
    <row r="8996" spans="1:6" x14ac:dyDescent="0.3">
      <c r="A8996" s="16">
        <v>93</v>
      </c>
      <c r="B8996" s="17" t="s">
        <v>922</v>
      </c>
      <c r="C8996" s="17" t="s">
        <v>89</v>
      </c>
      <c r="D8996" s="18">
        <v>7742913.1782561503</v>
      </c>
      <c r="E8996" s="14">
        <v>43831</v>
      </c>
      <c r="F8996" s="15">
        <f t="shared" si="140"/>
        <v>5.890858289820252E-2</v>
      </c>
    </row>
    <row r="8997" spans="1:6" x14ac:dyDescent="0.3">
      <c r="A8997" s="11">
        <v>93</v>
      </c>
      <c r="B8997" s="12" t="s">
        <v>922</v>
      </c>
      <c r="C8997" s="12" t="s">
        <v>90</v>
      </c>
      <c r="D8997" s="13">
        <v>7299963.9771855203</v>
      </c>
      <c r="E8997" s="14">
        <v>43800</v>
      </c>
      <c r="F8997" s="15">
        <f t="shared" si="140"/>
        <v>1.3509218467499903E-2</v>
      </c>
    </row>
    <row r="8998" spans="1:6" x14ac:dyDescent="0.3">
      <c r="A8998" s="11">
        <v>93</v>
      </c>
      <c r="B8998" s="12" t="s">
        <v>922</v>
      </c>
      <c r="C8998" s="12" t="s">
        <v>92</v>
      </c>
      <c r="D8998" s="13">
        <v>7202010.29754123</v>
      </c>
      <c r="E8998" s="14">
        <v>43770</v>
      </c>
      <c r="F8998" s="15">
        <f t="shared" si="140"/>
        <v>3.9284951432021244E-2</v>
      </c>
    </row>
    <row r="8999" spans="1:6" x14ac:dyDescent="0.3">
      <c r="A8999" s="11">
        <v>93</v>
      </c>
      <c r="B8999" s="12" t="s">
        <v>922</v>
      </c>
      <c r="C8999" s="12" t="s">
        <v>93</v>
      </c>
      <c r="D8999" s="13">
        <v>6924565.0650535403</v>
      </c>
      <c r="E8999" s="14">
        <v>43739</v>
      </c>
      <c r="F8999" s="15">
        <f t="shared" si="140"/>
        <v>8.1396028612345128E-2</v>
      </c>
    </row>
    <row r="9000" spans="1:6" x14ac:dyDescent="0.3">
      <c r="A9000" s="11">
        <v>93</v>
      </c>
      <c r="B9000" s="12" t="s">
        <v>922</v>
      </c>
      <c r="C9000" s="12" t="s">
        <v>94</v>
      </c>
      <c r="D9000" s="13">
        <v>6383261.7640542397</v>
      </c>
      <c r="E9000" s="14">
        <v>43709</v>
      </c>
      <c r="F9000" s="15">
        <f t="shared" si="140"/>
        <v>2.6146654779560134E-2</v>
      </c>
    </row>
    <row r="9001" spans="1:6" x14ac:dyDescent="0.3">
      <c r="A9001" s="16">
        <v>93</v>
      </c>
      <c r="B9001" s="17" t="s">
        <v>922</v>
      </c>
      <c r="C9001" s="17" t="s">
        <v>95</v>
      </c>
      <c r="D9001" s="18">
        <v>6218523.8797510099</v>
      </c>
      <c r="E9001" s="14">
        <v>43678</v>
      </c>
      <c r="F9001" s="15">
        <f t="shared" si="140"/>
        <v>9.0119938144258682E-3</v>
      </c>
    </row>
    <row r="9002" spans="1:6" x14ac:dyDescent="0.3">
      <c r="A9002" s="11">
        <v>93</v>
      </c>
      <c r="B9002" s="12" t="s">
        <v>922</v>
      </c>
      <c r="C9002" s="12" t="s">
        <v>96</v>
      </c>
      <c r="D9002" s="13">
        <v>6162734.3460612996</v>
      </c>
      <c r="E9002" s="14">
        <v>43647</v>
      </c>
      <c r="F9002" s="15">
        <f t="shared" si="140"/>
        <v>-1.2886761746461571E-2</v>
      </c>
    </row>
    <row r="9003" spans="1:6" x14ac:dyDescent="0.3">
      <c r="A9003" s="16">
        <v>93</v>
      </c>
      <c r="B9003" s="17" t="s">
        <v>922</v>
      </c>
      <c r="C9003" s="17" t="s">
        <v>97</v>
      </c>
      <c r="D9003" s="18">
        <v>6242665.9589365805</v>
      </c>
      <c r="E9003" s="14">
        <v>43617</v>
      </c>
      <c r="F9003" s="15">
        <f t="shared" si="140"/>
        <v>-7.8968913547072889E-2</v>
      </c>
    </row>
    <row r="9004" spans="1:6" x14ac:dyDescent="0.3">
      <c r="A9004" s="11">
        <v>93</v>
      </c>
      <c r="B9004" s="12" t="s">
        <v>922</v>
      </c>
      <c r="C9004" s="12" t="s">
        <v>98</v>
      </c>
      <c r="D9004" s="13">
        <v>6755630.0701619796</v>
      </c>
      <c r="E9004" s="14">
        <v>43586</v>
      </c>
      <c r="F9004" s="15">
        <f t="shared" si="140"/>
        <v>6.7382930108277811E-2</v>
      </c>
    </row>
    <row r="9005" spans="1:6" x14ac:dyDescent="0.3">
      <c r="A9005" s="16">
        <v>93</v>
      </c>
      <c r="B9005" s="17" t="s">
        <v>922</v>
      </c>
      <c r="C9005" s="17" t="s">
        <v>99</v>
      </c>
      <c r="D9005" s="18">
        <v>6315413.9983647503</v>
      </c>
      <c r="E9005" s="14">
        <v>43556</v>
      </c>
      <c r="F9005" s="15">
        <f t="shared" si="140"/>
        <v>5.6838543451298254E-2</v>
      </c>
    </row>
    <row r="9006" spans="1:6" x14ac:dyDescent="0.3">
      <c r="A9006" s="11">
        <v>93</v>
      </c>
      <c r="B9006" s="12" t="s">
        <v>922</v>
      </c>
      <c r="C9006" s="12" t="s">
        <v>100</v>
      </c>
      <c r="D9006" s="13">
        <v>5966465.8556712903</v>
      </c>
      <c r="E9006" s="14">
        <v>43525</v>
      </c>
      <c r="F9006" s="15">
        <f t="shared" si="140"/>
        <v>5.5172350792621914E-2</v>
      </c>
    </row>
    <row r="9007" spans="1:6" x14ac:dyDescent="0.3">
      <c r="A9007" s="16">
        <v>93</v>
      </c>
      <c r="B9007" s="17" t="s">
        <v>922</v>
      </c>
      <c r="C9007" s="17" t="s">
        <v>101</v>
      </c>
      <c r="D9007" s="18">
        <v>5646198.1075809104</v>
      </c>
      <c r="E9007" s="14">
        <v>43497</v>
      </c>
      <c r="F9007" s="15">
        <f t="shared" si="140"/>
        <v>2.1172640849881671E-2</v>
      </c>
    </row>
    <row r="9008" spans="1:6" x14ac:dyDescent="0.3">
      <c r="A9008" s="11">
        <v>93</v>
      </c>
      <c r="B9008" s="12" t="s">
        <v>922</v>
      </c>
      <c r="C9008" s="12" t="s">
        <v>102</v>
      </c>
      <c r="D9008" s="13">
        <v>5527909.8392226696</v>
      </c>
      <c r="E9008" s="14">
        <v>43466</v>
      </c>
      <c r="F9008" s="15">
        <f t="shared" si="140"/>
        <v>0.12062681679321693</v>
      </c>
    </row>
    <row r="9009" spans="1:6" x14ac:dyDescent="0.3">
      <c r="A9009" s="16">
        <v>93</v>
      </c>
      <c r="B9009" s="17" t="s">
        <v>922</v>
      </c>
      <c r="C9009" s="17" t="s">
        <v>103</v>
      </c>
      <c r="D9009" s="18">
        <v>4899744.0041580498</v>
      </c>
      <c r="E9009" s="14">
        <v>43435</v>
      </c>
      <c r="F9009" s="15">
        <f t="shared" si="140"/>
        <v>-1.5098999569356855E-2</v>
      </c>
    </row>
    <row r="9010" spans="1:6" x14ac:dyDescent="0.3">
      <c r="A9010" s="16">
        <v>93</v>
      </c>
      <c r="B9010" s="17" t="s">
        <v>922</v>
      </c>
      <c r="C9010" s="17" t="s">
        <v>105</v>
      </c>
      <c r="D9010" s="18">
        <v>4974286.5797471497</v>
      </c>
      <c r="E9010" s="14">
        <v>43405</v>
      </c>
      <c r="F9010" s="15">
        <f t="shared" si="140"/>
        <v>-3.4700119824714021E-2</v>
      </c>
    </row>
    <row r="9011" spans="1:6" x14ac:dyDescent="0.3">
      <c r="A9011" s="16">
        <v>93</v>
      </c>
      <c r="B9011" s="17" t="s">
        <v>922</v>
      </c>
      <c r="C9011" s="17" t="s">
        <v>106</v>
      </c>
      <c r="D9011" s="18">
        <v>5149924.6273189997</v>
      </c>
      <c r="E9011" s="14">
        <v>43374</v>
      </c>
      <c r="F9011" s="15">
        <f t="shared" si="140"/>
        <v>-4.3548987456731567E-2</v>
      </c>
    </row>
    <row r="9012" spans="1:6" x14ac:dyDescent="0.3">
      <c r="A9012" s="16">
        <v>93</v>
      </c>
      <c r="B9012" s="17" t="s">
        <v>922</v>
      </c>
      <c r="C9012" s="17" t="s">
        <v>107</v>
      </c>
      <c r="D9012" s="18">
        <v>5379153.7515643602</v>
      </c>
      <c r="E9012" s="14">
        <v>43344</v>
      </c>
      <c r="F9012" s="15">
        <f t="shared" si="140"/>
        <v>-4.7450282183373479E-2</v>
      </c>
    </row>
    <row r="9013" spans="1:6" x14ac:dyDescent="0.3">
      <c r="A9013" s="11">
        <v>93</v>
      </c>
      <c r="B9013" s="12" t="s">
        <v>922</v>
      </c>
      <c r="C9013" s="12" t="s">
        <v>108</v>
      </c>
      <c r="D9013" s="13">
        <v>5640548.7040876905</v>
      </c>
      <c r="E9013" s="14">
        <v>43313</v>
      </c>
      <c r="F9013" s="15">
        <f t="shared" si="140"/>
        <v>7.0739938372667479E-3</v>
      </c>
    </row>
    <row r="9014" spans="1:6" x14ac:dyDescent="0.3">
      <c r="A9014" s="16">
        <v>93</v>
      </c>
      <c r="B9014" s="17" t="s">
        <v>922</v>
      </c>
      <c r="C9014" s="17" t="s">
        <v>109</v>
      </c>
      <c r="D9014" s="18">
        <v>5600788.2955639698</v>
      </c>
      <c r="E9014" s="14">
        <v>43282</v>
      </c>
      <c r="F9014" s="15">
        <f t="shared" si="140"/>
        <v>-8.6623790945404108E-2</v>
      </c>
    </row>
    <row r="9015" spans="1:6" x14ac:dyDescent="0.3">
      <c r="A9015" s="11">
        <v>93</v>
      </c>
      <c r="B9015" s="12" t="s">
        <v>922</v>
      </c>
      <c r="C9015" s="12" t="s">
        <v>110</v>
      </c>
      <c r="D9015" s="13">
        <v>6107583.1950687803</v>
      </c>
      <c r="E9015" s="14">
        <v>43252</v>
      </c>
      <c r="F9015" s="15">
        <f t="shared" si="140"/>
        <v>7.6560583496285278E-2</v>
      </c>
    </row>
    <row r="9016" spans="1:6" x14ac:dyDescent="0.3">
      <c r="A9016" s="16">
        <v>93</v>
      </c>
      <c r="B9016" s="17" t="s">
        <v>922</v>
      </c>
      <c r="C9016" s="17" t="s">
        <v>111</v>
      </c>
      <c r="D9016" s="18">
        <v>5657434.7344545601</v>
      </c>
      <c r="E9016" s="14">
        <v>43221</v>
      </c>
      <c r="F9016" s="15">
        <f t="shared" si="140"/>
        <v>7.3895759084100163E-2</v>
      </c>
    </row>
    <row r="9017" spans="1:6" x14ac:dyDescent="0.3">
      <c r="A9017" s="11">
        <v>93</v>
      </c>
      <c r="B9017" s="12" t="s">
        <v>922</v>
      </c>
      <c r="C9017" s="12" t="s">
        <v>112</v>
      </c>
      <c r="D9017" s="13">
        <v>5254447.1974839997</v>
      </c>
      <c r="E9017" s="14">
        <v>43191</v>
      </c>
      <c r="F9017" s="15">
        <f t="shared" si="140"/>
        <v>4.7526246348590408E-2</v>
      </c>
    </row>
    <row r="9018" spans="1:6" x14ac:dyDescent="0.3">
      <c r="A9018" s="16">
        <v>93</v>
      </c>
      <c r="B9018" s="17" t="s">
        <v>922</v>
      </c>
      <c r="C9018" s="17" t="s">
        <v>113</v>
      </c>
      <c r="D9018" s="18">
        <v>5010564.3672982696</v>
      </c>
      <c r="E9018" s="14">
        <v>43160</v>
      </c>
      <c r="F9018" s="15">
        <f t="shared" si="140"/>
        <v>1.3994205558363138E-2</v>
      </c>
    </row>
    <row r="9019" spans="1:6" x14ac:dyDescent="0.3">
      <c r="A9019" s="11">
        <v>93</v>
      </c>
      <c r="B9019" s="12" t="s">
        <v>922</v>
      </c>
      <c r="C9019" s="12" t="s">
        <v>114</v>
      </c>
      <c r="D9019" s="13">
        <v>4940933.8478336902</v>
      </c>
      <c r="E9019" s="14">
        <v>43132</v>
      </c>
      <c r="F9019" s="15">
        <f t="shared" si="140"/>
        <v>-3.3483587299382674E-2</v>
      </c>
    </row>
    <row r="9020" spans="1:6" x14ac:dyDescent="0.3">
      <c r="A9020" s="16">
        <v>93</v>
      </c>
      <c r="B9020" s="17" t="s">
        <v>922</v>
      </c>
      <c r="C9020" s="17" t="s">
        <v>115</v>
      </c>
      <c r="D9020" s="18">
        <v>5109174.9776025703</v>
      </c>
      <c r="E9020" s="14">
        <v>43101</v>
      </c>
      <c r="F9020" s="15">
        <f t="shared" si="140"/>
        <v>-8.3783982294579548E-2</v>
      </c>
    </row>
    <row r="9021" spans="1:6" x14ac:dyDescent="0.3">
      <c r="A9021" s="11">
        <v>93</v>
      </c>
      <c r="B9021" s="12" t="s">
        <v>922</v>
      </c>
      <c r="C9021" s="12" t="s">
        <v>116</v>
      </c>
      <c r="D9021" s="13">
        <v>5555686.0729744704</v>
      </c>
      <c r="E9021" s="14">
        <v>43070</v>
      </c>
      <c r="F9021" s="15">
        <f t="shared" si="140"/>
        <v>0.10980247663610095</v>
      </c>
    </row>
    <row r="9022" spans="1:6" x14ac:dyDescent="0.3">
      <c r="A9022" s="11">
        <v>93</v>
      </c>
      <c r="B9022" s="12" t="s">
        <v>922</v>
      </c>
      <c r="C9022" s="12" t="s">
        <v>118</v>
      </c>
      <c r="D9022" s="13">
        <v>4977956.3947521998</v>
      </c>
      <c r="E9022" s="14">
        <v>43040</v>
      </c>
      <c r="F9022" s="15">
        <f t="shared" si="140"/>
        <v>-3.4021069143897957E-2</v>
      </c>
    </row>
    <row r="9023" spans="1:6" x14ac:dyDescent="0.3">
      <c r="A9023" s="11">
        <v>93</v>
      </c>
      <c r="B9023" s="12" t="s">
        <v>922</v>
      </c>
      <c r="C9023" s="12" t="s">
        <v>119</v>
      </c>
      <c r="D9023" s="13">
        <v>5150225.5686749304</v>
      </c>
      <c r="E9023" s="14">
        <v>43009</v>
      </c>
      <c r="F9023" s="15">
        <f t="shared" si="140"/>
        <v>2.7928502165675162E-2</v>
      </c>
    </row>
    <row r="9024" spans="1:6" x14ac:dyDescent="0.3">
      <c r="A9024" s="11">
        <v>93</v>
      </c>
      <c r="B9024" s="12" t="s">
        <v>922</v>
      </c>
      <c r="C9024" s="12" t="s">
        <v>120</v>
      </c>
      <c r="D9024" s="13">
        <v>5008377.5047259498</v>
      </c>
      <c r="E9024" s="14">
        <v>42979</v>
      </c>
      <c r="F9024" s="15">
        <f t="shared" si="140"/>
        <v>-2.2516868259753881E-2</v>
      </c>
    </row>
    <row r="9025" spans="1:6" x14ac:dyDescent="0.3">
      <c r="A9025" s="16">
        <v>93</v>
      </c>
      <c r="B9025" s="17" t="s">
        <v>922</v>
      </c>
      <c r="C9025" s="17" t="s">
        <v>121</v>
      </c>
      <c r="D9025" s="18">
        <v>5122429.7117006201</v>
      </c>
      <c r="E9025" s="14">
        <v>42948</v>
      </c>
      <c r="F9025" s="15">
        <f t="shared" si="140"/>
        <v>-2.3677863658132077E-2</v>
      </c>
    </row>
    <row r="9026" spans="1:6" x14ac:dyDescent="0.3">
      <c r="A9026" s="11">
        <v>93</v>
      </c>
      <c r="B9026" s="12" t="s">
        <v>922</v>
      </c>
      <c r="C9026" s="12" t="s">
        <v>122</v>
      </c>
      <c r="D9026" s="13">
        <v>5245165.2272519898</v>
      </c>
      <c r="E9026" s="14">
        <v>42917</v>
      </c>
      <c r="F9026" s="15">
        <f t="shared" si="140"/>
        <v>-1.009935802221941E-2</v>
      </c>
    </row>
    <row r="9027" spans="1:6" x14ac:dyDescent="0.3">
      <c r="A9027" s="16">
        <v>93</v>
      </c>
      <c r="B9027" s="17" t="s">
        <v>922</v>
      </c>
      <c r="C9027" s="17" t="s">
        <v>123</v>
      </c>
      <c r="D9027" s="18">
        <v>5298406.4272013502</v>
      </c>
      <c r="E9027" s="14">
        <v>42887</v>
      </c>
      <c r="F9027" s="15">
        <f t="shared" ref="F9027:F9090" si="141">IF(B9027=B9028,LN(D9027/D9028),NA())</f>
        <v>-2.3075785719995724E-2</v>
      </c>
    </row>
    <row r="9028" spans="1:6" x14ac:dyDescent="0.3">
      <c r="A9028" s="11">
        <v>93</v>
      </c>
      <c r="B9028" s="12" t="s">
        <v>922</v>
      </c>
      <c r="C9028" s="12" t="s">
        <v>124</v>
      </c>
      <c r="D9028" s="13">
        <v>5422092.9115218101</v>
      </c>
      <c r="E9028" s="14">
        <v>42856</v>
      </c>
      <c r="F9028" s="15">
        <f t="shared" si="141"/>
        <v>3.5222908219172885E-2</v>
      </c>
    </row>
    <row r="9029" spans="1:6" x14ac:dyDescent="0.3">
      <c r="A9029" s="16">
        <v>93</v>
      </c>
      <c r="B9029" s="17" t="s">
        <v>922</v>
      </c>
      <c r="C9029" s="17" t="s">
        <v>125</v>
      </c>
      <c r="D9029" s="18">
        <v>5234435.3540998902</v>
      </c>
      <c r="E9029" s="14">
        <v>42826</v>
      </c>
      <c r="F9029" s="15">
        <f t="shared" si="141"/>
        <v>4.6553015102837783E-2</v>
      </c>
    </row>
    <row r="9030" spans="1:6" x14ac:dyDescent="0.3">
      <c r="A9030" s="11">
        <v>93</v>
      </c>
      <c r="B9030" s="12" t="s">
        <v>922</v>
      </c>
      <c r="C9030" s="12" t="s">
        <v>126</v>
      </c>
      <c r="D9030" s="13">
        <v>4996341.5950333197</v>
      </c>
      <c r="E9030" s="14">
        <v>42795</v>
      </c>
      <c r="F9030" s="15">
        <f t="shared" si="141"/>
        <v>1.0890626739540839E-2</v>
      </c>
    </row>
    <row r="9031" spans="1:6" x14ac:dyDescent="0.3">
      <c r="A9031" s="16">
        <v>93</v>
      </c>
      <c r="B9031" s="17" t="s">
        <v>922</v>
      </c>
      <c r="C9031" s="17" t="s">
        <v>127</v>
      </c>
      <c r="D9031" s="18">
        <v>4942223.5283822203</v>
      </c>
      <c r="E9031" s="14">
        <v>42767</v>
      </c>
      <c r="F9031" s="15">
        <f t="shared" si="141"/>
        <v>-2.3400753520844097E-2</v>
      </c>
    </row>
    <row r="9032" spans="1:6" x14ac:dyDescent="0.3">
      <c r="A9032" s="11">
        <v>93</v>
      </c>
      <c r="B9032" s="12" t="s">
        <v>922</v>
      </c>
      <c r="C9032" s="12" t="s">
        <v>129</v>
      </c>
      <c r="D9032" s="13">
        <v>5059239.0692151003</v>
      </c>
      <c r="E9032" s="14">
        <v>42736</v>
      </c>
      <c r="F9032" s="15">
        <f t="shared" si="141"/>
        <v>0.12251747643246945</v>
      </c>
    </row>
    <row r="9033" spans="1:6" x14ac:dyDescent="0.3">
      <c r="A9033" s="16">
        <v>93</v>
      </c>
      <c r="B9033" s="17" t="s">
        <v>922</v>
      </c>
      <c r="C9033" s="17" t="s">
        <v>130</v>
      </c>
      <c r="D9033" s="18">
        <v>4475860.4562988402</v>
      </c>
      <c r="E9033" s="14">
        <v>42705</v>
      </c>
      <c r="F9033" s="15">
        <f t="shared" si="141"/>
        <v>5.8558501860128891E-2</v>
      </c>
    </row>
    <row r="9034" spans="1:6" x14ac:dyDescent="0.3">
      <c r="A9034" s="16">
        <v>93</v>
      </c>
      <c r="B9034" s="17" t="s">
        <v>922</v>
      </c>
      <c r="C9034" s="17" t="s">
        <v>132</v>
      </c>
      <c r="D9034" s="18">
        <v>4221287.2290676003</v>
      </c>
      <c r="E9034" s="14">
        <v>42675</v>
      </c>
      <c r="F9034" s="15">
        <f t="shared" si="141"/>
        <v>-2.1193933715187289E-2</v>
      </c>
    </row>
    <row r="9035" spans="1:6" x14ac:dyDescent="0.3">
      <c r="A9035" s="16">
        <v>93</v>
      </c>
      <c r="B9035" s="17" t="s">
        <v>922</v>
      </c>
      <c r="C9035" s="17" t="s">
        <v>133</v>
      </c>
      <c r="D9035" s="18">
        <v>4311707.7090374902</v>
      </c>
      <c r="E9035" s="14">
        <v>42644</v>
      </c>
      <c r="F9035" s="15">
        <f t="shared" si="141"/>
        <v>-0.12272287738999306</v>
      </c>
    </row>
    <row r="9036" spans="1:6" x14ac:dyDescent="0.3">
      <c r="A9036" s="16">
        <v>93</v>
      </c>
      <c r="B9036" s="17" t="s">
        <v>922</v>
      </c>
      <c r="C9036" s="17" t="s">
        <v>134</v>
      </c>
      <c r="D9036" s="18">
        <v>4874692.0012613097</v>
      </c>
      <c r="E9036" s="14">
        <v>42614</v>
      </c>
      <c r="F9036" s="15">
        <f t="shared" si="141"/>
        <v>2.7383966726055264E-2</v>
      </c>
    </row>
    <row r="9037" spans="1:6" x14ac:dyDescent="0.3">
      <c r="A9037" s="11">
        <v>93</v>
      </c>
      <c r="B9037" s="12" t="s">
        <v>922</v>
      </c>
      <c r="C9037" s="12" t="s">
        <v>135</v>
      </c>
      <c r="D9037" s="13">
        <v>4743014.74887456</v>
      </c>
      <c r="E9037" s="14">
        <v>42583</v>
      </c>
      <c r="F9037" s="15">
        <f t="shared" si="141"/>
        <v>8.1355347554186511E-3</v>
      </c>
    </row>
    <row r="9038" spans="1:6" x14ac:dyDescent="0.3">
      <c r="A9038" s="16">
        <v>93</v>
      </c>
      <c r="B9038" s="17" t="s">
        <v>922</v>
      </c>
      <c r="C9038" s="17" t="s">
        <v>136</v>
      </c>
      <c r="D9038" s="18">
        <v>4704584.3255277602</v>
      </c>
      <c r="E9038" s="14">
        <v>42552</v>
      </c>
      <c r="F9038" s="15">
        <f t="shared" si="141"/>
        <v>0.10478472067733351</v>
      </c>
    </row>
    <row r="9039" spans="1:6" x14ac:dyDescent="0.3">
      <c r="A9039" s="11">
        <v>93</v>
      </c>
      <c r="B9039" s="12" t="s">
        <v>922</v>
      </c>
      <c r="C9039" s="12" t="s">
        <v>137</v>
      </c>
      <c r="D9039" s="13">
        <v>4236564.5834364202</v>
      </c>
      <c r="E9039" s="14">
        <v>42522</v>
      </c>
      <c r="F9039" s="15">
        <f t="shared" si="141"/>
        <v>-0.14708082768953173</v>
      </c>
    </row>
    <row r="9040" spans="1:6" x14ac:dyDescent="0.3">
      <c r="A9040" s="16">
        <v>93</v>
      </c>
      <c r="B9040" s="17" t="s">
        <v>922</v>
      </c>
      <c r="C9040" s="17" t="s">
        <v>138</v>
      </c>
      <c r="D9040" s="18">
        <v>4907838.04803422</v>
      </c>
      <c r="E9040" s="14">
        <v>42491</v>
      </c>
      <c r="F9040" s="15">
        <f t="shared" si="141"/>
        <v>8.9055105272963231E-2</v>
      </c>
    </row>
    <row r="9041" spans="1:6" x14ac:dyDescent="0.3">
      <c r="A9041" s="11">
        <v>93</v>
      </c>
      <c r="B9041" s="12" t="s">
        <v>922</v>
      </c>
      <c r="C9041" s="12" t="s">
        <v>139</v>
      </c>
      <c r="D9041" s="13">
        <v>4489666.5029494604</v>
      </c>
      <c r="E9041" s="14">
        <v>42461</v>
      </c>
      <c r="F9041" s="15">
        <f t="shared" si="141"/>
        <v>-8.970193742793621E-2</v>
      </c>
    </row>
    <row r="9042" spans="1:6" x14ac:dyDescent="0.3">
      <c r="A9042" s="16">
        <v>93</v>
      </c>
      <c r="B9042" s="17" t="s">
        <v>922</v>
      </c>
      <c r="C9042" s="17" t="s">
        <v>140</v>
      </c>
      <c r="D9042" s="18">
        <v>4911013.6224161796</v>
      </c>
      <c r="E9042" s="14">
        <v>42430</v>
      </c>
      <c r="F9042" s="15">
        <f t="shared" si="141"/>
        <v>6.6041212127478821E-2</v>
      </c>
    </row>
    <row r="9043" spans="1:6" x14ac:dyDescent="0.3">
      <c r="A9043" s="11">
        <v>93</v>
      </c>
      <c r="B9043" s="12" t="s">
        <v>922</v>
      </c>
      <c r="C9043" s="12" t="s">
        <v>141</v>
      </c>
      <c r="D9043" s="13">
        <v>4597161.9641714096</v>
      </c>
      <c r="E9043" s="14">
        <v>42401</v>
      </c>
      <c r="F9043" s="15">
        <f t="shared" si="141"/>
        <v>-1.6094073301112222E-2</v>
      </c>
    </row>
    <row r="9044" spans="1:6" x14ac:dyDescent="0.3">
      <c r="A9044" s="16">
        <v>93</v>
      </c>
      <c r="B9044" s="17" t="s">
        <v>922</v>
      </c>
      <c r="C9044" s="17" t="s">
        <v>142</v>
      </c>
      <c r="D9044" s="18">
        <v>4671747.6093006302</v>
      </c>
      <c r="E9044" s="14">
        <v>42370</v>
      </c>
      <c r="F9044" s="15">
        <f t="shared" si="141"/>
        <v>-0.22254854761069584</v>
      </c>
    </row>
    <row r="9045" spans="1:6" x14ac:dyDescent="0.3">
      <c r="A9045" s="11">
        <v>93</v>
      </c>
      <c r="B9045" s="12" t="s">
        <v>922</v>
      </c>
      <c r="C9045" s="12" t="s">
        <v>143</v>
      </c>
      <c r="D9045" s="13">
        <v>5836210.9112190502</v>
      </c>
      <c r="E9045" s="14">
        <v>42339</v>
      </c>
      <c r="F9045" s="15">
        <f t="shared" si="141"/>
        <v>2.7149540652744643E-2</v>
      </c>
    </row>
    <row r="9046" spans="1:6" x14ac:dyDescent="0.3">
      <c r="A9046" s="11">
        <v>93</v>
      </c>
      <c r="B9046" s="12" t="s">
        <v>922</v>
      </c>
      <c r="C9046" s="12" t="s">
        <v>145</v>
      </c>
      <c r="D9046" s="13">
        <v>5679892.0600646799</v>
      </c>
      <c r="E9046" s="14">
        <v>42309</v>
      </c>
      <c r="F9046" s="15">
        <f t="shared" si="141"/>
        <v>4.0015013283230136E-2</v>
      </c>
    </row>
    <row r="9047" spans="1:6" x14ac:dyDescent="0.3">
      <c r="A9047" s="11">
        <v>93</v>
      </c>
      <c r="B9047" s="12" t="s">
        <v>922</v>
      </c>
      <c r="C9047" s="12" t="s">
        <v>146</v>
      </c>
      <c r="D9047" s="13">
        <v>5457098.3772567101</v>
      </c>
      <c r="E9047" s="14">
        <v>42278</v>
      </c>
      <c r="F9047" s="15">
        <f t="shared" si="141"/>
        <v>4.8914987189214602E-2</v>
      </c>
    </row>
    <row r="9048" spans="1:6" x14ac:dyDescent="0.3">
      <c r="A9048" s="11">
        <v>93</v>
      </c>
      <c r="B9048" s="12" t="s">
        <v>922</v>
      </c>
      <c r="C9048" s="12" t="s">
        <v>147</v>
      </c>
      <c r="D9048" s="13">
        <v>5196587.8554944601</v>
      </c>
      <c r="E9048" s="14">
        <v>42248</v>
      </c>
      <c r="F9048" s="15">
        <f t="shared" si="141"/>
        <v>-2.0374112475456417E-2</v>
      </c>
    </row>
    <row r="9049" spans="1:6" x14ac:dyDescent="0.3">
      <c r="A9049" s="16">
        <v>93</v>
      </c>
      <c r="B9049" s="17" t="s">
        <v>922</v>
      </c>
      <c r="C9049" s="17" t="s">
        <v>148</v>
      </c>
      <c r="D9049" s="18">
        <v>5303549.6467327503</v>
      </c>
      <c r="E9049" s="14">
        <v>42217</v>
      </c>
      <c r="F9049" s="15">
        <f t="shared" si="141"/>
        <v>1.8571830903638811E-2</v>
      </c>
    </row>
    <row r="9050" spans="1:6" x14ac:dyDescent="0.3">
      <c r="A9050" s="11">
        <v>93</v>
      </c>
      <c r="B9050" s="12" t="s">
        <v>922</v>
      </c>
      <c r="C9050" s="12" t="s">
        <v>149</v>
      </c>
      <c r="D9050" s="13">
        <v>5205962.0149226999</v>
      </c>
      <c r="E9050" s="14">
        <v>42186</v>
      </c>
      <c r="F9050" s="15">
        <f t="shared" si="141"/>
        <v>0.10615350128706649</v>
      </c>
    </row>
    <row r="9051" spans="1:6" x14ac:dyDescent="0.3">
      <c r="A9051" s="16">
        <v>93</v>
      </c>
      <c r="B9051" s="17" t="s">
        <v>922</v>
      </c>
      <c r="C9051" s="17" t="s">
        <v>150</v>
      </c>
      <c r="D9051" s="18">
        <v>4681651.8584237397</v>
      </c>
      <c r="E9051" s="14">
        <v>42156</v>
      </c>
      <c r="F9051" s="15">
        <f t="shared" si="141"/>
        <v>-2.2500644192846898E-2</v>
      </c>
    </row>
    <row r="9052" spans="1:6" x14ac:dyDescent="0.3">
      <c r="A9052" s="11">
        <v>93</v>
      </c>
      <c r="B9052" s="12" t="s">
        <v>922</v>
      </c>
      <c r="C9052" s="12" t="s">
        <v>151</v>
      </c>
      <c r="D9052" s="13">
        <v>4788186.0909224497</v>
      </c>
      <c r="E9052" s="14">
        <v>42125</v>
      </c>
      <c r="F9052" s="15">
        <f t="shared" si="141"/>
        <v>5.4590518442381969E-2</v>
      </c>
    </row>
    <row r="9053" spans="1:6" x14ac:dyDescent="0.3">
      <c r="A9053" s="16">
        <v>93</v>
      </c>
      <c r="B9053" s="17" t="s">
        <v>922</v>
      </c>
      <c r="C9053" s="17" t="s">
        <v>152</v>
      </c>
      <c r="D9053" s="18">
        <v>4533803.1494199298</v>
      </c>
      <c r="E9053" s="14">
        <v>42095</v>
      </c>
      <c r="F9053" s="15">
        <f t="shared" si="141"/>
        <v>5.1597175603040689E-2</v>
      </c>
    </row>
    <row r="9054" spans="1:6" x14ac:dyDescent="0.3">
      <c r="A9054" s="11">
        <v>93</v>
      </c>
      <c r="B9054" s="12" t="s">
        <v>922</v>
      </c>
      <c r="C9054" s="12" t="s">
        <v>153</v>
      </c>
      <c r="D9054" s="13">
        <v>4305804.3400651198</v>
      </c>
      <c r="E9054" s="14">
        <v>42064</v>
      </c>
      <c r="F9054" s="15">
        <f t="shared" si="141"/>
        <v>-1.3597243272866256E-2</v>
      </c>
    </row>
    <row r="9055" spans="1:6" x14ac:dyDescent="0.3">
      <c r="A9055" s="16">
        <v>93</v>
      </c>
      <c r="B9055" s="17" t="s">
        <v>922</v>
      </c>
      <c r="C9055" s="17" t="s">
        <v>154</v>
      </c>
      <c r="D9055" s="18">
        <v>4364751.2587617896</v>
      </c>
      <c r="E9055" s="14">
        <v>42036</v>
      </c>
      <c r="F9055" s="15">
        <f t="shared" si="141"/>
        <v>0.26242499901083516</v>
      </c>
    </row>
    <row r="9056" spans="1:6" x14ac:dyDescent="0.3">
      <c r="A9056" s="11">
        <v>93</v>
      </c>
      <c r="B9056" s="12" t="s">
        <v>922</v>
      </c>
      <c r="C9056" s="12" t="s">
        <v>1286</v>
      </c>
      <c r="D9056" s="13">
        <v>3357297.05818247</v>
      </c>
      <c r="E9056" s="14">
        <v>42005</v>
      </c>
      <c r="F9056" s="15" t="e">
        <f t="shared" si="141"/>
        <v>#N/A</v>
      </c>
    </row>
    <row r="9057" spans="1:6" x14ac:dyDescent="0.3">
      <c r="A9057" s="11">
        <v>8</v>
      </c>
      <c r="B9057" s="12" t="s">
        <v>933</v>
      </c>
      <c r="C9057" s="12" t="s">
        <v>12</v>
      </c>
      <c r="D9057" s="13">
        <v>82345480.787306502</v>
      </c>
      <c r="E9057" s="14">
        <v>45901</v>
      </c>
      <c r="F9057" s="15">
        <f t="shared" si="141"/>
        <v>5.1535813184996622E-2</v>
      </c>
    </row>
    <row r="9058" spans="1:6" x14ac:dyDescent="0.3">
      <c r="A9058" s="16">
        <v>8</v>
      </c>
      <c r="B9058" s="17" t="s">
        <v>933</v>
      </c>
      <c r="C9058" s="17" t="s">
        <v>16</v>
      </c>
      <c r="D9058" s="18">
        <v>78209237.237638697</v>
      </c>
      <c r="E9058" s="14">
        <v>45870</v>
      </c>
      <c r="F9058" s="15">
        <f t="shared" si="141"/>
        <v>3.0290407526896546E-2</v>
      </c>
    </row>
    <row r="9059" spans="1:6" x14ac:dyDescent="0.3">
      <c r="A9059" s="11">
        <v>8</v>
      </c>
      <c r="B9059" s="12" t="s">
        <v>933</v>
      </c>
      <c r="C9059" s="12" t="s">
        <v>17</v>
      </c>
      <c r="D9059" s="13">
        <v>75875766.865835994</v>
      </c>
      <c r="E9059" s="14">
        <v>45839</v>
      </c>
      <c r="F9059" s="15">
        <f t="shared" si="141"/>
        <v>5.9214127312612837E-2</v>
      </c>
    </row>
    <row r="9060" spans="1:6" x14ac:dyDescent="0.3">
      <c r="A9060" s="16">
        <v>8</v>
      </c>
      <c r="B9060" s="17" t="s">
        <v>933</v>
      </c>
      <c r="C9060" s="17" t="s">
        <v>18</v>
      </c>
      <c r="D9060" s="18">
        <v>71513284.452416494</v>
      </c>
      <c r="E9060" s="14">
        <v>45809</v>
      </c>
      <c r="F9060" s="15">
        <f t="shared" si="141"/>
        <v>-3.6317099149793287E-2</v>
      </c>
    </row>
    <row r="9061" spans="1:6" x14ac:dyDescent="0.3">
      <c r="A9061" s="11">
        <v>8</v>
      </c>
      <c r="B9061" s="12" t="s">
        <v>933</v>
      </c>
      <c r="C9061" s="12" t="s">
        <v>19</v>
      </c>
      <c r="D9061" s="13">
        <v>74158176.196010396</v>
      </c>
      <c r="E9061" s="14">
        <v>45778</v>
      </c>
      <c r="F9061" s="15">
        <f t="shared" si="141"/>
        <v>-1.0170431288030158E-2</v>
      </c>
    </row>
    <row r="9062" spans="1:6" x14ac:dyDescent="0.3">
      <c r="A9062" s="16">
        <v>8</v>
      </c>
      <c r="B9062" s="17" t="s">
        <v>933</v>
      </c>
      <c r="C9062" s="17" t="s">
        <v>20</v>
      </c>
      <c r="D9062" s="18">
        <v>74916245.241630703</v>
      </c>
      <c r="E9062" s="14">
        <v>45748</v>
      </c>
      <c r="F9062" s="15">
        <f t="shared" si="141"/>
        <v>-3.0842484468066828E-2</v>
      </c>
    </row>
    <row r="9063" spans="1:6" x14ac:dyDescent="0.3">
      <c r="A9063" s="11">
        <v>8</v>
      </c>
      <c r="B9063" s="12" t="s">
        <v>933</v>
      </c>
      <c r="C9063" s="12" t="s">
        <v>21</v>
      </c>
      <c r="D9063" s="13">
        <v>77262849.914906606</v>
      </c>
      <c r="E9063" s="14">
        <v>45717</v>
      </c>
      <c r="F9063" s="15">
        <f t="shared" si="141"/>
        <v>-4.4247604828911484E-2</v>
      </c>
    </row>
    <row r="9064" spans="1:6" x14ac:dyDescent="0.3">
      <c r="A9064" s="16">
        <v>8</v>
      </c>
      <c r="B9064" s="17" t="s">
        <v>933</v>
      </c>
      <c r="C9064" s="17" t="s">
        <v>22</v>
      </c>
      <c r="D9064" s="18">
        <v>80758308.521269098</v>
      </c>
      <c r="E9064" s="14">
        <v>45689</v>
      </c>
      <c r="F9064" s="15">
        <f t="shared" si="141"/>
        <v>-1.9297436270891317E-2</v>
      </c>
    </row>
    <row r="9065" spans="1:6" x14ac:dyDescent="0.3">
      <c r="A9065" s="11">
        <v>8</v>
      </c>
      <c r="B9065" s="12" t="s">
        <v>933</v>
      </c>
      <c r="C9065" s="12" t="s">
        <v>23</v>
      </c>
      <c r="D9065" s="13">
        <v>82331870.861384094</v>
      </c>
      <c r="E9065" s="14">
        <v>45658</v>
      </c>
      <c r="F9065" s="15">
        <f t="shared" si="141"/>
        <v>0.10347427468322036</v>
      </c>
    </row>
    <row r="9066" spans="1:6" x14ac:dyDescent="0.3">
      <c r="A9066" s="16">
        <v>8</v>
      </c>
      <c r="B9066" s="17" t="s">
        <v>933</v>
      </c>
      <c r="C9066" s="17" t="s">
        <v>24</v>
      </c>
      <c r="D9066" s="18">
        <v>74238583.649705499</v>
      </c>
      <c r="E9066" s="14">
        <v>45627</v>
      </c>
      <c r="F9066" s="15">
        <f t="shared" si="141"/>
        <v>-4.421243084875999E-2</v>
      </c>
    </row>
    <row r="9067" spans="1:6" x14ac:dyDescent="0.3">
      <c r="A9067" s="16">
        <v>8</v>
      </c>
      <c r="B9067" s="17" t="s">
        <v>933</v>
      </c>
      <c r="C9067" s="17" t="s">
        <v>26</v>
      </c>
      <c r="D9067" s="18">
        <v>77594491.678904295</v>
      </c>
      <c r="E9067" s="14">
        <v>45597</v>
      </c>
      <c r="F9067" s="15">
        <f t="shared" si="141"/>
        <v>-1.5908190449470977E-2</v>
      </c>
    </row>
    <row r="9068" spans="1:6" x14ac:dyDescent="0.3">
      <c r="A9068" s="16">
        <v>8</v>
      </c>
      <c r="B9068" s="17" t="s">
        <v>933</v>
      </c>
      <c r="C9068" s="17" t="s">
        <v>27</v>
      </c>
      <c r="D9068" s="18">
        <v>78838750.341930196</v>
      </c>
      <c r="E9068" s="14">
        <v>45566</v>
      </c>
      <c r="F9068" s="15">
        <f t="shared" si="141"/>
        <v>-5.4791105934562073E-2</v>
      </c>
    </row>
    <row r="9069" spans="1:6" x14ac:dyDescent="0.3">
      <c r="A9069" s="16">
        <v>8</v>
      </c>
      <c r="B9069" s="17" t="s">
        <v>933</v>
      </c>
      <c r="C9069" s="17" t="s">
        <v>28</v>
      </c>
      <c r="D9069" s="18">
        <v>83278943.452310696</v>
      </c>
      <c r="E9069" s="14">
        <v>45536</v>
      </c>
      <c r="F9069" s="15">
        <f t="shared" si="141"/>
        <v>0.10519977630991693</v>
      </c>
    </row>
    <row r="9070" spans="1:6" x14ac:dyDescent="0.3">
      <c r="A9070" s="11">
        <v>8</v>
      </c>
      <c r="B9070" s="12" t="s">
        <v>933</v>
      </c>
      <c r="C9070" s="12" t="s">
        <v>29</v>
      </c>
      <c r="D9070" s="13">
        <v>74963097.658150405</v>
      </c>
      <c r="E9070" s="14">
        <v>45505</v>
      </c>
      <c r="F9070" s="15">
        <f t="shared" si="141"/>
        <v>-5.2277808623895444E-2</v>
      </c>
    </row>
    <row r="9071" spans="1:6" x14ac:dyDescent="0.3">
      <c r="A9071" s="16">
        <v>8</v>
      </c>
      <c r="B9071" s="17" t="s">
        <v>933</v>
      </c>
      <c r="C9071" s="17" t="s">
        <v>30</v>
      </c>
      <c r="D9071" s="18">
        <v>78986248.670102194</v>
      </c>
      <c r="E9071" s="14">
        <v>45474</v>
      </c>
      <c r="F9071" s="15">
        <f t="shared" si="141"/>
        <v>-3.4148025318327134E-2</v>
      </c>
    </row>
    <row r="9072" spans="1:6" x14ac:dyDescent="0.3">
      <c r="A9072" s="11">
        <v>8</v>
      </c>
      <c r="B9072" s="12" t="s">
        <v>933</v>
      </c>
      <c r="C9072" s="12" t="s">
        <v>31</v>
      </c>
      <c r="D9072" s="13">
        <v>81730054.239213005</v>
      </c>
      <c r="E9072" s="14">
        <v>45444</v>
      </c>
      <c r="F9072" s="15">
        <f t="shared" si="141"/>
        <v>-5.1515617943394751E-2</v>
      </c>
    </row>
    <row r="9073" spans="1:6" x14ac:dyDescent="0.3">
      <c r="A9073" s="16">
        <v>8</v>
      </c>
      <c r="B9073" s="17" t="s">
        <v>933</v>
      </c>
      <c r="C9073" s="17" t="s">
        <v>32</v>
      </c>
      <c r="D9073" s="18">
        <v>86050765.026849896</v>
      </c>
      <c r="E9073" s="14">
        <v>45413</v>
      </c>
      <c r="F9073" s="15">
        <f t="shared" si="141"/>
        <v>7.8790830512788859E-4</v>
      </c>
    </row>
    <row r="9074" spans="1:6" x14ac:dyDescent="0.3">
      <c r="A9074" s="11">
        <v>8</v>
      </c>
      <c r="B9074" s="12" t="s">
        <v>933</v>
      </c>
      <c r="C9074" s="12" t="s">
        <v>34</v>
      </c>
      <c r="D9074" s="13">
        <v>85982991.6175448</v>
      </c>
      <c r="E9074" s="14">
        <v>45383</v>
      </c>
      <c r="F9074" s="15">
        <f t="shared" si="141"/>
        <v>8.6812093623309564E-2</v>
      </c>
    </row>
    <row r="9075" spans="1:6" x14ac:dyDescent="0.3">
      <c r="A9075" s="16">
        <v>8</v>
      </c>
      <c r="B9075" s="17" t="s">
        <v>933</v>
      </c>
      <c r="C9075" s="17" t="s">
        <v>35</v>
      </c>
      <c r="D9075" s="18">
        <v>78833450.9462796</v>
      </c>
      <c r="E9075" s="14">
        <v>45352</v>
      </c>
      <c r="F9075" s="15">
        <f t="shared" si="141"/>
        <v>-1.228224175803528E-2</v>
      </c>
    </row>
    <row r="9076" spans="1:6" x14ac:dyDescent="0.3">
      <c r="A9076" s="11">
        <v>8</v>
      </c>
      <c r="B9076" s="12" t="s">
        <v>933</v>
      </c>
      <c r="C9076" s="12" t="s">
        <v>36</v>
      </c>
      <c r="D9076" s="13">
        <v>79807673.017893195</v>
      </c>
      <c r="E9076" s="14">
        <v>45323</v>
      </c>
      <c r="F9076" s="15">
        <f t="shared" si="141"/>
        <v>-7.9312229209171789E-2</v>
      </c>
    </row>
    <row r="9077" spans="1:6" x14ac:dyDescent="0.3">
      <c r="A9077" s="16">
        <v>8</v>
      </c>
      <c r="B9077" s="17" t="s">
        <v>933</v>
      </c>
      <c r="C9077" s="17" t="s">
        <v>37</v>
      </c>
      <c r="D9077" s="18">
        <v>86395179.562160805</v>
      </c>
      <c r="E9077" s="14">
        <v>45292</v>
      </c>
      <c r="F9077" s="15">
        <f t="shared" si="141"/>
        <v>-7.4734261882793668E-2</v>
      </c>
    </row>
    <row r="9078" spans="1:6" x14ac:dyDescent="0.3">
      <c r="A9078" s="11">
        <v>8</v>
      </c>
      <c r="B9078" s="12" t="s">
        <v>933</v>
      </c>
      <c r="C9078" s="12" t="s">
        <v>38</v>
      </c>
      <c r="D9078" s="13">
        <v>93099251.455615506</v>
      </c>
      <c r="E9078" s="14">
        <v>45261</v>
      </c>
      <c r="F9078" s="15">
        <f t="shared" si="141"/>
        <v>7.8859476606760889E-2</v>
      </c>
    </row>
    <row r="9079" spans="1:6" x14ac:dyDescent="0.3">
      <c r="A9079" s="11">
        <v>8</v>
      </c>
      <c r="B9079" s="12" t="s">
        <v>933</v>
      </c>
      <c r="C9079" s="12" t="s">
        <v>40</v>
      </c>
      <c r="D9079" s="13">
        <v>86039514.996077195</v>
      </c>
      <c r="E9079" s="14">
        <v>45231</v>
      </c>
      <c r="F9079" s="15">
        <f t="shared" si="141"/>
        <v>2.7109715158765819E-2</v>
      </c>
    </row>
    <row r="9080" spans="1:6" x14ac:dyDescent="0.3">
      <c r="A9080" s="11">
        <v>8</v>
      </c>
      <c r="B9080" s="12" t="s">
        <v>933</v>
      </c>
      <c r="C9080" s="12" t="s">
        <v>41</v>
      </c>
      <c r="D9080" s="13">
        <v>83738341.267311499</v>
      </c>
      <c r="E9080" s="14">
        <v>45200</v>
      </c>
      <c r="F9080" s="15">
        <f t="shared" si="141"/>
        <v>1.5623891765653241E-2</v>
      </c>
    </row>
    <row r="9081" spans="1:6" x14ac:dyDescent="0.3">
      <c r="A9081" s="11">
        <v>8</v>
      </c>
      <c r="B9081" s="12" t="s">
        <v>933</v>
      </c>
      <c r="C9081" s="12" t="s">
        <v>42</v>
      </c>
      <c r="D9081" s="13">
        <v>82440189.981410593</v>
      </c>
      <c r="E9081" s="14">
        <v>45170</v>
      </c>
      <c r="F9081" s="15">
        <f t="shared" si="141"/>
        <v>6.0050985312273847E-2</v>
      </c>
    </row>
    <row r="9082" spans="1:6" x14ac:dyDescent="0.3">
      <c r="A9082" s="16">
        <v>8</v>
      </c>
      <c r="B9082" s="17" t="s">
        <v>933</v>
      </c>
      <c r="C9082" s="17" t="s">
        <v>43</v>
      </c>
      <c r="D9082" s="18">
        <v>77635288.706093594</v>
      </c>
      <c r="E9082" s="14">
        <v>45139</v>
      </c>
      <c r="F9082" s="15">
        <f t="shared" si="141"/>
        <v>-5.5373576339252821E-2</v>
      </c>
    </row>
    <row r="9083" spans="1:6" x14ac:dyDescent="0.3">
      <c r="A9083" s="11">
        <v>8</v>
      </c>
      <c r="B9083" s="12" t="s">
        <v>933</v>
      </c>
      <c r="C9083" s="12" t="s">
        <v>44</v>
      </c>
      <c r="D9083" s="13">
        <v>82055483.912251905</v>
      </c>
      <c r="E9083" s="14">
        <v>45108</v>
      </c>
      <c r="F9083" s="15">
        <f t="shared" si="141"/>
        <v>3.2547587194017943E-2</v>
      </c>
    </row>
    <row r="9084" spans="1:6" x14ac:dyDescent="0.3">
      <c r="A9084" s="16">
        <v>8</v>
      </c>
      <c r="B9084" s="17" t="s">
        <v>933</v>
      </c>
      <c r="C9084" s="17" t="s">
        <v>45</v>
      </c>
      <c r="D9084" s="18">
        <v>79427770.724160403</v>
      </c>
      <c r="E9084" s="14">
        <v>45078</v>
      </c>
      <c r="F9084" s="15">
        <f t="shared" si="141"/>
        <v>4.1694944000163735E-2</v>
      </c>
    </row>
    <row r="9085" spans="1:6" x14ac:dyDescent="0.3">
      <c r="A9085" s="11">
        <v>8</v>
      </c>
      <c r="B9085" s="12" t="s">
        <v>933</v>
      </c>
      <c r="C9085" s="12" t="s">
        <v>46</v>
      </c>
      <c r="D9085" s="13">
        <v>76184125.965900406</v>
      </c>
      <c r="E9085" s="14">
        <v>45047</v>
      </c>
      <c r="F9085" s="15">
        <f t="shared" si="141"/>
        <v>-5.4239264037830061E-2</v>
      </c>
    </row>
    <row r="9086" spans="1:6" x14ac:dyDescent="0.3">
      <c r="A9086" s="16">
        <v>8</v>
      </c>
      <c r="B9086" s="17" t="s">
        <v>933</v>
      </c>
      <c r="C9086" s="17" t="s">
        <v>47</v>
      </c>
      <c r="D9086" s="18">
        <v>80430413.689166903</v>
      </c>
      <c r="E9086" s="14">
        <v>45017</v>
      </c>
      <c r="F9086" s="15">
        <f t="shared" si="141"/>
        <v>-8.154981143682212E-2</v>
      </c>
    </row>
    <row r="9087" spans="1:6" x14ac:dyDescent="0.3">
      <c r="A9087" s="11">
        <v>8</v>
      </c>
      <c r="B9087" s="12" t="s">
        <v>933</v>
      </c>
      <c r="C9087" s="12" t="s">
        <v>48</v>
      </c>
      <c r="D9087" s="13">
        <v>87264365.562300801</v>
      </c>
      <c r="E9087" s="14">
        <v>44986</v>
      </c>
      <c r="F9087" s="15">
        <f t="shared" si="141"/>
        <v>-4.1829097820556799E-2</v>
      </c>
    </row>
    <row r="9088" spans="1:6" x14ac:dyDescent="0.3">
      <c r="A9088" s="16">
        <v>8</v>
      </c>
      <c r="B9088" s="17" t="s">
        <v>933</v>
      </c>
      <c r="C9088" s="17" t="s">
        <v>49</v>
      </c>
      <c r="D9088" s="18">
        <v>90991972.981215194</v>
      </c>
      <c r="E9088" s="14">
        <v>44958</v>
      </c>
      <c r="F9088" s="15">
        <f t="shared" si="141"/>
        <v>-0.10013167670137747</v>
      </c>
    </row>
    <row r="9089" spans="1:6" x14ac:dyDescent="0.3">
      <c r="A9089" s="11">
        <v>8</v>
      </c>
      <c r="B9089" s="12" t="s">
        <v>933</v>
      </c>
      <c r="C9089" s="12" t="s">
        <v>50</v>
      </c>
      <c r="D9089" s="13">
        <v>100574924.819622</v>
      </c>
      <c r="E9089" s="14">
        <v>44927</v>
      </c>
      <c r="F9089" s="15">
        <f t="shared" si="141"/>
        <v>0.13996564289062885</v>
      </c>
    </row>
    <row r="9090" spans="1:6" x14ac:dyDescent="0.3">
      <c r="A9090" s="16">
        <v>8</v>
      </c>
      <c r="B9090" s="17" t="s">
        <v>933</v>
      </c>
      <c r="C9090" s="17" t="s">
        <v>51</v>
      </c>
      <c r="D9090" s="18">
        <v>87438643.253977507</v>
      </c>
      <c r="E9090" s="14">
        <v>44896</v>
      </c>
      <c r="F9090" s="15">
        <f t="shared" si="141"/>
        <v>3.7429436030576239E-2</v>
      </c>
    </row>
    <row r="9091" spans="1:6" x14ac:dyDescent="0.3">
      <c r="A9091" s="16">
        <v>8</v>
      </c>
      <c r="B9091" s="17" t="s">
        <v>933</v>
      </c>
      <c r="C9091" s="17" t="s">
        <v>53</v>
      </c>
      <c r="D9091" s="18">
        <v>84226356.211649805</v>
      </c>
      <c r="E9091" s="14">
        <v>44866</v>
      </c>
      <c r="F9091" s="15">
        <f t="shared" ref="F9091:F9154" si="142">IF(B9091=B9092,LN(D9091/D9092),NA())</f>
        <v>0.20792039830766529</v>
      </c>
    </row>
    <row r="9092" spans="1:6" x14ac:dyDescent="0.3">
      <c r="A9092" s="16">
        <v>8</v>
      </c>
      <c r="B9092" s="17" t="s">
        <v>933</v>
      </c>
      <c r="C9092" s="17" t="s">
        <v>54</v>
      </c>
      <c r="D9092" s="18">
        <v>68414684.8996602</v>
      </c>
      <c r="E9092" s="14">
        <v>44835</v>
      </c>
      <c r="F9092" s="15">
        <f t="shared" si="142"/>
        <v>-7.6052665731289992E-2</v>
      </c>
    </row>
    <row r="9093" spans="1:6" x14ac:dyDescent="0.3">
      <c r="A9093" s="16">
        <v>8</v>
      </c>
      <c r="B9093" s="17" t="s">
        <v>933</v>
      </c>
      <c r="C9093" s="17" t="s">
        <v>55</v>
      </c>
      <c r="D9093" s="18">
        <v>73820772.252076104</v>
      </c>
      <c r="E9093" s="14">
        <v>44805</v>
      </c>
      <c r="F9093" s="15">
        <f t="shared" si="142"/>
        <v>2.5873893427802056E-2</v>
      </c>
    </row>
    <row r="9094" spans="1:6" x14ac:dyDescent="0.3">
      <c r="A9094" s="11">
        <v>8</v>
      </c>
      <c r="B9094" s="12" t="s">
        <v>933</v>
      </c>
      <c r="C9094" s="12" t="s">
        <v>56</v>
      </c>
      <c r="D9094" s="13">
        <v>71935239.681745902</v>
      </c>
      <c r="E9094" s="14">
        <v>44774</v>
      </c>
      <c r="F9094" s="15">
        <f t="shared" si="142"/>
        <v>-1.4044688874673552E-2</v>
      </c>
    </row>
    <row r="9095" spans="1:6" x14ac:dyDescent="0.3">
      <c r="A9095" s="16">
        <v>8</v>
      </c>
      <c r="B9095" s="17" t="s">
        <v>933</v>
      </c>
      <c r="C9095" s="17" t="s">
        <v>57</v>
      </c>
      <c r="D9095" s="18">
        <v>72952675.804770097</v>
      </c>
      <c r="E9095" s="14">
        <v>44743</v>
      </c>
      <c r="F9095" s="15">
        <f t="shared" si="142"/>
        <v>-2.1128991218097117E-2</v>
      </c>
    </row>
    <row r="9096" spans="1:6" x14ac:dyDescent="0.3">
      <c r="A9096" s="11">
        <v>8</v>
      </c>
      <c r="B9096" s="12" t="s">
        <v>933</v>
      </c>
      <c r="C9096" s="12" t="s">
        <v>58</v>
      </c>
      <c r="D9096" s="13">
        <v>74510491.837044403</v>
      </c>
      <c r="E9096" s="14">
        <v>44713</v>
      </c>
      <c r="F9096" s="15">
        <f t="shared" si="142"/>
        <v>-0.15138596250359276</v>
      </c>
    </row>
    <row r="9097" spans="1:6" x14ac:dyDescent="0.3">
      <c r="A9097" s="16">
        <v>8</v>
      </c>
      <c r="B9097" s="17" t="s">
        <v>933</v>
      </c>
      <c r="C9097" s="17" t="s">
        <v>59</v>
      </c>
      <c r="D9097" s="18">
        <v>86688905.209338903</v>
      </c>
      <c r="E9097" s="14">
        <v>44682</v>
      </c>
      <c r="F9097" s="15">
        <f t="shared" si="142"/>
        <v>7.7344216963951508E-3</v>
      </c>
    </row>
    <row r="9098" spans="1:6" x14ac:dyDescent="0.3">
      <c r="A9098" s="11">
        <v>8</v>
      </c>
      <c r="B9098" s="12" t="s">
        <v>933</v>
      </c>
      <c r="C9098" s="12" t="s">
        <v>60</v>
      </c>
      <c r="D9098" s="13">
        <v>86021002.908634707</v>
      </c>
      <c r="E9098" s="14">
        <v>44652</v>
      </c>
      <c r="F9098" s="15">
        <f t="shared" si="142"/>
        <v>-6.3650901862481929E-2</v>
      </c>
    </row>
    <row r="9099" spans="1:6" x14ac:dyDescent="0.3">
      <c r="A9099" s="16">
        <v>8</v>
      </c>
      <c r="B9099" s="17" t="s">
        <v>933</v>
      </c>
      <c r="C9099" s="17" t="s">
        <v>61</v>
      </c>
      <c r="D9099" s="18">
        <v>91674328.410627604</v>
      </c>
      <c r="E9099" s="14">
        <v>44621</v>
      </c>
      <c r="F9099" s="15">
        <f t="shared" si="142"/>
        <v>4.8864448472726474E-2</v>
      </c>
    </row>
    <row r="9100" spans="1:6" x14ac:dyDescent="0.3">
      <c r="A9100" s="11">
        <v>8</v>
      </c>
      <c r="B9100" s="12" t="s">
        <v>933</v>
      </c>
      <c r="C9100" s="12" t="s">
        <v>62</v>
      </c>
      <c r="D9100" s="13">
        <v>87302398.761849597</v>
      </c>
      <c r="E9100" s="14">
        <v>44593</v>
      </c>
      <c r="F9100" s="15">
        <f t="shared" si="142"/>
        <v>0.11133082720878891</v>
      </c>
    </row>
    <row r="9101" spans="1:6" x14ac:dyDescent="0.3">
      <c r="A9101" s="16">
        <v>8</v>
      </c>
      <c r="B9101" s="17" t="s">
        <v>933</v>
      </c>
      <c r="C9101" s="17" t="s">
        <v>63</v>
      </c>
      <c r="D9101" s="18">
        <v>78104456.172596902</v>
      </c>
      <c r="E9101" s="14">
        <v>44562</v>
      </c>
      <c r="F9101" s="15">
        <f t="shared" si="142"/>
        <v>-4.8997775907839727E-2</v>
      </c>
    </row>
    <row r="9102" spans="1:6" x14ac:dyDescent="0.3">
      <c r="A9102" s="11">
        <v>8</v>
      </c>
      <c r="B9102" s="12" t="s">
        <v>933</v>
      </c>
      <c r="C9102" s="12" t="s">
        <v>64</v>
      </c>
      <c r="D9102" s="13">
        <v>82026706.920785204</v>
      </c>
      <c r="E9102" s="14">
        <v>44531</v>
      </c>
      <c r="F9102" s="15">
        <f t="shared" si="142"/>
        <v>5.8944075813881856E-2</v>
      </c>
    </row>
    <row r="9103" spans="1:6" x14ac:dyDescent="0.3">
      <c r="A9103" s="11">
        <v>8</v>
      </c>
      <c r="B9103" s="12" t="s">
        <v>933</v>
      </c>
      <c r="C9103" s="12" t="s">
        <v>66</v>
      </c>
      <c r="D9103" s="13">
        <v>77331456.4437273</v>
      </c>
      <c r="E9103" s="14">
        <v>44501</v>
      </c>
      <c r="F9103" s="15">
        <f t="shared" si="142"/>
        <v>1.1323976335702809E-2</v>
      </c>
    </row>
    <row r="9104" spans="1:6" x14ac:dyDescent="0.3">
      <c r="A9104" s="11">
        <v>8</v>
      </c>
      <c r="B9104" s="12" t="s">
        <v>933</v>
      </c>
      <c r="C9104" s="12" t="s">
        <v>67</v>
      </c>
      <c r="D9104" s="13">
        <v>76460696.398977399</v>
      </c>
      <c r="E9104" s="14">
        <v>44470</v>
      </c>
      <c r="F9104" s="15">
        <f t="shared" si="142"/>
        <v>-7.4452398938455289E-2</v>
      </c>
    </row>
    <row r="9105" spans="1:6" x14ac:dyDescent="0.3">
      <c r="A9105" s="11">
        <v>8</v>
      </c>
      <c r="B9105" s="12" t="s">
        <v>933</v>
      </c>
      <c r="C9105" s="12" t="s">
        <v>68</v>
      </c>
      <c r="D9105" s="13">
        <v>82370654.204005197</v>
      </c>
      <c r="E9105" s="14">
        <v>44440</v>
      </c>
      <c r="F9105" s="15">
        <f t="shared" si="142"/>
        <v>-9.1070943951485045E-2</v>
      </c>
    </row>
    <row r="9106" spans="1:6" x14ac:dyDescent="0.3">
      <c r="A9106" s="16">
        <v>8</v>
      </c>
      <c r="B9106" s="17" t="s">
        <v>933</v>
      </c>
      <c r="C9106" s="17" t="s">
        <v>69</v>
      </c>
      <c r="D9106" s="18">
        <v>90224425.142703503</v>
      </c>
      <c r="E9106" s="14">
        <v>44409</v>
      </c>
      <c r="F9106" s="15">
        <f t="shared" si="142"/>
        <v>-0.12538485526934154</v>
      </c>
    </row>
    <row r="9107" spans="1:6" x14ac:dyDescent="0.3">
      <c r="A9107" s="11">
        <v>8</v>
      </c>
      <c r="B9107" s="12" t="s">
        <v>933</v>
      </c>
      <c r="C9107" s="12" t="s">
        <v>70</v>
      </c>
      <c r="D9107" s="13">
        <v>102277022.056833</v>
      </c>
      <c r="E9107" s="14">
        <v>44378</v>
      </c>
      <c r="F9107" s="15">
        <f t="shared" si="142"/>
        <v>2.5305922957757562E-2</v>
      </c>
    </row>
    <row r="9108" spans="1:6" x14ac:dyDescent="0.3">
      <c r="A9108" s="16">
        <v>8</v>
      </c>
      <c r="B9108" s="17" t="s">
        <v>933</v>
      </c>
      <c r="C9108" s="17" t="s">
        <v>71</v>
      </c>
      <c r="D9108" s="18">
        <v>99721281.688447893</v>
      </c>
      <c r="E9108" s="14">
        <v>44348</v>
      </c>
      <c r="F9108" s="15">
        <f t="shared" si="142"/>
        <v>-1.9130771868314002E-2</v>
      </c>
    </row>
    <row r="9109" spans="1:6" x14ac:dyDescent="0.3">
      <c r="A9109" s="11">
        <v>8</v>
      </c>
      <c r="B9109" s="12" t="s">
        <v>933</v>
      </c>
      <c r="C9109" s="12" t="s">
        <v>72</v>
      </c>
      <c r="D9109" s="13">
        <v>101647392.023725</v>
      </c>
      <c r="E9109" s="14">
        <v>44317</v>
      </c>
      <c r="F9109" s="15">
        <f t="shared" si="142"/>
        <v>-1.9720332749588784E-3</v>
      </c>
    </row>
    <row r="9110" spans="1:6" x14ac:dyDescent="0.3">
      <c r="A9110" s="16">
        <v>8</v>
      </c>
      <c r="B9110" s="17" t="s">
        <v>933</v>
      </c>
      <c r="C9110" s="17" t="s">
        <v>73</v>
      </c>
      <c r="D9110" s="18">
        <v>101848041.842142</v>
      </c>
      <c r="E9110" s="14">
        <v>44287</v>
      </c>
      <c r="F9110" s="15">
        <f t="shared" si="142"/>
        <v>9.0607914339004877E-2</v>
      </c>
    </row>
    <row r="9111" spans="1:6" x14ac:dyDescent="0.3">
      <c r="A9111" s="11">
        <v>8</v>
      </c>
      <c r="B9111" s="12" t="s">
        <v>933</v>
      </c>
      <c r="C9111" s="12" t="s">
        <v>74</v>
      </c>
      <c r="D9111" s="13">
        <v>93025532.850294799</v>
      </c>
      <c r="E9111" s="14">
        <v>44256</v>
      </c>
      <c r="F9111" s="15">
        <f t="shared" si="142"/>
        <v>-0.10809260029302022</v>
      </c>
    </row>
    <row r="9112" spans="1:6" x14ac:dyDescent="0.3">
      <c r="A9112" s="16">
        <v>8</v>
      </c>
      <c r="B9112" s="17" t="s">
        <v>933</v>
      </c>
      <c r="C9112" s="17" t="s">
        <v>75</v>
      </c>
      <c r="D9112" s="18">
        <v>103644482.200315</v>
      </c>
      <c r="E9112" s="14">
        <v>44228</v>
      </c>
      <c r="F9112" s="15">
        <f t="shared" si="142"/>
        <v>0.10164992991800827</v>
      </c>
    </row>
    <row r="9113" spans="1:6" x14ac:dyDescent="0.3">
      <c r="A9113" s="11">
        <v>8</v>
      </c>
      <c r="B9113" s="12" t="s">
        <v>933</v>
      </c>
      <c r="C9113" s="12" t="s">
        <v>76</v>
      </c>
      <c r="D9113" s="13">
        <v>93626800.499761999</v>
      </c>
      <c r="E9113" s="14">
        <v>44197</v>
      </c>
      <c r="F9113" s="15">
        <f t="shared" si="142"/>
        <v>2.2627410155842485E-2</v>
      </c>
    </row>
    <row r="9114" spans="1:6" x14ac:dyDescent="0.3">
      <c r="A9114" s="16">
        <v>8</v>
      </c>
      <c r="B9114" s="17" t="s">
        <v>933</v>
      </c>
      <c r="C9114" s="17" t="s">
        <v>77</v>
      </c>
      <c r="D9114" s="18">
        <v>91532057.166460395</v>
      </c>
      <c r="E9114" s="14">
        <v>44166</v>
      </c>
      <c r="F9114" s="15">
        <f t="shared" si="142"/>
        <v>0.12360867407464819</v>
      </c>
    </row>
    <row r="9115" spans="1:6" x14ac:dyDescent="0.3">
      <c r="A9115" s="16">
        <v>8</v>
      </c>
      <c r="B9115" s="17" t="s">
        <v>933</v>
      </c>
      <c r="C9115" s="17" t="s">
        <v>79</v>
      </c>
      <c r="D9115" s="18">
        <v>80889221.9522928</v>
      </c>
      <c r="E9115" s="14">
        <v>44136</v>
      </c>
      <c r="F9115" s="15">
        <f t="shared" si="142"/>
        <v>0.10397765801166409</v>
      </c>
    </row>
    <row r="9116" spans="1:6" x14ac:dyDescent="0.3">
      <c r="A9116" s="16">
        <v>8</v>
      </c>
      <c r="B9116" s="17" t="s">
        <v>933</v>
      </c>
      <c r="C9116" s="17" t="s">
        <v>80</v>
      </c>
      <c r="D9116" s="18">
        <v>72901041.848156899</v>
      </c>
      <c r="E9116" s="14">
        <v>44105</v>
      </c>
      <c r="F9116" s="15">
        <f t="shared" si="142"/>
        <v>-6.6194711882225254E-2</v>
      </c>
    </row>
    <row r="9117" spans="1:6" x14ac:dyDescent="0.3">
      <c r="A9117" s="16">
        <v>8</v>
      </c>
      <c r="B9117" s="17" t="s">
        <v>933</v>
      </c>
      <c r="C9117" s="17" t="s">
        <v>81</v>
      </c>
      <c r="D9117" s="18">
        <v>77890005.244550005</v>
      </c>
      <c r="E9117" s="14">
        <v>44075</v>
      </c>
      <c r="F9117" s="15">
        <f t="shared" si="142"/>
        <v>4.4146551591252676E-3</v>
      </c>
    </row>
    <row r="9118" spans="1:6" x14ac:dyDescent="0.3">
      <c r="A9118" s="11">
        <v>8</v>
      </c>
      <c r="B9118" s="12" t="s">
        <v>933</v>
      </c>
      <c r="C9118" s="12" t="s">
        <v>82</v>
      </c>
      <c r="D9118" s="13">
        <v>77546905.621540606</v>
      </c>
      <c r="E9118" s="14">
        <v>44044</v>
      </c>
      <c r="F9118" s="15">
        <f t="shared" si="142"/>
        <v>4.32426507874447E-3</v>
      </c>
    </row>
    <row r="9119" spans="1:6" x14ac:dyDescent="0.3">
      <c r="A9119" s="16">
        <v>8</v>
      </c>
      <c r="B9119" s="17" t="s">
        <v>933</v>
      </c>
      <c r="C9119" s="17" t="s">
        <v>83</v>
      </c>
      <c r="D9119" s="18">
        <v>77212296.236847699</v>
      </c>
      <c r="E9119" s="14">
        <v>44013</v>
      </c>
      <c r="F9119" s="15">
        <f t="shared" si="142"/>
        <v>1.4411600875017401E-2</v>
      </c>
    </row>
    <row r="9120" spans="1:6" x14ac:dyDescent="0.3">
      <c r="A9120" s="11">
        <v>8</v>
      </c>
      <c r="B9120" s="12" t="s">
        <v>933</v>
      </c>
      <c r="C9120" s="12" t="s">
        <v>84</v>
      </c>
      <c r="D9120" s="13">
        <v>76107523.335078701</v>
      </c>
      <c r="E9120" s="14">
        <v>43983</v>
      </c>
      <c r="F9120" s="15">
        <f t="shared" si="142"/>
        <v>5.3273765567169729E-2</v>
      </c>
    </row>
    <row r="9121" spans="1:6" x14ac:dyDescent="0.3">
      <c r="A9121" s="16">
        <v>8</v>
      </c>
      <c r="B9121" s="17" t="s">
        <v>933</v>
      </c>
      <c r="C9121" s="17" t="s">
        <v>85</v>
      </c>
      <c r="D9121" s="18">
        <v>72159096.550203398</v>
      </c>
      <c r="E9121" s="14">
        <v>43952</v>
      </c>
      <c r="F9121" s="15">
        <f t="shared" si="142"/>
        <v>0.15749887807504095</v>
      </c>
    </row>
    <row r="9122" spans="1:6" x14ac:dyDescent="0.3">
      <c r="A9122" s="11">
        <v>8</v>
      </c>
      <c r="B9122" s="12" t="s">
        <v>933</v>
      </c>
      <c r="C9122" s="12" t="s">
        <v>86</v>
      </c>
      <c r="D9122" s="13">
        <v>61643912.2335793</v>
      </c>
      <c r="E9122" s="14">
        <v>43922</v>
      </c>
      <c r="F9122" s="15">
        <f t="shared" si="142"/>
        <v>-9.17655312326714E-3</v>
      </c>
    </row>
    <row r="9123" spans="1:6" x14ac:dyDescent="0.3">
      <c r="A9123" s="16">
        <v>8</v>
      </c>
      <c r="B9123" s="17" t="s">
        <v>933</v>
      </c>
      <c r="C9123" s="17" t="s">
        <v>87</v>
      </c>
      <c r="D9123" s="18">
        <v>62212194.316405199</v>
      </c>
      <c r="E9123" s="14">
        <v>43891</v>
      </c>
      <c r="F9123" s="15">
        <f t="shared" si="142"/>
        <v>3.0169631212278048E-2</v>
      </c>
    </row>
    <row r="9124" spans="1:6" x14ac:dyDescent="0.3">
      <c r="A9124" s="11">
        <v>8</v>
      </c>
      <c r="B9124" s="12" t="s">
        <v>933</v>
      </c>
      <c r="C9124" s="12" t="s">
        <v>88</v>
      </c>
      <c r="D9124" s="13">
        <v>60363305.737359397</v>
      </c>
      <c r="E9124" s="14">
        <v>43862</v>
      </c>
      <c r="F9124" s="15">
        <f t="shared" si="142"/>
        <v>-0.12501604271979139</v>
      </c>
    </row>
    <row r="9125" spans="1:6" x14ac:dyDescent="0.3">
      <c r="A9125" s="16">
        <v>8</v>
      </c>
      <c r="B9125" s="17" t="s">
        <v>933</v>
      </c>
      <c r="C9125" s="17" t="s">
        <v>89</v>
      </c>
      <c r="D9125" s="18">
        <v>68401683.858533904</v>
      </c>
      <c r="E9125" s="14">
        <v>43831</v>
      </c>
      <c r="F9125" s="15">
        <f t="shared" si="142"/>
        <v>-7.668096813240699E-2</v>
      </c>
    </row>
    <row r="9126" spans="1:6" x14ac:dyDescent="0.3">
      <c r="A9126" s="11">
        <v>8</v>
      </c>
      <c r="B9126" s="12" t="s">
        <v>933</v>
      </c>
      <c r="C9126" s="12" t="s">
        <v>90</v>
      </c>
      <c r="D9126" s="13">
        <v>73853131.402047604</v>
      </c>
      <c r="E9126" s="14">
        <v>43800</v>
      </c>
      <c r="F9126" s="15">
        <f t="shared" si="142"/>
        <v>6.8308519932897827E-2</v>
      </c>
    </row>
    <row r="9127" spans="1:6" x14ac:dyDescent="0.3">
      <c r="A9127" s="11">
        <v>8</v>
      </c>
      <c r="B9127" s="12" t="s">
        <v>933</v>
      </c>
      <c r="C9127" s="12" t="s">
        <v>92</v>
      </c>
      <c r="D9127" s="13">
        <v>68976777.524964303</v>
      </c>
      <c r="E9127" s="14">
        <v>43770</v>
      </c>
      <c r="F9127" s="15">
        <f t="shared" si="142"/>
        <v>3.6822115447783146E-2</v>
      </c>
    </row>
    <row r="9128" spans="1:6" x14ac:dyDescent="0.3">
      <c r="A9128" s="11">
        <v>8</v>
      </c>
      <c r="B9128" s="12" t="s">
        <v>933</v>
      </c>
      <c r="C9128" s="12" t="s">
        <v>93</v>
      </c>
      <c r="D9128" s="13">
        <v>66483099.658704698</v>
      </c>
      <c r="E9128" s="14">
        <v>43739</v>
      </c>
      <c r="F9128" s="15">
        <f t="shared" si="142"/>
        <v>-4.1278625080059271E-2</v>
      </c>
    </row>
    <row r="9129" spans="1:6" x14ac:dyDescent="0.3">
      <c r="A9129" s="11">
        <v>8</v>
      </c>
      <c r="B9129" s="12" t="s">
        <v>933</v>
      </c>
      <c r="C9129" s="12" t="s">
        <v>94</v>
      </c>
      <c r="D9129" s="13">
        <v>69284859.172936305</v>
      </c>
      <c r="E9129" s="14">
        <v>43709</v>
      </c>
      <c r="F9129" s="15">
        <f t="shared" si="142"/>
        <v>1.3407944597034075E-2</v>
      </c>
    </row>
    <row r="9130" spans="1:6" x14ac:dyDescent="0.3">
      <c r="A9130" s="16">
        <v>8</v>
      </c>
      <c r="B9130" s="17" t="s">
        <v>933</v>
      </c>
      <c r="C9130" s="17" t="s">
        <v>95</v>
      </c>
      <c r="D9130" s="18">
        <v>68362091.651647002</v>
      </c>
      <c r="E9130" s="14">
        <v>43678</v>
      </c>
      <c r="F9130" s="15">
        <f t="shared" si="142"/>
        <v>-0.12637934393747732</v>
      </c>
    </row>
    <row r="9131" spans="1:6" x14ac:dyDescent="0.3">
      <c r="A9131" s="11">
        <v>8</v>
      </c>
      <c r="B9131" s="12" t="s">
        <v>933</v>
      </c>
      <c r="C9131" s="12" t="s">
        <v>96</v>
      </c>
      <c r="D9131" s="13">
        <v>77571322.177161396</v>
      </c>
      <c r="E9131" s="14">
        <v>43647</v>
      </c>
      <c r="F9131" s="15">
        <f t="shared" si="142"/>
        <v>-4.7003671851161062E-2</v>
      </c>
    </row>
    <row r="9132" spans="1:6" x14ac:dyDescent="0.3">
      <c r="A9132" s="16">
        <v>8</v>
      </c>
      <c r="B9132" s="17" t="s">
        <v>933</v>
      </c>
      <c r="C9132" s="17" t="s">
        <v>97</v>
      </c>
      <c r="D9132" s="18">
        <v>81304508.5847978</v>
      </c>
      <c r="E9132" s="14">
        <v>43617</v>
      </c>
      <c r="F9132" s="15">
        <f t="shared" si="142"/>
        <v>7.9358471533544708E-2</v>
      </c>
    </row>
    <row r="9133" spans="1:6" x14ac:dyDescent="0.3">
      <c r="A9133" s="11">
        <v>8</v>
      </c>
      <c r="B9133" s="12" t="s">
        <v>933</v>
      </c>
      <c r="C9133" s="12" t="s">
        <v>98</v>
      </c>
      <c r="D9133" s="13">
        <v>75101685.327501297</v>
      </c>
      <c r="E9133" s="14">
        <v>43586</v>
      </c>
      <c r="F9133" s="15">
        <f t="shared" si="142"/>
        <v>1.4622317935357754E-2</v>
      </c>
    </row>
    <row r="9134" spans="1:6" x14ac:dyDescent="0.3">
      <c r="A9134" s="16">
        <v>8</v>
      </c>
      <c r="B9134" s="17" t="s">
        <v>933</v>
      </c>
      <c r="C9134" s="17" t="s">
        <v>99</v>
      </c>
      <c r="D9134" s="18">
        <v>74011514.444040999</v>
      </c>
      <c r="E9134" s="14">
        <v>43556</v>
      </c>
      <c r="F9134" s="15">
        <f t="shared" si="142"/>
        <v>-2.6205599433259719E-4</v>
      </c>
    </row>
    <row r="9135" spans="1:6" x14ac:dyDescent="0.3">
      <c r="A9135" s="11">
        <v>8</v>
      </c>
      <c r="B9135" s="12" t="s">
        <v>933</v>
      </c>
      <c r="C9135" s="12" t="s">
        <v>100</v>
      </c>
      <c r="D9135" s="13">
        <v>74030912.146581799</v>
      </c>
      <c r="E9135" s="14">
        <v>43525</v>
      </c>
      <c r="F9135" s="15">
        <f t="shared" si="142"/>
        <v>2.6958281622629005E-2</v>
      </c>
    </row>
    <row r="9136" spans="1:6" x14ac:dyDescent="0.3">
      <c r="A9136" s="16">
        <v>8</v>
      </c>
      <c r="B9136" s="17" t="s">
        <v>933</v>
      </c>
      <c r="C9136" s="17" t="s">
        <v>101</v>
      </c>
      <c r="D9136" s="18">
        <v>72061826.797952205</v>
      </c>
      <c r="E9136" s="14">
        <v>43497</v>
      </c>
      <c r="F9136" s="15">
        <f t="shared" si="142"/>
        <v>3.0597956124374808E-2</v>
      </c>
    </row>
    <row r="9137" spans="1:6" x14ac:dyDescent="0.3">
      <c r="A9137" s="11">
        <v>8</v>
      </c>
      <c r="B9137" s="12" t="s">
        <v>933</v>
      </c>
      <c r="C9137" s="12" t="s">
        <v>102</v>
      </c>
      <c r="D9137" s="13">
        <v>69890274.140784293</v>
      </c>
      <c r="E9137" s="14">
        <v>43466</v>
      </c>
      <c r="F9137" s="15">
        <f t="shared" si="142"/>
        <v>0.14380645716928842</v>
      </c>
    </row>
    <row r="9138" spans="1:6" x14ac:dyDescent="0.3">
      <c r="A9138" s="16">
        <v>8</v>
      </c>
      <c r="B9138" s="17" t="s">
        <v>933</v>
      </c>
      <c r="C9138" s="17" t="s">
        <v>103</v>
      </c>
      <c r="D9138" s="18">
        <v>60528845.8775784</v>
      </c>
      <c r="E9138" s="14">
        <v>43435</v>
      </c>
      <c r="F9138" s="15">
        <f t="shared" si="142"/>
        <v>4.2466740934660296E-2</v>
      </c>
    </row>
    <row r="9139" spans="1:6" x14ac:dyDescent="0.3">
      <c r="A9139" s="16">
        <v>8</v>
      </c>
      <c r="B9139" s="17" t="s">
        <v>933</v>
      </c>
      <c r="C9139" s="17" t="s">
        <v>105</v>
      </c>
      <c r="D9139" s="18">
        <v>58012198.177462503</v>
      </c>
      <c r="E9139" s="14">
        <v>43405</v>
      </c>
      <c r="F9139" s="15">
        <f t="shared" si="142"/>
        <v>-7.171476660405314E-2</v>
      </c>
    </row>
    <row r="9140" spans="1:6" x14ac:dyDescent="0.3">
      <c r="A9140" s="16">
        <v>8</v>
      </c>
      <c r="B9140" s="17" t="s">
        <v>933</v>
      </c>
      <c r="C9140" s="17" t="s">
        <v>106</v>
      </c>
      <c r="D9140" s="18">
        <v>62325338.988629498</v>
      </c>
      <c r="E9140" s="14">
        <v>43374</v>
      </c>
      <c r="F9140" s="15">
        <f t="shared" si="142"/>
        <v>-2.5570347666294513E-2</v>
      </c>
    </row>
    <row r="9141" spans="1:6" x14ac:dyDescent="0.3">
      <c r="A9141" s="16">
        <v>8</v>
      </c>
      <c r="B9141" s="17" t="s">
        <v>933</v>
      </c>
      <c r="C9141" s="17" t="s">
        <v>107</v>
      </c>
      <c r="D9141" s="18">
        <v>63939569.843615703</v>
      </c>
      <c r="E9141" s="14">
        <v>43344</v>
      </c>
      <c r="F9141" s="15">
        <f t="shared" si="142"/>
        <v>5.3692850535967236E-2</v>
      </c>
    </row>
    <row r="9142" spans="1:6" x14ac:dyDescent="0.3">
      <c r="A9142" s="11">
        <v>8</v>
      </c>
      <c r="B9142" s="12" t="s">
        <v>933</v>
      </c>
      <c r="C9142" s="12" t="s">
        <v>108</v>
      </c>
      <c r="D9142" s="13">
        <v>60597010.827060796</v>
      </c>
      <c r="E9142" s="14">
        <v>43313</v>
      </c>
      <c r="F9142" s="15">
        <f t="shared" si="142"/>
        <v>-0.14860523458663222</v>
      </c>
    </row>
    <row r="9143" spans="1:6" x14ac:dyDescent="0.3">
      <c r="A9143" s="16">
        <v>8</v>
      </c>
      <c r="B9143" s="17" t="s">
        <v>933</v>
      </c>
      <c r="C9143" s="17" t="s">
        <v>109</v>
      </c>
      <c r="D9143" s="18">
        <v>70305554.013767406</v>
      </c>
      <c r="E9143" s="14">
        <v>43282</v>
      </c>
      <c r="F9143" s="15">
        <f t="shared" si="142"/>
        <v>2.3987349098078979E-3</v>
      </c>
    </row>
    <row r="9144" spans="1:6" x14ac:dyDescent="0.3">
      <c r="A9144" s="11">
        <v>8</v>
      </c>
      <c r="B9144" s="12" t="s">
        <v>933</v>
      </c>
      <c r="C9144" s="12" t="s">
        <v>110</v>
      </c>
      <c r="D9144" s="13">
        <v>70137111.731959105</v>
      </c>
      <c r="E9144" s="14">
        <v>43252</v>
      </c>
      <c r="F9144" s="15">
        <f t="shared" si="142"/>
        <v>-1.2858637377394799E-2</v>
      </c>
    </row>
    <row r="9145" spans="1:6" x14ac:dyDescent="0.3">
      <c r="A9145" s="16">
        <v>8</v>
      </c>
      <c r="B9145" s="17" t="s">
        <v>933</v>
      </c>
      <c r="C9145" s="17" t="s">
        <v>111</v>
      </c>
      <c r="D9145" s="18">
        <v>71044802.746441707</v>
      </c>
      <c r="E9145" s="14">
        <v>43221</v>
      </c>
      <c r="F9145" s="15">
        <f t="shared" si="142"/>
        <v>6.1375945988327983E-2</v>
      </c>
    </row>
    <row r="9146" spans="1:6" x14ac:dyDescent="0.3">
      <c r="A9146" s="11">
        <v>8</v>
      </c>
      <c r="B9146" s="12" t="s">
        <v>933</v>
      </c>
      <c r="C9146" s="12" t="s">
        <v>112</v>
      </c>
      <c r="D9146" s="13">
        <v>66815477.756046802</v>
      </c>
      <c r="E9146" s="14">
        <v>43191</v>
      </c>
      <c r="F9146" s="15">
        <f t="shared" si="142"/>
        <v>8.510189940805428E-2</v>
      </c>
    </row>
    <row r="9147" spans="1:6" x14ac:dyDescent="0.3">
      <c r="A9147" s="16">
        <v>8</v>
      </c>
      <c r="B9147" s="17" t="s">
        <v>933</v>
      </c>
      <c r="C9147" s="17" t="s">
        <v>113</v>
      </c>
      <c r="D9147" s="18">
        <v>61364583.773719199</v>
      </c>
      <c r="E9147" s="14">
        <v>43160</v>
      </c>
      <c r="F9147" s="15">
        <f t="shared" si="142"/>
        <v>-8.1334499197366794E-2</v>
      </c>
    </row>
    <row r="9148" spans="1:6" x14ac:dyDescent="0.3">
      <c r="A9148" s="11">
        <v>8</v>
      </c>
      <c r="B9148" s="12" t="s">
        <v>933</v>
      </c>
      <c r="C9148" s="12" t="s">
        <v>114</v>
      </c>
      <c r="D9148" s="13">
        <v>66564230.682379402</v>
      </c>
      <c r="E9148" s="14">
        <v>43132</v>
      </c>
      <c r="F9148" s="15">
        <f t="shared" si="142"/>
        <v>-8.8141401092462143E-3</v>
      </c>
    </row>
    <row r="9149" spans="1:6" x14ac:dyDescent="0.3">
      <c r="A9149" s="16">
        <v>8</v>
      </c>
      <c r="B9149" s="17" t="s">
        <v>933</v>
      </c>
      <c r="C9149" s="17" t="s">
        <v>115</v>
      </c>
      <c r="D9149" s="18">
        <v>67153530.407877699</v>
      </c>
      <c r="E9149" s="14">
        <v>43101</v>
      </c>
      <c r="F9149" s="15">
        <f t="shared" si="142"/>
        <v>-6.9350905912012123E-2</v>
      </c>
    </row>
    <row r="9150" spans="1:6" x14ac:dyDescent="0.3">
      <c r="A9150" s="11">
        <v>8</v>
      </c>
      <c r="B9150" s="12" t="s">
        <v>933</v>
      </c>
      <c r="C9150" s="12" t="s">
        <v>116</v>
      </c>
      <c r="D9150" s="13">
        <v>71975976.415930703</v>
      </c>
      <c r="E9150" s="14">
        <v>43070</v>
      </c>
      <c r="F9150" s="15">
        <f t="shared" si="142"/>
        <v>0.11523455747493805</v>
      </c>
    </row>
    <row r="9151" spans="1:6" x14ac:dyDescent="0.3">
      <c r="A9151" s="11">
        <v>8</v>
      </c>
      <c r="B9151" s="12" t="s">
        <v>933</v>
      </c>
      <c r="C9151" s="12" t="s">
        <v>118</v>
      </c>
      <c r="D9151" s="13">
        <v>64141901.824675299</v>
      </c>
      <c r="E9151" s="14">
        <v>43040</v>
      </c>
      <c r="F9151" s="15">
        <f t="shared" si="142"/>
        <v>-1.0317750541553906E-2</v>
      </c>
    </row>
    <row r="9152" spans="1:6" x14ac:dyDescent="0.3">
      <c r="A9152" s="11">
        <v>8</v>
      </c>
      <c r="B9152" s="12" t="s">
        <v>933</v>
      </c>
      <c r="C9152" s="12" t="s">
        <v>119</v>
      </c>
      <c r="D9152" s="13">
        <v>64807127.883798704</v>
      </c>
      <c r="E9152" s="14">
        <v>43009</v>
      </c>
      <c r="F9152" s="15">
        <f t="shared" si="142"/>
        <v>1.7323617140059273E-2</v>
      </c>
    </row>
    <row r="9153" spans="1:6" x14ac:dyDescent="0.3">
      <c r="A9153" s="11">
        <v>8</v>
      </c>
      <c r="B9153" s="12" t="s">
        <v>933</v>
      </c>
      <c r="C9153" s="12" t="s">
        <v>120</v>
      </c>
      <c r="D9153" s="13">
        <v>63694102.659302898</v>
      </c>
      <c r="E9153" s="14">
        <v>42979</v>
      </c>
      <c r="F9153" s="15">
        <f t="shared" si="142"/>
        <v>-7.9721455075908276E-2</v>
      </c>
    </row>
    <row r="9154" spans="1:6" x14ac:dyDescent="0.3">
      <c r="A9154" s="16">
        <v>8</v>
      </c>
      <c r="B9154" s="17" t="s">
        <v>933</v>
      </c>
      <c r="C9154" s="17" t="s">
        <v>121</v>
      </c>
      <c r="D9154" s="18">
        <v>68979781.053881407</v>
      </c>
      <c r="E9154" s="14">
        <v>42948</v>
      </c>
      <c r="F9154" s="15">
        <f t="shared" si="142"/>
        <v>5.1736927260901719E-2</v>
      </c>
    </row>
    <row r="9155" spans="1:6" x14ac:dyDescent="0.3">
      <c r="A9155" s="11">
        <v>8</v>
      </c>
      <c r="B9155" s="12" t="s">
        <v>933</v>
      </c>
      <c r="C9155" s="12" t="s">
        <v>122</v>
      </c>
      <c r="D9155" s="13">
        <v>65501726.835247099</v>
      </c>
      <c r="E9155" s="14">
        <v>42917</v>
      </c>
      <c r="F9155" s="15">
        <f t="shared" ref="F9155:F9218" si="143">IF(B9155=B9156,LN(D9155/D9156),NA())</f>
        <v>8.1574277628688463E-2</v>
      </c>
    </row>
    <row r="9156" spans="1:6" x14ac:dyDescent="0.3">
      <c r="A9156" s="16">
        <v>8</v>
      </c>
      <c r="B9156" s="17" t="s">
        <v>933</v>
      </c>
      <c r="C9156" s="17" t="s">
        <v>123</v>
      </c>
      <c r="D9156" s="18">
        <v>60370599.824422501</v>
      </c>
      <c r="E9156" s="14">
        <v>42887</v>
      </c>
      <c r="F9156" s="15">
        <f t="shared" si="143"/>
        <v>4.8996578927075568E-2</v>
      </c>
    </row>
    <row r="9157" spans="1:6" x14ac:dyDescent="0.3">
      <c r="A9157" s="11">
        <v>8</v>
      </c>
      <c r="B9157" s="12" t="s">
        <v>933</v>
      </c>
      <c r="C9157" s="12" t="s">
        <v>124</v>
      </c>
      <c r="D9157" s="13">
        <v>57483942.597818203</v>
      </c>
      <c r="E9157" s="14">
        <v>42856</v>
      </c>
      <c r="F9157" s="15">
        <f t="shared" si="143"/>
        <v>1.1878829979798658E-2</v>
      </c>
    </row>
    <row r="9158" spans="1:6" x14ac:dyDescent="0.3">
      <c r="A9158" s="16">
        <v>8</v>
      </c>
      <c r="B9158" s="17" t="s">
        <v>933</v>
      </c>
      <c r="C9158" s="17" t="s">
        <v>125</v>
      </c>
      <c r="D9158" s="18">
        <v>56805140.287684701</v>
      </c>
      <c r="E9158" s="14">
        <v>42826</v>
      </c>
      <c r="F9158" s="15">
        <f t="shared" si="143"/>
        <v>-4.7739154860879283E-2</v>
      </c>
    </row>
    <row r="9159" spans="1:6" x14ac:dyDescent="0.3">
      <c r="A9159" s="11">
        <v>8</v>
      </c>
      <c r="B9159" s="12" t="s">
        <v>933</v>
      </c>
      <c r="C9159" s="12" t="s">
        <v>126</v>
      </c>
      <c r="D9159" s="13">
        <v>59582742.365520403</v>
      </c>
      <c r="E9159" s="14">
        <v>42795</v>
      </c>
      <c r="F9159" s="15">
        <f t="shared" si="143"/>
        <v>-2.757956005721485E-2</v>
      </c>
    </row>
    <row r="9160" spans="1:6" x14ac:dyDescent="0.3">
      <c r="A9160" s="16">
        <v>8</v>
      </c>
      <c r="B9160" s="17" t="s">
        <v>933</v>
      </c>
      <c r="C9160" s="17" t="s">
        <v>127</v>
      </c>
      <c r="D9160" s="18">
        <v>61248878.225604899</v>
      </c>
      <c r="E9160" s="14">
        <v>42767</v>
      </c>
      <c r="F9160" s="15">
        <f t="shared" si="143"/>
        <v>-5.7175222637748449E-2</v>
      </c>
    </row>
    <row r="9161" spans="1:6" x14ac:dyDescent="0.3">
      <c r="A9161" s="11">
        <v>8</v>
      </c>
      <c r="B9161" s="12" t="s">
        <v>933</v>
      </c>
      <c r="C9161" s="12" t="s">
        <v>129</v>
      </c>
      <c r="D9161" s="13">
        <v>64852843.504518002</v>
      </c>
      <c r="E9161" s="14">
        <v>42736</v>
      </c>
      <c r="F9161" s="15">
        <f t="shared" si="143"/>
        <v>0.19394822627437025</v>
      </c>
    </row>
    <row r="9162" spans="1:6" x14ac:dyDescent="0.3">
      <c r="A9162" s="16">
        <v>8</v>
      </c>
      <c r="B9162" s="17" t="s">
        <v>933</v>
      </c>
      <c r="C9162" s="17" t="s">
        <v>130</v>
      </c>
      <c r="D9162" s="18">
        <v>53419322.812557399</v>
      </c>
      <c r="E9162" s="14">
        <v>42705</v>
      </c>
      <c r="F9162" s="15">
        <f t="shared" si="143"/>
        <v>5.4823827726061806E-2</v>
      </c>
    </row>
    <row r="9163" spans="1:6" x14ac:dyDescent="0.3">
      <c r="A9163" s="16">
        <v>8</v>
      </c>
      <c r="B9163" s="17" t="s">
        <v>933</v>
      </c>
      <c r="C9163" s="17" t="s">
        <v>132</v>
      </c>
      <c r="D9163" s="18">
        <v>50569503.815589003</v>
      </c>
      <c r="E9163" s="14">
        <v>42675</v>
      </c>
      <c r="F9163" s="15">
        <f t="shared" si="143"/>
        <v>5.1649313292640761E-2</v>
      </c>
    </row>
    <row r="9164" spans="1:6" x14ac:dyDescent="0.3">
      <c r="A9164" s="16">
        <v>8</v>
      </c>
      <c r="B9164" s="17" t="s">
        <v>933</v>
      </c>
      <c r="C9164" s="17" t="s">
        <v>133</v>
      </c>
      <c r="D9164" s="18">
        <v>48023928.154625103</v>
      </c>
      <c r="E9164" s="14">
        <v>42644</v>
      </c>
      <c r="F9164" s="15">
        <f t="shared" si="143"/>
        <v>9.8040269573510336E-2</v>
      </c>
    </row>
    <row r="9165" spans="1:6" x14ac:dyDescent="0.3">
      <c r="A9165" s="16">
        <v>8</v>
      </c>
      <c r="B9165" s="17" t="s">
        <v>933</v>
      </c>
      <c r="C9165" s="17" t="s">
        <v>134</v>
      </c>
      <c r="D9165" s="18">
        <v>43539088.479520999</v>
      </c>
      <c r="E9165" s="14">
        <v>42614</v>
      </c>
      <c r="F9165" s="15">
        <f t="shared" si="143"/>
        <v>0.11231590721521963</v>
      </c>
    </row>
    <row r="9166" spans="1:6" x14ac:dyDescent="0.3">
      <c r="A9166" s="11">
        <v>8</v>
      </c>
      <c r="B9166" s="12" t="s">
        <v>933</v>
      </c>
      <c r="C9166" s="12" t="s">
        <v>135</v>
      </c>
      <c r="D9166" s="13">
        <v>38913577.010227397</v>
      </c>
      <c r="E9166" s="14">
        <v>42583</v>
      </c>
      <c r="F9166" s="15">
        <f t="shared" si="143"/>
        <v>-6.7413846240295588E-2</v>
      </c>
    </row>
    <row r="9167" spans="1:6" x14ac:dyDescent="0.3">
      <c r="A9167" s="16">
        <v>8</v>
      </c>
      <c r="B9167" s="17" t="s">
        <v>933</v>
      </c>
      <c r="C9167" s="17" t="s">
        <v>136</v>
      </c>
      <c r="D9167" s="18">
        <v>41627335.688765198</v>
      </c>
      <c r="E9167" s="14">
        <v>42552</v>
      </c>
      <c r="F9167" s="15">
        <f t="shared" si="143"/>
        <v>7.0555390585457081E-2</v>
      </c>
    </row>
    <row r="9168" spans="1:6" x14ac:dyDescent="0.3">
      <c r="A9168" s="11">
        <v>8</v>
      </c>
      <c r="B9168" s="12" t="s">
        <v>933</v>
      </c>
      <c r="C9168" s="12" t="s">
        <v>137</v>
      </c>
      <c r="D9168" s="13">
        <v>38791520.106393598</v>
      </c>
      <c r="E9168" s="14">
        <v>42522</v>
      </c>
      <c r="F9168" s="15">
        <f t="shared" si="143"/>
        <v>0.16632977231721205</v>
      </c>
    </row>
    <row r="9169" spans="1:6" x14ac:dyDescent="0.3">
      <c r="A9169" s="16">
        <v>8</v>
      </c>
      <c r="B9169" s="17" t="s">
        <v>933</v>
      </c>
      <c r="C9169" s="17" t="s">
        <v>138</v>
      </c>
      <c r="D9169" s="18">
        <v>32847377.082679302</v>
      </c>
      <c r="E9169" s="14">
        <v>42491</v>
      </c>
      <c r="F9169" s="15">
        <f t="shared" si="143"/>
        <v>-0.16913696494490993</v>
      </c>
    </row>
    <row r="9170" spans="1:6" x14ac:dyDescent="0.3">
      <c r="A9170" s="11">
        <v>8</v>
      </c>
      <c r="B9170" s="12" t="s">
        <v>933</v>
      </c>
      <c r="C9170" s="12" t="s">
        <v>139</v>
      </c>
      <c r="D9170" s="13">
        <v>38900568.363774203</v>
      </c>
      <c r="E9170" s="14">
        <v>42461</v>
      </c>
      <c r="F9170" s="15">
        <f t="shared" si="143"/>
        <v>0.16255887975270975</v>
      </c>
    </row>
    <row r="9171" spans="1:6" x14ac:dyDescent="0.3">
      <c r="A9171" s="16">
        <v>8</v>
      </c>
      <c r="B9171" s="17" t="s">
        <v>933</v>
      </c>
      <c r="C9171" s="17" t="s">
        <v>140</v>
      </c>
      <c r="D9171" s="18">
        <v>33064162.1611146</v>
      </c>
      <c r="E9171" s="14">
        <v>42430</v>
      </c>
      <c r="F9171" s="15">
        <f t="shared" si="143"/>
        <v>2.6769848373980745E-2</v>
      </c>
    </row>
    <row r="9172" spans="1:6" x14ac:dyDescent="0.3">
      <c r="A9172" s="11">
        <v>8</v>
      </c>
      <c r="B9172" s="12" t="s">
        <v>933</v>
      </c>
      <c r="C9172" s="12" t="s">
        <v>141</v>
      </c>
      <c r="D9172" s="13">
        <v>32190781.8393839</v>
      </c>
      <c r="E9172" s="14">
        <v>42401</v>
      </c>
      <c r="F9172" s="15">
        <f t="shared" si="143"/>
        <v>0.1053213630324708</v>
      </c>
    </row>
    <row r="9173" spans="1:6" x14ac:dyDescent="0.3">
      <c r="A9173" s="16">
        <v>8</v>
      </c>
      <c r="B9173" s="17" t="s">
        <v>933</v>
      </c>
      <c r="C9173" s="17" t="s">
        <v>142</v>
      </c>
      <c r="D9173" s="18">
        <v>28972837.9959107</v>
      </c>
      <c r="E9173" s="14">
        <v>42370</v>
      </c>
      <c r="F9173" s="15">
        <f t="shared" si="143"/>
        <v>-0.33015465579908626</v>
      </c>
    </row>
    <row r="9174" spans="1:6" x14ac:dyDescent="0.3">
      <c r="A9174" s="11">
        <v>8</v>
      </c>
      <c r="B9174" s="12" t="s">
        <v>933</v>
      </c>
      <c r="C9174" s="12" t="s">
        <v>143</v>
      </c>
      <c r="D9174" s="13">
        <v>40306527.399650298</v>
      </c>
      <c r="E9174" s="14">
        <v>42339</v>
      </c>
      <c r="F9174" s="15">
        <f t="shared" si="143"/>
        <v>-0.11287589540688246</v>
      </c>
    </row>
    <row r="9175" spans="1:6" x14ac:dyDescent="0.3">
      <c r="A9175" s="11">
        <v>8</v>
      </c>
      <c r="B9175" s="12" t="s">
        <v>933</v>
      </c>
      <c r="C9175" s="12" t="s">
        <v>145</v>
      </c>
      <c r="D9175" s="13">
        <v>45122874.879383899</v>
      </c>
      <c r="E9175" s="14">
        <v>42309</v>
      </c>
      <c r="F9175" s="15">
        <f t="shared" si="143"/>
        <v>-6.9527176654106876E-2</v>
      </c>
    </row>
    <row r="9176" spans="1:6" x14ac:dyDescent="0.3">
      <c r="A9176" s="11">
        <v>8</v>
      </c>
      <c r="B9176" s="12" t="s">
        <v>933</v>
      </c>
      <c r="C9176" s="12" t="s">
        <v>146</v>
      </c>
      <c r="D9176" s="13">
        <v>48371775.757093601</v>
      </c>
      <c r="E9176" s="14">
        <v>42278</v>
      </c>
      <c r="F9176" s="15">
        <f t="shared" si="143"/>
        <v>6.2022084613549806E-2</v>
      </c>
    </row>
    <row r="9177" spans="1:6" x14ac:dyDescent="0.3">
      <c r="A9177" s="11">
        <v>8</v>
      </c>
      <c r="B9177" s="12" t="s">
        <v>933</v>
      </c>
      <c r="C9177" s="12" t="s">
        <v>147</v>
      </c>
      <c r="D9177" s="13">
        <v>45462800.198328197</v>
      </c>
      <c r="E9177" s="14">
        <v>42248</v>
      </c>
      <c r="F9177" s="15">
        <f t="shared" si="143"/>
        <v>-8.1147761335256446E-2</v>
      </c>
    </row>
    <row r="9178" spans="1:6" x14ac:dyDescent="0.3">
      <c r="A9178" s="16">
        <v>8</v>
      </c>
      <c r="B9178" s="17" t="s">
        <v>933</v>
      </c>
      <c r="C9178" s="17" t="s">
        <v>148</v>
      </c>
      <c r="D9178" s="18">
        <v>49305822.367414899</v>
      </c>
      <c r="E9178" s="14">
        <v>42217</v>
      </c>
      <c r="F9178" s="15">
        <f t="shared" si="143"/>
        <v>-4.3355042665706812E-2</v>
      </c>
    </row>
    <row r="9179" spans="1:6" x14ac:dyDescent="0.3">
      <c r="A9179" s="11">
        <v>8</v>
      </c>
      <c r="B9179" s="12" t="s">
        <v>933</v>
      </c>
      <c r="C9179" s="12" t="s">
        <v>149</v>
      </c>
      <c r="D9179" s="13">
        <v>51490494.483596697</v>
      </c>
      <c r="E9179" s="14">
        <v>42186</v>
      </c>
      <c r="F9179" s="15">
        <f t="shared" si="143"/>
        <v>-5.3448746584154952E-2</v>
      </c>
    </row>
    <row r="9180" spans="1:6" x14ac:dyDescent="0.3">
      <c r="A9180" s="16">
        <v>8</v>
      </c>
      <c r="B9180" s="17" t="s">
        <v>933</v>
      </c>
      <c r="C9180" s="17" t="s">
        <v>150</v>
      </c>
      <c r="D9180" s="18">
        <v>54317473.137657702</v>
      </c>
      <c r="E9180" s="14">
        <v>42156</v>
      </c>
      <c r="F9180" s="15">
        <f t="shared" si="143"/>
        <v>-9.0911230462234788E-2</v>
      </c>
    </row>
    <row r="9181" spans="1:6" x14ac:dyDescent="0.3">
      <c r="A9181" s="11">
        <v>8</v>
      </c>
      <c r="B9181" s="12" t="s">
        <v>933</v>
      </c>
      <c r="C9181" s="12" t="s">
        <v>151</v>
      </c>
      <c r="D9181" s="13">
        <v>59486963.906960197</v>
      </c>
      <c r="E9181" s="14">
        <v>42125</v>
      </c>
      <c r="F9181" s="15">
        <f t="shared" si="143"/>
        <v>-1.2691455671818119E-2</v>
      </c>
    </row>
    <row r="9182" spans="1:6" x14ac:dyDescent="0.3">
      <c r="A9182" s="16">
        <v>8</v>
      </c>
      <c r="B9182" s="17" t="s">
        <v>933</v>
      </c>
      <c r="C9182" s="17" t="s">
        <v>152</v>
      </c>
      <c r="D9182" s="18">
        <v>60246751.277893998</v>
      </c>
      <c r="E9182" s="14">
        <v>42095</v>
      </c>
      <c r="F9182" s="15">
        <f t="shared" si="143"/>
        <v>3.8883817263955525E-2</v>
      </c>
    </row>
    <row r="9183" spans="1:6" x14ac:dyDescent="0.3">
      <c r="A9183" s="11">
        <v>8</v>
      </c>
      <c r="B9183" s="12" t="s">
        <v>933</v>
      </c>
      <c r="C9183" s="12" t="s">
        <v>153</v>
      </c>
      <c r="D9183" s="13">
        <v>57949088.057785504</v>
      </c>
      <c r="E9183" s="14">
        <v>42064</v>
      </c>
      <c r="F9183" s="15">
        <f t="shared" si="143"/>
        <v>-0.14322737012760853</v>
      </c>
    </row>
    <row r="9184" spans="1:6" x14ac:dyDescent="0.3">
      <c r="A9184" s="16">
        <v>8</v>
      </c>
      <c r="B9184" s="17" t="s">
        <v>933</v>
      </c>
      <c r="C9184" s="17" t="s">
        <v>154</v>
      </c>
      <c r="D9184" s="18">
        <v>66872793.018680997</v>
      </c>
      <c r="E9184" s="14">
        <v>42036</v>
      </c>
      <c r="F9184" s="15">
        <f t="shared" si="143"/>
        <v>8.7045340682948821E-2</v>
      </c>
    </row>
    <row r="9185" spans="1:6" x14ac:dyDescent="0.3">
      <c r="A9185" s="11">
        <v>8</v>
      </c>
      <c r="B9185" s="12" t="s">
        <v>933</v>
      </c>
      <c r="C9185" s="12" t="s">
        <v>1286</v>
      </c>
      <c r="D9185" s="13">
        <v>61297978.326032303</v>
      </c>
      <c r="E9185" s="14">
        <v>42005</v>
      </c>
      <c r="F9185" s="15" t="e">
        <f t="shared" si="143"/>
        <v>#N/A</v>
      </c>
    </row>
    <row r="9186" spans="1:6" x14ac:dyDescent="0.3">
      <c r="A9186" s="11">
        <v>22</v>
      </c>
      <c r="B9186" s="12" t="s">
        <v>944</v>
      </c>
      <c r="C9186" s="12" t="s">
        <v>12</v>
      </c>
      <c r="D9186" s="13">
        <v>134662254.33467901</v>
      </c>
      <c r="E9186" s="14">
        <v>45901</v>
      </c>
      <c r="F9186" s="15">
        <f t="shared" si="143"/>
        <v>0.10524139107398117</v>
      </c>
    </row>
    <row r="9187" spans="1:6" x14ac:dyDescent="0.3">
      <c r="A9187" s="16">
        <v>22</v>
      </c>
      <c r="B9187" s="17" t="s">
        <v>944</v>
      </c>
      <c r="C9187" s="17" t="s">
        <v>16</v>
      </c>
      <c r="D9187" s="18">
        <v>121210467.18767799</v>
      </c>
      <c r="E9187" s="14">
        <v>45870</v>
      </c>
      <c r="F9187" s="15">
        <f t="shared" si="143"/>
        <v>-3.1515927672497394E-3</v>
      </c>
    </row>
    <row r="9188" spans="1:6" x14ac:dyDescent="0.3">
      <c r="A9188" s="11">
        <v>22</v>
      </c>
      <c r="B9188" s="12" t="s">
        <v>944</v>
      </c>
      <c r="C9188" s="12" t="s">
        <v>17</v>
      </c>
      <c r="D9188" s="13">
        <v>121593075.81598499</v>
      </c>
      <c r="E9188" s="14">
        <v>45839</v>
      </c>
      <c r="F9188" s="15">
        <f t="shared" si="143"/>
        <v>0.10098916001018947</v>
      </c>
    </row>
    <row r="9189" spans="1:6" x14ac:dyDescent="0.3">
      <c r="A9189" s="16">
        <v>22</v>
      </c>
      <c r="B9189" s="17" t="s">
        <v>944</v>
      </c>
      <c r="C9189" s="17" t="s">
        <v>18</v>
      </c>
      <c r="D9189" s="18">
        <v>109913189.25165799</v>
      </c>
      <c r="E9189" s="14">
        <v>45809</v>
      </c>
      <c r="F9189" s="15">
        <f t="shared" si="143"/>
        <v>0.10952495375867249</v>
      </c>
    </row>
    <row r="9190" spans="1:6" x14ac:dyDescent="0.3">
      <c r="A9190" s="11">
        <v>22</v>
      </c>
      <c r="B9190" s="12" t="s">
        <v>944</v>
      </c>
      <c r="C9190" s="12" t="s">
        <v>19</v>
      </c>
      <c r="D9190" s="13">
        <v>98510772.909693196</v>
      </c>
      <c r="E9190" s="14">
        <v>45778</v>
      </c>
      <c r="F9190" s="15">
        <f t="shared" si="143"/>
        <v>0.13765527952545578</v>
      </c>
    </row>
    <row r="9191" spans="1:6" x14ac:dyDescent="0.3">
      <c r="A9191" s="16">
        <v>22</v>
      </c>
      <c r="B9191" s="17" t="s">
        <v>944</v>
      </c>
      <c r="C9191" s="17" t="s">
        <v>20</v>
      </c>
      <c r="D9191" s="18">
        <v>85842191.865794599</v>
      </c>
      <c r="E9191" s="14">
        <v>45748</v>
      </c>
      <c r="F9191" s="15">
        <f t="shared" si="143"/>
        <v>5.1956906132098746E-3</v>
      </c>
    </row>
    <row r="9192" spans="1:6" x14ac:dyDescent="0.3">
      <c r="A9192" s="11">
        <v>22</v>
      </c>
      <c r="B9192" s="12" t="s">
        <v>944</v>
      </c>
      <c r="C9192" s="12" t="s">
        <v>21</v>
      </c>
      <c r="D9192" s="13">
        <v>85397339.054827705</v>
      </c>
      <c r="E9192" s="14">
        <v>45717</v>
      </c>
      <c r="F9192" s="15">
        <f t="shared" si="143"/>
        <v>4.8554550465011968E-3</v>
      </c>
    </row>
    <row r="9193" spans="1:6" x14ac:dyDescent="0.3">
      <c r="A9193" s="16">
        <v>22</v>
      </c>
      <c r="B9193" s="17" t="s">
        <v>944</v>
      </c>
      <c r="C9193" s="17" t="s">
        <v>22</v>
      </c>
      <c r="D9193" s="18">
        <v>84983701.126779899</v>
      </c>
      <c r="E9193" s="14">
        <v>45689</v>
      </c>
      <c r="F9193" s="15">
        <f t="shared" si="143"/>
        <v>0.20491309576161124</v>
      </c>
    </row>
    <row r="9194" spans="1:6" x14ac:dyDescent="0.3">
      <c r="A9194" s="11">
        <v>22</v>
      </c>
      <c r="B9194" s="12" t="s">
        <v>944</v>
      </c>
      <c r="C9194" s="12" t="s">
        <v>23</v>
      </c>
      <c r="D9194" s="13">
        <v>69237760.855069593</v>
      </c>
      <c r="E9194" s="14">
        <v>45658</v>
      </c>
      <c r="F9194" s="15">
        <f t="shared" si="143"/>
        <v>0.13212092991049731</v>
      </c>
    </row>
    <row r="9195" spans="1:6" x14ac:dyDescent="0.3">
      <c r="A9195" s="16">
        <v>22</v>
      </c>
      <c r="B9195" s="17" t="s">
        <v>944</v>
      </c>
      <c r="C9195" s="17" t="s">
        <v>24</v>
      </c>
      <c r="D9195" s="18">
        <v>60668551.1587101</v>
      </c>
      <c r="E9195" s="14">
        <v>45627</v>
      </c>
      <c r="F9195" s="15">
        <f t="shared" si="143"/>
        <v>1.7743529041593372E-2</v>
      </c>
    </row>
    <row r="9196" spans="1:6" x14ac:dyDescent="0.3">
      <c r="A9196" s="16">
        <v>22</v>
      </c>
      <c r="B9196" s="17" t="s">
        <v>944</v>
      </c>
      <c r="C9196" s="17" t="s">
        <v>26</v>
      </c>
      <c r="D9196" s="18">
        <v>59601570.9496959</v>
      </c>
      <c r="E9196" s="14">
        <v>45597</v>
      </c>
      <c r="F9196" s="15">
        <f t="shared" si="143"/>
        <v>4.2419499178818404E-2</v>
      </c>
    </row>
    <row r="9197" spans="1:6" x14ac:dyDescent="0.3">
      <c r="A9197" s="16">
        <v>22</v>
      </c>
      <c r="B9197" s="17" t="s">
        <v>944</v>
      </c>
      <c r="C9197" s="17" t="s">
        <v>27</v>
      </c>
      <c r="D9197" s="18">
        <v>57126175.847230703</v>
      </c>
      <c r="E9197" s="14">
        <v>45566</v>
      </c>
      <c r="F9197" s="15">
        <f t="shared" si="143"/>
        <v>1.5434105664529138E-2</v>
      </c>
    </row>
    <row r="9198" spans="1:6" x14ac:dyDescent="0.3">
      <c r="A9198" s="16">
        <v>22</v>
      </c>
      <c r="B9198" s="17" t="s">
        <v>944</v>
      </c>
      <c r="C9198" s="17" t="s">
        <v>28</v>
      </c>
      <c r="D9198" s="18">
        <v>56251253.602168001</v>
      </c>
      <c r="E9198" s="14">
        <v>45536</v>
      </c>
      <c r="F9198" s="15">
        <f t="shared" si="143"/>
        <v>6.0198039910329924E-2</v>
      </c>
    </row>
    <row r="9199" spans="1:6" x14ac:dyDescent="0.3">
      <c r="A9199" s="11">
        <v>22</v>
      </c>
      <c r="B9199" s="12" t="s">
        <v>944</v>
      </c>
      <c r="C9199" s="12" t="s">
        <v>29</v>
      </c>
      <c r="D9199" s="13">
        <v>52964945.400431298</v>
      </c>
      <c r="E9199" s="14">
        <v>45505</v>
      </c>
      <c r="F9199" s="15">
        <f t="shared" si="143"/>
        <v>9.9023639548471681E-2</v>
      </c>
    </row>
    <row r="9200" spans="1:6" x14ac:dyDescent="0.3">
      <c r="A9200" s="16">
        <v>22</v>
      </c>
      <c r="B9200" s="17" t="s">
        <v>944</v>
      </c>
      <c r="C9200" s="17" t="s">
        <v>30</v>
      </c>
      <c r="D9200" s="18">
        <v>47971479.039797999</v>
      </c>
      <c r="E9200" s="14">
        <v>45474</v>
      </c>
      <c r="F9200" s="15">
        <f t="shared" si="143"/>
        <v>-1.5887260205165794E-2</v>
      </c>
    </row>
    <row r="9201" spans="1:6" x14ac:dyDescent="0.3">
      <c r="A9201" s="11">
        <v>22</v>
      </c>
      <c r="B9201" s="12" t="s">
        <v>944</v>
      </c>
      <c r="C9201" s="12" t="s">
        <v>31</v>
      </c>
      <c r="D9201" s="13">
        <v>48739700.720077701</v>
      </c>
      <c r="E9201" s="14">
        <v>45444</v>
      </c>
      <c r="F9201" s="15">
        <f t="shared" si="143"/>
        <v>1.7895547120623585E-2</v>
      </c>
    </row>
    <row r="9202" spans="1:6" x14ac:dyDescent="0.3">
      <c r="A9202" s="16">
        <v>22</v>
      </c>
      <c r="B9202" s="17" t="s">
        <v>944</v>
      </c>
      <c r="C9202" s="17" t="s">
        <v>32</v>
      </c>
      <c r="D9202" s="18">
        <v>47875235.221075803</v>
      </c>
      <c r="E9202" s="14">
        <v>45413</v>
      </c>
      <c r="F9202" s="15">
        <f t="shared" si="143"/>
        <v>9.3085015844530494E-2</v>
      </c>
    </row>
    <row r="9203" spans="1:6" x14ac:dyDescent="0.3">
      <c r="A9203" s="11">
        <v>22</v>
      </c>
      <c r="B9203" s="12" t="s">
        <v>944</v>
      </c>
      <c r="C9203" s="12" t="s">
        <v>34</v>
      </c>
      <c r="D9203" s="13">
        <v>43619894.618773699</v>
      </c>
      <c r="E9203" s="14">
        <v>45383</v>
      </c>
      <c r="F9203" s="15">
        <f t="shared" si="143"/>
        <v>-3.2391532121470445E-2</v>
      </c>
    </row>
    <row r="9204" spans="1:6" x14ac:dyDescent="0.3">
      <c r="A9204" s="16">
        <v>22</v>
      </c>
      <c r="B9204" s="17" t="s">
        <v>944</v>
      </c>
      <c r="C9204" s="17" t="s">
        <v>35</v>
      </c>
      <c r="D9204" s="18">
        <v>45055942.169041902</v>
      </c>
      <c r="E9204" s="14">
        <v>45352</v>
      </c>
      <c r="F9204" s="15">
        <f t="shared" si="143"/>
        <v>0.14501363078004262</v>
      </c>
    </row>
    <row r="9205" spans="1:6" x14ac:dyDescent="0.3">
      <c r="A9205" s="11">
        <v>22</v>
      </c>
      <c r="B9205" s="12" t="s">
        <v>944</v>
      </c>
      <c r="C9205" s="12" t="s">
        <v>36</v>
      </c>
      <c r="D9205" s="13">
        <v>38973863.165552698</v>
      </c>
      <c r="E9205" s="14">
        <v>45323</v>
      </c>
      <c r="F9205" s="15">
        <f t="shared" si="143"/>
        <v>0.20329308211316857</v>
      </c>
    </row>
    <row r="9206" spans="1:6" x14ac:dyDescent="0.3">
      <c r="A9206" s="16">
        <v>22</v>
      </c>
      <c r="B9206" s="17" t="s">
        <v>944</v>
      </c>
      <c r="C9206" s="17" t="s">
        <v>37</v>
      </c>
      <c r="D9206" s="18">
        <v>31804193.8799119</v>
      </c>
      <c r="E9206" s="14">
        <v>45292</v>
      </c>
      <c r="F9206" s="15">
        <f t="shared" si="143"/>
        <v>-1.0039094966568868E-2</v>
      </c>
    </row>
    <row r="9207" spans="1:6" x14ac:dyDescent="0.3">
      <c r="A9207" s="11">
        <v>22</v>
      </c>
      <c r="B9207" s="12" t="s">
        <v>944</v>
      </c>
      <c r="C9207" s="12" t="s">
        <v>38</v>
      </c>
      <c r="D9207" s="13">
        <v>32125087.247044299</v>
      </c>
      <c r="E9207" s="14">
        <v>45261</v>
      </c>
      <c r="F9207" s="15">
        <f t="shared" si="143"/>
        <v>0.10881445170742318</v>
      </c>
    </row>
    <row r="9208" spans="1:6" x14ac:dyDescent="0.3">
      <c r="A9208" s="11">
        <v>22</v>
      </c>
      <c r="B9208" s="12" t="s">
        <v>944</v>
      </c>
      <c r="C9208" s="12" t="s">
        <v>40</v>
      </c>
      <c r="D9208" s="13">
        <v>28812888.585533701</v>
      </c>
      <c r="E9208" s="14">
        <v>45231</v>
      </c>
      <c r="F9208" s="15">
        <f t="shared" si="143"/>
        <v>0.22147081007840125</v>
      </c>
    </row>
    <row r="9209" spans="1:6" x14ac:dyDescent="0.3">
      <c r="A9209" s="11">
        <v>22</v>
      </c>
      <c r="B9209" s="12" t="s">
        <v>944</v>
      </c>
      <c r="C9209" s="12" t="s">
        <v>41</v>
      </c>
      <c r="D9209" s="13">
        <v>23088900.340016998</v>
      </c>
      <c r="E9209" s="14">
        <v>45200</v>
      </c>
      <c r="F9209" s="15">
        <f t="shared" si="143"/>
        <v>-2.5213267486704827E-2</v>
      </c>
    </row>
    <row r="9210" spans="1:6" x14ac:dyDescent="0.3">
      <c r="A9210" s="11">
        <v>22</v>
      </c>
      <c r="B9210" s="12" t="s">
        <v>944</v>
      </c>
      <c r="C9210" s="12" t="s">
        <v>42</v>
      </c>
      <c r="D9210" s="13">
        <v>23678447.939536799</v>
      </c>
      <c r="E9210" s="14">
        <v>45170</v>
      </c>
      <c r="F9210" s="15">
        <f t="shared" si="143"/>
        <v>-6.3177907030259658E-3</v>
      </c>
    </row>
    <row r="9211" spans="1:6" x14ac:dyDescent="0.3">
      <c r="A9211" s="16">
        <v>22</v>
      </c>
      <c r="B9211" s="17" t="s">
        <v>944</v>
      </c>
      <c r="C9211" s="17" t="s">
        <v>43</v>
      </c>
      <c r="D9211" s="18">
        <v>23828516.970996901</v>
      </c>
      <c r="E9211" s="14">
        <v>45139</v>
      </c>
      <c r="F9211" s="15">
        <f t="shared" si="143"/>
        <v>0.18448315067283172</v>
      </c>
    </row>
    <row r="9212" spans="1:6" x14ac:dyDescent="0.3">
      <c r="A9212" s="11">
        <v>22</v>
      </c>
      <c r="B9212" s="12" t="s">
        <v>944</v>
      </c>
      <c r="C9212" s="12" t="s">
        <v>44</v>
      </c>
      <c r="D9212" s="13">
        <v>19814220.853092398</v>
      </c>
      <c r="E9212" s="14">
        <v>45108</v>
      </c>
      <c r="F9212" s="15">
        <f t="shared" si="143"/>
        <v>0.20193373615783175</v>
      </c>
    </row>
    <row r="9213" spans="1:6" x14ac:dyDescent="0.3">
      <c r="A9213" s="16">
        <v>22</v>
      </c>
      <c r="B9213" s="17" t="s">
        <v>944</v>
      </c>
      <c r="C9213" s="17" t="s">
        <v>45</v>
      </c>
      <c r="D9213" s="18">
        <v>16191172.2139231</v>
      </c>
      <c r="E9213" s="14">
        <v>45078</v>
      </c>
      <c r="F9213" s="15">
        <f t="shared" si="143"/>
        <v>5.8521284894523032E-2</v>
      </c>
    </row>
    <row r="9214" spans="1:6" x14ac:dyDescent="0.3">
      <c r="A9214" s="11">
        <v>22</v>
      </c>
      <c r="B9214" s="12" t="s">
        <v>944</v>
      </c>
      <c r="C9214" s="12" t="s">
        <v>46</v>
      </c>
      <c r="D9214" s="13">
        <v>15270836.2771373</v>
      </c>
      <c r="E9214" s="14">
        <v>45047</v>
      </c>
      <c r="F9214" s="15">
        <f t="shared" si="143"/>
        <v>-5.9926474640844919E-2</v>
      </c>
    </row>
    <row r="9215" spans="1:6" x14ac:dyDescent="0.3">
      <c r="A9215" s="16">
        <v>22</v>
      </c>
      <c r="B9215" s="17" t="s">
        <v>944</v>
      </c>
      <c r="C9215" s="17" t="s">
        <v>47</v>
      </c>
      <c r="D9215" s="18">
        <v>16213939.8757952</v>
      </c>
      <c r="E9215" s="14">
        <v>45017</v>
      </c>
      <c r="F9215" s="15">
        <f t="shared" si="143"/>
        <v>2.0786316905820775E-2</v>
      </c>
    </row>
    <row r="9216" spans="1:6" x14ac:dyDescent="0.3">
      <c r="A9216" s="11">
        <v>22</v>
      </c>
      <c r="B9216" s="12" t="s">
        <v>944</v>
      </c>
      <c r="C9216" s="12" t="s">
        <v>48</v>
      </c>
      <c r="D9216" s="13">
        <v>15880390.425203299</v>
      </c>
      <c r="E9216" s="14">
        <v>44986</v>
      </c>
      <c r="F9216" s="15">
        <f t="shared" si="143"/>
        <v>2.7760643661540966E-2</v>
      </c>
    </row>
    <row r="9217" spans="1:6" x14ac:dyDescent="0.3">
      <c r="A9217" s="16">
        <v>22</v>
      </c>
      <c r="B9217" s="17" t="s">
        <v>944</v>
      </c>
      <c r="C9217" s="17" t="s">
        <v>49</v>
      </c>
      <c r="D9217" s="18">
        <v>15445603.470406299</v>
      </c>
      <c r="E9217" s="14">
        <v>44958</v>
      </c>
      <c r="F9217" s="15">
        <f t="shared" si="143"/>
        <v>0.31533667051074182</v>
      </c>
    </row>
    <row r="9218" spans="1:6" x14ac:dyDescent="0.3">
      <c r="A9218" s="11">
        <v>22</v>
      </c>
      <c r="B9218" s="12" t="s">
        <v>944</v>
      </c>
      <c r="C9218" s="12" t="s">
        <v>50</v>
      </c>
      <c r="D9218" s="13">
        <v>11268235.2478758</v>
      </c>
      <c r="E9218" s="14">
        <v>44927</v>
      </c>
      <c r="F9218" s="15">
        <f t="shared" si="143"/>
        <v>0.18007154768949316</v>
      </c>
    </row>
    <row r="9219" spans="1:6" x14ac:dyDescent="0.3">
      <c r="A9219" s="16">
        <v>22</v>
      </c>
      <c r="B9219" s="17" t="s">
        <v>944</v>
      </c>
      <c r="C9219" s="17" t="s">
        <v>51</v>
      </c>
      <c r="D9219" s="18">
        <v>9411347.8534419797</v>
      </c>
      <c r="E9219" s="14">
        <v>44896</v>
      </c>
      <c r="F9219" s="15">
        <f t="shared" ref="F9219:F9282" si="144">IF(B9219=B9220,LN(D9219/D9220),NA())</f>
        <v>2.4767754360378525E-2</v>
      </c>
    </row>
    <row r="9220" spans="1:6" x14ac:dyDescent="0.3">
      <c r="A9220" s="16">
        <v>22</v>
      </c>
      <c r="B9220" s="17" t="s">
        <v>944</v>
      </c>
      <c r="C9220" s="17" t="s">
        <v>53</v>
      </c>
      <c r="D9220" s="18">
        <v>9181112.8728536908</v>
      </c>
      <c r="E9220" s="14">
        <v>44866</v>
      </c>
      <c r="F9220" s="15">
        <f t="shared" si="144"/>
        <v>0.15134983742659594</v>
      </c>
    </row>
    <row r="9221" spans="1:6" x14ac:dyDescent="0.3">
      <c r="A9221" s="16">
        <v>22</v>
      </c>
      <c r="B9221" s="17" t="s">
        <v>944</v>
      </c>
      <c r="C9221" s="17" t="s">
        <v>54</v>
      </c>
      <c r="D9221" s="18">
        <v>7891597.5157192899</v>
      </c>
      <c r="E9221" s="14">
        <v>44835</v>
      </c>
      <c r="F9221" s="15">
        <f t="shared" si="144"/>
        <v>0.1160092837184014</v>
      </c>
    </row>
    <row r="9222" spans="1:6" x14ac:dyDescent="0.3">
      <c r="A9222" s="16">
        <v>22</v>
      </c>
      <c r="B9222" s="17" t="s">
        <v>944</v>
      </c>
      <c r="C9222" s="17" t="s">
        <v>55</v>
      </c>
      <c r="D9222" s="18">
        <v>7027206.8210718101</v>
      </c>
      <c r="E9222" s="14">
        <v>44805</v>
      </c>
      <c r="F9222" s="15">
        <f t="shared" si="144"/>
        <v>-0.10118457085023914</v>
      </c>
    </row>
    <row r="9223" spans="1:6" x14ac:dyDescent="0.3">
      <c r="A9223" s="11">
        <v>22</v>
      </c>
      <c r="B9223" s="12" t="s">
        <v>944</v>
      </c>
      <c r="C9223" s="12" t="s">
        <v>56</v>
      </c>
      <c r="D9223" s="13">
        <v>7775469.7556231702</v>
      </c>
      <c r="E9223" s="14">
        <v>44774</v>
      </c>
      <c r="F9223" s="15">
        <f t="shared" si="144"/>
        <v>-0.11564516831609853</v>
      </c>
    </row>
    <row r="9224" spans="1:6" x14ac:dyDescent="0.3">
      <c r="A9224" s="16">
        <v>22</v>
      </c>
      <c r="B9224" s="17" t="s">
        <v>944</v>
      </c>
      <c r="C9224" s="17" t="s">
        <v>57</v>
      </c>
      <c r="D9224" s="18">
        <v>8728722.6625389308</v>
      </c>
      <c r="E9224" s="14">
        <v>44743</v>
      </c>
      <c r="F9224" s="15">
        <f t="shared" si="144"/>
        <v>4.1212597049875156E-2</v>
      </c>
    </row>
    <row r="9225" spans="1:6" x14ac:dyDescent="0.3">
      <c r="A9225" s="11">
        <v>22</v>
      </c>
      <c r="B9225" s="12" t="s">
        <v>944</v>
      </c>
      <c r="C9225" s="12" t="s">
        <v>58</v>
      </c>
      <c r="D9225" s="13">
        <v>8376301.3124850998</v>
      </c>
      <c r="E9225" s="14">
        <v>44713</v>
      </c>
      <c r="F9225" s="15">
        <f t="shared" si="144"/>
        <v>-4.4100599444136156E-2</v>
      </c>
    </row>
    <row r="9226" spans="1:6" x14ac:dyDescent="0.3">
      <c r="A9226" s="16">
        <v>22</v>
      </c>
      <c r="B9226" s="17" t="s">
        <v>944</v>
      </c>
      <c r="C9226" s="17" t="s">
        <v>59</v>
      </c>
      <c r="D9226" s="18">
        <v>8753967.6707628295</v>
      </c>
      <c r="E9226" s="14">
        <v>44682</v>
      </c>
      <c r="F9226" s="15">
        <f t="shared" si="144"/>
        <v>4.0010088616590382E-2</v>
      </c>
    </row>
    <row r="9227" spans="1:6" x14ac:dyDescent="0.3">
      <c r="A9227" s="11">
        <v>22</v>
      </c>
      <c r="B9227" s="12" t="s">
        <v>944</v>
      </c>
      <c r="C9227" s="12" t="s">
        <v>60</v>
      </c>
      <c r="D9227" s="13">
        <v>8410634.8366516195</v>
      </c>
      <c r="E9227" s="14">
        <v>44652</v>
      </c>
      <c r="F9227" s="15">
        <f t="shared" si="144"/>
        <v>-0.19378168363835804</v>
      </c>
    </row>
    <row r="9228" spans="1:6" x14ac:dyDescent="0.3">
      <c r="A9228" s="16">
        <v>22</v>
      </c>
      <c r="B9228" s="17" t="s">
        <v>944</v>
      </c>
      <c r="C9228" s="17" t="s">
        <v>61</v>
      </c>
      <c r="D9228" s="18">
        <v>10209091.4374719</v>
      </c>
      <c r="E9228" s="14">
        <v>44621</v>
      </c>
      <c r="F9228" s="15">
        <f t="shared" si="144"/>
        <v>-2.3461417640521426E-2</v>
      </c>
    </row>
    <row r="9229" spans="1:6" x14ac:dyDescent="0.3">
      <c r="A9229" s="11">
        <v>22</v>
      </c>
      <c r="B9229" s="12" t="s">
        <v>944</v>
      </c>
      <c r="C9229" s="12" t="s">
        <v>62</v>
      </c>
      <c r="D9229" s="13">
        <v>10451443.034910601</v>
      </c>
      <c r="E9229" s="14">
        <v>44593</v>
      </c>
      <c r="F9229" s="15">
        <f t="shared" si="144"/>
        <v>-0.101003225880661</v>
      </c>
    </row>
    <row r="9230" spans="1:6" x14ac:dyDescent="0.3">
      <c r="A9230" s="16">
        <v>22</v>
      </c>
      <c r="B9230" s="17" t="s">
        <v>944</v>
      </c>
      <c r="C9230" s="17" t="s">
        <v>63</v>
      </c>
      <c r="D9230" s="18">
        <v>11562224.6005392</v>
      </c>
      <c r="E9230" s="14">
        <v>44562</v>
      </c>
      <c r="F9230" s="15">
        <f t="shared" si="144"/>
        <v>-0.17786512111469552</v>
      </c>
    </row>
    <row r="9231" spans="1:6" x14ac:dyDescent="0.3">
      <c r="A9231" s="11">
        <v>22</v>
      </c>
      <c r="B9231" s="12" t="s">
        <v>944</v>
      </c>
      <c r="C9231" s="12" t="s">
        <v>64</v>
      </c>
      <c r="D9231" s="13">
        <v>13812975.5181369</v>
      </c>
      <c r="E9231" s="14">
        <v>44531</v>
      </c>
      <c r="F9231" s="15">
        <f t="shared" si="144"/>
        <v>3.0971704365201319E-3</v>
      </c>
    </row>
    <row r="9232" spans="1:6" x14ac:dyDescent="0.3">
      <c r="A9232" s="11">
        <v>22</v>
      </c>
      <c r="B9232" s="12" t="s">
        <v>944</v>
      </c>
      <c r="C9232" s="12" t="s">
        <v>66</v>
      </c>
      <c r="D9232" s="13">
        <v>13770260.5606187</v>
      </c>
      <c r="E9232" s="14">
        <v>44501</v>
      </c>
      <c r="F9232" s="15">
        <f t="shared" si="144"/>
        <v>-7.3477945535269693E-2</v>
      </c>
    </row>
    <row r="9233" spans="1:6" x14ac:dyDescent="0.3">
      <c r="A9233" s="11">
        <v>22</v>
      </c>
      <c r="B9233" s="12" t="s">
        <v>944</v>
      </c>
      <c r="C9233" s="12" t="s">
        <v>67</v>
      </c>
      <c r="D9233" s="13">
        <v>14820171.328617601</v>
      </c>
      <c r="E9233" s="14">
        <v>44470</v>
      </c>
      <c r="F9233" s="15">
        <f t="shared" si="144"/>
        <v>-6.1052906591413242E-2</v>
      </c>
    </row>
    <row r="9234" spans="1:6" x14ac:dyDescent="0.3">
      <c r="A9234" s="11">
        <v>22</v>
      </c>
      <c r="B9234" s="12" t="s">
        <v>944</v>
      </c>
      <c r="C9234" s="12" t="s">
        <v>68</v>
      </c>
      <c r="D9234" s="13">
        <v>15753177.438131001</v>
      </c>
      <c r="E9234" s="14">
        <v>44440</v>
      </c>
      <c r="F9234" s="15">
        <f t="shared" si="144"/>
        <v>0.19892792158150241</v>
      </c>
    </row>
    <row r="9235" spans="1:6" x14ac:dyDescent="0.3">
      <c r="A9235" s="16">
        <v>22</v>
      </c>
      <c r="B9235" s="17" t="s">
        <v>944</v>
      </c>
      <c r="C9235" s="17" t="s">
        <v>69</v>
      </c>
      <c r="D9235" s="18">
        <v>12911445.4921079</v>
      </c>
      <c r="E9235" s="14">
        <v>44409</v>
      </c>
      <c r="F9235" s="15">
        <f t="shared" si="144"/>
        <v>0.14144801155166306</v>
      </c>
    </row>
    <row r="9236" spans="1:6" x14ac:dyDescent="0.3">
      <c r="A9236" s="11">
        <v>22</v>
      </c>
      <c r="B9236" s="12" t="s">
        <v>944</v>
      </c>
      <c r="C9236" s="12" t="s">
        <v>70</v>
      </c>
      <c r="D9236" s="13">
        <v>11208429.777432101</v>
      </c>
      <c r="E9236" s="14">
        <v>44378</v>
      </c>
      <c r="F9236" s="15">
        <f t="shared" si="144"/>
        <v>7.9545298369865687E-3</v>
      </c>
    </row>
    <row r="9237" spans="1:6" x14ac:dyDescent="0.3">
      <c r="A9237" s="16">
        <v>22</v>
      </c>
      <c r="B9237" s="17" t="s">
        <v>944</v>
      </c>
      <c r="C9237" s="17" t="s">
        <v>71</v>
      </c>
      <c r="D9237" s="18">
        <v>11119625.654118899</v>
      </c>
      <c r="E9237" s="14">
        <v>44348</v>
      </c>
      <c r="F9237" s="15">
        <f t="shared" si="144"/>
        <v>-7.8704262911755835E-2</v>
      </c>
    </row>
    <row r="9238" spans="1:6" x14ac:dyDescent="0.3">
      <c r="A9238" s="11">
        <v>22</v>
      </c>
      <c r="B9238" s="12" t="s">
        <v>944</v>
      </c>
      <c r="C9238" s="12" t="s">
        <v>72</v>
      </c>
      <c r="D9238" s="13">
        <v>12030148.655424099</v>
      </c>
      <c r="E9238" s="14">
        <v>44317</v>
      </c>
      <c r="F9238" s="15">
        <f t="shared" si="144"/>
        <v>2.2680928204805714E-2</v>
      </c>
    </row>
    <row r="9239" spans="1:6" x14ac:dyDescent="0.3">
      <c r="A9239" s="16">
        <v>22</v>
      </c>
      <c r="B9239" s="17" t="s">
        <v>944</v>
      </c>
      <c r="C9239" s="17" t="s">
        <v>73</v>
      </c>
      <c r="D9239" s="18">
        <v>11760364.7572778</v>
      </c>
      <c r="E9239" s="14">
        <v>44287</v>
      </c>
      <c r="F9239" s="15">
        <f t="shared" si="144"/>
        <v>-6.4786204700606085E-3</v>
      </c>
    </row>
    <row r="9240" spans="1:6" x14ac:dyDescent="0.3">
      <c r="A9240" s="11">
        <v>22</v>
      </c>
      <c r="B9240" s="12" t="s">
        <v>944</v>
      </c>
      <c r="C9240" s="12" t="s">
        <v>74</v>
      </c>
      <c r="D9240" s="13">
        <v>11836803.037072999</v>
      </c>
      <c r="E9240" s="14">
        <v>44256</v>
      </c>
      <c r="F9240" s="15">
        <f t="shared" si="144"/>
        <v>-2.2536210747579236E-2</v>
      </c>
    </row>
    <row r="9241" spans="1:6" x14ac:dyDescent="0.3">
      <c r="A9241" s="16">
        <v>22</v>
      </c>
      <c r="B9241" s="17" t="s">
        <v>944</v>
      </c>
      <c r="C9241" s="17" t="s">
        <v>75</v>
      </c>
      <c r="D9241" s="18">
        <v>12106588.2752544</v>
      </c>
      <c r="E9241" s="14">
        <v>44228</v>
      </c>
      <c r="F9241" s="15">
        <f t="shared" si="144"/>
        <v>0.16082722994619478</v>
      </c>
    </row>
    <row r="9242" spans="1:6" x14ac:dyDescent="0.3">
      <c r="A9242" s="11">
        <v>22</v>
      </c>
      <c r="B9242" s="12" t="s">
        <v>944</v>
      </c>
      <c r="C9242" s="12" t="s">
        <v>76</v>
      </c>
      <c r="D9242" s="13">
        <v>10308023.3707995</v>
      </c>
      <c r="E9242" s="14">
        <v>44197</v>
      </c>
      <c r="F9242" s="15">
        <f t="shared" si="144"/>
        <v>-0.19221554339408745</v>
      </c>
    </row>
    <row r="9243" spans="1:6" x14ac:dyDescent="0.3">
      <c r="A9243" s="16">
        <v>22</v>
      </c>
      <c r="B9243" s="17" t="s">
        <v>944</v>
      </c>
      <c r="C9243" s="17" t="s">
        <v>77</v>
      </c>
      <c r="D9243" s="18">
        <v>12492620.418212701</v>
      </c>
      <c r="E9243" s="14">
        <v>44166</v>
      </c>
      <c r="F9243" s="15">
        <f t="shared" si="144"/>
        <v>5.1175059292583147E-2</v>
      </c>
    </row>
    <row r="9244" spans="1:6" x14ac:dyDescent="0.3">
      <c r="A9244" s="16">
        <v>22</v>
      </c>
      <c r="B9244" s="17" t="s">
        <v>944</v>
      </c>
      <c r="C9244" s="17" t="s">
        <v>79</v>
      </c>
      <c r="D9244" s="18">
        <v>11869392.693113299</v>
      </c>
      <c r="E9244" s="14">
        <v>44136</v>
      </c>
      <c r="F9244" s="15">
        <f t="shared" si="144"/>
        <v>1.8597592325942047</v>
      </c>
    </row>
    <row r="9245" spans="1:6" x14ac:dyDescent="0.3">
      <c r="A9245" s="16">
        <v>22</v>
      </c>
      <c r="B9245" s="17" t="s">
        <v>944</v>
      </c>
      <c r="C9245" s="17" t="s">
        <v>80</v>
      </c>
      <c r="D9245" s="18">
        <v>1848184.5104332899</v>
      </c>
      <c r="E9245" s="14">
        <v>44105</v>
      </c>
      <c r="F9245" s="15">
        <f t="shared" si="144"/>
        <v>-0.60035765848924016</v>
      </c>
    </row>
    <row r="9246" spans="1:6" x14ac:dyDescent="0.3">
      <c r="A9246" s="16">
        <v>22</v>
      </c>
      <c r="B9246" s="17" t="s">
        <v>944</v>
      </c>
      <c r="C9246" s="17" t="s">
        <v>81</v>
      </c>
      <c r="D9246" s="18">
        <v>3368816.41339684</v>
      </c>
      <c r="E9246" s="14">
        <v>44075</v>
      </c>
      <c r="F9246" s="15">
        <f t="shared" si="144"/>
        <v>-0.61767737694904401</v>
      </c>
    </row>
    <row r="9247" spans="1:6" x14ac:dyDescent="0.3">
      <c r="A9247" s="11">
        <v>22</v>
      </c>
      <c r="B9247" s="12" t="s">
        <v>944</v>
      </c>
      <c r="C9247" s="12" t="s">
        <v>82</v>
      </c>
      <c r="D9247" s="13">
        <v>6247859.0119995903</v>
      </c>
      <c r="E9247" s="14">
        <v>44044</v>
      </c>
      <c r="F9247" s="15">
        <f t="shared" si="144"/>
        <v>4.0200051614428051E-2</v>
      </c>
    </row>
    <row r="9248" spans="1:6" x14ac:dyDescent="0.3">
      <c r="A9248" s="16">
        <v>22</v>
      </c>
      <c r="B9248" s="17" t="s">
        <v>944</v>
      </c>
      <c r="C9248" s="17" t="s">
        <v>83</v>
      </c>
      <c r="D9248" s="18">
        <v>6001676.1909271097</v>
      </c>
      <c r="E9248" s="14">
        <v>44013</v>
      </c>
      <c r="F9248" s="15">
        <f t="shared" si="144"/>
        <v>-0.20887991447266713</v>
      </c>
    </row>
    <row r="9249" spans="1:6" x14ac:dyDescent="0.3">
      <c r="A9249" s="11">
        <v>22</v>
      </c>
      <c r="B9249" s="12" t="s">
        <v>944</v>
      </c>
      <c r="C9249" s="12" t="s">
        <v>84</v>
      </c>
      <c r="D9249" s="13">
        <v>7395847.6167169297</v>
      </c>
      <c r="E9249" s="14">
        <v>43983</v>
      </c>
      <c r="F9249" s="15">
        <f t="shared" si="144"/>
        <v>4.9561228403461076E-2</v>
      </c>
    </row>
    <row r="9250" spans="1:6" x14ac:dyDescent="0.3">
      <c r="A9250" s="16">
        <v>22</v>
      </c>
      <c r="B9250" s="17" t="s">
        <v>944</v>
      </c>
      <c r="C9250" s="17" t="s">
        <v>85</v>
      </c>
      <c r="D9250" s="18">
        <v>7038235.3725125697</v>
      </c>
      <c r="E9250" s="14">
        <v>43952</v>
      </c>
      <c r="F9250" s="15">
        <f t="shared" si="144"/>
        <v>-0.19476221483129372</v>
      </c>
    </row>
    <row r="9251" spans="1:6" x14ac:dyDescent="0.3">
      <c r="A9251" s="11">
        <v>22</v>
      </c>
      <c r="B9251" s="12" t="s">
        <v>944</v>
      </c>
      <c r="C9251" s="12" t="s">
        <v>86</v>
      </c>
      <c r="D9251" s="13">
        <v>8551611.0856496096</v>
      </c>
      <c r="E9251" s="14">
        <v>43922</v>
      </c>
      <c r="F9251" s="15">
        <f t="shared" si="144"/>
        <v>-3.1616168537431044E-2</v>
      </c>
    </row>
    <row r="9252" spans="1:6" x14ac:dyDescent="0.3">
      <c r="A9252" s="16">
        <v>22</v>
      </c>
      <c r="B9252" s="17" t="s">
        <v>944</v>
      </c>
      <c r="C9252" s="17" t="s">
        <v>87</v>
      </c>
      <c r="D9252" s="18">
        <v>8826299.6827207208</v>
      </c>
      <c r="E9252" s="14">
        <v>43891</v>
      </c>
      <c r="F9252" s="15">
        <f t="shared" si="144"/>
        <v>-0.5990106387271058</v>
      </c>
    </row>
    <row r="9253" spans="1:6" x14ac:dyDescent="0.3">
      <c r="A9253" s="11">
        <v>22</v>
      </c>
      <c r="B9253" s="12" t="s">
        <v>944</v>
      </c>
      <c r="C9253" s="12" t="s">
        <v>88</v>
      </c>
      <c r="D9253" s="13">
        <v>16066662.989713799</v>
      </c>
      <c r="E9253" s="14">
        <v>43862</v>
      </c>
      <c r="F9253" s="15">
        <f t="shared" si="144"/>
        <v>-7.7558236641672537E-2</v>
      </c>
    </row>
    <row r="9254" spans="1:6" x14ac:dyDescent="0.3">
      <c r="A9254" s="16">
        <v>22</v>
      </c>
      <c r="B9254" s="17" t="s">
        <v>944</v>
      </c>
      <c r="C9254" s="17" t="s">
        <v>89</v>
      </c>
      <c r="D9254" s="18">
        <v>17362361.657777</v>
      </c>
      <c r="E9254" s="14">
        <v>43831</v>
      </c>
      <c r="F9254" s="15">
        <f t="shared" si="144"/>
        <v>2.9846556562524618E-3</v>
      </c>
    </row>
    <row r="9255" spans="1:6" x14ac:dyDescent="0.3">
      <c r="A9255" s="11">
        <v>22</v>
      </c>
      <c r="B9255" s="12" t="s">
        <v>944</v>
      </c>
      <c r="C9255" s="12" t="s">
        <v>90</v>
      </c>
      <c r="D9255" s="13">
        <v>17310618.243398</v>
      </c>
      <c r="E9255" s="14">
        <v>43800</v>
      </c>
      <c r="F9255" s="15">
        <f t="shared" si="144"/>
        <v>-4.0728233557594855E-2</v>
      </c>
    </row>
    <row r="9256" spans="1:6" x14ac:dyDescent="0.3">
      <c r="A9256" s="11">
        <v>22</v>
      </c>
      <c r="B9256" s="12" t="s">
        <v>944</v>
      </c>
      <c r="C9256" s="12" t="s">
        <v>92</v>
      </c>
      <c r="D9256" s="13">
        <v>18030203.395057</v>
      </c>
      <c r="E9256" s="14">
        <v>43770</v>
      </c>
      <c r="F9256" s="15">
        <f t="shared" si="144"/>
        <v>3.6603653882023011E-3</v>
      </c>
    </row>
    <row r="9257" spans="1:6" x14ac:dyDescent="0.3">
      <c r="A9257" s="11">
        <v>22</v>
      </c>
      <c r="B9257" s="12" t="s">
        <v>944</v>
      </c>
      <c r="C9257" s="12" t="s">
        <v>93</v>
      </c>
      <c r="D9257" s="13">
        <v>17964326.9021773</v>
      </c>
      <c r="E9257" s="14">
        <v>43739</v>
      </c>
      <c r="F9257" s="15">
        <f t="shared" si="144"/>
        <v>-0.11121079998802674</v>
      </c>
    </row>
    <row r="9258" spans="1:6" x14ac:dyDescent="0.3">
      <c r="A9258" s="11">
        <v>22</v>
      </c>
      <c r="B9258" s="12" t="s">
        <v>944</v>
      </c>
      <c r="C9258" s="12" t="s">
        <v>94</v>
      </c>
      <c r="D9258" s="13">
        <v>20077479.271895099</v>
      </c>
      <c r="E9258" s="14">
        <v>43709</v>
      </c>
      <c r="F9258" s="15">
        <f t="shared" si="144"/>
        <v>3.2826342617118046E-2</v>
      </c>
    </row>
    <row r="9259" spans="1:6" x14ac:dyDescent="0.3">
      <c r="A9259" s="16">
        <v>22</v>
      </c>
      <c r="B9259" s="17" t="s">
        <v>944</v>
      </c>
      <c r="C9259" s="17" t="s">
        <v>95</v>
      </c>
      <c r="D9259" s="18">
        <v>19429109.090200599</v>
      </c>
      <c r="E9259" s="14">
        <v>43678</v>
      </c>
      <c r="F9259" s="15">
        <f t="shared" si="144"/>
        <v>-0.11130752794119565</v>
      </c>
    </row>
    <row r="9260" spans="1:6" x14ac:dyDescent="0.3">
      <c r="A9260" s="11">
        <v>22</v>
      </c>
      <c r="B9260" s="12" t="s">
        <v>944</v>
      </c>
      <c r="C9260" s="12" t="s">
        <v>96</v>
      </c>
      <c r="D9260" s="13">
        <v>21716664.996581301</v>
      </c>
      <c r="E9260" s="14">
        <v>43647</v>
      </c>
      <c r="F9260" s="15">
        <f t="shared" si="144"/>
        <v>2.8575577373567536E-2</v>
      </c>
    </row>
    <row r="9261" spans="1:6" x14ac:dyDescent="0.3">
      <c r="A9261" s="16">
        <v>22</v>
      </c>
      <c r="B9261" s="17" t="s">
        <v>944</v>
      </c>
      <c r="C9261" s="17" t="s">
        <v>97</v>
      </c>
      <c r="D9261" s="18">
        <v>21104881.419596899</v>
      </c>
      <c r="E9261" s="14">
        <v>43617</v>
      </c>
      <c r="F9261" s="15">
        <f t="shared" si="144"/>
        <v>-1.8173743698512896E-2</v>
      </c>
    </row>
    <row r="9262" spans="1:6" x14ac:dyDescent="0.3">
      <c r="A9262" s="11">
        <v>22</v>
      </c>
      <c r="B9262" s="12" t="s">
        <v>944</v>
      </c>
      <c r="C9262" s="12" t="s">
        <v>98</v>
      </c>
      <c r="D9262" s="13">
        <v>21491942.6477658</v>
      </c>
      <c r="E9262" s="14">
        <v>43586</v>
      </c>
      <c r="F9262" s="15">
        <f t="shared" si="144"/>
        <v>-6.1540471884706814E-2</v>
      </c>
    </row>
    <row r="9263" spans="1:6" x14ac:dyDescent="0.3">
      <c r="A9263" s="16">
        <v>22</v>
      </c>
      <c r="B9263" s="17" t="s">
        <v>944</v>
      </c>
      <c r="C9263" s="17" t="s">
        <v>99</v>
      </c>
      <c r="D9263" s="18">
        <v>22856112.252503399</v>
      </c>
      <c r="E9263" s="14">
        <v>43556</v>
      </c>
      <c r="F9263" s="15">
        <f t="shared" si="144"/>
        <v>1.2553183009912469E-2</v>
      </c>
    </row>
    <row r="9264" spans="1:6" x14ac:dyDescent="0.3">
      <c r="A9264" s="11">
        <v>22</v>
      </c>
      <c r="B9264" s="12" t="s">
        <v>944</v>
      </c>
      <c r="C9264" s="12" t="s">
        <v>100</v>
      </c>
      <c r="D9264" s="13">
        <v>22570988.6411351</v>
      </c>
      <c r="E9264" s="14">
        <v>43525</v>
      </c>
      <c r="F9264" s="15">
        <f t="shared" si="144"/>
        <v>-5.1186466391634357E-2</v>
      </c>
    </row>
    <row r="9265" spans="1:6" x14ac:dyDescent="0.3">
      <c r="A9265" s="16">
        <v>22</v>
      </c>
      <c r="B9265" s="17" t="s">
        <v>944</v>
      </c>
      <c r="C9265" s="17" t="s">
        <v>101</v>
      </c>
      <c r="D9265" s="18">
        <v>23756397.427832302</v>
      </c>
      <c r="E9265" s="14">
        <v>43497</v>
      </c>
      <c r="F9265" s="15">
        <f t="shared" si="144"/>
        <v>7.6827705821937986E-2</v>
      </c>
    </row>
    <row r="9266" spans="1:6" x14ac:dyDescent="0.3">
      <c r="A9266" s="11">
        <v>22</v>
      </c>
      <c r="B9266" s="12" t="s">
        <v>944</v>
      </c>
      <c r="C9266" s="12" t="s">
        <v>102</v>
      </c>
      <c r="D9266" s="13">
        <v>21999597.4127139</v>
      </c>
      <c r="E9266" s="14">
        <v>43466</v>
      </c>
      <c r="F9266" s="15">
        <f t="shared" si="144"/>
        <v>9.651283504907672E-2</v>
      </c>
    </row>
    <row r="9267" spans="1:6" x14ac:dyDescent="0.3">
      <c r="A9267" s="16">
        <v>22</v>
      </c>
      <c r="B9267" s="17" t="s">
        <v>944</v>
      </c>
      <c r="C9267" s="17" t="s">
        <v>103</v>
      </c>
      <c r="D9267" s="18">
        <v>19975595.804556198</v>
      </c>
      <c r="E9267" s="14">
        <v>43435</v>
      </c>
      <c r="F9267" s="15">
        <f t="shared" si="144"/>
        <v>-1.7940318312718629E-2</v>
      </c>
    </row>
    <row r="9268" spans="1:6" x14ac:dyDescent="0.3">
      <c r="A9268" s="16">
        <v>22</v>
      </c>
      <c r="B9268" s="17" t="s">
        <v>944</v>
      </c>
      <c r="C9268" s="17" t="s">
        <v>105</v>
      </c>
      <c r="D9268" s="18">
        <v>20337198.284997899</v>
      </c>
      <c r="E9268" s="14">
        <v>43405</v>
      </c>
      <c r="F9268" s="15">
        <f t="shared" si="144"/>
        <v>1.2564275551934385E-2</v>
      </c>
    </row>
    <row r="9269" spans="1:6" x14ac:dyDescent="0.3">
      <c r="A9269" s="16">
        <v>22</v>
      </c>
      <c r="B9269" s="17" t="s">
        <v>944</v>
      </c>
      <c r="C9269" s="17" t="s">
        <v>106</v>
      </c>
      <c r="D9269" s="18">
        <v>20083274.645457301</v>
      </c>
      <c r="E9269" s="14">
        <v>43374</v>
      </c>
      <c r="F9269" s="15">
        <f t="shared" si="144"/>
        <v>-0.16285672649596306</v>
      </c>
    </row>
    <row r="9270" spans="1:6" x14ac:dyDescent="0.3">
      <c r="A9270" s="16">
        <v>22</v>
      </c>
      <c r="B9270" s="17" t="s">
        <v>944</v>
      </c>
      <c r="C9270" s="17" t="s">
        <v>107</v>
      </c>
      <c r="D9270" s="18">
        <v>23635364.542699501</v>
      </c>
      <c r="E9270" s="14">
        <v>43344</v>
      </c>
      <c r="F9270" s="15">
        <f t="shared" si="144"/>
        <v>-9.2168072017734456E-3</v>
      </c>
    </row>
    <row r="9271" spans="1:6" x14ac:dyDescent="0.3">
      <c r="A9271" s="11">
        <v>22</v>
      </c>
      <c r="B9271" s="12" t="s">
        <v>944</v>
      </c>
      <c r="C9271" s="12" t="s">
        <v>108</v>
      </c>
      <c r="D9271" s="13">
        <v>23854214.138838001</v>
      </c>
      <c r="E9271" s="14">
        <v>43313</v>
      </c>
      <c r="F9271" s="15">
        <f t="shared" si="144"/>
        <v>1.4034694104893343E-2</v>
      </c>
    </row>
    <row r="9272" spans="1:6" x14ac:dyDescent="0.3">
      <c r="A9272" s="16">
        <v>22</v>
      </c>
      <c r="B9272" s="17" t="s">
        <v>944</v>
      </c>
      <c r="C9272" s="17" t="s">
        <v>109</v>
      </c>
      <c r="D9272" s="18">
        <v>23521765.901858602</v>
      </c>
      <c r="E9272" s="14">
        <v>43282</v>
      </c>
      <c r="F9272" s="15">
        <f t="shared" si="144"/>
        <v>2.8367418367630202E-3</v>
      </c>
    </row>
    <row r="9273" spans="1:6" x14ac:dyDescent="0.3">
      <c r="A9273" s="11">
        <v>22</v>
      </c>
      <c r="B9273" s="12" t="s">
        <v>944</v>
      </c>
      <c r="C9273" s="12" t="s">
        <v>110</v>
      </c>
      <c r="D9273" s="13">
        <v>23455135.2760741</v>
      </c>
      <c r="E9273" s="14">
        <v>43252</v>
      </c>
      <c r="F9273" s="15">
        <f t="shared" si="144"/>
        <v>0.18619964469123435</v>
      </c>
    </row>
    <row r="9274" spans="1:6" x14ac:dyDescent="0.3">
      <c r="A9274" s="16">
        <v>22</v>
      </c>
      <c r="B9274" s="17" t="s">
        <v>944</v>
      </c>
      <c r="C9274" s="17" t="s">
        <v>111</v>
      </c>
      <c r="D9274" s="18">
        <v>19470291.9579781</v>
      </c>
      <c r="E9274" s="14">
        <v>43221</v>
      </c>
      <c r="F9274" s="15">
        <f t="shared" si="144"/>
        <v>-1.8501255394972525E-2</v>
      </c>
    </row>
    <row r="9275" spans="1:6" x14ac:dyDescent="0.3">
      <c r="A9275" s="11">
        <v>22</v>
      </c>
      <c r="B9275" s="12" t="s">
        <v>944</v>
      </c>
      <c r="C9275" s="12" t="s">
        <v>112</v>
      </c>
      <c r="D9275" s="13">
        <v>19833869.7540479</v>
      </c>
      <c r="E9275" s="14">
        <v>43191</v>
      </c>
      <c r="F9275" s="15">
        <f t="shared" si="144"/>
        <v>-3.6926250716004284E-2</v>
      </c>
    </row>
    <row r="9276" spans="1:6" x14ac:dyDescent="0.3">
      <c r="A9276" s="16">
        <v>22</v>
      </c>
      <c r="B9276" s="17" t="s">
        <v>944</v>
      </c>
      <c r="C9276" s="17" t="s">
        <v>113</v>
      </c>
      <c r="D9276" s="18">
        <v>20579950.4074132</v>
      </c>
      <c r="E9276" s="14">
        <v>43160</v>
      </c>
      <c r="F9276" s="15">
        <f t="shared" si="144"/>
        <v>4.2597091802986584E-2</v>
      </c>
    </row>
    <row r="9277" spans="1:6" x14ac:dyDescent="0.3">
      <c r="A9277" s="11">
        <v>22</v>
      </c>
      <c r="B9277" s="12" t="s">
        <v>944</v>
      </c>
      <c r="C9277" s="12" t="s">
        <v>114</v>
      </c>
      <c r="D9277" s="13">
        <v>19721713.341692898</v>
      </c>
      <c r="E9277" s="14">
        <v>43132</v>
      </c>
      <c r="F9277" s="15">
        <f t="shared" si="144"/>
        <v>-3.7862207413303206E-2</v>
      </c>
    </row>
    <row r="9278" spans="1:6" x14ac:dyDescent="0.3">
      <c r="A9278" s="16">
        <v>22</v>
      </c>
      <c r="B9278" s="17" t="s">
        <v>944</v>
      </c>
      <c r="C9278" s="17" t="s">
        <v>115</v>
      </c>
      <c r="D9278" s="18">
        <v>20482737.050112501</v>
      </c>
      <c r="E9278" s="14">
        <v>43101</v>
      </c>
      <c r="F9278" s="15">
        <f t="shared" si="144"/>
        <v>-2.799377125916527E-2</v>
      </c>
    </row>
    <row r="9279" spans="1:6" x14ac:dyDescent="0.3">
      <c r="A9279" s="11">
        <v>22</v>
      </c>
      <c r="B9279" s="12" t="s">
        <v>944</v>
      </c>
      <c r="C9279" s="12" t="s">
        <v>116</v>
      </c>
      <c r="D9279" s="13">
        <v>21064227.183453899</v>
      </c>
      <c r="E9279" s="14">
        <v>43070</v>
      </c>
      <c r="F9279" s="15">
        <f t="shared" si="144"/>
        <v>-1.1737156809528429E-2</v>
      </c>
    </row>
    <row r="9280" spans="1:6" x14ac:dyDescent="0.3">
      <c r="A9280" s="11">
        <v>22</v>
      </c>
      <c r="B9280" s="12" t="s">
        <v>944</v>
      </c>
      <c r="C9280" s="12" t="s">
        <v>118</v>
      </c>
      <c r="D9280" s="13">
        <v>21312917.927124601</v>
      </c>
      <c r="E9280" s="14">
        <v>43040</v>
      </c>
      <c r="F9280" s="15">
        <f t="shared" si="144"/>
        <v>-0.1269432085346329</v>
      </c>
    </row>
    <row r="9281" spans="1:6" x14ac:dyDescent="0.3">
      <c r="A9281" s="11">
        <v>22</v>
      </c>
      <c r="B9281" s="12" t="s">
        <v>944</v>
      </c>
      <c r="C9281" s="12" t="s">
        <v>119</v>
      </c>
      <c r="D9281" s="13">
        <v>24197675.452567201</v>
      </c>
      <c r="E9281" s="14">
        <v>43009</v>
      </c>
      <c r="F9281" s="15">
        <f t="shared" si="144"/>
        <v>9.2541349241137286E-2</v>
      </c>
    </row>
    <row r="9282" spans="1:6" x14ac:dyDescent="0.3">
      <c r="A9282" s="11">
        <v>22</v>
      </c>
      <c r="B9282" s="12" t="s">
        <v>944</v>
      </c>
      <c r="C9282" s="12" t="s">
        <v>120</v>
      </c>
      <c r="D9282" s="13">
        <v>22058879.596717399</v>
      </c>
      <c r="E9282" s="14">
        <v>42979</v>
      </c>
      <c r="F9282" s="15">
        <f t="shared" si="144"/>
        <v>-2.9984279715312999E-2</v>
      </c>
    </row>
    <row r="9283" spans="1:6" x14ac:dyDescent="0.3">
      <c r="A9283" s="16">
        <v>22</v>
      </c>
      <c r="B9283" s="17" t="s">
        <v>944</v>
      </c>
      <c r="C9283" s="17" t="s">
        <v>121</v>
      </c>
      <c r="D9283" s="18">
        <v>22730315.1645381</v>
      </c>
      <c r="E9283" s="14">
        <v>42948</v>
      </c>
      <c r="F9283" s="15">
        <f t="shared" ref="F9283:F9346" si="145">IF(B9283=B9284,LN(D9283/D9284),NA())</f>
        <v>2.88610448358817E-2</v>
      </c>
    </row>
    <row r="9284" spans="1:6" x14ac:dyDescent="0.3">
      <c r="A9284" s="11">
        <v>22</v>
      </c>
      <c r="B9284" s="12" t="s">
        <v>944</v>
      </c>
      <c r="C9284" s="12" t="s">
        <v>122</v>
      </c>
      <c r="D9284" s="13">
        <v>22083670.820258599</v>
      </c>
      <c r="E9284" s="14">
        <v>42917</v>
      </c>
      <c r="F9284" s="15">
        <f t="shared" si="145"/>
        <v>-3.3719633787289006E-3</v>
      </c>
    </row>
    <row r="9285" spans="1:6" x14ac:dyDescent="0.3">
      <c r="A9285" s="16">
        <v>22</v>
      </c>
      <c r="B9285" s="17" t="s">
        <v>944</v>
      </c>
      <c r="C9285" s="17" t="s">
        <v>123</v>
      </c>
      <c r="D9285" s="18">
        <v>22158261.837946601</v>
      </c>
      <c r="E9285" s="14">
        <v>42887</v>
      </c>
      <c r="F9285" s="15">
        <f t="shared" si="145"/>
        <v>2.6966835521203724E-2</v>
      </c>
    </row>
    <row r="9286" spans="1:6" x14ac:dyDescent="0.3">
      <c r="A9286" s="11">
        <v>22</v>
      </c>
      <c r="B9286" s="12" t="s">
        <v>944</v>
      </c>
      <c r="C9286" s="12" t="s">
        <v>124</v>
      </c>
      <c r="D9286" s="13">
        <v>21568708.555721201</v>
      </c>
      <c r="E9286" s="14">
        <v>42856</v>
      </c>
      <c r="F9286" s="15">
        <f t="shared" si="145"/>
        <v>6.6117262476596966E-2</v>
      </c>
    </row>
    <row r="9287" spans="1:6" x14ac:dyDescent="0.3">
      <c r="A9287" s="16">
        <v>22</v>
      </c>
      <c r="B9287" s="17" t="s">
        <v>944</v>
      </c>
      <c r="C9287" s="17" t="s">
        <v>125</v>
      </c>
      <c r="D9287" s="18">
        <v>20188766.258382302</v>
      </c>
      <c r="E9287" s="14">
        <v>42826</v>
      </c>
      <c r="F9287" s="15">
        <f t="shared" si="145"/>
        <v>7.4109188029206852E-2</v>
      </c>
    </row>
    <row r="9288" spans="1:6" x14ac:dyDescent="0.3">
      <c r="A9288" s="11">
        <v>22</v>
      </c>
      <c r="B9288" s="12" t="s">
        <v>944</v>
      </c>
      <c r="C9288" s="12" t="s">
        <v>126</v>
      </c>
      <c r="D9288" s="13">
        <v>18746688.731987599</v>
      </c>
      <c r="E9288" s="14">
        <v>42795</v>
      </c>
      <c r="F9288" s="15">
        <f t="shared" si="145"/>
        <v>-4.2123269581403271E-2</v>
      </c>
    </row>
    <row r="9289" spans="1:6" x14ac:dyDescent="0.3">
      <c r="A9289" s="16">
        <v>22</v>
      </c>
      <c r="B9289" s="17" t="s">
        <v>944</v>
      </c>
      <c r="C9289" s="17" t="s">
        <v>127</v>
      </c>
      <c r="D9289" s="18">
        <v>19553228.343168601</v>
      </c>
      <c r="E9289" s="14">
        <v>42767</v>
      </c>
      <c r="F9289" s="15">
        <f t="shared" si="145"/>
        <v>0.16469282683969116</v>
      </c>
    </row>
    <row r="9290" spans="1:6" x14ac:dyDescent="0.3">
      <c r="A9290" s="11">
        <v>22</v>
      </c>
      <c r="B9290" s="12" t="s">
        <v>944</v>
      </c>
      <c r="C9290" s="12" t="s">
        <v>129</v>
      </c>
      <c r="D9290" s="13">
        <v>16584152.631019101</v>
      </c>
      <c r="E9290" s="14">
        <v>42736</v>
      </c>
      <c r="F9290" s="15">
        <f t="shared" si="145"/>
        <v>9.3046430648786704E-2</v>
      </c>
    </row>
    <row r="9291" spans="1:6" x14ac:dyDescent="0.3">
      <c r="A9291" s="16">
        <v>22</v>
      </c>
      <c r="B9291" s="17" t="s">
        <v>944</v>
      </c>
      <c r="C9291" s="17" t="s">
        <v>130</v>
      </c>
      <c r="D9291" s="18">
        <v>15110670.470782099</v>
      </c>
      <c r="E9291" s="14">
        <v>42705</v>
      </c>
      <c r="F9291" s="15">
        <f t="shared" si="145"/>
        <v>-1.2644280035953998E-2</v>
      </c>
    </row>
    <row r="9292" spans="1:6" x14ac:dyDescent="0.3">
      <c r="A9292" s="16">
        <v>22</v>
      </c>
      <c r="B9292" s="17" t="s">
        <v>944</v>
      </c>
      <c r="C9292" s="17" t="s">
        <v>132</v>
      </c>
      <c r="D9292" s="18">
        <v>15302947.057526</v>
      </c>
      <c r="E9292" s="14">
        <v>42675</v>
      </c>
      <c r="F9292" s="15">
        <f t="shared" si="145"/>
        <v>-7.1302354433534304E-2</v>
      </c>
    </row>
    <row r="9293" spans="1:6" x14ac:dyDescent="0.3">
      <c r="A9293" s="16">
        <v>22</v>
      </c>
      <c r="B9293" s="17" t="s">
        <v>944</v>
      </c>
      <c r="C9293" s="17" t="s">
        <v>133</v>
      </c>
      <c r="D9293" s="18">
        <v>16433924.7803308</v>
      </c>
      <c r="E9293" s="14">
        <v>42644</v>
      </c>
      <c r="F9293" s="15">
        <f t="shared" si="145"/>
        <v>8.9937393928241956E-3</v>
      </c>
    </row>
    <row r="9294" spans="1:6" x14ac:dyDescent="0.3">
      <c r="A9294" s="16">
        <v>22</v>
      </c>
      <c r="B9294" s="17" t="s">
        <v>944</v>
      </c>
      <c r="C9294" s="17" t="s">
        <v>134</v>
      </c>
      <c r="D9294" s="18">
        <v>16286785.003868001</v>
      </c>
      <c r="E9294" s="14">
        <v>42614</v>
      </c>
      <c r="F9294" s="15">
        <f t="shared" si="145"/>
        <v>-6.7129009573967502E-2</v>
      </c>
    </row>
    <row r="9295" spans="1:6" x14ac:dyDescent="0.3">
      <c r="A9295" s="11">
        <v>22</v>
      </c>
      <c r="B9295" s="12" t="s">
        <v>944</v>
      </c>
      <c r="C9295" s="12" t="s">
        <v>135</v>
      </c>
      <c r="D9295" s="13">
        <v>17417632.4550418</v>
      </c>
      <c r="E9295" s="14">
        <v>42583</v>
      </c>
      <c r="F9295" s="15">
        <f t="shared" si="145"/>
        <v>-2.6902148257196907E-2</v>
      </c>
    </row>
    <row r="9296" spans="1:6" x14ac:dyDescent="0.3">
      <c r="A9296" s="16">
        <v>22</v>
      </c>
      <c r="B9296" s="17" t="s">
        <v>944</v>
      </c>
      <c r="C9296" s="17" t="s">
        <v>136</v>
      </c>
      <c r="D9296" s="18">
        <v>17892563.880456299</v>
      </c>
      <c r="E9296" s="14">
        <v>42552</v>
      </c>
      <c r="F9296" s="15">
        <f t="shared" si="145"/>
        <v>0.105923901533338</v>
      </c>
    </row>
    <row r="9297" spans="1:6" x14ac:dyDescent="0.3">
      <c r="A9297" s="11">
        <v>22</v>
      </c>
      <c r="B9297" s="12" t="s">
        <v>944</v>
      </c>
      <c r="C9297" s="12" t="s">
        <v>137</v>
      </c>
      <c r="D9297" s="13">
        <v>16094237.671564801</v>
      </c>
      <c r="E9297" s="14">
        <v>42522</v>
      </c>
      <c r="F9297" s="15">
        <f t="shared" si="145"/>
        <v>0.13927997220694557</v>
      </c>
    </row>
    <row r="9298" spans="1:6" x14ac:dyDescent="0.3">
      <c r="A9298" s="16">
        <v>22</v>
      </c>
      <c r="B9298" s="17" t="s">
        <v>944</v>
      </c>
      <c r="C9298" s="17" t="s">
        <v>138</v>
      </c>
      <c r="D9298" s="18">
        <v>14001736.072704701</v>
      </c>
      <c r="E9298" s="14">
        <v>42491</v>
      </c>
      <c r="F9298" s="15">
        <f t="shared" si="145"/>
        <v>-7.8421462260774052E-2</v>
      </c>
    </row>
    <row r="9299" spans="1:6" x14ac:dyDescent="0.3">
      <c r="A9299" s="11">
        <v>22</v>
      </c>
      <c r="B9299" s="12" t="s">
        <v>944</v>
      </c>
      <c r="C9299" s="12" t="s">
        <v>139</v>
      </c>
      <c r="D9299" s="13">
        <v>15143975.398201199</v>
      </c>
      <c r="E9299" s="14">
        <v>42461</v>
      </c>
      <c r="F9299" s="15">
        <f t="shared" si="145"/>
        <v>-1.8494413834612644E-2</v>
      </c>
    </row>
    <row r="9300" spans="1:6" x14ac:dyDescent="0.3">
      <c r="A9300" s="16">
        <v>22</v>
      </c>
      <c r="B9300" s="17" t="s">
        <v>944</v>
      </c>
      <c r="C9300" s="17" t="s">
        <v>140</v>
      </c>
      <c r="D9300" s="18">
        <v>15426660.3349232</v>
      </c>
      <c r="E9300" s="14">
        <v>42430</v>
      </c>
      <c r="F9300" s="15">
        <f t="shared" si="145"/>
        <v>4.4143455988364163E-3</v>
      </c>
    </row>
    <row r="9301" spans="1:6" x14ac:dyDescent="0.3">
      <c r="A9301" s="11">
        <v>22</v>
      </c>
      <c r="B9301" s="12" t="s">
        <v>944</v>
      </c>
      <c r="C9301" s="12" t="s">
        <v>141</v>
      </c>
      <c r="D9301" s="13">
        <v>15358711.809246199</v>
      </c>
      <c r="E9301" s="14">
        <v>42401</v>
      </c>
      <c r="F9301" s="15">
        <f t="shared" si="145"/>
        <v>0.20165716268034217</v>
      </c>
    </row>
    <row r="9302" spans="1:6" x14ac:dyDescent="0.3">
      <c r="A9302" s="16">
        <v>22</v>
      </c>
      <c r="B9302" s="17" t="s">
        <v>944</v>
      </c>
      <c r="C9302" s="17" t="s">
        <v>142</v>
      </c>
      <c r="D9302" s="18">
        <v>12553828.7023573</v>
      </c>
      <c r="E9302" s="14">
        <v>42370</v>
      </c>
      <c r="F9302" s="15">
        <f t="shared" si="145"/>
        <v>-0.22154255055416536</v>
      </c>
    </row>
    <row r="9303" spans="1:6" x14ac:dyDescent="0.3">
      <c r="A9303" s="11">
        <v>22</v>
      </c>
      <c r="B9303" s="12" t="s">
        <v>944</v>
      </c>
      <c r="C9303" s="12" t="s">
        <v>143</v>
      </c>
      <c r="D9303" s="13">
        <v>15667182.616861301</v>
      </c>
      <c r="E9303" s="14">
        <v>42339</v>
      </c>
      <c r="F9303" s="15">
        <f t="shared" si="145"/>
        <v>-5.3334697021284662E-2</v>
      </c>
    </row>
    <row r="9304" spans="1:6" x14ac:dyDescent="0.3">
      <c r="A9304" s="11">
        <v>22</v>
      </c>
      <c r="B9304" s="12" t="s">
        <v>944</v>
      </c>
      <c r="C9304" s="12" t="s">
        <v>145</v>
      </c>
      <c r="D9304" s="13">
        <v>16525471.907434201</v>
      </c>
      <c r="E9304" s="14">
        <v>42309</v>
      </c>
      <c r="F9304" s="15">
        <f t="shared" si="145"/>
        <v>-0.1253525819343351</v>
      </c>
    </row>
    <row r="9305" spans="1:6" x14ac:dyDescent="0.3">
      <c r="A9305" s="11">
        <v>22</v>
      </c>
      <c r="B9305" s="12" t="s">
        <v>944</v>
      </c>
      <c r="C9305" s="12" t="s">
        <v>146</v>
      </c>
      <c r="D9305" s="13">
        <v>18732416.475529902</v>
      </c>
      <c r="E9305" s="14">
        <v>42278</v>
      </c>
      <c r="F9305" s="15">
        <f t="shared" si="145"/>
        <v>1.539055944580394E-2</v>
      </c>
    </row>
    <row r="9306" spans="1:6" x14ac:dyDescent="0.3">
      <c r="A9306" s="11">
        <v>22</v>
      </c>
      <c r="B9306" s="12" t="s">
        <v>944</v>
      </c>
      <c r="C9306" s="12" t="s">
        <v>147</v>
      </c>
      <c r="D9306" s="13">
        <v>18446321.335570201</v>
      </c>
      <c r="E9306" s="14">
        <v>42248</v>
      </c>
      <c r="F9306" s="15">
        <f t="shared" si="145"/>
        <v>-9.3685865467890608E-2</v>
      </c>
    </row>
    <row r="9307" spans="1:6" x14ac:dyDescent="0.3">
      <c r="A9307" s="16">
        <v>22</v>
      </c>
      <c r="B9307" s="17" t="s">
        <v>944</v>
      </c>
      <c r="C9307" s="17" t="s">
        <v>148</v>
      </c>
      <c r="D9307" s="18">
        <v>20258021.335816201</v>
      </c>
      <c r="E9307" s="14">
        <v>42217</v>
      </c>
      <c r="F9307" s="15">
        <f t="shared" si="145"/>
        <v>-6.5714710249622235E-2</v>
      </c>
    </row>
    <row r="9308" spans="1:6" x14ac:dyDescent="0.3">
      <c r="A9308" s="11">
        <v>22</v>
      </c>
      <c r="B9308" s="12" t="s">
        <v>944</v>
      </c>
      <c r="C9308" s="12" t="s">
        <v>149</v>
      </c>
      <c r="D9308" s="13">
        <v>21633986.792664401</v>
      </c>
      <c r="E9308" s="14">
        <v>42186</v>
      </c>
      <c r="F9308" s="15">
        <f t="shared" si="145"/>
        <v>-9.1398489005028061E-2</v>
      </c>
    </row>
    <row r="9309" spans="1:6" x14ac:dyDescent="0.3">
      <c r="A9309" s="16">
        <v>22</v>
      </c>
      <c r="B9309" s="17" t="s">
        <v>944</v>
      </c>
      <c r="C9309" s="17" t="s">
        <v>150</v>
      </c>
      <c r="D9309" s="18">
        <v>23704479.286733501</v>
      </c>
      <c r="E9309" s="14">
        <v>42156</v>
      </c>
      <c r="F9309" s="15">
        <f t="shared" si="145"/>
        <v>-0.13726004071827969</v>
      </c>
    </row>
    <row r="9310" spans="1:6" x14ac:dyDescent="0.3">
      <c r="A9310" s="11">
        <v>22</v>
      </c>
      <c r="B9310" s="12" t="s">
        <v>944</v>
      </c>
      <c r="C9310" s="12" t="s">
        <v>151</v>
      </c>
      <c r="D9310" s="13">
        <v>27192034.208852898</v>
      </c>
      <c r="E9310" s="14">
        <v>42125</v>
      </c>
      <c r="F9310" s="15">
        <f t="shared" si="145"/>
        <v>-4.785699269740315E-2</v>
      </c>
    </row>
    <row r="9311" spans="1:6" x14ac:dyDescent="0.3">
      <c r="A9311" s="16">
        <v>22</v>
      </c>
      <c r="B9311" s="17" t="s">
        <v>944</v>
      </c>
      <c r="C9311" s="17" t="s">
        <v>152</v>
      </c>
      <c r="D9311" s="18">
        <v>28525004.7748206</v>
      </c>
      <c r="E9311" s="14">
        <v>42095</v>
      </c>
      <c r="F9311" s="15">
        <f t="shared" si="145"/>
        <v>8.885996845211179E-2</v>
      </c>
    </row>
    <row r="9312" spans="1:6" x14ac:dyDescent="0.3">
      <c r="A9312" s="11">
        <v>22</v>
      </c>
      <c r="B9312" s="12" t="s">
        <v>944</v>
      </c>
      <c r="C9312" s="12" t="s">
        <v>153</v>
      </c>
      <c r="D9312" s="13">
        <v>26099628.869984999</v>
      </c>
      <c r="E9312" s="14">
        <v>42064</v>
      </c>
      <c r="F9312" s="15">
        <f t="shared" si="145"/>
        <v>-1.5973283737856251E-3</v>
      </c>
    </row>
    <row r="9313" spans="1:6" x14ac:dyDescent="0.3">
      <c r="A9313" s="16">
        <v>22</v>
      </c>
      <c r="B9313" s="17" t="s">
        <v>944</v>
      </c>
      <c r="C9313" s="17" t="s">
        <v>154</v>
      </c>
      <c r="D9313" s="18">
        <v>26141351.861512199</v>
      </c>
      <c r="E9313" s="14">
        <v>42036</v>
      </c>
      <c r="F9313" s="15">
        <f t="shared" si="145"/>
        <v>5.5967529298889124E-2</v>
      </c>
    </row>
    <row r="9314" spans="1:6" x14ac:dyDescent="0.3">
      <c r="A9314" s="11">
        <v>22</v>
      </c>
      <c r="B9314" s="12" t="s">
        <v>944</v>
      </c>
      <c r="C9314" s="12" t="s">
        <v>1286</v>
      </c>
      <c r="D9314" s="13">
        <v>24718473.863287002</v>
      </c>
      <c r="E9314" s="14">
        <v>42005</v>
      </c>
      <c r="F9314" s="15" t="e">
        <f t="shared" si="145"/>
        <v>#N/A</v>
      </c>
    </row>
    <row r="9315" spans="1:6" x14ac:dyDescent="0.3">
      <c r="A9315" s="16">
        <v>70</v>
      </c>
      <c r="B9315" s="17" t="s">
        <v>955</v>
      </c>
      <c r="C9315" s="17" t="s">
        <v>12</v>
      </c>
      <c r="D9315" s="18">
        <v>8135923.9403849998</v>
      </c>
      <c r="E9315" s="14">
        <v>45901</v>
      </c>
      <c r="F9315" s="15">
        <f t="shared" si="145"/>
        <v>-1.0582099318559008E-2</v>
      </c>
    </row>
    <row r="9316" spans="1:6" x14ac:dyDescent="0.3">
      <c r="A9316" s="11">
        <v>70</v>
      </c>
      <c r="B9316" s="12" t="s">
        <v>955</v>
      </c>
      <c r="C9316" s="12" t="s">
        <v>16</v>
      </c>
      <c r="D9316" s="13">
        <v>8222476.2404062701</v>
      </c>
      <c r="E9316" s="14">
        <v>45870</v>
      </c>
      <c r="F9316" s="15">
        <f t="shared" si="145"/>
        <v>-2.8536341764862794E-2</v>
      </c>
    </row>
    <row r="9317" spans="1:6" x14ac:dyDescent="0.3">
      <c r="A9317" s="16">
        <v>70</v>
      </c>
      <c r="B9317" s="17" t="s">
        <v>955</v>
      </c>
      <c r="C9317" s="17" t="s">
        <v>17</v>
      </c>
      <c r="D9317" s="18">
        <v>8460495.5813571494</v>
      </c>
      <c r="E9317" s="14">
        <v>45839</v>
      </c>
      <c r="F9317" s="15">
        <f t="shared" si="145"/>
        <v>7.8722247055685327E-2</v>
      </c>
    </row>
    <row r="9318" spans="1:6" x14ac:dyDescent="0.3">
      <c r="A9318" s="11">
        <v>70</v>
      </c>
      <c r="B9318" s="12" t="s">
        <v>955</v>
      </c>
      <c r="C9318" s="12" t="s">
        <v>18</v>
      </c>
      <c r="D9318" s="13">
        <v>7820007.4262365</v>
      </c>
      <c r="E9318" s="14">
        <v>45809</v>
      </c>
      <c r="F9318" s="15">
        <f t="shared" si="145"/>
        <v>1.6741447067894259E-2</v>
      </c>
    </row>
    <row r="9319" spans="1:6" x14ac:dyDescent="0.3">
      <c r="A9319" s="16">
        <v>70</v>
      </c>
      <c r="B9319" s="17" t="s">
        <v>955</v>
      </c>
      <c r="C9319" s="17" t="s">
        <v>19</v>
      </c>
      <c r="D9319" s="18">
        <v>7690178.9762046104</v>
      </c>
      <c r="E9319" s="14">
        <v>45778</v>
      </c>
      <c r="F9319" s="15">
        <f t="shared" si="145"/>
        <v>7.901153462871352E-2</v>
      </c>
    </row>
    <row r="9320" spans="1:6" x14ac:dyDescent="0.3">
      <c r="A9320" s="11">
        <v>70</v>
      </c>
      <c r="B9320" s="12" t="s">
        <v>955</v>
      </c>
      <c r="C9320" s="12" t="s">
        <v>20</v>
      </c>
      <c r="D9320" s="13">
        <v>7105950.4351686602</v>
      </c>
      <c r="E9320" s="14">
        <v>45748</v>
      </c>
      <c r="F9320" s="15">
        <f t="shared" si="145"/>
        <v>-5.7395227347777092E-2</v>
      </c>
    </row>
    <row r="9321" spans="1:6" x14ac:dyDescent="0.3">
      <c r="A9321" s="16">
        <v>70</v>
      </c>
      <c r="B9321" s="17" t="s">
        <v>955</v>
      </c>
      <c r="C9321" s="17" t="s">
        <v>21</v>
      </c>
      <c r="D9321" s="18">
        <v>7525729.5029857196</v>
      </c>
      <c r="E9321" s="14">
        <v>45717</v>
      </c>
      <c r="F9321" s="15">
        <f t="shared" si="145"/>
        <v>-5.6045448602604152E-2</v>
      </c>
    </row>
    <row r="9322" spans="1:6" x14ac:dyDescent="0.3">
      <c r="A9322" s="11">
        <v>70</v>
      </c>
      <c r="B9322" s="12" t="s">
        <v>955</v>
      </c>
      <c r="C9322" s="12" t="s">
        <v>22</v>
      </c>
      <c r="D9322" s="13">
        <v>7959555.8332555396</v>
      </c>
      <c r="E9322" s="14">
        <v>45689</v>
      </c>
      <c r="F9322" s="15">
        <f t="shared" si="145"/>
        <v>4.1499757189633876E-2</v>
      </c>
    </row>
    <row r="9323" spans="1:6" x14ac:dyDescent="0.3">
      <c r="A9323" s="16">
        <v>70</v>
      </c>
      <c r="B9323" s="17" t="s">
        <v>955</v>
      </c>
      <c r="C9323" s="17" t="s">
        <v>23</v>
      </c>
      <c r="D9323" s="18">
        <v>7635996.4523459096</v>
      </c>
      <c r="E9323" s="14">
        <v>45658</v>
      </c>
      <c r="F9323" s="15">
        <f t="shared" si="145"/>
        <v>0.15820682800220279</v>
      </c>
    </row>
    <row r="9324" spans="1:6" x14ac:dyDescent="0.3">
      <c r="A9324" s="11">
        <v>70</v>
      </c>
      <c r="B9324" s="12" t="s">
        <v>955</v>
      </c>
      <c r="C9324" s="12" t="s">
        <v>24</v>
      </c>
      <c r="D9324" s="13">
        <v>6518645.5280796699</v>
      </c>
      <c r="E9324" s="14">
        <v>45627</v>
      </c>
      <c r="F9324" s="15">
        <f t="shared" si="145"/>
        <v>2.3809416091839654E-2</v>
      </c>
    </row>
    <row r="9325" spans="1:6" x14ac:dyDescent="0.3">
      <c r="A9325" s="11">
        <v>70</v>
      </c>
      <c r="B9325" s="12" t="s">
        <v>955</v>
      </c>
      <c r="C9325" s="12" t="s">
        <v>26</v>
      </c>
      <c r="D9325" s="13">
        <v>6365273.4791445397</v>
      </c>
      <c r="E9325" s="14">
        <v>45597</v>
      </c>
      <c r="F9325" s="15">
        <f t="shared" si="145"/>
        <v>-8.8910660898732896E-2</v>
      </c>
    </row>
    <row r="9326" spans="1:6" x14ac:dyDescent="0.3">
      <c r="A9326" s="11">
        <v>70</v>
      </c>
      <c r="B9326" s="12" t="s">
        <v>955</v>
      </c>
      <c r="C9326" s="12" t="s">
        <v>27</v>
      </c>
      <c r="D9326" s="13">
        <v>6957135.7402605396</v>
      </c>
      <c r="E9326" s="14">
        <v>45566</v>
      </c>
      <c r="F9326" s="15">
        <f t="shared" si="145"/>
        <v>-1.500317945327617E-2</v>
      </c>
    </row>
    <row r="9327" spans="1:6" x14ac:dyDescent="0.3">
      <c r="A9327" s="11">
        <v>70</v>
      </c>
      <c r="B9327" s="12" t="s">
        <v>955</v>
      </c>
      <c r="C9327" s="12" t="s">
        <v>28</v>
      </c>
      <c r="D9327" s="13">
        <v>7062301.83646644</v>
      </c>
      <c r="E9327" s="14">
        <v>45536</v>
      </c>
      <c r="F9327" s="15">
        <f t="shared" si="145"/>
        <v>1.9665201951255366E-2</v>
      </c>
    </row>
    <row r="9328" spans="1:6" x14ac:dyDescent="0.3">
      <c r="A9328" s="16">
        <v>70</v>
      </c>
      <c r="B9328" s="17" t="s">
        <v>955</v>
      </c>
      <c r="C9328" s="17" t="s">
        <v>29</v>
      </c>
      <c r="D9328" s="18">
        <v>6924776.9043369396</v>
      </c>
      <c r="E9328" s="14">
        <v>45505</v>
      </c>
      <c r="F9328" s="15">
        <f t="shared" si="145"/>
        <v>-0.13732091817295342</v>
      </c>
    </row>
    <row r="9329" spans="1:6" x14ac:dyDescent="0.3">
      <c r="A9329" s="11">
        <v>70</v>
      </c>
      <c r="B9329" s="12" t="s">
        <v>955</v>
      </c>
      <c r="C9329" s="12" t="s">
        <v>30</v>
      </c>
      <c r="D9329" s="13">
        <v>7944078.0661058398</v>
      </c>
      <c r="E9329" s="14">
        <v>45474</v>
      </c>
      <c r="F9329" s="15">
        <f t="shared" si="145"/>
        <v>7.6696365988115162E-2</v>
      </c>
    </row>
    <row r="9330" spans="1:6" x14ac:dyDescent="0.3">
      <c r="A9330" s="16">
        <v>70</v>
      </c>
      <c r="B9330" s="17" t="s">
        <v>955</v>
      </c>
      <c r="C9330" s="17" t="s">
        <v>31</v>
      </c>
      <c r="D9330" s="18">
        <v>7357574.9485382903</v>
      </c>
      <c r="E9330" s="14">
        <v>45444</v>
      </c>
      <c r="F9330" s="15">
        <f t="shared" si="145"/>
        <v>-7.4147297434977819E-2</v>
      </c>
    </row>
    <row r="9331" spans="1:6" x14ac:dyDescent="0.3">
      <c r="A9331" s="11">
        <v>70</v>
      </c>
      <c r="B9331" s="12" t="s">
        <v>955</v>
      </c>
      <c r="C9331" s="12" t="s">
        <v>32</v>
      </c>
      <c r="D9331" s="13">
        <v>7923853.8539264901</v>
      </c>
      <c r="E9331" s="14">
        <v>45413</v>
      </c>
      <c r="F9331" s="15">
        <f t="shared" si="145"/>
        <v>0.10485021159688152</v>
      </c>
    </row>
    <row r="9332" spans="1:6" x14ac:dyDescent="0.3">
      <c r="A9332" s="16">
        <v>70</v>
      </c>
      <c r="B9332" s="17" t="s">
        <v>955</v>
      </c>
      <c r="C9332" s="17" t="s">
        <v>34</v>
      </c>
      <c r="D9332" s="18">
        <v>7135108.6145654898</v>
      </c>
      <c r="E9332" s="14">
        <v>45383</v>
      </c>
      <c r="F9332" s="15">
        <f t="shared" si="145"/>
        <v>-6.5282335300755528E-2</v>
      </c>
    </row>
    <row r="9333" spans="1:6" x14ac:dyDescent="0.3">
      <c r="A9333" s="11">
        <v>70</v>
      </c>
      <c r="B9333" s="12" t="s">
        <v>955</v>
      </c>
      <c r="C9333" s="12" t="s">
        <v>35</v>
      </c>
      <c r="D9333" s="13">
        <v>7616445.6359271202</v>
      </c>
      <c r="E9333" s="14">
        <v>45352</v>
      </c>
      <c r="F9333" s="15">
        <f t="shared" si="145"/>
        <v>-4.338901629294141E-2</v>
      </c>
    </row>
    <row r="9334" spans="1:6" x14ac:dyDescent="0.3">
      <c r="A9334" s="16">
        <v>70</v>
      </c>
      <c r="B9334" s="17" t="s">
        <v>955</v>
      </c>
      <c r="C9334" s="17" t="s">
        <v>36</v>
      </c>
      <c r="D9334" s="18">
        <v>7954189.9311038796</v>
      </c>
      <c r="E9334" s="14">
        <v>45323</v>
      </c>
      <c r="F9334" s="15">
        <f t="shared" si="145"/>
        <v>-3.2273075636872692E-2</v>
      </c>
    </row>
    <row r="9335" spans="1:6" x14ac:dyDescent="0.3">
      <c r="A9335" s="11">
        <v>70</v>
      </c>
      <c r="B9335" s="12" t="s">
        <v>955</v>
      </c>
      <c r="C9335" s="12" t="s">
        <v>37</v>
      </c>
      <c r="D9335" s="13">
        <v>8215083.37723892</v>
      </c>
      <c r="E9335" s="14">
        <v>45292</v>
      </c>
      <c r="F9335" s="15">
        <f t="shared" si="145"/>
        <v>-7.1738428929007669E-2</v>
      </c>
    </row>
    <row r="9336" spans="1:6" x14ac:dyDescent="0.3">
      <c r="A9336" s="16">
        <v>70</v>
      </c>
      <c r="B9336" s="17" t="s">
        <v>955</v>
      </c>
      <c r="C9336" s="17" t="s">
        <v>38</v>
      </c>
      <c r="D9336" s="18">
        <v>8826074.3056070395</v>
      </c>
      <c r="E9336" s="14">
        <v>45261</v>
      </c>
      <c r="F9336" s="15">
        <f t="shared" si="145"/>
        <v>6.8095937992271746E-2</v>
      </c>
    </row>
    <row r="9337" spans="1:6" x14ac:dyDescent="0.3">
      <c r="A9337" s="16">
        <v>70</v>
      </c>
      <c r="B9337" s="17" t="s">
        <v>955</v>
      </c>
      <c r="C9337" s="17" t="s">
        <v>40</v>
      </c>
      <c r="D9337" s="18">
        <v>8245061.3080106704</v>
      </c>
      <c r="E9337" s="14">
        <v>45231</v>
      </c>
      <c r="F9337" s="15">
        <f t="shared" si="145"/>
        <v>8.38473573441577E-2</v>
      </c>
    </row>
    <row r="9338" spans="1:6" x14ac:dyDescent="0.3">
      <c r="A9338" s="16">
        <v>70</v>
      </c>
      <c r="B9338" s="17" t="s">
        <v>955</v>
      </c>
      <c r="C9338" s="17" t="s">
        <v>41</v>
      </c>
      <c r="D9338" s="18">
        <v>7581924.3117448101</v>
      </c>
      <c r="E9338" s="14">
        <v>45200</v>
      </c>
      <c r="F9338" s="15">
        <f t="shared" si="145"/>
        <v>-9.769519331952406E-2</v>
      </c>
    </row>
    <row r="9339" spans="1:6" x14ac:dyDescent="0.3">
      <c r="A9339" s="16">
        <v>70</v>
      </c>
      <c r="B9339" s="17" t="s">
        <v>955</v>
      </c>
      <c r="C9339" s="17" t="s">
        <v>42</v>
      </c>
      <c r="D9339" s="18">
        <v>8360031.7734377598</v>
      </c>
      <c r="E9339" s="14">
        <v>45170</v>
      </c>
      <c r="F9339" s="15">
        <f t="shared" si="145"/>
        <v>-1.1233330210471336E-2</v>
      </c>
    </row>
    <row r="9340" spans="1:6" x14ac:dyDescent="0.3">
      <c r="A9340" s="11">
        <v>70</v>
      </c>
      <c r="B9340" s="12" t="s">
        <v>955</v>
      </c>
      <c r="C9340" s="12" t="s">
        <v>43</v>
      </c>
      <c r="D9340" s="13">
        <v>8454472.2181694191</v>
      </c>
      <c r="E9340" s="14">
        <v>45139</v>
      </c>
      <c r="F9340" s="15">
        <f t="shared" si="145"/>
        <v>-0.10916577520800191</v>
      </c>
    </row>
    <row r="9341" spans="1:6" x14ac:dyDescent="0.3">
      <c r="A9341" s="16">
        <v>70</v>
      </c>
      <c r="B9341" s="17" t="s">
        <v>955</v>
      </c>
      <c r="C9341" s="17" t="s">
        <v>44</v>
      </c>
      <c r="D9341" s="18">
        <v>9429672.1860150807</v>
      </c>
      <c r="E9341" s="14">
        <v>45108</v>
      </c>
      <c r="F9341" s="15">
        <f t="shared" si="145"/>
        <v>4.9084194686269192E-2</v>
      </c>
    </row>
    <row r="9342" spans="1:6" x14ac:dyDescent="0.3">
      <c r="A9342" s="11">
        <v>70</v>
      </c>
      <c r="B9342" s="12" t="s">
        <v>955</v>
      </c>
      <c r="C9342" s="12" t="s">
        <v>45</v>
      </c>
      <c r="D9342" s="13">
        <v>8977999.9830522407</v>
      </c>
      <c r="E9342" s="14">
        <v>45078</v>
      </c>
      <c r="F9342" s="15">
        <f t="shared" si="145"/>
        <v>-4.0995900121570873E-2</v>
      </c>
    </row>
    <row r="9343" spans="1:6" x14ac:dyDescent="0.3">
      <c r="A9343" s="16">
        <v>70</v>
      </c>
      <c r="B9343" s="17" t="s">
        <v>955</v>
      </c>
      <c r="C9343" s="17" t="s">
        <v>46</v>
      </c>
      <c r="D9343" s="18">
        <v>9353709.8367784508</v>
      </c>
      <c r="E9343" s="14">
        <v>45047</v>
      </c>
      <c r="F9343" s="15">
        <f t="shared" si="145"/>
        <v>-6.397593896090692E-2</v>
      </c>
    </row>
    <row r="9344" spans="1:6" x14ac:dyDescent="0.3">
      <c r="A9344" s="11">
        <v>70</v>
      </c>
      <c r="B9344" s="12" t="s">
        <v>955</v>
      </c>
      <c r="C9344" s="12" t="s">
        <v>47</v>
      </c>
      <c r="D9344" s="13">
        <v>9971679.0253648795</v>
      </c>
      <c r="E9344" s="14">
        <v>45017</v>
      </c>
      <c r="F9344" s="15">
        <f t="shared" si="145"/>
        <v>5.4364752857586442E-2</v>
      </c>
    </row>
    <row r="9345" spans="1:6" x14ac:dyDescent="0.3">
      <c r="A9345" s="16">
        <v>70</v>
      </c>
      <c r="B9345" s="17" t="s">
        <v>955</v>
      </c>
      <c r="C9345" s="17" t="s">
        <v>48</v>
      </c>
      <c r="D9345" s="18">
        <v>9444043.4941934608</v>
      </c>
      <c r="E9345" s="14">
        <v>44986</v>
      </c>
      <c r="F9345" s="15">
        <f t="shared" si="145"/>
        <v>-7.8168058016646377E-2</v>
      </c>
    </row>
    <row r="9346" spans="1:6" x14ac:dyDescent="0.3">
      <c r="A9346" s="11">
        <v>70</v>
      </c>
      <c r="B9346" s="12" t="s">
        <v>955</v>
      </c>
      <c r="C9346" s="12" t="s">
        <v>49</v>
      </c>
      <c r="D9346" s="13">
        <v>10211885.4560527</v>
      </c>
      <c r="E9346" s="14">
        <v>44958</v>
      </c>
      <c r="F9346" s="15">
        <f t="shared" si="145"/>
        <v>3.999306189288606E-2</v>
      </c>
    </row>
    <row r="9347" spans="1:6" x14ac:dyDescent="0.3">
      <c r="A9347" s="16">
        <v>70</v>
      </c>
      <c r="B9347" s="17" t="s">
        <v>955</v>
      </c>
      <c r="C9347" s="17" t="s">
        <v>50</v>
      </c>
      <c r="D9347" s="18">
        <v>9811539.7732863892</v>
      </c>
      <c r="E9347" s="14">
        <v>44927</v>
      </c>
      <c r="F9347" s="15">
        <f t="shared" ref="F9347:F9410" si="146">IF(B9347=B9348,LN(D9347/D9348),NA())</f>
        <v>0.14559520070711371</v>
      </c>
    </row>
    <row r="9348" spans="1:6" x14ac:dyDescent="0.3">
      <c r="A9348" s="11">
        <v>70</v>
      </c>
      <c r="B9348" s="12" t="s">
        <v>955</v>
      </c>
      <c r="C9348" s="12" t="s">
        <v>51</v>
      </c>
      <c r="D9348" s="13">
        <v>8482150.5488729794</v>
      </c>
      <c r="E9348" s="14">
        <v>44896</v>
      </c>
      <c r="F9348" s="15">
        <f t="shared" si="146"/>
        <v>-1.4572127949213524E-2</v>
      </c>
    </row>
    <row r="9349" spans="1:6" x14ac:dyDescent="0.3">
      <c r="A9349" s="11">
        <v>70</v>
      </c>
      <c r="B9349" s="12" t="s">
        <v>955</v>
      </c>
      <c r="C9349" s="12" t="s">
        <v>53</v>
      </c>
      <c r="D9349" s="13">
        <v>8606658.5016326495</v>
      </c>
      <c r="E9349" s="14">
        <v>44866</v>
      </c>
      <c r="F9349" s="15">
        <f t="shared" si="146"/>
        <v>0.12171814712773683</v>
      </c>
    </row>
    <row r="9350" spans="1:6" x14ac:dyDescent="0.3">
      <c r="A9350" s="11">
        <v>70</v>
      </c>
      <c r="B9350" s="12" t="s">
        <v>955</v>
      </c>
      <c r="C9350" s="12" t="s">
        <v>54</v>
      </c>
      <c r="D9350" s="13">
        <v>7620317.2366255699</v>
      </c>
      <c r="E9350" s="14">
        <v>44835</v>
      </c>
      <c r="F9350" s="15">
        <f t="shared" si="146"/>
        <v>6.1460290833146554E-3</v>
      </c>
    </row>
    <row r="9351" spans="1:6" x14ac:dyDescent="0.3">
      <c r="A9351" s="11">
        <v>70</v>
      </c>
      <c r="B9351" s="12" t="s">
        <v>955</v>
      </c>
      <c r="C9351" s="12" t="s">
        <v>55</v>
      </c>
      <c r="D9351" s="13">
        <v>7573626.1745522199</v>
      </c>
      <c r="E9351" s="14">
        <v>44805</v>
      </c>
      <c r="F9351" s="15">
        <f t="shared" si="146"/>
        <v>3.2438684050945452E-2</v>
      </c>
    </row>
    <row r="9352" spans="1:6" x14ac:dyDescent="0.3">
      <c r="A9352" s="16">
        <v>70</v>
      </c>
      <c r="B9352" s="17" t="s">
        <v>955</v>
      </c>
      <c r="C9352" s="17" t="s">
        <v>56</v>
      </c>
      <c r="D9352" s="18">
        <v>7331889.7115901997</v>
      </c>
      <c r="E9352" s="14">
        <v>44774</v>
      </c>
      <c r="F9352" s="15">
        <f t="shared" si="146"/>
        <v>-7.5223394015882517E-2</v>
      </c>
    </row>
    <row r="9353" spans="1:6" x14ac:dyDescent="0.3">
      <c r="A9353" s="11">
        <v>70</v>
      </c>
      <c r="B9353" s="12" t="s">
        <v>955</v>
      </c>
      <c r="C9353" s="12" t="s">
        <v>57</v>
      </c>
      <c r="D9353" s="13">
        <v>7904693.3801289499</v>
      </c>
      <c r="E9353" s="14">
        <v>44743</v>
      </c>
      <c r="F9353" s="15">
        <f t="shared" si="146"/>
        <v>8.1193609740648931E-2</v>
      </c>
    </row>
    <row r="9354" spans="1:6" x14ac:dyDescent="0.3">
      <c r="A9354" s="16">
        <v>70</v>
      </c>
      <c r="B9354" s="17" t="s">
        <v>955</v>
      </c>
      <c r="C9354" s="17" t="s">
        <v>58</v>
      </c>
      <c r="D9354" s="18">
        <v>7288247.1557094604</v>
      </c>
      <c r="E9354" s="14">
        <v>44713</v>
      </c>
      <c r="F9354" s="15">
        <f t="shared" si="146"/>
        <v>-0.10303756344477966</v>
      </c>
    </row>
    <row r="9355" spans="1:6" x14ac:dyDescent="0.3">
      <c r="A9355" s="11">
        <v>70</v>
      </c>
      <c r="B9355" s="12" t="s">
        <v>955</v>
      </c>
      <c r="C9355" s="12" t="s">
        <v>59</v>
      </c>
      <c r="D9355" s="13">
        <v>8079262.8385701803</v>
      </c>
      <c r="E9355" s="14">
        <v>44682</v>
      </c>
      <c r="F9355" s="15">
        <f t="shared" si="146"/>
        <v>4.2060727026100773E-2</v>
      </c>
    </row>
    <row r="9356" spans="1:6" x14ac:dyDescent="0.3">
      <c r="A9356" s="16">
        <v>70</v>
      </c>
      <c r="B9356" s="17" t="s">
        <v>955</v>
      </c>
      <c r="C9356" s="17" t="s">
        <v>60</v>
      </c>
      <c r="D9356" s="18">
        <v>7746490.5495894896</v>
      </c>
      <c r="E9356" s="14">
        <v>44652</v>
      </c>
      <c r="F9356" s="15">
        <f t="shared" si="146"/>
        <v>-0.12898763864307577</v>
      </c>
    </row>
    <row r="9357" spans="1:6" x14ac:dyDescent="0.3">
      <c r="A9357" s="11">
        <v>70</v>
      </c>
      <c r="B9357" s="12" t="s">
        <v>955</v>
      </c>
      <c r="C9357" s="12" t="s">
        <v>61</v>
      </c>
      <c r="D9357" s="13">
        <v>8812996.8539381195</v>
      </c>
      <c r="E9357" s="14">
        <v>44621</v>
      </c>
      <c r="F9357" s="15">
        <f t="shared" si="146"/>
        <v>5.3070484065433257E-2</v>
      </c>
    </row>
    <row r="9358" spans="1:6" x14ac:dyDescent="0.3">
      <c r="A9358" s="16">
        <v>70</v>
      </c>
      <c r="B9358" s="17" t="s">
        <v>955</v>
      </c>
      <c r="C9358" s="17" t="s">
        <v>62</v>
      </c>
      <c r="D9358" s="18">
        <v>8357480.9763478097</v>
      </c>
      <c r="E9358" s="14">
        <v>44593</v>
      </c>
      <c r="F9358" s="15">
        <f t="shared" si="146"/>
        <v>-9.7562591168461429E-2</v>
      </c>
    </row>
    <row r="9359" spans="1:6" x14ac:dyDescent="0.3">
      <c r="A9359" s="11">
        <v>70</v>
      </c>
      <c r="B9359" s="12" t="s">
        <v>955</v>
      </c>
      <c r="C9359" s="12" t="s">
        <v>63</v>
      </c>
      <c r="D9359" s="13">
        <v>9213959.3454070706</v>
      </c>
      <c r="E9359" s="14">
        <v>44562</v>
      </c>
      <c r="F9359" s="15">
        <f t="shared" si="146"/>
        <v>-0.1597083690632764</v>
      </c>
    </row>
    <row r="9360" spans="1:6" x14ac:dyDescent="0.3">
      <c r="A9360" s="16">
        <v>70</v>
      </c>
      <c r="B9360" s="17" t="s">
        <v>955</v>
      </c>
      <c r="C9360" s="17" t="s">
        <v>64</v>
      </c>
      <c r="D9360" s="18">
        <v>10809528.604047099</v>
      </c>
      <c r="E9360" s="14">
        <v>44531</v>
      </c>
      <c r="F9360" s="15">
        <f t="shared" si="146"/>
        <v>3.5452409302945374E-2</v>
      </c>
    </row>
    <row r="9361" spans="1:6" x14ac:dyDescent="0.3">
      <c r="A9361" s="16">
        <v>70</v>
      </c>
      <c r="B9361" s="17" t="s">
        <v>955</v>
      </c>
      <c r="C9361" s="17" t="s">
        <v>66</v>
      </c>
      <c r="D9361" s="18">
        <v>10433018.304874299</v>
      </c>
      <c r="E9361" s="14">
        <v>44501</v>
      </c>
      <c r="F9361" s="15">
        <f t="shared" si="146"/>
        <v>-5.2166007373451173E-2</v>
      </c>
    </row>
    <row r="9362" spans="1:6" x14ac:dyDescent="0.3">
      <c r="A9362" s="16">
        <v>70</v>
      </c>
      <c r="B9362" s="17" t="s">
        <v>955</v>
      </c>
      <c r="C9362" s="17" t="s">
        <v>67</v>
      </c>
      <c r="D9362" s="18">
        <v>10991712.9575014</v>
      </c>
      <c r="E9362" s="14">
        <v>44470</v>
      </c>
      <c r="F9362" s="15">
        <f t="shared" si="146"/>
        <v>6.9300374666029065E-3</v>
      </c>
    </row>
    <row r="9363" spans="1:6" x14ac:dyDescent="0.3">
      <c r="A9363" s="16">
        <v>70</v>
      </c>
      <c r="B9363" s="17" t="s">
        <v>955</v>
      </c>
      <c r="C9363" s="17" t="s">
        <v>68</v>
      </c>
      <c r="D9363" s="18">
        <v>10915803.3070438</v>
      </c>
      <c r="E9363" s="14">
        <v>44440</v>
      </c>
      <c r="F9363" s="15">
        <f t="shared" si="146"/>
        <v>-5.0179993792509529E-2</v>
      </c>
    </row>
    <row r="9364" spans="1:6" x14ac:dyDescent="0.3">
      <c r="A9364" s="11">
        <v>70</v>
      </c>
      <c r="B9364" s="12" t="s">
        <v>955</v>
      </c>
      <c r="C9364" s="12" t="s">
        <v>69</v>
      </c>
      <c r="D9364" s="13">
        <v>11477534.209419901</v>
      </c>
      <c r="E9364" s="14">
        <v>44409</v>
      </c>
      <c r="F9364" s="15">
        <f t="shared" si="146"/>
        <v>3.3080909483933559E-2</v>
      </c>
    </row>
    <row r="9365" spans="1:6" x14ac:dyDescent="0.3">
      <c r="A9365" s="16">
        <v>70</v>
      </c>
      <c r="B9365" s="17" t="s">
        <v>955</v>
      </c>
      <c r="C9365" s="17" t="s">
        <v>70</v>
      </c>
      <c r="D9365" s="18">
        <v>11104058.4566302</v>
      </c>
      <c r="E9365" s="14">
        <v>44378</v>
      </c>
      <c r="F9365" s="15">
        <f t="shared" si="146"/>
        <v>4.0172702086847534E-2</v>
      </c>
    </row>
    <row r="9366" spans="1:6" x14ac:dyDescent="0.3">
      <c r="A9366" s="11">
        <v>70</v>
      </c>
      <c r="B9366" s="12" t="s">
        <v>955</v>
      </c>
      <c r="C9366" s="12" t="s">
        <v>71</v>
      </c>
      <c r="D9366" s="13">
        <v>10666819.755744999</v>
      </c>
      <c r="E9366" s="14">
        <v>44348</v>
      </c>
      <c r="F9366" s="15">
        <f t="shared" si="146"/>
        <v>-1.2447042689267844E-2</v>
      </c>
    </row>
    <row r="9367" spans="1:6" x14ac:dyDescent="0.3">
      <c r="A9367" s="16">
        <v>70</v>
      </c>
      <c r="B9367" s="17" t="s">
        <v>955</v>
      </c>
      <c r="C9367" s="17" t="s">
        <v>72</v>
      </c>
      <c r="D9367" s="18">
        <v>10800419.854800001</v>
      </c>
      <c r="E9367" s="14">
        <v>44317</v>
      </c>
      <c r="F9367" s="15">
        <f t="shared" si="146"/>
        <v>-1.4236181358876205E-2</v>
      </c>
    </row>
    <row r="9368" spans="1:6" x14ac:dyDescent="0.3">
      <c r="A9368" s="11">
        <v>70</v>
      </c>
      <c r="B9368" s="12" t="s">
        <v>955</v>
      </c>
      <c r="C9368" s="12" t="s">
        <v>73</v>
      </c>
      <c r="D9368" s="13">
        <v>10955276.2571471</v>
      </c>
      <c r="E9368" s="14">
        <v>44287</v>
      </c>
      <c r="F9368" s="15">
        <f t="shared" si="146"/>
        <v>3.0390623931756261E-2</v>
      </c>
    </row>
    <row r="9369" spans="1:6" x14ac:dyDescent="0.3">
      <c r="A9369" s="16">
        <v>70</v>
      </c>
      <c r="B9369" s="17" t="s">
        <v>955</v>
      </c>
      <c r="C9369" s="17" t="s">
        <v>74</v>
      </c>
      <c r="D9369" s="18">
        <v>10627346.8056417</v>
      </c>
      <c r="E9369" s="14">
        <v>44256</v>
      </c>
      <c r="F9369" s="15">
        <f t="shared" si="146"/>
        <v>-8.5673762855879713E-4</v>
      </c>
    </row>
    <row r="9370" spans="1:6" x14ac:dyDescent="0.3">
      <c r="A9370" s="11">
        <v>70</v>
      </c>
      <c r="B9370" s="12" t="s">
        <v>955</v>
      </c>
      <c r="C9370" s="12" t="s">
        <v>75</v>
      </c>
      <c r="D9370" s="13">
        <v>10636455.5548888</v>
      </c>
      <c r="E9370" s="14">
        <v>44228</v>
      </c>
      <c r="F9370" s="15">
        <f t="shared" si="146"/>
        <v>2.4856801826862045E-2</v>
      </c>
    </row>
    <row r="9371" spans="1:6" x14ac:dyDescent="0.3">
      <c r="A9371" s="16">
        <v>70</v>
      </c>
      <c r="B9371" s="17" t="s">
        <v>955</v>
      </c>
      <c r="C9371" s="17" t="s">
        <v>76</v>
      </c>
      <c r="D9371" s="18">
        <v>10375326.152911</v>
      </c>
      <c r="E9371" s="14">
        <v>44197</v>
      </c>
      <c r="F9371" s="15">
        <f t="shared" si="146"/>
        <v>2.473276163958698E-2</v>
      </c>
    </row>
    <row r="9372" spans="1:6" x14ac:dyDescent="0.3">
      <c r="A9372" s="11">
        <v>70</v>
      </c>
      <c r="B9372" s="12" t="s">
        <v>955</v>
      </c>
      <c r="C9372" s="12" t="s">
        <v>77</v>
      </c>
      <c r="D9372" s="13">
        <v>10121863.0261393</v>
      </c>
      <c r="E9372" s="14">
        <v>44166</v>
      </c>
      <c r="F9372" s="15">
        <f t="shared" si="146"/>
        <v>3.6001389013394398E-2</v>
      </c>
    </row>
    <row r="9373" spans="1:6" x14ac:dyDescent="0.3">
      <c r="A9373" s="11">
        <v>70</v>
      </c>
      <c r="B9373" s="12" t="s">
        <v>955</v>
      </c>
      <c r="C9373" s="12" t="s">
        <v>79</v>
      </c>
      <c r="D9373" s="13">
        <v>9763943.3578734603</v>
      </c>
      <c r="E9373" s="14">
        <v>44136</v>
      </c>
      <c r="F9373" s="15">
        <f t="shared" si="146"/>
        <v>0.20818915291521684</v>
      </c>
    </row>
    <row r="9374" spans="1:6" x14ac:dyDescent="0.3">
      <c r="A9374" s="11">
        <v>70</v>
      </c>
      <c r="B9374" s="12" t="s">
        <v>955</v>
      </c>
      <c r="C9374" s="12" t="s">
        <v>80</v>
      </c>
      <c r="D9374" s="13">
        <v>7928843.5955899199</v>
      </c>
      <c r="E9374" s="14">
        <v>44105</v>
      </c>
      <c r="F9374" s="15">
        <f t="shared" si="146"/>
        <v>-3.0516606996463025E-2</v>
      </c>
    </row>
    <row r="9375" spans="1:6" x14ac:dyDescent="0.3">
      <c r="A9375" s="11">
        <v>70</v>
      </c>
      <c r="B9375" s="12" t="s">
        <v>955</v>
      </c>
      <c r="C9375" s="12" t="s">
        <v>81</v>
      </c>
      <c r="D9375" s="13">
        <v>8174534.76330199</v>
      </c>
      <c r="E9375" s="14">
        <v>44075</v>
      </c>
      <c r="F9375" s="15">
        <f t="shared" si="146"/>
        <v>-7.2622623699449634E-2</v>
      </c>
    </row>
    <row r="9376" spans="1:6" x14ac:dyDescent="0.3">
      <c r="A9376" s="16">
        <v>70</v>
      </c>
      <c r="B9376" s="17" t="s">
        <v>955</v>
      </c>
      <c r="C9376" s="17" t="s">
        <v>82</v>
      </c>
      <c r="D9376" s="18">
        <v>8790278.8010568395</v>
      </c>
      <c r="E9376" s="14">
        <v>44044</v>
      </c>
      <c r="F9376" s="15">
        <f t="shared" si="146"/>
        <v>-2.2856225275250549E-2</v>
      </c>
    </row>
    <row r="9377" spans="1:6" x14ac:dyDescent="0.3">
      <c r="A9377" s="11">
        <v>70</v>
      </c>
      <c r="B9377" s="12" t="s">
        <v>955</v>
      </c>
      <c r="C9377" s="12" t="s">
        <v>83</v>
      </c>
      <c r="D9377" s="13">
        <v>8993505.0387436207</v>
      </c>
      <c r="E9377" s="14">
        <v>44013</v>
      </c>
      <c r="F9377" s="15">
        <f t="shared" si="146"/>
        <v>5.4109467252634472E-3</v>
      </c>
    </row>
    <row r="9378" spans="1:6" x14ac:dyDescent="0.3">
      <c r="A9378" s="16">
        <v>70</v>
      </c>
      <c r="B9378" s="17" t="s">
        <v>955</v>
      </c>
      <c r="C9378" s="17" t="s">
        <v>84</v>
      </c>
      <c r="D9378" s="18">
        <v>8944973.0824318491</v>
      </c>
      <c r="E9378" s="14">
        <v>43983</v>
      </c>
      <c r="F9378" s="15">
        <f t="shared" si="146"/>
        <v>-2.0325257565037857E-3</v>
      </c>
    </row>
    <row r="9379" spans="1:6" x14ac:dyDescent="0.3">
      <c r="A9379" s="11">
        <v>70</v>
      </c>
      <c r="B9379" s="12" t="s">
        <v>955</v>
      </c>
      <c r="C9379" s="12" t="s">
        <v>85</v>
      </c>
      <c r="D9379" s="13">
        <v>8963172.4596992694</v>
      </c>
      <c r="E9379" s="14">
        <v>43952</v>
      </c>
      <c r="F9379" s="15">
        <f t="shared" si="146"/>
        <v>0.10743064402531287</v>
      </c>
    </row>
    <row r="9380" spans="1:6" x14ac:dyDescent="0.3">
      <c r="A9380" s="16">
        <v>70</v>
      </c>
      <c r="B9380" s="17" t="s">
        <v>955</v>
      </c>
      <c r="C9380" s="17" t="s">
        <v>86</v>
      </c>
      <c r="D9380" s="18">
        <v>8050173.0609713402</v>
      </c>
      <c r="E9380" s="14">
        <v>43922</v>
      </c>
      <c r="F9380" s="15">
        <f t="shared" si="146"/>
        <v>6.6197775582917381E-2</v>
      </c>
    </row>
    <row r="9381" spans="1:6" x14ac:dyDescent="0.3">
      <c r="A9381" s="11">
        <v>70</v>
      </c>
      <c r="B9381" s="12" t="s">
        <v>955</v>
      </c>
      <c r="C9381" s="12" t="s">
        <v>87</v>
      </c>
      <c r="D9381" s="13">
        <v>7534525.1727892803</v>
      </c>
      <c r="E9381" s="14">
        <v>43891</v>
      </c>
      <c r="F9381" s="15">
        <f t="shared" si="146"/>
        <v>-0.13885138568616373</v>
      </c>
    </row>
    <row r="9382" spans="1:6" x14ac:dyDescent="0.3">
      <c r="A9382" s="16">
        <v>70</v>
      </c>
      <c r="B9382" s="17" t="s">
        <v>955</v>
      </c>
      <c r="C9382" s="17" t="s">
        <v>88</v>
      </c>
      <c r="D9382" s="18">
        <v>8656817.8354904596</v>
      </c>
      <c r="E9382" s="14">
        <v>43862</v>
      </c>
      <c r="F9382" s="15">
        <f t="shared" si="146"/>
        <v>-0.11848347533985357</v>
      </c>
    </row>
    <row r="9383" spans="1:6" x14ac:dyDescent="0.3">
      <c r="A9383" s="11">
        <v>70</v>
      </c>
      <c r="B9383" s="12" t="s">
        <v>955</v>
      </c>
      <c r="C9383" s="12" t="s">
        <v>89</v>
      </c>
      <c r="D9383" s="13">
        <v>9745743.9806060605</v>
      </c>
      <c r="E9383" s="14">
        <v>43831</v>
      </c>
      <c r="F9383" s="15">
        <f t="shared" si="146"/>
        <v>-1.4473038379434403E-2</v>
      </c>
    </row>
    <row r="9384" spans="1:6" x14ac:dyDescent="0.3">
      <c r="A9384" s="16">
        <v>70</v>
      </c>
      <c r="B9384" s="17" t="s">
        <v>955</v>
      </c>
      <c r="C9384" s="17" t="s">
        <v>90</v>
      </c>
      <c r="D9384" s="18">
        <v>9887820.1642671898</v>
      </c>
      <c r="E9384" s="14">
        <v>43800</v>
      </c>
      <c r="F9384" s="15">
        <f t="shared" si="146"/>
        <v>1.0553345923643456E-2</v>
      </c>
    </row>
    <row r="9385" spans="1:6" x14ac:dyDescent="0.3">
      <c r="A9385" s="16">
        <v>70</v>
      </c>
      <c r="B9385" s="17" t="s">
        <v>955</v>
      </c>
      <c r="C9385" s="17" t="s">
        <v>92</v>
      </c>
      <c r="D9385" s="18">
        <v>9784019.2644284591</v>
      </c>
      <c r="E9385" s="14">
        <v>43770</v>
      </c>
      <c r="F9385" s="15">
        <f t="shared" si="146"/>
        <v>6.3831455232217907E-2</v>
      </c>
    </row>
    <row r="9386" spans="1:6" x14ac:dyDescent="0.3">
      <c r="A9386" s="16">
        <v>70</v>
      </c>
      <c r="B9386" s="17" t="s">
        <v>955</v>
      </c>
      <c r="C9386" s="17" t="s">
        <v>93</v>
      </c>
      <c r="D9386" s="18">
        <v>9179005.9285933301</v>
      </c>
      <c r="E9386" s="14">
        <v>43739</v>
      </c>
      <c r="F9386" s="15">
        <f t="shared" si="146"/>
        <v>6.4830803274012775E-3</v>
      </c>
    </row>
    <row r="9387" spans="1:6" x14ac:dyDescent="0.3">
      <c r="A9387" s="16">
        <v>70</v>
      </c>
      <c r="B9387" s="17" t="s">
        <v>955</v>
      </c>
      <c r="C9387" s="17" t="s">
        <v>94</v>
      </c>
      <c r="D9387" s="18">
        <v>9119690.1779754404</v>
      </c>
      <c r="E9387" s="14">
        <v>43709</v>
      </c>
      <c r="F9387" s="15">
        <f t="shared" si="146"/>
        <v>0.11900332914986723</v>
      </c>
    </row>
    <row r="9388" spans="1:6" x14ac:dyDescent="0.3">
      <c r="A9388" s="11">
        <v>70</v>
      </c>
      <c r="B9388" s="12" t="s">
        <v>955</v>
      </c>
      <c r="C9388" s="12" t="s">
        <v>95</v>
      </c>
      <c r="D9388" s="13">
        <v>8096505.1260149004</v>
      </c>
      <c r="E9388" s="14">
        <v>43678</v>
      </c>
      <c r="F9388" s="15">
        <f t="shared" si="146"/>
        <v>-8.5269986450530078E-2</v>
      </c>
    </row>
    <row r="9389" spans="1:6" x14ac:dyDescent="0.3">
      <c r="A9389" s="16">
        <v>70</v>
      </c>
      <c r="B9389" s="17" t="s">
        <v>955</v>
      </c>
      <c r="C9389" s="17" t="s">
        <v>96</v>
      </c>
      <c r="D9389" s="18">
        <v>8817183.5100578796</v>
      </c>
      <c r="E9389" s="14">
        <v>43647</v>
      </c>
      <c r="F9389" s="15">
        <f t="shared" si="146"/>
        <v>-2.5570028321772308E-2</v>
      </c>
    </row>
    <row r="9390" spans="1:6" x14ac:dyDescent="0.3">
      <c r="A9390" s="11">
        <v>70</v>
      </c>
      <c r="B9390" s="12" t="s">
        <v>955</v>
      </c>
      <c r="C9390" s="12" t="s">
        <v>97</v>
      </c>
      <c r="D9390" s="13">
        <v>9045546.3215743694</v>
      </c>
      <c r="E9390" s="14">
        <v>43617</v>
      </c>
      <c r="F9390" s="15">
        <f t="shared" si="146"/>
        <v>4.3900427135201314E-2</v>
      </c>
    </row>
    <row r="9391" spans="1:6" x14ac:dyDescent="0.3">
      <c r="A9391" s="16">
        <v>70</v>
      </c>
      <c r="B9391" s="17" t="s">
        <v>955</v>
      </c>
      <c r="C9391" s="17" t="s">
        <v>98</v>
      </c>
      <c r="D9391" s="18">
        <v>8657033.3126291893</v>
      </c>
      <c r="E9391" s="14">
        <v>43586</v>
      </c>
      <c r="F9391" s="15">
        <f t="shared" si="146"/>
        <v>-8.1543645858697292E-2</v>
      </c>
    </row>
    <row r="9392" spans="1:6" x14ac:dyDescent="0.3">
      <c r="A9392" s="11">
        <v>70</v>
      </c>
      <c r="B9392" s="12" t="s">
        <v>955</v>
      </c>
      <c r="C9392" s="12" t="s">
        <v>99</v>
      </c>
      <c r="D9392" s="13">
        <v>9392539.8024553508</v>
      </c>
      <c r="E9392" s="14">
        <v>43556</v>
      </c>
      <c r="F9392" s="15">
        <f t="shared" si="146"/>
        <v>0.15879255843685125</v>
      </c>
    </row>
    <row r="9393" spans="1:6" x14ac:dyDescent="0.3">
      <c r="A9393" s="16">
        <v>70</v>
      </c>
      <c r="B9393" s="17" t="s">
        <v>955</v>
      </c>
      <c r="C9393" s="17" t="s">
        <v>100</v>
      </c>
      <c r="D9393" s="18">
        <v>8013464.4061439196</v>
      </c>
      <c r="E9393" s="14">
        <v>43525</v>
      </c>
      <c r="F9393" s="15">
        <f t="shared" si="146"/>
        <v>-1.2139173031058263E-2</v>
      </c>
    </row>
    <row r="9394" spans="1:6" x14ac:dyDescent="0.3">
      <c r="A9394" s="11">
        <v>70</v>
      </c>
      <c r="B9394" s="12" t="s">
        <v>955</v>
      </c>
      <c r="C9394" s="12" t="s">
        <v>101</v>
      </c>
      <c r="D9394" s="13">
        <v>8111334.0636693798</v>
      </c>
      <c r="E9394" s="14">
        <v>43497</v>
      </c>
      <c r="F9394" s="15">
        <f t="shared" si="146"/>
        <v>4.6398078322659665E-2</v>
      </c>
    </row>
    <row r="9395" spans="1:6" x14ac:dyDescent="0.3">
      <c r="A9395" s="16">
        <v>70</v>
      </c>
      <c r="B9395" s="17" t="s">
        <v>955</v>
      </c>
      <c r="C9395" s="17" t="s">
        <v>102</v>
      </c>
      <c r="D9395" s="18">
        <v>7743581.2346919496</v>
      </c>
      <c r="E9395" s="14">
        <v>43466</v>
      </c>
      <c r="F9395" s="15">
        <f t="shared" si="146"/>
        <v>9.9511448930555912E-2</v>
      </c>
    </row>
    <row r="9396" spans="1:6" x14ac:dyDescent="0.3">
      <c r="A9396" s="11">
        <v>70</v>
      </c>
      <c r="B9396" s="12" t="s">
        <v>955</v>
      </c>
      <c r="C9396" s="12" t="s">
        <v>103</v>
      </c>
      <c r="D9396" s="13">
        <v>7010106.0090806698</v>
      </c>
      <c r="E9396" s="14">
        <v>43435</v>
      </c>
      <c r="F9396" s="15">
        <f t="shared" si="146"/>
        <v>-3.3806113097683367E-2</v>
      </c>
    </row>
    <row r="9397" spans="1:6" x14ac:dyDescent="0.3">
      <c r="A9397" s="11">
        <v>70</v>
      </c>
      <c r="B9397" s="12" t="s">
        <v>955</v>
      </c>
      <c r="C9397" s="12" t="s">
        <v>105</v>
      </c>
      <c r="D9397" s="13">
        <v>7251141.7308169501</v>
      </c>
      <c r="E9397" s="14">
        <v>43405</v>
      </c>
      <c r="F9397" s="15">
        <f t="shared" si="146"/>
        <v>-5.8783832256196107E-2</v>
      </c>
    </row>
    <row r="9398" spans="1:6" x14ac:dyDescent="0.3">
      <c r="A9398" s="11">
        <v>70</v>
      </c>
      <c r="B9398" s="12" t="s">
        <v>955</v>
      </c>
      <c r="C9398" s="12" t="s">
        <v>106</v>
      </c>
      <c r="D9398" s="13">
        <v>7690169.0689633004</v>
      </c>
      <c r="E9398" s="14">
        <v>43374</v>
      </c>
      <c r="F9398" s="15">
        <f t="shared" si="146"/>
        <v>-0.14397123335237105</v>
      </c>
    </row>
    <row r="9399" spans="1:6" x14ac:dyDescent="0.3">
      <c r="A9399" s="11">
        <v>70</v>
      </c>
      <c r="B9399" s="12" t="s">
        <v>955</v>
      </c>
      <c r="C9399" s="12" t="s">
        <v>107</v>
      </c>
      <c r="D9399" s="13">
        <v>8880998.5693844706</v>
      </c>
      <c r="E9399" s="14">
        <v>43344</v>
      </c>
      <c r="F9399" s="15">
        <f t="shared" si="146"/>
        <v>6.4830803274014987E-3</v>
      </c>
    </row>
    <row r="9400" spans="1:6" x14ac:dyDescent="0.3">
      <c r="A9400" s="16">
        <v>70</v>
      </c>
      <c r="B9400" s="17" t="s">
        <v>955</v>
      </c>
      <c r="C9400" s="17" t="s">
        <v>108</v>
      </c>
      <c r="D9400" s="18">
        <v>8823608.5752524808</v>
      </c>
      <c r="E9400" s="14">
        <v>43313</v>
      </c>
      <c r="F9400" s="15">
        <f t="shared" si="146"/>
        <v>-1.2281988560078057E-2</v>
      </c>
    </row>
    <row r="9401" spans="1:6" x14ac:dyDescent="0.3">
      <c r="A9401" s="11">
        <v>70</v>
      </c>
      <c r="B9401" s="12" t="s">
        <v>955</v>
      </c>
      <c r="C9401" s="12" t="s">
        <v>109</v>
      </c>
      <c r="D9401" s="13">
        <v>8932648.2763214894</v>
      </c>
      <c r="E9401" s="14">
        <v>43282</v>
      </c>
      <c r="F9401" s="15">
        <f t="shared" si="146"/>
        <v>-1.4352013132432048E-2</v>
      </c>
    </row>
    <row r="9402" spans="1:6" x14ac:dyDescent="0.3">
      <c r="A9402" s="16">
        <v>70</v>
      </c>
      <c r="B9402" s="17" t="s">
        <v>955</v>
      </c>
      <c r="C9402" s="17" t="s">
        <v>110</v>
      </c>
      <c r="D9402" s="18">
        <v>9061774.1533912793</v>
      </c>
      <c r="E9402" s="14">
        <v>43252</v>
      </c>
      <c r="F9402" s="15">
        <f t="shared" si="146"/>
        <v>-2.470801509869467E-2</v>
      </c>
    </row>
    <row r="9403" spans="1:6" x14ac:dyDescent="0.3">
      <c r="A9403" s="11">
        <v>70</v>
      </c>
      <c r="B9403" s="12" t="s">
        <v>955</v>
      </c>
      <c r="C9403" s="12" t="s">
        <v>111</v>
      </c>
      <c r="D9403" s="13">
        <v>9288461.5717309508</v>
      </c>
      <c r="E9403" s="14">
        <v>43221</v>
      </c>
      <c r="F9403" s="15">
        <f t="shared" si="146"/>
        <v>-1.9578467479359873E-2</v>
      </c>
    </row>
    <row r="9404" spans="1:6" x14ac:dyDescent="0.3">
      <c r="A9404" s="16">
        <v>70</v>
      </c>
      <c r="B9404" s="17" t="s">
        <v>955</v>
      </c>
      <c r="C9404" s="17" t="s">
        <v>112</v>
      </c>
      <c r="D9404" s="18">
        <v>9472107.2993352301</v>
      </c>
      <c r="E9404" s="14">
        <v>43191</v>
      </c>
      <c r="F9404" s="15">
        <f t="shared" si="146"/>
        <v>3.3577664619472571E-2</v>
      </c>
    </row>
    <row r="9405" spans="1:6" x14ac:dyDescent="0.3">
      <c r="A9405" s="11">
        <v>70</v>
      </c>
      <c r="B9405" s="12" t="s">
        <v>955</v>
      </c>
      <c r="C9405" s="12" t="s">
        <v>113</v>
      </c>
      <c r="D9405" s="13">
        <v>9159336.4995247703</v>
      </c>
      <c r="E9405" s="14">
        <v>43160</v>
      </c>
      <c r="F9405" s="15">
        <f t="shared" si="146"/>
        <v>-7.7436675513869263E-2</v>
      </c>
    </row>
    <row r="9406" spans="1:6" x14ac:dyDescent="0.3">
      <c r="A9406" s="16">
        <v>70</v>
      </c>
      <c r="B9406" s="17" t="s">
        <v>955</v>
      </c>
      <c r="C9406" s="17" t="s">
        <v>114</v>
      </c>
      <c r="D9406" s="18">
        <v>9896789.5535393897</v>
      </c>
      <c r="E9406" s="14">
        <v>43132</v>
      </c>
      <c r="F9406" s="15">
        <f t="shared" si="146"/>
        <v>-7.5639335860672355E-2</v>
      </c>
    </row>
    <row r="9407" spans="1:6" x14ac:dyDescent="0.3">
      <c r="A9407" s="11">
        <v>70</v>
      </c>
      <c r="B9407" s="12" t="s">
        <v>955</v>
      </c>
      <c r="C9407" s="12" t="s">
        <v>115</v>
      </c>
      <c r="D9407" s="13">
        <v>10674414.959555499</v>
      </c>
      <c r="E9407" s="14">
        <v>43101</v>
      </c>
      <c r="F9407" s="15">
        <f t="shared" si="146"/>
        <v>-5.8946167190481224E-3</v>
      </c>
    </row>
    <row r="9408" spans="1:6" x14ac:dyDescent="0.3">
      <c r="A9408" s="16">
        <v>70</v>
      </c>
      <c r="B9408" s="17" t="s">
        <v>955</v>
      </c>
      <c r="C9408" s="17" t="s">
        <v>116</v>
      </c>
      <c r="D9408" s="18">
        <v>10737522.3586771</v>
      </c>
      <c r="E9408" s="14">
        <v>43070</v>
      </c>
      <c r="F9408" s="15">
        <f t="shared" si="146"/>
        <v>1.8949711735848352E-2</v>
      </c>
    </row>
    <row r="9409" spans="1:6" x14ac:dyDescent="0.3">
      <c r="A9409" s="16">
        <v>70</v>
      </c>
      <c r="B9409" s="17" t="s">
        <v>955</v>
      </c>
      <c r="C9409" s="17" t="s">
        <v>118</v>
      </c>
      <c r="D9409" s="18">
        <v>10535965.1620318</v>
      </c>
      <c r="E9409" s="14">
        <v>43040</v>
      </c>
      <c r="F9409" s="15">
        <f t="shared" si="146"/>
        <v>-1.2386749421873653E-2</v>
      </c>
    </row>
    <row r="9410" spans="1:6" x14ac:dyDescent="0.3">
      <c r="A9410" s="16">
        <v>70</v>
      </c>
      <c r="B9410" s="17" t="s">
        <v>955</v>
      </c>
      <c r="C9410" s="17" t="s">
        <v>119</v>
      </c>
      <c r="D9410" s="18">
        <v>10667283.144862801</v>
      </c>
      <c r="E9410" s="14">
        <v>43009</v>
      </c>
      <c r="F9410" s="15">
        <f t="shared" si="146"/>
        <v>4.0309288435676861E-2</v>
      </c>
    </row>
    <row r="9411" spans="1:6" x14ac:dyDescent="0.3">
      <c r="A9411" s="16">
        <v>70</v>
      </c>
      <c r="B9411" s="17" t="s">
        <v>955</v>
      </c>
      <c r="C9411" s="17" t="s">
        <v>120</v>
      </c>
      <c r="D9411" s="18">
        <v>10245843.578993199</v>
      </c>
      <c r="E9411" s="14">
        <v>42979</v>
      </c>
      <c r="F9411" s="15">
        <f t="shared" ref="F9411:F9474" si="147">IF(B9411=B9412,LN(D9411/D9412),NA())</f>
        <v>-3.8674044471729394E-3</v>
      </c>
    </row>
    <row r="9412" spans="1:6" x14ac:dyDescent="0.3">
      <c r="A9412" s="11">
        <v>70</v>
      </c>
      <c r="B9412" s="12" t="s">
        <v>955</v>
      </c>
      <c r="C9412" s="12" t="s">
        <v>121</v>
      </c>
      <c r="D9412" s="13">
        <v>10285545.1214926</v>
      </c>
      <c r="E9412" s="14">
        <v>42948</v>
      </c>
      <c r="F9412" s="15">
        <f t="shared" si="147"/>
        <v>-2.2604791114955107E-2</v>
      </c>
    </row>
    <row r="9413" spans="1:6" x14ac:dyDescent="0.3">
      <c r="A9413" s="16">
        <v>70</v>
      </c>
      <c r="B9413" s="17" t="s">
        <v>955</v>
      </c>
      <c r="C9413" s="17" t="s">
        <v>122</v>
      </c>
      <c r="D9413" s="18">
        <v>10520695.4697777</v>
      </c>
      <c r="E9413" s="14">
        <v>42917</v>
      </c>
      <c r="F9413" s="15">
        <f t="shared" si="147"/>
        <v>0.10423229805265705</v>
      </c>
    </row>
    <row r="9414" spans="1:6" x14ac:dyDescent="0.3">
      <c r="A9414" s="11">
        <v>70</v>
      </c>
      <c r="B9414" s="12" t="s">
        <v>955</v>
      </c>
      <c r="C9414" s="12" t="s">
        <v>123</v>
      </c>
      <c r="D9414" s="13">
        <v>9479314.6217181608</v>
      </c>
      <c r="E9414" s="14">
        <v>42887</v>
      </c>
      <c r="F9414" s="15">
        <f t="shared" si="147"/>
        <v>-1.6930571647072554E-2</v>
      </c>
    </row>
    <row r="9415" spans="1:6" x14ac:dyDescent="0.3">
      <c r="A9415" s="16">
        <v>70</v>
      </c>
      <c r="B9415" s="17" t="s">
        <v>955</v>
      </c>
      <c r="C9415" s="17" t="s">
        <v>124</v>
      </c>
      <c r="D9415" s="18">
        <v>9641171.1324606799</v>
      </c>
      <c r="E9415" s="14">
        <v>42856</v>
      </c>
      <c r="F9415" s="15">
        <f t="shared" si="147"/>
        <v>-9.4578477437222194E-3</v>
      </c>
    </row>
    <row r="9416" spans="1:6" x14ac:dyDescent="0.3">
      <c r="A9416" s="11">
        <v>70</v>
      </c>
      <c r="B9416" s="12" t="s">
        <v>955</v>
      </c>
      <c r="C9416" s="12" t="s">
        <v>125</v>
      </c>
      <c r="D9416" s="13">
        <v>9732788.4293888509</v>
      </c>
      <c r="E9416" s="14">
        <v>42826</v>
      </c>
      <c r="F9416" s="15">
        <f t="shared" si="147"/>
        <v>4.9637269226798397E-2</v>
      </c>
    </row>
    <row r="9417" spans="1:6" x14ac:dyDescent="0.3">
      <c r="A9417" s="16">
        <v>70</v>
      </c>
      <c r="B9417" s="17" t="s">
        <v>955</v>
      </c>
      <c r="C9417" s="17" t="s">
        <v>126</v>
      </c>
      <c r="D9417" s="18">
        <v>9261473.5487269703</v>
      </c>
      <c r="E9417" s="14">
        <v>42795</v>
      </c>
      <c r="F9417" s="15">
        <f t="shared" si="147"/>
        <v>-1.4244616597769284E-2</v>
      </c>
    </row>
    <row r="9418" spans="1:6" x14ac:dyDescent="0.3">
      <c r="A9418" s="11">
        <v>70</v>
      </c>
      <c r="B9418" s="12" t="s">
        <v>955</v>
      </c>
      <c r="C9418" s="12" t="s">
        <v>127</v>
      </c>
      <c r="D9418" s="13">
        <v>9394343.7846354302</v>
      </c>
      <c r="E9418" s="14">
        <v>42767</v>
      </c>
      <c r="F9418" s="15">
        <f t="shared" si="147"/>
        <v>4.6287600720997031E-2</v>
      </c>
    </row>
    <row r="9419" spans="1:6" x14ac:dyDescent="0.3">
      <c r="A9419" s="16">
        <v>70</v>
      </c>
      <c r="B9419" s="17" t="s">
        <v>955</v>
      </c>
      <c r="C9419" s="17" t="s">
        <v>129</v>
      </c>
      <c r="D9419" s="18">
        <v>8969412.5410742909</v>
      </c>
      <c r="E9419" s="14">
        <v>42736</v>
      </c>
      <c r="F9419" s="15">
        <f t="shared" si="147"/>
        <v>7.2201051194964436E-2</v>
      </c>
    </row>
    <row r="9420" spans="1:6" x14ac:dyDescent="0.3">
      <c r="A9420" s="11">
        <v>70</v>
      </c>
      <c r="B9420" s="12" t="s">
        <v>955</v>
      </c>
      <c r="C9420" s="12" t="s">
        <v>130</v>
      </c>
      <c r="D9420" s="13">
        <v>8344637.6187183</v>
      </c>
      <c r="E9420" s="14">
        <v>42705</v>
      </c>
      <c r="F9420" s="15">
        <f t="shared" si="147"/>
        <v>8.1937867014461568E-2</v>
      </c>
    </row>
    <row r="9421" spans="1:6" x14ac:dyDescent="0.3">
      <c r="A9421" s="11">
        <v>70</v>
      </c>
      <c r="B9421" s="12" t="s">
        <v>955</v>
      </c>
      <c r="C9421" s="12" t="s">
        <v>132</v>
      </c>
      <c r="D9421" s="13">
        <v>7688158.3169975802</v>
      </c>
      <c r="E9421" s="14">
        <v>42675</v>
      </c>
      <c r="F9421" s="15">
        <f t="shared" si="147"/>
        <v>-1.9341621528147623E-2</v>
      </c>
    </row>
    <row r="9422" spans="1:6" x14ac:dyDescent="0.3">
      <c r="A9422" s="11">
        <v>70</v>
      </c>
      <c r="B9422" s="12" t="s">
        <v>955</v>
      </c>
      <c r="C9422" s="12" t="s">
        <v>133</v>
      </c>
      <c r="D9422" s="13">
        <v>7838307.1454805704</v>
      </c>
      <c r="E9422" s="14">
        <v>42644</v>
      </c>
      <c r="F9422" s="15">
        <f t="shared" si="147"/>
        <v>4.461307071450623E-2</v>
      </c>
    </row>
    <row r="9423" spans="1:6" x14ac:dyDescent="0.3">
      <c r="A9423" s="11">
        <v>70</v>
      </c>
      <c r="B9423" s="12" t="s">
        <v>955</v>
      </c>
      <c r="C9423" s="12" t="s">
        <v>134</v>
      </c>
      <c r="D9423" s="13">
        <v>7496301.8705611201</v>
      </c>
      <c r="E9423" s="14">
        <v>42614</v>
      </c>
      <c r="F9423" s="15">
        <f t="shared" si="147"/>
        <v>-3.2119555700401412E-2</v>
      </c>
    </row>
    <row r="9424" spans="1:6" x14ac:dyDescent="0.3">
      <c r="A9424" s="16">
        <v>70</v>
      </c>
      <c r="B9424" s="17" t="s">
        <v>955</v>
      </c>
      <c r="C9424" s="17" t="s">
        <v>135</v>
      </c>
      <c r="D9424" s="18">
        <v>7740988.3303665398</v>
      </c>
      <c r="E9424" s="14">
        <v>42583</v>
      </c>
      <c r="F9424" s="15">
        <f t="shared" si="147"/>
        <v>6.1478043350465778E-2</v>
      </c>
    </row>
    <row r="9425" spans="1:6" x14ac:dyDescent="0.3">
      <c r="A9425" s="11">
        <v>70</v>
      </c>
      <c r="B9425" s="12" t="s">
        <v>955</v>
      </c>
      <c r="C9425" s="12" t="s">
        <v>136</v>
      </c>
      <c r="D9425" s="13">
        <v>7279421.0093359603</v>
      </c>
      <c r="E9425" s="14">
        <v>42552</v>
      </c>
      <c r="F9425" s="15">
        <f t="shared" si="147"/>
        <v>0.10544545745116951</v>
      </c>
    </row>
    <row r="9426" spans="1:6" x14ac:dyDescent="0.3">
      <c r="A9426" s="16">
        <v>70</v>
      </c>
      <c r="B9426" s="17" t="s">
        <v>955</v>
      </c>
      <c r="C9426" s="17" t="s">
        <v>137</v>
      </c>
      <c r="D9426" s="18">
        <v>6550922.4376689801</v>
      </c>
      <c r="E9426" s="14">
        <v>42522</v>
      </c>
      <c r="F9426" s="15">
        <f t="shared" si="147"/>
        <v>-0.13998346794826874</v>
      </c>
    </row>
    <row r="9427" spans="1:6" x14ac:dyDescent="0.3">
      <c r="A9427" s="11">
        <v>70</v>
      </c>
      <c r="B9427" s="12" t="s">
        <v>955</v>
      </c>
      <c r="C9427" s="12" t="s">
        <v>138</v>
      </c>
      <c r="D9427" s="13">
        <v>7535229.86455689</v>
      </c>
      <c r="E9427" s="14">
        <v>42491</v>
      </c>
      <c r="F9427" s="15">
        <f t="shared" si="147"/>
        <v>7.5073625179679623E-2</v>
      </c>
    </row>
    <row r="9428" spans="1:6" x14ac:dyDescent="0.3">
      <c r="A9428" s="16">
        <v>70</v>
      </c>
      <c r="B9428" s="17" t="s">
        <v>955</v>
      </c>
      <c r="C9428" s="17" t="s">
        <v>139</v>
      </c>
      <c r="D9428" s="18">
        <v>6990245.74778549</v>
      </c>
      <c r="E9428" s="14">
        <v>42461</v>
      </c>
      <c r="F9428" s="15">
        <f t="shared" si="147"/>
        <v>-6.5060486891705335E-2</v>
      </c>
    </row>
    <row r="9429" spans="1:6" x14ac:dyDescent="0.3">
      <c r="A9429" s="11">
        <v>70</v>
      </c>
      <c r="B9429" s="12" t="s">
        <v>955</v>
      </c>
      <c r="C9429" s="12" t="s">
        <v>140</v>
      </c>
      <c r="D9429" s="13">
        <v>7460155.0603569299</v>
      </c>
      <c r="E9429" s="14">
        <v>42430</v>
      </c>
      <c r="F9429" s="15">
        <f t="shared" si="147"/>
        <v>2.5289179330576783E-2</v>
      </c>
    </row>
    <row r="9430" spans="1:6" x14ac:dyDescent="0.3">
      <c r="A9430" s="16">
        <v>70</v>
      </c>
      <c r="B9430" s="17" t="s">
        <v>955</v>
      </c>
      <c r="C9430" s="17" t="s">
        <v>141</v>
      </c>
      <c r="D9430" s="18">
        <v>7273859.4216697495</v>
      </c>
      <c r="E9430" s="14">
        <v>42401</v>
      </c>
      <c r="F9430" s="15">
        <f t="shared" si="147"/>
        <v>-4.0455048216246535E-2</v>
      </c>
    </row>
    <row r="9431" spans="1:6" x14ac:dyDescent="0.3">
      <c r="A9431" s="11">
        <v>70</v>
      </c>
      <c r="B9431" s="12" t="s">
        <v>955</v>
      </c>
      <c r="C9431" s="12" t="s">
        <v>142</v>
      </c>
      <c r="D9431" s="13">
        <v>7574157.0786357196</v>
      </c>
      <c r="E9431" s="14">
        <v>42370</v>
      </c>
      <c r="F9431" s="15">
        <f t="shared" si="147"/>
        <v>-0.27462706114487329</v>
      </c>
    </row>
    <row r="9432" spans="1:6" x14ac:dyDescent="0.3">
      <c r="A9432" s="16">
        <v>70</v>
      </c>
      <c r="B9432" s="17" t="s">
        <v>955</v>
      </c>
      <c r="C9432" s="17" t="s">
        <v>143</v>
      </c>
      <c r="D9432" s="18">
        <v>9967892.02278037</v>
      </c>
      <c r="E9432" s="14">
        <v>42339</v>
      </c>
      <c r="F9432" s="15">
        <f t="shared" si="147"/>
        <v>-6.6978389547496225E-3</v>
      </c>
    </row>
    <row r="9433" spans="1:6" x14ac:dyDescent="0.3">
      <c r="A9433" s="16">
        <v>70</v>
      </c>
      <c r="B9433" s="17" t="s">
        <v>955</v>
      </c>
      <c r="C9433" s="17" t="s">
        <v>145</v>
      </c>
      <c r="D9433" s="18">
        <v>10034879.4433177</v>
      </c>
      <c r="E9433" s="14">
        <v>42309</v>
      </c>
      <c r="F9433" s="15">
        <f t="shared" si="147"/>
        <v>4.3484607565410071E-3</v>
      </c>
    </row>
    <row r="9434" spans="1:6" x14ac:dyDescent="0.3">
      <c r="A9434" s="16">
        <v>70</v>
      </c>
      <c r="B9434" s="17" t="s">
        <v>955</v>
      </c>
      <c r="C9434" s="17" t="s">
        <v>146</v>
      </c>
      <c r="D9434" s="18">
        <v>9991337.9018150307</v>
      </c>
      <c r="E9434" s="14">
        <v>42278</v>
      </c>
      <c r="F9434" s="15">
        <f t="shared" si="147"/>
        <v>6.1526044095252932E-2</v>
      </c>
    </row>
    <row r="9435" spans="1:6" x14ac:dyDescent="0.3">
      <c r="A9435" s="16">
        <v>70</v>
      </c>
      <c r="B9435" s="17" t="s">
        <v>955</v>
      </c>
      <c r="C9435" s="17" t="s">
        <v>147</v>
      </c>
      <c r="D9435" s="18">
        <v>9395139.3367596008</v>
      </c>
      <c r="E9435" s="14">
        <v>42248</v>
      </c>
      <c r="F9435" s="15">
        <f t="shared" si="147"/>
        <v>-1.1696017670762794E-2</v>
      </c>
    </row>
    <row r="9436" spans="1:6" x14ac:dyDescent="0.3">
      <c r="A9436" s="11">
        <v>70</v>
      </c>
      <c r="B9436" s="12" t="s">
        <v>955</v>
      </c>
      <c r="C9436" s="12" t="s">
        <v>148</v>
      </c>
      <c r="D9436" s="13">
        <v>9505670.1777769607</v>
      </c>
      <c r="E9436" s="14">
        <v>42217</v>
      </c>
      <c r="F9436" s="15">
        <f t="shared" si="147"/>
        <v>-0.10842141717460792</v>
      </c>
    </row>
    <row r="9437" spans="1:6" x14ac:dyDescent="0.3">
      <c r="A9437" s="16">
        <v>70</v>
      </c>
      <c r="B9437" s="17" t="s">
        <v>955</v>
      </c>
      <c r="C9437" s="17" t="s">
        <v>149</v>
      </c>
      <c r="D9437" s="18">
        <v>10594234.0815378</v>
      </c>
      <c r="E9437" s="14">
        <v>42186</v>
      </c>
      <c r="F9437" s="15">
        <f t="shared" si="147"/>
        <v>-4.1015938400202293E-3</v>
      </c>
    </row>
    <row r="9438" spans="1:6" x14ac:dyDescent="0.3">
      <c r="A9438" s="11">
        <v>70</v>
      </c>
      <c r="B9438" s="12" t="s">
        <v>955</v>
      </c>
      <c r="C9438" s="12" t="s">
        <v>150</v>
      </c>
      <c r="D9438" s="13">
        <v>10637776.5625291</v>
      </c>
      <c r="E9438" s="14">
        <v>42156</v>
      </c>
      <c r="F9438" s="15">
        <f t="shared" si="147"/>
        <v>-6.0476494084635644E-2</v>
      </c>
    </row>
    <row r="9439" spans="1:6" x14ac:dyDescent="0.3">
      <c r="A9439" s="16">
        <v>70</v>
      </c>
      <c r="B9439" s="17" t="s">
        <v>955</v>
      </c>
      <c r="C9439" s="17" t="s">
        <v>151</v>
      </c>
      <c r="D9439" s="18">
        <v>11300963.487610601</v>
      </c>
      <c r="E9439" s="14">
        <v>42125</v>
      </c>
      <c r="F9439" s="15">
        <f t="shared" si="147"/>
        <v>3.8367479097592104E-2</v>
      </c>
    </row>
    <row r="9440" spans="1:6" x14ac:dyDescent="0.3">
      <c r="A9440" s="11">
        <v>70</v>
      </c>
      <c r="B9440" s="12" t="s">
        <v>955</v>
      </c>
      <c r="C9440" s="12" t="s">
        <v>152</v>
      </c>
      <c r="D9440" s="13">
        <v>10875586.508931199</v>
      </c>
      <c r="E9440" s="14">
        <v>42095</v>
      </c>
      <c r="F9440" s="15">
        <f t="shared" si="147"/>
        <v>1.4580731123788484E-2</v>
      </c>
    </row>
    <row r="9441" spans="1:6" x14ac:dyDescent="0.3">
      <c r="A9441" s="16">
        <v>70</v>
      </c>
      <c r="B9441" s="17" t="s">
        <v>955</v>
      </c>
      <c r="C9441" s="17" t="s">
        <v>153</v>
      </c>
      <c r="D9441" s="18">
        <v>10718162.970355799</v>
      </c>
      <c r="E9441" s="14">
        <v>42064</v>
      </c>
      <c r="F9441" s="15">
        <f t="shared" si="147"/>
        <v>3.9845926363030561E-2</v>
      </c>
    </row>
    <row r="9442" spans="1:6" x14ac:dyDescent="0.3">
      <c r="A9442" s="11">
        <v>70</v>
      </c>
      <c r="B9442" s="12" t="s">
        <v>955</v>
      </c>
      <c r="C9442" s="12" t="s">
        <v>154</v>
      </c>
      <c r="D9442" s="13">
        <v>10299484.545832399</v>
      </c>
      <c r="E9442" s="14">
        <v>42036</v>
      </c>
      <c r="F9442" s="15">
        <f t="shared" si="147"/>
        <v>5.9284054243877046E-2</v>
      </c>
    </row>
    <row r="9443" spans="1:6" x14ac:dyDescent="0.3">
      <c r="A9443" s="16">
        <v>70</v>
      </c>
      <c r="B9443" s="17" t="s">
        <v>955</v>
      </c>
      <c r="C9443" s="17" t="s">
        <v>1286</v>
      </c>
      <c r="D9443" s="18">
        <v>9706636.1973436605</v>
      </c>
      <c r="E9443" s="14">
        <v>42005</v>
      </c>
      <c r="F9443" s="15" t="e">
        <f t="shared" si="147"/>
        <v>#N/A</v>
      </c>
    </row>
    <row r="9444" spans="1:6" x14ac:dyDescent="0.3">
      <c r="A9444" s="16">
        <v>98</v>
      </c>
      <c r="B9444" s="17" t="s">
        <v>966</v>
      </c>
      <c r="C9444" s="17" t="s">
        <v>12</v>
      </c>
      <c r="D9444" s="18">
        <v>17203713.234179799</v>
      </c>
      <c r="E9444" s="14">
        <v>45901</v>
      </c>
      <c r="F9444" s="15">
        <f t="shared" si="147"/>
        <v>2.7328971354277774E-2</v>
      </c>
    </row>
    <row r="9445" spans="1:6" x14ac:dyDescent="0.3">
      <c r="A9445" s="11">
        <v>98</v>
      </c>
      <c r="B9445" s="12" t="s">
        <v>966</v>
      </c>
      <c r="C9445" s="12" t="s">
        <v>16</v>
      </c>
      <c r="D9445" s="13">
        <v>16739919.812444299</v>
      </c>
      <c r="E9445" s="14">
        <v>45870</v>
      </c>
      <c r="F9445" s="15">
        <f t="shared" si="147"/>
        <v>-8.1342578340609737E-3</v>
      </c>
    </row>
    <row r="9446" spans="1:6" x14ac:dyDescent="0.3">
      <c r="A9446" s="16">
        <v>98</v>
      </c>
      <c r="B9446" s="17" t="s">
        <v>966</v>
      </c>
      <c r="C9446" s="17" t="s">
        <v>17</v>
      </c>
      <c r="D9446" s="18">
        <v>16876641.949011501</v>
      </c>
      <c r="E9446" s="14">
        <v>45839</v>
      </c>
      <c r="F9446" s="15">
        <f t="shared" si="147"/>
        <v>4.1091837247396262E-2</v>
      </c>
    </row>
    <row r="9447" spans="1:6" x14ac:dyDescent="0.3">
      <c r="A9447" s="11">
        <v>98</v>
      </c>
      <c r="B9447" s="12" t="s">
        <v>966</v>
      </c>
      <c r="C9447" s="12" t="s">
        <v>18</v>
      </c>
      <c r="D9447" s="13">
        <v>16197204.983332699</v>
      </c>
      <c r="E9447" s="14">
        <v>45809</v>
      </c>
      <c r="F9447" s="15">
        <f t="shared" si="147"/>
        <v>4.1305083812515214E-2</v>
      </c>
    </row>
    <row r="9448" spans="1:6" x14ac:dyDescent="0.3">
      <c r="A9448" s="16">
        <v>98</v>
      </c>
      <c r="B9448" s="17" t="s">
        <v>966</v>
      </c>
      <c r="C9448" s="17" t="s">
        <v>19</v>
      </c>
      <c r="D9448" s="18">
        <v>15541806.889679899</v>
      </c>
      <c r="E9448" s="14">
        <v>45778</v>
      </c>
      <c r="F9448" s="15">
        <f t="shared" si="147"/>
        <v>8.2816923004139009E-2</v>
      </c>
    </row>
    <row r="9449" spans="1:6" x14ac:dyDescent="0.3">
      <c r="A9449" s="11">
        <v>98</v>
      </c>
      <c r="B9449" s="12" t="s">
        <v>966</v>
      </c>
      <c r="C9449" s="12" t="s">
        <v>20</v>
      </c>
      <c r="D9449" s="13">
        <v>14306538.759184901</v>
      </c>
      <c r="E9449" s="14">
        <v>45748</v>
      </c>
      <c r="F9449" s="15">
        <f t="shared" si="147"/>
        <v>-6.1995596243871506E-2</v>
      </c>
    </row>
    <row r="9450" spans="1:6" x14ac:dyDescent="0.3">
      <c r="A9450" s="16">
        <v>98</v>
      </c>
      <c r="B9450" s="17" t="s">
        <v>966</v>
      </c>
      <c r="C9450" s="17" t="s">
        <v>21</v>
      </c>
      <c r="D9450" s="18">
        <v>15221551.4910166</v>
      </c>
      <c r="E9450" s="14">
        <v>45717</v>
      </c>
      <c r="F9450" s="15">
        <f t="shared" si="147"/>
        <v>-0.11010106083438029</v>
      </c>
    </row>
    <row r="9451" spans="1:6" x14ac:dyDescent="0.3">
      <c r="A9451" s="11">
        <v>98</v>
      </c>
      <c r="B9451" s="12" t="s">
        <v>966</v>
      </c>
      <c r="C9451" s="12" t="s">
        <v>22</v>
      </c>
      <c r="D9451" s="13">
        <v>16993201.388118099</v>
      </c>
      <c r="E9451" s="14">
        <v>45689</v>
      </c>
      <c r="F9451" s="15">
        <f t="shared" si="147"/>
        <v>-5.274456404634241E-2</v>
      </c>
    </row>
    <row r="9452" spans="1:6" x14ac:dyDescent="0.3">
      <c r="A9452" s="16">
        <v>98</v>
      </c>
      <c r="B9452" s="17" t="s">
        <v>966</v>
      </c>
      <c r="C9452" s="17" t="s">
        <v>23</v>
      </c>
      <c r="D9452" s="18">
        <v>17913558.9576419</v>
      </c>
      <c r="E9452" s="14">
        <v>45658</v>
      </c>
      <c r="F9452" s="15">
        <f t="shared" si="147"/>
        <v>0.17787660815363585</v>
      </c>
    </row>
    <row r="9453" spans="1:6" x14ac:dyDescent="0.3">
      <c r="A9453" s="11">
        <v>98</v>
      </c>
      <c r="B9453" s="12" t="s">
        <v>966</v>
      </c>
      <c r="C9453" s="12" t="s">
        <v>24</v>
      </c>
      <c r="D9453" s="13">
        <v>14994467.528206499</v>
      </c>
      <c r="E9453" s="14">
        <v>45627</v>
      </c>
      <c r="F9453" s="15">
        <f t="shared" si="147"/>
        <v>7.6252615161318668E-3</v>
      </c>
    </row>
    <row r="9454" spans="1:6" x14ac:dyDescent="0.3">
      <c r="A9454" s="11">
        <v>98</v>
      </c>
      <c r="B9454" s="12" t="s">
        <v>966</v>
      </c>
      <c r="C9454" s="12" t="s">
        <v>26</v>
      </c>
      <c r="D9454" s="13">
        <v>14880565.609864101</v>
      </c>
      <c r="E9454" s="14">
        <v>45597</v>
      </c>
      <c r="F9454" s="15">
        <f t="shared" si="147"/>
        <v>7.7219677457384811E-2</v>
      </c>
    </row>
    <row r="9455" spans="1:6" x14ac:dyDescent="0.3">
      <c r="A9455" s="11">
        <v>98</v>
      </c>
      <c r="B9455" s="12" t="s">
        <v>966</v>
      </c>
      <c r="C9455" s="12" t="s">
        <v>27</v>
      </c>
      <c r="D9455" s="13">
        <v>13774738.382198701</v>
      </c>
      <c r="E9455" s="14">
        <v>45566</v>
      </c>
      <c r="F9455" s="15">
        <f t="shared" si="147"/>
        <v>2.0455657814406777E-2</v>
      </c>
    </row>
    <row r="9456" spans="1:6" x14ac:dyDescent="0.3">
      <c r="A9456" s="11">
        <v>98</v>
      </c>
      <c r="B9456" s="12" t="s">
        <v>966</v>
      </c>
      <c r="C9456" s="12" t="s">
        <v>28</v>
      </c>
      <c r="D9456" s="13">
        <v>13495829.4060059</v>
      </c>
      <c r="E9456" s="14">
        <v>45536</v>
      </c>
      <c r="F9456" s="15">
        <f t="shared" si="147"/>
        <v>-1.6027231258689215E-3</v>
      </c>
    </row>
    <row r="9457" spans="1:6" x14ac:dyDescent="0.3">
      <c r="A9457" s="16">
        <v>98</v>
      </c>
      <c r="B9457" s="17" t="s">
        <v>966</v>
      </c>
      <c r="C9457" s="17" t="s">
        <v>29</v>
      </c>
      <c r="D9457" s="18">
        <v>13517476.8266747</v>
      </c>
      <c r="E9457" s="14">
        <v>45505</v>
      </c>
      <c r="F9457" s="15">
        <f t="shared" si="147"/>
        <v>-5.2638347839804804E-2</v>
      </c>
    </row>
    <row r="9458" spans="1:6" x14ac:dyDescent="0.3">
      <c r="A9458" s="11">
        <v>98</v>
      </c>
      <c r="B9458" s="12" t="s">
        <v>966</v>
      </c>
      <c r="C9458" s="12" t="s">
        <v>30</v>
      </c>
      <c r="D9458" s="13">
        <v>14248074.5144515</v>
      </c>
      <c r="E9458" s="14">
        <v>45474</v>
      </c>
      <c r="F9458" s="15">
        <f t="shared" si="147"/>
        <v>-3.0625768403421044E-2</v>
      </c>
    </row>
    <row r="9459" spans="1:6" x14ac:dyDescent="0.3">
      <c r="A9459" s="16">
        <v>98</v>
      </c>
      <c r="B9459" s="17" t="s">
        <v>966</v>
      </c>
      <c r="C9459" s="17" t="s">
        <v>31</v>
      </c>
      <c r="D9459" s="18">
        <v>14691183.3860643</v>
      </c>
      <c r="E9459" s="14">
        <v>45444</v>
      </c>
      <c r="F9459" s="15">
        <f t="shared" si="147"/>
        <v>-1.5341298349929474E-3</v>
      </c>
    </row>
    <row r="9460" spans="1:6" x14ac:dyDescent="0.3">
      <c r="A9460" s="11">
        <v>98</v>
      </c>
      <c r="B9460" s="12" t="s">
        <v>966</v>
      </c>
      <c r="C9460" s="12" t="s">
        <v>32</v>
      </c>
      <c r="D9460" s="13">
        <v>14713738.865901699</v>
      </c>
      <c r="E9460" s="14">
        <v>45413</v>
      </c>
      <c r="F9460" s="15">
        <f t="shared" si="147"/>
        <v>1.0649610661159412E-2</v>
      </c>
    </row>
    <row r="9461" spans="1:6" x14ac:dyDescent="0.3">
      <c r="A9461" s="16">
        <v>98</v>
      </c>
      <c r="B9461" s="17" t="s">
        <v>966</v>
      </c>
      <c r="C9461" s="17" t="s">
        <v>34</v>
      </c>
      <c r="D9461" s="18">
        <v>14557874.6950757</v>
      </c>
      <c r="E9461" s="14">
        <v>45383</v>
      </c>
      <c r="F9461" s="15">
        <f t="shared" si="147"/>
        <v>-6.5506849355428318E-2</v>
      </c>
    </row>
    <row r="9462" spans="1:6" x14ac:dyDescent="0.3">
      <c r="A9462" s="11">
        <v>98</v>
      </c>
      <c r="B9462" s="12" t="s">
        <v>966</v>
      </c>
      <c r="C9462" s="12" t="s">
        <v>35</v>
      </c>
      <c r="D9462" s="13">
        <v>15543443.5448571</v>
      </c>
      <c r="E9462" s="14">
        <v>45352</v>
      </c>
      <c r="F9462" s="15">
        <f t="shared" si="147"/>
        <v>0.10013960473161992</v>
      </c>
    </row>
    <row r="9463" spans="1:6" x14ac:dyDescent="0.3">
      <c r="A9463" s="16">
        <v>98</v>
      </c>
      <c r="B9463" s="17" t="s">
        <v>966</v>
      </c>
      <c r="C9463" s="17" t="s">
        <v>36</v>
      </c>
      <c r="D9463" s="18">
        <v>14062326.0202261</v>
      </c>
      <c r="E9463" s="14">
        <v>45323</v>
      </c>
      <c r="F9463" s="15">
        <f t="shared" si="147"/>
        <v>3.3488452392694011E-2</v>
      </c>
    </row>
    <row r="9464" spans="1:6" x14ac:dyDescent="0.3">
      <c r="A9464" s="11">
        <v>98</v>
      </c>
      <c r="B9464" s="12" t="s">
        <v>966</v>
      </c>
      <c r="C9464" s="12" t="s">
        <v>37</v>
      </c>
      <c r="D9464" s="13">
        <v>13599198.4784938</v>
      </c>
      <c r="E9464" s="14">
        <v>45292</v>
      </c>
      <c r="F9464" s="15">
        <f t="shared" si="147"/>
        <v>-5.9205051631726791E-2</v>
      </c>
    </row>
    <row r="9465" spans="1:6" x14ac:dyDescent="0.3">
      <c r="A9465" s="16">
        <v>98</v>
      </c>
      <c r="B9465" s="17" t="s">
        <v>966</v>
      </c>
      <c r="C9465" s="17" t="s">
        <v>38</v>
      </c>
      <c r="D9465" s="18">
        <v>14428651.355087399</v>
      </c>
      <c r="E9465" s="14">
        <v>45261</v>
      </c>
      <c r="F9465" s="15">
        <f t="shared" si="147"/>
        <v>0.10802983757452125</v>
      </c>
    </row>
    <row r="9466" spans="1:6" x14ac:dyDescent="0.3">
      <c r="A9466" s="16">
        <v>98</v>
      </c>
      <c r="B9466" s="17" t="s">
        <v>966</v>
      </c>
      <c r="C9466" s="17" t="s">
        <v>40</v>
      </c>
      <c r="D9466" s="18">
        <v>12951169.198358599</v>
      </c>
      <c r="E9466" s="14">
        <v>45231</v>
      </c>
      <c r="F9466" s="15">
        <f t="shared" si="147"/>
        <v>0.1199365020273335</v>
      </c>
    </row>
    <row r="9467" spans="1:6" x14ac:dyDescent="0.3">
      <c r="A9467" s="16">
        <v>98</v>
      </c>
      <c r="B9467" s="17" t="s">
        <v>966</v>
      </c>
      <c r="C9467" s="17" t="s">
        <v>41</v>
      </c>
      <c r="D9467" s="18">
        <v>11487386.043973001</v>
      </c>
      <c r="E9467" s="14">
        <v>45200</v>
      </c>
      <c r="F9467" s="15">
        <f t="shared" si="147"/>
        <v>-4.276757345885189E-2</v>
      </c>
    </row>
    <row r="9468" spans="1:6" x14ac:dyDescent="0.3">
      <c r="A9468" s="16">
        <v>98</v>
      </c>
      <c r="B9468" s="17" t="s">
        <v>966</v>
      </c>
      <c r="C9468" s="17" t="s">
        <v>42</v>
      </c>
      <c r="D9468" s="18">
        <v>11989330.641560299</v>
      </c>
      <c r="E9468" s="14">
        <v>45170</v>
      </c>
      <c r="F9468" s="15">
        <f t="shared" si="147"/>
        <v>-2.3827255860529629E-2</v>
      </c>
    </row>
    <row r="9469" spans="1:6" x14ac:dyDescent="0.3">
      <c r="A9469" s="11">
        <v>98</v>
      </c>
      <c r="B9469" s="12" t="s">
        <v>966</v>
      </c>
      <c r="C9469" s="12" t="s">
        <v>43</v>
      </c>
      <c r="D9469" s="13">
        <v>12278434.0834017</v>
      </c>
      <c r="E9469" s="14">
        <v>45139</v>
      </c>
      <c r="F9469" s="15">
        <f t="shared" si="147"/>
        <v>-7.085140870452114E-2</v>
      </c>
    </row>
    <row r="9470" spans="1:6" x14ac:dyDescent="0.3">
      <c r="A9470" s="16">
        <v>98</v>
      </c>
      <c r="B9470" s="17" t="s">
        <v>966</v>
      </c>
      <c r="C9470" s="17" t="s">
        <v>44</v>
      </c>
      <c r="D9470" s="18">
        <v>13179937.7454687</v>
      </c>
      <c r="E9470" s="14">
        <v>45108</v>
      </c>
      <c r="F9470" s="15">
        <f t="shared" si="147"/>
        <v>9.8890488505916557E-2</v>
      </c>
    </row>
    <row r="9471" spans="1:6" x14ac:dyDescent="0.3">
      <c r="A9471" s="11">
        <v>98</v>
      </c>
      <c r="B9471" s="12" t="s">
        <v>966</v>
      </c>
      <c r="C9471" s="12" t="s">
        <v>45</v>
      </c>
      <c r="D9471" s="13">
        <v>11938939.884719299</v>
      </c>
      <c r="E9471" s="14">
        <v>45078</v>
      </c>
      <c r="F9471" s="15">
        <f t="shared" si="147"/>
        <v>2.7896144585363563E-4</v>
      </c>
    </row>
    <row r="9472" spans="1:6" x14ac:dyDescent="0.3">
      <c r="A9472" s="16">
        <v>98</v>
      </c>
      <c r="B9472" s="17" t="s">
        <v>966</v>
      </c>
      <c r="C9472" s="17" t="s">
        <v>46</v>
      </c>
      <c r="D9472" s="18">
        <v>11935609.845285</v>
      </c>
      <c r="E9472" s="14">
        <v>45047</v>
      </c>
      <c r="F9472" s="15">
        <f t="shared" si="147"/>
        <v>5.7176065893457979E-2</v>
      </c>
    </row>
    <row r="9473" spans="1:6" x14ac:dyDescent="0.3">
      <c r="A9473" s="11">
        <v>98</v>
      </c>
      <c r="B9473" s="12" t="s">
        <v>966</v>
      </c>
      <c r="C9473" s="12" t="s">
        <v>47</v>
      </c>
      <c r="D9473" s="13">
        <v>11272321.4280586</v>
      </c>
      <c r="E9473" s="14">
        <v>45017</v>
      </c>
      <c r="F9473" s="15">
        <f t="shared" si="147"/>
        <v>-7.6218561082169012E-2</v>
      </c>
    </row>
    <row r="9474" spans="1:6" x14ac:dyDescent="0.3">
      <c r="A9474" s="16">
        <v>98</v>
      </c>
      <c r="B9474" s="17" t="s">
        <v>966</v>
      </c>
      <c r="C9474" s="17" t="s">
        <v>48</v>
      </c>
      <c r="D9474" s="18">
        <v>12165071.4653954</v>
      </c>
      <c r="E9474" s="14">
        <v>44986</v>
      </c>
      <c r="F9474" s="15">
        <f t="shared" si="147"/>
        <v>-5.13339821527065E-2</v>
      </c>
    </row>
    <row r="9475" spans="1:6" x14ac:dyDescent="0.3">
      <c r="A9475" s="11">
        <v>98</v>
      </c>
      <c r="B9475" s="12" t="s">
        <v>966</v>
      </c>
      <c r="C9475" s="12" t="s">
        <v>49</v>
      </c>
      <c r="D9475" s="13">
        <v>12805859.415827399</v>
      </c>
      <c r="E9475" s="14">
        <v>44958</v>
      </c>
      <c r="F9475" s="15">
        <f t="shared" ref="F9475:F9538" si="148">IF(B9475=B9476,LN(D9475/D9476),NA())</f>
        <v>-5.2521490498508488E-2</v>
      </c>
    </row>
    <row r="9476" spans="1:6" x14ac:dyDescent="0.3">
      <c r="A9476" s="16">
        <v>98</v>
      </c>
      <c r="B9476" s="17" t="s">
        <v>966</v>
      </c>
      <c r="C9476" s="17" t="s">
        <v>50</v>
      </c>
      <c r="D9476" s="18">
        <v>13496418.089594301</v>
      </c>
      <c r="E9476" s="14">
        <v>44927</v>
      </c>
      <c r="F9476" s="15">
        <f t="shared" si="148"/>
        <v>8.7736110355364563E-2</v>
      </c>
    </row>
    <row r="9477" spans="1:6" x14ac:dyDescent="0.3">
      <c r="A9477" s="11">
        <v>98</v>
      </c>
      <c r="B9477" s="12" t="s">
        <v>966</v>
      </c>
      <c r="C9477" s="12" t="s">
        <v>51</v>
      </c>
      <c r="D9477" s="13">
        <v>12362753.6345955</v>
      </c>
      <c r="E9477" s="14">
        <v>44896</v>
      </c>
      <c r="F9477" s="15">
        <f t="shared" si="148"/>
        <v>-6.4389191328789411E-2</v>
      </c>
    </row>
    <row r="9478" spans="1:6" x14ac:dyDescent="0.3">
      <c r="A9478" s="11">
        <v>98</v>
      </c>
      <c r="B9478" s="12" t="s">
        <v>966</v>
      </c>
      <c r="C9478" s="12" t="s">
        <v>53</v>
      </c>
      <c r="D9478" s="13">
        <v>13184968.1544462</v>
      </c>
      <c r="E9478" s="14">
        <v>44866</v>
      </c>
      <c r="F9478" s="15">
        <f t="shared" si="148"/>
        <v>5.2261664528602397E-2</v>
      </c>
    </row>
    <row r="9479" spans="1:6" x14ac:dyDescent="0.3">
      <c r="A9479" s="11">
        <v>98</v>
      </c>
      <c r="B9479" s="12" t="s">
        <v>966</v>
      </c>
      <c r="C9479" s="12" t="s">
        <v>54</v>
      </c>
      <c r="D9479" s="13">
        <v>12513596.0847695</v>
      </c>
      <c r="E9479" s="14">
        <v>44835</v>
      </c>
      <c r="F9479" s="15">
        <f t="shared" si="148"/>
        <v>-7.4640988165619065E-2</v>
      </c>
    </row>
    <row r="9480" spans="1:6" x14ac:dyDescent="0.3">
      <c r="A9480" s="11">
        <v>98</v>
      </c>
      <c r="B9480" s="12" t="s">
        <v>966</v>
      </c>
      <c r="C9480" s="12" t="s">
        <v>55</v>
      </c>
      <c r="D9480" s="13">
        <v>13483365.3335869</v>
      </c>
      <c r="E9480" s="14">
        <v>44805</v>
      </c>
      <c r="F9480" s="15">
        <f t="shared" si="148"/>
        <v>-3.3843440426860612E-2</v>
      </c>
    </row>
    <row r="9481" spans="1:6" x14ac:dyDescent="0.3">
      <c r="A9481" s="16">
        <v>98</v>
      </c>
      <c r="B9481" s="17" t="s">
        <v>966</v>
      </c>
      <c r="C9481" s="17" t="s">
        <v>56</v>
      </c>
      <c r="D9481" s="18">
        <v>13947498.435677299</v>
      </c>
      <c r="E9481" s="14">
        <v>44774</v>
      </c>
      <c r="F9481" s="15">
        <f t="shared" si="148"/>
        <v>-3.9339749339325471E-2</v>
      </c>
    </row>
    <row r="9482" spans="1:6" x14ac:dyDescent="0.3">
      <c r="A9482" s="11">
        <v>98</v>
      </c>
      <c r="B9482" s="12" t="s">
        <v>966</v>
      </c>
      <c r="C9482" s="12" t="s">
        <v>57</v>
      </c>
      <c r="D9482" s="13">
        <v>14507125.143175799</v>
      </c>
      <c r="E9482" s="14">
        <v>44743</v>
      </c>
      <c r="F9482" s="15">
        <f t="shared" si="148"/>
        <v>0.15504588547819056</v>
      </c>
    </row>
    <row r="9483" spans="1:6" x14ac:dyDescent="0.3">
      <c r="A9483" s="16">
        <v>98</v>
      </c>
      <c r="B9483" s="17" t="s">
        <v>966</v>
      </c>
      <c r="C9483" s="17" t="s">
        <v>58</v>
      </c>
      <c r="D9483" s="18">
        <v>12423552.080562901</v>
      </c>
      <c r="E9483" s="14">
        <v>44713</v>
      </c>
      <c r="F9483" s="15">
        <f t="shared" si="148"/>
        <v>-0.12256537459934927</v>
      </c>
    </row>
    <row r="9484" spans="1:6" x14ac:dyDescent="0.3">
      <c r="A9484" s="11">
        <v>98</v>
      </c>
      <c r="B9484" s="12" t="s">
        <v>966</v>
      </c>
      <c r="C9484" s="12" t="s">
        <v>59</v>
      </c>
      <c r="D9484" s="13">
        <v>14043496.513844401</v>
      </c>
      <c r="E9484" s="14">
        <v>44682</v>
      </c>
      <c r="F9484" s="15">
        <f t="shared" si="148"/>
        <v>-0.12592498976426547</v>
      </c>
    </row>
    <row r="9485" spans="1:6" x14ac:dyDescent="0.3">
      <c r="A9485" s="16">
        <v>98</v>
      </c>
      <c r="B9485" s="17" t="s">
        <v>966</v>
      </c>
      <c r="C9485" s="17" t="s">
        <v>60</v>
      </c>
      <c r="D9485" s="18">
        <v>15928092.8611871</v>
      </c>
      <c r="E9485" s="14">
        <v>44652</v>
      </c>
      <c r="F9485" s="15">
        <f t="shared" si="148"/>
        <v>-0.11564859060398203</v>
      </c>
    </row>
    <row r="9486" spans="1:6" x14ac:dyDescent="0.3">
      <c r="A9486" s="11">
        <v>98</v>
      </c>
      <c r="B9486" s="12" t="s">
        <v>966</v>
      </c>
      <c r="C9486" s="12" t="s">
        <v>61</v>
      </c>
      <c r="D9486" s="13">
        <v>17880897.914359398</v>
      </c>
      <c r="E9486" s="14">
        <v>44621</v>
      </c>
      <c r="F9486" s="15">
        <f t="shared" si="148"/>
        <v>1.6212583834400475E-2</v>
      </c>
    </row>
    <row r="9487" spans="1:6" x14ac:dyDescent="0.3">
      <c r="A9487" s="16">
        <v>98</v>
      </c>
      <c r="B9487" s="17" t="s">
        <v>966</v>
      </c>
      <c r="C9487" s="17" t="s">
        <v>62</v>
      </c>
      <c r="D9487" s="18">
        <v>17593339.687463701</v>
      </c>
      <c r="E9487" s="14">
        <v>44593</v>
      </c>
      <c r="F9487" s="15">
        <f t="shared" si="148"/>
        <v>-6.6579497518248418E-2</v>
      </c>
    </row>
    <row r="9488" spans="1:6" x14ac:dyDescent="0.3">
      <c r="A9488" s="11">
        <v>98</v>
      </c>
      <c r="B9488" s="12" t="s">
        <v>966</v>
      </c>
      <c r="C9488" s="12" t="s">
        <v>63</v>
      </c>
      <c r="D9488" s="13">
        <v>18804569.542866599</v>
      </c>
      <c r="E9488" s="14">
        <v>44562</v>
      </c>
      <c r="F9488" s="15">
        <f t="shared" si="148"/>
        <v>-0.32322242555284564</v>
      </c>
    </row>
    <row r="9489" spans="1:6" x14ac:dyDescent="0.3">
      <c r="A9489" s="16">
        <v>98</v>
      </c>
      <c r="B9489" s="17" t="s">
        <v>966</v>
      </c>
      <c r="C9489" s="17" t="s">
        <v>64</v>
      </c>
      <c r="D9489" s="18">
        <v>25979878.2944442</v>
      </c>
      <c r="E9489" s="14">
        <v>44531</v>
      </c>
      <c r="F9489" s="15">
        <f t="shared" si="148"/>
        <v>-0.10665896925256783</v>
      </c>
    </row>
    <row r="9490" spans="1:6" x14ac:dyDescent="0.3">
      <c r="A9490" s="16">
        <v>98</v>
      </c>
      <c r="B9490" s="17" t="s">
        <v>966</v>
      </c>
      <c r="C9490" s="17" t="s">
        <v>66</v>
      </c>
      <c r="D9490" s="18">
        <v>28904037.634543199</v>
      </c>
      <c r="E9490" s="14">
        <v>44501</v>
      </c>
      <c r="F9490" s="15">
        <f t="shared" si="148"/>
        <v>9.4414282226217457E-3</v>
      </c>
    </row>
    <row r="9491" spans="1:6" x14ac:dyDescent="0.3">
      <c r="A9491" s="16">
        <v>98</v>
      </c>
      <c r="B9491" s="17" t="s">
        <v>966</v>
      </c>
      <c r="C9491" s="17" t="s">
        <v>67</v>
      </c>
      <c r="D9491" s="18">
        <v>28632426.4542326</v>
      </c>
      <c r="E9491" s="14">
        <v>44470</v>
      </c>
      <c r="F9491" s="15">
        <f t="shared" si="148"/>
        <v>5.5611388136910862E-2</v>
      </c>
    </row>
    <row r="9492" spans="1:6" x14ac:dyDescent="0.3">
      <c r="A9492" s="16">
        <v>98</v>
      </c>
      <c r="B9492" s="17" t="s">
        <v>966</v>
      </c>
      <c r="C9492" s="17" t="s">
        <v>68</v>
      </c>
      <c r="D9492" s="18">
        <v>27083602.732490599</v>
      </c>
      <c r="E9492" s="14">
        <v>44440</v>
      </c>
      <c r="F9492" s="15">
        <f t="shared" si="148"/>
        <v>4.18473149248417E-2</v>
      </c>
    </row>
    <row r="9493" spans="1:6" x14ac:dyDescent="0.3">
      <c r="A9493" s="11">
        <v>98</v>
      </c>
      <c r="B9493" s="12" t="s">
        <v>966</v>
      </c>
      <c r="C9493" s="12" t="s">
        <v>69</v>
      </c>
      <c r="D9493" s="13">
        <v>25973613.689631399</v>
      </c>
      <c r="E9493" s="14">
        <v>44409</v>
      </c>
      <c r="F9493" s="15">
        <f t="shared" si="148"/>
        <v>3.8195213008793631E-2</v>
      </c>
    </row>
    <row r="9494" spans="1:6" x14ac:dyDescent="0.3">
      <c r="A9494" s="16">
        <v>98</v>
      </c>
      <c r="B9494" s="17" t="s">
        <v>966</v>
      </c>
      <c r="C9494" s="17" t="s">
        <v>70</v>
      </c>
      <c r="D9494" s="18">
        <v>25000253.1696878</v>
      </c>
      <c r="E9494" s="14">
        <v>44378</v>
      </c>
      <c r="F9494" s="15">
        <f t="shared" si="148"/>
        <v>-1.1991211321504259E-2</v>
      </c>
    </row>
    <row r="9495" spans="1:6" x14ac:dyDescent="0.3">
      <c r="A9495" s="11">
        <v>98</v>
      </c>
      <c r="B9495" s="12" t="s">
        <v>966</v>
      </c>
      <c r="C9495" s="12" t="s">
        <v>71</v>
      </c>
      <c r="D9495" s="13">
        <v>25301841.076953601</v>
      </c>
      <c r="E9495" s="14">
        <v>44348</v>
      </c>
      <c r="F9495" s="15">
        <f t="shared" si="148"/>
        <v>0.10391683466090644</v>
      </c>
    </row>
    <row r="9496" spans="1:6" x14ac:dyDescent="0.3">
      <c r="A9496" s="16">
        <v>98</v>
      </c>
      <c r="B9496" s="17" t="s">
        <v>966</v>
      </c>
      <c r="C9496" s="17" t="s">
        <v>72</v>
      </c>
      <c r="D9496" s="18">
        <v>22804555.7196295</v>
      </c>
      <c r="E9496" s="14">
        <v>44317</v>
      </c>
      <c r="F9496" s="15">
        <f t="shared" si="148"/>
        <v>-5.2942499345591296E-2</v>
      </c>
    </row>
    <row r="9497" spans="1:6" x14ac:dyDescent="0.3">
      <c r="A9497" s="11">
        <v>98</v>
      </c>
      <c r="B9497" s="12" t="s">
        <v>966</v>
      </c>
      <c r="C9497" s="12" t="s">
        <v>73</v>
      </c>
      <c r="D9497" s="13">
        <v>24044416.985091899</v>
      </c>
      <c r="E9497" s="14">
        <v>44287</v>
      </c>
      <c r="F9497" s="15">
        <f t="shared" si="148"/>
        <v>0.10192456247874067</v>
      </c>
    </row>
    <row r="9498" spans="1:6" x14ac:dyDescent="0.3">
      <c r="A9498" s="16">
        <v>98</v>
      </c>
      <c r="B9498" s="17" t="s">
        <v>966</v>
      </c>
      <c r="C9498" s="17" t="s">
        <v>74</v>
      </c>
      <c r="D9498" s="18">
        <v>21714457.1132222</v>
      </c>
      <c r="E9498" s="14">
        <v>44256</v>
      </c>
      <c r="F9498" s="15">
        <f t="shared" si="148"/>
        <v>-9.2963221062903924E-3</v>
      </c>
    </row>
    <row r="9499" spans="1:6" x14ac:dyDescent="0.3">
      <c r="A9499" s="11">
        <v>98</v>
      </c>
      <c r="B9499" s="12" t="s">
        <v>966</v>
      </c>
      <c r="C9499" s="12" t="s">
        <v>75</v>
      </c>
      <c r="D9499" s="13">
        <v>21917262.914371401</v>
      </c>
      <c r="E9499" s="14">
        <v>44228</v>
      </c>
      <c r="F9499" s="15">
        <f t="shared" si="148"/>
        <v>-0.10245157774437484</v>
      </c>
    </row>
    <row r="9500" spans="1:6" x14ac:dyDescent="0.3">
      <c r="A9500" s="16">
        <v>98</v>
      </c>
      <c r="B9500" s="17" t="s">
        <v>966</v>
      </c>
      <c r="C9500" s="17" t="s">
        <v>76</v>
      </c>
      <c r="D9500" s="18">
        <v>24281777.331700101</v>
      </c>
      <c r="E9500" s="14">
        <v>44197</v>
      </c>
      <c r="F9500" s="15">
        <f t="shared" si="148"/>
        <v>2.8383632855213073E-2</v>
      </c>
    </row>
    <row r="9501" spans="1:6" x14ac:dyDescent="0.3">
      <c r="A9501" s="11">
        <v>98</v>
      </c>
      <c r="B9501" s="12" t="s">
        <v>966</v>
      </c>
      <c r="C9501" s="12" t="s">
        <v>77</v>
      </c>
      <c r="D9501" s="13">
        <v>23602261.462605301</v>
      </c>
      <c r="E9501" s="14">
        <v>44166</v>
      </c>
      <c r="F9501" s="15">
        <f t="shared" si="148"/>
        <v>0.1006629036114793</v>
      </c>
    </row>
    <row r="9502" spans="1:6" x14ac:dyDescent="0.3">
      <c r="A9502" s="11">
        <v>98</v>
      </c>
      <c r="B9502" s="12" t="s">
        <v>966</v>
      </c>
      <c r="C9502" s="12" t="s">
        <v>79</v>
      </c>
      <c r="D9502" s="13">
        <v>21342056.904709</v>
      </c>
      <c r="E9502" s="14">
        <v>44136</v>
      </c>
      <c r="F9502" s="15">
        <f t="shared" si="148"/>
        <v>9.1658755150083371E-2</v>
      </c>
    </row>
    <row r="9503" spans="1:6" x14ac:dyDescent="0.3">
      <c r="A9503" s="11">
        <v>98</v>
      </c>
      <c r="B9503" s="12" t="s">
        <v>966</v>
      </c>
      <c r="C9503" s="12" t="s">
        <v>80</v>
      </c>
      <c r="D9503" s="13">
        <v>19472843.878697898</v>
      </c>
      <c r="E9503" s="14">
        <v>44105</v>
      </c>
      <c r="F9503" s="15">
        <f t="shared" si="148"/>
        <v>3.03888988736497E-3</v>
      </c>
    </row>
    <row r="9504" spans="1:6" x14ac:dyDescent="0.3">
      <c r="A9504" s="11">
        <v>98</v>
      </c>
      <c r="B9504" s="12" t="s">
        <v>966</v>
      </c>
      <c r="C9504" s="12" t="s">
        <v>81</v>
      </c>
      <c r="D9504" s="13">
        <v>19413757.873759001</v>
      </c>
      <c r="E9504" s="14">
        <v>44075</v>
      </c>
      <c r="F9504" s="15">
        <f t="shared" si="148"/>
        <v>2.4305755052117271E-2</v>
      </c>
    </row>
    <row r="9505" spans="1:6" x14ac:dyDescent="0.3">
      <c r="A9505" s="16">
        <v>98</v>
      </c>
      <c r="B9505" s="17" t="s">
        <v>966</v>
      </c>
      <c r="C9505" s="17" t="s">
        <v>82</v>
      </c>
      <c r="D9505" s="18">
        <v>18947580.180726901</v>
      </c>
      <c r="E9505" s="14">
        <v>44044</v>
      </c>
      <c r="F9505" s="15">
        <f t="shared" si="148"/>
        <v>9.6660083237478628E-2</v>
      </c>
    </row>
    <row r="9506" spans="1:6" x14ac:dyDescent="0.3">
      <c r="A9506" s="11">
        <v>98</v>
      </c>
      <c r="B9506" s="12" t="s">
        <v>966</v>
      </c>
      <c r="C9506" s="12" t="s">
        <v>83</v>
      </c>
      <c r="D9506" s="13">
        <v>17201836.393580001</v>
      </c>
      <c r="E9506" s="14">
        <v>44013</v>
      </c>
      <c r="F9506" s="15">
        <f t="shared" si="148"/>
        <v>6.0312475758889941E-2</v>
      </c>
    </row>
    <row r="9507" spans="1:6" x14ac:dyDescent="0.3">
      <c r="A9507" s="16">
        <v>98</v>
      </c>
      <c r="B9507" s="17" t="s">
        <v>966</v>
      </c>
      <c r="C9507" s="17" t="s">
        <v>84</v>
      </c>
      <c r="D9507" s="18">
        <v>16195018.086693499</v>
      </c>
      <c r="E9507" s="14">
        <v>43983</v>
      </c>
      <c r="F9507" s="15">
        <f t="shared" si="148"/>
        <v>0.12319087985274386</v>
      </c>
    </row>
    <row r="9508" spans="1:6" x14ac:dyDescent="0.3">
      <c r="A9508" s="11">
        <v>98</v>
      </c>
      <c r="B9508" s="12" t="s">
        <v>966</v>
      </c>
      <c r="C9508" s="12" t="s">
        <v>85</v>
      </c>
      <c r="D9508" s="13">
        <v>14317932.742830399</v>
      </c>
      <c r="E9508" s="14">
        <v>43952</v>
      </c>
      <c r="F9508" s="15">
        <f t="shared" si="148"/>
        <v>0.10098064170615506</v>
      </c>
    </row>
    <row r="9509" spans="1:6" x14ac:dyDescent="0.3">
      <c r="A9509" s="16">
        <v>98</v>
      </c>
      <c r="B9509" s="17" t="s">
        <v>966</v>
      </c>
      <c r="C9509" s="17" t="s">
        <v>86</v>
      </c>
      <c r="D9509" s="18">
        <v>12942702.915103599</v>
      </c>
      <c r="E9509" s="14">
        <v>43922</v>
      </c>
      <c r="F9509" s="15">
        <f t="shared" si="148"/>
        <v>0.1459735313802685</v>
      </c>
    </row>
    <row r="9510" spans="1:6" x14ac:dyDescent="0.3">
      <c r="A9510" s="11">
        <v>98</v>
      </c>
      <c r="B9510" s="12" t="s">
        <v>966</v>
      </c>
      <c r="C9510" s="12" t="s">
        <v>87</v>
      </c>
      <c r="D9510" s="13">
        <v>11184832.467276501</v>
      </c>
      <c r="E9510" s="14">
        <v>43891</v>
      </c>
      <c r="F9510" s="15">
        <f t="shared" si="148"/>
        <v>2.2037030527994345E-2</v>
      </c>
    </row>
    <row r="9511" spans="1:6" x14ac:dyDescent="0.3">
      <c r="A9511" s="16">
        <v>98</v>
      </c>
      <c r="B9511" s="17" t="s">
        <v>966</v>
      </c>
      <c r="C9511" s="17" t="s">
        <v>88</v>
      </c>
      <c r="D9511" s="18">
        <v>10941047.9815118</v>
      </c>
      <c r="E9511" s="14">
        <v>43862</v>
      </c>
      <c r="F9511" s="15">
        <f t="shared" si="148"/>
        <v>-3.8704436895377281E-2</v>
      </c>
    </row>
    <row r="9512" spans="1:6" x14ac:dyDescent="0.3">
      <c r="A9512" s="11">
        <v>98</v>
      </c>
      <c r="B9512" s="12" t="s">
        <v>966</v>
      </c>
      <c r="C9512" s="12" t="s">
        <v>89</v>
      </c>
      <c r="D9512" s="13">
        <v>11372816.869514201</v>
      </c>
      <c r="E9512" s="14">
        <v>43831</v>
      </c>
      <c r="F9512" s="15">
        <f t="shared" si="148"/>
        <v>2.5942927642154955E-2</v>
      </c>
    </row>
    <row r="9513" spans="1:6" x14ac:dyDescent="0.3">
      <c r="A9513" s="16">
        <v>98</v>
      </c>
      <c r="B9513" s="17" t="s">
        <v>966</v>
      </c>
      <c r="C9513" s="17" t="s">
        <v>90</v>
      </c>
      <c r="D9513" s="18">
        <v>11081566.9767706</v>
      </c>
      <c r="E9513" s="14">
        <v>43800</v>
      </c>
      <c r="F9513" s="15">
        <f t="shared" si="148"/>
        <v>9.03140463374172E-2</v>
      </c>
    </row>
    <row r="9514" spans="1:6" x14ac:dyDescent="0.3">
      <c r="A9514" s="16">
        <v>98</v>
      </c>
      <c r="B9514" s="17" t="s">
        <v>966</v>
      </c>
      <c r="C9514" s="17" t="s">
        <v>92</v>
      </c>
      <c r="D9514" s="18">
        <v>10124609.545874201</v>
      </c>
      <c r="E9514" s="14">
        <v>43770</v>
      </c>
      <c r="F9514" s="15">
        <f t="shared" si="148"/>
        <v>3.7849926725658685E-2</v>
      </c>
    </row>
    <row r="9515" spans="1:6" x14ac:dyDescent="0.3">
      <c r="A9515" s="16">
        <v>98</v>
      </c>
      <c r="B9515" s="17" t="s">
        <v>966</v>
      </c>
      <c r="C9515" s="17" t="s">
        <v>93</v>
      </c>
      <c r="D9515" s="18">
        <v>9748555.5191575903</v>
      </c>
      <c r="E9515" s="14">
        <v>43739</v>
      </c>
      <c r="F9515" s="15">
        <f t="shared" si="148"/>
        <v>-6.2285939418734552E-3</v>
      </c>
    </row>
    <row r="9516" spans="1:6" x14ac:dyDescent="0.3">
      <c r="A9516" s="16">
        <v>98</v>
      </c>
      <c r="B9516" s="17" t="s">
        <v>966</v>
      </c>
      <c r="C9516" s="17" t="s">
        <v>94</v>
      </c>
      <c r="D9516" s="18">
        <v>9809464.8056963403</v>
      </c>
      <c r="E9516" s="14">
        <v>43709</v>
      </c>
      <c r="F9516" s="15">
        <f t="shared" si="148"/>
        <v>-3.2245093042514002E-2</v>
      </c>
    </row>
    <row r="9517" spans="1:6" x14ac:dyDescent="0.3">
      <c r="A9517" s="11">
        <v>98</v>
      </c>
      <c r="B9517" s="12" t="s">
        <v>966</v>
      </c>
      <c r="C9517" s="12" t="s">
        <v>95</v>
      </c>
      <c r="D9517" s="13">
        <v>10130926.844979299</v>
      </c>
      <c r="E9517" s="14">
        <v>43678</v>
      </c>
      <c r="F9517" s="15">
        <f t="shared" si="148"/>
        <v>-7.9450873570984917E-2</v>
      </c>
    </row>
    <row r="9518" spans="1:6" x14ac:dyDescent="0.3">
      <c r="A9518" s="16">
        <v>98</v>
      </c>
      <c r="B9518" s="17" t="s">
        <v>966</v>
      </c>
      <c r="C9518" s="17" t="s">
        <v>96</v>
      </c>
      <c r="D9518" s="18">
        <v>10968677.1901414</v>
      </c>
      <c r="E9518" s="14">
        <v>43647</v>
      </c>
      <c r="F9518" s="15">
        <f t="shared" si="148"/>
        <v>5.9459722771047621E-2</v>
      </c>
    </row>
    <row r="9519" spans="1:6" x14ac:dyDescent="0.3">
      <c r="A9519" s="11">
        <v>98</v>
      </c>
      <c r="B9519" s="12" t="s">
        <v>966</v>
      </c>
      <c r="C9519" s="12" t="s">
        <v>97</v>
      </c>
      <c r="D9519" s="13">
        <v>10335493.681704899</v>
      </c>
      <c r="E9519" s="14">
        <v>43617</v>
      </c>
      <c r="F9519" s="15">
        <f t="shared" si="148"/>
        <v>5.3719042760162851E-2</v>
      </c>
    </row>
    <row r="9520" spans="1:6" x14ac:dyDescent="0.3">
      <c r="A9520" s="16">
        <v>98</v>
      </c>
      <c r="B9520" s="17" t="s">
        <v>966</v>
      </c>
      <c r="C9520" s="17" t="s">
        <v>98</v>
      </c>
      <c r="D9520" s="18">
        <v>9794930.1205699202</v>
      </c>
      <c r="E9520" s="14">
        <v>43586</v>
      </c>
      <c r="F9520" s="15">
        <f t="shared" si="148"/>
        <v>-4.1100467359394453E-2</v>
      </c>
    </row>
    <row r="9521" spans="1:6" x14ac:dyDescent="0.3">
      <c r="A9521" s="11">
        <v>98</v>
      </c>
      <c r="B9521" s="12" t="s">
        <v>966</v>
      </c>
      <c r="C9521" s="12" t="s">
        <v>99</v>
      </c>
      <c r="D9521" s="13">
        <v>10205893.8774889</v>
      </c>
      <c r="E9521" s="14">
        <v>43556</v>
      </c>
      <c r="F9521" s="15">
        <f t="shared" si="148"/>
        <v>2.9990579059574793E-2</v>
      </c>
    </row>
    <row r="9522" spans="1:6" x14ac:dyDescent="0.3">
      <c r="A9522" s="16">
        <v>98</v>
      </c>
      <c r="B9522" s="17" t="s">
        <v>966</v>
      </c>
      <c r="C9522" s="17" t="s">
        <v>100</v>
      </c>
      <c r="D9522" s="18">
        <v>9904357.4372010101</v>
      </c>
      <c r="E9522" s="14">
        <v>43525</v>
      </c>
      <c r="F9522" s="15">
        <f t="shared" si="148"/>
        <v>3.6601149219007846E-2</v>
      </c>
    </row>
    <row r="9523" spans="1:6" x14ac:dyDescent="0.3">
      <c r="A9523" s="11">
        <v>98</v>
      </c>
      <c r="B9523" s="12" t="s">
        <v>966</v>
      </c>
      <c r="C9523" s="12" t="s">
        <v>101</v>
      </c>
      <c r="D9523" s="13">
        <v>9548400.5258163698</v>
      </c>
      <c r="E9523" s="14">
        <v>43497</v>
      </c>
      <c r="F9523" s="15">
        <f t="shared" si="148"/>
        <v>2.4065544351225217E-2</v>
      </c>
    </row>
    <row r="9524" spans="1:6" x14ac:dyDescent="0.3">
      <c r="A9524" s="16">
        <v>98</v>
      </c>
      <c r="B9524" s="17" t="s">
        <v>966</v>
      </c>
      <c r="C9524" s="17" t="s">
        <v>102</v>
      </c>
      <c r="D9524" s="18">
        <v>9321356.0021447297</v>
      </c>
      <c r="E9524" s="14">
        <v>43466</v>
      </c>
      <c r="F9524" s="15">
        <f t="shared" si="148"/>
        <v>7.6279006060424037E-2</v>
      </c>
    </row>
    <row r="9525" spans="1:6" x14ac:dyDescent="0.3">
      <c r="A9525" s="11">
        <v>98</v>
      </c>
      <c r="B9525" s="12" t="s">
        <v>966</v>
      </c>
      <c r="C9525" s="12" t="s">
        <v>103</v>
      </c>
      <c r="D9525" s="13">
        <v>8636773.7614819203</v>
      </c>
      <c r="E9525" s="14">
        <v>43435</v>
      </c>
      <c r="F9525" s="15">
        <f t="shared" si="148"/>
        <v>-5.8287067455877931E-2</v>
      </c>
    </row>
    <row r="9526" spans="1:6" x14ac:dyDescent="0.3">
      <c r="A9526" s="11">
        <v>98</v>
      </c>
      <c r="B9526" s="12" t="s">
        <v>966</v>
      </c>
      <c r="C9526" s="12" t="s">
        <v>105</v>
      </c>
      <c r="D9526" s="13">
        <v>9155146.4370041005</v>
      </c>
      <c r="E9526" s="14">
        <v>43405</v>
      </c>
      <c r="F9526" s="15">
        <f t="shared" si="148"/>
        <v>2.8076369281816862E-2</v>
      </c>
    </row>
    <row r="9527" spans="1:6" x14ac:dyDescent="0.3">
      <c r="A9527" s="11">
        <v>98</v>
      </c>
      <c r="B9527" s="12" t="s">
        <v>966</v>
      </c>
      <c r="C9527" s="12" t="s">
        <v>106</v>
      </c>
      <c r="D9527" s="13">
        <v>8901678.0509858094</v>
      </c>
      <c r="E9527" s="14">
        <v>43374</v>
      </c>
      <c r="F9527" s="15">
        <f t="shared" si="148"/>
        <v>-0.11282788163165797</v>
      </c>
    </row>
    <row r="9528" spans="1:6" x14ac:dyDescent="0.3">
      <c r="A9528" s="11">
        <v>98</v>
      </c>
      <c r="B9528" s="12" t="s">
        <v>966</v>
      </c>
      <c r="C9528" s="12" t="s">
        <v>107</v>
      </c>
      <c r="D9528" s="13">
        <v>9964887.7148850095</v>
      </c>
      <c r="E9528" s="14">
        <v>43344</v>
      </c>
      <c r="F9528" s="15">
        <f t="shared" si="148"/>
        <v>-2.9235034624969149E-2</v>
      </c>
    </row>
    <row r="9529" spans="1:6" x14ac:dyDescent="0.3">
      <c r="A9529" s="16">
        <v>98</v>
      </c>
      <c r="B9529" s="17" t="s">
        <v>966</v>
      </c>
      <c r="C9529" s="17" t="s">
        <v>108</v>
      </c>
      <c r="D9529" s="18">
        <v>10260511.7870459</v>
      </c>
      <c r="E9529" s="14">
        <v>43313</v>
      </c>
      <c r="F9529" s="15">
        <f t="shared" si="148"/>
        <v>5.0673879297404467E-2</v>
      </c>
    </row>
    <row r="9530" spans="1:6" x14ac:dyDescent="0.3">
      <c r="A9530" s="11">
        <v>98</v>
      </c>
      <c r="B9530" s="12" t="s">
        <v>966</v>
      </c>
      <c r="C9530" s="12" t="s">
        <v>109</v>
      </c>
      <c r="D9530" s="13">
        <v>9753525.8080552407</v>
      </c>
      <c r="E9530" s="14">
        <v>43282</v>
      </c>
      <c r="F9530" s="15">
        <f t="shared" si="148"/>
        <v>1.7101483863240292E-2</v>
      </c>
    </row>
    <row r="9531" spans="1:6" x14ac:dyDescent="0.3">
      <c r="A9531" s="16">
        <v>98</v>
      </c>
      <c r="B9531" s="17" t="s">
        <v>966</v>
      </c>
      <c r="C9531" s="17" t="s">
        <v>110</v>
      </c>
      <c r="D9531" s="18">
        <v>9588144.2098216992</v>
      </c>
      <c r="E9531" s="14">
        <v>43252</v>
      </c>
      <c r="F9531" s="15">
        <f t="shared" si="148"/>
        <v>4.573324367755701E-2</v>
      </c>
    </row>
    <row r="9532" spans="1:6" x14ac:dyDescent="0.3">
      <c r="A9532" s="11">
        <v>98</v>
      </c>
      <c r="B9532" s="12" t="s">
        <v>966</v>
      </c>
      <c r="C9532" s="12" t="s">
        <v>111</v>
      </c>
      <c r="D9532" s="13">
        <v>9159523.0947497599</v>
      </c>
      <c r="E9532" s="14">
        <v>43221</v>
      </c>
      <c r="F9532" s="15">
        <f t="shared" si="148"/>
        <v>8.2240982171112545E-2</v>
      </c>
    </row>
    <row r="9533" spans="1:6" x14ac:dyDescent="0.3">
      <c r="A9533" s="16">
        <v>98</v>
      </c>
      <c r="B9533" s="17" t="s">
        <v>966</v>
      </c>
      <c r="C9533" s="17" t="s">
        <v>112</v>
      </c>
      <c r="D9533" s="18">
        <v>8436378.5204322897</v>
      </c>
      <c r="E9533" s="14">
        <v>43191</v>
      </c>
      <c r="F9533" s="15">
        <f t="shared" si="148"/>
        <v>7.4144213617710716E-2</v>
      </c>
    </row>
    <row r="9534" spans="1:6" x14ac:dyDescent="0.3">
      <c r="A9534" s="11">
        <v>98</v>
      </c>
      <c r="B9534" s="12" t="s">
        <v>966</v>
      </c>
      <c r="C9534" s="12" t="s">
        <v>113</v>
      </c>
      <c r="D9534" s="13">
        <v>7833496.1521739298</v>
      </c>
      <c r="E9534" s="14">
        <v>43160</v>
      </c>
      <c r="F9534" s="15">
        <f t="shared" si="148"/>
        <v>-3.8563780002736789E-2</v>
      </c>
    </row>
    <row r="9535" spans="1:6" x14ac:dyDescent="0.3">
      <c r="A9535" s="16">
        <v>98</v>
      </c>
      <c r="B9535" s="17" t="s">
        <v>966</v>
      </c>
      <c r="C9535" s="17" t="s">
        <v>114</v>
      </c>
      <c r="D9535" s="18">
        <v>8141485.8291657101</v>
      </c>
      <c r="E9535" s="14">
        <v>43132</v>
      </c>
      <c r="F9535" s="15">
        <f t="shared" si="148"/>
        <v>4.2608337803063823E-3</v>
      </c>
    </row>
    <row r="9536" spans="1:6" x14ac:dyDescent="0.3">
      <c r="A9536" s="11">
        <v>98</v>
      </c>
      <c r="B9536" s="12" t="s">
        <v>966</v>
      </c>
      <c r="C9536" s="12" t="s">
        <v>115</v>
      </c>
      <c r="D9536" s="13">
        <v>8106870.1096063601</v>
      </c>
      <c r="E9536" s="14">
        <v>43101</v>
      </c>
      <c r="F9536" s="15">
        <f t="shared" si="148"/>
        <v>-4.8617019173108594E-2</v>
      </c>
    </row>
    <row r="9537" spans="1:6" x14ac:dyDescent="0.3">
      <c r="A9537" s="16">
        <v>98</v>
      </c>
      <c r="B9537" s="17" t="s">
        <v>966</v>
      </c>
      <c r="C9537" s="17" t="s">
        <v>116</v>
      </c>
      <c r="D9537" s="18">
        <v>8510739.8954788595</v>
      </c>
      <c r="E9537" s="14">
        <v>43070</v>
      </c>
      <c r="F9537" s="15">
        <f t="shared" si="148"/>
        <v>-3.0224390703434576E-3</v>
      </c>
    </row>
    <row r="9538" spans="1:6" x14ac:dyDescent="0.3">
      <c r="A9538" s="16">
        <v>98</v>
      </c>
      <c r="B9538" s="17" t="s">
        <v>966</v>
      </c>
      <c r="C9538" s="17" t="s">
        <v>118</v>
      </c>
      <c r="D9538" s="18">
        <v>8536502.0008416809</v>
      </c>
      <c r="E9538" s="14">
        <v>43040</v>
      </c>
      <c r="F9538" s="15">
        <f t="shared" si="148"/>
        <v>2.2086227505214252E-2</v>
      </c>
    </row>
    <row r="9539" spans="1:6" x14ac:dyDescent="0.3">
      <c r="A9539" s="16">
        <v>98</v>
      </c>
      <c r="B9539" s="17" t="s">
        <v>966</v>
      </c>
      <c r="C9539" s="17" t="s">
        <v>119</v>
      </c>
      <c r="D9539" s="18">
        <v>8350029.6905469196</v>
      </c>
      <c r="E9539" s="14">
        <v>43009</v>
      </c>
      <c r="F9539" s="15">
        <f t="shared" ref="F9539:F9602" si="149">IF(B9539=B9540,LN(D9539/D9540),NA())</f>
        <v>4.6063977077515958E-2</v>
      </c>
    </row>
    <row r="9540" spans="1:6" x14ac:dyDescent="0.3">
      <c r="A9540" s="16">
        <v>98</v>
      </c>
      <c r="B9540" s="17" t="s">
        <v>966</v>
      </c>
      <c r="C9540" s="17" t="s">
        <v>120</v>
      </c>
      <c r="D9540" s="18">
        <v>7974118.5628895899</v>
      </c>
      <c r="E9540" s="14">
        <v>42979</v>
      </c>
      <c r="F9540" s="15">
        <f t="shared" si="149"/>
        <v>-2.4178733461146698E-2</v>
      </c>
    </row>
    <row r="9541" spans="1:6" x14ac:dyDescent="0.3">
      <c r="A9541" s="11">
        <v>98</v>
      </c>
      <c r="B9541" s="12" t="s">
        <v>966</v>
      </c>
      <c r="C9541" s="12" t="s">
        <v>121</v>
      </c>
      <c r="D9541" s="13">
        <v>8169272.4295374798</v>
      </c>
      <c r="E9541" s="14">
        <v>42948</v>
      </c>
      <c r="F9541" s="15">
        <f t="shared" si="149"/>
        <v>6.7734603299020202E-2</v>
      </c>
    </row>
    <row r="9542" spans="1:6" x14ac:dyDescent="0.3">
      <c r="A9542" s="16">
        <v>98</v>
      </c>
      <c r="B9542" s="17" t="s">
        <v>966</v>
      </c>
      <c r="C9542" s="17" t="s">
        <v>122</v>
      </c>
      <c r="D9542" s="18">
        <v>7634254.1658338904</v>
      </c>
      <c r="E9542" s="14">
        <v>42917</v>
      </c>
      <c r="F9542" s="15">
        <f t="shared" si="149"/>
        <v>1.413378656357054E-2</v>
      </c>
    </row>
    <row r="9543" spans="1:6" x14ac:dyDescent="0.3">
      <c r="A9543" s="11">
        <v>98</v>
      </c>
      <c r="B9543" s="12" t="s">
        <v>966</v>
      </c>
      <c r="C9543" s="12" t="s">
        <v>123</v>
      </c>
      <c r="D9543" s="13">
        <v>7527112.1913673198</v>
      </c>
      <c r="E9543" s="14">
        <v>42887</v>
      </c>
      <c r="F9543" s="15">
        <f t="shared" si="149"/>
        <v>1.6330752051188786E-2</v>
      </c>
    </row>
    <row r="9544" spans="1:6" x14ac:dyDescent="0.3">
      <c r="A9544" s="16">
        <v>98</v>
      </c>
      <c r="B9544" s="17" t="s">
        <v>966</v>
      </c>
      <c r="C9544" s="17" t="s">
        <v>124</v>
      </c>
      <c r="D9544" s="18">
        <v>7405187.0627383599</v>
      </c>
      <c r="E9544" s="14">
        <v>42856</v>
      </c>
      <c r="F9544" s="15">
        <f t="shared" si="149"/>
        <v>6.6469904123407253E-2</v>
      </c>
    </row>
    <row r="9545" spans="1:6" x14ac:dyDescent="0.3">
      <c r="A9545" s="11">
        <v>98</v>
      </c>
      <c r="B9545" s="12" t="s">
        <v>966</v>
      </c>
      <c r="C9545" s="12" t="s">
        <v>125</v>
      </c>
      <c r="D9545" s="13">
        <v>6928967.4497946696</v>
      </c>
      <c r="E9545" s="14">
        <v>42826</v>
      </c>
      <c r="F9545" s="15">
        <f t="shared" si="149"/>
        <v>3.058570913706174E-2</v>
      </c>
    </row>
    <row r="9546" spans="1:6" x14ac:dyDescent="0.3">
      <c r="A9546" s="16">
        <v>98</v>
      </c>
      <c r="B9546" s="17" t="s">
        <v>966</v>
      </c>
      <c r="C9546" s="17" t="s">
        <v>126</v>
      </c>
      <c r="D9546" s="18">
        <v>6720248.2500197599</v>
      </c>
      <c r="E9546" s="14">
        <v>42795</v>
      </c>
      <c r="F9546" s="15">
        <f t="shared" si="149"/>
        <v>5.259926365444647E-2</v>
      </c>
    </row>
    <row r="9547" spans="1:6" x14ac:dyDescent="0.3">
      <c r="A9547" s="11">
        <v>98</v>
      </c>
      <c r="B9547" s="12" t="s">
        <v>966</v>
      </c>
      <c r="C9547" s="12" t="s">
        <v>127</v>
      </c>
      <c r="D9547" s="13">
        <v>6375903.6636880804</v>
      </c>
      <c r="E9547" s="14">
        <v>42767</v>
      </c>
      <c r="F9547" s="15">
        <f t="shared" si="149"/>
        <v>3.6262531116445278E-2</v>
      </c>
    </row>
    <row r="9548" spans="1:6" x14ac:dyDescent="0.3">
      <c r="A9548" s="16">
        <v>98</v>
      </c>
      <c r="B9548" s="17" t="s">
        <v>966</v>
      </c>
      <c r="C9548" s="17" t="s">
        <v>129</v>
      </c>
      <c r="D9548" s="18">
        <v>6148839.1078488696</v>
      </c>
      <c r="E9548" s="14">
        <v>42736</v>
      </c>
      <c r="F9548" s="15">
        <f t="shared" si="149"/>
        <v>0.16132606349280768</v>
      </c>
    </row>
    <row r="9549" spans="1:6" x14ac:dyDescent="0.3">
      <c r="A9549" s="11">
        <v>98</v>
      </c>
      <c r="B9549" s="12" t="s">
        <v>966</v>
      </c>
      <c r="C9549" s="12" t="s">
        <v>130</v>
      </c>
      <c r="D9549" s="13">
        <v>5232751.4916004604</v>
      </c>
      <c r="E9549" s="14">
        <v>42705</v>
      </c>
      <c r="F9549" s="15">
        <f t="shared" si="149"/>
        <v>1.9782786282318485E-2</v>
      </c>
    </row>
    <row r="9550" spans="1:6" x14ac:dyDescent="0.3">
      <c r="A9550" s="11">
        <v>98</v>
      </c>
      <c r="B9550" s="12" t="s">
        <v>966</v>
      </c>
      <c r="C9550" s="12" t="s">
        <v>132</v>
      </c>
      <c r="D9550" s="13">
        <v>5130250.3095346298</v>
      </c>
      <c r="E9550" s="14">
        <v>42675</v>
      </c>
      <c r="F9550" s="15">
        <f t="shared" si="149"/>
        <v>-6.2189349831388123E-2</v>
      </c>
    </row>
    <row r="9551" spans="1:6" x14ac:dyDescent="0.3">
      <c r="A9551" s="11">
        <v>98</v>
      </c>
      <c r="B9551" s="12" t="s">
        <v>966</v>
      </c>
      <c r="C9551" s="12" t="s">
        <v>133</v>
      </c>
      <c r="D9551" s="13">
        <v>5459426.7920535197</v>
      </c>
      <c r="E9551" s="14">
        <v>42644</v>
      </c>
      <c r="F9551" s="15">
        <f t="shared" si="149"/>
        <v>3.4956043899814583E-2</v>
      </c>
    </row>
    <row r="9552" spans="1:6" x14ac:dyDescent="0.3">
      <c r="A9552" s="11">
        <v>98</v>
      </c>
      <c r="B9552" s="12" t="s">
        <v>966</v>
      </c>
      <c r="C9552" s="12" t="s">
        <v>134</v>
      </c>
      <c r="D9552" s="13">
        <v>5271883.8064283803</v>
      </c>
      <c r="E9552" s="14">
        <v>42614</v>
      </c>
      <c r="F9552" s="15">
        <f t="shared" si="149"/>
        <v>5.5152149295019721E-2</v>
      </c>
    </row>
    <row r="9553" spans="1:6" x14ac:dyDescent="0.3">
      <c r="A9553" s="16">
        <v>98</v>
      </c>
      <c r="B9553" s="17" t="s">
        <v>966</v>
      </c>
      <c r="C9553" s="17" t="s">
        <v>135</v>
      </c>
      <c r="D9553" s="18">
        <v>4989000.5938486001</v>
      </c>
      <c r="E9553" s="14">
        <v>42583</v>
      </c>
      <c r="F9553" s="15">
        <f t="shared" si="149"/>
        <v>3.6358477254787282E-2</v>
      </c>
    </row>
    <row r="9554" spans="1:6" x14ac:dyDescent="0.3">
      <c r="A9554" s="11">
        <v>98</v>
      </c>
      <c r="B9554" s="12" t="s">
        <v>966</v>
      </c>
      <c r="C9554" s="12" t="s">
        <v>136</v>
      </c>
      <c r="D9554" s="13">
        <v>4810866.10181488</v>
      </c>
      <c r="E9554" s="14">
        <v>42552</v>
      </c>
      <c r="F9554" s="15">
        <f t="shared" si="149"/>
        <v>9.3337646808114405E-2</v>
      </c>
    </row>
    <row r="9555" spans="1:6" x14ac:dyDescent="0.3">
      <c r="A9555" s="16">
        <v>98</v>
      </c>
      <c r="B9555" s="17" t="s">
        <v>966</v>
      </c>
      <c r="C9555" s="17" t="s">
        <v>137</v>
      </c>
      <c r="D9555" s="18">
        <v>4382150.0539679201</v>
      </c>
      <c r="E9555" s="14">
        <v>42522</v>
      </c>
      <c r="F9555" s="15">
        <f t="shared" si="149"/>
        <v>3.0971550738563551E-2</v>
      </c>
    </row>
    <row r="9556" spans="1:6" x14ac:dyDescent="0.3">
      <c r="A9556" s="11">
        <v>98</v>
      </c>
      <c r="B9556" s="12" t="s">
        <v>966</v>
      </c>
      <c r="C9556" s="12" t="s">
        <v>138</v>
      </c>
      <c r="D9556" s="13">
        <v>4248508.3000797601</v>
      </c>
      <c r="E9556" s="14">
        <v>42491</v>
      </c>
      <c r="F9556" s="15">
        <f t="shared" si="149"/>
        <v>2.1621271007608495E-2</v>
      </c>
    </row>
    <row r="9557" spans="1:6" x14ac:dyDescent="0.3">
      <c r="A9557" s="16">
        <v>98</v>
      </c>
      <c r="B9557" s="17" t="s">
        <v>966</v>
      </c>
      <c r="C9557" s="17" t="s">
        <v>139</v>
      </c>
      <c r="D9557" s="18">
        <v>4157636.0772703402</v>
      </c>
      <c r="E9557" s="14">
        <v>42461</v>
      </c>
      <c r="F9557" s="15">
        <f t="shared" si="149"/>
        <v>-1.9263307861669837E-2</v>
      </c>
    </row>
    <row r="9558" spans="1:6" x14ac:dyDescent="0.3">
      <c r="A9558" s="11">
        <v>98</v>
      </c>
      <c r="B9558" s="12" t="s">
        <v>966</v>
      </c>
      <c r="C9558" s="12" t="s">
        <v>140</v>
      </c>
      <c r="D9558" s="13">
        <v>4238502.2756375102</v>
      </c>
      <c r="E9558" s="14">
        <v>42430</v>
      </c>
      <c r="F9558" s="15">
        <f t="shared" si="149"/>
        <v>5.2649844922175733E-2</v>
      </c>
    </row>
    <row r="9559" spans="1:6" x14ac:dyDescent="0.3">
      <c r="A9559" s="16">
        <v>98</v>
      </c>
      <c r="B9559" s="17" t="s">
        <v>966</v>
      </c>
      <c r="C9559" s="17" t="s">
        <v>141</v>
      </c>
      <c r="D9559" s="18">
        <v>4021118.6096920199</v>
      </c>
      <c r="E9559" s="14">
        <v>42401</v>
      </c>
      <c r="F9559" s="15">
        <f t="shared" si="149"/>
        <v>-6.6700700246587214E-3</v>
      </c>
    </row>
    <row r="9560" spans="1:6" x14ac:dyDescent="0.3">
      <c r="A9560" s="11">
        <v>98</v>
      </c>
      <c r="B9560" s="12" t="s">
        <v>966</v>
      </c>
      <c r="C9560" s="12" t="s">
        <v>142</v>
      </c>
      <c r="D9560" s="13">
        <v>4048029.4010562198</v>
      </c>
      <c r="E9560" s="14">
        <v>42370</v>
      </c>
      <c r="F9560" s="15">
        <f t="shared" si="149"/>
        <v>-0.28513042806154787</v>
      </c>
    </row>
    <row r="9561" spans="1:6" x14ac:dyDescent="0.3">
      <c r="A9561" s="16">
        <v>98</v>
      </c>
      <c r="B9561" s="17" t="s">
        <v>966</v>
      </c>
      <c r="C9561" s="17" t="s">
        <v>143</v>
      </c>
      <c r="D9561" s="18">
        <v>5383617.9153030198</v>
      </c>
      <c r="E9561" s="14">
        <v>42339</v>
      </c>
      <c r="F9561" s="15">
        <f t="shared" si="149"/>
        <v>2.2675584782314628E-2</v>
      </c>
    </row>
    <row r="9562" spans="1:6" x14ac:dyDescent="0.3">
      <c r="A9562" s="16">
        <v>98</v>
      </c>
      <c r="B9562" s="17" t="s">
        <v>966</v>
      </c>
      <c r="C9562" s="17" t="s">
        <v>145</v>
      </c>
      <c r="D9562" s="18">
        <v>5262914.9083625898</v>
      </c>
      <c r="E9562" s="14">
        <v>42309</v>
      </c>
      <c r="F9562" s="15">
        <f t="shared" si="149"/>
        <v>7.0392135169629513E-2</v>
      </c>
    </row>
    <row r="9563" spans="1:6" x14ac:dyDescent="0.3">
      <c r="A9563" s="16">
        <v>98</v>
      </c>
      <c r="B9563" s="17" t="s">
        <v>966</v>
      </c>
      <c r="C9563" s="17" t="s">
        <v>146</v>
      </c>
      <c r="D9563" s="18">
        <v>4905185.46233036</v>
      </c>
      <c r="E9563" s="14">
        <v>42278</v>
      </c>
      <c r="F9563" s="15">
        <f t="shared" si="149"/>
        <v>5.8754498465685992E-2</v>
      </c>
    </row>
    <row r="9564" spans="1:6" x14ac:dyDescent="0.3">
      <c r="A9564" s="16">
        <v>98</v>
      </c>
      <c r="B9564" s="17" t="s">
        <v>966</v>
      </c>
      <c r="C9564" s="17" t="s">
        <v>147</v>
      </c>
      <c r="D9564" s="18">
        <v>4625286.9149701605</v>
      </c>
      <c r="E9564" s="14">
        <v>42248</v>
      </c>
      <c r="F9564" s="15">
        <f t="shared" si="149"/>
        <v>-2.8656516263736137E-2</v>
      </c>
    </row>
    <row r="9565" spans="1:6" x14ac:dyDescent="0.3">
      <c r="A9565" s="11">
        <v>98</v>
      </c>
      <c r="B9565" s="12" t="s">
        <v>966</v>
      </c>
      <c r="C9565" s="12" t="s">
        <v>148</v>
      </c>
      <c r="D9565" s="13">
        <v>4759748.9296159605</v>
      </c>
      <c r="E9565" s="14">
        <v>42217</v>
      </c>
      <c r="F9565" s="15">
        <f t="shared" si="149"/>
        <v>-8.2022218624080823E-2</v>
      </c>
    </row>
    <row r="9566" spans="1:6" x14ac:dyDescent="0.3">
      <c r="A9566" s="16">
        <v>98</v>
      </c>
      <c r="B9566" s="17" t="s">
        <v>966</v>
      </c>
      <c r="C9566" s="17" t="s">
        <v>149</v>
      </c>
      <c r="D9566" s="18">
        <v>5166611.9227144197</v>
      </c>
      <c r="E9566" s="14">
        <v>42186</v>
      </c>
      <c r="F9566" s="15">
        <f t="shared" si="149"/>
        <v>4.447800676418006E-2</v>
      </c>
    </row>
    <row r="9567" spans="1:6" x14ac:dyDescent="0.3">
      <c r="A9567" s="11">
        <v>98</v>
      </c>
      <c r="B9567" s="12" t="s">
        <v>966</v>
      </c>
      <c r="C9567" s="12" t="s">
        <v>150</v>
      </c>
      <c r="D9567" s="13">
        <v>4941846.9252387602</v>
      </c>
      <c r="E9567" s="14">
        <v>42156</v>
      </c>
      <c r="F9567" s="15">
        <f t="shared" si="149"/>
        <v>-3.819079220391175E-2</v>
      </c>
    </row>
    <row r="9568" spans="1:6" x14ac:dyDescent="0.3">
      <c r="A9568" s="16">
        <v>98</v>
      </c>
      <c r="B9568" s="17" t="s">
        <v>966</v>
      </c>
      <c r="C9568" s="17" t="s">
        <v>151</v>
      </c>
      <c r="D9568" s="18">
        <v>5134230.2270091502</v>
      </c>
      <c r="E9568" s="14">
        <v>42125</v>
      </c>
      <c r="F9568" s="15">
        <f t="shared" si="149"/>
        <v>3.6299718787751928E-2</v>
      </c>
    </row>
    <row r="9569" spans="1:6" x14ac:dyDescent="0.3">
      <c r="A9569" s="11">
        <v>98</v>
      </c>
      <c r="B9569" s="12" t="s">
        <v>966</v>
      </c>
      <c r="C9569" s="12" t="s">
        <v>152</v>
      </c>
      <c r="D9569" s="13">
        <v>4951201.1625728998</v>
      </c>
      <c r="E9569" s="14">
        <v>42095</v>
      </c>
      <c r="F9569" s="15">
        <f t="shared" si="149"/>
        <v>3.8007162922850894E-3</v>
      </c>
    </row>
    <row r="9570" spans="1:6" x14ac:dyDescent="0.3">
      <c r="A9570" s="16">
        <v>98</v>
      </c>
      <c r="B9570" s="17" t="s">
        <v>966</v>
      </c>
      <c r="C9570" s="17" t="s">
        <v>153</v>
      </c>
      <c r="D9570" s="18">
        <v>4932418.76753534</v>
      </c>
      <c r="E9570" s="14">
        <v>42064</v>
      </c>
      <c r="F9570" s="15">
        <f t="shared" si="149"/>
        <v>3.4263020132257523E-2</v>
      </c>
    </row>
    <row r="9571" spans="1:6" x14ac:dyDescent="0.3">
      <c r="A9571" s="11">
        <v>98</v>
      </c>
      <c r="B9571" s="12" t="s">
        <v>966</v>
      </c>
      <c r="C9571" s="12" t="s">
        <v>154</v>
      </c>
      <c r="D9571" s="13">
        <v>4766281.6367332796</v>
      </c>
      <c r="E9571" s="14">
        <v>42036</v>
      </c>
      <c r="F9571" s="15">
        <f t="shared" si="149"/>
        <v>3.8694148055117859E-2</v>
      </c>
    </row>
    <row r="9572" spans="1:6" x14ac:dyDescent="0.3">
      <c r="A9572" s="16">
        <v>98</v>
      </c>
      <c r="B9572" s="17" t="s">
        <v>966</v>
      </c>
      <c r="C9572" s="17" t="s">
        <v>1286</v>
      </c>
      <c r="D9572" s="18">
        <v>4585376.9761370802</v>
      </c>
      <c r="E9572" s="14">
        <v>42005</v>
      </c>
      <c r="F9572" s="15" t="e">
        <f t="shared" si="149"/>
        <v>#N/A</v>
      </c>
    </row>
    <row r="9573" spans="1:6" x14ac:dyDescent="0.3">
      <c r="A9573" s="11">
        <v>89</v>
      </c>
      <c r="B9573" s="12" t="s">
        <v>978</v>
      </c>
      <c r="C9573" s="12" t="s">
        <v>12</v>
      </c>
      <c r="D9573" s="13">
        <v>11916934.681702601</v>
      </c>
      <c r="E9573" s="14">
        <v>45901</v>
      </c>
      <c r="F9573" s="15">
        <f t="shared" si="149"/>
        <v>4.4300973333211008E-2</v>
      </c>
    </row>
    <row r="9574" spans="1:6" x14ac:dyDescent="0.3">
      <c r="A9574" s="16">
        <v>89</v>
      </c>
      <c r="B9574" s="17" t="s">
        <v>978</v>
      </c>
      <c r="C9574" s="17" t="s">
        <v>16</v>
      </c>
      <c r="D9574" s="18">
        <v>11400526.0338725</v>
      </c>
      <c r="E9574" s="14">
        <v>45870</v>
      </c>
      <c r="F9574" s="15">
        <f t="shared" si="149"/>
        <v>-3.2016500535805237E-2</v>
      </c>
    </row>
    <row r="9575" spans="1:6" x14ac:dyDescent="0.3">
      <c r="A9575" s="11">
        <v>89</v>
      </c>
      <c r="B9575" s="12" t="s">
        <v>978</v>
      </c>
      <c r="C9575" s="12" t="s">
        <v>17</v>
      </c>
      <c r="D9575" s="13">
        <v>11771436.933074201</v>
      </c>
      <c r="E9575" s="14">
        <v>45839</v>
      </c>
      <c r="F9575" s="15">
        <f t="shared" si="149"/>
        <v>-4.8539908583785679E-2</v>
      </c>
    </row>
    <row r="9576" spans="1:6" x14ac:dyDescent="0.3">
      <c r="A9576" s="16">
        <v>89</v>
      </c>
      <c r="B9576" s="17" t="s">
        <v>978</v>
      </c>
      <c r="C9576" s="17" t="s">
        <v>18</v>
      </c>
      <c r="D9576" s="18">
        <v>12356916.0055003</v>
      </c>
      <c r="E9576" s="14">
        <v>45809</v>
      </c>
      <c r="F9576" s="15">
        <f t="shared" si="149"/>
        <v>-2.5279470500551238E-2</v>
      </c>
    </row>
    <row r="9577" spans="1:6" x14ac:dyDescent="0.3">
      <c r="A9577" s="11">
        <v>89</v>
      </c>
      <c r="B9577" s="12" t="s">
        <v>978</v>
      </c>
      <c r="C9577" s="12" t="s">
        <v>19</v>
      </c>
      <c r="D9577" s="13">
        <v>12673274.134886799</v>
      </c>
      <c r="E9577" s="14">
        <v>45778</v>
      </c>
      <c r="F9577" s="15">
        <f t="shared" si="149"/>
        <v>2.3889641601742839E-2</v>
      </c>
    </row>
    <row r="9578" spans="1:6" x14ac:dyDescent="0.3">
      <c r="A9578" s="16">
        <v>89</v>
      </c>
      <c r="B9578" s="17" t="s">
        <v>978</v>
      </c>
      <c r="C9578" s="17" t="s">
        <v>20</v>
      </c>
      <c r="D9578" s="18">
        <v>12374101.944455801</v>
      </c>
      <c r="E9578" s="14">
        <v>45748</v>
      </c>
      <c r="F9578" s="15">
        <f t="shared" si="149"/>
        <v>-1.4875618972671176E-2</v>
      </c>
    </row>
    <row r="9579" spans="1:6" x14ac:dyDescent="0.3">
      <c r="A9579" s="11">
        <v>89</v>
      </c>
      <c r="B9579" s="12" t="s">
        <v>978</v>
      </c>
      <c r="C9579" s="12" t="s">
        <v>21</v>
      </c>
      <c r="D9579" s="13">
        <v>12559550.279781099</v>
      </c>
      <c r="E9579" s="14">
        <v>45717</v>
      </c>
      <c r="F9579" s="15">
        <f t="shared" si="149"/>
        <v>-1.88281911904313E-2</v>
      </c>
    </row>
    <row r="9580" spans="1:6" x14ac:dyDescent="0.3">
      <c r="A9580" s="16">
        <v>89</v>
      </c>
      <c r="B9580" s="17" t="s">
        <v>978</v>
      </c>
      <c r="C9580" s="17" t="s">
        <v>22</v>
      </c>
      <c r="D9580" s="18">
        <v>12798264.116615999</v>
      </c>
      <c r="E9580" s="14">
        <v>45689</v>
      </c>
      <c r="F9580" s="15">
        <f t="shared" si="149"/>
        <v>-1.8571153355831621E-2</v>
      </c>
    </row>
    <row r="9581" spans="1:6" x14ac:dyDescent="0.3">
      <c r="A9581" s="11">
        <v>89</v>
      </c>
      <c r="B9581" s="12" t="s">
        <v>978</v>
      </c>
      <c r="C9581" s="12" t="s">
        <v>23</v>
      </c>
      <c r="D9581" s="13">
        <v>13038163.3501228</v>
      </c>
      <c r="E9581" s="14">
        <v>45658</v>
      </c>
      <c r="F9581" s="15">
        <f t="shared" si="149"/>
        <v>9.125856646261879E-2</v>
      </c>
    </row>
    <row r="9582" spans="1:6" x14ac:dyDescent="0.3">
      <c r="A9582" s="16">
        <v>89</v>
      </c>
      <c r="B9582" s="17" t="s">
        <v>978</v>
      </c>
      <c r="C9582" s="17" t="s">
        <v>24</v>
      </c>
      <c r="D9582" s="18">
        <v>11900996.4598391</v>
      </c>
      <c r="E9582" s="14">
        <v>45627</v>
      </c>
      <c r="F9582" s="15">
        <f t="shared" si="149"/>
        <v>-0.10649915072096866</v>
      </c>
    </row>
    <row r="9583" spans="1:6" x14ac:dyDescent="0.3">
      <c r="A9583" s="16">
        <v>89</v>
      </c>
      <c r="B9583" s="17" t="s">
        <v>978</v>
      </c>
      <c r="C9583" s="17" t="s">
        <v>26</v>
      </c>
      <c r="D9583" s="18">
        <v>13238394.5215376</v>
      </c>
      <c r="E9583" s="14">
        <v>45597</v>
      </c>
      <c r="F9583" s="15">
        <f t="shared" si="149"/>
        <v>-6.6433664458043851E-3</v>
      </c>
    </row>
    <row r="9584" spans="1:6" x14ac:dyDescent="0.3">
      <c r="A9584" s="16">
        <v>89</v>
      </c>
      <c r="B9584" s="17" t="s">
        <v>978</v>
      </c>
      <c r="C9584" s="17" t="s">
        <v>27</v>
      </c>
      <c r="D9584" s="18">
        <v>13326634.8092464</v>
      </c>
      <c r="E9584" s="14">
        <v>45566</v>
      </c>
      <c r="F9584" s="15">
        <f t="shared" si="149"/>
        <v>-0.10714051533990825</v>
      </c>
    </row>
    <row r="9585" spans="1:6" x14ac:dyDescent="0.3">
      <c r="A9585" s="16">
        <v>89</v>
      </c>
      <c r="B9585" s="17" t="s">
        <v>978</v>
      </c>
      <c r="C9585" s="17" t="s">
        <v>28</v>
      </c>
      <c r="D9585" s="18">
        <v>14833752.599499401</v>
      </c>
      <c r="E9585" s="14">
        <v>45536</v>
      </c>
      <c r="F9585" s="15">
        <f t="shared" si="149"/>
        <v>3.5682644678688945E-3</v>
      </c>
    </row>
    <row r="9586" spans="1:6" x14ac:dyDescent="0.3">
      <c r="A9586" s="11">
        <v>89</v>
      </c>
      <c r="B9586" s="12" t="s">
        <v>978</v>
      </c>
      <c r="C9586" s="12" t="s">
        <v>29</v>
      </c>
      <c r="D9586" s="13">
        <v>14780916.1704114</v>
      </c>
      <c r="E9586" s="14">
        <v>45505</v>
      </c>
      <c r="F9586" s="15">
        <f t="shared" si="149"/>
        <v>-4.9924111525263076E-2</v>
      </c>
    </row>
    <row r="9587" spans="1:6" x14ac:dyDescent="0.3">
      <c r="A9587" s="16">
        <v>89</v>
      </c>
      <c r="B9587" s="17" t="s">
        <v>978</v>
      </c>
      <c r="C9587" s="17" t="s">
        <v>30</v>
      </c>
      <c r="D9587" s="18">
        <v>15537570.7806208</v>
      </c>
      <c r="E9587" s="14">
        <v>45474</v>
      </c>
      <c r="F9587" s="15">
        <f t="shared" si="149"/>
        <v>2.9943672599565301E-2</v>
      </c>
    </row>
    <row r="9588" spans="1:6" x14ac:dyDescent="0.3">
      <c r="A9588" s="11">
        <v>89</v>
      </c>
      <c r="B9588" s="12" t="s">
        <v>978</v>
      </c>
      <c r="C9588" s="12" t="s">
        <v>31</v>
      </c>
      <c r="D9588" s="13">
        <v>15079215.5153368</v>
      </c>
      <c r="E9588" s="14">
        <v>45444</v>
      </c>
      <c r="F9588" s="15">
        <f t="shared" si="149"/>
        <v>-1.4369663481253936E-2</v>
      </c>
    </row>
    <row r="9589" spans="1:6" x14ac:dyDescent="0.3">
      <c r="A9589" s="16">
        <v>89</v>
      </c>
      <c r="B9589" s="17" t="s">
        <v>978</v>
      </c>
      <c r="C9589" s="17" t="s">
        <v>32</v>
      </c>
      <c r="D9589" s="18">
        <v>15297463.084483899</v>
      </c>
      <c r="E9589" s="14">
        <v>45413</v>
      </c>
      <c r="F9589" s="15">
        <f t="shared" si="149"/>
        <v>7.1881881397374919E-2</v>
      </c>
    </row>
    <row r="9590" spans="1:6" x14ac:dyDescent="0.3">
      <c r="A9590" s="11">
        <v>89</v>
      </c>
      <c r="B9590" s="12" t="s">
        <v>978</v>
      </c>
      <c r="C9590" s="12" t="s">
        <v>34</v>
      </c>
      <c r="D9590" s="13">
        <v>14236443.5171487</v>
      </c>
      <c r="E9590" s="14">
        <v>45383</v>
      </c>
      <c r="F9590" s="15">
        <f t="shared" si="149"/>
        <v>-6.3727526984885624E-2</v>
      </c>
    </row>
    <row r="9591" spans="1:6" x14ac:dyDescent="0.3">
      <c r="A9591" s="16">
        <v>89</v>
      </c>
      <c r="B9591" s="17" t="s">
        <v>978</v>
      </c>
      <c r="C9591" s="17" t="s">
        <v>35</v>
      </c>
      <c r="D9591" s="18">
        <v>15173229.3601838</v>
      </c>
      <c r="E9591" s="14">
        <v>45352</v>
      </c>
      <c r="F9591" s="15">
        <f t="shared" si="149"/>
        <v>0.16802163727951921</v>
      </c>
    </row>
    <row r="9592" spans="1:6" x14ac:dyDescent="0.3">
      <c r="A9592" s="11">
        <v>89</v>
      </c>
      <c r="B9592" s="12" t="s">
        <v>978</v>
      </c>
      <c r="C9592" s="12" t="s">
        <v>36</v>
      </c>
      <c r="D9592" s="13">
        <v>12826470.0912601</v>
      </c>
      <c r="E9592" s="14">
        <v>45323</v>
      </c>
      <c r="F9592" s="15">
        <f t="shared" si="149"/>
        <v>-4.2155310669303163E-2</v>
      </c>
    </row>
    <row r="9593" spans="1:6" x14ac:dyDescent="0.3">
      <c r="A9593" s="16">
        <v>89</v>
      </c>
      <c r="B9593" s="17" t="s">
        <v>978</v>
      </c>
      <c r="C9593" s="17" t="s">
        <v>37</v>
      </c>
      <c r="D9593" s="18">
        <v>13378732.5385934</v>
      </c>
      <c r="E9593" s="14">
        <v>45292</v>
      </c>
      <c r="F9593" s="15">
        <f t="shared" si="149"/>
        <v>-2.0234669269514439E-2</v>
      </c>
    </row>
    <row r="9594" spans="1:6" x14ac:dyDescent="0.3">
      <c r="A9594" s="11">
        <v>89</v>
      </c>
      <c r="B9594" s="12" t="s">
        <v>978</v>
      </c>
      <c r="C9594" s="12" t="s">
        <v>38</v>
      </c>
      <c r="D9594" s="13">
        <v>13652204.2406472</v>
      </c>
      <c r="E9594" s="14">
        <v>45261</v>
      </c>
      <c r="F9594" s="15">
        <f t="shared" si="149"/>
        <v>8.7421768828800928E-2</v>
      </c>
    </row>
    <row r="9595" spans="1:6" x14ac:dyDescent="0.3">
      <c r="A9595" s="11">
        <v>89</v>
      </c>
      <c r="B9595" s="12" t="s">
        <v>978</v>
      </c>
      <c r="C9595" s="12" t="s">
        <v>40</v>
      </c>
      <c r="D9595" s="13">
        <v>12509385.750532901</v>
      </c>
      <c r="E9595" s="14">
        <v>45231</v>
      </c>
      <c r="F9595" s="15">
        <f t="shared" si="149"/>
        <v>0.1305457376624507</v>
      </c>
    </row>
    <row r="9596" spans="1:6" x14ac:dyDescent="0.3">
      <c r="A9596" s="11">
        <v>89</v>
      </c>
      <c r="B9596" s="12" t="s">
        <v>978</v>
      </c>
      <c r="C9596" s="12" t="s">
        <v>41</v>
      </c>
      <c r="D9596" s="13">
        <v>10978441.4870214</v>
      </c>
      <c r="E9596" s="14">
        <v>45200</v>
      </c>
      <c r="F9596" s="15">
        <f t="shared" si="149"/>
        <v>-9.2167195463588279E-3</v>
      </c>
    </row>
    <row r="9597" spans="1:6" x14ac:dyDescent="0.3">
      <c r="A9597" s="11">
        <v>89</v>
      </c>
      <c r="B9597" s="12" t="s">
        <v>978</v>
      </c>
      <c r="C9597" s="12" t="s">
        <v>42</v>
      </c>
      <c r="D9597" s="13">
        <v>11080094.4370295</v>
      </c>
      <c r="E9597" s="14">
        <v>45170</v>
      </c>
      <c r="F9597" s="15">
        <f t="shared" si="149"/>
        <v>-2.4712930430842942E-2</v>
      </c>
    </row>
    <row r="9598" spans="1:6" x14ac:dyDescent="0.3">
      <c r="A9598" s="16">
        <v>89</v>
      </c>
      <c r="B9598" s="17" t="s">
        <v>978</v>
      </c>
      <c r="C9598" s="17" t="s">
        <v>43</v>
      </c>
      <c r="D9598" s="18">
        <v>11357327.5519804</v>
      </c>
      <c r="E9598" s="14">
        <v>45139</v>
      </c>
      <c r="F9598" s="15">
        <f t="shared" si="149"/>
        <v>-3.4127550654192984E-2</v>
      </c>
    </row>
    <row r="9599" spans="1:6" x14ac:dyDescent="0.3">
      <c r="A9599" s="11">
        <v>89</v>
      </c>
      <c r="B9599" s="12" t="s">
        <v>978</v>
      </c>
      <c r="C9599" s="12" t="s">
        <v>44</v>
      </c>
      <c r="D9599" s="13">
        <v>11751615.0894501</v>
      </c>
      <c r="E9599" s="14">
        <v>45108</v>
      </c>
      <c r="F9599" s="15">
        <f t="shared" si="149"/>
        <v>6.2461220278897889E-2</v>
      </c>
    </row>
    <row r="9600" spans="1:6" x14ac:dyDescent="0.3">
      <c r="A9600" s="16">
        <v>89</v>
      </c>
      <c r="B9600" s="17" t="s">
        <v>978</v>
      </c>
      <c r="C9600" s="17" t="s">
        <v>45</v>
      </c>
      <c r="D9600" s="18">
        <v>11040048.845899301</v>
      </c>
      <c r="E9600" s="14">
        <v>45078</v>
      </c>
      <c r="F9600" s="15">
        <f t="shared" si="149"/>
        <v>-0.10681037159929473</v>
      </c>
    </row>
    <row r="9601" spans="1:6" x14ac:dyDescent="0.3">
      <c r="A9601" s="11">
        <v>89</v>
      </c>
      <c r="B9601" s="12" t="s">
        <v>978</v>
      </c>
      <c r="C9601" s="12" t="s">
        <v>46</v>
      </c>
      <c r="D9601" s="13">
        <v>12284518.817186501</v>
      </c>
      <c r="E9601" s="14">
        <v>45047</v>
      </c>
      <c r="F9601" s="15">
        <f t="shared" si="149"/>
        <v>-4.5584926419924648E-2</v>
      </c>
    </row>
    <row r="9602" spans="1:6" x14ac:dyDescent="0.3">
      <c r="A9602" s="16">
        <v>89</v>
      </c>
      <c r="B9602" s="17" t="s">
        <v>978</v>
      </c>
      <c r="C9602" s="17" t="s">
        <v>47</v>
      </c>
      <c r="D9602" s="18">
        <v>12857467.4016353</v>
      </c>
      <c r="E9602" s="14">
        <v>45017</v>
      </c>
      <c r="F9602" s="15">
        <f t="shared" si="149"/>
        <v>8.3923406604680367E-2</v>
      </c>
    </row>
    <row r="9603" spans="1:6" x14ac:dyDescent="0.3">
      <c r="A9603" s="11">
        <v>89</v>
      </c>
      <c r="B9603" s="12" t="s">
        <v>978</v>
      </c>
      <c r="C9603" s="12" t="s">
        <v>48</v>
      </c>
      <c r="D9603" s="13">
        <v>11822462.8911839</v>
      </c>
      <c r="E9603" s="14">
        <v>44986</v>
      </c>
      <c r="F9603" s="15">
        <f t="shared" ref="F9603:F9666" si="150">IF(B9603=B9604,LN(D9603/D9604),NA())</f>
        <v>-7.0173416934346158E-2</v>
      </c>
    </row>
    <row r="9604" spans="1:6" x14ac:dyDescent="0.3">
      <c r="A9604" s="16">
        <v>89</v>
      </c>
      <c r="B9604" s="17" t="s">
        <v>978</v>
      </c>
      <c r="C9604" s="17" t="s">
        <v>49</v>
      </c>
      <c r="D9604" s="18">
        <v>12681887.236692499</v>
      </c>
      <c r="E9604" s="14">
        <v>44958</v>
      </c>
      <c r="F9604" s="15">
        <f t="shared" si="150"/>
        <v>-8.2245067795802332E-3</v>
      </c>
    </row>
    <row r="9605" spans="1:6" x14ac:dyDescent="0.3">
      <c r="A9605" s="11">
        <v>89</v>
      </c>
      <c r="B9605" s="12" t="s">
        <v>978</v>
      </c>
      <c r="C9605" s="12" t="s">
        <v>50</v>
      </c>
      <c r="D9605" s="13">
        <v>12786619.599901499</v>
      </c>
      <c r="E9605" s="14">
        <v>44927</v>
      </c>
      <c r="F9605" s="15">
        <f t="shared" si="150"/>
        <v>0.1374586010487758</v>
      </c>
    </row>
    <row r="9606" spans="1:6" x14ac:dyDescent="0.3">
      <c r="A9606" s="16">
        <v>89</v>
      </c>
      <c r="B9606" s="17" t="s">
        <v>978</v>
      </c>
      <c r="C9606" s="17" t="s">
        <v>51</v>
      </c>
      <c r="D9606" s="18">
        <v>11144439.560220901</v>
      </c>
      <c r="E9606" s="14">
        <v>44896</v>
      </c>
      <c r="F9606" s="15">
        <f t="shared" si="150"/>
        <v>-3.4997107791609326E-2</v>
      </c>
    </row>
    <row r="9607" spans="1:6" x14ac:dyDescent="0.3">
      <c r="A9607" s="16">
        <v>89</v>
      </c>
      <c r="B9607" s="17" t="s">
        <v>978</v>
      </c>
      <c r="C9607" s="17" t="s">
        <v>53</v>
      </c>
      <c r="D9607" s="18">
        <v>11541367.8720017</v>
      </c>
      <c r="E9607" s="14">
        <v>44866</v>
      </c>
      <c r="F9607" s="15">
        <f t="shared" si="150"/>
        <v>7.3613846980036517E-3</v>
      </c>
    </row>
    <row r="9608" spans="1:6" x14ac:dyDescent="0.3">
      <c r="A9608" s="16">
        <v>89</v>
      </c>
      <c r="B9608" s="17" t="s">
        <v>978</v>
      </c>
      <c r="C9608" s="17" t="s">
        <v>54</v>
      </c>
      <c r="D9608" s="18">
        <v>11456719.370504601</v>
      </c>
      <c r="E9608" s="14">
        <v>44835</v>
      </c>
      <c r="F9608" s="15">
        <f t="shared" si="150"/>
        <v>4.162294409497156E-2</v>
      </c>
    </row>
    <row r="9609" spans="1:6" x14ac:dyDescent="0.3">
      <c r="A9609" s="16">
        <v>89</v>
      </c>
      <c r="B9609" s="17" t="s">
        <v>978</v>
      </c>
      <c r="C9609" s="17" t="s">
        <v>55</v>
      </c>
      <c r="D9609" s="18">
        <v>10989644.918279801</v>
      </c>
      <c r="E9609" s="14">
        <v>44805</v>
      </c>
      <c r="F9609" s="15">
        <f t="shared" si="150"/>
        <v>-0.22478998474013656</v>
      </c>
    </row>
    <row r="9610" spans="1:6" x14ac:dyDescent="0.3">
      <c r="A9610" s="11">
        <v>89</v>
      </c>
      <c r="B9610" s="12" t="s">
        <v>978</v>
      </c>
      <c r="C9610" s="12" t="s">
        <v>56</v>
      </c>
      <c r="D9610" s="13">
        <v>13759691.925302399</v>
      </c>
      <c r="E9610" s="14">
        <v>44774</v>
      </c>
      <c r="F9610" s="15">
        <f t="shared" si="150"/>
        <v>-0.1174256245839251</v>
      </c>
    </row>
    <row r="9611" spans="1:6" x14ac:dyDescent="0.3">
      <c r="A9611" s="16">
        <v>89</v>
      </c>
      <c r="B9611" s="17" t="s">
        <v>978</v>
      </c>
      <c r="C9611" s="17" t="s">
        <v>57</v>
      </c>
      <c r="D9611" s="18">
        <v>15474121.8050249</v>
      </c>
      <c r="E9611" s="14">
        <v>44743</v>
      </c>
      <c r="F9611" s="15">
        <f t="shared" si="150"/>
        <v>8.2216794118455533E-2</v>
      </c>
    </row>
    <row r="9612" spans="1:6" x14ac:dyDescent="0.3">
      <c r="A9612" s="11">
        <v>89</v>
      </c>
      <c r="B9612" s="12" t="s">
        <v>978</v>
      </c>
      <c r="C9612" s="12" t="s">
        <v>58</v>
      </c>
      <c r="D9612" s="13">
        <v>14252784.2496618</v>
      </c>
      <c r="E9612" s="14">
        <v>44713</v>
      </c>
      <c r="F9612" s="15">
        <f t="shared" si="150"/>
        <v>-0.12534851133725791</v>
      </c>
    </row>
    <row r="9613" spans="1:6" x14ac:dyDescent="0.3">
      <c r="A9613" s="16">
        <v>89</v>
      </c>
      <c r="B9613" s="17" t="s">
        <v>978</v>
      </c>
      <c r="C9613" s="17" t="s">
        <v>59</v>
      </c>
      <c r="D9613" s="18">
        <v>16156150.0448063</v>
      </c>
      <c r="E9613" s="14">
        <v>44682</v>
      </c>
      <c r="F9613" s="15">
        <f t="shared" si="150"/>
        <v>-0.18715546619815934</v>
      </c>
    </row>
    <row r="9614" spans="1:6" x14ac:dyDescent="0.3">
      <c r="A9614" s="11">
        <v>89</v>
      </c>
      <c r="B9614" s="12" t="s">
        <v>978</v>
      </c>
      <c r="C9614" s="12" t="s">
        <v>60</v>
      </c>
      <c r="D9614" s="13">
        <v>19481323.767303199</v>
      </c>
      <c r="E9614" s="14">
        <v>44652</v>
      </c>
      <c r="F9614" s="15">
        <f t="shared" si="150"/>
        <v>-2.2312257436232605E-3</v>
      </c>
    </row>
    <row r="9615" spans="1:6" x14ac:dyDescent="0.3">
      <c r="A9615" s="16">
        <v>89</v>
      </c>
      <c r="B9615" s="17" t="s">
        <v>978</v>
      </c>
      <c r="C9615" s="17" t="s">
        <v>61</v>
      </c>
      <c r="D9615" s="18">
        <v>19524839.527101301</v>
      </c>
      <c r="E9615" s="14">
        <v>44621</v>
      </c>
      <c r="F9615" s="15">
        <f t="shared" si="150"/>
        <v>3.3248213683031373E-2</v>
      </c>
    </row>
    <row r="9616" spans="1:6" x14ac:dyDescent="0.3">
      <c r="A9616" s="11">
        <v>89</v>
      </c>
      <c r="B9616" s="12" t="s">
        <v>978</v>
      </c>
      <c r="C9616" s="12" t="s">
        <v>62</v>
      </c>
      <c r="D9616" s="13">
        <v>18886346.680747598</v>
      </c>
      <c r="E9616" s="14">
        <v>44593</v>
      </c>
      <c r="F9616" s="15">
        <f t="shared" si="150"/>
        <v>-3.8410711338873554E-4</v>
      </c>
    </row>
    <row r="9617" spans="1:6" x14ac:dyDescent="0.3">
      <c r="A9617" s="16">
        <v>89</v>
      </c>
      <c r="B9617" s="17" t="s">
        <v>978</v>
      </c>
      <c r="C9617" s="17" t="s">
        <v>63</v>
      </c>
      <c r="D9617" s="18">
        <v>18893602.4542615</v>
      </c>
      <c r="E9617" s="14">
        <v>44562</v>
      </c>
      <c r="F9617" s="15">
        <f t="shared" si="150"/>
        <v>-0.20553971212591374</v>
      </c>
    </row>
    <row r="9618" spans="1:6" x14ac:dyDescent="0.3">
      <c r="A9618" s="11">
        <v>89</v>
      </c>
      <c r="B9618" s="12" t="s">
        <v>978</v>
      </c>
      <c r="C9618" s="12" t="s">
        <v>64</v>
      </c>
      <c r="D9618" s="13">
        <v>23204891.162137602</v>
      </c>
      <c r="E9618" s="14">
        <v>44531</v>
      </c>
      <c r="F9618" s="15">
        <f t="shared" si="150"/>
        <v>1.9329339757844836E-2</v>
      </c>
    </row>
    <row r="9619" spans="1:6" x14ac:dyDescent="0.3">
      <c r="A9619" s="11">
        <v>89</v>
      </c>
      <c r="B9619" s="12" t="s">
        <v>978</v>
      </c>
      <c r="C9619" s="12" t="s">
        <v>66</v>
      </c>
      <c r="D9619" s="13">
        <v>22760663.085611399</v>
      </c>
      <c r="E9619" s="14">
        <v>44501</v>
      </c>
      <c r="F9619" s="15">
        <f t="shared" si="150"/>
        <v>8.6309950159187104E-2</v>
      </c>
    </row>
    <row r="9620" spans="1:6" x14ac:dyDescent="0.3">
      <c r="A9620" s="11">
        <v>89</v>
      </c>
      <c r="B9620" s="12" t="s">
        <v>978</v>
      </c>
      <c r="C9620" s="12" t="s">
        <v>67</v>
      </c>
      <c r="D9620" s="13">
        <v>20878580.823655698</v>
      </c>
      <c r="E9620" s="14">
        <v>44470</v>
      </c>
      <c r="F9620" s="15">
        <f t="shared" si="150"/>
        <v>7.8432172735097616E-2</v>
      </c>
    </row>
    <row r="9621" spans="1:6" x14ac:dyDescent="0.3">
      <c r="A9621" s="11">
        <v>89</v>
      </c>
      <c r="B9621" s="12" t="s">
        <v>978</v>
      </c>
      <c r="C9621" s="12" t="s">
        <v>68</v>
      </c>
      <c r="D9621" s="13">
        <v>19303600.2459221</v>
      </c>
      <c r="E9621" s="14">
        <v>44440</v>
      </c>
      <c r="F9621" s="15">
        <f t="shared" si="150"/>
        <v>-7.0008631434594959E-2</v>
      </c>
    </row>
    <row r="9622" spans="1:6" x14ac:dyDescent="0.3">
      <c r="A9622" s="16">
        <v>89</v>
      </c>
      <c r="B9622" s="17" t="s">
        <v>978</v>
      </c>
      <c r="C9622" s="17" t="s">
        <v>69</v>
      </c>
      <c r="D9622" s="18">
        <v>20703447.891097501</v>
      </c>
      <c r="E9622" s="14">
        <v>44409</v>
      </c>
      <c r="F9622" s="15">
        <f t="shared" si="150"/>
        <v>5.318062551084253E-2</v>
      </c>
    </row>
    <row r="9623" spans="1:6" x14ac:dyDescent="0.3">
      <c r="A9623" s="11">
        <v>89</v>
      </c>
      <c r="B9623" s="12" t="s">
        <v>978</v>
      </c>
      <c r="C9623" s="12" t="s">
        <v>70</v>
      </c>
      <c r="D9623" s="13">
        <v>19631189.955412801</v>
      </c>
      <c r="E9623" s="14">
        <v>44378</v>
      </c>
      <c r="F9623" s="15">
        <f t="shared" si="150"/>
        <v>0.10651136211874966</v>
      </c>
    </row>
    <row r="9624" spans="1:6" x14ac:dyDescent="0.3">
      <c r="A9624" s="16">
        <v>89</v>
      </c>
      <c r="B9624" s="17" t="s">
        <v>978</v>
      </c>
      <c r="C9624" s="17" t="s">
        <v>71</v>
      </c>
      <c r="D9624" s="18">
        <v>17647749.4186658</v>
      </c>
      <c r="E9624" s="14">
        <v>44348</v>
      </c>
      <c r="F9624" s="15">
        <f t="shared" si="150"/>
        <v>4.7779858413343819E-2</v>
      </c>
    </row>
    <row r="9625" spans="1:6" x14ac:dyDescent="0.3">
      <c r="A9625" s="11">
        <v>89</v>
      </c>
      <c r="B9625" s="12" t="s">
        <v>978</v>
      </c>
      <c r="C9625" s="12" t="s">
        <v>72</v>
      </c>
      <c r="D9625" s="13">
        <v>16824369.572575901</v>
      </c>
      <c r="E9625" s="14">
        <v>44317</v>
      </c>
      <c r="F9625" s="15">
        <f t="shared" si="150"/>
        <v>4.4275713298753565E-2</v>
      </c>
    </row>
    <row r="9626" spans="1:6" x14ac:dyDescent="0.3">
      <c r="A9626" s="16">
        <v>89</v>
      </c>
      <c r="B9626" s="17" t="s">
        <v>978</v>
      </c>
      <c r="C9626" s="17" t="s">
        <v>73</v>
      </c>
      <c r="D9626" s="18">
        <v>16095708.6317064</v>
      </c>
      <c r="E9626" s="14">
        <v>44287</v>
      </c>
      <c r="F9626" s="15">
        <f t="shared" si="150"/>
        <v>6.9916879328103865E-2</v>
      </c>
    </row>
    <row r="9627" spans="1:6" x14ac:dyDescent="0.3">
      <c r="A9627" s="11">
        <v>89</v>
      </c>
      <c r="B9627" s="12" t="s">
        <v>978</v>
      </c>
      <c r="C9627" s="12" t="s">
        <v>74</v>
      </c>
      <c r="D9627" s="13">
        <v>15008786.743801599</v>
      </c>
      <c r="E9627" s="14">
        <v>44256</v>
      </c>
      <c r="F9627" s="15">
        <f t="shared" si="150"/>
        <v>3.0098612059787744E-2</v>
      </c>
    </row>
    <row r="9628" spans="1:6" x14ac:dyDescent="0.3">
      <c r="A9628" s="16">
        <v>89</v>
      </c>
      <c r="B9628" s="17" t="s">
        <v>978</v>
      </c>
      <c r="C9628" s="17" t="s">
        <v>75</v>
      </c>
      <c r="D9628" s="18">
        <v>14563773.824955299</v>
      </c>
      <c r="E9628" s="14">
        <v>44228</v>
      </c>
      <c r="F9628" s="15">
        <f t="shared" si="150"/>
        <v>-4.764852571711873E-2</v>
      </c>
    </row>
    <row r="9629" spans="1:6" x14ac:dyDescent="0.3">
      <c r="A9629" s="11">
        <v>89</v>
      </c>
      <c r="B9629" s="12" t="s">
        <v>978</v>
      </c>
      <c r="C9629" s="12" t="s">
        <v>76</v>
      </c>
      <c r="D9629" s="13">
        <v>15274514.585292701</v>
      </c>
      <c r="E9629" s="14">
        <v>44197</v>
      </c>
      <c r="F9629" s="15">
        <f t="shared" si="150"/>
        <v>7.9827795288121145E-3</v>
      </c>
    </row>
    <row r="9630" spans="1:6" x14ac:dyDescent="0.3">
      <c r="A9630" s="16">
        <v>89</v>
      </c>
      <c r="B9630" s="17" t="s">
        <v>978</v>
      </c>
      <c r="C9630" s="17" t="s">
        <v>77</v>
      </c>
      <c r="D9630" s="18">
        <v>15153066.8929596</v>
      </c>
      <c r="E9630" s="14">
        <v>44166</v>
      </c>
      <c r="F9630" s="15">
        <f t="shared" si="150"/>
        <v>3.8293520200353239E-2</v>
      </c>
    </row>
    <row r="9631" spans="1:6" x14ac:dyDescent="0.3">
      <c r="A9631" s="16">
        <v>89</v>
      </c>
      <c r="B9631" s="17" t="s">
        <v>978</v>
      </c>
      <c r="C9631" s="17" t="s">
        <v>79</v>
      </c>
      <c r="D9631" s="18">
        <v>14583772.331978001</v>
      </c>
      <c r="E9631" s="14">
        <v>44136</v>
      </c>
      <c r="F9631" s="15">
        <f t="shared" si="150"/>
        <v>1.102540671351474E-2</v>
      </c>
    </row>
    <row r="9632" spans="1:6" x14ac:dyDescent="0.3">
      <c r="A9632" s="16">
        <v>89</v>
      </c>
      <c r="B9632" s="17" t="s">
        <v>978</v>
      </c>
      <c r="C9632" s="17" t="s">
        <v>80</v>
      </c>
      <c r="D9632" s="18">
        <v>14423863.4606406</v>
      </c>
      <c r="E9632" s="14">
        <v>44105</v>
      </c>
      <c r="F9632" s="15">
        <f t="shared" si="150"/>
        <v>-3.3139512089190103E-2</v>
      </c>
    </row>
    <row r="9633" spans="1:6" x14ac:dyDescent="0.3">
      <c r="A9633" s="16">
        <v>89</v>
      </c>
      <c r="B9633" s="17" t="s">
        <v>978</v>
      </c>
      <c r="C9633" s="17" t="s">
        <v>81</v>
      </c>
      <c r="D9633" s="18">
        <v>14909871.8199619</v>
      </c>
      <c r="E9633" s="14">
        <v>44075</v>
      </c>
      <c r="F9633" s="15">
        <f t="shared" si="150"/>
        <v>-2.1130598361945901E-2</v>
      </c>
    </row>
    <row r="9634" spans="1:6" x14ac:dyDescent="0.3">
      <c r="A9634" s="11">
        <v>89</v>
      </c>
      <c r="B9634" s="12" t="s">
        <v>978</v>
      </c>
      <c r="C9634" s="12" t="s">
        <v>82</v>
      </c>
      <c r="D9634" s="13">
        <v>15228278.548007101</v>
      </c>
      <c r="E9634" s="14">
        <v>44044</v>
      </c>
      <c r="F9634" s="15">
        <f t="shared" si="150"/>
        <v>-1.7060247818242263E-2</v>
      </c>
    </row>
    <row r="9635" spans="1:6" x14ac:dyDescent="0.3">
      <c r="A9635" s="16">
        <v>89</v>
      </c>
      <c r="B9635" s="17" t="s">
        <v>978</v>
      </c>
      <c r="C9635" s="17" t="s">
        <v>83</v>
      </c>
      <c r="D9635" s="18">
        <v>15490305.52117</v>
      </c>
      <c r="E9635" s="14">
        <v>44013</v>
      </c>
      <c r="F9635" s="15">
        <f t="shared" si="150"/>
        <v>7.9654096491971346E-2</v>
      </c>
    </row>
    <row r="9636" spans="1:6" x14ac:dyDescent="0.3">
      <c r="A9636" s="11">
        <v>89</v>
      </c>
      <c r="B9636" s="12" t="s">
        <v>978</v>
      </c>
      <c r="C9636" s="12" t="s">
        <v>84</v>
      </c>
      <c r="D9636" s="13">
        <v>14304301.2894604</v>
      </c>
      <c r="E9636" s="14">
        <v>43983</v>
      </c>
      <c r="F9636" s="15">
        <f t="shared" si="150"/>
        <v>0.13616804463821897</v>
      </c>
    </row>
    <row r="9637" spans="1:6" x14ac:dyDescent="0.3">
      <c r="A9637" s="16">
        <v>89</v>
      </c>
      <c r="B9637" s="17" t="s">
        <v>978</v>
      </c>
      <c r="C9637" s="17" t="s">
        <v>85</v>
      </c>
      <c r="D9637" s="18">
        <v>12483306.064485099</v>
      </c>
      <c r="E9637" s="14">
        <v>43952</v>
      </c>
      <c r="F9637" s="15">
        <f t="shared" si="150"/>
        <v>1.8917880634821437E-2</v>
      </c>
    </row>
    <row r="9638" spans="1:6" x14ac:dyDescent="0.3">
      <c r="A9638" s="11">
        <v>89</v>
      </c>
      <c r="B9638" s="12" t="s">
        <v>978</v>
      </c>
      <c r="C9638" s="12" t="s">
        <v>86</v>
      </c>
      <c r="D9638" s="13">
        <v>12249368.152068499</v>
      </c>
      <c r="E9638" s="14">
        <v>43922</v>
      </c>
      <c r="F9638" s="15">
        <f t="shared" si="150"/>
        <v>8.5659197872687748E-2</v>
      </c>
    </row>
    <row r="9639" spans="1:6" x14ac:dyDescent="0.3">
      <c r="A9639" s="16">
        <v>89</v>
      </c>
      <c r="B9639" s="17" t="s">
        <v>978</v>
      </c>
      <c r="C9639" s="17" t="s">
        <v>87</v>
      </c>
      <c r="D9639" s="18">
        <v>11243780.8039605</v>
      </c>
      <c r="E9639" s="14">
        <v>43891</v>
      </c>
      <c r="F9639" s="15">
        <f t="shared" si="150"/>
        <v>-7.2198900447204964E-2</v>
      </c>
    </row>
    <row r="9640" spans="1:6" x14ac:dyDescent="0.3">
      <c r="A9640" s="11">
        <v>89</v>
      </c>
      <c r="B9640" s="12" t="s">
        <v>978</v>
      </c>
      <c r="C9640" s="12" t="s">
        <v>88</v>
      </c>
      <c r="D9640" s="13">
        <v>12085592.7192093</v>
      </c>
      <c r="E9640" s="14">
        <v>43862</v>
      </c>
      <c r="F9640" s="15">
        <f t="shared" si="150"/>
        <v>-0.10333704489776391</v>
      </c>
    </row>
    <row r="9641" spans="1:6" x14ac:dyDescent="0.3">
      <c r="A9641" s="16">
        <v>89</v>
      </c>
      <c r="B9641" s="17" t="s">
        <v>978</v>
      </c>
      <c r="C9641" s="17" t="s">
        <v>89</v>
      </c>
      <c r="D9641" s="18">
        <v>13401291.7787496</v>
      </c>
      <c r="E9641" s="14">
        <v>43831</v>
      </c>
      <c r="F9641" s="15">
        <f t="shared" si="150"/>
        <v>3.7319552407464651E-2</v>
      </c>
    </row>
    <row r="9642" spans="1:6" x14ac:dyDescent="0.3">
      <c r="A9642" s="11">
        <v>89</v>
      </c>
      <c r="B9642" s="12" t="s">
        <v>978</v>
      </c>
      <c r="C9642" s="12" t="s">
        <v>90</v>
      </c>
      <c r="D9642" s="13">
        <v>12910378.8681481</v>
      </c>
      <c r="E9642" s="14">
        <v>43800</v>
      </c>
      <c r="F9642" s="15">
        <f t="shared" si="150"/>
        <v>3.5730880152267433E-3</v>
      </c>
    </row>
    <row r="9643" spans="1:6" x14ac:dyDescent="0.3">
      <c r="A9643" s="11">
        <v>89</v>
      </c>
      <c r="B9643" s="12" t="s">
        <v>978</v>
      </c>
      <c r="C9643" s="12" t="s">
        <v>92</v>
      </c>
      <c r="D9643" s="13">
        <v>12864331.263205601</v>
      </c>
      <c r="E9643" s="14">
        <v>43770</v>
      </c>
      <c r="F9643" s="15">
        <f t="shared" si="150"/>
        <v>5.7316248797255928E-2</v>
      </c>
    </row>
    <row r="9644" spans="1:6" x14ac:dyDescent="0.3">
      <c r="A9644" s="11">
        <v>89</v>
      </c>
      <c r="B9644" s="12" t="s">
        <v>978</v>
      </c>
      <c r="C9644" s="12" t="s">
        <v>93</v>
      </c>
      <c r="D9644" s="13">
        <v>12147728.7054666</v>
      </c>
      <c r="E9644" s="14">
        <v>43739</v>
      </c>
      <c r="F9644" s="15">
        <f t="shared" si="150"/>
        <v>4.0368089326671172E-2</v>
      </c>
    </row>
    <row r="9645" spans="1:6" x14ac:dyDescent="0.3">
      <c r="A9645" s="11">
        <v>89</v>
      </c>
      <c r="B9645" s="12" t="s">
        <v>978</v>
      </c>
      <c r="C9645" s="12" t="s">
        <v>94</v>
      </c>
      <c r="D9645" s="13">
        <v>11667114.1192353</v>
      </c>
      <c r="E9645" s="14">
        <v>43709</v>
      </c>
      <c r="F9645" s="15">
        <f t="shared" si="150"/>
        <v>3.5379805692839418E-2</v>
      </c>
    </row>
    <row r="9646" spans="1:6" x14ac:dyDescent="0.3">
      <c r="A9646" s="16">
        <v>89</v>
      </c>
      <c r="B9646" s="17" t="s">
        <v>978</v>
      </c>
      <c r="C9646" s="17" t="s">
        <v>95</v>
      </c>
      <c r="D9646" s="18">
        <v>11261550.572255701</v>
      </c>
      <c r="E9646" s="14">
        <v>43678</v>
      </c>
      <c r="F9646" s="15">
        <f t="shared" si="150"/>
        <v>2.6854144663779424E-2</v>
      </c>
    </row>
    <row r="9647" spans="1:6" x14ac:dyDescent="0.3">
      <c r="A9647" s="11">
        <v>89</v>
      </c>
      <c r="B9647" s="12" t="s">
        <v>978</v>
      </c>
      <c r="C9647" s="12" t="s">
        <v>96</v>
      </c>
      <c r="D9647" s="13">
        <v>10963155.7646618</v>
      </c>
      <c r="E9647" s="14">
        <v>43647</v>
      </c>
      <c r="F9647" s="15">
        <f t="shared" si="150"/>
        <v>4.5516308144574885E-2</v>
      </c>
    </row>
    <row r="9648" spans="1:6" x14ac:dyDescent="0.3">
      <c r="A9648" s="16">
        <v>89</v>
      </c>
      <c r="B9648" s="17" t="s">
        <v>978</v>
      </c>
      <c r="C9648" s="17" t="s">
        <v>97</v>
      </c>
      <c r="D9648" s="18">
        <v>10475339.404441601</v>
      </c>
      <c r="E9648" s="14">
        <v>43617</v>
      </c>
      <c r="F9648" s="15">
        <f t="shared" si="150"/>
        <v>4.5727215958897983E-2</v>
      </c>
    </row>
    <row r="9649" spans="1:6" x14ac:dyDescent="0.3">
      <c r="A9649" s="11">
        <v>89</v>
      </c>
      <c r="B9649" s="12" t="s">
        <v>978</v>
      </c>
      <c r="C9649" s="12" t="s">
        <v>98</v>
      </c>
      <c r="D9649" s="13">
        <v>10007118.109262601</v>
      </c>
      <c r="E9649" s="14">
        <v>43586</v>
      </c>
      <c r="F9649" s="15">
        <f t="shared" si="150"/>
        <v>3.5912275825050799E-2</v>
      </c>
    </row>
    <row r="9650" spans="1:6" x14ac:dyDescent="0.3">
      <c r="A9650" s="16">
        <v>89</v>
      </c>
      <c r="B9650" s="17" t="s">
        <v>978</v>
      </c>
      <c r="C9650" s="17" t="s">
        <v>99</v>
      </c>
      <c r="D9650" s="18">
        <v>9654116.2120732293</v>
      </c>
      <c r="E9650" s="14">
        <v>43556</v>
      </c>
      <c r="F9650" s="15">
        <f t="shared" si="150"/>
        <v>7.3976056406579414E-3</v>
      </c>
    </row>
    <row r="9651" spans="1:6" x14ac:dyDescent="0.3">
      <c r="A9651" s="11">
        <v>89</v>
      </c>
      <c r="B9651" s="12" t="s">
        <v>978</v>
      </c>
      <c r="C9651" s="12" t="s">
        <v>100</v>
      </c>
      <c r="D9651" s="13">
        <v>9582962.3760249708</v>
      </c>
      <c r="E9651" s="14">
        <v>43525</v>
      </c>
      <c r="F9651" s="15">
        <f t="shared" si="150"/>
        <v>1.8614482679618936E-2</v>
      </c>
    </row>
    <row r="9652" spans="1:6" x14ac:dyDescent="0.3">
      <c r="A9652" s="16">
        <v>89</v>
      </c>
      <c r="B9652" s="17" t="s">
        <v>978</v>
      </c>
      <c r="C9652" s="17" t="s">
        <v>101</v>
      </c>
      <c r="D9652" s="18">
        <v>9406230.4783697706</v>
      </c>
      <c r="E9652" s="14">
        <v>43497</v>
      </c>
      <c r="F9652" s="15">
        <f t="shared" si="150"/>
        <v>8.9116783938945288E-2</v>
      </c>
    </row>
    <row r="9653" spans="1:6" x14ac:dyDescent="0.3">
      <c r="A9653" s="11">
        <v>89</v>
      </c>
      <c r="B9653" s="12" t="s">
        <v>978</v>
      </c>
      <c r="C9653" s="12" t="s">
        <v>102</v>
      </c>
      <c r="D9653" s="13">
        <v>8604243.42104261</v>
      </c>
      <c r="E9653" s="14">
        <v>43466</v>
      </c>
      <c r="F9653" s="15">
        <f t="shared" si="150"/>
        <v>0.12760439064800672</v>
      </c>
    </row>
    <row r="9654" spans="1:6" x14ac:dyDescent="0.3">
      <c r="A9654" s="16">
        <v>89</v>
      </c>
      <c r="B9654" s="17" t="s">
        <v>978</v>
      </c>
      <c r="C9654" s="17" t="s">
        <v>103</v>
      </c>
      <c r="D9654" s="18">
        <v>7573468.1912595602</v>
      </c>
      <c r="E9654" s="14">
        <v>43435</v>
      </c>
      <c r="F9654" s="15">
        <f t="shared" si="150"/>
        <v>-2.4502046085469169E-2</v>
      </c>
    </row>
    <row r="9655" spans="1:6" x14ac:dyDescent="0.3">
      <c r="A9655" s="16">
        <v>89</v>
      </c>
      <c r="B9655" s="17" t="s">
        <v>978</v>
      </c>
      <c r="C9655" s="17" t="s">
        <v>105</v>
      </c>
      <c r="D9655" s="18">
        <v>7761325.7063902495</v>
      </c>
      <c r="E9655" s="14">
        <v>43405</v>
      </c>
      <c r="F9655" s="15">
        <f t="shared" si="150"/>
        <v>-1.8722807355354757E-2</v>
      </c>
    </row>
    <row r="9656" spans="1:6" x14ac:dyDescent="0.3">
      <c r="A9656" s="16">
        <v>89</v>
      </c>
      <c r="B9656" s="17" t="s">
        <v>978</v>
      </c>
      <c r="C9656" s="17" t="s">
        <v>106</v>
      </c>
      <c r="D9656" s="18">
        <v>7908008.3833008399</v>
      </c>
      <c r="E9656" s="14">
        <v>43374</v>
      </c>
      <c r="F9656" s="15">
        <f t="shared" si="150"/>
        <v>-3.7053085684047429E-2</v>
      </c>
    </row>
    <row r="9657" spans="1:6" x14ac:dyDescent="0.3">
      <c r="A9657" s="16">
        <v>89</v>
      </c>
      <c r="B9657" s="17" t="s">
        <v>978</v>
      </c>
      <c r="C9657" s="17" t="s">
        <v>107</v>
      </c>
      <c r="D9657" s="18">
        <v>8206520.7452851804</v>
      </c>
      <c r="E9657" s="14">
        <v>43344</v>
      </c>
      <c r="F9657" s="15">
        <f t="shared" si="150"/>
        <v>-2.9657828086438943E-2</v>
      </c>
    </row>
    <row r="9658" spans="1:6" x14ac:dyDescent="0.3">
      <c r="A9658" s="11">
        <v>89</v>
      </c>
      <c r="B9658" s="12" t="s">
        <v>978</v>
      </c>
      <c r="C9658" s="12" t="s">
        <v>108</v>
      </c>
      <c r="D9658" s="13">
        <v>8453553.4464692306</v>
      </c>
      <c r="E9658" s="14">
        <v>43313</v>
      </c>
      <c r="F9658" s="15">
        <f t="shared" si="150"/>
        <v>-1.0278179656721511E-2</v>
      </c>
    </row>
    <row r="9659" spans="1:6" x14ac:dyDescent="0.3">
      <c r="A9659" s="16">
        <v>89</v>
      </c>
      <c r="B9659" s="17" t="s">
        <v>978</v>
      </c>
      <c r="C9659" s="17" t="s">
        <v>109</v>
      </c>
      <c r="D9659" s="18">
        <v>8540888.6420986596</v>
      </c>
      <c r="E9659" s="14">
        <v>43282</v>
      </c>
      <c r="F9659" s="15">
        <f t="shared" si="150"/>
        <v>-6.5874001121484877E-3</v>
      </c>
    </row>
    <row r="9660" spans="1:6" x14ac:dyDescent="0.3">
      <c r="A9660" s="11">
        <v>89</v>
      </c>
      <c r="B9660" s="12" t="s">
        <v>978</v>
      </c>
      <c r="C9660" s="12" t="s">
        <v>110</v>
      </c>
      <c r="D9660" s="13">
        <v>8597336.6114529297</v>
      </c>
      <c r="E9660" s="14">
        <v>43252</v>
      </c>
      <c r="F9660" s="15">
        <f t="shared" si="150"/>
        <v>2.2449000472058243E-2</v>
      </c>
    </row>
    <row r="9661" spans="1:6" x14ac:dyDescent="0.3">
      <c r="A9661" s="16">
        <v>89</v>
      </c>
      <c r="B9661" s="17" t="s">
        <v>978</v>
      </c>
      <c r="C9661" s="17" t="s">
        <v>111</v>
      </c>
      <c r="D9661" s="18">
        <v>8406485.2242615093</v>
      </c>
      <c r="E9661" s="14">
        <v>43221</v>
      </c>
      <c r="F9661" s="15">
        <f t="shared" si="150"/>
        <v>2.1476910843565074E-2</v>
      </c>
    </row>
    <row r="9662" spans="1:6" x14ac:dyDescent="0.3">
      <c r="A9662" s="11">
        <v>89</v>
      </c>
      <c r="B9662" s="12" t="s">
        <v>978</v>
      </c>
      <c r="C9662" s="12" t="s">
        <v>112</v>
      </c>
      <c r="D9662" s="13">
        <v>8227864.8631593697</v>
      </c>
      <c r="E9662" s="14">
        <v>43191</v>
      </c>
      <c r="F9662" s="15">
        <f t="shared" si="150"/>
        <v>7.2184533744174315E-2</v>
      </c>
    </row>
    <row r="9663" spans="1:6" x14ac:dyDescent="0.3">
      <c r="A9663" s="16">
        <v>89</v>
      </c>
      <c r="B9663" s="17" t="s">
        <v>978</v>
      </c>
      <c r="C9663" s="17" t="s">
        <v>113</v>
      </c>
      <c r="D9663" s="18">
        <v>7654869.7496106504</v>
      </c>
      <c r="E9663" s="14">
        <v>43160</v>
      </c>
      <c r="F9663" s="15">
        <f t="shared" si="150"/>
        <v>5.0488295189083578E-2</v>
      </c>
    </row>
    <row r="9664" spans="1:6" x14ac:dyDescent="0.3">
      <c r="A9664" s="11">
        <v>89</v>
      </c>
      <c r="B9664" s="12" t="s">
        <v>978</v>
      </c>
      <c r="C9664" s="12" t="s">
        <v>114</v>
      </c>
      <c r="D9664" s="13">
        <v>7277982.6748297904</v>
      </c>
      <c r="E9664" s="14">
        <v>43132</v>
      </c>
      <c r="F9664" s="15">
        <f t="shared" si="150"/>
        <v>-1.6999633783904709E-2</v>
      </c>
    </row>
    <row r="9665" spans="1:6" x14ac:dyDescent="0.3">
      <c r="A9665" s="16">
        <v>89</v>
      </c>
      <c r="B9665" s="17" t="s">
        <v>978</v>
      </c>
      <c r="C9665" s="17" t="s">
        <v>115</v>
      </c>
      <c r="D9665" s="18">
        <v>7402763.3226556899</v>
      </c>
      <c r="E9665" s="14">
        <v>43101</v>
      </c>
      <c r="F9665" s="15">
        <f t="shared" si="150"/>
        <v>-7.1880146548816762E-2</v>
      </c>
    </row>
    <row r="9666" spans="1:6" x14ac:dyDescent="0.3">
      <c r="A9666" s="11">
        <v>89</v>
      </c>
      <c r="B9666" s="12" t="s">
        <v>978</v>
      </c>
      <c r="C9666" s="12" t="s">
        <v>116</v>
      </c>
      <c r="D9666" s="13">
        <v>7954465.7382258503</v>
      </c>
      <c r="E9666" s="14">
        <v>43070</v>
      </c>
      <c r="F9666" s="15">
        <f t="shared" si="150"/>
        <v>6.7837496275182499E-2</v>
      </c>
    </row>
    <row r="9667" spans="1:6" x14ac:dyDescent="0.3">
      <c r="A9667" s="11">
        <v>89</v>
      </c>
      <c r="B9667" s="12" t="s">
        <v>978</v>
      </c>
      <c r="C9667" s="12" t="s">
        <v>118</v>
      </c>
      <c r="D9667" s="13">
        <v>7432750.6791848904</v>
      </c>
      <c r="E9667" s="14">
        <v>43040</v>
      </c>
      <c r="F9667" s="15">
        <f t="shared" ref="F9667:F9730" si="151">IF(B9667=B9668,LN(D9667/D9668),NA())</f>
        <v>1.0079723739249166E-2</v>
      </c>
    </row>
    <row r="9668" spans="1:6" x14ac:dyDescent="0.3">
      <c r="A9668" s="11">
        <v>89</v>
      </c>
      <c r="B9668" s="12" t="s">
        <v>978</v>
      </c>
      <c r="C9668" s="12" t="s">
        <v>119</v>
      </c>
      <c r="D9668" s="13">
        <v>7358206.9270710796</v>
      </c>
      <c r="E9668" s="14">
        <v>43009</v>
      </c>
      <c r="F9668" s="15">
        <f t="shared" si="151"/>
        <v>1.2983387141716859E-2</v>
      </c>
    </row>
    <row r="9669" spans="1:6" x14ac:dyDescent="0.3">
      <c r="A9669" s="11">
        <v>89</v>
      </c>
      <c r="B9669" s="12" t="s">
        <v>978</v>
      </c>
      <c r="C9669" s="12" t="s">
        <v>120</v>
      </c>
      <c r="D9669" s="13">
        <v>7263289.9829131197</v>
      </c>
      <c r="E9669" s="14">
        <v>42979</v>
      </c>
      <c r="F9669" s="15">
        <f t="shared" si="151"/>
        <v>-3.1835389412745551E-4</v>
      </c>
    </row>
    <row r="9670" spans="1:6" x14ac:dyDescent="0.3">
      <c r="A9670" s="16">
        <v>89</v>
      </c>
      <c r="B9670" s="17" t="s">
        <v>978</v>
      </c>
      <c r="C9670" s="17" t="s">
        <v>121</v>
      </c>
      <c r="D9670" s="18">
        <v>7265602.6476667402</v>
      </c>
      <c r="E9670" s="14">
        <v>42948</v>
      </c>
      <c r="F9670" s="15">
        <f t="shared" si="151"/>
        <v>2.1642794954956062E-2</v>
      </c>
    </row>
    <row r="9671" spans="1:6" x14ac:dyDescent="0.3">
      <c r="A9671" s="11">
        <v>89</v>
      </c>
      <c r="B9671" s="12" t="s">
        <v>978</v>
      </c>
      <c r="C9671" s="12" t="s">
        <v>122</v>
      </c>
      <c r="D9671" s="13">
        <v>7110044.1319260001</v>
      </c>
      <c r="E9671" s="14">
        <v>42917</v>
      </c>
      <c r="F9671" s="15">
        <f t="shared" si="151"/>
        <v>7.4437985725649719E-2</v>
      </c>
    </row>
    <row r="9672" spans="1:6" x14ac:dyDescent="0.3">
      <c r="A9672" s="16">
        <v>89</v>
      </c>
      <c r="B9672" s="17" t="s">
        <v>978</v>
      </c>
      <c r="C9672" s="17" t="s">
        <v>123</v>
      </c>
      <c r="D9672" s="18">
        <v>6600005.3859968605</v>
      </c>
      <c r="E9672" s="14">
        <v>42887</v>
      </c>
      <c r="F9672" s="15">
        <f t="shared" si="151"/>
        <v>-2.7703377315195361E-2</v>
      </c>
    </row>
    <row r="9673" spans="1:6" x14ac:dyDescent="0.3">
      <c r="A9673" s="11">
        <v>89</v>
      </c>
      <c r="B9673" s="12" t="s">
        <v>978</v>
      </c>
      <c r="C9673" s="12" t="s">
        <v>124</v>
      </c>
      <c r="D9673" s="13">
        <v>6785404.0528132403</v>
      </c>
      <c r="E9673" s="14">
        <v>42856</v>
      </c>
      <c r="F9673" s="15">
        <f t="shared" si="151"/>
        <v>3.7204786566913672E-2</v>
      </c>
    </row>
    <row r="9674" spans="1:6" x14ac:dyDescent="0.3">
      <c r="A9674" s="16">
        <v>89</v>
      </c>
      <c r="B9674" s="17" t="s">
        <v>978</v>
      </c>
      <c r="C9674" s="17" t="s">
        <v>125</v>
      </c>
      <c r="D9674" s="18">
        <v>6537593.00607464</v>
      </c>
      <c r="E9674" s="14">
        <v>42826</v>
      </c>
      <c r="F9674" s="15">
        <f t="shared" si="151"/>
        <v>6.2659851552735152E-2</v>
      </c>
    </row>
    <row r="9675" spans="1:6" x14ac:dyDescent="0.3">
      <c r="A9675" s="11">
        <v>89</v>
      </c>
      <c r="B9675" s="12" t="s">
        <v>978</v>
      </c>
      <c r="C9675" s="12" t="s">
        <v>126</v>
      </c>
      <c r="D9675" s="13">
        <v>6140518.6193715902</v>
      </c>
      <c r="E9675" s="14">
        <v>42795</v>
      </c>
      <c r="F9675" s="15">
        <f t="shared" si="151"/>
        <v>0.1031224047571115</v>
      </c>
    </row>
    <row r="9676" spans="1:6" x14ac:dyDescent="0.3">
      <c r="A9676" s="16">
        <v>89</v>
      </c>
      <c r="B9676" s="17" t="s">
        <v>978</v>
      </c>
      <c r="C9676" s="17" t="s">
        <v>127</v>
      </c>
      <c r="D9676" s="18">
        <v>5538849.4546826398</v>
      </c>
      <c r="E9676" s="14">
        <v>42767</v>
      </c>
      <c r="F9676" s="15">
        <f t="shared" si="151"/>
        <v>6.7648516942023618E-2</v>
      </c>
    </row>
    <row r="9677" spans="1:6" x14ac:dyDescent="0.3">
      <c r="A9677" s="11">
        <v>89</v>
      </c>
      <c r="B9677" s="12" t="s">
        <v>978</v>
      </c>
      <c r="C9677" s="12" t="s">
        <v>129</v>
      </c>
      <c r="D9677" s="13">
        <v>5176547.2635479001</v>
      </c>
      <c r="E9677" s="14">
        <v>42736</v>
      </c>
      <c r="F9677" s="15">
        <f t="shared" si="151"/>
        <v>0.10117429369270683</v>
      </c>
    </row>
    <row r="9678" spans="1:6" x14ac:dyDescent="0.3">
      <c r="A9678" s="16">
        <v>89</v>
      </c>
      <c r="B9678" s="17" t="s">
        <v>978</v>
      </c>
      <c r="C9678" s="17" t="s">
        <v>130</v>
      </c>
      <c r="D9678" s="18">
        <v>4678436.5747635802</v>
      </c>
      <c r="E9678" s="14">
        <v>42705</v>
      </c>
      <c r="F9678" s="15">
        <f t="shared" si="151"/>
        <v>9.1607783848792049E-2</v>
      </c>
    </row>
    <row r="9679" spans="1:6" x14ac:dyDescent="0.3">
      <c r="A9679" s="16">
        <v>89</v>
      </c>
      <c r="B9679" s="17" t="s">
        <v>978</v>
      </c>
      <c r="C9679" s="17" t="s">
        <v>132</v>
      </c>
      <c r="D9679" s="18">
        <v>4268900.0949200597</v>
      </c>
      <c r="E9679" s="14">
        <v>42675</v>
      </c>
      <c r="F9679" s="15">
        <f t="shared" si="151"/>
        <v>-4.4906215207117038E-2</v>
      </c>
    </row>
    <row r="9680" spans="1:6" x14ac:dyDescent="0.3">
      <c r="A9680" s="16">
        <v>89</v>
      </c>
      <c r="B9680" s="17" t="s">
        <v>978</v>
      </c>
      <c r="C9680" s="17" t="s">
        <v>133</v>
      </c>
      <c r="D9680" s="18">
        <v>4464969.6645614998</v>
      </c>
      <c r="E9680" s="14">
        <v>42644</v>
      </c>
      <c r="F9680" s="15">
        <f t="shared" si="151"/>
        <v>-3.7260454726241031E-2</v>
      </c>
    </row>
    <row r="9681" spans="1:6" x14ac:dyDescent="0.3">
      <c r="A9681" s="16">
        <v>89</v>
      </c>
      <c r="B9681" s="17" t="s">
        <v>978</v>
      </c>
      <c r="C9681" s="17" t="s">
        <v>134</v>
      </c>
      <c r="D9681" s="18">
        <v>4634474.77284778</v>
      </c>
      <c r="E9681" s="14">
        <v>42614</v>
      </c>
      <c r="F9681" s="15">
        <f t="shared" si="151"/>
        <v>9.7875085707078563E-2</v>
      </c>
    </row>
    <row r="9682" spans="1:6" x14ac:dyDescent="0.3">
      <c r="A9682" s="11">
        <v>89</v>
      </c>
      <c r="B9682" s="12" t="s">
        <v>978</v>
      </c>
      <c r="C9682" s="12" t="s">
        <v>135</v>
      </c>
      <c r="D9682" s="13">
        <v>4202366.3751173699</v>
      </c>
      <c r="E9682" s="14">
        <v>42583</v>
      </c>
      <c r="F9682" s="15">
        <f t="shared" si="151"/>
        <v>2.2774161783369509E-2</v>
      </c>
    </row>
    <row r="9683" spans="1:6" x14ac:dyDescent="0.3">
      <c r="A9683" s="16">
        <v>89</v>
      </c>
      <c r="B9683" s="17" t="s">
        <v>978</v>
      </c>
      <c r="C9683" s="17" t="s">
        <v>136</v>
      </c>
      <c r="D9683" s="18">
        <v>4107742.5819860902</v>
      </c>
      <c r="E9683" s="14">
        <v>42552</v>
      </c>
      <c r="F9683" s="15">
        <f t="shared" si="151"/>
        <v>6.6024865206361069E-2</v>
      </c>
    </row>
    <row r="9684" spans="1:6" x14ac:dyDescent="0.3">
      <c r="A9684" s="11">
        <v>89</v>
      </c>
      <c r="B9684" s="12" t="s">
        <v>978</v>
      </c>
      <c r="C9684" s="12" t="s">
        <v>137</v>
      </c>
      <c r="D9684" s="13">
        <v>3845288.9984689201</v>
      </c>
      <c r="E9684" s="14">
        <v>42522</v>
      </c>
      <c r="F9684" s="15">
        <f t="shared" si="151"/>
        <v>-5.3782929044808726E-2</v>
      </c>
    </row>
    <row r="9685" spans="1:6" x14ac:dyDescent="0.3">
      <c r="A9685" s="16">
        <v>89</v>
      </c>
      <c r="B9685" s="17" t="s">
        <v>978</v>
      </c>
      <c r="C9685" s="17" t="s">
        <v>138</v>
      </c>
      <c r="D9685" s="18">
        <v>4057762.4107504399</v>
      </c>
      <c r="E9685" s="14">
        <v>42491</v>
      </c>
      <c r="F9685" s="15">
        <f t="shared" si="151"/>
        <v>5.4602305841945316E-2</v>
      </c>
    </row>
    <row r="9686" spans="1:6" x14ac:dyDescent="0.3">
      <c r="A9686" s="11">
        <v>89</v>
      </c>
      <c r="B9686" s="12" t="s">
        <v>978</v>
      </c>
      <c r="C9686" s="12" t="s">
        <v>139</v>
      </c>
      <c r="D9686" s="13">
        <v>3842139.5483546699</v>
      </c>
      <c r="E9686" s="14">
        <v>42461</v>
      </c>
      <c r="F9686" s="15">
        <f t="shared" si="151"/>
        <v>1.7874959252302564E-2</v>
      </c>
    </row>
    <row r="9687" spans="1:6" x14ac:dyDescent="0.3">
      <c r="A9687" s="16">
        <v>89</v>
      </c>
      <c r="B9687" s="17" t="s">
        <v>978</v>
      </c>
      <c r="C9687" s="17" t="s">
        <v>140</v>
      </c>
      <c r="D9687" s="18">
        <v>3774071.6285120398</v>
      </c>
      <c r="E9687" s="14">
        <v>42430</v>
      </c>
      <c r="F9687" s="15">
        <f t="shared" si="151"/>
        <v>-1.2594141580918244E-2</v>
      </c>
    </row>
    <row r="9688" spans="1:6" x14ac:dyDescent="0.3">
      <c r="A9688" s="11">
        <v>89</v>
      </c>
      <c r="B9688" s="12" t="s">
        <v>978</v>
      </c>
      <c r="C9688" s="12" t="s">
        <v>141</v>
      </c>
      <c r="D9688" s="13">
        <v>3821903.3886937499</v>
      </c>
      <c r="E9688" s="14">
        <v>42401</v>
      </c>
      <c r="F9688" s="15">
        <f t="shared" si="151"/>
        <v>-5.4788917996903032E-2</v>
      </c>
    </row>
    <row r="9689" spans="1:6" x14ac:dyDescent="0.3">
      <c r="A9689" s="16">
        <v>89</v>
      </c>
      <c r="B9689" s="17" t="s">
        <v>978</v>
      </c>
      <c r="C9689" s="17" t="s">
        <v>142</v>
      </c>
      <c r="D9689" s="18">
        <v>4037143.8971552099</v>
      </c>
      <c r="E9689" s="14">
        <v>42370</v>
      </c>
      <c r="F9689" s="15">
        <f t="shared" si="151"/>
        <v>-0.16426566644330126</v>
      </c>
    </row>
    <row r="9690" spans="1:6" x14ac:dyDescent="0.3">
      <c r="A9690" s="11">
        <v>89</v>
      </c>
      <c r="B9690" s="12" t="s">
        <v>978</v>
      </c>
      <c r="C9690" s="12" t="s">
        <v>143</v>
      </c>
      <c r="D9690" s="13">
        <v>4757884.5741022397</v>
      </c>
      <c r="E9690" s="14">
        <v>42339</v>
      </c>
      <c r="F9690" s="15">
        <f t="shared" si="151"/>
        <v>-2.7109407924976597E-2</v>
      </c>
    </row>
    <row r="9691" spans="1:6" x14ac:dyDescent="0.3">
      <c r="A9691" s="11">
        <v>89</v>
      </c>
      <c r="B9691" s="12" t="s">
        <v>978</v>
      </c>
      <c r="C9691" s="12" t="s">
        <v>145</v>
      </c>
      <c r="D9691" s="13">
        <v>4888632.2465501605</v>
      </c>
      <c r="E9691" s="14">
        <v>42309</v>
      </c>
      <c r="F9691" s="15">
        <f t="shared" si="151"/>
        <v>-1.9300674948888475E-2</v>
      </c>
    </row>
    <row r="9692" spans="1:6" x14ac:dyDescent="0.3">
      <c r="A9692" s="11">
        <v>89</v>
      </c>
      <c r="B9692" s="12" t="s">
        <v>978</v>
      </c>
      <c r="C9692" s="12" t="s">
        <v>146</v>
      </c>
      <c r="D9692" s="13">
        <v>4983902.5819139602</v>
      </c>
      <c r="E9692" s="14">
        <v>42278</v>
      </c>
      <c r="F9692" s="15">
        <f t="shared" si="151"/>
        <v>4.6451274058452612E-2</v>
      </c>
    </row>
    <row r="9693" spans="1:6" x14ac:dyDescent="0.3">
      <c r="A9693" s="11">
        <v>89</v>
      </c>
      <c r="B9693" s="12" t="s">
        <v>978</v>
      </c>
      <c r="C9693" s="12" t="s">
        <v>147</v>
      </c>
      <c r="D9693" s="13">
        <v>4757688.5952368304</v>
      </c>
      <c r="E9693" s="14">
        <v>42248</v>
      </c>
      <c r="F9693" s="15">
        <f t="shared" si="151"/>
        <v>2.332113795078735E-2</v>
      </c>
    </row>
    <row r="9694" spans="1:6" x14ac:dyDescent="0.3">
      <c r="A9694" s="16">
        <v>89</v>
      </c>
      <c r="B9694" s="17" t="s">
        <v>978</v>
      </c>
      <c r="C9694" s="17" t="s">
        <v>148</v>
      </c>
      <c r="D9694" s="18">
        <v>4648017.6790285502</v>
      </c>
      <c r="E9694" s="14">
        <v>42217</v>
      </c>
      <c r="F9694" s="15">
        <f t="shared" si="151"/>
        <v>-6.7275435349543666E-2</v>
      </c>
    </row>
    <row r="9695" spans="1:6" x14ac:dyDescent="0.3">
      <c r="A9695" s="11">
        <v>89</v>
      </c>
      <c r="B9695" s="12" t="s">
        <v>978</v>
      </c>
      <c r="C9695" s="12" t="s">
        <v>149</v>
      </c>
      <c r="D9695" s="13">
        <v>4971473.4176171701</v>
      </c>
      <c r="E9695" s="14">
        <v>42186</v>
      </c>
      <c r="F9695" s="15">
        <f t="shared" si="151"/>
        <v>0.10073479425848493</v>
      </c>
    </row>
    <row r="9696" spans="1:6" x14ac:dyDescent="0.3">
      <c r="A9696" s="16">
        <v>89</v>
      </c>
      <c r="B9696" s="17" t="s">
        <v>978</v>
      </c>
      <c r="C9696" s="17" t="s">
        <v>150</v>
      </c>
      <c r="D9696" s="18">
        <v>4495071.00487277</v>
      </c>
      <c r="E9696" s="14">
        <v>42156</v>
      </c>
      <c r="F9696" s="15">
        <f t="shared" si="151"/>
        <v>-4.886187592334601E-2</v>
      </c>
    </row>
    <row r="9697" spans="1:6" x14ac:dyDescent="0.3">
      <c r="A9697" s="11">
        <v>89</v>
      </c>
      <c r="B9697" s="12" t="s">
        <v>978</v>
      </c>
      <c r="C9697" s="12" t="s">
        <v>151</v>
      </c>
      <c r="D9697" s="13">
        <v>4720163.0341497399</v>
      </c>
      <c r="E9697" s="14">
        <v>42125</v>
      </c>
      <c r="F9697" s="15">
        <f t="shared" si="151"/>
        <v>1.5174283780331008E-4</v>
      </c>
    </row>
    <row r="9698" spans="1:6" x14ac:dyDescent="0.3">
      <c r="A9698" s="16">
        <v>89</v>
      </c>
      <c r="B9698" s="17" t="s">
        <v>978</v>
      </c>
      <c r="C9698" s="17" t="s">
        <v>152</v>
      </c>
      <c r="D9698" s="18">
        <v>4719446.83755627</v>
      </c>
      <c r="E9698" s="14">
        <v>42095</v>
      </c>
      <c r="F9698" s="15">
        <f t="shared" si="151"/>
        <v>2.8611222261385183E-2</v>
      </c>
    </row>
    <row r="9699" spans="1:6" x14ac:dyDescent="0.3">
      <c r="A9699" s="11">
        <v>89</v>
      </c>
      <c r="B9699" s="12" t="s">
        <v>978</v>
      </c>
      <c r="C9699" s="12" t="s">
        <v>153</v>
      </c>
      <c r="D9699" s="13">
        <v>4586331.0780392997</v>
      </c>
      <c r="E9699" s="14">
        <v>42064</v>
      </c>
      <c r="F9699" s="15">
        <f t="shared" si="151"/>
        <v>-3.2100863420566707E-2</v>
      </c>
    </row>
    <row r="9700" spans="1:6" x14ac:dyDescent="0.3">
      <c r="A9700" s="16">
        <v>89</v>
      </c>
      <c r="B9700" s="17" t="s">
        <v>978</v>
      </c>
      <c r="C9700" s="17" t="s">
        <v>154</v>
      </c>
      <c r="D9700" s="18">
        <v>4735944.78270128</v>
      </c>
      <c r="E9700" s="14">
        <v>42036</v>
      </c>
      <c r="F9700" s="15">
        <f t="shared" si="151"/>
        <v>4.2953514275108261E-2</v>
      </c>
    </row>
    <row r="9701" spans="1:6" x14ac:dyDescent="0.3">
      <c r="A9701" s="11">
        <v>89</v>
      </c>
      <c r="B9701" s="12" t="s">
        <v>978</v>
      </c>
      <c r="C9701" s="12" t="s">
        <v>1286</v>
      </c>
      <c r="D9701" s="13">
        <v>4536826.3428375497</v>
      </c>
      <c r="E9701" s="14">
        <v>42005</v>
      </c>
      <c r="F9701" s="15" t="e">
        <f t="shared" si="151"/>
        <v>#N/A</v>
      </c>
    </row>
    <row r="9702" spans="1:6" x14ac:dyDescent="0.3">
      <c r="A9702" s="16">
        <v>76</v>
      </c>
      <c r="B9702" s="17" t="s">
        <v>989</v>
      </c>
      <c r="C9702" s="17" t="s">
        <v>12</v>
      </c>
      <c r="D9702" s="18">
        <v>10466450.6310839</v>
      </c>
      <c r="E9702" s="14">
        <v>45901</v>
      </c>
      <c r="F9702" s="15">
        <f t="shared" si="151"/>
        <v>-6.4664879108948291E-3</v>
      </c>
    </row>
    <row r="9703" spans="1:6" x14ac:dyDescent="0.3">
      <c r="A9703" s="11">
        <v>76</v>
      </c>
      <c r="B9703" s="12" t="s">
        <v>989</v>
      </c>
      <c r="C9703" s="12" t="s">
        <v>16</v>
      </c>
      <c r="D9703" s="13">
        <v>10534351.109764701</v>
      </c>
      <c r="E9703" s="14">
        <v>45870</v>
      </c>
      <c r="F9703" s="15">
        <f t="shared" si="151"/>
        <v>-2.4069897697808353E-2</v>
      </c>
    </row>
    <row r="9704" spans="1:6" x14ac:dyDescent="0.3">
      <c r="A9704" s="16">
        <v>76</v>
      </c>
      <c r="B9704" s="17" t="s">
        <v>989</v>
      </c>
      <c r="C9704" s="17" t="s">
        <v>17</v>
      </c>
      <c r="D9704" s="18">
        <v>10790988.085856499</v>
      </c>
      <c r="E9704" s="14">
        <v>45839</v>
      </c>
      <c r="F9704" s="15">
        <f t="shared" si="151"/>
        <v>-3.1472245756341992E-2</v>
      </c>
    </row>
    <row r="9705" spans="1:6" x14ac:dyDescent="0.3">
      <c r="A9705" s="11">
        <v>76</v>
      </c>
      <c r="B9705" s="12" t="s">
        <v>989</v>
      </c>
      <c r="C9705" s="12" t="s">
        <v>18</v>
      </c>
      <c r="D9705" s="13">
        <v>11136005.472941799</v>
      </c>
      <c r="E9705" s="14">
        <v>45809</v>
      </c>
      <c r="F9705" s="15">
        <f t="shared" si="151"/>
        <v>1.966822212299275E-2</v>
      </c>
    </row>
    <row r="9706" spans="1:6" x14ac:dyDescent="0.3">
      <c r="A9706" s="16">
        <v>76</v>
      </c>
      <c r="B9706" s="17" t="s">
        <v>989</v>
      </c>
      <c r="C9706" s="17" t="s">
        <v>19</v>
      </c>
      <c r="D9706" s="18">
        <v>10919119.9120344</v>
      </c>
      <c r="E9706" s="14">
        <v>45778</v>
      </c>
      <c r="F9706" s="15">
        <f t="shared" si="151"/>
        <v>-3.0050959718605278E-2</v>
      </c>
    </row>
    <row r="9707" spans="1:6" x14ac:dyDescent="0.3">
      <c r="A9707" s="11">
        <v>76</v>
      </c>
      <c r="B9707" s="12" t="s">
        <v>989</v>
      </c>
      <c r="C9707" s="12" t="s">
        <v>20</v>
      </c>
      <c r="D9707" s="13">
        <v>11252230.0160031</v>
      </c>
      <c r="E9707" s="14">
        <v>45748</v>
      </c>
      <c r="F9707" s="15">
        <f t="shared" si="151"/>
        <v>9.7436751494820784E-2</v>
      </c>
    </row>
    <row r="9708" spans="1:6" x14ac:dyDescent="0.3">
      <c r="A9708" s="16">
        <v>76</v>
      </c>
      <c r="B9708" s="17" t="s">
        <v>989</v>
      </c>
      <c r="C9708" s="17" t="s">
        <v>21</v>
      </c>
      <c r="D9708" s="18">
        <v>10207569.7883549</v>
      </c>
      <c r="E9708" s="14">
        <v>45717</v>
      </c>
      <c r="F9708" s="15">
        <f t="shared" si="151"/>
        <v>1.1129770136763851E-2</v>
      </c>
    </row>
    <row r="9709" spans="1:6" x14ac:dyDescent="0.3">
      <c r="A9709" s="11">
        <v>76</v>
      </c>
      <c r="B9709" s="12" t="s">
        <v>989</v>
      </c>
      <c r="C9709" s="12" t="s">
        <v>22</v>
      </c>
      <c r="D9709" s="13">
        <v>10094591.7589346</v>
      </c>
      <c r="E9709" s="14">
        <v>45689</v>
      </c>
      <c r="F9709" s="15">
        <f t="shared" si="151"/>
        <v>-9.5365510180723465E-3</v>
      </c>
    </row>
    <row r="9710" spans="1:6" x14ac:dyDescent="0.3">
      <c r="A9710" s="16">
        <v>76</v>
      </c>
      <c r="B9710" s="17" t="s">
        <v>989</v>
      </c>
      <c r="C9710" s="17" t="s">
        <v>23</v>
      </c>
      <c r="D9710" s="18">
        <v>10191319.8413132</v>
      </c>
      <c r="E9710" s="14">
        <v>45658</v>
      </c>
      <c r="F9710" s="15">
        <f t="shared" si="151"/>
        <v>7.5972401596866704E-2</v>
      </c>
    </row>
    <row r="9711" spans="1:6" x14ac:dyDescent="0.3">
      <c r="A9711" s="11">
        <v>76</v>
      </c>
      <c r="B9711" s="12" t="s">
        <v>989</v>
      </c>
      <c r="C9711" s="12" t="s">
        <v>24</v>
      </c>
      <c r="D9711" s="13">
        <v>9445741.0789322108</v>
      </c>
      <c r="E9711" s="14">
        <v>45627</v>
      </c>
      <c r="F9711" s="15">
        <f t="shared" si="151"/>
        <v>-7.2652666829562548E-2</v>
      </c>
    </row>
    <row r="9712" spans="1:6" x14ac:dyDescent="0.3">
      <c r="A9712" s="11">
        <v>76</v>
      </c>
      <c r="B9712" s="12" t="s">
        <v>989</v>
      </c>
      <c r="C9712" s="12" t="s">
        <v>26</v>
      </c>
      <c r="D9712" s="13">
        <v>10157543.457848299</v>
      </c>
      <c r="E9712" s="14">
        <v>45597</v>
      </c>
      <c r="F9712" s="15">
        <f t="shared" si="151"/>
        <v>4.9041464885709499E-2</v>
      </c>
    </row>
    <row r="9713" spans="1:6" x14ac:dyDescent="0.3">
      <c r="A9713" s="11">
        <v>76</v>
      </c>
      <c r="B9713" s="12" t="s">
        <v>989</v>
      </c>
      <c r="C9713" s="12" t="s">
        <v>27</v>
      </c>
      <c r="D9713" s="13">
        <v>9671420.1720092408</v>
      </c>
      <c r="E9713" s="14">
        <v>45566</v>
      </c>
      <c r="F9713" s="15">
        <f t="shared" si="151"/>
        <v>-2.8333198270312408E-2</v>
      </c>
    </row>
    <row r="9714" spans="1:6" x14ac:dyDescent="0.3">
      <c r="A9714" s="11">
        <v>76</v>
      </c>
      <c r="B9714" s="12" t="s">
        <v>989</v>
      </c>
      <c r="C9714" s="12" t="s">
        <v>28</v>
      </c>
      <c r="D9714" s="13">
        <v>9949361.3248716593</v>
      </c>
      <c r="E9714" s="14">
        <v>45536</v>
      </c>
      <c r="F9714" s="15">
        <f t="shared" si="151"/>
        <v>2.7319303837116737E-2</v>
      </c>
    </row>
    <row r="9715" spans="1:6" x14ac:dyDescent="0.3">
      <c r="A9715" s="16">
        <v>76</v>
      </c>
      <c r="B9715" s="17" t="s">
        <v>989</v>
      </c>
      <c r="C9715" s="17" t="s">
        <v>29</v>
      </c>
      <c r="D9715" s="18">
        <v>9681230.9437857401</v>
      </c>
      <c r="E9715" s="14">
        <v>45505</v>
      </c>
      <c r="F9715" s="15">
        <f t="shared" si="151"/>
        <v>8.9841942762251942E-5</v>
      </c>
    </row>
    <row r="9716" spans="1:6" x14ac:dyDescent="0.3">
      <c r="A9716" s="11">
        <v>76</v>
      </c>
      <c r="B9716" s="12" t="s">
        <v>989</v>
      </c>
      <c r="C9716" s="12" t="s">
        <v>30</v>
      </c>
      <c r="D9716" s="13">
        <v>9680361.2022596393</v>
      </c>
      <c r="E9716" s="14">
        <v>45474</v>
      </c>
      <c r="F9716" s="15">
        <f t="shared" si="151"/>
        <v>7.8028134666389165E-2</v>
      </c>
    </row>
    <row r="9717" spans="1:6" x14ac:dyDescent="0.3">
      <c r="A9717" s="16">
        <v>76</v>
      </c>
      <c r="B9717" s="17" t="s">
        <v>989</v>
      </c>
      <c r="C9717" s="17" t="s">
        <v>31</v>
      </c>
      <c r="D9717" s="18">
        <v>8953737.8342117704</v>
      </c>
      <c r="E9717" s="14">
        <v>45444</v>
      </c>
      <c r="F9717" s="15">
        <f t="shared" si="151"/>
        <v>-2.3157587308990147E-3</v>
      </c>
    </row>
    <row r="9718" spans="1:6" x14ac:dyDescent="0.3">
      <c r="A9718" s="11">
        <v>76</v>
      </c>
      <c r="B9718" s="12" t="s">
        <v>989</v>
      </c>
      <c r="C9718" s="12" t="s">
        <v>32</v>
      </c>
      <c r="D9718" s="13">
        <v>8974496.5575960204</v>
      </c>
      <c r="E9718" s="14">
        <v>45413</v>
      </c>
      <c r="F9718" s="15">
        <f t="shared" si="151"/>
        <v>-3.0990057661779705E-2</v>
      </c>
    </row>
    <row r="9719" spans="1:6" x14ac:dyDescent="0.3">
      <c r="A9719" s="16">
        <v>76</v>
      </c>
      <c r="B9719" s="17" t="s">
        <v>989</v>
      </c>
      <c r="C9719" s="17" t="s">
        <v>34</v>
      </c>
      <c r="D9719" s="18">
        <v>9256971.0674450193</v>
      </c>
      <c r="E9719" s="14">
        <v>45383</v>
      </c>
      <c r="F9719" s="15">
        <f t="shared" si="151"/>
        <v>-1.2153408883232343E-3</v>
      </c>
    </row>
    <row r="9720" spans="1:6" x14ac:dyDescent="0.3">
      <c r="A9720" s="11">
        <v>76</v>
      </c>
      <c r="B9720" s="12" t="s">
        <v>989</v>
      </c>
      <c r="C9720" s="12" t="s">
        <v>35</v>
      </c>
      <c r="D9720" s="13">
        <v>9268228.2821763605</v>
      </c>
      <c r="E9720" s="14">
        <v>45352</v>
      </c>
      <c r="F9720" s="15">
        <f t="shared" si="151"/>
        <v>-1.2054826840807512E-2</v>
      </c>
    </row>
    <row r="9721" spans="1:6" x14ac:dyDescent="0.3">
      <c r="A9721" s="16">
        <v>76</v>
      </c>
      <c r="B9721" s="17" t="s">
        <v>989</v>
      </c>
      <c r="C9721" s="17" t="s">
        <v>36</v>
      </c>
      <c r="D9721" s="18">
        <v>9380631.3075561691</v>
      </c>
      <c r="E9721" s="14">
        <v>45323</v>
      </c>
      <c r="F9721" s="15">
        <f t="shared" si="151"/>
        <v>-3.8451168754404623E-2</v>
      </c>
    </row>
    <row r="9722" spans="1:6" x14ac:dyDescent="0.3">
      <c r="A9722" s="11">
        <v>76</v>
      </c>
      <c r="B9722" s="12" t="s">
        <v>989</v>
      </c>
      <c r="C9722" s="12" t="s">
        <v>37</v>
      </c>
      <c r="D9722" s="13">
        <v>9748351.8830478899</v>
      </c>
      <c r="E9722" s="14">
        <v>45292</v>
      </c>
      <c r="F9722" s="15">
        <f t="shared" si="151"/>
        <v>-7.6914336508475513E-3</v>
      </c>
    </row>
    <row r="9723" spans="1:6" x14ac:dyDescent="0.3">
      <c r="A9723" s="16">
        <v>76</v>
      </c>
      <c r="B9723" s="17" t="s">
        <v>989</v>
      </c>
      <c r="C9723" s="17" t="s">
        <v>38</v>
      </c>
      <c r="D9723" s="18">
        <v>9823619.7726923507</v>
      </c>
      <c r="E9723" s="14">
        <v>45261</v>
      </c>
      <c r="F9723" s="15">
        <f t="shared" si="151"/>
        <v>-8.4878401587188141E-3</v>
      </c>
    </row>
    <row r="9724" spans="1:6" x14ac:dyDescent="0.3">
      <c r="A9724" s="16">
        <v>76</v>
      </c>
      <c r="B9724" s="17" t="s">
        <v>989</v>
      </c>
      <c r="C9724" s="17" t="s">
        <v>40</v>
      </c>
      <c r="D9724" s="18">
        <v>9907355.9540448599</v>
      </c>
      <c r="E9724" s="14">
        <v>45231</v>
      </c>
      <c r="F9724" s="15">
        <f t="shared" si="151"/>
        <v>-2.0904205605369586E-2</v>
      </c>
    </row>
    <row r="9725" spans="1:6" x14ac:dyDescent="0.3">
      <c r="A9725" s="16">
        <v>76</v>
      </c>
      <c r="B9725" s="17" t="s">
        <v>989</v>
      </c>
      <c r="C9725" s="17" t="s">
        <v>41</v>
      </c>
      <c r="D9725" s="18">
        <v>10116641.2097531</v>
      </c>
      <c r="E9725" s="14">
        <v>45200</v>
      </c>
      <c r="F9725" s="15">
        <f t="shared" si="151"/>
        <v>0.28521852672655301</v>
      </c>
    </row>
    <row r="9726" spans="1:6" x14ac:dyDescent="0.3">
      <c r="A9726" s="16">
        <v>76</v>
      </c>
      <c r="B9726" s="17" t="s">
        <v>989</v>
      </c>
      <c r="C9726" s="17" t="s">
        <v>42</v>
      </c>
      <c r="D9726" s="18">
        <v>7606196.0568172904</v>
      </c>
      <c r="E9726" s="14">
        <v>45170</v>
      </c>
      <c r="F9726" s="15">
        <f t="shared" si="151"/>
        <v>-1.4635339529963331E-2</v>
      </c>
    </row>
    <row r="9727" spans="1:6" x14ac:dyDescent="0.3">
      <c r="A9727" s="11">
        <v>76</v>
      </c>
      <c r="B9727" s="12" t="s">
        <v>989</v>
      </c>
      <c r="C9727" s="12" t="s">
        <v>43</v>
      </c>
      <c r="D9727" s="13">
        <v>7718333.9047903502</v>
      </c>
      <c r="E9727" s="14">
        <v>45139</v>
      </c>
      <c r="F9727" s="15">
        <f t="shared" si="151"/>
        <v>-6.2158608741444868E-2</v>
      </c>
    </row>
    <row r="9728" spans="1:6" x14ac:dyDescent="0.3">
      <c r="A9728" s="16">
        <v>76</v>
      </c>
      <c r="B9728" s="17" t="s">
        <v>989</v>
      </c>
      <c r="C9728" s="17" t="s">
        <v>44</v>
      </c>
      <c r="D9728" s="18">
        <v>8213319.2396576302</v>
      </c>
      <c r="E9728" s="14">
        <v>45108</v>
      </c>
      <c r="F9728" s="15">
        <f t="shared" si="151"/>
        <v>-3.7123168448178119E-3</v>
      </c>
    </row>
    <row r="9729" spans="1:6" x14ac:dyDescent="0.3">
      <c r="A9729" s="11">
        <v>76</v>
      </c>
      <c r="B9729" s="12" t="s">
        <v>989</v>
      </c>
      <c r="C9729" s="12" t="s">
        <v>45</v>
      </c>
      <c r="D9729" s="13">
        <v>8243866.3482141504</v>
      </c>
      <c r="E9729" s="14">
        <v>45078</v>
      </c>
      <c r="F9729" s="15">
        <f t="shared" si="151"/>
        <v>-8.8719213132939428E-2</v>
      </c>
    </row>
    <row r="9730" spans="1:6" x14ac:dyDescent="0.3">
      <c r="A9730" s="16">
        <v>76</v>
      </c>
      <c r="B9730" s="17" t="s">
        <v>989</v>
      </c>
      <c r="C9730" s="17" t="s">
        <v>46</v>
      </c>
      <c r="D9730" s="18">
        <v>9008680.9641070701</v>
      </c>
      <c r="E9730" s="14">
        <v>45047</v>
      </c>
      <c r="F9730" s="15">
        <f t="shared" si="151"/>
        <v>-5.3161086806055816E-2</v>
      </c>
    </row>
    <row r="9731" spans="1:6" x14ac:dyDescent="0.3">
      <c r="A9731" s="11">
        <v>76</v>
      </c>
      <c r="B9731" s="12" t="s">
        <v>989</v>
      </c>
      <c r="C9731" s="12" t="s">
        <v>47</v>
      </c>
      <c r="D9731" s="13">
        <v>9500550.5620646495</v>
      </c>
      <c r="E9731" s="14">
        <v>45017</v>
      </c>
      <c r="F9731" s="15">
        <f t="shared" ref="F9731:F9794" si="152">IF(B9731=B9732,LN(D9731/D9732),NA())</f>
        <v>2.9579783004219623E-2</v>
      </c>
    </row>
    <row r="9732" spans="1:6" x14ac:dyDescent="0.3">
      <c r="A9732" s="16">
        <v>76</v>
      </c>
      <c r="B9732" s="17" t="s">
        <v>989</v>
      </c>
      <c r="C9732" s="17" t="s">
        <v>48</v>
      </c>
      <c r="D9732" s="18">
        <v>9223641.9760767408</v>
      </c>
      <c r="E9732" s="14">
        <v>44986</v>
      </c>
      <c r="F9732" s="15">
        <f t="shared" si="152"/>
        <v>4.5496433617006178E-2</v>
      </c>
    </row>
    <row r="9733" spans="1:6" x14ac:dyDescent="0.3">
      <c r="A9733" s="11">
        <v>76</v>
      </c>
      <c r="B9733" s="12" t="s">
        <v>989</v>
      </c>
      <c r="C9733" s="12" t="s">
        <v>49</v>
      </c>
      <c r="D9733" s="13">
        <v>8813402.1471583303</v>
      </c>
      <c r="E9733" s="14">
        <v>44958</v>
      </c>
      <c r="F9733" s="15">
        <f t="shared" si="152"/>
        <v>-2.334474564572336E-2</v>
      </c>
    </row>
    <row r="9734" spans="1:6" x14ac:dyDescent="0.3">
      <c r="A9734" s="16">
        <v>76</v>
      </c>
      <c r="B9734" s="17" t="s">
        <v>989</v>
      </c>
      <c r="C9734" s="17" t="s">
        <v>50</v>
      </c>
      <c r="D9734" s="18">
        <v>9021569.1273918208</v>
      </c>
      <c r="E9734" s="14">
        <v>44927</v>
      </c>
      <c r="F9734" s="15">
        <f t="shared" si="152"/>
        <v>0.11422189721835513</v>
      </c>
    </row>
    <row r="9735" spans="1:6" x14ac:dyDescent="0.3">
      <c r="A9735" s="11">
        <v>76</v>
      </c>
      <c r="B9735" s="12" t="s">
        <v>989</v>
      </c>
      <c r="C9735" s="12" t="s">
        <v>51</v>
      </c>
      <c r="D9735" s="13">
        <v>8047780.8501294097</v>
      </c>
      <c r="E9735" s="14">
        <v>44896</v>
      </c>
      <c r="F9735" s="15">
        <f t="shared" si="152"/>
        <v>-2.2735312952042525E-2</v>
      </c>
    </row>
    <row r="9736" spans="1:6" x14ac:dyDescent="0.3">
      <c r="A9736" s="11">
        <v>76</v>
      </c>
      <c r="B9736" s="12" t="s">
        <v>989</v>
      </c>
      <c r="C9736" s="12" t="s">
        <v>53</v>
      </c>
      <c r="D9736" s="13">
        <v>8232845.4455701401</v>
      </c>
      <c r="E9736" s="14">
        <v>44866</v>
      </c>
      <c r="F9736" s="15">
        <f t="shared" si="152"/>
        <v>8.0234672281330202E-2</v>
      </c>
    </row>
    <row r="9737" spans="1:6" x14ac:dyDescent="0.3">
      <c r="A9737" s="11">
        <v>76</v>
      </c>
      <c r="B9737" s="12" t="s">
        <v>989</v>
      </c>
      <c r="C9737" s="12" t="s">
        <v>54</v>
      </c>
      <c r="D9737" s="13">
        <v>7598090.9375125999</v>
      </c>
      <c r="E9737" s="14">
        <v>44835</v>
      </c>
      <c r="F9737" s="15">
        <f t="shared" si="152"/>
        <v>6.1112671606485439E-2</v>
      </c>
    </row>
    <row r="9738" spans="1:6" x14ac:dyDescent="0.3">
      <c r="A9738" s="11">
        <v>76</v>
      </c>
      <c r="B9738" s="12" t="s">
        <v>989</v>
      </c>
      <c r="C9738" s="12" t="s">
        <v>55</v>
      </c>
      <c r="D9738" s="13">
        <v>7147655.1487840703</v>
      </c>
      <c r="E9738" s="14">
        <v>44805</v>
      </c>
      <c r="F9738" s="15">
        <f t="shared" si="152"/>
        <v>-0.16842508354043842</v>
      </c>
    </row>
    <row r="9739" spans="1:6" x14ac:dyDescent="0.3">
      <c r="A9739" s="16">
        <v>76</v>
      </c>
      <c r="B9739" s="17" t="s">
        <v>989</v>
      </c>
      <c r="C9739" s="17" t="s">
        <v>56</v>
      </c>
      <c r="D9739" s="18">
        <v>8458817.8959120493</v>
      </c>
      <c r="E9739" s="14">
        <v>44774</v>
      </c>
      <c r="F9739" s="15">
        <f t="shared" si="152"/>
        <v>-4.3375936695406118E-2</v>
      </c>
    </row>
    <row r="9740" spans="1:6" x14ac:dyDescent="0.3">
      <c r="A9740" s="11">
        <v>76</v>
      </c>
      <c r="B9740" s="12" t="s">
        <v>989</v>
      </c>
      <c r="C9740" s="12" t="s">
        <v>57</v>
      </c>
      <c r="D9740" s="13">
        <v>8833800.8729359098</v>
      </c>
      <c r="E9740" s="14">
        <v>44743</v>
      </c>
      <c r="F9740" s="15">
        <f t="shared" si="152"/>
        <v>6.9314765578466483E-2</v>
      </c>
    </row>
    <row r="9741" spans="1:6" x14ac:dyDescent="0.3">
      <c r="A9741" s="16">
        <v>76</v>
      </c>
      <c r="B9741" s="17" t="s">
        <v>989</v>
      </c>
      <c r="C9741" s="17" t="s">
        <v>58</v>
      </c>
      <c r="D9741" s="18">
        <v>8242227.2634248296</v>
      </c>
      <c r="E9741" s="14">
        <v>44713</v>
      </c>
      <c r="F9741" s="15">
        <f t="shared" si="152"/>
        <v>-6.9445792583838747E-2</v>
      </c>
    </row>
    <row r="9742" spans="1:6" x14ac:dyDescent="0.3">
      <c r="A9742" s="11">
        <v>76</v>
      </c>
      <c r="B9742" s="12" t="s">
        <v>989</v>
      </c>
      <c r="C9742" s="12" t="s">
        <v>59</v>
      </c>
      <c r="D9742" s="13">
        <v>8834958.4152433407</v>
      </c>
      <c r="E9742" s="14">
        <v>44682</v>
      </c>
      <c r="F9742" s="15">
        <f t="shared" si="152"/>
        <v>-7.2865745534326842E-2</v>
      </c>
    </row>
    <row r="9743" spans="1:6" x14ac:dyDescent="0.3">
      <c r="A9743" s="16">
        <v>76</v>
      </c>
      <c r="B9743" s="17" t="s">
        <v>989</v>
      </c>
      <c r="C9743" s="17" t="s">
        <v>60</v>
      </c>
      <c r="D9743" s="18">
        <v>9502758.6862150207</v>
      </c>
      <c r="E9743" s="14">
        <v>44652</v>
      </c>
      <c r="F9743" s="15">
        <f t="shared" si="152"/>
        <v>2.1866144768760247E-2</v>
      </c>
    </row>
    <row r="9744" spans="1:6" x14ac:dyDescent="0.3">
      <c r="A9744" s="11">
        <v>76</v>
      </c>
      <c r="B9744" s="12" t="s">
        <v>989</v>
      </c>
      <c r="C9744" s="12" t="s">
        <v>61</v>
      </c>
      <c r="D9744" s="13">
        <v>9297225.2897924501</v>
      </c>
      <c r="E9744" s="14">
        <v>44621</v>
      </c>
      <c r="F9744" s="15">
        <f t="shared" si="152"/>
        <v>6.7889909868877649E-2</v>
      </c>
    </row>
    <row r="9745" spans="1:6" x14ac:dyDescent="0.3">
      <c r="A9745" s="16">
        <v>76</v>
      </c>
      <c r="B9745" s="17" t="s">
        <v>989</v>
      </c>
      <c r="C9745" s="17" t="s">
        <v>62</v>
      </c>
      <c r="D9745" s="18">
        <v>8686986.4010269903</v>
      </c>
      <c r="E9745" s="14">
        <v>44593</v>
      </c>
      <c r="F9745" s="15">
        <f t="shared" si="152"/>
        <v>1.0570203229812464E-3</v>
      </c>
    </row>
    <row r="9746" spans="1:6" x14ac:dyDescent="0.3">
      <c r="A9746" s="11">
        <v>76</v>
      </c>
      <c r="B9746" s="12" t="s">
        <v>989</v>
      </c>
      <c r="C9746" s="12" t="s">
        <v>63</v>
      </c>
      <c r="D9746" s="13">
        <v>8677808.9310962502</v>
      </c>
      <c r="E9746" s="14">
        <v>44562</v>
      </c>
      <c r="F9746" s="15">
        <f t="shared" si="152"/>
        <v>-0.14503125589943083</v>
      </c>
    </row>
    <row r="9747" spans="1:6" x14ac:dyDescent="0.3">
      <c r="A9747" s="16">
        <v>76</v>
      </c>
      <c r="B9747" s="17" t="s">
        <v>989</v>
      </c>
      <c r="C9747" s="17" t="s">
        <v>64</v>
      </c>
      <c r="D9747" s="18">
        <v>10032204.0682336</v>
      </c>
      <c r="E9747" s="14">
        <v>44531</v>
      </c>
      <c r="F9747" s="15">
        <f t="shared" si="152"/>
        <v>3.3303957077980895E-2</v>
      </c>
    </row>
    <row r="9748" spans="1:6" x14ac:dyDescent="0.3">
      <c r="A9748" s="16">
        <v>76</v>
      </c>
      <c r="B9748" s="17" t="s">
        <v>989</v>
      </c>
      <c r="C9748" s="17" t="s">
        <v>66</v>
      </c>
      <c r="D9748" s="18">
        <v>9703594.3491951693</v>
      </c>
      <c r="E9748" s="14">
        <v>44501</v>
      </c>
      <c r="F9748" s="15">
        <f t="shared" si="152"/>
        <v>5.275560905310319E-2</v>
      </c>
    </row>
    <row r="9749" spans="1:6" x14ac:dyDescent="0.3">
      <c r="A9749" s="16">
        <v>76</v>
      </c>
      <c r="B9749" s="17" t="s">
        <v>989</v>
      </c>
      <c r="C9749" s="17" t="s">
        <v>67</v>
      </c>
      <c r="D9749" s="18">
        <v>9204944.2601875905</v>
      </c>
      <c r="E9749" s="14">
        <v>44470</v>
      </c>
      <c r="F9749" s="15">
        <f t="shared" si="152"/>
        <v>5.017893671010476E-2</v>
      </c>
    </row>
    <row r="9750" spans="1:6" x14ac:dyDescent="0.3">
      <c r="A9750" s="16">
        <v>76</v>
      </c>
      <c r="B9750" s="17" t="s">
        <v>989</v>
      </c>
      <c r="C9750" s="17" t="s">
        <v>68</v>
      </c>
      <c r="D9750" s="18">
        <v>8754447.1990389898</v>
      </c>
      <c r="E9750" s="14">
        <v>44440</v>
      </c>
      <c r="F9750" s="15">
        <f t="shared" si="152"/>
        <v>-5.8742131725018208E-2</v>
      </c>
    </row>
    <row r="9751" spans="1:6" x14ac:dyDescent="0.3">
      <c r="A9751" s="11">
        <v>76</v>
      </c>
      <c r="B9751" s="12" t="s">
        <v>989</v>
      </c>
      <c r="C9751" s="12" t="s">
        <v>69</v>
      </c>
      <c r="D9751" s="13">
        <v>9284106.4498878904</v>
      </c>
      <c r="E9751" s="14">
        <v>44409</v>
      </c>
      <c r="F9751" s="15">
        <f t="shared" si="152"/>
        <v>-1.3664331809069003E-2</v>
      </c>
    </row>
    <row r="9752" spans="1:6" x14ac:dyDescent="0.3">
      <c r="A9752" s="16">
        <v>76</v>
      </c>
      <c r="B9752" s="17" t="s">
        <v>989</v>
      </c>
      <c r="C9752" s="17" t="s">
        <v>70</v>
      </c>
      <c r="D9752" s="18">
        <v>9411838.2584406901</v>
      </c>
      <c r="E9752" s="14">
        <v>44378</v>
      </c>
      <c r="F9752" s="15">
        <f t="shared" si="152"/>
        <v>0.11408755322607161</v>
      </c>
    </row>
    <row r="9753" spans="1:6" x14ac:dyDescent="0.3">
      <c r="A9753" s="11">
        <v>76</v>
      </c>
      <c r="B9753" s="12" t="s">
        <v>989</v>
      </c>
      <c r="C9753" s="12" t="s">
        <v>71</v>
      </c>
      <c r="D9753" s="13">
        <v>8397052.3443648703</v>
      </c>
      <c r="E9753" s="14">
        <v>44348</v>
      </c>
      <c r="F9753" s="15">
        <f t="shared" si="152"/>
        <v>1.9746859416469007E-2</v>
      </c>
    </row>
    <row r="9754" spans="1:6" x14ac:dyDescent="0.3">
      <c r="A9754" s="16">
        <v>76</v>
      </c>
      <c r="B9754" s="17" t="s">
        <v>989</v>
      </c>
      <c r="C9754" s="17" t="s">
        <v>72</v>
      </c>
      <c r="D9754" s="18">
        <v>8232863.3757135598</v>
      </c>
      <c r="E9754" s="14">
        <v>44317</v>
      </c>
      <c r="F9754" s="15">
        <f t="shared" si="152"/>
        <v>3.5059639051381035E-2</v>
      </c>
    </row>
    <row r="9755" spans="1:6" x14ac:dyDescent="0.3">
      <c r="A9755" s="11">
        <v>76</v>
      </c>
      <c r="B9755" s="12" t="s">
        <v>989</v>
      </c>
      <c r="C9755" s="12" t="s">
        <v>73</v>
      </c>
      <c r="D9755" s="13">
        <v>7949223.3686194001</v>
      </c>
      <c r="E9755" s="14">
        <v>44287</v>
      </c>
      <c r="F9755" s="15">
        <f t="shared" si="152"/>
        <v>7.1562792753785145E-2</v>
      </c>
    </row>
    <row r="9756" spans="1:6" x14ac:dyDescent="0.3">
      <c r="A9756" s="16">
        <v>76</v>
      </c>
      <c r="B9756" s="17" t="s">
        <v>989</v>
      </c>
      <c r="C9756" s="17" t="s">
        <v>74</v>
      </c>
      <c r="D9756" s="18">
        <v>7400232.6703771204</v>
      </c>
      <c r="E9756" s="14">
        <v>44256</v>
      </c>
      <c r="F9756" s="15">
        <f t="shared" si="152"/>
        <v>5.1612872277688196E-2</v>
      </c>
    </row>
    <row r="9757" spans="1:6" x14ac:dyDescent="0.3">
      <c r="A9757" s="11">
        <v>76</v>
      </c>
      <c r="B9757" s="12" t="s">
        <v>989</v>
      </c>
      <c r="C9757" s="12" t="s">
        <v>75</v>
      </c>
      <c r="D9757" s="13">
        <v>7027974.6926122</v>
      </c>
      <c r="E9757" s="14">
        <v>44228</v>
      </c>
      <c r="F9757" s="15">
        <f t="shared" si="152"/>
        <v>-5.4202318012628738E-2</v>
      </c>
    </row>
    <row r="9758" spans="1:6" x14ac:dyDescent="0.3">
      <c r="A9758" s="16">
        <v>76</v>
      </c>
      <c r="B9758" s="17" t="s">
        <v>989</v>
      </c>
      <c r="C9758" s="17" t="s">
        <v>76</v>
      </c>
      <c r="D9758" s="18">
        <v>7419420.0028598402</v>
      </c>
      <c r="E9758" s="14">
        <v>44197</v>
      </c>
      <c r="F9758" s="15">
        <f t="shared" si="152"/>
        <v>1.1057419051302149E-2</v>
      </c>
    </row>
    <row r="9759" spans="1:6" x14ac:dyDescent="0.3">
      <c r="A9759" s="11">
        <v>76</v>
      </c>
      <c r="B9759" s="12" t="s">
        <v>989</v>
      </c>
      <c r="C9759" s="12" t="s">
        <v>77</v>
      </c>
      <c r="D9759" s="13">
        <v>7337832.2729159202</v>
      </c>
      <c r="E9759" s="14">
        <v>44166</v>
      </c>
      <c r="F9759" s="15">
        <f t="shared" si="152"/>
        <v>-4.2753142939140759E-2</v>
      </c>
    </row>
    <row r="9760" spans="1:6" x14ac:dyDescent="0.3">
      <c r="A9760" s="11">
        <v>76</v>
      </c>
      <c r="B9760" s="12" t="s">
        <v>989</v>
      </c>
      <c r="C9760" s="12" t="s">
        <v>79</v>
      </c>
      <c r="D9760" s="13">
        <v>7658350.4245148599</v>
      </c>
      <c r="E9760" s="14">
        <v>44136</v>
      </c>
      <c r="F9760" s="15">
        <f t="shared" si="152"/>
        <v>-1.6964387562324025E-2</v>
      </c>
    </row>
    <row r="9761" spans="1:6" x14ac:dyDescent="0.3">
      <c r="A9761" s="11">
        <v>76</v>
      </c>
      <c r="B9761" s="12" t="s">
        <v>989</v>
      </c>
      <c r="C9761" s="12" t="s">
        <v>80</v>
      </c>
      <c r="D9761" s="13">
        <v>7789377.9073480703</v>
      </c>
      <c r="E9761" s="14">
        <v>44105</v>
      </c>
      <c r="F9761" s="15">
        <f t="shared" si="152"/>
        <v>-3.5525432767766567E-3</v>
      </c>
    </row>
    <row r="9762" spans="1:6" x14ac:dyDescent="0.3">
      <c r="A9762" s="11">
        <v>76</v>
      </c>
      <c r="B9762" s="12" t="s">
        <v>989</v>
      </c>
      <c r="C9762" s="12" t="s">
        <v>81</v>
      </c>
      <c r="D9762" s="13">
        <v>7817099.2208912401</v>
      </c>
      <c r="E9762" s="14">
        <v>44075</v>
      </c>
      <c r="F9762" s="15">
        <f t="shared" si="152"/>
        <v>4.4965061672430112E-2</v>
      </c>
    </row>
    <row r="9763" spans="1:6" x14ac:dyDescent="0.3">
      <c r="A9763" s="16">
        <v>76</v>
      </c>
      <c r="B9763" s="17" t="s">
        <v>989</v>
      </c>
      <c r="C9763" s="17" t="s">
        <v>82</v>
      </c>
      <c r="D9763" s="18">
        <v>7473388.2735377904</v>
      </c>
      <c r="E9763" s="14">
        <v>44044</v>
      </c>
      <c r="F9763" s="15">
        <f t="shared" si="152"/>
        <v>-4.9135169932450221E-2</v>
      </c>
    </row>
    <row r="9764" spans="1:6" x14ac:dyDescent="0.3">
      <c r="A9764" s="11">
        <v>76</v>
      </c>
      <c r="B9764" s="12" t="s">
        <v>989</v>
      </c>
      <c r="C9764" s="12" t="s">
        <v>83</v>
      </c>
      <c r="D9764" s="13">
        <v>7849765.4344068402</v>
      </c>
      <c r="E9764" s="14">
        <v>44013</v>
      </c>
      <c r="F9764" s="15">
        <f t="shared" si="152"/>
        <v>-1.1672105752319556E-2</v>
      </c>
    </row>
    <row r="9765" spans="1:6" x14ac:dyDescent="0.3">
      <c r="A9765" s="16">
        <v>76</v>
      </c>
      <c r="B9765" s="17" t="s">
        <v>989</v>
      </c>
      <c r="C9765" s="17" t="s">
        <v>84</v>
      </c>
      <c r="D9765" s="18">
        <v>7941925.5315813497</v>
      </c>
      <c r="E9765" s="14">
        <v>43983</v>
      </c>
      <c r="F9765" s="15">
        <f t="shared" si="152"/>
        <v>1.6832726373075042E-2</v>
      </c>
    </row>
    <row r="9766" spans="1:6" x14ac:dyDescent="0.3">
      <c r="A9766" s="11">
        <v>76</v>
      </c>
      <c r="B9766" s="12" t="s">
        <v>989</v>
      </c>
      <c r="C9766" s="12" t="s">
        <v>85</v>
      </c>
      <c r="D9766" s="13">
        <v>7809360.1209576698</v>
      </c>
      <c r="E9766" s="14">
        <v>43952</v>
      </c>
      <c r="F9766" s="15">
        <f t="shared" si="152"/>
        <v>2.2946008366273106E-2</v>
      </c>
    </row>
    <row r="9767" spans="1:6" x14ac:dyDescent="0.3">
      <c r="A9767" s="16">
        <v>76</v>
      </c>
      <c r="B9767" s="17" t="s">
        <v>989</v>
      </c>
      <c r="C9767" s="17" t="s">
        <v>86</v>
      </c>
      <c r="D9767" s="18">
        <v>7632206.7326734001</v>
      </c>
      <c r="E9767" s="14">
        <v>43922</v>
      </c>
      <c r="F9767" s="15">
        <f t="shared" si="152"/>
        <v>4.7134578039656302E-2</v>
      </c>
    </row>
    <row r="9768" spans="1:6" x14ac:dyDescent="0.3">
      <c r="A9768" s="11">
        <v>76</v>
      </c>
      <c r="B9768" s="12" t="s">
        <v>989</v>
      </c>
      <c r="C9768" s="12" t="s">
        <v>87</v>
      </c>
      <c r="D9768" s="13">
        <v>7280812.3560588304</v>
      </c>
      <c r="E9768" s="14">
        <v>43891</v>
      </c>
      <c r="F9768" s="15">
        <f t="shared" si="152"/>
        <v>-7.8005817372837738E-2</v>
      </c>
    </row>
    <row r="9769" spans="1:6" x14ac:dyDescent="0.3">
      <c r="A9769" s="16">
        <v>76</v>
      </c>
      <c r="B9769" s="17" t="s">
        <v>989</v>
      </c>
      <c r="C9769" s="17" t="s">
        <v>88</v>
      </c>
      <c r="D9769" s="18">
        <v>7871497.0029599797</v>
      </c>
      <c r="E9769" s="14">
        <v>43862</v>
      </c>
      <c r="F9769" s="15">
        <f t="shared" si="152"/>
        <v>-4.5209970379313555E-2</v>
      </c>
    </row>
    <row r="9770" spans="1:6" x14ac:dyDescent="0.3">
      <c r="A9770" s="11">
        <v>76</v>
      </c>
      <c r="B9770" s="12" t="s">
        <v>989</v>
      </c>
      <c r="C9770" s="12" t="s">
        <v>89</v>
      </c>
      <c r="D9770" s="13">
        <v>8235534.20099454</v>
      </c>
      <c r="E9770" s="14">
        <v>43831</v>
      </c>
      <c r="F9770" s="15">
        <f t="shared" si="152"/>
        <v>4.7630833028651669E-2</v>
      </c>
    </row>
    <row r="9771" spans="1:6" x14ac:dyDescent="0.3">
      <c r="A9771" s="16">
        <v>76</v>
      </c>
      <c r="B9771" s="17" t="s">
        <v>989</v>
      </c>
      <c r="C9771" s="17" t="s">
        <v>90</v>
      </c>
      <c r="D9771" s="18">
        <v>7852464.2370224698</v>
      </c>
      <c r="E9771" s="14">
        <v>43800</v>
      </c>
      <c r="F9771" s="15">
        <f t="shared" si="152"/>
        <v>0.11446775234065348</v>
      </c>
    </row>
    <row r="9772" spans="1:6" x14ac:dyDescent="0.3">
      <c r="A9772" s="16">
        <v>76</v>
      </c>
      <c r="B9772" s="17" t="s">
        <v>989</v>
      </c>
      <c r="C9772" s="17" t="s">
        <v>92</v>
      </c>
      <c r="D9772" s="18">
        <v>7003147.1840414703</v>
      </c>
      <c r="E9772" s="14">
        <v>43770</v>
      </c>
      <c r="F9772" s="15">
        <f t="shared" si="152"/>
        <v>-5.2783068528777233E-3</v>
      </c>
    </row>
    <row r="9773" spans="1:6" x14ac:dyDescent="0.3">
      <c r="A9773" s="16">
        <v>76</v>
      </c>
      <c r="B9773" s="17" t="s">
        <v>989</v>
      </c>
      <c r="C9773" s="17" t="s">
        <v>93</v>
      </c>
      <c r="D9773" s="18">
        <v>7040209.6713567805</v>
      </c>
      <c r="E9773" s="14">
        <v>43739</v>
      </c>
      <c r="F9773" s="15">
        <f t="shared" si="152"/>
        <v>4.0883986480185472E-2</v>
      </c>
    </row>
    <row r="9774" spans="1:6" x14ac:dyDescent="0.3">
      <c r="A9774" s="16">
        <v>76</v>
      </c>
      <c r="B9774" s="17" t="s">
        <v>989</v>
      </c>
      <c r="C9774" s="17" t="s">
        <v>94</v>
      </c>
      <c r="D9774" s="18">
        <v>6758182.3185488898</v>
      </c>
      <c r="E9774" s="14">
        <v>43709</v>
      </c>
      <c r="F9774" s="15">
        <f t="shared" si="152"/>
        <v>4.4451313687615762E-2</v>
      </c>
    </row>
    <row r="9775" spans="1:6" x14ac:dyDescent="0.3">
      <c r="A9775" s="11">
        <v>76</v>
      </c>
      <c r="B9775" s="12" t="s">
        <v>989</v>
      </c>
      <c r="C9775" s="12" t="s">
        <v>95</v>
      </c>
      <c r="D9775" s="13">
        <v>6464351.2064370597</v>
      </c>
      <c r="E9775" s="14">
        <v>43678</v>
      </c>
      <c r="F9775" s="15">
        <f t="shared" si="152"/>
        <v>2.7476559523534679E-2</v>
      </c>
    </row>
    <row r="9776" spans="1:6" x14ac:dyDescent="0.3">
      <c r="A9776" s="16">
        <v>76</v>
      </c>
      <c r="B9776" s="17" t="s">
        <v>989</v>
      </c>
      <c r="C9776" s="17" t="s">
        <v>96</v>
      </c>
      <c r="D9776" s="18">
        <v>6289151.0468458002</v>
      </c>
      <c r="E9776" s="14">
        <v>43647</v>
      </c>
      <c r="F9776" s="15">
        <f t="shared" si="152"/>
        <v>-1.5168478192286616E-2</v>
      </c>
    </row>
    <row r="9777" spans="1:6" x14ac:dyDescent="0.3">
      <c r="A9777" s="11">
        <v>76</v>
      </c>
      <c r="B9777" s="12" t="s">
        <v>989</v>
      </c>
      <c r="C9777" s="12" t="s">
        <v>97</v>
      </c>
      <c r="D9777" s="13">
        <v>6385275.0819802498</v>
      </c>
      <c r="E9777" s="14">
        <v>43617</v>
      </c>
      <c r="F9777" s="15">
        <f t="shared" si="152"/>
        <v>2.9600870191527753E-2</v>
      </c>
    </row>
    <row r="9778" spans="1:6" x14ac:dyDescent="0.3">
      <c r="A9778" s="16">
        <v>76</v>
      </c>
      <c r="B9778" s="17" t="s">
        <v>989</v>
      </c>
      <c r="C9778" s="17" t="s">
        <v>98</v>
      </c>
      <c r="D9778" s="18">
        <v>6199035.4099004297</v>
      </c>
      <c r="E9778" s="14">
        <v>43586</v>
      </c>
      <c r="F9778" s="15">
        <f t="shared" si="152"/>
        <v>-2.186325711135071E-2</v>
      </c>
    </row>
    <row r="9779" spans="1:6" x14ac:dyDescent="0.3">
      <c r="A9779" s="11">
        <v>76</v>
      </c>
      <c r="B9779" s="12" t="s">
        <v>989</v>
      </c>
      <c r="C9779" s="12" t="s">
        <v>99</v>
      </c>
      <c r="D9779" s="13">
        <v>6336058.9472393002</v>
      </c>
      <c r="E9779" s="14">
        <v>43556</v>
      </c>
      <c r="F9779" s="15">
        <f t="shared" si="152"/>
        <v>2.9925019469065114E-2</v>
      </c>
    </row>
    <row r="9780" spans="1:6" x14ac:dyDescent="0.3">
      <c r="A9780" s="16">
        <v>76</v>
      </c>
      <c r="B9780" s="17" t="s">
        <v>989</v>
      </c>
      <c r="C9780" s="17" t="s">
        <v>100</v>
      </c>
      <c r="D9780" s="18">
        <v>6149261.1632299302</v>
      </c>
      <c r="E9780" s="14">
        <v>43525</v>
      </c>
      <c r="F9780" s="15">
        <f t="shared" si="152"/>
        <v>-2.1526481503238253E-2</v>
      </c>
    </row>
    <row r="9781" spans="1:6" x14ac:dyDescent="0.3">
      <c r="A9781" s="11">
        <v>76</v>
      </c>
      <c r="B9781" s="12" t="s">
        <v>989</v>
      </c>
      <c r="C9781" s="12" t="s">
        <v>101</v>
      </c>
      <c r="D9781" s="13">
        <v>6283068.1497067204</v>
      </c>
      <c r="E9781" s="14">
        <v>43497</v>
      </c>
      <c r="F9781" s="15">
        <f t="shared" si="152"/>
        <v>1.0209336306215728E-2</v>
      </c>
    </row>
    <row r="9782" spans="1:6" x14ac:dyDescent="0.3">
      <c r="A9782" s="16">
        <v>76</v>
      </c>
      <c r="B9782" s="17" t="s">
        <v>989</v>
      </c>
      <c r="C9782" s="17" t="s">
        <v>102</v>
      </c>
      <c r="D9782" s="18">
        <v>6219248.5262594102</v>
      </c>
      <c r="E9782" s="14">
        <v>43466</v>
      </c>
      <c r="F9782" s="15">
        <f t="shared" si="152"/>
        <v>0.12905151131246759</v>
      </c>
    </row>
    <row r="9783" spans="1:6" x14ac:dyDescent="0.3">
      <c r="A9783" s="11">
        <v>76</v>
      </c>
      <c r="B9783" s="12" t="s">
        <v>989</v>
      </c>
      <c r="C9783" s="12" t="s">
        <v>103</v>
      </c>
      <c r="D9783" s="13">
        <v>5466275.9575386001</v>
      </c>
      <c r="E9783" s="14">
        <v>43435</v>
      </c>
      <c r="F9783" s="15">
        <f t="shared" si="152"/>
        <v>-7.8994718521021058E-3</v>
      </c>
    </row>
    <row r="9784" spans="1:6" x14ac:dyDescent="0.3">
      <c r="A9784" s="11">
        <v>76</v>
      </c>
      <c r="B9784" s="12" t="s">
        <v>989</v>
      </c>
      <c r="C9784" s="12" t="s">
        <v>105</v>
      </c>
      <c r="D9784" s="13">
        <v>5509627.6529151201</v>
      </c>
      <c r="E9784" s="14">
        <v>43405</v>
      </c>
      <c r="F9784" s="15">
        <f t="shared" si="152"/>
        <v>-1.7717514755127544E-2</v>
      </c>
    </row>
    <row r="9785" spans="1:6" x14ac:dyDescent="0.3">
      <c r="A9785" s="11">
        <v>76</v>
      </c>
      <c r="B9785" s="12" t="s">
        <v>989</v>
      </c>
      <c r="C9785" s="12" t="s">
        <v>106</v>
      </c>
      <c r="D9785" s="13">
        <v>5608114.4565270599</v>
      </c>
      <c r="E9785" s="14">
        <v>43374</v>
      </c>
      <c r="F9785" s="15">
        <f t="shared" si="152"/>
        <v>7.6711847714780726E-3</v>
      </c>
    </row>
    <row r="9786" spans="1:6" x14ac:dyDescent="0.3">
      <c r="A9786" s="11">
        <v>76</v>
      </c>
      <c r="B9786" s="12" t="s">
        <v>989</v>
      </c>
      <c r="C9786" s="12" t="s">
        <v>107</v>
      </c>
      <c r="D9786" s="13">
        <v>5565258.1637454703</v>
      </c>
      <c r="E9786" s="14">
        <v>43344</v>
      </c>
      <c r="F9786" s="15">
        <f t="shared" si="152"/>
        <v>-9.4712977811731172E-2</v>
      </c>
    </row>
    <row r="9787" spans="1:6" x14ac:dyDescent="0.3">
      <c r="A9787" s="16">
        <v>76</v>
      </c>
      <c r="B9787" s="17" t="s">
        <v>989</v>
      </c>
      <c r="C9787" s="17" t="s">
        <v>108</v>
      </c>
      <c r="D9787" s="18">
        <v>6118129.1299793804</v>
      </c>
      <c r="E9787" s="14">
        <v>43313</v>
      </c>
      <c r="F9787" s="15">
        <f t="shared" si="152"/>
        <v>3.3813437755728988E-2</v>
      </c>
    </row>
    <row r="9788" spans="1:6" x14ac:dyDescent="0.3">
      <c r="A9788" s="11">
        <v>76</v>
      </c>
      <c r="B9788" s="12" t="s">
        <v>989</v>
      </c>
      <c r="C9788" s="12" t="s">
        <v>109</v>
      </c>
      <c r="D9788" s="13">
        <v>5914712.6378688896</v>
      </c>
      <c r="E9788" s="14">
        <v>43282</v>
      </c>
      <c r="F9788" s="15">
        <f t="shared" si="152"/>
        <v>-6.1470230596817914E-3</v>
      </c>
    </row>
    <row r="9789" spans="1:6" x14ac:dyDescent="0.3">
      <c r="A9789" s="16">
        <v>76</v>
      </c>
      <c r="B9789" s="17" t="s">
        <v>989</v>
      </c>
      <c r="C9789" s="17" t="s">
        <v>110</v>
      </c>
      <c r="D9789" s="18">
        <v>5951182.4885146301</v>
      </c>
      <c r="E9789" s="14">
        <v>43252</v>
      </c>
      <c r="F9789" s="15">
        <f t="shared" si="152"/>
        <v>-3.9178941559227798E-3</v>
      </c>
    </row>
    <row r="9790" spans="1:6" x14ac:dyDescent="0.3">
      <c r="A9790" s="11">
        <v>76</v>
      </c>
      <c r="B9790" s="12" t="s">
        <v>989</v>
      </c>
      <c r="C9790" s="12" t="s">
        <v>111</v>
      </c>
      <c r="D9790" s="13">
        <v>5974544.3263276601</v>
      </c>
      <c r="E9790" s="14">
        <v>43221</v>
      </c>
      <c r="F9790" s="15">
        <f t="shared" si="152"/>
        <v>2.6335734927208844E-2</v>
      </c>
    </row>
    <row r="9791" spans="1:6" x14ac:dyDescent="0.3">
      <c r="A9791" s="16">
        <v>76</v>
      </c>
      <c r="B9791" s="17" t="s">
        <v>989</v>
      </c>
      <c r="C9791" s="17" t="s">
        <v>112</v>
      </c>
      <c r="D9791" s="18">
        <v>5819254.1266993899</v>
      </c>
      <c r="E9791" s="14">
        <v>43191</v>
      </c>
      <c r="F9791" s="15">
        <f t="shared" si="152"/>
        <v>5.075593319832214E-2</v>
      </c>
    </row>
    <row r="9792" spans="1:6" x14ac:dyDescent="0.3">
      <c r="A9792" s="11">
        <v>76</v>
      </c>
      <c r="B9792" s="12" t="s">
        <v>989</v>
      </c>
      <c r="C9792" s="12" t="s">
        <v>113</v>
      </c>
      <c r="D9792" s="13">
        <v>5531262.90792601</v>
      </c>
      <c r="E9792" s="14">
        <v>43160</v>
      </c>
      <c r="F9792" s="15">
        <f t="shared" si="152"/>
        <v>7.6918237182809282E-2</v>
      </c>
    </row>
    <row r="9793" spans="1:6" x14ac:dyDescent="0.3">
      <c r="A9793" s="16">
        <v>76</v>
      </c>
      <c r="B9793" s="17" t="s">
        <v>989</v>
      </c>
      <c r="C9793" s="17" t="s">
        <v>114</v>
      </c>
      <c r="D9793" s="18">
        <v>5121758.9564004801</v>
      </c>
      <c r="E9793" s="14">
        <v>43132</v>
      </c>
      <c r="F9793" s="15">
        <f t="shared" si="152"/>
        <v>-0.1345839707001841</v>
      </c>
    </row>
    <row r="9794" spans="1:6" x14ac:dyDescent="0.3">
      <c r="A9794" s="11">
        <v>76</v>
      </c>
      <c r="B9794" s="12" t="s">
        <v>989</v>
      </c>
      <c r="C9794" s="12" t="s">
        <v>115</v>
      </c>
      <c r="D9794" s="13">
        <v>5859603.2523813602</v>
      </c>
      <c r="E9794" s="14">
        <v>43101</v>
      </c>
      <c r="F9794" s="15">
        <f t="shared" si="152"/>
        <v>-0.16369627706482678</v>
      </c>
    </row>
    <row r="9795" spans="1:6" x14ac:dyDescent="0.3">
      <c r="A9795" s="16">
        <v>76</v>
      </c>
      <c r="B9795" s="17" t="s">
        <v>989</v>
      </c>
      <c r="C9795" s="17" t="s">
        <v>116</v>
      </c>
      <c r="D9795" s="18">
        <v>6901771.8879356403</v>
      </c>
      <c r="E9795" s="14">
        <v>43070</v>
      </c>
      <c r="F9795" s="15">
        <f t="shared" ref="F9795:F9858" si="153">IF(B9795=B9796,LN(D9795/D9796),NA())</f>
        <v>2.9583034335261254E-2</v>
      </c>
    </row>
    <row r="9796" spans="1:6" x14ac:dyDescent="0.3">
      <c r="A9796" s="16">
        <v>76</v>
      </c>
      <c r="B9796" s="17" t="s">
        <v>989</v>
      </c>
      <c r="C9796" s="17" t="s">
        <v>118</v>
      </c>
      <c r="D9796" s="18">
        <v>6700587.0345424898</v>
      </c>
      <c r="E9796" s="14">
        <v>43040</v>
      </c>
      <c r="F9796" s="15">
        <f t="shared" si="153"/>
        <v>-2.2180645435933753E-2</v>
      </c>
    </row>
    <row r="9797" spans="1:6" x14ac:dyDescent="0.3">
      <c r="A9797" s="16">
        <v>76</v>
      </c>
      <c r="B9797" s="17" t="s">
        <v>989</v>
      </c>
      <c r="C9797" s="17" t="s">
        <v>119</v>
      </c>
      <c r="D9797" s="18">
        <v>6850870.9151525302</v>
      </c>
      <c r="E9797" s="14">
        <v>43009</v>
      </c>
      <c r="F9797" s="15">
        <f t="shared" si="153"/>
        <v>-1.2339617776410726E-2</v>
      </c>
    </row>
    <row r="9798" spans="1:6" x14ac:dyDescent="0.3">
      <c r="A9798" s="16">
        <v>76</v>
      </c>
      <c r="B9798" s="17" t="s">
        <v>989</v>
      </c>
      <c r="C9798" s="17" t="s">
        <v>120</v>
      </c>
      <c r="D9798" s="18">
        <v>6935931.7736000298</v>
      </c>
      <c r="E9798" s="14">
        <v>42979</v>
      </c>
      <c r="F9798" s="15">
        <f t="shared" si="153"/>
        <v>-4.3204578714400928E-2</v>
      </c>
    </row>
    <row r="9799" spans="1:6" x14ac:dyDescent="0.3">
      <c r="A9799" s="11">
        <v>76</v>
      </c>
      <c r="B9799" s="12" t="s">
        <v>989</v>
      </c>
      <c r="C9799" s="12" t="s">
        <v>121</v>
      </c>
      <c r="D9799" s="13">
        <v>7242163.4555078903</v>
      </c>
      <c r="E9799" s="14">
        <v>42948</v>
      </c>
      <c r="F9799" s="15">
        <f t="shared" si="153"/>
        <v>1.3433100128430537E-2</v>
      </c>
    </row>
    <row r="9800" spans="1:6" x14ac:dyDescent="0.3">
      <c r="A9800" s="16">
        <v>76</v>
      </c>
      <c r="B9800" s="17" t="s">
        <v>989</v>
      </c>
      <c r="C9800" s="17" t="s">
        <v>122</v>
      </c>
      <c r="D9800" s="18">
        <v>7145529.25025889</v>
      </c>
      <c r="E9800" s="14">
        <v>42917</v>
      </c>
      <c r="F9800" s="15">
        <f t="shared" si="153"/>
        <v>2.638276698904414E-2</v>
      </c>
    </row>
    <row r="9801" spans="1:6" x14ac:dyDescent="0.3">
      <c r="A9801" s="11">
        <v>76</v>
      </c>
      <c r="B9801" s="12" t="s">
        <v>989</v>
      </c>
      <c r="C9801" s="12" t="s">
        <v>123</v>
      </c>
      <c r="D9801" s="13">
        <v>6959475.5149813304</v>
      </c>
      <c r="E9801" s="14">
        <v>42887</v>
      </c>
      <c r="F9801" s="15">
        <f t="shared" si="153"/>
        <v>-0.135481047754476</v>
      </c>
    </row>
    <row r="9802" spans="1:6" x14ac:dyDescent="0.3">
      <c r="A9802" s="16">
        <v>76</v>
      </c>
      <c r="B9802" s="17" t="s">
        <v>989</v>
      </c>
      <c r="C9802" s="17" t="s">
        <v>124</v>
      </c>
      <c r="D9802" s="18">
        <v>7969208.3745647399</v>
      </c>
      <c r="E9802" s="14">
        <v>42856</v>
      </c>
      <c r="F9802" s="15">
        <f t="shared" si="153"/>
        <v>7.346259080926508E-2</v>
      </c>
    </row>
    <row r="9803" spans="1:6" x14ac:dyDescent="0.3">
      <c r="A9803" s="11">
        <v>76</v>
      </c>
      <c r="B9803" s="12" t="s">
        <v>989</v>
      </c>
      <c r="C9803" s="12" t="s">
        <v>125</v>
      </c>
      <c r="D9803" s="13">
        <v>7404756.5549216699</v>
      </c>
      <c r="E9803" s="14">
        <v>42826</v>
      </c>
      <c r="F9803" s="15">
        <f t="shared" si="153"/>
        <v>-4.1372581420939102E-2</v>
      </c>
    </row>
    <row r="9804" spans="1:6" x14ac:dyDescent="0.3">
      <c r="A9804" s="16">
        <v>76</v>
      </c>
      <c r="B9804" s="17" t="s">
        <v>989</v>
      </c>
      <c r="C9804" s="17" t="s">
        <v>126</v>
      </c>
      <c r="D9804" s="18">
        <v>7717536.0827609403</v>
      </c>
      <c r="E9804" s="14">
        <v>42795</v>
      </c>
      <c r="F9804" s="15">
        <f t="shared" si="153"/>
        <v>1.8648988934972192E-2</v>
      </c>
    </row>
    <row r="9805" spans="1:6" x14ac:dyDescent="0.3">
      <c r="A9805" s="11">
        <v>76</v>
      </c>
      <c r="B9805" s="12" t="s">
        <v>989</v>
      </c>
      <c r="C9805" s="12" t="s">
        <v>127</v>
      </c>
      <c r="D9805" s="13">
        <v>7574945.5548807103</v>
      </c>
      <c r="E9805" s="14">
        <v>42767</v>
      </c>
      <c r="F9805" s="15">
        <f t="shared" si="153"/>
        <v>4.6688712291789489E-2</v>
      </c>
    </row>
    <row r="9806" spans="1:6" x14ac:dyDescent="0.3">
      <c r="A9806" s="16">
        <v>76</v>
      </c>
      <c r="B9806" s="17" t="s">
        <v>989</v>
      </c>
      <c r="C9806" s="17" t="s">
        <v>129</v>
      </c>
      <c r="D9806" s="18">
        <v>7229410.1676389696</v>
      </c>
      <c r="E9806" s="14">
        <v>42736</v>
      </c>
      <c r="F9806" s="15">
        <f t="shared" si="153"/>
        <v>0.11515862337134639</v>
      </c>
    </row>
    <row r="9807" spans="1:6" x14ac:dyDescent="0.3">
      <c r="A9807" s="11">
        <v>76</v>
      </c>
      <c r="B9807" s="12" t="s">
        <v>989</v>
      </c>
      <c r="C9807" s="12" t="s">
        <v>130</v>
      </c>
      <c r="D9807" s="13">
        <v>6443029.3677471699</v>
      </c>
      <c r="E9807" s="14">
        <v>42705</v>
      </c>
      <c r="F9807" s="15">
        <f t="shared" si="153"/>
        <v>1.5919595414241917E-2</v>
      </c>
    </row>
    <row r="9808" spans="1:6" x14ac:dyDescent="0.3">
      <c r="A9808" s="11">
        <v>76</v>
      </c>
      <c r="B9808" s="12" t="s">
        <v>989</v>
      </c>
      <c r="C9808" s="12" t="s">
        <v>132</v>
      </c>
      <c r="D9808" s="13">
        <v>6341271.0714949202</v>
      </c>
      <c r="E9808" s="14">
        <v>42675</v>
      </c>
      <c r="F9808" s="15">
        <f t="shared" si="153"/>
        <v>-6.2416476708256848E-2</v>
      </c>
    </row>
    <row r="9809" spans="1:6" x14ac:dyDescent="0.3">
      <c r="A9809" s="11">
        <v>76</v>
      </c>
      <c r="B9809" s="12" t="s">
        <v>989</v>
      </c>
      <c r="C9809" s="12" t="s">
        <v>133</v>
      </c>
      <c r="D9809" s="13">
        <v>6749684.1387209399</v>
      </c>
      <c r="E9809" s="14">
        <v>42644</v>
      </c>
      <c r="F9809" s="15">
        <f t="shared" si="153"/>
        <v>-7.3245628526970169E-2</v>
      </c>
    </row>
    <row r="9810" spans="1:6" x14ac:dyDescent="0.3">
      <c r="A9810" s="11">
        <v>76</v>
      </c>
      <c r="B9810" s="12" t="s">
        <v>989</v>
      </c>
      <c r="C9810" s="12" t="s">
        <v>134</v>
      </c>
      <c r="D9810" s="13">
        <v>7262625.0313679297</v>
      </c>
      <c r="E9810" s="14">
        <v>42614</v>
      </c>
      <c r="F9810" s="15">
        <f t="shared" si="153"/>
        <v>3.3624552470645885E-2</v>
      </c>
    </row>
    <row r="9811" spans="1:6" x14ac:dyDescent="0.3">
      <c r="A9811" s="16">
        <v>76</v>
      </c>
      <c r="B9811" s="17" t="s">
        <v>989</v>
      </c>
      <c r="C9811" s="17" t="s">
        <v>135</v>
      </c>
      <c r="D9811" s="18">
        <v>7022482.4829998901</v>
      </c>
      <c r="E9811" s="14">
        <v>42583</v>
      </c>
      <c r="F9811" s="15">
        <f t="shared" si="153"/>
        <v>-1.0987781472869513E-2</v>
      </c>
    </row>
    <row r="9812" spans="1:6" x14ac:dyDescent="0.3">
      <c r="A9812" s="11">
        <v>76</v>
      </c>
      <c r="B9812" s="12" t="s">
        <v>989</v>
      </c>
      <c r="C9812" s="12" t="s">
        <v>136</v>
      </c>
      <c r="D9812" s="13">
        <v>7100069.4596959399</v>
      </c>
      <c r="E9812" s="14">
        <v>42552</v>
      </c>
      <c r="F9812" s="15">
        <f t="shared" si="153"/>
        <v>6.155967091714812E-3</v>
      </c>
    </row>
    <row r="9813" spans="1:6" x14ac:dyDescent="0.3">
      <c r="A9813" s="16">
        <v>76</v>
      </c>
      <c r="B9813" s="17" t="s">
        <v>989</v>
      </c>
      <c r="C9813" s="17" t="s">
        <v>137</v>
      </c>
      <c r="D9813" s="18">
        <v>7056495.9219901497</v>
      </c>
      <c r="E9813" s="14">
        <v>42522</v>
      </c>
      <c r="F9813" s="15">
        <f t="shared" si="153"/>
        <v>6.1067479585328925E-2</v>
      </c>
    </row>
    <row r="9814" spans="1:6" x14ac:dyDescent="0.3">
      <c r="A9814" s="11">
        <v>76</v>
      </c>
      <c r="B9814" s="12" t="s">
        <v>989</v>
      </c>
      <c r="C9814" s="12" t="s">
        <v>138</v>
      </c>
      <c r="D9814" s="13">
        <v>6638467.3786525903</v>
      </c>
      <c r="E9814" s="14">
        <v>42491</v>
      </c>
      <c r="F9814" s="15">
        <f t="shared" si="153"/>
        <v>2.9750270341166257E-2</v>
      </c>
    </row>
    <row r="9815" spans="1:6" x14ac:dyDescent="0.3">
      <c r="A9815" s="16">
        <v>76</v>
      </c>
      <c r="B9815" s="17" t="s">
        <v>989</v>
      </c>
      <c r="C9815" s="17" t="s">
        <v>139</v>
      </c>
      <c r="D9815" s="18">
        <v>6443880.0442666505</v>
      </c>
      <c r="E9815" s="14">
        <v>42461</v>
      </c>
      <c r="F9815" s="15">
        <f t="shared" si="153"/>
        <v>2.4549615436593633E-2</v>
      </c>
    </row>
    <row r="9816" spans="1:6" x14ac:dyDescent="0.3">
      <c r="A9816" s="11">
        <v>76</v>
      </c>
      <c r="B9816" s="12" t="s">
        <v>989</v>
      </c>
      <c r="C9816" s="12" t="s">
        <v>140</v>
      </c>
      <c r="D9816" s="13">
        <v>6287611.2845446197</v>
      </c>
      <c r="E9816" s="14">
        <v>42430</v>
      </c>
      <c r="F9816" s="15">
        <f t="shared" si="153"/>
        <v>1.7178211704777801E-2</v>
      </c>
    </row>
    <row r="9817" spans="1:6" x14ac:dyDescent="0.3">
      <c r="A9817" s="16">
        <v>76</v>
      </c>
      <c r="B9817" s="17" t="s">
        <v>989</v>
      </c>
      <c r="C9817" s="17" t="s">
        <v>141</v>
      </c>
      <c r="D9817" s="18">
        <v>6180523.7860081801</v>
      </c>
      <c r="E9817" s="14">
        <v>42401</v>
      </c>
      <c r="F9817" s="15">
        <f t="shared" si="153"/>
        <v>-2.450984098559791E-2</v>
      </c>
    </row>
    <row r="9818" spans="1:6" x14ac:dyDescent="0.3">
      <c r="A9818" s="11">
        <v>76</v>
      </c>
      <c r="B9818" s="12" t="s">
        <v>989</v>
      </c>
      <c r="C9818" s="12" t="s">
        <v>142</v>
      </c>
      <c r="D9818" s="13">
        <v>6333879.1216073697</v>
      </c>
      <c r="E9818" s="14">
        <v>42370</v>
      </c>
      <c r="F9818" s="15">
        <f t="shared" si="153"/>
        <v>-0.18298267858345163</v>
      </c>
    </row>
    <row r="9819" spans="1:6" x14ac:dyDescent="0.3">
      <c r="A9819" s="16">
        <v>76</v>
      </c>
      <c r="B9819" s="17" t="s">
        <v>989</v>
      </c>
      <c r="C9819" s="17" t="s">
        <v>143</v>
      </c>
      <c r="D9819" s="18">
        <v>7605681.5659489697</v>
      </c>
      <c r="E9819" s="14">
        <v>42339</v>
      </c>
      <c r="F9819" s="15">
        <f t="shared" si="153"/>
        <v>-3.540947332561218E-2</v>
      </c>
    </row>
    <row r="9820" spans="1:6" x14ac:dyDescent="0.3">
      <c r="A9820" s="16">
        <v>76</v>
      </c>
      <c r="B9820" s="17" t="s">
        <v>989</v>
      </c>
      <c r="C9820" s="17" t="s">
        <v>145</v>
      </c>
      <c r="D9820" s="18">
        <v>7879819.6439973498</v>
      </c>
      <c r="E9820" s="14">
        <v>42309</v>
      </c>
      <c r="F9820" s="15">
        <f t="shared" si="153"/>
        <v>3.3881628968304447E-3</v>
      </c>
    </row>
    <row r="9821" spans="1:6" x14ac:dyDescent="0.3">
      <c r="A9821" s="16">
        <v>76</v>
      </c>
      <c r="B9821" s="17" t="s">
        <v>989</v>
      </c>
      <c r="C9821" s="17" t="s">
        <v>146</v>
      </c>
      <c r="D9821" s="18">
        <v>7853166.7091854401</v>
      </c>
      <c r="E9821" s="14">
        <v>42278</v>
      </c>
      <c r="F9821" s="15">
        <f t="shared" si="153"/>
        <v>2.5813526144280379E-2</v>
      </c>
    </row>
    <row r="9822" spans="1:6" x14ac:dyDescent="0.3">
      <c r="A9822" s="16">
        <v>76</v>
      </c>
      <c r="B9822" s="17" t="s">
        <v>989</v>
      </c>
      <c r="C9822" s="17" t="s">
        <v>147</v>
      </c>
      <c r="D9822" s="18">
        <v>7653042.8486651797</v>
      </c>
      <c r="E9822" s="14">
        <v>42248</v>
      </c>
      <c r="F9822" s="15">
        <f t="shared" si="153"/>
        <v>4.8435862477118723E-2</v>
      </c>
    </row>
    <row r="9823" spans="1:6" x14ac:dyDescent="0.3">
      <c r="A9823" s="11">
        <v>76</v>
      </c>
      <c r="B9823" s="12" t="s">
        <v>989</v>
      </c>
      <c r="C9823" s="12" t="s">
        <v>148</v>
      </c>
      <c r="D9823" s="13">
        <v>7291195.0619967496</v>
      </c>
      <c r="E9823" s="14">
        <v>42217</v>
      </c>
      <c r="F9823" s="15">
        <f t="shared" si="153"/>
        <v>-6.1101362525199543E-2</v>
      </c>
    </row>
    <row r="9824" spans="1:6" x14ac:dyDescent="0.3">
      <c r="A9824" s="16">
        <v>76</v>
      </c>
      <c r="B9824" s="17" t="s">
        <v>989</v>
      </c>
      <c r="C9824" s="17" t="s">
        <v>149</v>
      </c>
      <c r="D9824" s="18">
        <v>7750588.8939706301</v>
      </c>
      <c r="E9824" s="14">
        <v>42186</v>
      </c>
      <c r="F9824" s="15">
        <f t="shared" si="153"/>
        <v>5.8193574935575733E-2</v>
      </c>
    </row>
    <row r="9825" spans="1:6" x14ac:dyDescent="0.3">
      <c r="A9825" s="11">
        <v>76</v>
      </c>
      <c r="B9825" s="12" t="s">
        <v>989</v>
      </c>
      <c r="C9825" s="12" t="s">
        <v>150</v>
      </c>
      <c r="D9825" s="13">
        <v>7312427.1627709297</v>
      </c>
      <c r="E9825" s="14">
        <v>42156</v>
      </c>
      <c r="F9825" s="15">
        <f t="shared" si="153"/>
        <v>-5.6684802269816231E-2</v>
      </c>
    </row>
    <row r="9826" spans="1:6" x14ac:dyDescent="0.3">
      <c r="A9826" s="16">
        <v>76</v>
      </c>
      <c r="B9826" s="17" t="s">
        <v>989</v>
      </c>
      <c r="C9826" s="17" t="s">
        <v>151</v>
      </c>
      <c r="D9826" s="18">
        <v>7738903.8345696302</v>
      </c>
      <c r="E9826" s="14">
        <v>42125</v>
      </c>
      <c r="F9826" s="15">
        <f t="shared" si="153"/>
        <v>3.1251497674289599E-2</v>
      </c>
    </row>
    <row r="9827" spans="1:6" x14ac:dyDescent="0.3">
      <c r="A9827" s="11">
        <v>76</v>
      </c>
      <c r="B9827" s="12" t="s">
        <v>989</v>
      </c>
      <c r="C9827" s="12" t="s">
        <v>152</v>
      </c>
      <c r="D9827" s="13">
        <v>7500791.5611302201</v>
      </c>
      <c r="E9827" s="14">
        <v>42095</v>
      </c>
      <c r="F9827" s="15">
        <f t="shared" si="153"/>
        <v>2.9494813480382312E-2</v>
      </c>
    </row>
    <row r="9828" spans="1:6" x14ac:dyDescent="0.3">
      <c r="A9828" s="16">
        <v>76</v>
      </c>
      <c r="B9828" s="17" t="s">
        <v>989</v>
      </c>
      <c r="C9828" s="17" t="s">
        <v>153</v>
      </c>
      <c r="D9828" s="18">
        <v>7282787.9056762196</v>
      </c>
      <c r="E9828" s="14">
        <v>42064</v>
      </c>
      <c r="F9828" s="15">
        <f t="shared" si="153"/>
        <v>1.1125875578637279E-2</v>
      </c>
    </row>
    <row r="9829" spans="1:6" x14ac:dyDescent="0.3">
      <c r="A9829" s="11">
        <v>76</v>
      </c>
      <c r="B9829" s="12" t="s">
        <v>989</v>
      </c>
      <c r="C9829" s="12" t="s">
        <v>154</v>
      </c>
      <c r="D9829" s="13">
        <v>7202209.5968888504</v>
      </c>
      <c r="E9829" s="14">
        <v>42036</v>
      </c>
      <c r="F9829" s="15">
        <f t="shared" si="153"/>
        <v>-5.9272569661149833E-2</v>
      </c>
    </row>
    <row r="9830" spans="1:6" x14ac:dyDescent="0.3">
      <c r="A9830" s="16">
        <v>76</v>
      </c>
      <c r="B9830" s="17" t="s">
        <v>989</v>
      </c>
      <c r="C9830" s="17" t="s">
        <v>1286</v>
      </c>
      <c r="D9830" s="18">
        <v>7642008.3147649802</v>
      </c>
      <c r="E9830" s="14">
        <v>42005</v>
      </c>
      <c r="F9830" s="15" t="e">
        <f t="shared" si="153"/>
        <v>#N/A</v>
      </c>
    </row>
    <row r="9831" spans="1:6" x14ac:dyDescent="0.3">
      <c r="A9831" s="16">
        <v>1</v>
      </c>
      <c r="B9831" s="17" t="s">
        <v>1001</v>
      </c>
      <c r="C9831" s="17" t="s">
        <v>12</v>
      </c>
      <c r="D9831" s="18">
        <v>206612423.16918299</v>
      </c>
      <c r="E9831" s="14">
        <v>45901</v>
      </c>
      <c r="F9831" s="15">
        <f t="shared" si="153"/>
        <v>-3.4722809341316434E-2</v>
      </c>
    </row>
    <row r="9832" spans="1:6" x14ac:dyDescent="0.3">
      <c r="A9832" s="16">
        <v>1</v>
      </c>
      <c r="B9832" s="17" t="s">
        <v>1001</v>
      </c>
      <c r="C9832" s="17" t="s">
        <v>16</v>
      </c>
      <c r="D9832" s="18">
        <v>213912594.72511101</v>
      </c>
      <c r="E9832" s="14">
        <v>45870</v>
      </c>
      <c r="F9832" s="15">
        <f t="shared" si="153"/>
        <v>-4.6577960993463035E-4</v>
      </c>
    </row>
    <row r="9833" spans="1:6" x14ac:dyDescent="0.3">
      <c r="A9833" s="16">
        <v>1</v>
      </c>
      <c r="B9833" s="17" t="s">
        <v>1001</v>
      </c>
      <c r="C9833" s="17" t="s">
        <v>17</v>
      </c>
      <c r="D9833" s="18">
        <v>214012254.05788299</v>
      </c>
      <c r="E9833" s="14">
        <v>45839</v>
      </c>
      <c r="F9833" s="15">
        <f t="shared" si="153"/>
        <v>5.3746348295059476E-2</v>
      </c>
    </row>
    <row r="9834" spans="1:6" x14ac:dyDescent="0.3">
      <c r="A9834" s="16">
        <v>1</v>
      </c>
      <c r="B9834" s="17" t="s">
        <v>1001</v>
      </c>
      <c r="C9834" s="17" t="s">
        <v>18</v>
      </c>
      <c r="D9834" s="18">
        <v>202813518.15004501</v>
      </c>
      <c r="E9834" s="14">
        <v>45809</v>
      </c>
      <c r="F9834" s="15">
        <f t="shared" si="153"/>
        <v>3.5814340253769381E-2</v>
      </c>
    </row>
    <row r="9835" spans="1:6" x14ac:dyDescent="0.3">
      <c r="A9835" s="16">
        <v>1</v>
      </c>
      <c r="B9835" s="17" t="s">
        <v>1001</v>
      </c>
      <c r="C9835" s="17" t="s">
        <v>19</v>
      </c>
      <c r="D9835" s="18">
        <v>195678417.90375099</v>
      </c>
      <c r="E9835" s="14">
        <v>45778</v>
      </c>
      <c r="F9835" s="15">
        <f t="shared" si="153"/>
        <v>-1.5497215134674714E-3</v>
      </c>
    </row>
    <row r="9836" spans="1:6" x14ac:dyDescent="0.3">
      <c r="A9836" s="16">
        <v>1</v>
      </c>
      <c r="B9836" s="17" t="s">
        <v>1001</v>
      </c>
      <c r="C9836" s="17" t="s">
        <v>20</v>
      </c>
      <c r="D9836" s="18">
        <v>195981900.053368</v>
      </c>
      <c r="E9836" s="14">
        <v>45748</v>
      </c>
      <c r="F9836" s="15">
        <f t="shared" si="153"/>
        <v>-0.15270191762071442</v>
      </c>
    </row>
    <row r="9837" spans="1:6" x14ac:dyDescent="0.3">
      <c r="A9837" s="16">
        <v>1</v>
      </c>
      <c r="B9837" s="17" t="s">
        <v>1001</v>
      </c>
      <c r="C9837" s="17" t="s">
        <v>21</v>
      </c>
      <c r="D9837" s="18">
        <v>228314536.868238</v>
      </c>
      <c r="E9837" s="14">
        <v>45717</v>
      </c>
      <c r="F9837" s="15">
        <f t="shared" si="153"/>
        <v>6.4039917914523445E-2</v>
      </c>
    </row>
    <row r="9838" spans="1:6" x14ac:dyDescent="0.3">
      <c r="A9838" s="16">
        <v>1</v>
      </c>
      <c r="B9838" s="17" t="s">
        <v>1001</v>
      </c>
      <c r="C9838" s="17" t="s">
        <v>22</v>
      </c>
      <c r="D9838" s="18">
        <v>214151628.39093199</v>
      </c>
      <c r="E9838" s="14">
        <v>45689</v>
      </c>
      <c r="F9838" s="15">
        <f t="shared" si="153"/>
        <v>-2.1783722261878115E-2</v>
      </c>
    </row>
    <row r="9839" spans="1:6" x14ac:dyDescent="0.3">
      <c r="A9839" s="16">
        <v>1</v>
      </c>
      <c r="B9839" s="17" t="s">
        <v>1001</v>
      </c>
      <c r="C9839" s="17" t="s">
        <v>23</v>
      </c>
      <c r="D9839" s="18">
        <v>218867829.69844201</v>
      </c>
      <c r="E9839" s="14">
        <v>45658</v>
      </c>
      <c r="F9839" s="15">
        <f t="shared" si="153"/>
        <v>0.14171235213642863</v>
      </c>
    </row>
    <row r="9840" spans="1:6" x14ac:dyDescent="0.3">
      <c r="A9840" s="16">
        <v>1</v>
      </c>
      <c r="B9840" s="17" t="s">
        <v>1001</v>
      </c>
      <c r="C9840" s="17" t="s">
        <v>24</v>
      </c>
      <c r="D9840" s="18">
        <v>189949011.97723001</v>
      </c>
      <c r="E9840" s="14">
        <v>45627</v>
      </c>
      <c r="F9840" s="15">
        <f t="shared" si="153"/>
        <v>-2.8598697099098545E-2</v>
      </c>
    </row>
    <row r="9841" spans="1:6" x14ac:dyDescent="0.3">
      <c r="A9841" s="11">
        <v>1</v>
      </c>
      <c r="B9841" s="12" t="s">
        <v>1001</v>
      </c>
      <c r="C9841" s="12" t="s">
        <v>26</v>
      </c>
      <c r="D9841" s="13">
        <v>195459730.32790601</v>
      </c>
      <c r="E9841" s="14">
        <v>45597</v>
      </c>
      <c r="F9841" s="15">
        <f t="shared" si="153"/>
        <v>-2.4057303939888378E-2</v>
      </c>
    </row>
    <row r="9842" spans="1:6" x14ac:dyDescent="0.3">
      <c r="A9842" s="16">
        <v>1</v>
      </c>
      <c r="B9842" s="17" t="s">
        <v>1001</v>
      </c>
      <c r="C9842" s="17" t="s">
        <v>27</v>
      </c>
      <c r="D9842" s="18">
        <v>200218982.32018599</v>
      </c>
      <c r="E9842" s="14">
        <v>45566</v>
      </c>
      <c r="F9842" s="15">
        <f t="shared" si="153"/>
        <v>5.6103666516078628E-2</v>
      </c>
    </row>
    <row r="9843" spans="1:6" x14ac:dyDescent="0.3">
      <c r="A9843" s="11">
        <v>1</v>
      </c>
      <c r="B9843" s="12" t="s">
        <v>1001</v>
      </c>
      <c r="C9843" s="12" t="s">
        <v>28</v>
      </c>
      <c r="D9843" s="13">
        <v>189295258.93469</v>
      </c>
      <c r="E9843" s="14">
        <v>45536</v>
      </c>
      <c r="F9843" s="15">
        <f t="shared" si="153"/>
        <v>-0.1064119822516101</v>
      </c>
    </row>
    <row r="9844" spans="1:6" x14ac:dyDescent="0.3">
      <c r="A9844" s="11">
        <v>1</v>
      </c>
      <c r="B9844" s="12" t="s">
        <v>1001</v>
      </c>
      <c r="C9844" s="12" t="s">
        <v>29</v>
      </c>
      <c r="D9844" s="13">
        <v>210549334.725802</v>
      </c>
      <c r="E9844" s="14">
        <v>45505</v>
      </c>
      <c r="F9844" s="15">
        <f t="shared" si="153"/>
        <v>-6.2838691752164763E-2</v>
      </c>
    </row>
    <row r="9845" spans="1:6" x14ac:dyDescent="0.3">
      <c r="A9845" s="11">
        <v>1</v>
      </c>
      <c r="B9845" s="12" t="s">
        <v>1001</v>
      </c>
      <c r="C9845" s="12" t="s">
        <v>30</v>
      </c>
      <c r="D9845" s="13">
        <v>224204523.509334</v>
      </c>
      <c r="E9845" s="14">
        <v>45474</v>
      </c>
      <c r="F9845" s="15">
        <f t="shared" si="153"/>
        <v>-3.6397622605132312E-3</v>
      </c>
    </row>
    <row r="9846" spans="1:6" x14ac:dyDescent="0.3">
      <c r="A9846" s="11">
        <v>1</v>
      </c>
      <c r="B9846" s="12" t="s">
        <v>1001</v>
      </c>
      <c r="C9846" s="12" t="s">
        <v>31</v>
      </c>
      <c r="D9846" s="13">
        <v>225022061.592217</v>
      </c>
      <c r="E9846" s="14">
        <v>45444</v>
      </c>
      <c r="F9846" s="15">
        <f t="shared" si="153"/>
        <v>3.1681598464073282E-3</v>
      </c>
    </row>
    <row r="9847" spans="1:6" x14ac:dyDescent="0.3">
      <c r="A9847" s="11">
        <v>1</v>
      </c>
      <c r="B9847" s="12" t="s">
        <v>1001</v>
      </c>
      <c r="C9847" s="12" t="s">
        <v>32</v>
      </c>
      <c r="D9847" s="13">
        <v>224310283.84032801</v>
      </c>
      <c r="E9847" s="14">
        <v>45413</v>
      </c>
      <c r="F9847" s="15">
        <f t="shared" si="153"/>
        <v>-2.3544365161069246E-2</v>
      </c>
    </row>
    <row r="9848" spans="1:6" x14ac:dyDescent="0.3">
      <c r="A9848" s="11">
        <v>1</v>
      </c>
      <c r="B9848" s="12" t="s">
        <v>1001</v>
      </c>
      <c r="C9848" s="12" t="s">
        <v>34</v>
      </c>
      <c r="D9848" s="13">
        <v>229654189.64915201</v>
      </c>
      <c r="E9848" s="14">
        <v>45383</v>
      </c>
      <c r="F9848" s="15">
        <f t="shared" si="153"/>
        <v>8.0347049297013196E-2</v>
      </c>
    </row>
    <row r="9849" spans="1:6" x14ac:dyDescent="0.3">
      <c r="A9849" s="11">
        <v>1</v>
      </c>
      <c r="B9849" s="12" t="s">
        <v>1001</v>
      </c>
      <c r="C9849" s="12" t="s">
        <v>35</v>
      </c>
      <c r="D9849" s="13">
        <v>211923975.65066001</v>
      </c>
      <c r="E9849" s="14">
        <v>45352</v>
      </c>
      <c r="F9849" s="15">
        <f t="shared" si="153"/>
        <v>6.3072304298707485E-2</v>
      </c>
    </row>
    <row r="9850" spans="1:6" x14ac:dyDescent="0.3">
      <c r="A9850" s="11">
        <v>1</v>
      </c>
      <c r="B9850" s="12" t="s">
        <v>1001</v>
      </c>
      <c r="C9850" s="12" t="s">
        <v>36</v>
      </c>
      <c r="D9850" s="13">
        <v>198970246.931162</v>
      </c>
      <c r="E9850" s="14">
        <v>45323</v>
      </c>
      <c r="F9850" s="15">
        <f t="shared" si="153"/>
        <v>-2.2230426387934805E-3</v>
      </c>
    </row>
    <row r="9851" spans="1:6" x14ac:dyDescent="0.3">
      <c r="A9851" s="11">
        <v>1</v>
      </c>
      <c r="B9851" s="12" t="s">
        <v>1001</v>
      </c>
      <c r="C9851" s="12" t="s">
        <v>37</v>
      </c>
      <c r="D9851" s="13">
        <v>199413058.28584099</v>
      </c>
      <c r="E9851" s="14">
        <v>45292</v>
      </c>
      <c r="F9851" s="15">
        <f t="shared" si="153"/>
        <v>-6.8658630826962969E-2</v>
      </c>
    </row>
    <row r="9852" spans="1:6" x14ac:dyDescent="0.3">
      <c r="A9852" s="11">
        <v>1</v>
      </c>
      <c r="B9852" s="12" t="s">
        <v>1001</v>
      </c>
      <c r="C9852" s="12" t="s">
        <v>38</v>
      </c>
      <c r="D9852" s="13">
        <v>213585447.29066199</v>
      </c>
      <c r="E9852" s="14">
        <v>45261</v>
      </c>
      <c r="F9852" s="15">
        <f t="shared" si="153"/>
        <v>-2.2095814791681465E-3</v>
      </c>
    </row>
    <row r="9853" spans="1:6" x14ac:dyDescent="0.3">
      <c r="A9853" s="16">
        <v>1</v>
      </c>
      <c r="B9853" s="17" t="s">
        <v>1001</v>
      </c>
      <c r="C9853" s="17" t="s">
        <v>40</v>
      </c>
      <c r="D9853" s="18">
        <v>214057903.51225299</v>
      </c>
      <c r="E9853" s="14">
        <v>45231</v>
      </c>
      <c r="F9853" s="15">
        <f t="shared" si="153"/>
        <v>-3.9093765070360158E-2</v>
      </c>
    </row>
    <row r="9854" spans="1:6" x14ac:dyDescent="0.3">
      <c r="A9854" s="11">
        <v>1</v>
      </c>
      <c r="B9854" s="12" t="s">
        <v>1001</v>
      </c>
      <c r="C9854" s="12" t="s">
        <v>41</v>
      </c>
      <c r="D9854" s="13">
        <v>222591960.23641601</v>
      </c>
      <c r="E9854" s="14">
        <v>45200</v>
      </c>
      <c r="F9854" s="15">
        <f t="shared" si="153"/>
        <v>9.3248594754572287E-3</v>
      </c>
    </row>
    <row r="9855" spans="1:6" x14ac:dyDescent="0.3">
      <c r="A9855" s="16">
        <v>1</v>
      </c>
      <c r="B9855" s="17" t="s">
        <v>1001</v>
      </c>
      <c r="C9855" s="17" t="s">
        <v>42</v>
      </c>
      <c r="D9855" s="18">
        <v>220525968.99616501</v>
      </c>
      <c r="E9855" s="14">
        <v>45170</v>
      </c>
      <c r="F9855" s="15">
        <f t="shared" si="153"/>
        <v>7.4604596551280863E-2</v>
      </c>
    </row>
    <row r="9856" spans="1:6" x14ac:dyDescent="0.3">
      <c r="A9856" s="16">
        <v>1</v>
      </c>
      <c r="B9856" s="17" t="s">
        <v>1001</v>
      </c>
      <c r="C9856" s="17" t="s">
        <v>43</v>
      </c>
      <c r="D9856" s="18">
        <v>204672443.494966</v>
      </c>
      <c r="E9856" s="14">
        <v>45139</v>
      </c>
      <c r="F9856" s="15">
        <f t="shared" si="153"/>
        <v>1.4281990255992338E-2</v>
      </c>
    </row>
    <row r="9857" spans="1:6" x14ac:dyDescent="0.3">
      <c r="A9857" s="16">
        <v>1</v>
      </c>
      <c r="B9857" s="17" t="s">
        <v>1001</v>
      </c>
      <c r="C9857" s="17" t="s">
        <v>44</v>
      </c>
      <c r="D9857" s="18">
        <v>201770088.68672299</v>
      </c>
      <c r="E9857" s="14">
        <v>45108</v>
      </c>
      <c r="F9857" s="15">
        <f t="shared" si="153"/>
        <v>4.177927035630428E-3</v>
      </c>
    </row>
    <row r="9858" spans="1:6" x14ac:dyDescent="0.3">
      <c r="A9858" s="16">
        <v>1</v>
      </c>
      <c r="B9858" s="17" t="s">
        <v>1001</v>
      </c>
      <c r="C9858" s="17" t="s">
        <v>45</v>
      </c>
      <c r="D9858" s="18">
        <v>200928866.484341</v>
      </c>
      <c r="E9858" s="14">
        <v>45078</v>
      </c>
      <c r="F9858" s="15">
        <f t="shared" si="153"/>
        <v>3.790982106025035E-2</v>
      </c>
    </row>
    <row r="9859" spans="1:6" x14ac:dyDescent="0.3">
      <c r="A9859" s="16">
        <v>1</v>
      </c>
      <c r="B9859" s="17" t="s">
        <v>1001</v>
      </c>
      <c r="C9859" s="17" t="s">
        <v>46</v>
      </c>
      <c r="D9859" s="18">
        <v>193454264.67696899</v>
      </c>
      <c r="E9859" s="14">
        <v>45047</v>
      </c>
      <c r="F9859" s="15">
        <f t="shared" ref="F9859:F9922" si="154">IF(B9859=B9860,LN(D9859/D9860),NA())</f>
        <v>-9.9171644428823813E-2</v>
      </c>
    </row>
    <row r="9860" spans="1:6" x14ac:dyDescent="0.3">
      <c r="A9860" s="16">
        <v>1</v>
      </c>
      <c r="B9860" s="17" t="s">
        <v>1001</v>
      </c>
      <c r="C9860" s="17" t="s">
        <v>47</v>
      </c>
      <c r="D9860" s="18">
        <v>213622998.18661299</v>
      </c>
      <c r="E9860" s="14">
        <v>45017</v>
      </c>
      <c r="F9860" s="15">
        <f t="shared" si="154"/>
        <v>5.7976455348801144E-2</v>
      </c>
    </row>
    <row r="9861" spans="1:6" x14ac:dyDescent="0.3">
      <c r="A9861" s="16">
        <v>1</v>
      </c>
      <c r="B9861" s="17" t="s">
        <v>1001</v>
      </c>
      <c r="C9861" s="17" t="s">
        <v>48</v>
      </c>
      <c r="D9861" s="18">
        <v>201590077.32226899</v>
      </c>
      <c r="E9861" s="14">
        <v>44986</v>
      </c>
      <c r="F9861" s="15">
        <f t="shared" si="154"/>
        <v>-0.10105357907441738</v>
      </c>
    </row>
    <row r="9862" spans="1:6" x14ac:dyDescent="0.3">
      <c r="A9862" s="16">
        <v>1</v>
      </c>
      <c r="B9862" s="17" t="s">
        <v>1001</v>
      </c>
      <c r="C9862" s="17" t="s">
        <v>49</v>
      </c>
      <c r="D9862" s="18">
        <v>223026342.977819</v>
      </c>
      <c r="E9862" s="14">
        <v>44958</v>
      </c>
      <c r="F9862" s="15">
        <f t="shared" si="154"/>
        <v>5.6635193072717319E-2</v>
      </c>
    </row>
    <row r="9863" spans="1:6" x14ac:dyDescent="0.3">
      <c r="A9863" s="16">
        <v>1</v>
      </c>
      <c r="B9863" s="17" t="s">
        <v>1001</v>
      </c>
      <c r="C9863" s="17" t="s">
        <v>50</v>
      </c>
      <c r="D9863" s="18">
        <v>210746228.55164599</v>
      </c>
      <c r="E9863" s="14">
        <v>44927</v>
      </c>
      <c r="F9863" s="15">
        <f t="shared" si="154"/>
        <v>6.9706761236962636E-2</v>
      </c>
    </row>
    <row r="9864" spans="1:6" x14ac:dyDescent="0.3">
      <c r="A9864" s="16">
        <v>1</v>
      </c>
      <c r="B9864" s="17" t="s">
        <v>1001</v>
      </c>
      <c r="C9864" s="17" t="s">
        <v>51</v>
      </c>
      <c r="D9864" s="18">
        <v>196556110.49074599</v>
      </c>
      <c r="E9864" s="14">
        <v>44896</v>
      </c>
      <c r="F9864" s="15">
        <f t="shared" si="154"/>
        <v>-5.7375832570653727E-2</v>
      </c>
    </row>
    <row r="9865" spans="1:6" x14ac:dyDescent="0.3">
      <c r="A9865" s="11">
        <v>1</v>
      </c>
      <c r="B9865" s="12" t="s">
        <v>1001</v>
      </c>
      <c r="C9865" s="12" t="s">
        <v>53</v>
      </c>
      <c r="D9865" s="13">
        <v>208163488.35899699</v>
      </c>
      <c r="E9865" s="14">
        <v>44866</v>
      </c>
      <c r="F9865" s="15">
        <f t="shared" si="154"/>
        <v>9.0895219293147863E-3</v>
      </c>
    </row>
    <row r="9866" spans="1:6" x14ac:dyDescent="0.3">
      <c r="A9866" s="16">
        <v>1</v>
      </c>
      <c r="B9866" s="17" t="s">
        <v>1001</v>
      </c>
      <c r="C9866" s="17" t="s">
        <v>54</v>
      </c>
      <c r="D9866" s="18">
        <v>206279954.94383299</v>
      </c>
      <c r="E9866" s="14">
        <v>44835</v>
      </c>
      <c r="F9866" s="15">
        <f t="shared" si="154"/>
        <v>6.0690925239261465E-2</v>
      </c>
    </row>
    <row r="9867" spans="1:6" x14ac:dyDescent="0.3">
      <c r="A9867" s="11">
        <v>1</v>
      </c>
      <c r="B9867" s="12" t="s">
        <v>1001</v>
      </c>
      <c r="C9867" s="12" t="s">
        <v>55</v>
      </c>
      <c r="D9867" s="13">
        <v>194132967.84015799</v>
      </c>
      <c r="E9867" s="14">
        <v>44805</v>
      </c>
      <c r="F9867" s="15">
        <f t="shared" si="154"/>
        <v>-3.3545471996494283E-2</v>
      </c>
    </row>
    <row r="9868" spans="1:6" x14ac:dyDescent="0.3">
      <c r="A9868" s="11">
        <v>1</v>
      </c>
      <c r="B9868" s="12" t="s">
        <v>1001</v>
      </c>
      <c r="C9868" s="12" t="s">
        <v>56</v>
      </c>
      <c r="D9868" s="13">
        <v>200755710.35287699</v>
      </c>
      <c r="E9868" s="14">
        <v>44774</v>
      </c>
      <c r="F9868" s="15">
        <f t="shared" si="154"/>
        <v>6.4998809736761184E-2</v>
      </c>
    </row>
    <row r="9869" spans="1:6" x14ac:dyDescent="0.3">
      <c r="A9869" s="11">
        <v>1</v>
      </c>
      <c r="B9869" s="12" t="s">
        <v>1001</v>
      </c>
      <c r="C9869" s="12" t="s">
        <v>57</v>
      </c>
      <c r="D9869" s="13">
        <v>188121868.17331001</v>
      </c>
      <c r="E9869" s="14">
        <v>44743</v>
      </c>
      <c r="F9869" s="15">
        <f t="shared" si="154"/>
        <v>-6.8511979222627738E-3</v>
      </c>
    </row>
    <row r="9870" spans="1:6" x14ac:dyDescent="0.3">
      <c r="A9870" s="11">
        <v>1</v>
      </c>
      <c r="B9870" s="12" t="s">
        <v>1001</v>
      </c>
      <c r="C9870" s="12" t="s">
        <v>58</v>
      </c>
      <c r="D9870" s="13">
        <v>189415153.54391301</v>
      </c>
      <c r="E9870" s="14">
        <v>44713</v>
      </c>
      <c r="F9870" s="15">
        <f t="shared" si="154"/>
        <v>-0.11890180843822147</v>
      </c>
    </row>
    <row r="9871" spans="1:6" x14ac:dyDescent="0.3">
      <c r="A9871" s="11">
        <v>1</v>
      </c>
      <c r="B9871" s="12" t="s">
        <v>1001</v>
      </c>
      <c r="C9871" s="12" t="s">
        <v>59</v>
      </c>
      <c r="D9871" s="13">
        <v>213330582.728284</v>
      </c>
      <c r="E9871" s="14">
        <v>44682</v>
      </c>
      <c r="F9871" s="15">
        <f t="shared" si="154"/>
        <v>8.025333971946616E-2</v>
      </c>
    </row>
    <row r="9872" spans="1:6" x14ac:dyDescent="0.3">
      <c r="A9872" s="11">
        <v>1</v>
      </c>
      <c r="B9872" s="12" t="s">
        <v>1001</v>
      </c>
      <c r="C9872" s="12" t="s">
        <v>60</v>
      </c>
      <c r="D9872" s="13">
        <v>196879064.495215</v>
      </c>
      <c r="E9872" s="14">
        <v>44652</v>
      </c>
      <c r="F9872" s="15">
        <f t="shared" si="154"/>
        <v>2.4380672345724788E-2</v>
      </c>
    </row>
    <row r="9873" spans="1:6" x14ac:dyDescent="0.3">
      <c r="A9873" s="11">
        <v>1</v>
      </c>
      <c r="B9873" s="12" t="s">
        <v>1001</v>
      </c>
      <c r="C9873" s="12" t="s">
        <v>61</v>
      </c>
      <c r="D9873" s="13">
        <v>192137062.027886</v>
      </c>
      <c r="E9873" s="14">
        <v>44621</v>
      </c>
      <c r="F9873" s="15">
        <f t="shared" si="154"/>
        <v>5.9339747326800203E-2</v>
      </c>
    </row>
    <row r="9874" spans="1:6" x14ac:dyDescent="0.3">
      <c r="A9874" s="11">
        <v>1</v>
      </c>
      <c r="B9874" s="12" t="s">
        <v>1001</v>
      </c>
      <c r="C9874" s="12" t="s">
        <v>62</v>
      </c>
      <c r="D9874" s="13">
        <v>181067381.369526</v>
      </c>
      <c r="E9874" s="14">
        <v>44593</v>
      </c>
      <c r="F9874" s="15">
        <f t="shared" si="154"/>
        <v>3.8826962980589394E-2</v>
      </c>
    </row>
    <row r="9875" spans="1:6" x14ac:dyDescent="0.3">
      <c r="A9875" s="11">
        <v>1</v>
      </c>
      <c r="B9875" s="12" t="s">
        <v>1001</v>
      </c>
      <c r="C9875" s="12" t="s">
        <v>63</v>
      </c>
      <c r="D9875" s="13">
        <v>174171818.00031</v>
      </c>
      <c r="E9875" s="14">
        <v>44562</v>
      </c>
      <c r="F9875" s="15" t="e">
        <f t="shared" si="154"/>
        <v>#N/A</v>
      </c>
    </row>
    <row r="9876" spans="1:6" x14ac:dyDescent="0.3">
      <c r="A9876" s="11">
        <v>56</v>
      </c>
      <c r="B9876" s="12" t="s">
        <v>1005</v>
      </c>
      <c r="C9876" s="12" t="s">
        <v>12</v>
      </c>
      <c r="D9876" s="13">
        <v>15337716.093195301</v>
      </c>
      <c r="E9876" s="14">
        <v>45901</v>
      </c>
      <c r="F9876" s="15">
        <f t="shared" si="154"/>
        <v>-5.3571856272631828E-2</v>
      </c>
    </row>
    <row r="9877" spans="1:6" x14ac:dyDescent="0.3">
      <c r="A9877" s="16">
        <v>56</v>
      </c>
      <c r="B9877" s="17" t="s">
        <v>1005</v>
      </c>
      <c r="C9877" s="17" t="s">
        <v>16</v>
      </c>
      <c r="D9877" s="18">
        <v>16181793.5518569</v>
      </c>
      <c r="E9877" s="14">
        <v>45870</v>
      </c>
      <c r="F9877" s="15">
        <f t="shared" si="154"/>
        <v>0.16796748953701504</v>
      </c>
    </row>
    <row r="9878" spans="1:6" x14ac:dyDescent="0.3">
      <c r="A9878" s="11">
        <v>56</v>
      </c>
      <c r="B9878" s="12" t="s">
        <v>1005</v>
      </c>
      <c r="C9878" s="12" t="s">
        <v>17</v>
      </c>
      <c r="D9878" s="13">
        <v>13679785.9600836</v>
      </c>
      <c r="E9878" s="14">
        <v>45839</v>
      </c>
      <c r="F9878" s="15">
        <f t="shared" si="154"/>
        <v>4.3518906279557769E-2</v>
      </c>
    </row>
    <row r="9879" spans="1:6" x14ac:dyDescent="0.3">
      <c r="A9879" s="16">
        <v>56</v>
      </c>
      <c r="B9879" s="17" t="s">
        <v>1005</v>
      </c>
      <c r="C9879" s="17" t="s">
        <v>18</v>
      </c>
      <c r="D9879" s="18">
        <v>13097224.7890465</v>
      </c>
      <c r="E9879" s="14">
        <v>45809</v>
      </c>
      <c r="F9879" s="15">
        <f t="shared" si="154"/>
        <v>3.5216949104451938E-2</v>
      </c>
    </row>
    <row r="9880" spans="1:6" x14ac:dyDescent="0.3">
      <c r="A9880" s="11">
        <v>56</v>
      </c>
      <c r="B9880" s="12" t="s">
        <v>1005</v>
      </c>
      <c r="C9880" s="12" t="s">
        <v>19</v>
      </c>
      <c r="D9880" s="13">
        <v>12644007.7905006</v>
      </c>
      <c r="E9880" s="14">
        <v>45778</v>
      </c>
      <c r="F9880" s="15">
        <f t="shared" si="154"/>
        <v>1.9267657193356005E-2</v>
      </c>
    </row>
    <row r="9881" spans="1:6" x14ac:dyDescent="0.3">
      <c r="A9881" s="16">
        <v>56</v>
      </c>
      <c r="B9881" s="17" t="s">
        <v>1005</v>
      </c>
      <c r="C9881" s="17" t="s">
        <v>20</v>
      </c>
      <c r="D9881" s="18">
        <v>12402719.378710199</v>
      </c>
      <c r="E9881" s="14">
        <v>45748</v>
      </c>
      <c r="F9881" s="15">
        <f t="shared" si="154"/>
        <v>-2.8972238888151279E-2</v>
      </c>
    </row>
    <row r="9882" spans="1:6" x14ac:dyDescent="0.3">
      <c r="A9882" s="11">
        <v>56</v>
      </c>
      <c r="B9882" s="12" t="s">
        <v>1005</v>
      </c>
      <c r="C9882" s="12" t="s">
        <v>21</v>
      </c>
      <c r="D9882" s="13">
        <v>12767309.927178901</v>
      </c>
      <c r="E9882" s="14">
        <v>45717</v>
      </c>
      <c r="F9882" s="15">
        <f t="shared" si="154"/>
        <v>-5.6882440705588733E-2</v>
      </c>
    </row>
    <row r="9883" spans="1:6" x14ac:dyDescent="0.3">
      <c r="A9883" s="16">
        <v>56</v>
      </c>
      <c r="B9883" s="17" t="s">
        <v>1005</v>
      </c>
      <c r="C9883" s="17" t="s">
        <v>22</v>
      </c>
      <c r="D9883" s="18">
        <v>13514597.977534801</v>
      </c>
      <c r="E9883" s="14">
        <v>45689</v>
      </c>
      <c r="F9883" s="15">
        <f t="shared" si="154"/>
        <v>0.10871404132190739</v>
      </c>
    </row>
    <row r="9884" spans="1:6" x14ac:dyDescent="0.3">
      <c r="A9884" s="11">
        <v>56</v>
      </c>
      <c r="B9884" s="12" t="s">
        <v>1005</v>
      </c>
      <c r="C9884" s="12" t="s">
        <v>23</v>
      </c>
      <c r="D9884" s="13">
        <v>12122417.1014931</v>
      </c>
      <c r="E9884" s="14">
        <v>45658</v>
      </c>
      <c r="F9884" s="15">
        <f t="shared" si="154"/>
        <v>0.10856347337467914</v>
      </c>
    </row>
    <row r="9885" spans="1:6" x14ac:dyDescent="0.3">
      <c r="A9885" s="16">
        <v>56</v>
      </c>
      <c r="B9885" s="17" t="s">
        <v>1005</v>
      </c>
      <c r="C9885" s="17" t="s">
        <v>24</v>
      </c>
      <c r="D9885" s="18">
        <v>10875286.4645874</v>
      </c>
      <c r="E9885" s="14">
        <v>45627</v>
      </c>
      <c r="F9885" s="15">
        <f t="shared" si="154"/>
        <v>-5.6248735482127277E-3</v>
      </c>
    </row>
    <row r="9886" spans="1:6" x14ac:dyDescent="0.3">
      <c r="A9886" s="16">
        <v>56</v>
      </c>
      <c r="B9886" s="17" t="s">
        <v>1005</v>
      </c>
      <c r="C9886" s="17" t="s">
        <v>26</v>
      </c>
      <c r="D9886" s="18">
        <v>10936630.941473201</v>
      </c>
      <c r="E9886" s="14">
        <v>45597</v>
      </c>
      <c r="F9886" s="15">
        <f t="shared" si="154"/>
        <v>3.6782908109434131E-2</v>
      </c>
    </row>
    <row r="9887" spans="1:6" x14ac:dyDescent="0.3">
      <c r="A9887" s="16">
        <v>56</v>
      </c>
      <c r="B9887" s="17" t="s">
        <v>1005</v>
      </c>
      <c r="C9887" s="17" t="s">
        <v>27</v>
      </c>
      <c r="D9887" s="18">
        <v>10541658.4996008</v>
      </c>
      <c r="E9887" s="14">
        <v>45566</v>
      </c>
      <c r="F9887" s="15">
        <f t="shared" si="154"/>
        <v>-0.18647398823498593</v>
      </c>
    </row>
    <row r="9888" spans="1:6" x14ac:dyDescent="0.3">
      <c r="A9888" s="16">
        <v>56</v>
      </c>
      <c r="B9888" s="17" t="s">
        <v>1005</v>
      </c>
      <c r="C9888" s="17" t="s">
        <v>28</v>
      </c>
      <c r="D9888" s="18">
        <v>12702627.627575601</v>
      </c>
      <c r="E9888" s="14">
        <v>45536</v>
      </c>
      <c r="F9888" s="15">
        <f t="shared" si="154"/>
        <v>-1.0735068894182173E-2</v>
      </c>
    </row>
    <row r="9889" spans="1:6" x14ac:dyDescent="0.3">
      <c r="A9889" s="11">
        <v>56</v>
      </c>
      <c r="B9889" s="12" t="s">
        <v>1005</v>
      </c>
      <c r="C9889" s="12" t="s">
        <v>29</v>
      </c>
      <c r="D9889" s="13">
        <v>12839725.772695201</v>
      </c>
      <c r="E9889" s="14">
        <v>45505</v>
      </c>
      <c r="F9889" s="15">
        <f t="shared" si="154"/>
        <v>4.1450471266696133E-2</v>
      </c>
    </row>
    <row r="9890" spans="1:6" x14ac:dyDescent="0.3">
      <c r="A9890" s="16">
        <v>56</v>
      </c>
      <c r="B9890" s="17" t="s">
        <v>1005</v>
      </c>
      <c r="C9890" s="17" t="s">
        <v>30</v>
      </c>
      <c r="D9890" s="18">
        <v>12318392.4852692</v>
      </c>
      <c r="E9890" s="14">
        <v>45474</v>
      </c>
      <c r="F9890" s="15">
        <f t="shared" si="154"/>
        <v>0.13559695390162207</v>
      </c>
    </row>
    <row r="9891" spans="1:6" x14ac:dyDescent="0.3">
      <c r="A9891" s="11">
        <v>56</v>
      </c>
      <c r="B9891" s="12" t="s">
        <v>1005</v>
      </c>
      <c r="C9891" s="12" t="s">
        <v>31</v>
      </c>
      <c r="D9891" s="13">
        <v>10756352.5572559</v>
      </c>
      <c r="E9891" s="14">
        <v>45444</v>
      </c>
      <c r="F9891" s="15">
        <f t="shared" si="154"/>
        <v>-9.9416132372690189E-3</v>
      </c>
    </row>
    <row r="9892" spans="1:6" x14ac:dyDescent="0.3">
      <c r="A9892" s="16">
        <v>56</v>
      </c>
      <c r="B9892" s="17" t="s">
        <v>1005</v>
      </c>
      <c r="C9892" s="17" t="s">
        <v>32</v>
      </c>
      <c r="D9892" s="18">
        <v>10863821.375793699</v>
      </c>
      <c r="E9892" s="14">
        <v>45413</v>
      </c>
      <c r="F9892" s="15">
        <f t="shared" si="154"/>
        <v>1.1578672257104629E-2</v>
      </c>
    </row>
    <row r="9893" spans="1:6" x14ac:dyDescent="0.3">
      <c r="A9893" s="11">
        <v>56</v>
      </c>
      <c r="B9893" s="12" t="s">
        <v>1005</v>
      </c>
      <c r="C9893" s="12" t="s">
        <v>34</v>
      </c>
      <c r="D9893" s="13">
        <v>10738758.178728901</v>
      </c>
      <c r="E9893" s="14">
        <v>45383</v>
      </c>
      <c r="F9893" s="15">
        <f t="shared" si="154"/>
        <v>-1.2774569801400255E-2</v>
      </c>
    </row>
    <row r="9894" spans="1:6" x14ac:dyDescent="0.3">
      <c r="A9894" s="16">
        <v>56</v>
      </c>
      <c r="B9894" s="17" t="s">
        <v>1005</v>
      </c>
      <c r="C9894" s="17" t="s">
        <v>35</v>
      </c>
      <c r="D9894" s="18">
        <v>10876821.1647572</v>
      </c>
      <c r="E9894" s="14">
        <v>45352</v>
      </c>
      <c r="F9894" s="15">
        <f t="shared" si="154"/>
        <v>-4.8120186423967079E-2</v>
      </c>
    </row>
    <row r="9895" spans="1:6" x14ac:dyDescent="0.3">
      <c r="A9895" s="11">
        <v>56</v>
      </c>
      <c r="B9895" s="12" t="s">
        <v>1005</v>
      </c>
      <c r="C9895" s="12" t="s">
        <v>36</v>
      </c>
      <c r="D9895" s="13">
        <v>11413013.1960922</v>
      </c>
      <c r="E9895" s="14">
        <v>45323</v>
      </c>
      <c r="F9895" s="15">
        <f t="shared" si="154"/>
        <v>-6.5106516024129243E-2</v>
      </c>
    </row>
    <row r="9896" spans="1:6" x14ac:dyDescent="0.3">
      <c r="A9896" s="16">
        <v>56</v>
      </c>
      <c r="B9896" s="17" t="s">
        <v>1005</v>
      </c>
      <c r="C9896" s="17" t="s">
        <v>37</v>
      </c>
      <c r="D9896" s="18">
        <v>12180797.4086392</v>
      </c>
      <c r="E9896" s="14">
        <v>45292</v>
      </c>
      <c r="F9896" s="15">
        <f t="shared" si="154"/>
        <v>1.4306398730857182E-2</v>
      </c>
    </row>
    <row r="9897" spans="1:6" x14ac:dyDescent="0.3">
      <c r="A9897" s="11">
        <v>56</v>
      </c>
      <c r="B9897" s="12" t="s">
        <v>1005</v>
      </c>
      <c r="C9897" s="12" t="s">
        <v>38</v>
      </c>
      <c r="D9897" s="13">
        <v>12007774.6811962</v>
      </c>
      <c r="E9897" s="14">
        <v>45261</v>
      </c>
      <c r="F9897" s="15">
        <f t="shared" si="154"/>
        <v>5.3296126013595152E-2</v>
      </c>
    </row>
    <row r="9898" spans="1:6" x14ac:dyDescent="0.3">
      <c r="A9898" s="11">
        <v>56</v>
      </c>
      <c r="B9898" s="12" t="s">
        <v>1005</v>
      </c>
      <c r="C9898" s="12" t="s">
        <v>40</v>
      </c>
      <c r="D9898" s="13">
        <v>11384561.737944599</v>
      </c>
      <c r="E9898" s="14">
        <v>45231</v>
      </c>
      <c r="F9898" s="15">
        <f t="shared" si="154"/>
        <v>0.10574188309221363</v>
      </c>
    </row>
    <row r="9899" spans="1:6" x14ac:dyDescent="0.3">
      <c r="A9899" s="11">
        <v>56</v>
      </c>
      <c r="B9899" s="12" t="s">
        <v>1005</v>
      </c>
      <c r="C9899" s="12" t="s">
        <v>41</v>
      </c>
      <c r="D9899" s="13">
        <v>10242198.778166501</v>
      </c>
      <c r="E9899" s="14">
        <v>45200</v>
      </c>
      <c r="F9899" s="15">
        <f t="shared" si="154"/>
        <v>-0.10524867925394521</v>
      </c>
    </row>
    <row r="9900" spans="1:6" x14ac:dyDescent="0.3">
      <c r="A9900" s="11">
        <v>56</v>
      </c>
      <c r="B9900" s="12" t="s">
        <v>1005</v>
      </c>
      <c r="C9900" s="12" t="s">
        <v>42</v>
      </c>
      <c r="D9900" s="13">
        <v>11378948.2128183</v>
      </c>
      <c r="E9900" s="14">
        <v>45170</v>
      </c>
      <c r="F9900" s="15">
        <f t="shared" si="154"/>
        <v>-4.4918539234744488E-2</v>
      </c>
    </row>
    <row r="9901" spans="1:6" x14ac:dyDescent="0.3">
      <c r="A9901" s="16">
        <v>56</v>
      </c>
      <c r="B9901" s="17" t="s">
        <v>1005</v>
      </c>
      <c r="C9901" s="17" t="s">
        <v>43</v>
      </c>
      <c r="D9901" s="18">
        <v>11901727.2837639</v>
      </c>
      <c r="E9901" s="14">
        <v>45139</v>
      </c>
      <c r="F9901" s="15">
        <f t="shared" si="154"/>
        <v>-0.10207124946910011</v>
      </c>
    </row>
    <row r="9902" spans="1:6" x14ac:dyDescent="0.3">
      <c r="A9902" s="11">
        <v>56</v>
      </c>
      <c r="B9902" s="12" t="s">
        <v>1005</v>
      </c>
      <c r="C9902" s="12" t="s">
        <v>44</v>
      </c>
      <c r="D9902" s="13">
        <v>13180715.1645563</v>
      </c>
      <c r="E9902" s="14">
        <v>45108</v>
      </c>
      <c r="F9902" s="15">
        <f t="shared" si="154"/>
        <v>-6.7697463033112651E-2</v>
      </c>
    </row>
    <row r="9903" spans="1:6" x14ac:dyDescent="0.3">
      <c r="A9903" s="16">
        <v>56</v>
      </c>
      <c r="B9903" s="17" t="s">
        <v>1005</v>
      </c>
      <c r="C9903" s="17" t="s">
        <v>45</v>
      </c>
      <c r="D9903" s="18">
        <v>14103912.6526051</v>
      </c>
      <c r="E9903" s="14">
        <v>45078</v>
      </c>
      <c r="F9903" s="15">
        <f t="shared" si="154"/>
        <v>5.3456701157686456E-2</v>
      </c>
    </row>
    <row r="9904" spans="1:6" x14ac:dyDescent="0.3">
      <c r="A9904" s="11">
        <v>56</v>
      </c>
      <c r="B9904" s="12" t="s">
        <v>1005</v>
      </c>
      <c r="C9904" s="12" t="s">
        <v>46</v>
      </c>
      <c r="D9904" s="13">
        <v>13369761.477464501</v>
      </c>
      <c r="E9904" s="14">
        <v>45047</v>
      </c>
      <c r="F9904" s="15">
        <f t="shared" si="154"/>
        <v>-8.9465548158252348E-2</v>
      </c>
    </row>
    <row r="9905" spans="1:6" x14ac:dyDescent="0.3">
      <c r="A9905" s="16">
        <v>56</v>
      </c>
      <c r="B9905" s="17" t="s">
        <v>1005</v>
      </c>
      <c r="C9905" s="17" t="s">
        <v>47</v>
      </c>
      <c r="D9905" s="18">
        <v>14621032.861434201</v>
      </c>
      <c r="E9905" s="14">
        <v>45017</v>
      </c>
      <c r="F9905" s="15">
        <f t="shared" si="154"/>
        <v>0.15834941883877274</v>
      </c>
    </row>
    <row r="9906" spans="1:6" x14ac:dyDescent="0.3">
      <c r="A9906" s="11">
        <v>56</v>
      </c>
      <c r="B9906" s="12" t="s">
        <v>1005</v>
      </c>
      <c r="C9906" s="12" t="s">
        <v>48</v>
      </c>
      <c r="D9906" s="13">
        <v>12479804.2802295</v>
      </c>
      <c r="E9906" s="14">
        <v>44986</v>
      </c>
      <c r="F9906" s="15">
        <f t="shared" si="154"/>
        <v>-5.5458595847878614E-2</v>
      </c>
    </row>
    <row r="9907" spans="1:6" x14ac:dyDescent="0.3">
      <c r="A9907" s="16">
        <v>56</v>
      </c>
      <c r="B9907" s="17" t="s">
        <v>1005</v>
      </c>
      <c r="C9907" s="17" t="s">
        <v>49</v>
      </c>
      <c r="D9907" s="18">
        <v>13191468.250893001</v>
      </c>
      <c r="E9907" s="14">
        <v>44958</v>
      </c>
      <c r="F9907" s="15">
        <f t="shared" si="154"/>
        <v>6.2186445865546537E-2</v>
      </c>
    </row>
    <row r="9908" spans="1:6" x14ac:dyDescent="0.3">
      <c r="A9908" s="11">
        <v>56</v>
      </c>
      <c r="B9908" s="12" t="s">
        <v>1005</v>
      </c>
      <c r="C9908" s="12" t="s">
        <v>50</v>
      </c>
      <c r="D9908" s="13">
        <v>12396123.839152901</v>
      </c>
      <c r="E9908" s="14">
        <v>44927</v>
      </c>
      <c r="F9908" s="15">
        <f t="shared" si="154"/>
        <v>5.8344080957791554E-2</v>
      </c>
    </row>
    <row r="9909" spans="1:6" x14ac:dyDescent="0.3">
      <c r="A9909" s="16">
        <v>56</v>
      </c>
      <c r="B9909" s="17" t="s">
        <v>1005</v>
      </c>
      <c r="C9909" s="17" t="s">
        <v>51</v>
      </c>
      <c r="D9909" s="18">
        <v>11693577.379641199</v>
      </c>
      <c r="E9909" s="14">
        <v>44896</v>
      </c>
      <c r="F9909" s="15">
        <f t="shared" si="154"/>
        <v>2.4904849279112042E-2</v>
      </c>
    </row>
    <row r="9910" spans="1:6" x14ac:dyDescent="0.3">
      <c r="A9910" s="16">
        <v>56</v>
      </c>
      <c r="B9910" s="17" t="s">
        <v>1005</v>
      </c>
      <c r="C9910" s="17" t="s">
        <v>53</v>
      </c>
      <c r="D9910" s="18">
        <v>11405947.1578977</v>
      </c>
      <c r="E9910" s="14">
        <v>44866</v>
      </c>
      <c r="F9910" s="15">
        <f t="shared" si="154"/>
        <v>5.2481847405948412E-2</v>
      </c>
    </row>
    <row r="9911" spans="1:6" x14ac:dyDescent="0.3">
      <c r="A9911" s="16">
        <v>56</v>
      </c>
      <c r="B9911" s="17" t="s">
        <v>1005</v>
      </c>
      <c r="C9911" s="17" t="s">
        <v>54</v>
      </c>
      <c r="D9911" s="18">
        <v>10822778.706230599</v>
      </c>
      <c r="E9911" s="14">
        <v>44835</v>
      </c>
      <c r="F9911" s="15">
        <f t="shared" si="154"/>
        <v>-1.9706914609119403E-2</v>
      </c>
    </row>
    <row r="9912" spans="1:6" x14ac:dyDescent="0.3">
      <c r="A9912" s="16">
        <v>56</v>
      </c>
      <c r="B9912" s="17" t="s">
        <v>1005</v>
      </c>
      <c r="C9912" s="17" t="s">
        <v>55</v>
      </c>
      <c r="D9912" s="18">
        <v>11038177.7361423</v>
      </c>
      <c r="E9912" s="14">
        <v>44805</v>
      </c>
      <c r="F9912" s="15">
        <f t="shared" si="154"/>
        <v>3.3885176453866232E-2</v>
      </c>
    </row>
    <row r="9913" spans="1:6" x14ac:dyDescent="0.3">
      <c r="A9913" s="11">
        <v>56</v>
      </c>
      <c r="B9913" s="12" t="s">
        <v>1005</v>
      </c>
      <c r="C9913" s="12" t="s">
        <v>56</v>
      </c>
      <c r="D9913" s="13">
        <v>10670413.2072234</v>
      </c>
      <c r="E9913" s="14">
        <v>44774</v>
      </c>
      <c r="F9913" s="15">
        <f t="shared" si="154"/>
        <v>-5.1978520340748756E-2</v>
      </c>
    </row>
    <row r="9914" spans="1:6" x14ac:dyDescent="0.3">
      <c r="A9914" s="16">
        <v>56</v>
      </c>
      <c r="B9914" s="17" t="s">
        <v>1005</v>
      </c>
      <c r="C9914" s="17" t="s">
        <v>57</v>
      </c>
      <c r="D9914" s="18">
        <v>11239713.007285001</v>
      </c>
      <c r="E9914" s="14">
        <v>44743</v>
      </c>
      <c r="F9914" s="15">
        <f t="shared" si="154"/>
        <v>-7.2247668202932241E-2</v>
      </c>
    </row>
    <row r="9915" spans="1:6" x14ac:dyDescent="0.3">
      <c r="A9915" s="11">
        <v>56</v>
      </c>
      <c r="B9915" s="12" t="s">
        <v>1005</v>
      </c>
      <c r="C9915" s="12" t="s">
        <v>58</v>
      </c>
      <c r="D9915" s="13">
        <v>12081809.5585682</v>
      </c>
      <c r="E9915" s="14">
        <v>44713</v>
      </c>
      <c r="F9915" s="15">
        <f t="shared" si="154"/>
        <v>-0.11937942719575678</v>
      </c>
    </row>
    <row r="9916" spans="1:6" x14ac:dyDescent="0.3">
      <c r="A9916" s="16">
        <v>56</v>
      </c>
      <c r="B9916" s="17" t="s">
        <v>1005</v>
      </c>
      <c r="C9916" s="17" t="s">
        <v>59</v>
      </c>
      <c r="D9916" s="18">
        <v>13613751.292908801</v>
      </c>
      <c r="E9916" s="14">
        <v>44682</v>
      </c>
      <c r="F9916" s="15">
        <f t="shared" si="154"/>
        <v>-7.6083879498036458E-3</v>
      </c>
    </row>
    <row r="9917" spans="1:6" x14ac:dyDescent="0.3">
      <c r="A9917" s="11">
        <v>56</v>
      </c>
      <c r="B9917" s="12" t="s">
        <v>1005</v>
      </c>
      <c r="C9917" s="12" t="s">
        <v>60</v>
      </c>
      <c r="D9917" s="13">
        <v>13717725.028892299</v>
      </c>
      <c r="E9917" s="14">
        <v>44652</v>
      </c>
      <c r="F9917" s="15">
        <f t="shared" si="154"/>
        <v>6.3115845649243454E-2</v>
      </c>
    </row>
    <row r="9918" spans="1:6" x14ac:dyDescent="0.3">
      <c r="A9918" s="16">
        <v>56</v>
      </c>
      <c r="B9918" s="17" t="s">
        <v>1005</v>
      </c>
      <c r="C9918" s="17" t="s">
        <v>61</v>
      </c>
      <c r="D9918" s="18">
        <v>12878676.364695</v>
      </c>
      <c r="E9918" s="14">
        <v>44621</v>
      </c>
      <c r="F9918" s="15">
        <f t="shared" si="154"/>
        <v>-9.7070718950048429E-2</v>
      </c>
    </row>
    <row r="9919" spans="1:6" x14ac:dyDescent="0.3">
      <c r="A9919" s="11">
        <v>56</v>
      </c>
      <c r="B9919" s="12" t="s">
        <v>1005</v>
      </c>
      <c r="C9919" s="12" t="s">
        <v>62</v>
      </c>
      <c r="D9919" s="13">
        <v>14191506.7239158</v>
      </c>
      <c r="E9919" s="14">
        <v>44593</v>
      </c>
      <c r="F9919" s="15">
        <f t="shared" si="154"/>
        <v>6.4132377339711957E-2</v>
      </c>
    </row>
    <row r="9920" spans="1:6" x14ac:dyDescent="0.3">
      <c r="A9920" s="16">
        <v>56</v>
      </c>
      <c r="B9920" s="17" t="s">
        <v>1005</v>
      </c>
      <c r="C9920" s="17" t="s">
        <v>63</v>
      </c>
      <c r="D9920" s="18">
        <v>13309942.2065407</v>
      </c>
      <c r="E9920" s="14">
        <v>44562</v>
      </c>
      <c r="F9920" s="15">
        <f t="shared" si="154"/>
        <v>-0.13854238723721438</v>
      </c>
    </row>
    <row r="9921" spans="1:6" x14ac:dyDescent="0.3">
      <c r="A9921" s="11">
        <v>56</v>
      </c>
      <c r="B9921" s="12" t="s">
        <v>1005</v>
      </c>
      <c r="C9921" s="12" t="s">
        <v>64</v>
      </c>
      <c r="D9921" s="13">
        <v>15287777.8759737</v>
      </c>
      <c r="E9921" s="14">
        <v>44531</v>
      </c>
      <c r="F9921" s="15">
        <f t="shared" si="154"/>
        <v>6.0599053697080407E-2</v>
      </c>
    </row>
    <row r="9922" spans="1:6" x14ac:dyDescent="0.3">
      <c r="A9922" s="11">
        <v>56</v>
      </c>
      <c r="B9922" s="12" t="s">
        <v>1005</v>
      </c>
      <c r="C9922" s="12" t="s">
        <v>66</v>
      </c>
      <c r="D9922" s="13">
        <v>14388864.7159531</v>
      </c>
      <c r="E9922" s="14">
        <v>44501</v>
      </c>
      <c r="F9922" s="15">
        <f t="shared" si="154"/>
        <v>-2.9832108855887596E-2</v>
      </c>
    </row>
    <row r="9923" spans="1:6" x14ac:dyDescent="0.3">
      <c r="A9923" s="11">
        <v>56</v>
      </c>
      <c r="B9923" s="12" t="s">
        <v>1005</v>
      </c>
      <c r="C9923" s="12" t="s">
        <v>67</v>
      </c>
      <c r="D9923" s="13">
        <v>14824581.7600598</v>
      </c>
      <c r="E9923" s="14">
        <v>44470</v>
      </c>
      <c r="F9923" s="15">
        <f t="shared" ref="F9923:F9986" si="155">IF(B9923=B9924,LN(D9923/D9924),NA())</f>
        <v>-2.5175135046972618E-2</v>
      </c>
    </row>
    <row r="9924" spans="1:6" x14ac:dyDescent="0.3">
      <c r="A9924" s="11">
        <v>56</v>
      </c>
      <c r="B9924" s="12" t="s">
        <v>1005</v>
      </c>
      <c r="C9924" s="12" t="s">
        <v>68</v>
      </c>
      <c r="D9924" s="13">
        <v>15202530.096728001</v>
      </c>
      <c r="E9924" s="14">
        <v>44440</v>
      </c>
      <c r="F9924" s="15">
        <f t="shared" si="155"/>
        <v>-8.0517543876804709E-2</v>
      </c>
    </row>
    <row r="9925" spans="1:6" x14ac:dyDescent="0.3">
      <c r="A9925" s="16">
        <v>56</v>
      </c>
      <c r="B9925" s="17" t="s">
        <v>1005</v>
      </c>
      <c r="C9925" s="17" t="s">
        <v>69</v>
      </c>
      <c r="D9925" s="18">
        <v>16477229.7327336</v>
      </c>
      <c r="E9925" s="14">
        <v>44409</v>
      </c>
      <c r="F9925" s="15">
        <f t="shared" si="155"/>
        <v>-4.6878851867938748E-2</v>
      </c>
    </row>
    <row r="9926" spans="1:6" x14ac:dyDescent="0.3">
      <c r="A9926" s="11">
        <v>56</v>
      </c>
      <c r="B9926" s="12" t="s">
        <v>1005</v>
      </c>
      <c r="C9926" s="12" t="s">
        <v>70</v>
      </c>
      <c r="D9926" s="13">
        <v>17268055.012205102</v>
      </c>
      <c r="E9926" s="14">
        <v>44378</v>
      </c>
      <c r="F9926" s="15">
        <f t="shared" si="155"/>
        <v>-6.6406288443436212E-2</v>
      </c>
    </row>
    <row r="9927" spans="1:6" x14ac:dyDescent="0.3">
      <c r="A9927" s="16">
        <v>56</v>
      </c>
      <c r="B9927" s="17" t="s">
        <v>1005</v>
      </c>
      <c r="C9927" s="17" t="s">
        <v>71</v>
      </c>
      <c r="D9927" s="18">
        <v>18453693.717153501</v>
      </c>
      <c r="E9927" s="14">
        <v>44348</v>
      </c>
      <c r="F9927" s="15">
        <f t="shared" si="155"/>
        <v>1.4228069872556898E-2</v>
      </c>
    </row>
    <row r="9928" spans="1:6" x14ac:dyDescent="0.3">
      <c r="A9928" s="11">
        <v>56</v>
      </c>
      <c r="B9928" s="12" t="s">
        <v>1005</v>
      </c>
      <c r="C9928" s="12" t="s">
        <v>72</v>
      </c>
      <c r="D9928" s="13">
        <v>18192992.310428299</v>
      </c>
      <c r="E9928" s="14">
        <v>44317</v>
      </c>
      <c r="F9928" s="15">
        <f t="shared" si="155"/>
        <v>-1.9221339378591381E-2</v>
      </c>
    </row>
    <row r="9929" spans="1:6" x14ac:dyDescent="0.3">
      <c r="A9929" s="16">
        <v>56</v>
      </c>
      <c r="B9929" s="17" t="s">
        <v>1005</v>
      </c>
      <c r="C9929" s="17" t="s">
        <v>73</v>
      </c>
      <c r="D9929" s="18">
        <v>18546068.417222101</v>
      </c>
      <c r="E9929" s="14">
        <v>44287</v>
      </c>
      <c r="F9929" s="15">
        <f t="shared" si="155"/>
        <v>0.13093773139087553</v>
      </c>
    </row>
    <row r="9930" spans="1:6" x14ac:dyDescent="0.3">
      <c r="A9930" s="11">
        <v>56</v>
      </c>
      <c r="B9930" s="12" t="s">
        <v>1005</v>
      </c>
      <c r="C9930" s="12" t="s">
        <v>74</v>
      </c>
      <c r="D9930" s="13">
        <v>16269953.936520001</v>
      </c>
      <c r="E9930" s="14">
        <v>44256</v>
      </c>
      <c r="F9930" s="15">
        <f t="shared" si="155"/>
        <v>-5.4278990678263764E-3</v>
      </c>
    </row>
    <row r="9931" spans="1:6" x14ac:dyDescent="0.3">
      <c r="A9931" s="16">
        <v>56</v>
      </c>
      <c r="B9931" s="17" t="s">
        <v>1005</v>
      </c>
      <c r="C9931" s="17" t="s">
        <v>75</v>
      </c>
      <c r="D9931" s="18">
        <v>16358505.711965401</v>
      </c>
      <c r="E9931" s="14">
        <v>44228</v>
      </c>
      <c r="F9931" s="15">
        <f t="shared" si="155"/>
        <v>-0.10469295311430167</v>
      </c>
    </row>
    <row r="9932" spans="1:6" x14ac:dyDescent="0.3">
      <c r="A9932" s="11">
        <v>56</v>
      </c>
      <c r="B9932" s="12" t="s">
        <v>1005</v>
      </c>
      <c r="C9932" s="12" t="s">
        <v>76</v>
      </c>
      <c r="D9932" s="13">
        <v>18163987.811636999</v>
      </c>
      <c r="E9932" s="14">
        <v>44197</v>
      </c>
      <c r="F9932" s="15">
        <f t="shared" si="155"/>
        <v>2.1861572908139223E-2</v>
      </c>
    </row>
    <row r="9933" spans="1:6" x14ac:dyDescent="0.3">
      <c r="A9933" s="16">
        <v>56</v>
      </c>
      <c r="B9933" s="17" t="s">
        <v>1005</v>
      </c>
      <c r="C9933" s="17" t="s">
        <v>77</v>
      </c>
      <c r="D9933" s="18">
        <v>17771203.552091099</v>
      </c>
      <c r="E9933" s="14">
        <v>44166</v>
      </c>
      <c r="F9933" s="15">
        <f t="shared" si="155"/>
        <v>3.9924690682854716E-2</v>
      </c>
    </row>
    <row r="9934" spans="1:6" x14ac:dyDescent="0.3">
      <c r="A9934" s="16">
        <v>56</v>
      </c>
      <c r="B9934" s="17" t="s">
        <v>1005</v>
      </c>
      <c r="C9934" s="17" t="s">
        <v>79</v>
      </c>
      <c r="D9934" s="18">
        <v>17075670.602547199</v>
      </c>
      <c r="E9934" s="14">
        <v>44136</v>
      </c>
      <c r="F9934" s="15">
        <f t="shared" si="155"/>
        <v>8.3581737219313459E-2</v>
      </c>
    </row>
    <row r="9935" spans="1:6" x14ac:dyDescent="0.3">
      <c r="A9935" s="16">
        <v>56</v>
      </c>
      <c r="B9935" s="17" t="s">
        <v>1005</v>
      </c>
      <c r="C9935" s="17" t="s">
        <v>80</v>
      </c>
      <c r="D9935" s="18">
        <v>15706473.3302933</v>
      </c>
      <c r="E9935" s="14">
        <v>44105</v>
      </c>
      <c r="F9935" s="15">
        <f t="shared" si="155"/>
        <v>-0.12634128804936107</v>
      </c>
    </row>
    <row r="9936" spans="1:6" x14ac:dyDescent="0.3">
      <c r="A9936" s="16">
        <v>56</v>
      </c>
      <c r="B9936" s="17" t="s">
        <v>1005</v>
      </c>
      <c r="C9936" s="17" t="s">
        <v>81</v>
      </c>
      <c r="D9936" s="18">
        <v>17821653.904869098</v>
      </c>
      <c r="E9936" s="14">
        <v>44075</v>
      </c>
      <c r="F9936" s="15">
        <f t="shared" si="155"/>
        <v>-3.2427072816962796E-3</v>
      </c>
    </row>
    <row r="9937" spans="1:6" x14ac:dyDescent="0.3">
      <c r="A9937" s="11">
        <v>56</v>
      </c>
      <c r="B9937" s="12" t="s">
        <v>1005</v>
      </c>
      <c r="C9937" s="12" t="s">
        <v>82</v>
      </c>
      <c r="D9937" s="13">
        <v>17879538.111806199</v>
      </c>
      <c r="E9937" s="14">
        <v>44044</v>
      </c>
      <c r="F9937" s="15">
        <f t="shared" si="155"/>
        <v>2.698237003482241E-3</v>
      </c>
    </row>
    <row r="9938" spans="1:6" x14ac:dyDescent="0.3">
      <c r="A9938" s="16">
        <v>56</v>
      </c>
      <c r="B9938" s="17" t="s">
        <v>1005</v>
      </c>
      <c r="C9938" s="17" t="s">
        <v>83</v>
      </c>
      <c r="D9938" s="18">
        <v>17831359.907804199</v>
      </c>
      <c r="E9938" s="14">
        <v>44013</v>
      </c>
      <c r="F9938" s="15">
        <f t="shared" si="155"/>
        <v>7.973557112062539E-3</v>
      </c>
    </row>
    <row r="9939" spans="1:6" x14ac:dyDescent="0.3">
      <c r="A9939" s="11">
        <v>56</v>
      </c>
      <c r="B9939" s="12" t="s">
        <v>1005</v>
      </c>
      <c r="C9939" s="12" t="s">
        <v>84</v>
      </c>
      <c r="D9939" s="13">
        <v>17689745.875271101</v>
      </c>
      <c r="E9939" s="14">
        <v>43983</v>
      </c>
      <c r="F9939" s="15">
        <f t="shared" si="155"/>
        <v>-8.6773091466980937E-2</v>
      </c>
    </row>
    <row r="9940" spans="1:6" x14ac:dyDescent="0.3">
      <c r="A9940" s="16">
        <v>56</v>
      </c>
      <c r="B9940" s="17" t="s">
        <v>1005</v>
      </c>
      <c r="C9940" s="17" t="s">
        <v>85</v>
      </c>
      <c r="D9940" s="18">
        <v>19293306.727747198</v>
      </c>
      <c r="E9940" s="14">
        <v>43952</v>
      </c>
      <c r="F9940" s="15">
        <f t="shared" si="155"/>
        <v>5.343113666835185E-2</v>
      </c>
    </row>
    <row r="9941" spans="1:6" x14ac:dyDescent="0.3">
      <c r="A9941" s="11">
        <v>56</v>
      </c>
      <c r="B9941" s="12" t="s">
        <v>1005</v>
      </c>
      <c r="C9941" s="12" t="s">
        <v>86</v>
      </c>
      <c r="D9941" s="13">
        <v>18289499.501345199</v>
      </c>
      <c r="E9941" s="14">
        <v>43922</v>
      </c>
      <c r="F9941" s="15">
        <f t="shared" si="155"/>
        <v>8.2633426810572175E-2</v>
      </c>
    </row>
    <row r="9942" spans="1:6" x14ac:dyDescent="0.3">
      <c r="A9942" s="16">
        <v>56</v>
      </c>
      <c r="B9942" s="17" t="s">
        <v>1005</v>
      </c>
      <c r="C9942" s="17" t="s">
        <v>87</v>
      </c>
      <c r="D9942" s="18">
        <v>16838933.4184395</v>
      </c>
      <c r="E9942" s="14">
        <v>43891</v>
      </c>
      <c r="F9942" s="15">
        <f t="shared" si="155"/>
        <v>-0.19239297118918622</v>
      </c>
    </row>
    <row r="9943" spans="1:6" x14ac:dyDescent="0.3">
      <c r="A9943" s="11">
        <v>56</v>
      </c>
      <c r="B9943" s="12" t="s">
        <v>1005</v>
      </c>
      <c r="C9943" s="12" t="s">
        <v>88</v>
      </c>
      <c r="D9943" s="13">
        <v>20411258.621019501</v>
      </c>
      <c r="E9943" s="14">
        <v>43862</v>
      </c>
      <c r="F9943" s="15">
        <f t="shared" si="155"/>
        <v>-4.9753699768154344E-2</v>
      </c>
    </row>
    <row r="9944" spans="1:6" x14ac:dyDescent="0.3">
      <c r="A9944" s="16">
        <v>56</v>
      </c>
      <c r="B9944" s="17" t="s">
        <v>1005</v>
      </c>
      <c r="C9944" s="17" t="s">
        <v>89</v>
      </c>
      <c r="D9944" s="18">
        <v>21452481.8269381</v>
      </c>
      <c r="E9944" s="14">
        <v>43831</v>
      </c>
      <c r="F9944" s="15">
        <f t="shared" si="155"/>
        <v>1.9357721625580797E-2</v>
      </c>
    </row>
    <row r="9945" spans="1:6" x14ac:dyDescent="0.3">
      <c r="A9945" s="11">
        <v>56</v>
      </c>
      <c r="B9945" s="12" t="s">
        <v>1005</v>
      </c>
      <c r="C9945" s="12" t="s">
        <v>90</v>
      </c>
      <c r="D9945" s="13">
        <v>21041204.197284002</v>
      </c>
      <c r="E9945" s="14">
        <v>43800</v>
      </c>
      <c r="F9945" s="15">
        <f t="shared" si="155"/>
        <v>5.7023501723454391E-2</v>
      </c>
    </row>
    <row r="9946" spans="1:6" x14ac:dyDescent="0.3">
      <c r="A9946" s="11">
        <v>56</v>
      </c>
      <c r="B9946" s="12" t="s">
        <v>1005</v>
      </c>
      <c r="C9946" s="12" t="s">
        <v>92</v>
      </c>
      <c r="D9946" s="13">
        <v>19874929.596496601</v>
      </c>
      <c r="E9946" s="14">
        <v>43770</v>
      </c>
      <c r="F9946" s="15">
        <f t="shared" si="155"/>
        <v>4.682216562611894E-2</v>
      </c>
    </row>
    <row r="9947" spans="1:6" x14ac:dyDescent="0.3">
      <c r="A9947" s="11">
        <v>56</v>
      </c>
      <c r="B9947" s="12" t="s">
        <v>1005</v>
      </c>
      <c r="C9947" s="12" t="s">
        <v>93</v>
      </c>
      <c r="D9947" s="13">
        <v>18965792.325937301</v>
      </c>
      <c r="E9947" s="14">
        <v>43739</v>
      </c>
      <c r="F9947" s="15">
        <f t="shared" si="155"/>
        <v>-0.17010284796257466</v>
      </c>
    </row>
    <row r="9948" spans="1:6" x14ac:dyDescent="0.3">
      <c r="A9948" s="11">
        <v>56</v>
      </c>
      <c r="B9948" s="12" t="s">
        <v>1005</v>
      </c>
      <c r="C9948" s="12" t="s">
        <v>94</v>
      </c>
      <c r="D9948" s="13">
        <v>22482557.8194304</v>
      </c>
      <c r="E9948" s="14">
        <v>43709</v>
      </c>
      <c r="F9948" s="15">
        <f t="shared" si="155"/>
        <v>-3.0065901792062032E-3</v>
      </c>
    </row>
    <row r="9949" spans="1:6" x14ac:dyDescent="0.3">
      <c r="A9949" s="16">
        <v>56</v>
      </c>
      <c r="B9949" s="17" t="s">
        <v>1005</v>
      </c>
      <c r="C9949" s="17" t="s">
        <v>95</v>
      </c>
      <c r="D9949" s="18">
        <v>22550255.375380699</v>
      </c>
      <c r="E9949" s="14">
        <v>43678</v>
      </c>
      <c r="F9949" s="15">
        <f t="shared" si="155"/>
        <v>5.5226178468106374E-2</v>
      </c>
    </row>
    <row r="9950" spans="1:6" x14ac:dyDescent="0.3">
      <c r="A9950" s="11">
        <v>56</v>
      </c>
      <c r="B9950" s="12" t="s">
        <v>1005</v>
      </c>
      <c r="C9950" s="12" t="s">
        <v>96</v>
      </c>
      <c r="D9950" s="13">
        <v>21338654.905229401</v>
      </c>
      <c r="E9950" s="14">
        <v>43647</v>
      </c>
      <c r="F9950" s="15">
        <f t="shared" si="155"/>
        <v>8.6509655647644318E-2</v>
      </c>
    </row>
    <row r="9951" spans="1:6" x14ac:dyDescent="0.3">
      <c r="A9951" s="16">
        <v>56</v>
      </c>
      <c r="B9951" s="17" t="s">
        <v>1005</v>
      </c>
      <c r="C9951" s="17" t="s">
        <v>97</v>
      </c>
      <c r="D9951" s="18">
        <v>19570250.012484301</v>
      </c>
      <c r="E9951" s="14">
        <v>43617</v>
      </c>
      <c r="F9951" s="15">
        <f t="shared" si="155"/>
        <v>2.437500456451162E-2</v>
      </c>
    </row>
    <row r="9952" spans="1:6" x14ac:dyDescent="0.3">
      <c r="A9952" s="11">
        <v>56</v>
      </c>
      <c r="B9952" s="12" t="s">
        <v>1005</v>
      </c>
      <c r="C9952" s="12" t="s">
        <v>98</v>
      </c>
      <c r="D9952" s="13">
        <v>19098991.871350199</v>
      </c>
      <c r="E9952" s="14">
        <v>43586</v>
      </c>
      <c r="F9952" s="15">
        <f t="shared" si="155"/>
        <v>0.11642834349160826</v>
      </c>
    </row>
    <row r="9953" spans="1:6" x14ac:dyDescent="0.3">
      <c r="A9953" s="16">
        <v>56</v>
      </c>
      <c r="B9953" s="17" t="s">
        <v>1005</v>
      </c>
      <c r="C9953" s="17" t="s">
        <v>99</v>
      </c>
      <c r="D9953" s="18">
        <v>16999895.696940001</v>
      </c>
      <c r="E9953" s="14">
        <v>43556</v>
      </c>
      <c r="F9953" s="15">
        <f t="shared" si="155"/>
        <v>-2.820174206137158E-2</v>
      </c>
    </row>
    <row r="9954" spans="1:6" x14ac:dyDescent="0.3">
      <c r="A9954" s="11">
        <v>56</v>
      </c>
      <c r="B9954" s="12" t="s">
        <v>1005</v>
      </c>
      <c r="C9954" s="12" t="s">
        <v>100</v>
      </c>
      <c r="D9954" s="13">
        <v>17486146.7058114</v>
      </c>
      <c r="E9954" s="14">
        <v>43525</v>
      </c>
      <c r="F9954" s="15">
        <f t="shared" si="155"/>
        <v>5.8572032693044229E-2</v>
      </c>
    </row>
    <row r="9955" spans="1:6" x14ac:dyDescent="0.3">
      <c r="A9955" s="16">
        <v>56</v>
      </c>
      <c r="B9955" s="17" t="s">
        <v>1005</v>
      </c>
      <c r="C9955" s="17" t="s">
        <v>101</v>
      </c>
      <c r="D9955" s="18">
        <v>16491365.1211305</v>
      </c>
      <c r="E9955" s="14">
        <v>43497</v>
      </c>
      <c r="F9955" s="15">
        <f t="shared" si="155"/>
        <v>3.9088633483845644E-6</v>
      </c>
    </row>
    <row r="9956" spans="1:6" x14ac:dyDescent="0.3">
      <c r="A9956" s="11">
        <v>56</v>
      </c>
      <c r="B9956" s="12" t="s">
        <v>1005</v>
      </c>
      <c r="C9956" s="12" t="s">
        <v>102</v>
      </c>
      <c r="D9956" s="13">
        <v>16491300.6587638</v>
      </c>
      <c r="E9956" s="14">
        <v>43466</v>
      </c>
      <c r="F9956" s="15">
        <f t="shared" si="155"/>
        <v>1.3067540955737637E-2</v>
      </c>
    </row>
    <row r="9957" spans="1:6" x14ac:dyDescent="0.3">
      <c r="A9957" s="16">
        <v>56</v>
      </c>
      <c r="B9957" s="17" t="s">
        <v>1005</v>
      </c>
      <c r="C9957" s="17" t="s">
        <v>103</v>
      </c>
      <c r="D9957" s="18">
        <v>16277201.831219601</v>
      </c>
      <c r="E9957" s="14">
        <v>43435</v>
      </c>
      <c r="F9957" s="15">
        <f t="shared" si="155"/>
        <v>2.84078836962002E-2</v>
      </c>
    </row>
    <row r="9958" spans="1:6" x14ac:dyDescent="0.3">
      <c r="A9958" s="16">
        <v>56</v>
      </c>
      <c r="B9958" s="17" t="s">
        <v>1005</v>
      </c>
      <c r="C9958" s="17" t="s">
        <v>105</v>
      </c>
      <c r="D9958" s="18">
        <v>15821307.1352535</v>
      </c>
      <c r="E9958" s="14">
        <v>43405</v>
      </c>
      <c r="F9958" s="15">
        <f t="shared" si="155"/>
        <v>0.11250177857010574</v>
      </c>
    </row>
    <row r="9959" spans="1:6" x14ac:dyDescent="0.3">
      <c r="A9959" s="16">
        <v>56</v>
      </c>
      <c r="B9959" s="17" t="s">
        <v>1005</v>
      </c>
      <c r="C9959" s="17" t="s">
        <v>106</v>
      </c>
      <c r="D9959" s="18">
        <v>14137852.938666601</v>
      </c>
      <c r="E9959" s="14">
        <v>43374</v>
      </c>
      <c r="F9959" s="15">
        <f t="shared" si="155"/>
        <v>-9.432769933582473E-2</v>
      </c>
    </row>
    <row r="9960" spans="1:6" x14ac:dyDescent="0.3">
      <c r="A9960" s="16">
        <v>56</v>
      </c>
      <c r="B9960" s="17" t="s">
        <v>1005</v>
      </c>
      <c r="C9960" s="17" t="s">
        <v>107</v>
      </c>
      <c r="D9960" s="18">
        <v>15536366.555007501</v>
      </c>
      <c r="E9960" s="14">
        <v>43344</v>
      </c>
      <c r="F9960" s="15">
        <f t="shared" si="155"/>
        <v>3.0513815580333212E-2</v>
      </c>
    </row>
    <row r="9961" spans="1:6" x14ac:dyDescent="0.3">
      <c r="A9961" s="11">
        <v>56</v>
      </c>
      <c r="B9961" s="12" t="s">
        <v>1005</v>
      </c>
      <c r="C9961" s="12" t="s">
        <v>108</v>
      </c>
      <c r="D9961" s="13">
        <v>15069452.621778199</v>
      </c>
      <c r="E9961" s="14">
        <v>43313</v>
      </c>
      <c r="F9961" s="15">
        <f t="shared" si="155"/>
        <v>2.7686007121714554E-2</v>
      </c>
    </row>
    <row r="9962" spans="1:6" x14ac:dyDescent="0.3">
      <c r="A9962" s="16">
        <v>56</v>
      </c>
      <c r="B9962" s="17" t="s">
        <v>1005</v>
      </c>
      <c r="C9962" s="17" t="s">
        <v>109</v>
      </c>
      <c r="D9962" s="18">
        <v>14657962.196719799</v>
      </c>
      <c r="E9962" s="14">
        <v>43282</v>
      </c>
      <c r="F9962" s="15">
        <f t="shared" si="155"/>
        <v>-5.7259282904633488E-2</v>
      </c>
    </row>
    <row r="9963" spans="1:6" x14ac:dyDescent="0.3">
      <c r="A9963" s="11">
        <v>56</v>
      </c>
      <c r="B9963" s="12" t="s">
        <v>1005</v>
      </c>
      <c r="C9963" s="12" t="s">
        <v>110</v>
      </c>
      <c r="D9963" s="13">
        <v>15521760.853653699</v>
      </c>
      <c r="E9963" s="14">
        <v>43252</v>
      </c>
      <c r="F9963" s="15">
        <f t="shared" si="155"/>
        <v>2.1408079776054266E-2</v>
      </c>
    </row>
    <row r="9964" spans="1:6" x14ac:dyDescent="0.3">
      <c r="A9964" s="16">
        <v>56</v>
      </c>
      <c r="B9964" s="17" t="s">
        <v>1005</v>
      </c>
      <c r="C9964" s="17" t="s">
        <v>111</v>
      </c>
      <c r="D9964" s="18">
        <v>15193001.3696025</v>
      </c>
      <c r="E9964" s="14">
        <v>43221</v>
      </c>
      <c r="F9964" s="15">
        <f t="shared" si="155"/>
        <v>-2.0378380442820535E-2</v>
      </c>
    </row>
    <row r="9965" spans="1:6" x14ac:dyDescent="0.3">
      <c r="A9965" s="11">
        <v>56</v>
      </c>
      <c r="B9965" s="12" t="s">
        <v>1005</v>
      </c>
      <c r="C9965" s="12" t="s">
        <v>112</v>
      </c>
      <c r="D9965" s="13">
        <v>15505786.332740299</v>
      </c>
      <c r="E9965" s="14">
        <v>43191</v>
      </c>
      <c r="F9965" s="15">
        <f t="shared" si="155"/>
        <v>4.7749741260654482E-2</v>
      </c>
    </row>
    <row r="9966" spans="1:6" x14ac:dyDescent="0.3">
      <c r="A9966" s="16">
        <v>56</v>
      </c>
      <c r="B9966" s="17" t="s">
        <v>1005</v>
      </c>
      <c r="C9966" s="17" t="s">
        <v>113</v>
      </c>
      <c r="D9966" s="18">
        <v>14782787.907925</v>
      </c>
      <c r="E9966" s="14">
        <v>43160</v>
      </c>
      <c r="F9966" s="15">
        <f t="shared" si="155"/>
        <v>4.8238367861394189E-2</v>
      </c>
    </row>
    <row r="9967" spans="1:6" x14ac:dyDescent="0.3">
      <c r="A9967" s="11">
        <v>56</v>
      </c>
      <c r="B9967" s="12" t="s">
        <v>1005</v>
      </c>
      <c r="C9967" s="12" t="s">
        <v>114</v>
      </c>
      <c r="D9967" s="13">
        <v>14086616.4253853</v>
      </c>
      <c r="E9967" s="14">
        <v>43132</v>
      </c>
      <c r="F9967" s="15">
        <f t="shared" si="155"/>
        <v>-1.0051480177271708E-3</v>
      </c>
    </row>
    <row r="9968" spans="1:6" x14ac:dyDescent="0.3">
      <c r="A9968" s="16">
        <v>56</v>
      </c>
      <c r="B9968" s="17" t="s">
        <v>1005</v>
      </c>
      <c r="C9968" s="17" t="s">
        <v>115</v>
      </c>
      <c r="D9968" s="18">
        <v>14100782.6783596</v>
      </c>
      <c r="E9968" s="14">
        <v>43101</v>
      </c>
      <c r="F9968" s="15">
        <f t="shared" si="155"/>
        <v>-7.7120819503126187E-2</v>
      </c>
    </row>
    <row r="9969" spans="1:6" x14ac:dyDescent="0.3">
      <c r="A9969" s="11">
        <v>56</v>
      </c>
      <c r="B9969" s="12" t="s">
        <v>1005</v>
      </c>
      <c r="C9969" s="12" t="s">
        <v>116</v>
      </c>
      <c r="D9969" s="13">
        <v>15231278.7270604</v>
      </c>
      <c r="E9969" s="14">
        <v>43070</v>
      </c>
      <c r="F9969" s="15">
        <f t="shared" si="155"/>
        <v>-1.6342323694256516E-2</v>
      </c>
    </row>
    <row r="9970" spans="1:6" x14ac:dyDescent="0.3">
      <c r="A9970" s="11">
        <v>56</v>
      </c>
      <c r="B9970" s="12" t="s">
        <v>1005</v>
      </c>
      <c r="C9970" s="12" t="s">
        <v>118</v>
      </c>
      <c r="D9970" s="13">
        <v>15482238.259934699</v>
      </c>
      <c r="E9970" s="14">
        <v>43040</v>
      </c>
      <c r="F9970" s="15">
        <f t="shared" si="155"/>
        <v>-8.1544448869719913E-2</v>
      </c>
    </row>
    <row r="9971" spans="1:6" x14ac:dyDescent="0.3">
      <c r="A9971" s="11">
        <v>56</v>
      </c>
      <c r="B9971" s="12" t="s">
        <v>1005</v>
      </c>
      <c r="C9971" s="12" t="s">
        <v>119</v>
      </c>
      <c r="D9971" s="13">
        <v>16797631.5451307</v>
      </c>
      <c r="E9971" s="14">
        <v>43009</v>
      </c>
      <c r="F9971" s="15">
        <f t="shared" si="155"/>
        <v>5.2794069566787838E-2</v>
      </c>
    </row>
    <row r="9972" spans="1:6" x14ac:dyDescent="0.3">
      <c r="A9972" s="11">
        <v>56</v>
      </c>
      <c r="B9972" s="12" t="s">
        <v>1005</v>
      </c>
      <c r="C9972" s="12" t="s">
        <v>120</v>
      </c>
      <c r="D9972" s="13">
        <v>15933818.9348478</v>
      </c>
      <c r="E9972" s="14">
        <v>42979</v>
      </c>
      <c r="F9972" s="15">
        <f t="shared" si="155"/>
        <v>-3.6002058401965575E-2</v>
      </c>
    </row>
    <row r="9973" spans="1:6" x14ac:dyDescent="0.3">
      <c r="A9973" s="16">
        <v>56</v>
      </c>
      <c r="B9973" s="17" t="s">
        <v>1005</v>
      </c>
      <c r="C9973" s="17" t="s">
        <v>121</v>
      </c>
      <c r="D9973" s="18">
        <v>16517920.556222901</v>
      </c>
      <c r="E9973" s="14">
        <v>42948</v>
      </c>
      <c r="F9973" s="15">
        <f t="shared" si="155"/>
        <v>5.6746385571992866E-2</v>
      </c>
    </row>
    <row r="9974" spans="1:6" x14ac:dyDescent="0.3">
      <c r="A9974" s="11">
        <v>56</v>
      </c>
      <c r="B9974" s="12" t="s">
        <v>1005</v>
      </c>
      <c r="C9974" s="12" t="s">
        <v>122</v>
      </c>
      <c r="D9974" s="13">
        <v>15606687.3748964</v>
      </c>
      <c r="E9974" s="14">
        <v>42917</v>
      </c>
      <c r="F9974" s="15">
        <f t="shared" si="155"/>
        <v>-3.78073728951733E-3</v>
      </c>
    </row>
    <row r="9975" spans="1:6" x14ac:dyDescent="0.3">
      <c r="A9975" s="16">
        <v>56</v>
      </c>
      <c r="B9975" s="17" t="s">
        <v>1005</v>
      </c>
      <c r="C9975" s="17" t="s">
        <v>123</v>
      </c>
      <c r="D9975" s="18">
        <v>15665803.8413176</v>
      </c>
      <c r="E9975" s="14">
        <v>42887</v>
      </c>
      <c r="F9975" s="15">
        <f t="shared" si="155"/>
        <v>-2.1550979293248288E-2</v>
      </c>
    </row>
    <row r="9976" spans="1:6" x14ac:dyDescent="0.3">
      <c r="A9976" s="11">
        <v>56</v>
      </c>
      <c r="B9976" s="12" t="s">
        <v>1005</v>
      </c>
      <c r="C9976" s="12" t="s">
        <v>124</v>
      </c>
      <c r="D9976" s="13">
        <v>16007081.4805684</v>
      </c>
      <c r="E9976" s="14">
        <v>42856</v>
      </c>
      <c r="F9976" s="15">
        <f t="shared" si="155"/>
        <v>6.3938130943036062E-2</v>
      </c>
    </row>
    <row r="9977" spans="1:6" x14ac:dyDescent="0.3">
      <c r="A9977" s="16">
        <v>56</v>
      </c>
      <c r="B9977" s="17" t="s">
        <v>1005</v>
      </c>
      <c r="C9977" s="17" t="s">
        <v>125</v>
      </c>
      <c r="D9977" s="18">
        <v>15015651.432125</v>
      </c>
      <c r="E9977" s="14">
        <v>42826</v>
      </c>
      <c r="F9977" s="15">
        <f t="shared" si="155"/>
        <v>4.358399914865127E-2</v>
      </c>
    </row>
    <row r="9978" spans="1:6" x14ac:dyDescent="0.3">
      <c r="A9978" s="11">
        <v>56</v>
      </c>
      <c r="B9978" s="12" t="s">
        <v>1005</v>
      </c>
      <c r="C9978" s="12" t="s">
        <v>126</v>
      </c>
      <c r="D9978" s="13">
        <v>14375265.941182099</v>
      </c>
      <c r="E9978" s="14">
        <v>42795</v>
      </c>
      <c r="F9978" s="15">
        <f t="shared" si="155"/>
        <v>4.1326499720758603E-3</v>
      </c>
    </row>
    <row r="9979" spans="1:6" x14ac:dyDescent="0.3">
      <c r="A9979" s="16">
        <v>56</v>
      </c>
      <c r="B9979" s="17" t="s">
        <v>1005</v>
      </c>
      <c r="C9979" s="17" t="s">
        <v>127</v>
      </c>
      <c r="D9979" s="18">
        <v>14315980.5859793</v>
      </c>
      <c r="E9979" s="14">
        <v>42767</v>
      </c>
      <c r="F9979" s="15">
        <f t="shared" si="155"/>
        <v>2.2300994975046336E-2</v>
      </c>
    </row>
    <row r="9980" spans="1:6" x14ac:dyDescent="0.3">
      <c r="A9980" s="11">
        <v>56</v>
      </c>
      <c r="B9980" s="12" t="s">
        <v>1005</v>
      </c>
      <c r="C9980" s="12" t="s">
        <v>129</v>
      </c>
      <c r="D9980" s="13">
        <v>14000253.5731811</v>
      </c>
      <c r="E9980" s="14">
        <v>42736</v>
      </c>
      <c r="F9980" s="15">
        <f t="shared" si="155"/>
        <v>6.2256707154322542E-2</v>
      </c>
    </row>
    <row r="9981" spans="1:6" x14ac:dyDescent="0.3">
      <c r="A9981" s="16">
        <v>56</v>
      </c>
      <c r="B9981" s="17" t="s">
        <v>1005</v>
      </c>
      <c r="C9981" s="17" t="s">
        <v>130</v>
      </c>
      <c r="D9981" s="18">
        <v>13155221.2712595</v>
      </c>
      <c r="E9981" s="14">
        <v>42705</v>
      </c>
      <c r="F9981" s="15">
        <f t="shared" si="155"/>
        <v>7.4410014086563156E-2</v>
      </c>
    </row>
    <row r="9982" spans="1:6" x14ac:dyDescent="0.3">
      <c r="A9982" s="16">
        <v>56</v>
      </c>
      <c r="B9982" s="17" t="s">
        <v>1005</v>
      </c>
      <c r="C9982" s="17" t="s">
        <v>132</v>
      </c>
      <c r="D9982" s="18">
        <v>12211873.554038201</v>
      </c>
      <c r="E9982" s="14">
        <v>42675</v>
      </c>
      <c r="F9982" s="15">
        <f t="shared" si="155"/>
        <v>-5.4770174097504939E-2</v>
      </c>
    </row>
    <row r="9983" spans="1:6" x14ac:dyDescent="0.3">
      <c r="A9983" s="16">
        <v>56</v>
      </c>
      <c r="B9983" s="17" t="s">
        <v>1005</v>
      </c>
      <c r="C9983" s="17" t="s">
        <v>133</v>
      </c>
      <c r="D9983" s="18">
        <v>12899375.439822599</v>
      </c>
      <c r="E9983" s="14">
        <v>42644</v>
      </c>
      <c r="F9983" s="15">
        <f t="shared" si="155"/>
        <v>-4.9913874057198437E-2</v>
      </c>
    </row>
    <row r="9984" spans="1:6" x14ac:dyDescent="0.3">
      <c r="A9984" s="16">
        <v>56</v>
      </c>
      <c r="B9984" s="17" t="s">
        <v>1005</v>
      </c>
      <c r="C9984" s="17" t="s">
        <v>134</v>
      </c>
      <c r="D9984" s="18">
        <v>13559572.679915501</v>
      </c>
      <c r="E9984" s="14">
        <v>42614</v>
      </c>
      <c r="F9984" s="15">
        <f t="shared" si="155"/>
        <v>5.4066915950418386E-3</v>
      </c>
    </row>
    <row r="9985" spans="1:6" x14ac:dyDescent="0.3">
      <c r="A9985" s="11">
        <v>56</v>
      </c>
      <c r="B9985" s="12" t="s">
        <v>1005</v>
      </c>
      <c r="C9985" s="12" t="s">
        <v>135</v>
      </c>
      <c r="D9985" s="13">
        <v>13486458.084418099</v>
      </c>
      <c r="E9985" s="14">
        <v>42583</v>
      </c>
      <c r="F9985" s="15">
        <f t="shared" si="155"/>
        <v>-1.5499970051531328E-2</v>
      </c>
    </row>
    <row r="9986" spans="1:6" x14ac:dyDescent="0.3">
      <c r="A9986" s="16">
        <v>56</v>
      </c>
      <c r="B9986" s="17" t="s">
        <v>1005</v>
      </c>
      <c r="C9986" s="17" t="s">
        <v>136</v>
      </c>
      <c r="D9986" s="18">
        <v>13697126.2381458</v>
      </c>
      <c r="E9986" s="14">
        <v>42552</v>
      </c>
      <c r="F9986" s="15">
        <f t="shared" si="155"/>
        <v>-1.9026453632333309E-2</v>
      </c>
    </row>
    <row r="9987" spans="1:6" x14ac:dyDescent="0.3">
      <c r="A9987" s="11">
        <v>56</v>
      </c>
      <c r="B9987" s="12" t="s">
        <v>1005</v>
      </c>
      <c r="C9987" s="12" t="s">
        <v>137</v>
      </c>
      <c r="D9987" s="13">
        <v>13960228.994594701</v>
      </c>
      <c r="E9987" s="14">
        <v>42522</v>
      </c>
      <c r="F9987" s="15">
        <f t="shared" ref="F9987:F10050" si="156">IF(B9987=B9988,LN(D9987/D9988),NA())</f>
        <v>7.8272410383422183E-2</v>
      </c>
    </row>
    <row r="9988" spans="1:6" x14ac:dyDescent="0.3">
      <c r="A9988" s="16">
        <v>56</v>
      </c>
      <c r="B9988" s="17" t="s">
        <v>1005</v>
      </c>
      <c r="C9988" s="17" t="s">
        <v>138</v>
      </c>
      <c r="D9988" s="18">
        <v>12909198.1277675</v>
      </c>
      <c r="E9988" s="14">
        <v>42491</v>
      </c>
      <c r="F9988" s="15">
        <f t="shared" si="156"/>
        <v>1.3303978843544062E-2</v>
      </c>
    </row>
    <row r="9989" spans="1:6" x14ac:dyDescent="0.3">
      <c r="A9989" s="11">
        <v>56</v>
      </c>
      <c r="B9989" s="12" t="s">
        <v>1005</v>
      </c>
      <c r="C9989" s="12" t="s">
        <v>139</v>
      </c>
      <c r="D9989" s="13">
        <v>12738591.8167415</v>
      </c>
      <c r="E9989" s="14">
        <v>42461</v>
      </c>
      <c r="F9989" s="15">
        <f t="shared" si="156"/>
        <v>7.0489667859223734E-3</v>
      </c>
    </row>
    <row r="9990" spans="1:6" x14ac:dyDescent="0.3">
      <c r="A9990" s="16">
        <v>56</v>
      </c>
      <c r="B9990" s="17" t="s">
        <v>1005</v>
      </c>
      <c r="C9990" s="17" t="s">
        <v>140</v>
      </c>
      <c r="D9990" s="18">
        <v>12649113.6409689</v>
      </c>
      <c r="E9990" s="14">
        <v>42430</v>
      </c>
      <c r="F9990" s="15">
        <f t="shared" si="156"/>
        <v>-2.1361288303739605E-2</v>
      </c>
    </row>
    <row r="9991" spans="1:6" x14ac:dyDescent="0.3">
      <c r="A9991" s="11">
        <v>56</v>
      </c>
      <c r="B9991" s="12" t="s">
        <v>1005</v>
      </c>
      <c r="C9991" s="12" t="s">
        <v>141</v>
      </c>
      <c r="D9991" s="13">
        <v>12922221.5880823</v>
      </c>
      <c r="E9991" s="14">
        <v>42401</v>
      </c>
      <c r="F9991" s="15">
        <f t="shared" si="156"/>
        <v>8.1726454737310397E-3</v>
      </c>
    </row>
    <row r="9992" spans="1:6" x14ac:dyDescent="0.3">
      <c r="A9992" s="16">
        <v>56</v>
      </c>
      <c r="B9992" s="17" t="s">
        <v>1005</v>
      </c>
      <c r="C9992" s="17" t="s">
        <v>142</v>
      </c>
      <c r="D9992" s="18">
        <v>12817043.2304474</v>
      </c>
      <c r="E9992" s="14">
        <v>42370</v>
      </c>
      <c r="F9992" s="15">
        <f t="shared" si="156"/>
        <v>-0.22486477339661012</v>
      </c>
    </row>
    <row r="9993" spans="1:6" x14ac:dyDescent="0.3">
      <c r="A9993" s="11">
        <v>56</v>
      </c>
      <c r="B9993" s="12" t="s">
        <v>1005</v>
      </c>
      <c r="C9993" s="12" t="s">
        <v>143</v>
      </c>
      <c r="D9993" s="13">
        <v>16048904.006381899</v>
      </c>
      <c r="E9993" s="14">
        <v>42339</v>
      </c>
      <c r="F9993" s="15">
        <f t="shared" si="156"/>
        <v>7.1675726100932813E-2</v>
      </c>
    </row>
    <row r="9994" spans="1:6" x14ac:dyDescent="0.3">
      <c r="A9994" s="11">
        <v>56</v>
      </c>
      <c r="B9994" s="12" t="s">
        <v>1005</v>
      </c>
      <c r="C9994" s="12" t="s">
        <v>145</v>
      </c>
      <c r="D9994" s="13">
        <v>14938844.5138532</v>
      </c>
      <c r="E9994" s="14">
        <v>42309</v>
      </c>
      <c r="F9994" s="15">
        <f t="shared" si="156"/>
        <v>1.462742380036648E-2</v>
      </c>
    </row>
    <row r="9995" spans="1:6" x14ac:dyDescent="0.3">
      <c r="A9995" s="11">
        <v>56</v>
      </c>
      <c r="B9995" s="12" t="s">
        <v>1005</v>
      </c>
      <c r="C9995" s="12" t="s">
        <v>146</v>
      </c>
      <c r="D9995" s="13">
        <v>14721918.1091008</v>
      </c>
      <c r="E9995" s="14">
        <v>42278</v>
      </c>
      <c r="F9995" s="15">
        <f t="shared" si="156"/>
        <v>-3.7946595579455525E-2</v>
      </c>
    </row>
    <row r="9996" spans="1:6" x14ac:dyDescent="0.3">
      <c r="A9996" s="11">
        <v>56</v>
      </c>
      <c r="B9996" s="12" t="s">
        <v>1005</v>
      </c>
      <c r="C9996" s="12" t="s">
        <v>147</v>
      </c>
      <c r="D9996" s="13">
        <v>15291299.5030072</v>
      </c>
      <c r="E9996" s="14">
        <v>42248</v>
      </c>
      <c r="F9996" s="15">
        <f t="shared" si="156"/>
        <v>-8.9369971208132087E-3</v>
      </c>
    </row>
    <row r="9997" spans="1:6" x14ac:dyDescent="0.3">
      <c r="A9997" s="16">
        <v>56</v>
      </c>
      <c r="B9997" s="17" t="s">
        <v>1005</v>
      </c>
      <c r="C9997" s="17" t="s">
        <v>148</v>
      </c>
      <c r="D9997" s="18">
        <v>15428570.283273799</v>
      </c>
      <c r="E9997" s="14">
        <v>42217</v>
      </c>
      <c r="F9997" s="15">
        <f t="shared" si="156"/>
        <v>-2.1341655595615676E-2</v>
      </c>
    </row>
    <row r="9998" spans="1:6" x14ac:dyDescent="0.3">
      <c r="A9998" s="11">
        <v>56</v>
      </c>
      <c r="B9998" s="12" t="s">
        <v>1005</v>
      </c>
      <c r="C9998" s="12" t="s">
        <v>149</v>
      </c>
      <c r="D9998" s="13">
        <v>15761380.2424764</v>
      </c>
      <c r="E9998" s="14">
        <v>42186</v>
      </c>
      <c r="F9998" s="15">
        <f t="shared" si="156"/>
        <v>0.10181154282714605</v>
      </c>
    </row>
    <row r="9999" spans="1:6" x14ac:dyDescent="0.3">
      <c r="A9999" s="16">
        <v>56</v>
      </c>
      <c r="B9999" s="17" t="s">
        <v>1005</v>
      </c>
      <c r="C9999" s="17" t="s">
        <v>150</v>
      </c>
      <c r="D9999" s="18">
        <v>14235674.696271099</v>
      </c>
      <c r="E9999" s="14">
        <v>42156</v>
      </c>
      <c r="F9999" s="15">
        <f t="shared" si="156"/>
        <v>-7.6931065382724026E-2</v>
      </c>
    </row>
    <row r="10000" spans="1:6" x14ac:dyDescent="0.3">
      <c r="A10000" s="11">
        <v>56</v>
      </c>
      <c r="B10000" s="12" t="s">
        <v>1005</v>
      </c>
      <c r="C10000" s="12" t="s">
        <v>151</v>
      </c>
      <c r="D10000" s="13">
        <v>15374067.815799899</v>
      </c>
      <c r="E10000" s="14">
        <v>42125</v>
      </c>
      <c r="F10000" s="15">
        <f t="shared" si="156"/>
        <v>3.5957262902025999E-2</v>
      </c>
    </row>
    <row r="10001" spans="1:6" x14ac:dyDescent="0.3">
      <c r="A10001" s="16">
        <v>56</v>
      </c>
      <c r="B10001" s="17" t="s">
        <v>1005</v>
      </c>
      <c r="C10001" s="17" t="s">
        <v>152</v>
      </c>
      <c r="D10001" s="18">
        <v>14831079.1135998</v>
      </c>
      <c r="E10001" s="14">
        <v>42095</v>
      </c>
      <c r="F10001" s="15">
        <f t="shared" si="156"/>
        <v>-2.3705788090315958E-2</v>
      </c>
    </row>
    <row r="10002" spans="1:6" x14ac:dyDescent="0.3">
      <c r="A10002" s="11">
        <v>56</v>
      </c>
      <c r="B10002" s="12" t="s">
        <v>1005</v>
      </c>
      <c r="C10002" s="12" t="s">
        <v>153</v>
      </c>
      <c r="D10002" s="13">
        <v>15186861.9269237</v>
      </c>
      <c r="E10002" s="14">
        <v>42064</v>
      </c>
      <c r="F10002" s="15">
        <f t="shared" si="156"/>
        <v>-3.5833410952159431E-2</v>
      </c>
    </row>
    <row r="10003" spans="1:6" x14ac:dyDescent="0.3">
      <c r="A10003" s="16">
        <v>56</v>
      </c>
      <c r="B10003" s="17" t="s">
        <v>1005</v>
      </c>
      <c r="C10003" s="17" t="s">
        <v>154</v>
      </c>
      <c r="D10003" s="18">
        <v>15740926.721968601</v>
      </c>
      <c r="E10003" s="14">
        <v>42036</v>
      </c>
      <c r="F10003" s="15">
        <f t="shared" si="156"/>
        <v>-2.4444362358976798E-3</v>
      </c>
    </row>
    <row r="10004" spans="1:6" x14ac:dyDescent="0.3">
      <c r="A10004" s="11">
        <v>56</v>
      </c>
      <c r="B10004" s="12" t="s">
        <v>1005</v>
      </c>
      <c r="C10004" s="12" t="s">
        <v>1286</v>
      </c>
      <c r="D10004" s="13">
        <v>15779451.480108799</v>
      </c>
      <c r="E10004" s="14">
        <v>42005</v>
      </c>
      <c r="F10004" s="15" t="e">
        <f t="shared" si="156"/>
        <v>#N/A</v>
      </c>
    </row>
    <row r="10005" spans="1:6" x14ac:dyDescent="0.3">
      <c r="A10005" s="11">
        <v>69</v>
      </c>
      <c r="B10005" s="12" t="s">
        <v>1016</v>
      </c>
      <c r="C10005" s="12" t="s">
        <v>12</v>
      </c>
      <c r="D10005" s="13">
        <v>10317333.612535199</v>
      </c>
      <c r="E10005" s="14">
        <v>45901</v>
      </c>
      <c r="F10005" s="15">
        <f t="shared" si="156"/>
        <v>-6.7395376053582803E-3</v>
      </c>
    </row>
    <row r="10006" spans="1:6" x14ac:dyDescent="0.3">
      <c r="A10006" s="16">
        <v>69</v>
      </c>
      <c r="B10006" s="17" t="s">
        <v>1016</v>
      </c>
      <c r="C10006" s="17" t="s">
        <v>16</v>
      </c>
      <c r="D10006" s="18">
        <v>10387102.5113796</v>
      </c>
      <c r="E10006" s="14">
        <v>45870</v>
      </c>
      <c r="F10006" s="15">
        <f t="shared" si="156"/>
        <v>-2.860995405589619E-3</v>
      </c>
    </row>
    <row r="10007" spans="1:6" x14ac:dyDescent="0.3">
      <c r="A10007" s="11">
        <v>69</v>
      </c>
      <c r="B10007" s="12" t="s">
        <v>1016</v>
      </c>
      <c r="C10007" s="12" t="s">
        <v>17</v>
      </c>
      <c r="D10007" s="13">
        <v>10416862.5152597</v>
      </c>
      <c r="E10007" s="14">
        <v>45839</v>
      </c>
      <c r="F10007" s="15">
        <f t="shared" si="156"/>
        <v>4.0444086403803516E-2</v>
      </c>
    </row>
    <row r="10008" spans="1:6" x14ac:dyDescent="0.3">
      <c r="A10008" s="16">
        <v>69</v>
      </c>
      <c r="B10008" s="17" t="s">
        <v>1016</v>
      </c>
      <c r="C10008" s="17" t="s">
        <v>18</v>
      </c>
      <c r="D10008" s="18">
        <v>10003967.881042199</v>
      </c>
      <c r="E10008" s="14">
        <v>45809</v>
      </c>
      <c r="F10008" s="15">
        <f t="shared" si="156"/>
        <v>3.7535530122123593E-2</v>
      </c>
    </row>
    <row r="10009" spans="1:6" x14ac:dyDescent="0.3">
      <c r="A10009" s="11">
        <v>69</v>
      </c>
      <c r="B10009" s="12" t="s">
        <v>1016</v>
      </c>
      <c r="C10009" s="12" t="s">
        <v>19</v>
      </c>
      <c r="D10009" s="13">
        <v>9635423.6642168406</v>
      </c>
      <c r="E10009" s="14">
        <v>45778</v>
      </c>
      <c r="F10009" s="15">
        <f t="shared" si="156"/>
        <v>0.13933487244573362</v>
      </c>
    </row>
    <row r="10010" spans="1:6" x14ac:dyDescent="0.3">
      <c r="A10010" s="16">
        <v>69</v>
      </c>
      <c r="B10010" s="17" t="s">
        <v>1016</v>
      </c>
      <c r="C10010" s="17" t="s">
        <v>20</v>
      </c>
      <c r="D10010" s="18">
        <v>8382208.2980369702</v>
      </c>
      <c r="E10010" s="14">
        <v>45748</v>
      </c>
      <c r="F10010" s="15">
        <f t="shared" si="156"/>
        <v>-4.901940677943032E-2</v>
      </c>
    </row>
    <row r="10011" spans="1:6" x14ac:dyDescent="0.3">
      <c r="A10011" s="11">
        <v>69</v>
      </c>
      <c r="B10011" s="12" t="s">
        <v>1016</v>
      </c>
      <c r="C10011" s="12" t="s">
        <v>21</v>
      </c>
      <c r="D10011" s="13">
        <v>8803336.5814938899</v>
      </c>
      <c r="E10011" s="14">
        <v>45717</v>
      </c>
      <c r="F10011" s="15">
        <f t="shared" si="156"/>
        <v>-4.6901570744801689E-2</v>
      </c>
    </row>
    <row r="10012" spans="1:6" x14ac:dyDescent="0.3">
      <c r="A10012" s="16">
        <v>69</v>
      </c>
      <c r="B10012" s="17" t="s">
        <v>1016</v>
      </c>
      <c r="C10012" s="17" t="s">
        <v>22</v>
      </c>
      <c r="D10012" s="18">
        <v>9226062.6652292702</v>
      </c>
      <c r="E10012" s="14">
        <v>45689</v>
      </c>
      <c r="F10012" s="15">
        <f t="shared" si="156"/>
        <v>-3.0206692842379899E-2</v>
      </c>
    </row>
    <row r="10013" spans="1:6" x14ac:dyDescent="0.3">
      <c r="A10013" s="11">
        <v>69</v>
      </c>
      <c r="B10013" s="12" t="s">
        <v>1016</v>
      </c>
      <c r="C10013" s="12" t="s">
        <v>23</v>
      </c>
      <c r="D10013" s="13">
        <v>9509003.3437465895</v>
      </c>
      <c r="E10013" s="14">
        <v>45658</v>
      </c>
      <c r="F10013" s="15">
        <f t="shared" si="156"/>
        <v>0.25084485238524135</v>
      </c>
    </row>
    <row r="10014" spans="1:6" x14ac:dyDescent="0.3">
      <c r="A10014" s="16">
        <v>69</v>
      </c>
      <c r="B10014" s="17" t="s">
        <v>1016</v>
      </c>
      <c r="C10014" s="17" t="s">
        <v>24</v>
      </c>
      <c r="D10014" s="18">
        <v>7399365.2374814497</v>
      </c>
      <c r="E10014" s="14">
        <v>45627</v>
      </c>
      <c r="F10014" s="15">
        <f t="shared" si="156"/>
        <v>-3.1274204760014149E-2</v>
      </c>
    </row>
    <row r="10015" spans="1:6" x14ac:dyDescent="0.3">
      <c r="A10015" s="16">
        <v>69</v>
      </c>
      <c r="B10015" s="17" t="s">
        <v>1016</v>
      </c>
      <c r="C10015" s="17" t="s">
        <v>26</v>
      </c>
      <c r="D10015" s="18">
        <v>7634431.0907855397</v>
      </c>
      <c r="E10015" s="14">
        <v>45597</v>
      </c>
      <c r="F10015" s="15">
        <f t="shared" si="156"/>
        <v>0.14416909308616097</v>
      </c>
    </row>
    <row r="10016" spans="1:6" x14ac:dyDescent="0.3">
      <c r="A10016" s="16">
        <v>69</v>
      </c>
      <c r="B10016" s="17" t="s">
        <v>1016</v>
      </c>
      <c r="C10016" s="17" t="s">
        <v>27</v>
      </c>
      <c r="D10016" s="18">
        <v>6609442.6393643003</v>
      </c>
      <c r="E10016" s="14">
        <v>45566</v>
      </c>
      <c r="F10016" s="15">
        <f t="shared" si="156"/>
        <v>-9.2392585685624196E-2</v>
      </c>
    </row>
    <row r="10017" spans="1:6" x14ac:dyDescent="0.3">
      <c r="A10017" s="16">
        <v>69</v>
      </c>
      <c r="B10017" s="17" t="s">
        <v>1016</v>
      </c>
      <c r="C10017" s="17" t="s">
        <v>28</v>
      </c>
      <c r="D10017" s="18">
        <v>7249205.7792176101</v>
      </c>
      <c r="E10017" s="14">
        <v>45536</v>
      </c>
      <c r="F10017" s="15">
        <f t="shared" si="156"/>
        <v>-7.2284515239487937E-2</v>
      </c>
    </row>
    <row r="10018" spans="1:6" x14ac:dyDescent="0.3">
      <c r="A10018" s="11">
        <v>69</v>
      </c>
      <c r="B10018" s="12" t="s">
        <v>1016</v>
      </c>
      <c r="C10018" s="12" t="s">
        <v>29</v>
      </c>
      <c r="D10018" s="13">
        <v>7792614.5330726402</v>
      </c>
      <c r="E10018" s="14">
        <v>45505</v>
      </c>
      <c r="F10018" s="15">
        <f t="shared" si="156"/>
        <v>7.7639054316899431E-3</v>
      </c>
    </row>
    <row r="10019" spans="1:6" x14ac:dyDescent="0.3">
      <c r="A10019" s="16">
        <v>69</v>
      </c>
      <c r="B10019" s="17" t="s">
        <v>1016</v>
      </c>
      <c r="C10019" s="17" t="s">
        <v>30</v>
      </c>
      <c r="D10019" s="18">
        <v>7732347.66662947</v>
      </c>
      <c r="E10019" s="14">
        <v>45474</v>
      </c>
      <c r="F10019" s="15">
        <f t="shared" si="156"/>
        <v>4.5416621646619748E-2</v>
      </c>
    </row>
    <row r="10020" spans="1:6" x14ac:dyDescent="0.3">
      <c r="A10020" s="11">
        <v>69</v>
      </c>
      <c r="B10020" s="12" t="s">
        <v>1016</v>
      </c>
      <c r="C10020" s="12" t="s">
        <v>31</v>
      </c>
      <c r="D10020" s="13">
        <v>7389025.8284892803</v>
      </c>
      <c r="E10020" s="14">
        <v>45444</v>
      </c>
      <c r="F10020" s="15">
        <f t="shared" si="156"/>
        <v>-1.2457087642462132E-2</v>
      </c>
    </row>
    <row r="10021" spans="1:6" x14ac:dyDescent="0.3">
      <c r="A10021" s="16">
        <v>69</v>
      </c>
      <c r="B10021" s="17" t="s">
        <v>1016</v>
      </c>
      <c r="C10021" s="17" t="s">
        <v>32</v>
      </c>
      <c r="D10021" s="18">
        <v>7481647.2697941</v>
      </c>
      <c r="E10021" s="14">
        <v>45413</v>
      </c>
      <c r="F10021" s="15">
        <f t="shared" si="156"/>
        <v>6.2959786822313041E-2</v>
      </c>
    </row>
    <row r="10022" spans="1:6" x14ac:dyDescent="0.3">
      <c r="A10022" s="11">
        <v>69</v>
      </c>
      <c r="B10022" s="12" t="s">
        <v>1016</v>
      </c>
      <c r="C10022" s="12" t="s">
        <v>34</v>
      </c>
      <c r="D10022" s="13">
        <v>7025126.3733923296</v>
      </c>
      <c r="E10022" s="14">
        <v>45383</v>
      </c>
      <c r="F10022" s="15">
        <f t="shared" si="156"/>
        <v>-1.8527655213477559E-2</v>
      </c>
    </row>
    <row r="10023" spans="1:6" x14ac:dyDescent="0.3">
      <c r="A10023" s="16">
        <v>69</v>
      </c>
      <c r="B10023" s="17" t="s">
        <v>1016</v>
      </c>
      <c r="C10023" s="17" t="s">
        <v>35</v>
      </c>
      <c r="D10023" s="18">
        <v>7156498.7456398802</v>
      </c>
      <c r="E10023" s="14">
        <v>45352</v>
      </c>
      <c r="F10023" s="15">
        <f t="shared" si="156"/>
        <v>2.0548561656605579E-2</v>
      </c>
    </row>
    <row r="10024" spans="1:6" x14ac:dyDescent="0.3">
      <c r="A10024" s="11">
        <v>69</v>
      </c>
      <c r="B10024" s="12" t="s">
        <v>1016</v>
      </c>
      <c r="C10024" s="12" t="s">
        <v>36</v>
      </c>
      <c r="D10024" s="13">
        <v>7010943.5861106003</v>
      </c>
      <c r="E10024" s="14">
        <v>45323</v>
      </c>
      <c r="F10024" s="15">
        <f t="shared" si="156"/>
        <v>-8.9770270952116149E-3</v>
      </c>
    </row>
    <row r="10025" spans="1:6" x14ac:dyDescent="0.3">
      <c r="A10025" s="16">
        <v>69</v>
      </c>
      <c r="B10025" s="17" t="s">
        <v>1016</v>
      </c>
      <c r="C10025" s="17" t="s">
        <v>37</v>
      </c>
      <c r="D10025" s="18">
        <v>7074164.3593795402</v>
      </c>
      <c r="E10025" s="14">
        <v>45292</v>
      </c>
      <c r="F10025" s="15">
        <f t="shared" si="156"/>
        <v>-9.8363862446355935E-2</v>
      </c>
    </row>
    <row r="10026" spans="1:6" x14ac:dyDescent="0.3">
      <c r="A10026" s="11">
        <v>69</v>
      </c>
      <c r="B10026" s="12" t="s">
        <v>1016</v>
      </c>
      <c r="C10026" s="12" t="s">
        <v>38</v>
      </c>
      <c r="D10026" s="13">
        <v>7805379.5920123002</v>
      </c>
      <c r="E10026" s="14">
        <v>45261</v>
      </c>
      <c r="F10026" s="15">
        <f t="shared" si="156"/>
        <v>6.7738079962451112E-2</v>
      </c>
    </row>
    <row r="10027" spans="1:6" x14ac:dyDescent="0.3">
      <c r="A10027" s="11">
        <v>69</v>
      </c>
      <c r="B10027" s="12" t="s">
        <v>1016</v>
      </c>
      <c r="C10027" s="12" t="s">
        <v>40</v>
      </c>
      <c r="D10027" s="13">
        <v>7294167.8726306204</v>
      </c>
      <c r="E10027" s="14">
        <v>45231</v>
      </c>
      <c r="F10027" s="15">
        <f t="shared" si="156"/>
        <v>2.115665701505311E-2</v>
      </c>
    </row>
    <row r="10028" spans="1:6" x14ac:dyDescent="0.3">
      <c r="A10028" s="11">
        <v>69</v>
      </c>
      <c r="B10028" s="12" t="s">
        <v>1016</v>
      </c>
      <c r="C10028" s="12" t="s">
        <v>41</v>
      </c>
      <c r="D10028" s="13">
        <v>7141468.6628338899</v>
      </c>
      <c r="E10028" s="14">
        <v>45200</v>
      </c>
      <c r="F10028" s="15">
        <f t="shared" si="156"/>
        <v>-3.7116940901144755E-3</v>
      </c>
    </row>
    <row r="10029" spans="1:6" x14ac:dyDescent="0.3">
      <c r="A10029" s="11">
        <v>69</v>
      </c>
      <c r="B10029" s="12" t="s">
        <v>1016</v>
      </c>
      <c r="C10029" s="12" t="s">
        <v>42</v>
      </c>
      <c r="D10029" s="13">
        <v>7168024.8636232298</v>
      </c>
      <c r="E10029" s="14">
        <v>45170</v>
      </c>
      <c r="F10029" s="15">
        <f t="shared" si="156"/>
        <v>-1.5300094811143857E-2</v>
      </c>
    </row>
    <row r="10030" spans="1:6" x14ac:dyDescent="0.3">
      <c r="A10030" s="16">
        <v>69</v>
      </c>
      <c r="B10030" s="17" t="s">
        <v>1016</v>
      </c>
      <c r="C10030" s="17" t="s">
        <v>43</v>
      </c>
      <c r="D10030" s="18">
        <v>7278539.6108155996</v>
      </c>
      <c r="E10030" s="14">
        <v>45139</v>
      </c>
      <c r="F10030" s="15">
        <f t="shared" si="156"/>
        <v>-3.7753448621291437E-2</v>
      </c>
    </row>
    <row r="10031" spans="1:6" x14ac:dyDescent="0.3">
      <c r="A10031" s="11">
        <v>69</v>
      </c>
      <c r="B10031" s="12" t="s">
        <v>1016</v>
      </c>
      <c r="C10031" s="12" t="s">
        <v>44</v>
      </c>
      <c r="D10031" s="13">
        <v>7558582.6147798495</v>
      </c>
      <c r="E10031" s="14">
        <v>45108</v>
      </c>
      <c r="F10031" s="15">
        <f t="shared" si="156"/>
        <v>3.0483353845447248E-2</v>
      </c>
    </row>
    <row r="10032" spans="1:6" x14ac:dyDescent="0.3">
      <c r="A10032" s="16">
        <v>69</v>
      </c>
      <c r="B10032" s="17" t="s">
        <v>1016</v>
      </c>
      <c r="C10032" s="17" t="s">
        <v>45</v>
      </c>
      <c r="D10032" s="18">
        <v>7331648.10157922</v>
      </c>
      <c r="E10032" s="14">
        <v>45078</v>
      </c>
      <c r="F10032" s="15">
        <f t="shared" si="156"/>
        <v>2.08401883062663E-2</v>
      </c>
    </row>
    <row r="10033" spans="1:6" x14ac:dyDescent="0.3">
      <c r="A10033" s="11">
        <v>69</v>
      </c>
      <c r="B10033" s="12" t="s">
        <v>1016</v>
      </c>
      <c r="C10033" s="12" t="s">
        <v>46</v>
      </c>
      <c r="D10033" s="13">
        <v>7180436.2886125902</v>
      </c>
      <c r="E10033" s="14">
        <v>45047</v>
      </c>
      <c r="F10033" s="15">
        <f t="shared" si="156"/>
        <v>-4.7792638093124035E-2</v>
      </c>
    </row>
    <row r="10034" spans="1:6" x14ac:dyDescent="0.3">
      <c r="A10034" s="16">
        <v>69</v>
      </c>
      <c r="B10034" s="17" t="s">
        <v>1016</v>
      </c>
      <c r="C10034" s="17" t="s">
        <v>47</v>
      </c>
      <c r="D10034" s="18">
        <v>7531941.0468373196</v>
      </c>
      <c r="E10034" s="14">
        <v>45017</v>
      </c>
      <c r="F10034" s="15">
        <f t="shared" si="156"/>
        <v>-2.2879741121725257E-2</v>
      </c>
    </row>
    <row r="10035" spans="1:6" x14ac:dyDescent="0.3">
      <c r="A10035" s="11">
        <v>69</v>
      </c>
      <c r="B10035" s="12" t="s">
        <v>1016</v>
      </c>
      <c r="C10035" s="12" t="s">
        <v>48</v>
      </c>
      <c r="D10035" s="13">
        <v>7706256.4495876096</v>
      </c>
      <c r="E10035" s="14">
        <v>44986</v>
      </c>
      <c r="F10035" s="15">
        <f t="shared" si="156"/>
        <v>-2.8394588056217595E-2</v>
      </c>
    </row>
    <row r="10036" spans="1:6" x14ac:dyDescent="0.3">
      <c r="A10036" s="16">
        <v>69</v>
      </c>
      <c r="B10036" s="17" t="s">
        <v>1016</v>
      </c>
      <c r="C10036" s="17" t="s">
        <v>49</v>
      </c>
      <c r="D10036" s="18">
        <v>7928208.6351064704</v>
      </c>
      <c r="E10036" s="14">
        <v>44958</v>
      </c>
      <c r="F10036" s="15">
        <f t="shared" si="156"/>
        <v>2.0764188038414625E-2</v>
      </c>
    </row>
    <row r="10037" spans="1:6" x14ac:dyDescent="0.3">
      <c r="A10037" s="11">
        <v>69</v>
      </c>
      <c r="B10037" s="12" t="s">
        <v>1016</v>
      </c>
      <c r="C10037" s="12" t="s">
        <v>50</v>
      </c>
      <c r="D10037" s="13">
        <v>7765283.1813326897</v>
      </c>
      <c r="E10037" s="14">
        <v>44927</v>
      </c>
      <c r="F10037" s="15">
        <f t="shared" si="156"/>
        <v>0.12886591291958438</v>
      </c>
    </row>
    <row r="10038" spans="1:6" x14ac:dyDescent="0.3">
      <c r="A10038" s="16">
        <v>69</v>
      </c>
      <c r="B10038" s="17" t="s">
        <v>1016</v>
      </c>
      <c r="C10038" s="17" t="s">
        <v>51</v>
      </c>
      <c r="D10038" s="18">
        <v>6826397.0217624903</v>
      </c>
      <c r="E10038" s="14">
        <v>44896</v>
      </c>
      <c r="F10038" s="15">
        <f t="shared" si="156"/>
        <v>3.8366235776692626E-3</v>
      </c>
    </row>
    <row r="10039" spans="1:6" x14ac:dyDescent="0.3">
      <c r="A10039" s="16">
        <v>69</v>
      </c>
      <c r="B10039" s="17" t="s">
        <v>1016</v>
      </c>
      <c r="C10039" s="17" t="s">
        <v>53</v>
      </c>
      <c r="D10039" s="18">
        <v>6800256.8829991501</v>
      </c>
      <c r="E10039" s="14">
        <v>44866</v>
      </c>
      <c r="F10039" s="15">
        <f t="shared" si="156"/>
        <v>1.5540383254362015E-2</v>
      </c>
    </row>
    <row r="10040" spans="1:6" x14ac:dyDescent="0.3">
      <c r="A10040" s="16">
        <v>69</v>
      </c>
      <c r="B10040" s="17" t="s">
        <v>1016</v>
      </c>
      <c r="C10040" s="17" t="s">
        <v>54</v>
      </c>
      <c r="D10040" s="18">
        <v>6695395.1906171404</v>
      </c>
      <c r="E10040" s="14">
        <v>44835</v>
      </c>
      <c r="F10040" s="15">
        <f t="shared" si="156"/>
        <v>2.8053857387345629E-2</v>
      </c>
    </row>
    <row r="10041" spans="1:6" x14ac:dyDescent="0.3">
      <c r="A10041" s="16">
        <v>69</v>
      </c>
      <c r="B10041" s="17" t="s">
        <v>1016</v>
      </c>
      <c r="C10041" s="17" t="s">
        <v>55</v>
      </c>
      <c r="D10041" s="18">
        <v>6510173.7641010899</v>
      </c>
      <c r="E10041" s="14">
        <v>44805</v>
      </c>
      <c r="F10041" s="15">
        <f t="shared" si="156"/>
        <v>2.2331043126409076E-3</v>
      </c>
    </row>
    <row r="10042" spans="1:6" x14ac:dyDescent="0.3">
      <c r="A10042" s="11">
        <v>69</v>
      </c>
      <c r="B10042" s="12" t="s">
        <v>1016</v>
      </c>
      <c r="C10042" s="12" t="s">
        <v>56</v>
      </c>
      <c r="D10042" s="13">
        <v>6495652.0872367201</v>
      </c>
      <c r="E10042" s="14">
        <v>44774</v>
      </c>
      <c r="F10042" s="15">
        <f t="shared" si="156"/>
        <v>-2.2677595348469054E-2</v>
      </c>
    </row>
    <row r="10043" spans="1:6" x14ac:dyDescent="0.3">
      <c r="A10043" s="16">
        <v>69</v>
      </c>
      <c r="B10043" s="17" t="s">
        <v>1016</v>
      </c>
      <c r="C10043" s="17" t="s">
        <v>57</v>
      </c>
      <c r="D10043" s="18">
        <v>6644640.8249247596</v>
      </c>
      <c r="E10043" s="14">
        <v>44743</v>
      </c>
      <c r="F10043" s="15">
        <f t="shared" si="156"/>
        <v>6.2019346360182956E-2</v>
      </c>
    </row>
    <row r="10044" spans="1:6" x14ac:dyDescent="0.3">
      <c r="A10044" s="11">
        <v>69</v>
      </c>
      <c r="B10044" s="12" t="s">
        <v>1016</v>
      </c>
      <c r="C10044" s="12" t="s">
        <v>58</v>
      </c>
      <c r="D10044" s="13">
        <v>6245063.3798059803</v>
      </c>
      <c r="E10044" s="14">
        <v>44713</v>
      </c>
      <c r="F10044" s="15">
        <f t="shared" si="156"/>
        <v>-0.11768596736857868</v>
      </c>
    </row>
    <row r="10045" spans="1:6" x14ac:dyDescent="0.3">
      <c r="A10045" s="16">
        <v>69</v>
      </c>
      <c r="B10045" s="17" t="s">
        <v>1016</v>
      </c>
      <c r="C10045" s="17" t="s">
        <v>59</v>
      </c>
      <c r="D10045" s="18">
        <v>7025014.3630689001</v>
      </c>
      <c r="E10045" s="14">
        <v>44682</v>
      </c>
      <c r="F10045" s="15">
        <f t="shared" si="156"/>
        <v>3.9075755370719618E-2</v>
      </c>
    </row>
    <row r="10046" spans="1:6" x14ac:dyDescent="0.3">
      <c r="A10046" s="11">
        <v>69</v>
      </c>
      <c r="B10046" s="12" t="s">
        <v>1016</v>
      </c>
      <c r="C10046" s="12" t="s">
        <v>60</v>
      </c>
      <c r="D10046" s="13">
        <v>6755800.7378696799</v>
      </c>
      <c r="E10046" s="14">
        <v>44652</v>
      </c>
      <c r="F10046" s="15">
        <f t="shared" si="156"/>
        <v>5.8851307827774519E-3</v>
      </c>
    </row>
    <row r="10047" spans="1:6" x14ac:dyDescent="0.3">
      <c r="A10047" s="16">
        <v>69</v>
      </c>
      <c r="B10047" s="17" t="s">
        <v>1016</v>
      </c>
      <c r="C10047" s="17" t="s">
        <v>61</v>
      </c>
      <c r="D10047" s="18">
        <v>6716158.7305994704</v>
      </c>
      <c r="E10047" s="14">
        <v>44621</v>
      </c>
      <c r="F10047" s="15">
        <f t="shared" si="156"/>
        <v>-5.8955098033207733E-2</v>
      </c>
    </row>
    <row r="10048" spans="1:6" x14ac:dyDescent="0.3">
      <c r="A10048" s="11">
        <v>69</v>
      </c>
      <c r="B10048" s="12" t="s">
        <v>1016</v>
      </c>
      <c r="C10048" s="12" t="s">
        <v>62</v>
      </c>
      <c r="D10048" s="13">
        <v>7124015.0048338203</v>
      </c>
      <c r="E10048" s="14">
        <v>44593</v>
      </c>
      <c r="F10048" s="15">
        <f t="shared" si="156"/>
        <v>-2.4321580135127766E-2</v>
      </c>
    </row>
    <row r="10049" spans="1:6" x14ac:dyDescent="0.3">
      <c r="A10049" s="16">
        <v>69</v>
      </c>
      <c r="B10049" s="17" t="s">
        <v>1016</v>
      </c>
      <c r="C10049" s="17" t="s">
        <v>63</v>
      </c>
      <c r="D10049" s="18">
        <v>7299406.5607177699</v>
      </c>
      <c r="E10049" s="14">
        <v>44562</v>
      </c>
      <c r="F10049" s="15">
        <f t="shared" si="156"/>
        <v>-0.13242110271581226</v>
      </c>
    </row>
    <row r="10050" spans="1:6" x14ac:dyDescent="0.3">
      <c r="A10050" s="11">
        <v>69</v>
      </c>
      <c r="B10050" s="12" t="s">
        <v>1016</v>
      </c>
      <c r="C10050" s="12" t="s">
        <v>64</v>
      </c>
      <c r="D10050" s="13">
        <v>8332921.8294375204</v>
      </c>
      <c r="E10050" s="14">
        <v>44531</v>
      </c>
      <c r="F10050" s="15">
        <f t="shared" si="156"/>
        <v>8.3491858478347336E-2</v>
      </c>
    </row>
    <row r="10051" spans="1:6" x14ac:dyDescent="0.3">
      <c r="A10051" s="11">
        <v>69</v>
      </c>
      <c r="B10051" s="12" t="s">
        <v>1016</v>
      </c>
      <c r="C10051" s="12" t="s">
        <v>66</v>
      </c>
      <c r="D10051" s="13">
        <v>7665442.9249432497</v>
      </c>
      <c r="E10051" s="14">
        <v>44501</v>
      </c>
      <c r="F10051" s="15">
        <f t="shared" ref="F10051:F10114" si="157">IF(B10051=B10052,LN(D10051/D10052),NA())</f>
        <v>5.9832929385351875E-2</v>
      </c>
    </row>
    <row r="10052" spans="1:6" x14ac:dyDescent="0.3">
      <c r="A10052" s="11">
        <v>69</v>
      </c>
      <c r="B10052" s="12" t="s">
        <v>1016</v>
      </c>
      <c r="C10052" s="12" t="s">
        <v>67</v>
      </c>
      <c r="D10052" s="13">
        <v>7220248.4715136001</v>
      </c>
      <c r="E10052" s="14">
        <v>44470</v>
      </c>
      <c r="F10052" s="15">
        <f t="shared" si="157"/>
        <v>-6.1149360552863609E-2</v>
      </c>
    </row>
    <row r="10053" spans="1:6" x14ac:dyDescent="0.3">
      <c r="A10053" s="11">
        <v>69</v>
      </c>
      <c r="B10053" s="12" t="s">
        <v>1016</v>
      </c>
      <c r="C10053" s="12" t="s">
        <v>68</v>
      </c>
      <c r="D10053" s="13">
        <v>7675540.5979098696</v>
      </c>
      <c r="E10053" s="14">
        <v>44440</v>
      </c>
      <c r="F10053" s="15">
        <f t="shared" si="157"/>
        <v>-1.0074947434780036E-3</v>
      </c>
    </row>
    <row r="10054" spans="1:6" x14ac:dyDescent="0.3">
      <c r="A10054" s="16">
        <v>69</v>
      </c>
      <c r="B10054" s="17" t="s">
        <v>1016</v>
      </c>
      <c r="C10054" s="17" t="s">
        <v>69</v>
      </c>
      <c r="D10054" s="18">
        <v>7683277.5615362599</v>
      </c>
      <c r="E10054" s="14">
        <v>44409</v>
      </c>
      <c r="F10054" s="15">
        <f t="shared" si="157"/>
        <v>-7.5150341467702594E-2</v>
      </c>
    </row>
    <row r="10055" spans="1:6" x14ac:dyDescent="0.3">
      <c r="A10055" s="11">
        <v>69</v>
      </c>
      <c r="B10055" s="12" t="s">
        <v>1016</v>
      </c>
      <c r="C10055" s="12" t="s">
        <v>70</v>
      </c>
      <c r="D10055" s="13">
        <v>8282928.2844196204</v>
      </c>
      <c r="E10055" s="14">
        <v>44378</v>
      </c>
      <c r="F10055" s="15">
        <f t="shared" si="157"/>
        <v>-2.1935038080640283E-2</v>
      </c>
    </row>
    <row r="10056" spans="1:6" x14ac:dyDescent="0.3">
      <c r="A10056" s="16">
        <v>69</v>
      </c>
      <c r="B10056" s="17" t="s">
        <v>1016</v>
      </c>
      <c r="C10056" s="17" t="s">
        <v>71</v>
      </c>
      <c r="D10056" s="18">
        <v>8466621.9300861005</v>
      </c>
      <c r="E10056" s="14">
        <v>44348</v>
      </c>
      <c r="F10056" s="15">
        <f t="shared" si="157"/>
        <v>2.5809883031859205E-2</v>
      </c>
    </row>
    <row r="10057" spans="1:6" x14ac:dyDescent="0.3">
      <c r="A10057" s="11">
        <v>69</v>
      </c>
      <c r="B10057" s="12" t="s">
        <v>1016</v>
      </c>
      <c r="C10057" s="12" t="s">
        <v>72</v>
      </c>
      <c r="D10057" s="13">
        <v>8250895.32303447</v>
      </c>
      <c r="E10057" s="14">
        <v>44317</v>
      </c>
      <c r="F10057" s="15">
        <f t="shared" si="157"/>
        <v>-4.788311827257636E-2</v>
      </c>
    </row>
    <row r="10058" spans="1:6" x14ac:dyDescent="0.3">
      <c r="A10058" s="16">
        <v>69</v>
      </c>
      <c r="B10058" s="17" t="s">
        <v>1016</v>
      </c>
      <c r="C10058" s="17" t="s">
        <v>73</v>
      </c>
      <c r="D10058" s="18">
        <v>8655585.5141691808</v>
      </c>
      <c r="E10058" s="14">
        <v>44287</v>
      </c>
      <c r="F10058" s="15">
        <f t="shared" si="157"/>
        <v>5.5665988728626423E-2</v>
      </c>
    </row>
    <row r="10059" spans="1:6" x14ac:dyDescent="0.3">
      <c r="A10059" s="11">
        <v>69</v>
      </c>
      <c r="B10059" s="12" t="s">
        <v>1016</v>
      </c>
      <c r="C10059" s="12" t="s">
        <v>74</v>
      </c>
      <c r="D10059" s="13">
        <v>8186928.9175988697</v>
      </c>
      <c r="E10059" s="14">
        <v>44256</v>
      </c>
      <c r="F10059" s="15">
        <f t="shared" si="157"/>
        <v>4.8987834882788246E-2</v>
      </c>
    </row>
    <row r="10060" spans="1:6" x14ac:dyDescent="0.3">
      <c r="A10060" s="16">
        <v>69</v>
      </c>
      <c r="B10060" s="17" t="s">
        <v>1016</v>
      </c>
      <c r="C10060" s="17" t="s">
        <v>75</v>
      </c>
      <c r="D10060" s="18">
        <v>7795534.0585293705</v>
      </c>
      <c r="E10060" s="14">
        <v>44228</v>
      </c>
      <c r="F10060" s="15">
        <f t="shared" si="157"/>
        <v>3.1590788427979126E-2</v>
      </c>
    </row>
    <row r="10061" spans="1:6" x14ac:dyDescent="0.3">
      <c r="A10061" s="11">
        <v>69</v>
      </c>
      <c r="B10061" s="12" t="s">
        <v>1016</v>
      </c>
      <c r="C10061" s="12" t="s">
        <v>76</v>
      </c>
      <c r="D10061" s="13">
        <v>7553116.2367632296</v>
      </c>
      <c r="E10061" s="14">
        <v>44197</v>
      </c>
      <c r="F10061" s="15">
        <f t="shared" si="157"/>
        <v>-5.7775864447017315E-2</v>
      </c>
    </row>
    <row r="10062" spans="1:6" x14ac:dyDescent="0.3">
      <c r="A10062" s="16">
        <v>69</v>
      </c>
      <c r="B10062" s="17" t="s">
        <v>1016</v>
      </c>
      <c r="C10062" s="17" t="s">
        <v>77</v>
      </c>
      <c r="D10062" s="18">
        <v>8002356.7267695302</v>
      </c>
      <c r="E10062" s="14">
        <v>44166</v>
      </c>
      <c r="F10062" s="15">
        <f t="shared" si="157"/>
        <v>3.0709342159976855E-2</v>
      </c>
    </row>
    <row r="10063" spans="1:6" x14ac:dyDescent="0.3">
      <c r="A10063" s="16">
        <v>69</v>
      </c>
      <c r="B10063" s="17" t="s">
        <v>1016</v>
      </c>
      <c r="C10063" s="17" t="s">
        <v>79</v>
      </c>
      <c r="D10063" s="18">
        <v>7760344.6508848602</v>
      </c>
      <c r="E10063" s="14">
        <v>44136</v>
      </c>
      <c r="F10063" s="15">
        <f t="shared" si="157"/>
        <v>9.2957067328987023E-2</v>
      </c>
    </row>
    <row r="10064" spans="1:6" x14ac:dyDescent="0.3">
      <c r="A10064" s="16">
        <v>69</v>
      </c>
      <c r="B10064" s="17" t="s">
        <v>1016</v>
      </c>
      <c r="C10064" s="17" t="s">
        <v>80</v>
      </c>
      <c r="D10064" s="18">
        <v>7071479.1969171101</v>
      </c>
      <c r="E10064" s="14">
        <v>44105</v>
      </c>
      <c r="F10064" s="15">
        <f t="shared" si="157"/>
        <v>-3.3589872078738939E-2</v>
      </c>
    </row>
    <row r="10065" spans="1:6" x14ac:dyDescent="0.3">
      <c r="A10065" s="16">
        <v>69</v>
      </c>
      <c r="B10065" s="17" t="s">
        <v>1016</v>
      </c>
      <c r="C10065" s="17" t="s">
        <v>81</v>
      </c>
      <c r="D10065" s="18">
        <v>7313043.6254193503</v>
      </c>
      <c r="E10065" s="14">
        <v>44075</v>
      </c>
      <c r="F10065" s="15">
        <f t="shared" si="157"/>
        <v>-1.9403524824548362E-2</v>
      </c>
    </row>
    <row r="10066" spans="1:6" x14ac:dyDescent="0.3">
      <c r="A10066" s="11">
        <v>69</v>
      </c>
      <c r="B10066" s="12" t="s">
        <v>1016</v>
      </c>
      <c r="C10066" s="12" t="s">
        <v>82</v>
      </c>
      <c r="D10066" s="13">
        <v>7456328.0650563296</v>
      </c>
      <c r="E10066" s="14">
        <v>44044</v>
      </c>
      <c r="F10066" s="15">
        <f t="shared" si="157"/>
        <v>3.4322776157621061E-2</v>
      </c>
    </row>
    <row r="10067" spans="1:6" x14ac:dyDescent="0.3">
      <c r="A10067" s="16">
        <v>69</v>
      </c>
      <c r="B10067" s="17" t="s">
        <v>1016</v>
      </c>
      <c r="C10067" s="17" t="s">
        <v>83</v>
      </c>
      <c r="D10067" s="18">
        <v>7204748.3405746203</v>
      </c>
      <c r="E10067" s="14">
        <v>44013</v>
      </c>
      <c r="F10067" s="15">
        <f t="shared" si="157"/>
        <v>-4.1196503259244316E-2</v>
      </c>
    </row>
    <row r="10068" spans="1:6" x14ac:dyDescent="0.3">
      <c r="A10068" s="11">
        <v>69</v>
      </c>
      <c r="B10068" s="12" t="s">
        <v>1016</v>
      </c>
      <c r="C10068" s="12" t="s">
        <v>84</v>
      </c>
      <c r="D10068" s="13">
        <v>7507757.3824072098</v>
      </c>
      <c r="E10068" s="14">
        <v>43983</v>
      </c>
      <c r="F10068" s="15">
        <f t="shared" si="157"/>
        <v>7.7656871464216459E-2</v>
      </c>
    </row>
    <row r="10069" spans="1:6" x14ac:dyDescent="0.3">
      <c r="A10069" s="16">
        <v>69</v>
      </c>
      <c r="B10069" s="17" t="s">
        <v>1016</v>
      </c>
      <c r="C10069" s="17" t="s">
        <v>85</v>
      </c>
      <c r="D10069" s="18">
        <v>6946791.7354217703</v>
      </c>
      <c r="E10069" s="14">
        <v>43952</v>
      </c>
      <c r="F10069" s="15">
        <f t="shared" si="157"/>
        <v>5.1837271237093085E-2</v>
      </c>
    </row>
    <row r="10070" spans="1:6" x14ac:dyDescent="0.3">
      <c r="A10070" s="11">
        <v>69</v>
      </c>
      <c r="B10070" s="12" t="s">
        <v>1016</v>
      </c>
      <c r="C10070" s="12" t="s">
        <v>86</v>
      </c>
      <c r="D10070" s="13">
        <v>6595863.1757097496</v>
      </c>
      <c r="E10070" s="14">
        <v>43922</v>
      </c>
      <c r="F10070" s="15">
        <f t="shared" si="157"/>
        <v>1.176092503580801E-2</v>
      </c>
    </row>
    <row r="10071" spans="1:6" x14ac:dyDescent="0.3">
      <c r="A10071" s="16">
        <v>69</v>
      </c>
      <c r="B10071" s="17" t="s">
        <v>1016</v>
      </c>
      <c r="C10071" s="17" t="s">
        <v>87</v>
      </c>
      <c r="D10071" s="18">
        <v>6518744.1080601197</v>
      </c>
      <c r="E10071" s="14">
        <v>43891</v>
      </c>
      <c r="F10071" s="15">
        <f t="shared" si="157"/>
        <v>-0.22346973872989134</v>
      </c>
    </row>
    <row r="10072" spans="1:6" x14ac:dyDescent="0.3">
      <c r="A10072" s="11">
        <v>69</v>
      </c>
      <c r="B10072" s="12" t="s">
        <v>1016</v>
      </c>
      <c r="C10072" s="12" t="s">
        <v>88</v>
      </c>
      <c r="D10072" s="13">
        <v>8151088.4839791805</v>
      </c>
      <c r="E10072" s="14">
        <v>43862</v>
      </c>
      <c r="F10072" s="15">
        <f t="shared" si="157"/>
        <v>-9.7206059353927135E-2</v>
      </c>
    </row>
    <row r="10073" spans="1:6" x14ac:dyDescent="0.3">
      <c r="A10073" s="16">
        <v>69</v>
      </c>
      <c r="B10073" s="17" t="s">
        <v>1016</v>
      </c>
      <c r="C10073" s="17" t="s">
        <v>89</v>
      </c>
      <c r="D10073" s="18">
        <v>8983212.2865926307</v>
      </c>
      <c r="E10073" s="14">
        <v>43831</v>
      </c>
      <c r="F10073" s="15">
        <f t="shared" si="157"/>
        <v>2.3997996681467092E-2</v>
      </c>
    </row>
    <row r="10074" spans="1:6" x14ac:dyDescent="0.3">
      <c r="A10074" s="11">
        <v>69</v>
      </c>
      <c r="B10074" s="12" t="s">
        <v>1016</v>
      </c>
      <c r="C10074" s="12" t="s">
        <v>90</v>
      </c>
      <c r="D10074" s="13">
        <v>8770199.3526073601</v>
      </c>
      <c r="E10074" s="14">
        <v>43800</v>
      </c>
      <c r="F10074" s="15">
        <f t="shared" si="157"/>
        <v>1.5541556982545749E-2</v>
      </c>
    </row>
    <row r="10075" spans="1:6" x14ac:dyDescent="0.3">
      <c r="A10075" s="11">
        <v>69</v>
      </c>
      <c r="B10075" s="12" t="s">
        <v>1016</v>
      </c>
      <c r="C10075" s="12" t="s">
        <v>92</v>
      </c>
      <c r="D10075" s="13">
        <v>8634950.5107346606</v>
      </c>
      <c r="E10075" s="14">
        <v>43770</v>
      </c>
      <c r="F10075" s="15">
        <f t="shared" si="157"/>
        <v>2.9024184011588169E-2</v>
      </c>
    </row>
    <row r="10076" spans="1:6" x14ac:dyDescent="0.3">
      <c r="A10076" s="11">
        <v>69</v>
      </c>
      <c r="B10076" s="12" t="s">
        <v>1016</v>
      </c>
      <c r="C10076" s="12" t="s">
        <v>93</v>
      </c>
      <c r="D10076" s="13">
        <v>8387930.2397269197</v>
      </c>
      <c r="E10076" s="14">
        <v>43739</v>
      </c>
      <c r="F10076" s="15">
        <f t="shared" si="157"/>
        <v>2.7407693873301595E-2</v>
      </c>
    </row>
    <row r="10077" spans="1:6" x14ac:dyDescent="0.3">
      <c r="A10077" s="11">
        <v>69</v>
      </c>
      <c r="B10077" s="12" t="s">
        <v>1016</v>
      </c>
      <c r="C10077" s="12" t="s">
        <v>94</v>
      </c>
      <c r="D10077" s="13">
        <v>8161158.2593959598</v>
      </c>
      <c r="E10077" s="14">
        <v>43709</v>
      </c>
      <c r="F10077" s="15">
        <f t="shared" si="157"/>
        <v>-6.1448554910600778E-2</v>
      </c>
    </row>
    <row r="10078" spans="1:6" x14ac:dyDescent="0.3">
      <c r="A10078" s="16">
        <v>69</v>
      </c>
      <c r="B10078" s="17" t="s">
        <v>1016</v>
      </c>
      <c r="C10078" s="17" t="s">
        <v>95</v>
      </c>
      <c r="D10078" s="18">
        <v>8678378.1086176392</v>
      </c>
      <c r="E10078" s="14">
        <v>43678</v>
      </c>
      <c r="F10078" s="15">
        <f t="shared" si="157"/>
        <v>1.71177468509708E-2</v>
      </c>
    </row>
    <row r="10079" spans="1:6" x14ac:dyDescent="0.3">
      <c r="A10079" s="11">
        <v>69</v>
      </c>
      <c r="B10079" s="12" t="s">
        <v>1016</v>
      </c>
      <c r="C10079" s="12" t="s">
        <v>96</v>
      </c>
      <c r="D10079" s="13">
        <v>8531088.0624653809</v>
      </c>
      <c r="E10079" s="14">
        <v>43647</v>
      </c>
      <c r="F10079" s="15">
        <f t="shared" si="157"/>
        <v>4.8036370906453442E-2</v>
      </c>
    </row>
    <row r="10080" spans="1:6" x14ac:dyDescent="0.3">
      <c r="A10080" s="16">
        <v>69</v>
      </c>
      <c r="B10080" s="17" t="s">
        <v>1016</v>
      </c>
      <c r="C10080" s="17" t="s">
        <v>97</v>
      </c>
      <c r="D10080" s="18">
        <v>8130972.5366497496</v>
      </c>
      <c r="E10080" s="14">
        <v>43617</v>
      </c>
      <c r="F10080" s="15">
        <f t="shared" si="157"/>
        <v>8.2907826944145654E-2</v>
      </c>
    </row>
    <row r="10081" spans="1:6" x14ac:dyDescent="0.3">
      <c r="A10081" s="11">
        <v>69</v>
      </c>
      <c r="B10081" s="12" t="s">
        <v>1016</v>
      </c>
      <c r="C10081" s="12" t="s">
        <v>98</v>
      </c>
      <c r="D10081" s="13">
        <v>7484039.6971391998</v>
      </c>
      <c r="E10081" s="14">
        <v>43586</v>
      </c>
      <c r="F10081" s="15">
        <f t="shared" si="157"/>
        <v>-5.5360988327574932E-2</v>
      </c>
    </row>
    <row r="10082" spans="1:6" x14ac:dyDescent="0.3">
      <c r="A10082" s="16">
        <v>69</v>
      </c>
      <c r="B10082" s="17" t="s">
        <v>1016</v>
      </c>
      <c r="C10082" s="17" t="s">
        <v>99</v>
      </c>
      <c r="D10082" s="18">
        <v>7910046.8211169802</v>
      </c>
      <c r="E10082" s="14">
        <v>43556</v>
      </c>
      <c r="F10082" s="15">
        <f t="shared" si="157"/>
        <v>5.9188869862556663E-2</v>
      </c>
    </row>
    <row r="10083" spans="1:6" x14ac:dyDescent="0.3">
      <c r="A10083" s="11">
        <v>69</v>
      </c>
      <c r="B10083" s="12" t="s">
        <v>1016</v>
      </c>
      <c r="C10083" s="12" t="s">
        <v>100</v>
      </c>
      <c r="D10083" s="13">
        <v>7455446.4404889997</v>
      </c>
      <c r="E10083" s="14">
        <v>43525</v>
      </c>
      <c r="F10083" s="15">
        <f t="shared" si="157"/>
        <v>3.1500898879604222E-3</v>
      </c>
    </row>
    <row r="10084" spans="1:6" x14ac:dyDescent="0.3">
      <c r="A10084" s="16">
        <v>69</v>
      </c>
      <c r="B10084" s="17" t="s">
        <v>1016</v>
      </c>
      <c r="C10084" s="17" t="s">
        <v>101</v>
      </c>
      <c r="D10084" s="18">
        <v>7431998.0656807497</v>
      </c>
      <c r="E10084" s="14">
        <v>43497</v>
      </c>
      <c r="F10084" s="15">
        <f t="shared" si="157"/>
        <v>-9.7365004369673464E-3</v>
      </c>
    </row>
    <row r="10085" spans="1:6" x14ac:dyDescent="0.3">
      <c r="A10085" s="11">
        <v>69</v>
      </c>
      <c r="B10085" s="12" t="s">
        <v>1016</v>
      </c>
      <c r="C10085" s="12" t="s">
        <v>102</v>
      </c>
      <c r="D10085" s="13">
        <v>7504713.1388207097</v>
      </c>
      <c r="E10085" s="14">
        <v>43466</v>
      </c>
      <c r="F10085" s="15">
        <f t="shared" si="157"/>
        <v>9.0358968711076099E-2</v>
      </c>
    </row>
    <row r="10086" spans="1:6" x14ac:dyDescent="0.3">
      <c r="A10086" s="16">
        <v>69</v>
      </c>
      <c r="B10086" s="17" t="s">
        <v>1016</v>
      </c>
      <c r="C10086" s="17" t="s">
        <v>103</v>
      </c>
      <c r="D10086" s="18">
        <v>6856329.7244379101</v>
      </c>
      <c r="E10086" s="14">
        <v>43435</v>
      </c>
      <c r="F10086" s="15">
        <f t="shared" si="157"/>
        <v>-1.8521335051020459E-2</v>
      </c>
    </row>
    <row r="10087" spans="1:6" x14ac:dyDescent="0.3">
      <c r="A10087" s="16">
        <v>69</v>
      </c>
      <c r="B10087" s="17" t="s">
        <v>1016</v>
      </c>
      <c r="C10087" s="17" t="s">
        <v>105</v>
      </c>
      <c r="D10087" s="18">
        <v>6984501.3957403004</v>
      </c>
      <c r="E10087" s="14">
        <v>43405</v>
      </c>
      <c r="F10087" s="15">
        <f t="shared" si="157"/>
        <v>-5.7289078374698453E-3</v>
      </c>
    </row>
    <row r="10088" spans="1:6" x14ac:dyDescent="0.3">
      <c r="A10088" s="16">
        <v>69</v>
      </c>
      <c r="B10088" s="17" t="s">
        <v>1016</v>
      </c>
      <c r="C10088" s="17" t="s">
        <v>106</v>
      </c>
      <c r="D10088" s="18">
        <v>7024629.7967302399</v>
      </c>
      <c r="E10088" s="14">
        <v>43374</v>
      </c>
      <c r="F10088" s="15">
        <f t="shared" si="157"/>
        <v>-6.7738739802744988E-2</v>
      </c>
    </row>
    <row r="10089" spans="1:6" x14ac:dyDescent="0.3">
      <c r="A10089" s="16">
        <v>69</v>
      </c>
      <c r="B10089" s="17" t="s">
        <v>1016</v>
      </c>
      <c r="C10089" s="17" t="s">
        <v>107</v>
      </c>
      <c r="D10089" s="18">
        <v>7516955.9013804402</v>
      </c>
      <c r="E10089" s="14">
        <v>43344</v>
      </c>
      <c r="F10089" s="15">
        <f t="shared" si="157"/>
        <v>-7.4664226639139769E-2</v>
      </c>
    </row>
    <row r="10090" spans="1:6" x14ac:dyDescent="0.3">
      <c r="A10090" s="11">
        <v>69</v>
      </c>
      <c r="B10090" s="12" t="s">
        <v>1016</v>
      </c>
      <c r="C10090" s="12" t="s">
        <v>108</v>
      </c>
      <c r="D10090" s="13">
        <v>8099687.5130528202</v>
      </c>
      <c r="E10090" s="14">
        <v>43313</v>
      </c>
      <c r="F10090" s="15">
        <f t="shared" si="157"/>
        <v>-1.1930355070759794E-3</v>
      </c>
    </row>
    <row r="10091" spans="1:6" x14ac:dyDescent="0.3">
      <c r="A10091" s="16">
        <v>69</v>
      </c>
      <c r="B10091" s="17" t="s">
        <v>1016</v>
      </c>
      <c r="C10091" s="17" t="s">
        <v>109</v>
      </c>
      <c r="D10091" s="18">
        <v>8109356.4944243096</v>
      </c>
      <c r="E10091" s="14">
        <v>43282</v>
      </c>
      <c r="F10091" s="15">
        <f t="shared" si="157"/>
        <v>-5.073552889849052E-2</v>
      </c>
    </row>
    <row r="10092" spans="1:6" x14ac:dyDescent="0.3">
      <c r="A10092" s="11">
        <v>69</v>
      </c>
      <c r="B10092" s="12" t="s">
        <v>1016</v>
      </c>
      <c r="C10092" s="12" t="s">
        <v>110</v>
      </c>
      <c r="D10092" s="13">
        <v>8531404.8804406691</v>
      </c>
      <c r="E10092" s="14">
        <v>43252</v>
      </c>
      <c r="F10092" s="15">
        <f t="shared" si="157"/>
        <v>-3.6142828375660102E-2</v>
      </c>
    </row>
    <row r="10093" spans="1:6" x14ac:dyDescent="0.3">
      <c r="A10093" s="16">
        <v>69</v>
      </c>
      <c r="B10093" s="17" t="s">
        <v>1016</v>
      </c>
      <c r="C10093" s="17" t="s">
        <v>111</v>
      </c>
      <c r="D10093" s="18">
        <v>8845394.0311330799</v>
      </c>
      <c r="E10093" s="14">
        <v>43221</v>
      </c>
      <c r="F10093" s="15">
        <f t="shared" si="157"/>
        <v>9.7165404518234355E-2</v>
      </c>
    </row>
    <row r="10094" spans="1:6" x14ac:dyDescent="0.3">
      <c r="A10094" s="11">
        <v>69</v>
      </c>
      <c r="B10094" s="12" t="s">
        <v>1016</v>
      </c>
      <c r="C10094" s="12" t="s">
        <v>112</v>
      </c>
      <c r="D10094" s="13">
        <v>8026362.7731012702</v>
      </c>
      <c r="E10094" s="14">
        <v>43191</v>
      </c>
      <c r="F10094" s="15">
        <f t="shared" si="157"/>
        <v>5.4026674755936782E-2</v>
      </c>
    </row>
    <row r="10095" spans="1:6" x14ac:dyDescent="0.3">
      <c r="A10095" s="16">
        <v>69</v>
      </c>
      <c r="B10095" s="17" t="s">
        <v>1016</v>
      </c>
      <c r="C10095" s="17" t="s">
        <v>113</v>
      </c>
      <c r="D10095" s="18">
        <v>7604230.9459569901</v>
      </c>
      <c r="E10095" s="14">
        <v>43160</v>
      </c>
      <c r="F10095" s="15">
        <f t="shared" si="157"/>
        <v>-5.4015066546401536E-2</v>
      </c>
    </row>
    <row r="10096" spans="1:6" x14ac:dyDescent="0.3">
      <c r="A10096" s="11">
        <v>69</v>
      </c>
      <c r="B10096" s="12" t="s">
        <v>1016</v>
      </c>
      <c r="C10096" s="12" t="s">
        <v>114</v>
      </c>
      <c r="D10096" s="13">
        <v>8026269.6019411702</v>
      </c>
      <c r="E10096" s="14">
        <v>43132</v>
      </c>
      <c r="F10096" s="15">
        <f t="shared" si="157"/>
        <v>-6.1858087080141652E-4</v>
      </c>
    </row>
    <row r="10097" spans="1:6" x14ac:dyDescent="0.3">
      <c r="A10097" s="16">
        <v>69</v>
      </c>
      <c r="B10097" s="17" t="s">
        <v>1016</v>
      </c>
      <c r="C10097" s="17" t="s">
        <v>115</v>
      </c>
      <c r="D10097" s="18">
        <v>8031236.0346926097</v>
      </c>
      <c r="E10097" s="14">
        <v>43101</v>
      </c>
      <c r="F10097" s="15">
        <f t="shared" si="157"/>
        <v>8.0260400557620425E-3</v>
      </c>
    </row>
    <row r="10098" spans="1:6" x14ac:dyDescent="0.3">
      <c r="A10098" s="11">
        <v>69</v>
      </c>
      <c r="B10098" s="12" t="s">
        <v>1016</v>
      </c>
      <c r="C10098" s="12" t="s">
        <v>116</v>
      </c>
      <c r="D10098" s="13">
        <v>7967034.9972677398</v>
      </c>
      <c r="E10098" s="14">
        <v>43070</v>
      </c>
      <c r="F10098" s="15">
        <f t="shared" si="157"/>
        <v>4.7263004809687936E-3</v>
      </c>
    </row>
    <row r="10099" spans="1:6" x14ac:dyDescent="0.3">
      <c r="A10099" s="11">
        <v>69</v>
      </c>
      <c r="B10099" s="12" t="s">
        <v>1016</v>
      </c>
      <c r="C10099" s="12" t="s">
        <v>118</v>
      </c>
      <c r="D10099" s="13">
        <v>7929469.2393864002</v>
      </c>
      <c r="E10099" s="14">
        <v>43040</v>
      </c>
      <c r="F10099" s="15">
        <f t="shared" si="157"/>
        <v>-5.7550396154181685E-2</v>
      </c>
    </row>
    <row r="10100" spans="1:6" x14ac:dyDescent="0.3">
      <c r="A10100" s="11">
        <v>69</v>
      </c>
      <c r="B10100" s="12" t="s">
        <v>1016</v>
      </c>
      <c r="C10100" s="12" t="s">
        <v>119</v>
      </c>
      <c r="D10100" s="13">
        <v>8399200.2991952896</v>
      </c>
      <c r="E10100" s="14">
        <v>43009</v>
      </c>
      <c r="F10100" s="15">
        <f t="shared" si="157"/>
        <v>-3.7392621959696027E-3</v>
      </c>
    </row>
    <row r="10101" spans="1:6" x14ac:dyDescent="0.3">
      <c r="A10101" s="11">
        <v>69</v>
      </c>
      <c r="B10101" s="12" t="s">
        <v>1016</v>
      </c>
      <c r="C10101" s="12" t="s">
        <v>120</v>
      </c>
      <c r="D10101" s="13">
        <v>8430665.9037603792</v>
      </c>
      <c r="E10101" s="14">
        <v>42979</v>
      </c>
      <c r="F10101" s="15">
        <f t="shared" si="157"/>
        <v>2.0571489200035781E-2</v>
      </c>
    </row>
    <row r="10102" spans="1:6" x14ac:dyDescent="0.3">
      <c r="A10102" s="16">
        <v>69</v>
      </c>
      <c r="B10102" s="17" t="s">
        <v>1016</v>
      </c>
      <c r="C10102" s="17" t="s">
        <v>121</v>
      </c>
      <c r="D10102" s="18">
        <v>8259006.2521300102</v>
      </c>
      <c r="E10102" s="14">
        <v>42948</v>
      </c>
      <c r="F10102" s="15">
        <f t="shared" si="157"/>
        <v>6.8958141835137711E-3</v>
      </c>
    </row>
    <row r="10103" spans="1:6" x14ac:dyDescent="0.3">
      <c r="A10103" s="11">
        <v>69</v>
      </c>
      <c r="B10103" s="12" t="s">
        <v>1016</v>
      </c>
      <c r="C10103" s="12" t="s">
        <v>122</v>
      </c>
      <c r="D10103" s="13">
        <v>8202249.5962598501</v>
      </c>
      <c r="E10103" s="14">
        <v>42917</v>
      </c>
      <c r="F10103" s="15">
        <f t="shared" si="157"/>
        <v>-3.9591104257165825E-2</v>
      </c>
    </row>
    <row r="10104" spans="1:6" x14ac:dyDescent="0.3">
      <c r="A10104" s="16">
        <v>69</v>
      </c>
      <c r="B10104" s="17" t="s">
        <v>1016</v>
      </c>
      <c r="C10104" s="17" t="s">
        <v>123</v>
      </c>
      <c r="D10104" s="18">
        <v>8533499.7272128891</v>
      </c>
      <c r="E10104" s="14">
        <v>42887</v>
      </c>
      <c r="F10104" s="15">
        <f t="shared" si="157"/>
        <v>-3.7446774318576352E-3</v>
      </c>
    </row>
    <row r="10105" spans="1:6" x14ac:dyDescent="0.3">
      <c r="A10105" s="11">
        <v>69</v>
      </c>
      <c r="B10105" s="12" t="s">
        <v>1016</v>
      </c>
      <c r="C10105" s="12" t="s">
        <v>124</v>
      </c>
      <c r="D10105" s="13">
        <v>8565514.8367740009</v>
      </c>
      <c r="E10105" s="14">
        <v>42856</v>
      </c>
      <c r="F10105" s="15">
        <f t="shared" si="157"/>
        <v>-2.2785299163995142E-2</v>
      </c>
    </row>
    <row r="10106" spans="1:6" x14ac:dyDescent="0.3">
      <c r="A10106" s="16">
        <v>69</v>
      </c>
      <c r="B10106" s="17" t="s">
        <v>1016</v>
      </c>
      <c r="C10106" s="17" t="s">
        <v>125</v>
      </c>
      <c r="D10106" s="18">
        <v>8762923.11756262</v>
      </c>
      <c r="E10106" s="14">
        <v>42826</v>
      </c>
      <c r="F10106" s="15">
        <f t="shared" si="157"/>
        <v>1.2907523283409602E-2</v>
      </c>
    </row>
    <row r="10107" spans="1:6" x14ac:dyDescent="0.3">
      <c r="A10107" s="11">
        <v>69</v>
      </c>
      <c r="B10107" s="12" t="s">
        <v>1016</v>
      </c>
      <c r="C10107" s="12" t="s">
        <v>126</v>
      </c>
      <c r="D10107" s="13">
        <v>8650542.3225109596</v>
      </c>
      <c r="E10107" s="14">
        <v>42795</v>
      </c>
      <c r="F10107" s="15">
        <f t="shared" si="157"/>
        <v>7.9688152744005175E-2</v>
      </c>
    </row>
    <row r="10108" spans="1:6" x14ac:dyDescent="0.3">
      <c r="A10108" s="16">
        <v>69</v>
      </c>
      <c r="B10108" s="17" t="s">
        <v>1016</v>
      </c>
      <c r="C10108" s="17" t="s">
        <v>127</v>
      </c>
      <c r="D10108" s="18">
        <v>7987947.6542078396</v>
      </c>
      <c r="E10108" s="14">
        <v>42767</v>
      </c>
      <c r="F10108" s="15">
        <f t="shared" si="157"/>
        <v>-3.9877329450665579E-3</v>
      </c>
    </row>
    <row r="10109" spans="1:6" x14ac:dyDescent="0.3">
      <c r="A10109" s="11">
        <v>69</v>
      </c>
      <c r="B10109" s="12" t="s">
        <v>1016</v>
      </c>
      <c r="C10109" s="12" t="s">
        <v>129</v>
      </c>
      <c r="D10109" s="13">
        <v>8019865.0529673696</v>
      </c>
      <c r="E10109" s="14">
        <v>42736</v>
      </c>
      <c r="F10109" s="15">
        <f t="shared" si="157"/>
        <v>0.15214199035381198</v>
      </c>
    </row>
    <row r="10110" spans="1:6" x14ac:dyDescent="0.3">
      <c r="A10110" s="16">
        <v>69</v>
      </c>
      <c r="B10110" s="17" t="s">
        <v>1016</v>
      </c>
      <c r="C10110" s="17" t="s">
        <v>130</v>
      </c>
      <c r="D10110" s="18">
        <v>6887991.9957651403</v>
      </c>
      <c r="E10110" s="14">
        <v>42705</v>
      </c>
      <c r="F10110" s="15">
        <f t="shared" si="157"/>
        <v>3.5433777210033945E-3</v>
      </c>
    </row>
    <row r="10111" spans="1:6" x14ac:dyDescent="0.3">
      <c r="A10111" s="16">
        <v>69</v>
      </c>
      <c r="B10111" s="17" t="s">
        <v>1016</v>
      </c>
      <c r="C10111" s="17" t="s">
        <v>132</v>
      </c>
      <c r="D10111" s="18">
        <v>6863628.428537</v>
      </c>
      <c r="E10111" s="14">
        <v>42675</v>
      </c>
      <c r="F10111" s="15">
        <f t="shared" si="157"/>
        <v>-4.9395044431617468E-3</v>
      </c>
    </row>
    <row r="10112" spans="1:6" x14ac:dyDescent="0.3">
      <c r="A10112" s="16">
        <v>69</v>
      </c>
      <c r="B10112" s="17" t="s">
        <v>1016</v>
      </c>
      <c r="C10112" s="17" t="s">
        <v>133</v>
      </c>
      <c r="D10112" s="18">
        <v>6897615.2215106403</v>
      </c>
      <c r="E10112" s="14">
        <v>42644</v>
      </c>
      <c r="F10112" s="15">
        <f t="shared" si="157"/>
        <v>-3.1883014263981428E-2</v>
      </c>
    </row>
    <row r="10113" spans="1:6" x14ac:dyDescent="0.3">
      <c r="A10113" s="16">
        <v>69</v>
      </c>
      <c r="B10113" s="17" t="s">
        <v>1016</v>
      </c>
      <c r="C10113" s="17" t="s">
        <v>134</v>
      </c>
      <c r="D10113" s="18">
        <v>7121075.3480977202</v>
      </c>
      <c r="E10113" s="14">
        <v>42614</v>
      </c>
      <c r="F10113" s="15">
        <f t="shared" si="157"/>
        <v>8.7934801393853901E-2</v>
      </c>
    </row>
    <row r="10114" spans="1:6" x14ac:dyDescent="0.3">
      <c r="A10114" s="11">
        <v>69</v>
      </c>
      <c r="B10114" s="12" t="s">
        <v>1016</v>
      </c>
      <c r="C10114" s="12" t="s">
        <v>135</v>
      </c>
      <c r="D10114" s="13">
        <v>6521627.3911415804</v>
      </c>
      <c r="E10114" s="14">
        <v>42583</v>
      </c>
      <c r="F10114" s="15">
        <f t="shared" si="157"/>
        <v>6.0177230112539649E-2</v>
      </c>
    </row>
    <row r="10115" spans="1:6" x14ac:dyDescent="0.3">
      <c r="A10115" s="16">
        <v>69</v>
      </c>
      <c r="B10115" s="17" t="s">
        <v>1016</v>
      </c>
      <c r="C10115" s="17" t="s">
        <v>136</v>
      </c>
      <c r="D10115" s="18">
        <v>6140748.9561524</v>
      </c>
      <c r="E10115" s="14">
        <v>42552</v>
      </c>
      <c r="F10115" s="15">
        <f t="shared" ref="F10115:F10178" si="158">IF(B10115=B10116,LN(D10115/D10116),NA())</f>
        <v>9.1314465895003763E-2</v>
      </c>
    </row>
    <row r="10116" spans="1:6" x14ac:dyDescent="0.3">
      <c r="A10116" s="11">
        <v>69</v>
      </c>
      <c r="B10116" s="12" t="s">
        <v>1016</v>
      </c>
      <c r="C10116" s="12" t="s">
        <v>137</v>
      </c>
      <c r="D10116" s="13">
        <v>5604849.7439047601</v>
      </c>
      <c r="E10116" s="14">
        <v>42522</v>
      </c>
      <c r="F10116" s="15">
        <f t="shared" si="158"/>
        <v>2.7321860551982775E-2</v>
      </c>
    </row>
    <row r="10117" spans="1:6" x14ac:dyDescent="0.3">
      <c r="A10117" s="16">
        <v>69</v>
      </c>
      <c r="B10117" s="17" t="s">
        <v>1016</v>
      </c>
      <c r="C10117" s="17" t="s">
        <v>138</v>
      </c>
      <c r="D10117" s="18">
        <v>5453787.8635915797</v>
      </c>
      <c r="E10117" s="14">
        <v>42491</v>
      </c>
      <c r="F10117" s="15">
        <f t="shared" si="158"/>
        <v>1.2556578474028534E-2</v>
      </c>
    </row>
    <row r="10118" spans="1:6" x14ac:dyDescent="0.3">
      <c r="A10118" s="11">
        <v>69</v>
      </c>
      <c r="B10118" s="12" t="s">
        <v>1016</v>
      </c>
      <c r="C10118" s="12" t="s">
        <v>139</v>
      </c>
      <c r="D10118" s="13">
        <v>5385735.0973923001</v>
      </c>
      <c r="E10118" s="14">
        <v>42461</v>
      </c>
      <c r="F10118" s="15">
        <f t="shared" si="158"/>
        <v>2.9312048529924729E-2</v>
      </c>
    </row>
    <row r="10119" spans="1:6" x14ac:dyDescent="0.3">
      <c r="A10119" s="16">
        <v>69</v>
      </c>
      <c r="B10119" s="17" t="s">
        <v>1016</v>
      </c>
      <c r="C10119" s="17" t="s">
        <v>140</v>
      </c>
      <c r="D10119" s="18">
        <v>5230159.4286335502</v>
      </c>
      <c r="E10119" s="14">
        <v>42430</v>
      </c>
      <c r="F10119" s="15">
        <f t="shared" si="158"/>
        <v>7.1293777585503204E-2</v>
      </c>
    </row>
    <row r="10120" spans="1:6" x14ac:dyDescent="0.3">
      <c r="A10120" s="11">
        <v>69</v>
      </c>
      <c r="B10120" s="12" t="s">
        <v>1016</v>
      </c>
      <c r="C10120" s="12" t="s">
        <v>141</v>
      </c>
      <c r="D10120" s="13">
        <v>4870263.2131711701</v>
      </c>
      <c r="E10120" s="14">
        <v>42401</v>
      </c>
      <c r="F10120" s="15">
        <f t="shared" si="158"/>
        <v>6.0156918046722921E-2</v>
      </c>
    </row>
    <row r="10121" spans="1:6" x14ac:dyDescent="0.3">
      <c r="A10121" s="16">
        <v>69</v>
      </c>
      <c r="B10121" s="17" t="s">
        <v>1016</v>
      </c>
      <c r="C10121" s="17" t="s">
        <v>142</v>
      </c>
      <c r="D10121" s="18">
        <v>4585921.4930784004</v>
      </c>
      <c r="E10121" s="14">
        <v>42370</v>
      </c>
      <c r="F10121" s="15">
        <f t="shared" si="158"/>
        <v>-0.181891121275429</v>
      </c>
    </row>
    <row r="10122" spans="1:6" x14ac:dyDescent="0.3">
      <c r="A10122" s="11">
        <v>69</v>
      </c>
      <c r="B10122" s="12" t="s">
        <v>1016</v>
      </c>
      <c r="C10122" s="12" t="s">
        <v>143</v>
      </c>
      <c r="D10122" s="13">
        <v>5500737.5692192297</v>
      </c>
      <c r="E10122" s="14">
        <v>42339</v>
      </c>
      <c r="F10122" s="15">
        <f t="shared" si="158"/>
        <v>-9.4862905859299698E-2</v>
      </c>
    </row>
    <row r="10123" spans="1:6" x14ac:dyDescent="0.3">
      <c r="A10123" s="11">
        <v>69</v>
      </c>
      <c r="B10123" s="12" t="s">
        <v>1016</v>
      </c>
      <c r="C10123" s="12" t="s">
        <v>145</v>
      </c>
      <c r="D10123" s="13">
        <v>6048105.56104293</v>
      </c>
      <c r="E10123" s="14">
        <v>42309</v>
      </c>
      <c r="F10123" s="15">
        <f t="shared" si="158"/>
        <v>7.1212513048117723E-2</v>
      </c>
    </row>
    <row r="10124" spans="1:6" x14ac:dyDescent="0.3">
      <c r="A10124" s="11">
        <v>69</v>
      </c>
      <c r="B10124" s="12" t="s">
        <v>1016</v>
      </c>
      <c r="C10124" s="12" t="s">
        <v>146</v>
      </c>
      <c r="D10124" s="13">
        <v>5632382.7676530704</v>
      </c>
      <c r="E10124" s="14">
        <v>42278</v>
      </c>
      <c r="F10124" s="15">
        <f t="shared" si="158"/>
        <v>-4.3541722942673722E-2</v>
      </c>
    </row>
    <row r="10125" spans="1:6" x14ac:dyDescent="0.3">
      <c r="A10125" s="11">
        <v>69</v>
      </c>
      <c r="B10125" s="12" t="s">
        <v>1016</v>
      </c>
      <c r="C10125" s="12" t="s">
        <v>147</v>
      </c>
      <c r="D10125" s="13">
        <v>5883043.92625002</v>
      </c>
      <c r="E10125" s="14">
        <v>42248</v>
      </c>
      <c r="F10125" s="15">
        <f t="shared" si="158"/>
        <v>-0.1163343571665072</v>
      </c>
    </row>
    <row r="10126" spans="1:6" x14ac:dyDescent="0.3">
      <c r="A10126" s="16">
        <v>69</v>
      </c>
      <c r="B10126" s="17" t="s">
        <v>1016</v>
      </c>
      <c r="C10126" s="17" t="s">
        <v>148</v>
      </c>
      <c r="D10126" s="18">
        <v>6608843.3895312902</v>
      </c>
      <c r="E10126" s="14">
        <v>42217</v>
      </c>
      <c r="F10126" s="15">
        <f t="shared" si="158"/>
        <v>3.9024952384676041E-4</v>
      </c>
    </row>
    <row r="10127" spans="1:6" x14ac:dyDescent="0.3">
      <c r="A10127" s="11">
        <v>69</v>
      </c>
      <c r="B10127" s="12" t="s">
        <v>1016</v>
      </c>
      <c r="C10127" s="12" t="s">
        <v>149</v>
      </c>
      <c r="D10127" s="13">
        <v>6606264.7947257701</v>
      </c>
      <c r="E10127" s="14">
        <v>42186</v>
      </c>
      <c r="F10127" s="15">
        <f t="shared" si="158"/>
        <v>1.0356611744731728E-4</v>
      </c>
    </row>
    <row r="10128" spans="1:6" x14ac:dyDescent="0.3">
      <c r="A10128" s="16">
        <v>69</v>
      </c>
      <c r="B10128" s="17" t="s">
        <v>1016</v>
      </c>
      <c r="C10128" s="17" t="s">
        <v>150</v>
      </c>
      <c r="D10128" s="18">
        <v>6605580.6449581301</v>
      </c>
      <c r="E10128" s="14">
        <v>42156</v>
      </c>
      <c r="F10128" s="15">
        <f t="shared" si="158"/>
        <v>-6.0150699504903177E-2</v>
      </c>
    </row>
    <row r="10129" spans="1:6" x14ac:dyDescent="0.3">
      <c r="A10129" s="11">
        <v>69</v>
      </c>
      <c r="B10129" s="12" t="s">
        <v>1016</v>
      </c>
      <c r="C10129" s="12" t="s">
        <v>151</v>
      </c>
      <c r="D10129" s="13">
        <v>7015104.0330201304</v>
      </c>
      <c r="E10129" s="14">
        <v>42125</v>
      </c>
      <c r="F10129" s="15">
        <f t="shared" si="158"/>
        <v>4.6185261180447391E-2</v>
      </c>
    </row>
    <row r="10130" spans="1:6" x14ac:dyDescent="0.3">
      <c r="A10130" s="16">
        <v>69</v>
      </c>
      <c r="B10130" s="17" t="s">
        <v>1016</v>
      </c>
      <c r="C10130" s="17" t="s">
        <v>152</v>
      </c>
      <c r="D10130" s="18">
        <v>6698477.6378344698</v>
      </c>
      <c r="E10130" s="14">
        <v>42095</v>
      </c>
      <c r="F10130" s="15">
        <f t="shared" si="158"/>
        <v>2.3863218318648287E-2</v>
      </c>
    </row>
    <row r="10131" spans="1:6" x14ac:dyDescent="0.3">
      <c r="A10131" s="11">
        <v>69</v>
      </c>
      <c r="B10131" s="12" t="s">
        <v>1016</v>
      </c>
      <c r="C10131" s="12" t="s">
        <v>153</v>
      </c>
      <c r="D10131" s="13">
        <v>6540522.5574417599</v>
      </c>
      <c r="E10131" s="14">
        <v>42064</v>
      </c>
      <c r="F10131" s="15">
        <f t="shared" si="158"/>
        <v>-3.2516153619938419E-2</v>
      </c>
    </row>
    <row r="10132" spans="1:6" x14ac:dyDescent="0.3">
      <c r="A10132" s="16">
        <v>69</v>
      </c>
      <c r="B10132" s="17" t="s">
        <v>1016</v>
      </c>
      <c r="C10132" s="17" t="s">
        <v>154</v>
      </c>
      <c r="D10132" s="18">
        <v>6756690.6248408901</v>
      </c>
      <c r="E10132" s="14">
        <v>42036</v>
      </c>
      <c r="F10132" s="15">
        <f t="shared" si="158"/>
        <v>2.4546885821752702E-2</v>
      </c>
    </row>
    <row r="10133" spans="1:6" x14ac:dyDescent="0.3">
      <c r="A10133" s="11">
        <v>69</v>
      </c>
      <c r="B10133" s="12" t="s">
        <v>1016</v>
      </c>
      <c r="C10133" s="12" t="s">
        <v>1286</v>
      </c>
      <c r="D10133" s="13">
        <v>6592853.97783338</v>
      </c>
      <c r="E10133" s="14">
        <v>42005</v>
      </c>
      <c r="F10133" s="15" t="e">
        <f t="shared" si="158"/>
        <v>#N/A</v>
      </c>
    </row>
    <row r="10134" spans="1:6" x14ac:dyDescent="0.3">
      <c r="A10134" s="16">
        <v>84</v>
      </c>
      <c r="B10134" s="17" t="s">
        <v>1027</v>
      </c>
      <c r="C10134" s="17" t="s">
        <v>12</v>
      </c>
      <c r="D10134" s="18">
        <v>6739333.9043321796</v>
      </c>
      <c r="E10134" s="14">
        <v>45901</v>
      </c>
      <c r="F10134" s="15">
        <f t="shared" si="158"/>
        <v>-6.806305260269116E-2</v>
      </c>
    </row>
    <row r="10135" spans="1:6" x14ac:dyDescent="0.3">
      <c r="A10135" s="11">
        <v>84</v>
      </c>
      <c r="B10135" s="12" t="s">
        <v>1027</v>
      </c>
      <c r="C10135" s="12" t="s">
        <v>16</v>
      </c>
      <c r="D10135" s="13">
        <v>7214004.0608440302</v>
      </c>
      <c r="E10135" s="14">
        <v>45870</v>
      </c>
      <c r="F10135" s="15">
        <f t="shared" si="158"/>
        <v>0.13952202695057914</v>
      </c>
    </row>
    <row r="10136" spans="1:6" x14ac:dyDescent="0.3">
      <c r="A10136" s="16">
        <v>84</v>
      </c>
      <c r="B10136" s="17" t="s">
        <v>1027</v>
      </c>
      <c r="C10136" s="17" t="s">
        <v>17</v>
      </c>
      <c r="D10136" s="18">
        <v>6274552.1907171505</v>
      </c>
      <c r="E10136" s="14">
        <v>45839</v>
      </c>
      <c r="F10136" s="15">
        <f t="shared" si="158"/>
        <v>6.343592319509668E-2</v>
      </c>
    </row>
    <row r="10137" spans="1:6" x14ac:dyDescent="0.3">
      <c r="A10137" s="11">
        <v>84</v>
      </c>
      <c r="B10137" s="12" t="s">
        <v>1027</v>
      </c>
      <c r="C10137" s="12" t="s">
        <v>18</v>
      </c>
      <c r="D10137" s="13">
        <v>5888882.1698540896</v>
      </c>
      <c r="E10137" s="14">
        <v>45809</v>
      </c>
      <c r="F10137" s="15">
        <f t="shared" si="158"/>
        <v>4.1136866049199333E-2</v>
      </c>
    </row>
    <row r="10138" spans="1:6" x14ac:dyDescent="0.3">
      <c r="A10138" s="16">
        <v>84</v>
      </c>
      <c r="B10138" s="17" t="s">
        <v>1027</v>
      </c>
      <c r="C10138" s="17" t="s">
        <v>19</v>
      </c>
      <c r="D10138" s="18">
        <v>5651547.0915981699</v>
      </c>
      <c r="E10138" s="14">
        <v>45778</v>
      </c>
      <c r="F10138" s="15">
        <f t="shared" si="158"/>
        <v>-2.7611736083903608E-2</v>
      </c>
    </row>
    <row r="10139" spans="1:6" x14ac:dyDescent="0.3">
      <c r="A10139" s="11">
        <v>84</v>
      </c>
      <c r="B10139" s="12" t="s">
        <v>1027</v>
      </c>
      <c r="C10139" s="12" t="s">
        <v>20</v>
      </c>
      <c r="D10139" s="13">
        <v>5809770.4771021102</v>
      </c>
      <c r="E10139" s="14">
        <v>45748</v>
      </c>
      <c r="F10139" s="15">
        <f t="shared" si="158"/>
        <v>-5.0612199094078748E-2</v>
      </c>
    </row>
    <row r="10140" spans="1:6" x14ac:dyDescent="0.3">
      <c r="A10140" s="16">
        <v>84</v>
      </c>
      <c r="B10140" s="17" t="s">
        <v>1027</v>
      </c>
      <c r="C10140" s="17" t="s">
        <v>21</v>
      </c>
      <c r="D10140" s="18">
        <v>6111384.0179133201</v>
      </c>
      <c r="E10140" s="14">
        <v>45717</v>
      </c>
      <c r="F10140" s="15">
        <f t="shared" si="158"/>
        <v>-0.16312555393325592</v>
      </c>
    </row>
    <row r="10141" spans="1:6" x14ac:dyDescent="0.3">
      <c r="A10141" s="11">
        <v>84</v>
      </c>
      <c r="B10141" s="12" t="s">
        <v>1027</v>
      </c>
      <c r="C10141" s="12" t="s">
        <v>22</v>
      </c>
      <c r="D10141" s="13">
        <v>7194226.4205817701</v>
      </c>
      <c r="E10141" s="14">
        <v>45689</v>
      </c>
      <c r="F10141" s="15">
        <f t="shared" si="158"/>
        <v>-0.10680273637274715</v>
      </c>
    </row>
    <row r="10142" spans="1:6" x14ac:dyDescent="0.3">
      <c r="A10142" s="16">
        <v>84</v>
      </c>
      <c r="B10142" s="17" t="s">
        <v>1027</v>
      </c>
      <c r="C10142" s="17" t="s">
        <v>23</v>
      </c>
      <c r="D10142" s="18">
        <v>8005121.7428323999</v>
      </c>
      <c r="E10142" s="14">
        <v>45658</v>
      </c>
      <c r="F10142" s="15">
        <f t="shared" si="158"/>
        <v>0.23468632158735742</v>
      </c>
    </row>
    <row r="10143" spans="1:6" x14ac:dyDescent="0.3">
      <c r="A10143" s="11">
        <v>84</v>
      </c>
      <c r="B10143" s="12" t="s">
        <v>1027</v>
      </c>
      <c r="C10143" s="12" t="s">
        <v>24</v>
      </c>
      <c r="D10143" s="13">
        <v>6330601.3591833999</v>
      </c>
      <c r="E10143" s="14">
        <v>45627</v>
      </c>
      <c r="F10143" s="15">
        <f t="shared" si="158"/>
        <v>-4.4927254515667231E-2</v>
      </c>
    </row>
    <row r="10144" spans="1:6" x14ac:dyDescent="0.3">
      <c r="A10144" s="11">
        <v>84</v>
      </c>
      <c r="B10144" s="12" t="s">
        <v>1027</v>
      </c>
      <c r="C10144" s="12" t="s">
        <v>26</v>
      </c>
      <c r="D10144" s="13">
        <v>6621503.6896682996</v>
      </c>
      <c r="E10144" s="14">
        <v>45597</v>
      </c>
      <c r="F10144" s="15">
        <f t="shared" si="158"/>
        <v>0.1050505404726275</v>
      </c>
    </row>
    <row r="10145" spans="1:6" x14ac:dyDescent="0.3">
      <c r="A10145" s="11">
        <v>84</v>
      </c>
      <c r="B10145" s="12" t="s">
        <v>1027</v>
      </c>
      <c r="C10145" s="12" t="s">
        <v>27</v>
      </c>
      <c r="D10145" s="13">
        <v>5961200.8586813901</v>
      </c>
      <c r="E10145" s="14">
        <v>45566</v>
      </c>
      <c r="F10145" s="15">
        <f t="shared" si="158"/>
        <v>-0.15204597193335256</v>
      </c>
    </row>
    <row r="10146" spans="1:6" x14ac:dyDescent="0.3">
      <c r="A10146" s="11">
        <v>84</v>
      </c>
      <c r="B10146" s="12" t="s">
        <v>1027</v>
      </c>
      <c r="C10146" s="12" t="s">
        <v>28</v>
      </c>
      <c r="D10146" s="13">
        <v>6940112.0440966198</v>
      </c>
      <c r="E10146" s="14">
        <v>45536</v>
      </c>
      <c r="F10146" s="15">
        <f t="shared" si="158"/>
        <v>-2.3669684122488578E-2</v>
      </c>
    </row>
    <row r="10147" spans="1:6" x14ac:dyDescent="0.3">
      <c r="A10147" s="16">
        <v>84</v>
      </c>
      <c r="B10147" s="17" t="s">
        <v>1027</v>
      </c>
      <c r="C10147" s="17" t="s">
        <v>29</v>
      </c>
      <c r="D10147" s="18">
        <v>7106341.8465771899</v>
      </c>
      <c r="E10147" s="14">
        <v>45505</v>
      </c>
      <c r="F10147" s="15">
        <f t="shared" si="158"/>
        <v>-0.16329837558108592</v>
      </c>
    </row>
    <row r="10148" spans="1:6" x14ac:dyDescent="0.3">
      <c r="A10148" s="11">
        <v>84</v>
      </c>
      <c r="B10148" s="12" t="s">
        <v>1027</v>
      </c>
      <c r="C10148" s="12" t="s">
        <v>30</v>
      </c>
      <c r="D10148" s="13">
        <v>8366921.1954554003</v>
      </c>
      <c r="E10148" s="14">
        <v>45474</v>
      </c>
      <c r="F10148" s="15">
        <f t="shared" si="158"/>
        <v>6.6158617421436292E-2</v>
      </c>
    </row>
    <row r="10149" spans="1:6" x14ac:dyDescent="0.3">
      <c r="A10149" s="16">
        <v>84</v>
      </c>
      <c r="B10149" s="17" t="s">
        <v>1027</v>
      </c>
      <c r="C10149" s="17" t="s">
        <v>31</v>
      </c>
      <c r="D10149" s="18">
        <v>7831290.8924728101</v>
      </c>
      <c r="E10149" s="14">
        <v>45444</v>
      </c>
      <c r="F10149" s="15">
        <f t="shared" si="158"/>
        <v>-4.9463738565732399E-2</v>
      </c>
    </row>
    <row r="10150" spans="1:6" x14ac:dyDescent="0.3">
      <c r="A10150" s="11">
        <v>84</v>
      </c>
      <c r="B10150" s="12" t="s">
        <v>1027</v>
      </c>
      <c r="C10150" s="12" t="s">
        <v>32</v>
      </c>
      <c r="D10150" s="13">
        <v>8228396.0077671502</v>
      </c>
      <c r="E10150" s="14">
        <v>45413</v>
      </c>
      <c r="F10150" s="15">
        <f t="shared" si="158"/>
        <v>7.3219312481367883E-3</v>
      </c>
    </row>
    <row r="10151" spans="1:6" x14ac:dyDescent="0.3">
      <c r="A10151" s="16">
        <v>84</v>
      </c>
      <c r="B10151" s="17" t="s">
        <v>1027</v>
      </c>
      <c r="C10151" s="17" t="s">
        <v>34</v>
      </c>
      <c r="D10151" s="18">
        <v>8168368.2855204698</v>
      </c>
      <c r="E10151" s="14">
        <v>45383</v>
      </c>
      <c r="F10151" s="15">
        <f t="shared" si="158"/>
        <v>-0.12772034139596886</v>
      </c>
    </row>
    <row r="10152" spans="1:6" x14ac:dyDescent="0.3">
      <c r="A10152" s="11">
        <v>84</v>
      </c>
      <c r="B10152" s="12" t="s">
        <v>1027</v>
      </c>
      <c r="C10152" s="12" t="s">
        <v>35</v>
      </c>
      <c r="D10152" s="13">
        <v>9281187.5751129892</v>
      </c>
      <c r="E10152" s="14">
        <v>45352</v>
      </c>
      <c r="F10152" s="15">
        <f t="shared" si="158"/>
        <v>-2.6995504342011638E-2</v>
      </c>
    </row>
    <row r="10153" spans="1:6" x14ac:dyDescent="0.3">
      <c r="A10153" s="16">
        <v>84</v>
      </c>
      <c r="B10153" s="17" t="s">
        <v>1027</v>
      </c>
      <c r="C10153" s="17" t="s">
        <v>36</v>
      </c>
      <c r="D10153" s="18">
        <v>9535150.4192081206</v>
      </c>
      <c r="E10153" s="14">
        <v>45323</v>
      </c>
      <c r="F10153" s="15">
        <f t="shared" si="158"/>
        <v>3.1483140309074127E-2</v>
      </c>
    </row>
    <row r="10154" spans="1:6" x14ac:dyDescent="0.3">
      <c r="A10154" s="11">
        <v>84</v>
      </c>
      <c r="B10154" s="12" t="s">
        <v>1027</v>
      </c>
      <c r="C10154" s="12" t="s">
        <v>37</v>
      </c>
      <c r="D10154" s="13">
        <v>9239630.3006367199</v>
      </c>
      <c r="E10154" s="14">
        <v>45292</v>
      </c>
      <c r="F10154" s="15">
        <f t="shared" si="158"/>
        <v>-6.3797936690352025E-2</v>
      </c>
    </row>
    <row r="10155" spans="1:6" x14ac:dyDescent="0.3">
      <c r="A10155" s="16">
        <v>84</v>
      </c>
      <c r="B10155" s="17" t="s">
        <v>1027</v>
      </c>
      <c r="C10155" s="17" t="s">
        <v>38</v>
      </c>
      <c r="D10155" s="18">
        <v>9848309.4478091095</v>
      </c>
      <c r="E10155" s="14">
        <v>45261</v>
      </c>
      <c r="F10155" s="15">
        <f t="shared" si="158"/>
        <v>0.12744401511844569</v>
      </c>
    </row>
    <row r="10156" spans="1:6" x14ac:dyDescent="0.3">
      <c r="A10156" s="16">
        <v>84</v>
      </c>
      <c r="B10156" s="17" t="s">
        <v>1027</v>
      </c>
      <c r="C10156" s="17" t="s">
        <v>40</v>
      </c>
      <c r="D10156" s="18">
        <v>8669887.3330329508</v>
      </c>
      <c r="E10156" s="14">
        <v>45231</v>
      </c>
      <c r="F10156" s="15">
        <f t="shared" si="158"/>
        <v>0.12124930228363415</v>
      </c>
    </row>
    <row r="10157" spans="1:6" x14ac:dyDescent="0.3">
      <c r="A10157" s="16">
        <v>84</v>
      </c>
      <c r="B10157" s="17" t="s">
        <v>1027</v>
      </c>
      <c r="C10157" s="17" t="s">
        <v>41</v>
      </c>
      <c r="D10157" s="18">
        <v>7679899.7476871498</v>
      </c>
      <c r="E10157" s="14">
        <v>45200</v>
      </c>
      <c r="F10157" s="15">
        <f t="shared" si="158"/>
        <v>-0.1508668788585201</v>
      </c>
    </row>
    <row r="10158" spans="1:6" x14ac:dyDescent="0.3">
      <c r="A10158" s="16">
        <v>84</v>
      </c>
      <c r="B10158" s="17" t="s">
        <v>1027</v>
      </c>
      <c r="C10158" s="17" t="s">
        <v>42</v>
      </c>
      <c r="D10158" s="18">
        <v>8930508.8223017994</v>
      </c>
      <c r="E10158" s="14">
        <v>45170</v>
      </c>
      <c r="F10158" s="15">
        <f t="shared" si="158"/>
        <v>-6.1969840044492949E-2</v>
      </c>
    </row>
    <row r="10159" spans="1:6" x14ac:dyDescent="0.3">
      <c r="A10159" s="11">
        <v>84</v>
      </c>
      <c r="B10159" s="12" t="s">
        <v>1027</v>
      </c>
      <c r="C10159" s="12" t="s">
        <v>43</v>
      </c>
      <c r="D10159" s="13">
        <v>9501438.5389056206</v>
      </c>
      <c r="E10159" s="14">
        <v>45139</v>
      </c>
      <c r="F10159" s="15">
        <f t="shared" si="158"/>
        <v>-9.3200063203880273E-2</v>
      </c>
    </row>
    <row r="10160" spans="1:6" x14ac:dyDescent="0.3">
      <c r="A10160" s="16">
        <v>84</v>
      </c>
      <c r="B10160" s="17" t="s">
        <v>1027</v>
      </c>
      <c r="C10160" s="17" t="s">
        <v>44</v>
      </c>
      <c r="D10160" s="18">
        <v>10429551.587246999</v>
      </c>
      <c r="E10160" s="14">
        <v>45108</v>
      </c>
      <c r="F10160" s="15">
        <f t="shared" si="158"/>
        <v>7.0760067443103675E-2</v>
      </c>
    </row>
    <row r="10161" spans="1:6" x14ac:dyDescent="0.3">
      <c r="A10161" s="11">
        <v>84</v>
      </c>
      <c r="B10161" s="12" t="s">
        <v>1027</v>
      </c>
      <c r="C10161" s="12" t="s">
        <v>45</v>
      </c>
      <c r="D10161" s="13">
        <v>9717061.0151225701</v>
      </c>
      <c r="E10161" s="14">
        <v>45078</v>
      </c>
      <c r="F10161" s="15">
        <f t="shared" si="158"/>
        <v>-5.2618980372450171E-2</v>
      </c>
    </row>
    <row r="10162" spans="1:6" x14ac:dyDescent="0.3">
      <c r="A10162" s="16">
        <v>84</v>
      </c>
      <c r="B10162" s="17" t="s">
        <v>1027</v>
      </c>
      <c r="C10162" s="17" t="s">
        <v>46</v>
      </c>
      <c r="D10162" s="18">
        <v>10242054.0306223</v>
      </c>
      <c r="E10162" s="14">
        <v>45047</v>
      </c>
      <c r="F10162" s="15">
        <f t="shared" si="158"/>
        <v>-1.4990074139680688E-2</v>
      </c>
    </row>
    <row r="10163" spans="1:6" x14ac:dyDescent="0.3">
      <c r="A10163" s="11">
        <v>84</v>
      </c>
      <c r="B10163" s="12" t="s">
        <v>1027</v>
      </c>
      <c r="C10163" s="12" t="s">
        <v>47</v>
      </c>
      <c r="D10163" s="13">
        <v>10396739.657887001</v>
      </c>
      <c r="E10163" s="14">
        <v>45017</v>
      </c>
      <c r="F10163" s="15">
        <f t="shared" si="158"/>
        <v>-6.6705930138406588E-2</v>
      </c>
    </row>
    <row r="10164" spans="1:6" x14ac:dyDescent="0.3">
      <c r="A10164" s="16">
        <v>84</v>
      </c>
      <c r="B10164" s="17" t="s">
        <v>1027</v>
      </c>
      <c r="C10164" s="17" t="s">
        <v>48</v>
      </c>
      <c r="D10164" s="18">
        <v>11113917.9550256</v>
      </c>
      <c r="E10164" s="14">
        <v>44986</v>
      </c>
      <c r="F10164" s="15">
        <f t="shared" si="158"/>
        <v>1.4443790327356281E-2</v>
      </c>
    </row>
    <row r="10165" spans="1:6" x14ac:dyDescent="0.3">
      <c r="A10165" s="11">
        <v>84</v>
      </c>
      <c r="B10165" s="12" t="s">
        <v>1027</v>
      </c>
      <c r="C10165" s="12" t="s">
        <v>49</v>
      </c>
      <c r="D10165" s="13">
        <v>10954544.6027468</v>
      </c>
      <c r="E10165" s="14">
        <v>44958</v>
      </c>
      <c r="F10165" s="15">
        <f t="shared" si="158"/>
        <v>1.33535941834378E-2</v>
      </c>
    </row>
    <row r="10166" spans="1:6" x14ac:dyDescent="0.3">
      <c r="A10166" s="16">
        <v>84</v>
      </c>
      <c r="B10166" s="17" t="s">
        <v>1027</v>
      </c>
      <c r="C10166" s="17" t="s">
        <v>50</v>
      </c>
      <c r="D10166" s="18">
        <v>10809234.4255105</v>
      </c>
      <c r="E10166" s="14">
        <v>44927</v>
      </c>
      <c r="F10166" s="15">
        <f t="shared" si="158"/>
        <v>0.13652026102284767</v>
      </c>
    </row>
    <row r="10167" spans="1:6" x14ac:dyDescent="0.3">
      <c r="A10167" s="11">
        <v>84</v>
      </c>
      <c r="B10167" s="12" t="s">
        <v>1027</v>
      </c>
      <c r="C10167" s="12" t="s">
        <v>51</v>
      </c>
      <c r="D10167" s="13">
        <v>9429853.3695731405</v>
      </c>
      <c r="E10167" s="14">
        <v>44896</v>
      </c>
      <c r="F10167" s="15">
        <f t="shared" si="158"/>
        <v>-5.4092024958606336E-2</v>
      </c>
    </row>
    <row r="10168" spans="1:6" x14ac:dyDescent="0.3">
      <c r="A10168" s="11">
        <v>84</v>
      </c>
      <c r="B10168" s="12" t="s">
        <v>1027</v>
      </c>
      <c r="C10168" s="12" t="s">
        <v>53</v>
      </c>
      <c r="D10168" s="13">
        <v>9953981.0047077592</v>
      </c>
      <c r="E10168" s="14">
        <v>44866</v>
      </c>
      <c r="F10168" s="15">
        <f t="shared" si="158"/>
        <v>4.1454379914896783E-2</v>
      </c>
    </row>
    <row r="10169" spans="1:6" x14ac:dyDescent="0.3">
      <c r="A10169" s="11">
        <v>84</v>
      </c>
      <c r="B10169" s="12" t="s">
        <v>1027</v>
      </c>
      <c r="C10169" s="12" t="s">
        <v>54</v>
      </c>
      <c r="D10169" s="13">
        <v>9549780.7127395496</v>
      </c>
      <c r="E10169" s="14">
        <v>44835</v>
      </c>
      <c r="F10169" s="15">
        <f t="shared" si="158"/>
        <v>3.3099948426345137E-2</v>
      </c>
    </row>
    <row r="10170" spans="1:6" x14ac:dyDescent="0.3">
      <c r="A10170" s="11">
        <v>84</v>
      </c>
      <c r="B10170" s="12" t="s">
        <v>1027</v>
      </c>
      <c r="C10170" s="12" t="s">
        <v>55</v>
      </c>
      <c r="D10170" s="13">
        <v>9238857.6197666302</v>
      </c>
      <c r="E10170" s="14">
        <v>44805</v>
      </c>
      <c r="F10170" s="15">
        <f t="shared" si="158"/>
        <v>-1.2897226624924445E-2</v>
      </c>
    </row>
    <row r="10171" spans="1:6" x14ac:dyDescent="0.3">
      <c r="A10171" s="16">
        <v>84</v>
      </c>
      <c r="B10171" s="17" t="s">
        <v>1027</v>
      </c>
      <c r="C10171" s="17" t="s">
        <v>56</v>
      </c>
      <c r="D10171" s="18">
        <v>9358784.9629330393</v>
      </c>
      <c r="E10171" s="14">
        <v>44774</v>
      </c>
      <c r="F10171" s="15">
        <f t="shared" si="158"/>
        <v>-9.6302065340064968E-2</v>
      </c>
    </row>
    <row r="10172" spans="1:6" x14ac:dyDescent="0.3">
      <c r="A10172" s="11">
        <v>84</v>
      </c>
      <c r="B10172" s="12" t="s">
        <v>1027</v>
      </c>
      <c r="C10172" s="12" t="s">
        <v>57</v>
      </c>
      <c r="D10172" s="13">
        <v>10304879.652816599</v>
      </c>
      <c r="E10172" s="14">
        <v>44743</v>
      </c>
      <c r="F10172" s="15">
        <f t="shared" si="158"/>
        <v>0.16069504835168003</v>
      </c>
    </row>
    <row r="10173" spans="1:6" x14ac:dyDescent="0.3">
      <c r="A10173" s="16">
        <v>84</v>
      </c>
      <c r="B10173" s="17" t="s">
        <v>1027</v>
      </c>
      <c r="C10173" s="17" t="s">
        <v>58</v>
      </c>
      <c r="D10173" s="18">
        <v>8775137.9269485101</v>
      </c>
      <c r="E10173" s="14">
        <v>44713</v>
      </c>
      <c r="F10173" s="15">
        <f t="shared" si="158"/>
        <v>-6.7236615750156437E-2</v>
      </c>
    </row>
    <row r="10174" spans="1:6" x14ac:dyDescent="0.3">
      <c r="A10174" s="11">
        <v>84</v>
      </c>
      <c r="B10174" s="12" t="s">
        <v>1027</v>
      </c>
      <c r="C10174" s="12" t="s">
        <v>59</v>
      </c>
      <c r="D10174" s="13">
        <v>9385435.7848627195</v>
      </c>
      <c r="E10174" s="14">
        <v>44682</v>
      </c>
      <c r="F10174" s="15">
        <f t="shared" si="158"/>
        <v>-0.13978250427576411</v>
      </c>
    </row>
    <row r="10175" spans="1:6" x14ac:dyDescent="0.3">
      <c r="A10175" s="16">
        <v>84</v>
      </c>
      <c r="B10175" s="17" t="s">
        <v>1027</v>
      </c>
      <c r="C10175" s="17" t="s">
        <v>60</v>
      </c>
      <c r="D10175" s="18">
        <v>10793473.084631201</v>
      </c>
      <c r="E10175" s="14">
        <v>44652</v>
      </c>
      <c r="F10175" s="15">
        <f t="shared" si="158"/>
        <v>-3.1195549650752545E-2</v>
      </c>
    </row>
    <row r="10176" spans="1:6" x14ac:dyDescent="0.3">
      <c r="A10176" s="11">
        <v>84</v>
      </c>
      <c r="B10176" s="12" t="s">
        <v>1027</v>
      </c>
      <c r="C10176" s="12" t="s">
        <v>61</v>
      </c>
      <c r="D10176" s="13">
        <v>11135488.3513497</v>
      </c>
      <c r="E10176" s="14">
        <v>44621</v>
      </c>
      <c r="F10176" s="15">
        <f t="shared" si="158"/>
        <v>4.8211964207946767E-2</v>
      </c>
    </row>
    <row r="10177" spans="1:6" x14ac:dyDescent="0.3">
      <c r="A10177" s="16">
        <v>84</v>
      </c>
      <c r="B10177" s="17" t="s">
        <v>1027</v>
      </c>
      <c r="C10177" s="17" t="s">
        <v>62</v>
      </c>
      <c r="D10177" s="18">
        <v>10611360.7162151</v>
      </c>
      <c r="E10177" s="14">
        <v>44593</v>
      </c>
      <c r="F10177" s="15">
        <f t="shared" si="158"/>
        <v>-0.10406210753506942</v>
      </c>
    </row>
    <row r="10178" spans="1:6" x14ac:dyDescent="0.3">
      <c r="A10178" s="11">
        <v>84</v>
      </c>
      <c r="B10178" s="12" t="s">
        <v>1027</v>
      </c>
      <c r="C10178" s="12" t="s">
        <v>63</v>
      </c>
      <c r="D10178" s="13">
        <v>11775101.9778348</v>
      </c>
      <c r="E10178" s="14">
        <v>44562</v>
      </c>
      <c r="F10178" s="15">
        <f t="shared" si="158"/>
        <v>-0.29856569437847835</v>
      </c>
    </row>
    <row r="10179" spans="1:6" x14ac:dyDescent="0.3">
      <c r="A10179" s="16">
        <v>84</v>
      </c>
      <c r="B10179" s="17" t="s">
        <v>1027</v>
      </c>
      <c r="C10179" s="17" t="s">
        <v>64</v>
      </c>
      <c r="D10179" s="18">
        <v>15871943.5630606</v>
      </c>
      <c r="E10179" s="14">
        <v>44531</v>
      </c>
      <c r="F10179" s="15">
        <f t="shared" ref="F10179:F10242" si="159">IF(B10179=B10180,LN(D10179/D10180),NA())</f>
        <v>2.6516685617639476E-2</v>
      </c>
    </row>
    <row r="10180" spans="1:6" x14ac:dyDescent="0.3">
      <c r="A10180" s="16">
        <v>84</v>
      </c>
      <c r="B10180" s="17" t="s">
        <v>1027</v>
      </c>
      <c r="C10180" s="17" t="s">
        <v>66</v>
      </c>
      <c r="D10180" s="18">
        <v>15456603.2856305</v>
      </c>
      <c r="E10180" s="14">
        <v>44501</v>
      </c>
      <c r="F10180" s="15">
        <f t="shared" si="159"/>
        <v>1.6007686793614883E-3</v>
      </c>
    </row>
    <row r="10181" spans="1:6" x14ac:dyDescent="0.3">
      <c r="A10181" s="16">
        <v>84</v>
      </c>
      <c r="B10181" s="17" t="s">
        <v>1027</v>
      </c>
      <c r="C10181" s="17" t="s">
        <v>67</v>
      </c>
      <c r="D10181" s="18">
        <v>15431880.6321055</v>
      </c>
      <c r="E10181" s="14">
        <v>44470</v>
      </c>
      <c r="F10181" s="15">
        <f t="shared" si="159"/>
        <v>4.1543217233316443E-2</v>
      </c>
    </row>
    <row r="10182" spans="1:6" x14ac:dyDescent="0.3">
      <c r="A10182" s="16">
        <v>84</v>
      </c>
      <c r="B10182" s="17" t="s">
        <v>1027</v>
      </c>
      <c r="C10182" s="17" t="s">
        <v>68</v>
      </c>
      <c r="D10182" s="18">
        <v>14803924.6289896</v>
      </c>
      <c r="E10182" s="14">
        <v>44440</v>
      </c>
      <c r="F10182" s="15">
        <f t="shared" si="159"/>
        <v>-7.3392057029674759E-2</v>
      </c>
    </row>
    <row r="10183" spans="1:6" x14ac:dyDescent="0.3">
      <c r="A10183" s="11">
        <v>84</v>
      </c>
      <c r="B10183" s="12" t="s">
        <v>1027</v>
      </c>
      <c r="C10183" s="12" t="s">
        <v>69</v>
      </c>
      <c r="D10183" s="13">
        <v>15931278.535101</v>
      </c>
      <c r="E10183" s="14">
        <v>44409</v>
      </c>
      <c r="F10183" s="15">
        <f t="shared" si="159"/>
        <v>7.0723548767018529E-2</v>
      </c>
    </row>
    <row r="10184" spans="1:6" x14ac:dyDescent="0.3">
      <c r="A10184" s="16">
        <v>84</v>
      </c>
      <c r="B10184" s="17" t="s">
        <v>1027</v>
      </c>
      <c r="C10184" s="17" t="s">
        <v>70</v>
      </c>
      <c r="D10184" s="18">
        <v>14843481.780000299</v>
      </c>
      <c r="E10184" s="14">
        <v>44378</v>
      </c>
      <c r="F10184" s="15">
        <f t="shared" si="159"/>
        <v>9.7544605011995425E-2</v>
      </c>
    </row>
    <row r="10185" spans="1:6" x14ac:dyDescent="0.3">
      <c r="A10185" s="11">
        <v>84</v>
      </c>
      <c r="B10185" s="12" t="s">
        <v>1027</v>
      </c>
      <c r="C10185" s="12" t="s">
        <v>71</v>
      </c>
      <c r="D10185" s="13">
        <v>13463956.506143499</v>
      </c>
      <c r="E10185" s="14">
        <v>44348</v>
      </c>
      <c r="F10185" s="15">
        <f t="shared" si="159"/>
        <v>6.9570087831821975E-2</v>
      </c>
    </row>
    <row r="10186" spans="1:6" x14ac:dyDescent="0.3">
      <c r="A10186" s="16">
        <v>84</v>
      </c>
      <c r="B10186" s="17" t="s">
        <v>1027</v>
      </c>
      <c r="C10186" s="17" t="s">
        <v>72</v>
      </c>
      <c r="D10186" s="18">
        <v>12559107.9907084</v>
      </c>
      <c r="E10186" s="14">
        <v>44317</v>
      </c>
      <c r="F10186" s="15">
        <f t="shared" si="159"/>
        <v>7.2232069910915755E-2</v>
      </c>
    </row>
    <row r="10187" spans="1:6" x14ac:dyDescent="0.3">
      <c r="A10187" s="11">
        <v>84</v>
      </c>
      <c r="B10187" s="12" t="s">
        <v>1027</v>
      </c>
      <c r="C10187" s="12" t="s">
        <v>73</v>
      </c>
      <c r="D10187" s="13">
        <v>11683926.206817901</v>
      </c>
      <c r="E10187" s="14">
        <v>44287</v>
      </c>
      <c r="F10187" s="15">
        <f t="shared" si="159"/>
        <v>3.5756568153183656E-2</v>
      </c>
    </row>
    <row r="10188" spans="1:6" x14ac:dyDescent="0.3">
      <c r="A10188" s="16">
        <v>84</v>
      </c>
      <c r="B10188" s="17" t="s">
        <v>1027</v>
      </c>
      <c r="C10188" s="17" t="s">
        <v>74</v>
      </c>
      <c r="D10188" s="18">
        <v>11273530.007407499</v>
      </c>
      <c r="E10188" s="14">
        <v>44256</v>
      </c>
      <c r="F10188" s="15">
        <f t="shared" si="159"/>
        <v>6.2435485188032026E-2</v>
      </c>
    </row>
    <row r="10189" spans="1:6" x14ac:dyDescent="0.3">
      <c r="A10189" s="11">
        <v>84</v>
      </c>
      <c r="B10189" s="12" t="s">
        <v>1027</v>
      </c>
      <c r="C10189" s="12" t="s">
        <v>75</v>
      </c>
      <c r="D10189" s="13">
        <v>10591184.6192219</v>
      </c>
      <c r="E10189" s="14">
        <v>44228</v>
      </c>
      <c r="F10189" s="15">
        <f t="shared" si="159"/>
        <v>-3.3963838649660752E-2</v>
      </c>
    </row>
    <row r="10190" spans="1:6" x14ac:dyDescent="0.3">
      <c r="A10190" s="16">
        <v>84</v>
      </c>
      <c r="B10190" s="17" t="s">
        <v>1027</v>
      </c>
      <c r="C10190" s="17" t="s">
        <v>76</v>
      </c>
      <c r="D10190" s="18">
        <v>10957080.3440775</v>
      </c>
      <c r="E10190" s="14">
        <v>44197</v>
      </c>
      <c r="F10190" s="15">
        <f t="shared" si="159"/>
        <v>-1.8176453831184533E-2</v>
      </c>
    </row>
    <row r="10191" spans="1:6" x14ac:dyDescent="0.3">
      <c r="A10191" s="11">
        <v>84</v>
      </c>
      <c r="B10191" s="12" t="s">
        <v>1027</v>
      </c>
      <c r="C10191" s="12" t="s">
        <v>77</v>
      </c>
      <c r="D10191" s="13">
        <v>11158062.244801501</v>
      </c>
      <c r="E10191" s="14">
        <v>44166</v>
      </c>
      <c r="F10191" s="15">
        <f t="shared" si="159"/>
        <v>1.4266835895420689E-2</v>
      </c>
    </row>
    <row r="10192" spans="1:6" x14ac:dyDescent="0.3">
      <c r="A10192" s="11">
        <v>84</v>
      </c>
      <c r="B10192" s="12" t="s">
        <v>1027</v>
      </c>
      <c r="C10192" s="12" t="s">
        <v>79</v>
      </c>
      <c r="D10192" s="13">
        <v>11000002.191253999</v>
      </c>
      <c r="E10192" s="14">
        <v>44136</v>
      </c>
      <c r="F10192" s="15">
        <f t="shared" si="159"/>
        <v>-1.2937986118612835E-2</v>
      </c>
    </row>
    <row r="10193" spans="1:6" x14ac:dyDescent="0.3">
      <c r="A10193" s="11">
        <v>84</v>
      </c>
      <c r="B10193" s="12" t="s">
        <v>1027</v>
      </c>
      <c r="C10193" s="12" t="s">
        <v>80</v>
      </c>
      <c r="D10193" s="13">
        <v>11143244.7036015</v>
      </c>
      <c r="E10193" s="14">
        <v>44105</v>
      </c>
      <c r="F10193" s="15">
        <f t="shared" si="159"/>
        <v>1.9244285831345572E-2</v>
      </c>
    </row>
    <row r="10194" spans="1:6" x14ac:dyDescent="0.3">
      <c r="A10194" s="11">
        <v>84</v>
      </c>
      <c r="B10194" s="12" t="s">
        <v>1027</v>
      </c>
      <c r="C10194" s="12" t="s">
        <v>81</v>
      </c>
      <c r="D10194" s="13">
        <v>10930851.153355001</v>
      </c>
      <c r="E10194" s="14">
        <v>44075</v>
      </c>
      <c r="F10194" s="15">
        <f t="shared" si="159"/>
        <v>7.699723539006656E-2</v>
      </c>
    </row>
    <row r="10195" spans="1:6" x14ac:dyDescent="0.3">
      <c r="A10195" s="16">
        <v>84</v>
      </c>
      <c r="B10195" s="17" t="s">
        <v>1027</v>
      </c>
      <c r="C10195" s="17" t="s">
        <v>82</v>
      </c>
      <c r="D10195" s="18">
        <v>10120792.1541781</v>
      </c>
      <c r="E10195" s="14">
        <v>44044</v>
      </c>
      <c r="F10195" s="15">
        <f t="shared" si="159"/>
        <v>-6.3245313257911957E-3</v>
      </c>
    </row>
    <row r="10196" spans="1:6" x14ac:dyDescent="0.3">
      <c r="A10196" s="11">
        <v>84</v>
      </c>
      <c r="B10196" s="12" t="s">
        <v>1027</v>
      </c>
      <c r="C10196" s="12" t="s">
        <v>83</v>
      </c>
      <c r="D10196" s="13">
        <v>10185004.262907</v>
      </c>
      <c r="E10196" s="14">
        <v>44013</v>
      </c>
      <c r="F10196" s="15">
        <f t="shared" si="159"/>
        <v>3.2932053437445166E-2</v>
      </c>
    </row>
    <row r="10197" spans="1:6" x14ac:dyDescent="0.3">
      <c r="A10197" s="16">
        <v>84</v>
      </c>
      <c r="B10197" s="17" t="s">
        <v>1027</v>
      </c>
      <c r="C10197" s="17" t="s">
        <v>84</v>
      </c>
      <c r="D10197" s="18">
        <v>9855053.9482321907</v>
      </c>
      <c r="E10197" s="14">
        <v>43983</v>
      </c>
      <c r="F10197" s="15">
        <f t="shared" si="159"/>
        <v>1.068240726557405E-2</v>
      </c>
    </row>
    <row r="10198" spans="1:6" x14ac:dyDescent="0.3">
      <c r="A10198" s="11">
        <v>84</v>
      </c>
      <c r="B10198" s="12" t="s">
        <v>1027</v>
      </c>
      <c r="C10198" s="12" t="s">
        <v>85</v>
      </c>
      <c r="D10198" s="13">
        <v>9750338.5503840204</v>
      </c>
      <c r="E10198" s="14">
        <v>43952</v>
      </c>
      <c r="F10198" s="15">
        <f t="shared" si="159"/>
        <v>0.12296358798114662</v>
      </c>
    </row>
    <row r="10199" spans="1:6" x14ac:dyDescent="0.3">
      <c r="A10199" s="16">
        <v>84</v>
      </c>
      <c r="B10199" s="17" t="s">
        <v>1027</v>
      </c>
      <c r="C10199" s="17" t="s">
        <v>86</v>
      </c>
      <c r="D10199" s="18">
        <v>8622184.0231820196</v>
      </c>
      <c r="E10199" s="14">
        <v>43922</v>
      </c>
      <c r="F10199" s="15">
        <f t="shared" si="159"/>
        <v>6.667948943423764E-2</v>
      </c>
    </row>
    <row r="10200" spans="1:6" x14ac:dyDescent="0.3">
      <c r="A10200" s="11">
        <v>84</v>
      </c>
      <c r="B10200" s="12" t="s">
        <v>1027</v>
      </c>
      <c r="C10200" s="12" t="s">
        <v>87</v>
      </c>
      <c r="D10200" s="13">
        <v>8066009.9506808501</v>
      </c>
      <c r="E10200" s="14">
        <v>43891</v>
      </c>
      <c r="F10200" s="15">
        <f t="shared" si="159"/>
        <v>-2.7779509066941387E-2</v>
      </c>
    </row>
    <row r="10201" spans="1:6" x14ac:dyDescent="0.3">
      <c r="A10201" s="16">
        <v>84</v>
      </c>
      <c r="B10201" s="17" t="s">
        <v>1027</v>
      </c>
      <c r="C10201" s="17" t="s">
        <v>88</v>
      </c>
      <c r="D10201" s="18">
        <v>8293221.0421273401</v>
      </c>
      <c r="E10201" s="14">
        <v>43862</v>
      </c>
      <c r="F10201" s="15">
        <f t="shared" si="159"/>
        <v>-6.0659658201970834E-2</v>
      </c>
    </row>
    <row r="10202" spans="1:6" x14ac:dyDescent="0.3">
      <c r="A10202" s="11">
        <v>84</v>
      </c>
      <c r="B10202" s="12" t="s">
        <v>1027</v>
      </c>
      <c r="C10202" s="12" t="s">
        <v>89</v>
      </c>
      <c r="D10202" s="13">
        <v>8811856.0874390397</v>
      </c>
      <c r="E10202" s="14">
        <v>43831</v>
      </c>
      <c r="F10202" s="15">
        <f t="shared" si="159"/>
        <v>2.5863497313007983E-2</v>
      </c>
    </row>
    <row r="10203" spans="1:6" x14ac:dyDescent="0.3">
      <c r="A10203" s="16">
        <v>84</v>
      </c>
      <c r="B10203" s="17" t="s">
        <v>1027</v>
      </c>
      <c r="C10203" s="17" t="s">
        <v>90</v>
      </c>
      <c r="D10203" s="18">
        <v>8586872.6417668909</v>
      </c>
      <c r="E10203" s="14">
        <v>43800</v>
      </c>
      <c r="F10203" s="15">
        <f t="shared" si="159"/>
        <v>-3.9292609758965176E-3</v>
      </c>
    </row>
    <row r="10204" spans="1:6" x14ac:dyDescent="0.3">
      <c r="A10204" s="16">
        <v>84</v>
      </c>
      <c r="B10204" s="17" t="s">
        <v>1027</v>
      </c>
      <c r="C10204" s="17" t="s">
        <v>92</v>
      </c>
      <c r="D10204" s="18">
        <v>8620679.0790054202</v>
      </c>
      <c r="E10204" s="14">
        <v>43770</v>
      </c>
      <c r="F10204" s="15">
        <f t="shared" si="159"/>
        <v>0.11883400790235935</v>
      </c>
    </row>
    <row r="10205" spans="1:6" x14ac:dyDescent="0.3">
      <c r="A10205" s="16">
        <v>84</v>
      </c>
      <c r="B10205" s="17" t="s">
        <v>1027</v>
      </c>
      <c r="C10205" s="17" t="s">
        <v>93</v>
      </c>
      <c r="D10205" s="18">
        <v>7654776.66118968</v>
      </c>
      <c r="E10205" s="14">
        <v>43739</v>
      </c>
      <c r="F10205" s="15">
        <f t="shared" si="159"/>
        <v>1.0145972479021803E-2</v>
      </c>
    </row>
    <row r="10206" spans="1:6" x14ac:dyDescent="0.3">
      <c r="A10206" s="16">
        <v>84</v>
      </c>
      <c r="B10206" s="17" t="s">
        <v>1027</v>
      </c>
      <c r="C10206" s="17" t="s">
        <v>94</v>
      </c>
      <c r="D10206" s="18">
        <v>7577504.1729944004</v>
      </c>
      <c r="E10206" s="14">
        <v>43709</v>
      </c>
      <c r="F10206" s="15">
        <f t="shared" si="159"/>
        <v>-2.268532173175801E-2</v>
      </c>
    </row>
    <row r="10207" spans="1:6" x14ac:dyDescent="0.3">
      <c r="A10207" s="11">
        <v>84</v>
      </c>
      <c r="B10207" s="12" t="s">
        <v>1027</v>
      </c>
      <c r="C10207" s="12" t="s">
        <v>95</v>
      </c>
      <c r="D10207" s="13">
        <v>7751366.9029712602</v>
      </c>
      <c r="E10207" s="14">
        <v>43678</v>
      </c>
      <c r="F10207" s="15">
        <f t="shared" si="159"/>
        <v>-0.11410716445914695</v>
      </c>
    </row>
    <row r="10208" spans="1:6" x14ac:dyDescent="0.3">
      <c r="A10208" s="16">
        <v>84</v>
      </c>
      <c r="B10208" s="17" t="s">
        <v>1027</v>
      </c>
      <c r="C10208" s="17" t="s">
        <v>96</v>
      </c>
      <c r="D10208" s="18">
        <v>8688291.95348249</v>
      </c>
      <c r="E10208" s="14">
        <v>43647</v>
      </c>
      <c r="F10208" s="15">
        <f t="shared" si="159"/>
        <v>-2.0902868579135134E-2</v>
      </c>
    </row>
    <row r="10209" spans="1:6" x14ac:dyDescent="0.3">
      <c r="A10209" s="11">
        <v>84</v>
      </c>
      <c r="B10209" s="12" t="s">
        <v>1027</v>
      </c>
      <c r="C10209" s="12" t="s">
        <v>97</v>
      </c>
      <c r="D10209" s="13">
        <v>8871813.5602524895</v>
      </c>
      <c r="E10209" s="14">
        <v>43617</v>
      </c>
      <c r="F10209" s="15">
        <f t="shared" si="159"/>
        <v>9.4113293209892659E-2</v>
      </c>
    </row>
    <row r="10210" spans="1:6" x14ac:dyDescent="0.3">
      <c r="A10210" s="16">
        <v>84</v>
      </c>
      <c r="B10210" s="17" t="s">
        <v>1027</v>
      </c>
      <c r="C10210" s="17" t="s">
        <v>98</v>
      </c>
      <c r="D10210" s="18">
        <v>8074944.0655545099</v>
      </c>
      <c r="E10210" s="14">
        <v>43586</v>
      </c>
      <c r="F10210" s="15">
        <f t="shared" si="159"/>
        <v>1.324520849787931E-2</v>
      </c>
    </row>
    <row r="10211" spans="1:6" x14ac:dyDescent="0.3">
      <c r="A10211" s="11">
        <v>84</v>
      </c>
      <c r="B10211" s="12" t="s">
        <v>1027</v>
      </c>
      <c r="C10211" s="12" t="s">
        <v>99</v>
      </c>
      <c r="D10211" s="13">
        <v>7968694.9469798002</v>
      </c>
      <c r="E10211" s="14">
        <v>43556</v>
      </c>
      <c r="F10211" s="15">
        <f t="shared" si="159"/>
        <v>0.13752200739139595</v>
      </c>
    </row>
    <row r="10212" spans="1:6" x14ac:dyDescent="0.3">
      <c r="A10212" s="16">
        <v>84</v>
      </c>
      <c r="B10212" s="17" t="s">
        <v>1027</v>
      </c>
      <c r="C10212" s="17" t="s">
        <v>100</v>
      </c>
      <c r="D10212" s="18">
        <v>6944838.5314801401</v>
      </c>
      <c r="E10212" s="14">
        <v>43525</v>
      </c>
      <c r="F10212" s="15">
        <f t="shared" si="159"/>
        <v>7.5821216430614111E-2</v>
      </c>
    </row>
    <row r="10213" spans="1:6" x14ac:dyDescent="0.3">
      <c r="A10213" s="11">
        <v>84</v>
      </c>
      <c r="B10213" s="12" t="s">
        <v>1027</v>
      </c>
      <c r="C10213" s="12" t="s">
        <v>101</v>
      </c>
      <c r="D10213" s="13">
        <v>6437739.7621268798</v>
      </c>
      <c r="E10213" s="14">
        <v>43497</v>
      </c>
      <c r="F10213" s="15">
        <f t="shared" si="159"/>
        <v>3.9790993529392131E-2</v>
      </c>
    </row>
    <row r="10214" spans="1:6" x14ac:dyDescent="0.3">
      <c r="A10214" s="16">
        <v>84</v>
      </c>
      <c r="B10214" s="17" t="s">
        <v>1027</v>
      </c>
      <c r="C10214" s="17" t="s">
        <v>102</v>
      </c>
      <c r="D10214" s="18">
        <v>6186605.28087979</v>
      </c>
      <c r="E10214" s="14">
        <v>43466</v>
      </c>
      <c r="F10214" s="15">
        <f t="shared" si="159"/>
        <v>5.9103686094891486E-2</v>
      </c>
    </row>
    <row r="10215" spans="1:6" x14ac:dyDescent="0.3">
      <c r="A10215" s="11">
        <v>84</v>
      </c>
      <c r="B10215" s="12" t="s">
        <v>1027</v>
      </c>
      <c r="C10215" s="12" t="s">
        <v>103</v>
      </c>
      <c r="D10215" s="13">
        <v>5831549.9943943396</v>
      </c>
      <c r="E10215" s="14">
        <v>43435</v>
      </c>
      <c r="F10215" s="15">
        <f t="shared" si="159"/>
        <v>1.6970153543352368E-2</v>
      </c>
    </row>
    <row r="10216" spans="1:6" x14ac:dyDescent="0.3">
      <c r="A10216" s="11">
        <v>84</v>
      </c>
      <c r="B10216" s="12" t="s">
        <v>1027</v>
      </c>
      <c r="C10216" s="12" t="s">
        <v>105</v>
      </c>
      <c r="D10216" s="13">
        <v>5733422.6684189802</v>
      </c>
      <c r="E10216" s="14">
        <v>43405</v>
      </c>
      <c r="F10216" s="15">
        <f t="shared" si="159"/>
        <v>-5.3166008053819012E-2</v>
      </c>
    </row>
    <row r="10217" spans="1:6" x14ac:dyDescent="0.3">
      <c r="A10217" s="11">
        <v>84</v>
      </c>
      <c r="B10217" s="12" t="s">
        <v>1027</v>
      </c>
      <c r="C10217" s="12" t="s">
        <v>106</v>
      </c>
      <c r="D10217" s="13">
        <v>6046494.5130547602</v>
      </c>
      <c r="E10217" s="14">
        <v>43374</v>
      </c>
      <c r="F10217" s="15">
        <f t="shared" si="159"/>
        <v>-0.12069828680935471</v>
      </c>
    </row>
    <row r="10218" spans="1:6" x14ac:dyDescent="0.3">
      <c r="A10218" s="11">
        <v>84</v>
      </c>
      <c r="B10218" s="12" t="s">
        <v>1027</v>
      </c>
      <c r="C10218" s="12" t="s">
        <v>107</v>
      </c>
      <c r="D10218" s="13">
        <v>6822165.6920030098</v>
      </c>
      <c r="E10218" s="14">
        <v>43344</v>
      </c>
      <c r="F10218" s="15">
        <f t="shared" si="159"/>
        <v>2.3563070926490716E-2</v>
      </c>
    </row>
    <row r="10219" spans="1:6" x14ac:dyDescent="0.3">
      <c r="A10219" s="16">
        <v>84</v>
      </c>
      <c r="B10219" s="17" t="s">
        <v>1027</v>
      </c>
      <c r="C10219" s="17" t="s">
        <v>108</v>
      </c>
      <c r="D10219" s="18">
        <v>6663293.6254713899</v>
      </c>
      <c r="E10219" s="14">
        <v>43313</v>
      </c>
      <c r="F10219" s="15">
        <f t="shared" si="159"/>
        <v>2.6289344963346308E-2</v>
      </c>
    </row>
    <row r="10220" spans="1:6" x14ac:dyDescent="0.3">
      <c r="A10220" s="11">
        <v>84</v>
      </c>
      <c r="B10220" s="12" t="s">
        <v>1027</v>
      </c>
      <c r="C10220" s="12" t="s">
        <v>109</v>
      </c>
      <c r="D10220" s="13">
        <v>6490402.5546576902</v>
      </c>
      <c r="E10220" s="14">
        <v>43282</v>
      </c>
      <c r="F10220" s="15">
        <f t="shared" si="159"/>
        <v>6.3147603132049576E-2</v>
      </c>
    </row>
    <row r="10221" spans="1:6" x14ac:dyDescent="0.3">
      <c r="A10221" s="16">
        <v>84</v>
      </c>
      <c r="B10221" s="17" t="s">
        <v>1027</v>
      </c>
      <c r="C10221" s="17" t="s">
        <v>110</v>
      </c>
      <c r="D10221" s="18">
        <v>6093221.6753287502</v>
      </c>
      <c r="E10221" s="14">
        <v>43252</v>
      </c>
      <c r="F10221" s="15">
        <f t="shared" si="159"/>
        <v>5.3556070008158305E-2</v>
      </c>
    </row>
    <row r="10222" spans="1:6" x14ac:dyDescent="0.3">
      <c r="A10222" s="11">
        <v>84</v>
      </c>
      <c r="B10222" s="12" t="s">
        <v>1027</v>
      </c>
      <c r="C10222" s="12" t="s">
        <v>111</v>
      </c>
      <c r="D10222" s="13">
        <v>5775477.18576557</v>
      </c>
      <c r="E10222" s="14">
        <v>43221</v>
      </c>
      <c r="F10222" s="15">
        <f t="shared" si="159"/>
        <v>6.9513078935301051E-2</v>
      </c>
    </row>
    <row r="10223" spans="1:6" x14ac:dyDescent="0.3">
      <c r="A10223" s="16">
        <v>84</v>
      </c>
      <c r="B10223" s="17" t="s">
        <v>1027</v>
      </c>
      <c r="C10223" s="17" t="s">
        <v>112</v>
      </c>
      <c r="D10223" s="18">
        <v>5387641.9527914003</v>
      </c>
      <c r="E10223" s="14">
        <v>43191</v>
      </c>
      <c r="F10223" s="15">
        <f t="shared" si="159"/>
        <v>1.736151272139627E-3</v>
      </c>
    </row>
    <row r="10224" spans="1:6" x14ac:dyDescent="0.3">
      <c r="A10224" s="11">
        <v>84</v>
      </c>
      <c r="B10224" s="12" t="s">
        <v>1027</v>
      </c>
      <c r="C10224" s="12" t="s">
        <v>113</v>
      </c>
      <c r="D10224" s="13">
        <v>5378296.3064366197</v>
      </c>
      <c r="E10224" s="14">
        <v>43160</v>
      </c>
      <c r="F10224" s="15">
        <f t="shared" si="159"/>
        <v>8.5600168972700778E-3</v>
      </c>
    </row>
    <row r="10225" spans="1:6" x14ac:dyDescent="0.3">
      <c r="A10225" s="16">
        <v>84</v>
      </c>
      <c r="B10225" s="17" t="s">
        <v>1027</v>
      </c>
      <c r="C10225" s="17" t="s">
        <v>114</v>
      </c>
      <c r="D10225" s="18">
        <v>5332454.4824858597</v>
      </c>
      <c r="E10225" s="14">
        <v>43132</v>
      </c>
      <c r="F10225" s="15">
        <f t="shared" si="159"/>
        <v>6.1484335775268562E-3</v>
      </c>
    </row>
    <row r="10226" spans="1:6" x14ac:dyDescent="0.3">
      <c r="A10226" s="11">
        <v>84</v>
      </c>
      <c r="B10226" s="12" t="s">
        <v>1027</v>
      </c>
      <c r="C10226" s="12" t="s">
        <v>115</v>
      </c>
      <c r="D10226" s="13">
        <v>5299768.8260574201</v>
      </c>
      <c r="E10226" s="14">
        <v>43101</v>
      </c>
      <c r="F10226" s="15">
        <f t="shared" si="159"/>
        <v>-5.2555470763131218E-2</v>
      </c>
    </row>
    <row r="10227" spans="1:6" x14ac:dyDescent="0.3">
      <c r="A10227" s="16">
        <v>84</v>
      </c>
      <c r="B10227" s="17" t="s">
        <v>1027</v>
      </c>
      <c r="C10227" s="17" t="s">
        <v>116</v>
      </c>
      <c r="D10227" s="18">
        <v>5585749.7814153796</v>
      </c>
      <c r="E10227" s="14">
        <v>43070</v>
      </c>
      <c r="F10227" s="15">
        <f t="shared" si="159"/>
        <v>-2.54735027079653E-2</v>
      </c>
    </row>
    <row r="10228" spans="1:6" x14ac:dyDescent="0.3">
      <c r="A10228" s="16">
        <v>84</v>
      </c>
      <c r="B10228" s="17" t="s">
        <v>1027</v>
      </c>
      <c r="C10228" s="17" t="s">
        <v>118</v>
      </c>
      <c r="D10228" s="18">
        <v>5729866.1752710603</v>
      </c>
      <c r="E10228" s="14">
        <v>43040</v>
      </c>
      <c r="F10228" s="15">
        <f t="shared" si="159"/>
        <v>2.0149635030650502E-2</v>
      </c>
    </row>
    <row r="10229" spans="1:6" x14ac:dyDescent="0.3">
      <c r="A10229" s="16">
        <v>84</v>
      </c>
      <c r="B10229" s="17" t="s">
        <v>1027</v>
      </c>
      <c r="C10229" s="17" t="s">
        <v>119</v>
      </c>
      <c r="D10229" s="18">
        <v>5615566.8748332998</v>
      </c>
      <c r="E10229" s="14">
        <v>43009</v>
      </c>
      <c r="F10229" s="15">
        <f t="shared" si="159"/>
        <v>2.2372297754533633E-2</v>
      </c>
    </row>
    <row r="10230" spans="1:6" x14ac:dyDescent="0.3">
      <c r="A10230" s="16">
        <v>84</v>
      </c>
      <c r="B10230" s="17" t="s">
        <v>1027</v>
      </c>
      <c r="C10230" s="17" t="s">
        <v>120</v>
      </c>
      <c r="D10230" s="18">
        <v>5491328.66963787</v>
      </c>
      <c r="E10230" s="14">
        <v>42979</v>
      </c>
      <c r="F10230" s="15">
        <f t="shared" si="159"/>
        <v>-1.7048430077218655E-2</v>
      </c>
    </row>
    <row r="10231" spans="1:6" x14ac:dyDescent="0.3">
      <c r="A10231" s="11">
        <v>84</v>
      </c>
      <c r="B10231" s="12" t="s">
        <v>1027</v>
      </c>
      <c r="C10231" s="12" t="s">
        <v>121</v>
      </c>
      <c r="D10231" s="13">
        <v>5585749.7814153796</v>
      </c>
      <c r="E10231" s="14">
        <v>42948</v>
      </c>
      <c r="F10231" s="15">
        <f t="shared" si="159"/>
        <v>1.0733596662410425E-2</v>
      </c>
    </row>
    <row r="10232" spans="1:6" x14ac:dyDescent="0.3">
      <c r="A10232" s="16">
        <v>84</v>
      </c>
      <c r="B10232" s="17" t="s">
        <v>1027</v>
      </c>
      <c r="C10232" s="17" t="s">
        <v>122</v>
      </c>
      <c r="D10232" s="18">
        <v>5526115.2154346202</v>
      </c>
      <c r="E10232" s="14">
        <v>42917</v>
      </c>
      <c r="F10232" s="15">
        <f t="shared" si="159"/>
        <v>3.8501519910709846E-2</v>
      </c>
    </row>
    <row r="10233" spans="1:6" x14ac:dyDescent="0.3">
      <c r="A10233" s="11">
        <v>84</v>
      </c>
      <c r="B10233" s="12" t="s">
        <v>1027</v>
      </c>
      <c r="C10233" s="12" t="s">
        <v>123</v>
      </c>
      <c r="D10233" s="13">
        <v>5317395.1823642701</v>
      </c>
      <c r="E10233" s="14">
        <v>42887</v>
      </c>
      <c r="F10233" s="15">
        <f t="shared" si="159"/>
        <v>-5.870540992867835E-2</v>
      </c>
    </row>
    <row r="10234" spans="1:6" x14ac:dyDescent="0.3">
      <c r="A10234" s="16">
        <v>84</v>
      </c>
      <c r="B10234" s="17" t="s">
        <v>1027</v>
      </c>
      <c r="C10234" s="17" t="s">
        <v>124</v>
      </c>
      <c r="D10234" s="18">
        <v>5638899.7460994199</v>
      </c>
      <c r="E10234" s="14">
        <v>42856</v>
      </c>
      <c r="F10234" s="15">
        <f t="shared" si="159"/>
        <v>8.7411937780085422E-2</v>
      </c>
    </row>
    <row r="10235" spans="1:6" x14ac:dyDescent="0.3">
      <c r="A10235" s="11">
        <v>84</v>
      </c>
      <c r="B10235" s="12" t="s">
        <v>1027</v>
      </c>
      <c r="C10235" s="12" t="s">
        <v>125</v>
      </c>
      <c r="D10235" s="13">
        <v>5166921.3532540901</v>
      </c>
      <c r="E10235" s="14">
        <v>42826</v>
      </c>
      <c r="F10235" s="15">
        <f t="shared" si="159"/>
        <v>8.6522015067500888E-2</v>
      </c>
    </row>
    <row r="10236" spans="1:6" x14ac:dyDescent="0.3">
      <c r="A10236" s="16">
        <v>84</v>
      </c>
      <c r="B10236" s="17" t="s">
        <v>1027</v>
      </c>
      <c r="C10236" s="17" t="s">
        <v>126</v>
      </c>
      <c r="D10236" s="18">
        <v>4738662.9277115501</v>
      </c>
      <c r="E10236" s="14">
        <v>42795</v>
      </c>
      <c r="F10236" s="15">
        <f t="shared" si="159"/>
        <v>6.967569679683365E-2</v>
      </c>
    </row>
    <row r="10237" spans="1:6" x14ac:dyDescent="0.3">
      <c r="A10237" s="11">
        <v>84</v>
      </c>
      <c r="B10237" s="12" t="s">
        <v>1027</v>
      </c>
      <c r="C10237" s="12" t="s">
        <v>127</v>
      </c>
      <c r="D10237" s="13">
        <v>4419733.1296345396</v>
      </c>
      <c r="E10237" s="14">
        <v>42767</v>
      </c>
      <c r="F10237" s="15">
        <f t="shared" si="159"/>
        <v>3.2902269393213404E-2</v>
      </c>
    </row>
    <row r="10238" spans="1:6" x14ac:dyDescent="0.3">
      <c r="A10238" s="16">
        <v>84</v>
      </c>
      <c r="B10238" s="17" t="s">
        <v>1027</v>
      </c>
      <c r="C10238" s="17" t="s">
        <v>129</v>
      </c>
      <c r="D10238" s="18">
        <v>4276680.1681391904</v>
      </c>
      <c r="E10238" s="14">
        <v>42736</v>
      </c>
      <c r="F10238" s="15">
        <f t="shared" si="159"/>
        <v>0.12228914750951927</v>
      </c>
    </row>
    <row r="10239" spans="1:6" x14ac:dyDescent="0.3">
      <c r="A10239" s="11">
        <v>84</v>
      </c>
      <c r="B10239" s="12" t="s">
        <v>1027</v>
      </c>
      <c r="C10239" s="12" t="s">
        <v>130</v>
      </c>
      <c r="D10239" s="13">
        <v>3784402.0647887499</v>
      </c>
      <c r="E10239" s="14">
        <v>42705</v>
      </c>
      <c r="F10239" s="15">
        <f t="shared" si="159"/>
        <v>-2.0580240013871147E-2</v>
      </c>
    </row>
    <row r="10240" spans="1:6" x14ac:dyDescent="0.3">
      <c r="A10240" s="11">
        <v>84</v>
      </c>
      <c r="B10240" s="12" t="s">
        <v>1027</v>
      </c>
      <c r="C10240" s="12" t="s">
        <v>132</v>
      </c>
      <c r="D10240" s="13">
        <v>3863092.9286076301</v>
      </c>
      <c r="E10240" s="14">
        <v>42675</v>
      </c>
      <c r="F10240" s="15">
        <f t="shared" si="159"/>
        <v>-3.2459705084915039E-2</v>
      </c>
    </row>
    <row r="10241" spans="1:6" x14ac:dyDescent="0.3">
      <c r="A10241" s="11">
        <v>84</v>
      </c>
      <c r="B10241" s="12" t="s">
        <v>1027</v>
      </c>
      <c r="C10241" s="12" t="s">
        <v>133</v>
      </c>
      <c r="D10241" s="13">
        <v>3990545.12569978</v>
      </c>
      <c r="E10241" s="14">
        <v>42644</v>
      </c>
      <c r="F10241" s="15">
        <f t="shared" si="159"/>
        <v>-1.7828686047492728E-2</v>
      </c>
    </row>
    <row r="10242" spans="1:6" x14ac:dyDescent="0.3">
      <c r="A10242" s="11">
        <v>84</v>
      </c>
      <c r="B10242" s="12" t="s">
        <v>1027</v>
      </c>
      <c r="C10242" s="12" t="s">
        <v>134</v>
      </c>
      <c r="D10242" s="13">
        <v>4062329.3092949302</v>
      </c>
      <c r="E10242" s="14">
        <v>42614</v>
      </c>
      <c r="F10242" s="15">
        <f t="shared" si="159"/>
        <v>3.647477826176776E-2</v>
      </c>
    </row>
    <row r="10243" spans="1:6" x14ac:dyDescent="0.3">
      <c r="A10243" s="16">
        <v>84</v>
      </c>
      <c r="B10243" s="17" t="s">
        <v>1027</v>
      </c>
      <c r="C10243" s="17" t="s">
        <v>135</v>
      </c>
      <c r="D10243" s="18">
        <v>3916826.4715551301</v>
      </c>
      <c r="E10243" s="14">
        <v>42583</v>
      </c>
      <c r="F10243" s="15">
        <f t="shared" ref="F10243:F10306" si="160">IF(B10243=B10244,LN(D10243/D10244),NA())</f>
        <v>8.4582948118584619E-2</v>
      </c>
    </row>
    <row r="10244" spans="1:6" x14ac:dyDescent="0.3">
      <c r="A10244" s="11">
        <v>84</v>
      </c>
      <c r="B10244" s="12" t="s">
        <v>1027</v>
      </c>
      <c r="C10244" s="12" t="s">
        <v>136</v>
      </c>
      <c r="D10244" s="13">
        <v>3599153.9509579502</v>
      </c>
      <c r="E10244" s="14">
        <v>42552</v>
      </c>
      <c r="F10244" s="15">
        <f t="shared" si="160"/>
        <v>6.3123958656451942E-2</v>
      </c>
    </row>
    <row r="10245" spans="1:6" x14ac:dyDescent="0.3">
      <c r="A10245" s="16">
        <v>84</v>
      </c>
      <c r="B10245" s="17" t="s">
        <v>1027</v>
      </c>
      <c r="C10245" s="17" t="s">
        <v>137</v>
      </c>
      <c r="D10245" s="18">
        <v>3378983.2328713299</v>
      </c>
      <c r="E10245" s="14">
        <v>42522</v>
      </c>
      <c r="F10245" s="15">
        <f t="shared" si="160"/>
        <v>8.0805555564985934E-2</v>
      </c>
    </row>
    <row r="10246" spans="1:6" x14ac:dyDescent="0.3">
      <c r="A10246" s="11">
        <v>84</v>
      </c>
      <c r="B10246" s="12" t="s">
        <v>1027</v>
      </c>
      <c r="C10246" s="12" t="s">
        <v>138</v>
      </c>
      <c r="D10246" s="13">
        <v>3116682.9835979599</v>
      </c>
      <c r="E10246" s="14">
        <v>42491</v>
      </c>
      <c r="F10246" s="15">
        <f t="shared" si="160"/>
        <v>1.0202126795918937E-2</v>
      </c>
    </row>
    <row r="10247" spans="1:6" x14ac:dyDescent="0.3">
      <c r="A10247" s="16">
        <v>84</v>
      </c>
      <c r="B10247" s="17" t="s">
        <v>1027</v>
      </c>
      <c r="C10247" s="17" t="s">
        <v>139</v>
      </c>
      <c r="D10247" s="18">
        <v>3085047.8359012599</v>
      </c>
      <c r="E10247" s="14">
        <v>42461</v>
      </c>
      <c r="F10247" s="15">
        <f t="shared" si="160"/>
        <v>-6.3739320604289898E-2</v>
      </c>
    </row>
    <row r="10248" spans="1:6" x14ac:dyDescent="0.3">
      <c r="A10248" s="11">
        <v>84</v>
      </c>
      <c r="B10248" s="12" t="s">
        <v>1027</v>
      </c>
      <c r="C10248" s="12" t="s">
        <v>140</v>
      </c>
      <c r="D10248" s="13">
        <v>3288088.79894013</v>
      </c>
      <c r="E10248" s="14">
        <v>42430</v>
      </c>
      <c r="F10248" s="15">
        <f t="shared" si="160"/>
        <v>0.14675855257688269</v>
      </c>
    </row>
    <row r="10249" spans="1:6" x14ac:dyDescent="0.3">
      <c r="A10249" s="16">
        <v>84</v>
      </c>
      <c r="B10249" s="17" t="s">
        <v>1027</v>
      </c>
      <c r="C10249" s="17" t="s">
        <v>141</v>
      </c>
      <c r="D10249" s="18">
        <v>2839272.7096606698</v>
      </c>
      <c r="E10249" s="14">
        <v>42401</v>
      </c>
      <c r="F10249" s="15">
        <f t="shared" si="160"/>
        <v>3.0016785990192571E-2</v>
      </c>
    </row>
    <row r="10250" spans="1:6" x14ac:dyDescent="0.3">
      <c r="A10250" s="11">
        <v>84</v>
      </c>
      <c r="B10250" s="12" t="s">
        <v>1027</v>
      </c>
      <c r="C10250" s="12" t="s">
        <v>142</v>
      </c>
      <c r="D10250" s="13">
        <v>2755313.2685666801</v>
      </c>
      <c r="E10250" s="14">
        <v>42370</v>
      </c>
      <c r="F10250" s="15">
        <f t="shared" si="160"/>
        <v>-0.25910889501191492</v>
      </c>
    </row>
    <row r="10251" spans="1:6" x14ac:dyDescent="0.3">
      <c r="A10251" s="16">
        <v>84</v>
      </c>
      <c r="B10251" s="17" t="s">
        <v>1027</v>
      </c>
      <c r="C10251" s="17" t="s">
        <v>143</v>
      </c>
      <c r="D10251" s="18">
        <v>3570265.7766129798</v>
      </c>
      <c r="E10251" s="14">
        <v>42339</v>
      </c>
      <c r="F10251" s="15">
        <f t="shared" si="160"/>
        <v>5.095873523574828E-2</v>
      </c>
    </row>
    <row r="10252" spans="1:6" x14ac:dyDescent="0.3">
      <c r="A10252" s="16">
        <v>84</v>
      </c>
      <c r="B10252" s="17" t="s">
        <v>1027</v>
      </c>
      <c r="C10252" s="17" t="s">
        <v>145</v>
      </c>
      <c r="D10252" s="18">
        <v>3392887.4194580698</v>
      </c>
      <c r="E10252" s="14">
        <v>42309</v>
      </c>
      <c r="F10252" s="15">
        <f t="shared" si="160"/>
        <v>2.5733158546417407E-2</v>
      </c>
    </row>
    <row r="10253" spans="1:6" x14ac:dyDescent="0.3">
      <c r="A10253" s="16">
        <v>84</v>
      </c>
      <c r="B10253" s="17" t="s">
        <v>1027</v>
      </c>
      <c r="C10253" s="17" t="s">
        <v>146</v>
      </c>
      <c r="D10253" s="18">
        <v>3306691.5125248702</v>
      </c>
      <c r="E10253" s="14">
        <v>42278</v>
      </c>
      <c r="F10253" s="15">
        <f t="shared" si="160"/>
        <v>8.3115718979788589E-2</v>
      </c>
    </row>
    <row r="10254" spans="1:6" x14ac:dyDescent="0.3">
      <c r="A10254" s="16">
        <v>84</v>
      </c>
      <c r="B10254" s="17" t="s">
        <v>1027</v>
      </c>
      <c r="C10254" s="17" t="s">
        <v>147</v>
      </c>
      <c r="D10254" s="18">
        <v>3042965.1778546199</v>
      </c>
      <c r="E10254" s="14">
        <v>42248</v>
      </c>
      <c r="F10254" s="15">
        <f t="shared" si="160"/>
        <v>-0.11796906717851638</v>
      </c>
    </row>
    <row r="10255" spans="1:6" x14ac:dyDescent="0.3">
      <c r="A10255" s="11">
        <v>84</v>
      </c>
      <c r="B10255" s="12" t="s">
        <v>1027</v>
      </c>
      <c r="C10255" s="12" t="s">
        <v>148</v>
      </c>
      <c r="D10255" s="13">
        <v>3423972.73270137</v>
      </c>
      <c r="E10255" s="14">
        <v>42217</v>
      </c>
      <c r="F10255" s="15">
        <f t="shared" si="160"/>
        <v>-5.0087715103138933E-2</v>
      </c>
    </row>
    <row r="10256" spans="1:6" x14ac:dyDescent="0.3">
      <c r="A10256" s="16">
        <v>84</v>
      </c>
      <c r="B10256" s="17" t="s">
        <v>1027</v>
      </c>
      <c r="C10256" s="17" t="s">
        <v>149</v>
      </c>
      <c r="D10256" s="18">
        <v>3599839.3150973199</v>
      </c>
      <c r="E10256" s="14">
        <v>42186</v>
      </c>
      <c r="F10256" s="15">
        <f t="shared" si="160"/>
        <v>-2.272384479950328E-2</v>
      </c>
    </row>
    <row r="10257" spans="1:6" x14ac:dyDescent="0.3">
      <c r="A10257" s="11">
        <v>84</v>
      </c>
      <c r="B10257" s="12" t="s">
        <v>1027</v>
      </c>
      <c r="C10257" s="12" t="s">
        <v>150</v>
      </c>
      <c r="D10257" s="13">
        <v>3682578.0153827299</v>
      </c>
      <c r="E10257" s="14">
        <v>42156</v>
      </c>
      <c r="F10257" s="15">
        <f t="shared" si="160"/>
        <v>-6.1340686394809885E-2</v>
      </c>
    </row>
    <row r="10258" spans="1:6" x14ac:dyDescent="0.3">
      <c r="A10258" s="16">
        <v>84</v>
      </c>
      <c r="B10258" s="17" t="s">
        <v>1027</v>
      </c>
      <c r="C10258" s="17" t="s">
        <v>151</v>
      </c>
      <c r="D10258" s="18">
        <v>3915541.9186126902</v>
      </c>
      <c r="E10258" s="14">
        <v>42125</v>
      </c>
      <c r="F10258" s="15">
        <f t="shared" si="160"/>
        <v>3.0287787727588247E-2</v>
      </c>
    </row>
    <row r="10259" spans="1:6" x14ac:dyDescent="0.3">
      <c r="A10259" s="11">
        <v>84</v>
      </c>
      <c r="B10259" s="12" t="s">
        <v>1027</v>
      </c>
      <c r="C10259" s="12" t="s">
        <v>152</v>
      </c>
      <c r="D10259" s="13">
        <v>3798726.7820675601</v>
      </c>
      <c r="E10259" s="14">
        <v>42095</v>
      </c>
      <c r="F10259" s="15">
        <f t="shared" si="160"/>
        <v>-8.2450575963946386E-3</v>
      </c>
    </row>
    <row r="10260" spans="1:6" x14ac:dyDescent="0.3">
      <c r="A10260" s="16">
        <v>84</v>
      </c>
      <c r="B10260" s="17" t="s">
        <v>1027</v>
      </c>
      <c r="C10260" s="17" t="s">
        <v>153</v>
      </c>
      <c r="D10260" s="18">
        <v>3830176.9793549799</v>
      </c>
      <c r="E10260" s="14">
        <v>42064</v>
      </c>
      <c r="F10260" s="15">
        <f t="shared" si="160"/>
        <v>5.9818497427471397E-2</v>
      </c>
    </row>
    <row r="10261" spans="1:6" x14ac:dyDescent="0.3">
      <c r="A10261" s="11">
        <v>84</v>
      </c>
      <c r="B10261" s="12" t="s">
        <v>1027</v>
      </c>
      <c r="C10261" s="12" t="s">
        <v>154</v>
      </c>
      <c r="D10261" s="13">
        <v>3607779.5983633101</v>
      </c>
      <c r="E10261" s="14">
        <v>42036</v>
      </c>
      <c r="F10261" s="15">
        <f t="shared" si="160"/>
        <v>5.1752158154315636E-2</v>
      </c>
    </row>
    <row r="10262" spans="1:6" x14ac:dyDescent="0.3">
      <c r="A10262" s="16">
        <v>84</v>
      </c>
      <c r="B10262" s="17" t="s">
        <v>1027</v>
      </c>
      <c r="C10262" s="17" t="s">
        <v>1286</v>
      </c>
      <c r="D10262" s="18">
        <v>3425818.2738493602</v>
      </c>
      <c r="E10262" s="14">
        <v>42005</v>
      </c>
      <c r="F10262" s="15" t="e">
        <f t="shared" si="160"/>
        <v>#N/A</v>
      </c>
    </row>
    <row r="10263" spans="1:6" x14ac:dyDescent="0.3">
      <c r="A10263" s="16">
        <v>38</v>
      </c>
      <c r="B10263" s="17" t="s">
        <v>1038</v>
      </c>
      <c r="C10263" s="17" t="s">
        <v>12</v>
      </c>
      <c r="D10263" s="18">
        <v>25887934.357643999</v>
      </c>
      <c r="E10263" s="14">
        <v>45901</v>
      </c>
      <c r="F10263" s="15">
        <f t="shared" si="160"/>
        <v>6.6475126165945597E-3</v>
      </c>
    </row>
    <row r="10264" spans="1:6" x14ac:dyDescent="0.3">
      <c r="A10264" s="11">
        <v>38</v>
      </c>
      <c r="B10264" s="12" t="s">
        <v>1038</v>
      </c>
      <c r="C10264" s="12" t="s">
        <v>16</v>
      </c>
      <c r="D10264" s="13">
        <v>25716414.708512198</v>
      </c>
      <c r="E10264" s="14">
        <v>45870</v>
      </c>
      <c r="F10264" s="15">
        <f t="shared" si="160"/>
        <v>-6.6253168004153956E-2</v>
      </c>
    </row>
    <row r="10265" spans="1:6" x14ac:dyDescent="0.3">
      <c r="A10265" s="16">
        <v>38</v>
      </c>
      <c r="B10265" s="17" t="s">
        <v>1038</v>
      </c>
      <c r="C10265" s="17" t="s">
        <v>17</v>
      </c>
      <c r="D10265" s="18">
        <v>27477916.910224698</v>
      </c>
      <c r="E10265" s="14">
        <v>45839</v>
      </c>
      <c r="F10265" s="15">
        <f t="shared" si="160"/>
        <v>9.6896977646902874E-3</v>
      </c>
    </row>
    <row r="10266" spans="1:6" x14ac:dyDescent="0.3">
      <c r="A10266" s="11">
        <v>38</v>
      </c>
      <c r="B10266" s="12" t="s">
        <v>1038</v>
      </c>
      <c r="C10266" s="12" t="s">
        <v>18</v>
      </c>
      <c r="D10266" s="13">
        <v>27212949.997957502</v>
      </c>
      <c r="E10266" s="14">
        <v>45809</v>
      </c>
      <c r="F10266" s="15">
        <f t="shared" si="160"/>
        <v>3.8987543814984559E-2</v>
      </c>
    </row>
    <row r="10267" spans="1:6" x14ac:dyDescent="0.3">
      <c r="A10267" s="16">
        <v>38</v>
      </c>
      <c r="B10267" s="17" t="s">
        <v>1038</v>
      </c>
      <c r="C10267" s="17" t="s">
        <v>19</v>
      </c>
      <c r="D10267" s="18">
        <v>26172399.964726102</v>
      </c>
      <c r="E10267" s="14">
        <v>45778</v>
      </c>
      <c r="F10267" s="15">
        <f t="shared" si="160"/>
        <v>3.9992017364923249E-2</v>
      </c>
    </row>
    <row r="10268" spans="1:6" x14ac:dyDescent="0.3">
      <c r="A10268" s="11">
        <v>38</v>
      </c>
      <c r="B10268" s="12" t="s">
        <v>1038</v>
      </c>
      <c r="C10268" s="12" t="s">
        <v>20</v>
      </c>
      <c r="D10268" s="13">
        <v>25146366.2168433</v>
      </c>
      <c r="E10268" s="14">
        <v>45748</v>
      </c>
      <c r="F10268" s="15">
        <f t="shared" si="160"/>
        <v>5.9680528438387406E-2</v>
      </c>
    </row>
    <row r="10269" spans="1:6" x14ac:dyDescent="0.3">
      <c r="A10269" s="16">
        <v>38</v>
      </c>
      <c r="B10269" s="17" t="s">
        <v>1038</v>
      </c>
      <c r="C10269" s="17" t="s">
        <v>21</v>
      </c>
      <c r="D10269" s="18">
        <v>23689522.7716056</v>
      </c>
      <c r="E10269" s="14">
        <v>45717</v>
      </c>
      <c r="F10269" s="15">
        <f t="shared" si="160"/>
        <v>4.4751461181993635E-2</v>
      </c>
    </row>
    <row r="10270" spans="1:6" x14ac:dyDescent="0.3">
      <c r="A10270" s="11">
        <v>38</v>
      </c>
      <c r="B10270" s="12" t="s">
        <v>1038</v>
      </c>
      <c r="C10270" s="12" t="s">
        <v>22</v>
      </c>
      <c r="D10270" s="13">
        <v>22652753.504473601</v>
      </c>
      <c r="E10270" s="14">
        <v>45689</v>
      </c>
      <c r="F10270" s="15">
        <f t="shared" si="160"/>
        <v>-6.5486369313282347E-2</v>
      </c>
    </row>
    <row r="10271" spans="1:6" x14ac:dyDescent="0.3">
      <c r="A10271" s="16">
        <v>38</v>
      </c>
      <c r="B10271" s="17" t="s">
        <v>1038</v>
      </c>
      <c r="C10271" s="17" t="s">
        <v>23</v>
      </c>
      <c r="D10271" s="18">
        <v>24185850.7248783</v>
      </c>
      <c r="E10271" s="14">
        <v>45658</v>
      </c>
      <c r="F10271" s="15">
        <f t="shared" si="160"/>
        <v>8.5436146287827822E-2</v>
      </c>
    </row>
    <row r="10272" spans="1:6" x14ac:dyDescent="0.3">
      <c r="A10272" s="11">
        <v>38</v>
      </c>
      <c r="B10272" s="12" t="s">
        <v>1038</v>
      </c>
      <c r="C10272" s="12" t="s">
        <v>24</v>
      </c>
      <c r="D10272" s="13">
        <v>22205314.121881999</v>
      </c>
      <c r="E10272" s="14">
        <v>45627</v>
      </c>
      <c r="F10272" s="15">
        <f t="shared" si="160"/>
        <v>-9.9287382778093958E-2</v>
      </c>
    </row>
    <row r="10273" spans="1:6" x14ac:dyDescent="0.3">
      <c r="A10273" s="11">
        <v>38</v>
      </c>
      <c r="B10273" s="12" t="s">
        <v>1038</v>
      </c>
      <c r="C10273" s="12" t="s">
        <v>26</v>
      </c>
      <c r="D10273" s="13">
        <v>24523185.521697801</v>
      </c>
      <c r="E10273" s="14">
        <v>45597</v>
      </c>
      <c r="F10273" s="15">
        <f t="shared" si="160"/>
        <v>5.9447897634324308E-3</v>
      </c>
    </row>
    <row r="10274" spans="1:6" x14ac:dyDescent="0.3">
      <c r="A10274" s="11">
        <v>38</v>
      </c>
      <c r="B10274" s="12" t="s">
        <v>1038</v>
      </c>
      <c r="C10274" s="12" t="s">
        <v>27</v>
      </c>
      <c r="D10274" s="13">
        <v>24377832.8131584</v>
      </c>
      <c r="E10274" s="14">
        <v>45566</v>
      </c>
      <c r="F10274" s="15">
        <f t="shared" si="160"/>
        <v>-6.882986391637988E-2</v>
      </c>
    </row>
    <row r="10275" spans="1:6" x14ac:dyDescent="0.3">
      <c r="A10275" s="11">
        <v>38</v>
      </c>
      <c r="B10275" s="12" t="s">
        <v>1038</v>
      </c>
      <c r="C10275" s="12" t="s">
        <v>28</v>
      </c>
      <c r="D10275" s="13">
        <v>26114849.320409499</v>
      </c>
      <c r="E10275" s="14">
        <v>45536</v>
      </c>
      <c r="F10275" s="15">
        <f t="shared" si="160"/>
        <v>8.7916028352672555E-3</v>
      </c>
    </row>
    <row r="10276" spans="1:6" x14ac:dyDescent="0.3">
      <c r="A10276" s="16">
        <v>38</v>
      </c>
      <c r="B10276" s="17" t="s">
        <v>1038</v>
      </c>
      <c r="C10276" s="17" t="s">
        <v>29</v>
      </c>
      <c r="D10276" s="18">
        <v>25886264.2240921</v>
      </c>
      <c r="E10276" s="14">
        <v>45505</v>
      </c>
      <c r="F10276" s="15">
        <f t="shared" si="160"/>
        <v>3.4601926579912799E-3</v>
      </c>
    </row>
    <row r="10277" spans="1:6" x14ac:dyDescent="0.3">
      <c r="A10277" s="11">
        <v>38</v>
      </c>
      <c r="B10277" s="12" t="s">
        <v>1038</v>
      </c>
      <c r="C10277" s="12" t="s">
        <v>30</v>
      </c>
      <c r="D10277" s="13">
        <v>25796847.551353302</v>
      </c>
      <c r="E10277" s="14">
        <v>45474</v>
      </c>
      <c r="F10277" s="15">
        <f t="shared" si="160"/>
        <v>4.960676546037171E-2</v>
      </c>
    </row>
    <row r="10278" spans="1:6" x14ac:dyDescent="0.3">
      <c r="A10278" s="16">
        <v>38</v>
      </c>
      <c r="B10278" s="17" t="s">
        <v>1038</v>
      </c>
      <c r="C10278" s="17" t="s">
        <v>31</v>
      </c>
      <c r="D10278" s="18">
        <v>24548371.820147399</v>
      </c>
      <c r="E10278" s="14">
        <v>45444</v>
      </c>
      <c r="F10278" s="15">
        <f t="shared" si="160"/>
        <v>1.947436897953634E-2</v>
      </c>
    </row>
    <row r="10279" spans="1:6" x14ac:dyDescent="0.3">
      <c r="A10279" s="11">
        <v>38</v>
      </c>
      <c r="B10279" s="12" t="s">
        <v>1038</v>
      </c>
      <c r="C10279" s="12" t="s">
        <v>32</v>
      </c>
      <c r="D10279" s="13">
        <v>24074932.696165599</v>
      </c>
      <c r="E10279" s="14">
        <v>45413</v>
      </c>
      <c r="F10279" s="15">
        <f t="shared" si="160"/>
        <v>5.1751173039489666E-2</v>
      </c>
    </row>
    <row r="10280" spans="1:6" x14ac:dyDescent="0.3">
      <c r="A10280" s="16">
        <v>38</v>
      </c>
      <c r="B10280" s="17" t="s">
        <v>1038</v>
      </c>
      <c r="C10280" s="17" t="s">
        <v>34</v>
      </c>
      <c r="D10280" s="18">
        <v>22860716.230654199</v>
      </c>
      <c r="E10280" s="14">
        <v>45383</v>
      </c>
      <c r="F10280" s="15">
        <f t="shared" si="160"/>
        <v>1.0413487669940517E-2</v>
      </c>
    </row>
    <row r="10281" spans="1:6" x14ac:dyDescent="0.3">
      <c r="A10281" s="11">
        <v>38</v>
      </c>
      <c r="B10281" s="12" t="s">
        <v>1038</v>
      </c>
      <c r="C10281" s="12" t="s">
        <v>35</v>
      </c>
      <c r="D10281" s="13">
        <v>22623891.669001698</v>
      </c>
      <c r="E10281" s="14">
        <v>45352</v>
      </c>
      <c r="F10281" s="15">
        <f t="shared" si="160"/>
        <v>1.4968302895639191E-2</v>
      </c>
    </row>
    <row r="10282" spans="1:6" x14ac:dyDescent="0.3">
      <c r="A10282" s="16">
        <v>38</v>
      </c>
      <c r="B10282" s="17" t="s">
        <v>1038</v>
      </c>
      <c r="C10282" s="17" t="s">
        <v>36</v>
      </c>
      <c r="D10282" s="18">
        <v>22287772.250066601</v>
      </c>
      <c r="E10282" s="14">
        <v>45323</v>
      </c>
      <c r="F10282" s="15">
        <f t="shared" si="160"/>
        <v>-3.5922917165585683E-2</v>
      </c>
    </row>
    <row r="10283" spans="1:6" x14ac:dyDescent="0.3">
      <c r="A10283" s="11">
        <v>38</v>
      </c>
      <c r="B10283" s="12" t="s">
        <v>1038</v>
      </c>
      <c r="C10283" s="12" t="s">
        <v>37</v>
      </c>
      <c r="D10283" s="13">
        <v>23102968.497356601</v>
      </c>
      <c r="E10283" s="14">
        <v>45292</v>
      </c>
      <c r="F10283" s="15">
        <f t="shared" si="160"/>
        <v>-0.11166242438560874</v>
      </c>
    </row>
    <row r="10284" spans="1:6" x14ac:dyDescent="0.3">
      <c r="A10284" s="16">
        <v>38</v>
      </c>
      <c r="B10284" s="17" t="s">
        <v>1038</v>
      </c>
      <c r="C10284" s="17" t="s">
        <v>38</v>
      </c>
      <c r="D10284" s="18">
        <v>25832245.575147498</v>
      </c>
      <c r="E10284" s="14">
        <v>45261</v>
      </c>
      <c r="F10284" s="15">
        <f t="shared" si="160"/>
        <v>1.2796055624426168E-2</v>
      </c>
    </row>
    <row r="10285" spans="1:6" x14ac:dyDescent="0.3">
      <c r="A10285" s="16">
        <v>38</v>
      </c>
      <c r="B10285" s="17" t="s">
        <v>1038</v>
      </c>
      <c r="C10285" s="17" t="s">
        <v>40</v>
      </c>
      <c r="D10285" s="18">
        <v>25503800.605507702</v>
      </c>
      <c r="E10285" s="14">
        <v>45231</v>
      </c>
      <c r="F10285" s="15">
        <f t="shared" si="160"/>
        <v>0.11526238709615701</v>
      </c>
    </row>
    <row r="10286" spans="1:6" x14ac:dyDescent="0.3">
      <c r="A10286" s="16">
        <v>38</v>
      </c>
      <c r="B10286" s="17" t="s">
        <v>1038</v>
      </c>
      <c r="C10286" s="17" t="s">
        <v>41</v>
      </c>
      <c r="D10286" s="18">
        <v>22727260.278451901</v>
      </c>
      <c r="E10286" s="14">
        <v>45200</v>
      </c>
      <c r="F10286" s="15">
        <f t="shared" si="160"/>
        <v>1.4798987532163223E-2</v>
      </c>
    </row>
    <row r="10287" spans="1:6" x14ac:dyDescent="0.3">
      <c r="A10287" s="16">
        <v>38</v>
      </c>
      <c r="B10287" s="17" t="s">
        <v>1038</v>
      </c>
      <c r="C10287" s="17" t="s">
        <v>42</v>
      </c>
      <c r="D10287" s="18">
        <v>22393396.3542502</v>
      </c>
      <c r="E10287" s="14">
        <v>45170</v>
      </c>
      <c r="F10287" s="15">
        <f t="shared" si="160"/>
        <v>-8.5655010833664939E-3</v>
      </c>
    </row>
    <row r="10288" spans="1:6" x14ac:dyDescent="0.3">
      <c r="A10288" s="11">
        <v>38</v>
      </c>
      <c r="B10288" s="12" t="s">
        <v>1038</v>
      </c>
      <c r="C10288" s="12" t="s">
        <v>43</v>
      </c>
      <c r="D10288" s="13">
        <v>22586030.842679702</v>
      </c>
      <c r="E10288" s="14">
        <v>45139</v>
      </c>
      <c r="F10288" s="15">
        <f t="shared" si="160"/>
        <v>-3.5628315868785392E-2</v>
      </c>
    </row>
    <row r="10289" spans="1:6" x14ac:dyDescent="0.3">
      <c r="A10289" s="16">
        <v>38</v>
      </c>
      <c r="B10289" s="17" t="s">
        <v>1038</v>
      </c>
      <c r="C10289" s="17" t="s">
        <v>44</v>
      </c>
      <c r="D10289" s="18">
        <v>23405239.9489053</v>
      </c>
      <c r="E10289" s="14">
        <v>45108</v>
      </c>
      <c r="F10289" s="15">
        <f t="shared" si="160"/>
        <v>-8.8244303813788949E-2</v>
      </c>
    </row>
    <row r="10290" spans="1:6" x14ac:dyDescent="0.3">
      <c r="A10290" s="11">
        <v>38</v>
      </c>
      <c r="B10290" s="12" t="s">
        <v>1038</v>
      </c>
      <c r="C10290" s="12" t="s">
        <v>45</v>
      </c>
      <c r="D10290" s="13">
        <v>25564488.756687399</v>
      </c>
      <c r="E10290" s="14">
        <v>45078</v>
      </c>
      <c r="F10290" s="15">
        <f t="shared" si="160"/>
        <v>-2.1749837674792976E-2</v>
      </c>
    </row>
    <row r="10291" spans="1:6" x14ac:dyDescent="0.3">
      <c r="A10291" s="16">
        <v>38</v>
      </c>
      <c r="B10291" s="17" t="s">
        <v>1038</v>
      </c>
      <c r="C10291" s="17" t="s">
        <v>46</v>
      </c>
      <c r="D10291" s="18">
        <v>26126603.025340401</v>
      </c>
      <c r="E10291" s="14">
        <v>45047</v>
      </c>
      <c r="F10291" s="15">
        <f t="shared" si="160"/>
        <v>2.3668788224643588E-2</v>
      </c>
    </row>
    <row r="10292" spans="1:6" x14ac:dyDescent="0.3">
      <c r="A10292" s="11">
        <v>38</v>
      </c>
      <c r="B10292" s="12" t="s">
        <v>1038</v>
      </c>
      <c r="C10292" s="12" t="s">
        <v>47</v>
      </c>
      <c r="D10292" s="13">
        <v>25515478.8058066</v>
      </c>
      <c r="E10292" s="14">
        <v>45017</v>
      </c>
      <c r="F10292" s="15">
        <f t="shared" si="160"/>
        <v>1.8968918508916403E-2</v>
      </c>
    </row>
    <row r="10293" spans="1:6" x14ac:dyDescent="0.3">
      <c r="A10293" s="16">
        <v>38</v>
      </c>
      <c r="B10293" s="17" t="s">
        <v>1038</v>
      </c>
      <c r="C10293" s="17" t="s">
        <v>48</v>
      </c>
      <c r="D10293" s="18">
        <v>25036039.367342498</v>
      </c>
      <c r="E10293" s="14">
        <v>44986</v>
      </c>
      <c r="F10293" s="15">
        <f t="shared" si="160"/>
        <v>3.7742260967845283E-2</v>
      </c>
    </row>
    <row r="10294" spans="1:6" x14ac:dyDescent="0.3">
      <c r="A10294" s="11">
        <v>38</v>
      </c>
      <c r="B10294" s="12" t="s">
        <v>1038</v>
      </c>
      <c r="C10294" s="12" t="s">
        <v>49</v>
      </c>
      <c r="D10294" s="13">
        <v>24108732.048171099</v>
      </c>
      <c r="E10294" s="14">
        <v>44958</v>
      </c>
      <c r="F10294" s="15">
        <f t="shared" si="160"/>
        <v>1.608075887391721E-2</v>
      </c>
    </row>
    <row r="10295" spans="1:6" x14ac:dyDescent="0.3">
      <c r="A10295" s="16">
        <v>38</v>
      </c>
      <c r="B10295" s="17" t="s">
        <v>1038</v>
      </c>
      <c r="C10295" s="17" t="s">
        <v>50</v>
      </c>
      <c r="D10295" s="18">
        <v>23724145.8478278</v>
      </c>
      <c r="E10295" s="14">
        <v>44927</v>
      </c>
      <c r="F10295" s="15">
        <f t="shared" si="160"/>
        <v>6.05919711464444E-2</v>
      </c>
    </row>
    <row r="10296" spans="1:6" x14ac:dyDescent="0.3">
      <c r="A10296" s="11">
        <v>38</v>
      </c>
      <c r="B10296" s="12" t="s">
        <v>1038</v>
      </c>
      <c r="C10296" s="12" t="s">
        <v>51</v>
      </c>
      <c r="D10296" s="13">
        <v>22329336.9126876</v>
      </c>
      <c r="E10296" s="14">
        <v>44896</v>
      </c>
      <c r="F10296" s="15">
        <f t="shared" si="160"/>
        <v>2.0657991669213539E-2</v>
      </c>
    </row>
    <row r="10297" spans="1:6" x14ac:dyDescent="0.3">
      <c r="A10297" s="11">
        <v>38</v>
      </c>
      <c r="B10297" s="12" t="s">
        <v>1038</v>
      </c>
      <c r="C10297" s="12" t="s">
        <v>53</v>
      </c>
      <c r="D10297" s="13">
        <v>21872789.568333499</v>
      </c>
      <c r="E10297" s="14">
        <v>44866</v>
      </c>
      <c r="F10297" s="15">
        <f t="shared" si="160"/>
        <v>9.1304330678314061E-2</v>
      </c>
    </row>
    <row r="10298" spans="1:6" x14ac:dyDescent="0.3">
      <c r="A10298" s="11">
        <v>38</v>
      </c>
      <c r="B10298" s="12" t="s">
        <v>1038</v>
      </c>
      <c r="C10298" s="12" t="s">
        <v>54</v>
      </c>
      <c r="D10298" s="13">
        <v>19964167.629378501</v>
      </c>
      <c r="E10298" s="14">
        <v>44835</v>
      </c>
      <c r="F10298" s="15">
        <f t="shared" si="160"/>
        <v>1.4247172380335894E-2</v>
      </c>
    </row>
    <row r="10299" spans="1:6" x14ac:dyDescent="0.3">
      <c r="A10299" s="11">
        <v>38</v>
      </c>
      <c r="B10299" s="12" t="s">
        <v>1038</v>
      </c>
      <c r="C10299" s="12" t="s">
        <v>55</v>
      </c>
      <c r="D10299" s="13">
        <v>19681751.285997901</v>
      </c>
      <c r="E10299" s="14">
        <v>44805</v>
      </c>
      <c r="F10299" s="15">
        <f t="shared" si="160"/>
        <v>-7.865688256915522E-2</v>
      </c>
    </row>
    <row r="10300" spans="1:6" x14ac:dyDescent="0.3">
      <c r="A10300" s="16">
        <v>38</v>
      </c>
      <c r="B10300" s="17" t="s">
        <v>1038</v>
      </c>
      <c r="C10300" s="17" t="s">
        <v>56</v>
      </c>
      <c r="D10300" s="18">
        <v>21292369.2710649</v>
      </c>
      <c r="E10300" s="14">
        <v>44774</v>
      </c>
      <c r="F10300" s="15">
        <f t="shared" si="160"/>
        <v>-4.3510348290167741E-2</v>
      </c>
    </row>
    <row r="10301" spans="1:6" x14ac:dyDescent="0.3">
      <c r="A10301" s="11">
        <v>38</v>
      </c>
      <c r="B10301" s="12" t="s">
        <v>1038</v>
      </c>
      <c r="C10301" s="12" t="s">
        <v>57</v>
      </c>
      <c r="D10301" s="13">
        <v>22239258.024850398</v>
      </c>
      <c r="E10301" s="14">
        <v>44743</v>
      </c>
      <c r="F10301" s="15">
        <f t="shared" si="160"/>
        <v>6.5858237436553752E-2</v>
      </c>
    </row>
    <row r="10302" spans="1:6" x14ac:dyDescent="0.3">
      <c r="A10302" s="16">
        <v>38</v>
      </c>
      <c r="B10302" s="17" t="s">
        <v>1038</v>
      </c>
      <c r="C10302" s="17" t="s">
        <v>58</v>
      </c>
      <c r="D10302" s="18">
        <v>20821807.379583102</v>
      </c>
      <c r="E10302" s="14">
        <v>44713</v>
      </c>
      <c r="F10302" s="15">
        <f t="shared" si="160"/>
        <v>-9.2150945872133655E-2</v>
      </c>
    </row>
    <row r="10303" spans="1:6" x14ac:dyDescent="0.3">
      <c r="A10303" s="11">
        <v>38</v>
      </c>
      <c r="B10303" s="12" t="s">
        <v>1038</v>
      </c>
      <c r="C10303" s="12" t="s">
        <v>59</v>
      </c>
      <c r="D10303" s="13">
        <v>22831743.240419801</v>
      </c>
      <c r="E10303" s="14">
        <v>44682</v>
      </c>
      <c r="F10303" s="15">
        <f t="shared" si="160"/>
        <v>-5.3021434246523148E-2</v>
      </c>
    </row>
    <row r="10304" spans="1:6" x14ac:dyDescent="0.3">
      <c r="A10304" s="16">
        <v>38</v>
      </c>
      <c r="B10304" s="17" t="s">
        <v>1038</v>
      </c>
      <c r="C10304" s="17" t="s">
        <v>60</v>
      </c>
      <c r="D10304" s="18">
        <v>24074982.946041301</v>
      </c>
      <c r="E10304" s="14">
        <v>44652</v>
      </c>
      <c r="F10304" s="15">
        <f t="shared" si="160"/>
        <v>6.6386698241191019E-2</v>
      </c>
    </row>
    <row r="10305" spans="1:6" x14ac:dyDescent="0.3">
      <c r="A10305" s="11">
        <v>38</v>
      </c>
      <c r="B10305" s="12" t="s">
        <v>1038</v>
      </c>
      <c r="C10305" s="12" t="s">
        <v>61</v>
      </c>
      <c r="D10305" s="13">
        <v>22528621.130284298</v>
      </c>
      <c r="E10305" s="14">
        <v>44621</v>
      </c>
      <c r="F10305" s="15">
        <f t="shared" si="160"/>
        <v>2.7168681041117904E-2</v>
      </c>
    </row>
    <row r="10306" spans="1:6" x14ac:dyDescent="0.3">
      <c r="A10306" s="16">
        <v>38</v>
      </c>
      <c r="B10306" s="17" t="s">
        <v>1038</v>
      </c>
      <c r="C10306" s="17" t="s">
        <v>62</v>
      </c>
      <c r="D10306" s="18">
        <v>21924788.025200799</v>
      </c>
      <c r="E10306" s="14">
        <v>44593</v>
      </c>
      <c r="F10306" s="15">
        <f t="shared" si="160"/>
        <v>7.4273972940757424E-2</v>
      </c>
    </row>
    <row r="10307" spans="1:6" x14ac:dyDescent="0.3">
      <c r="A10307" s="11">
        <v>38</v>
      </c>
      <c r="B10307" s="12" t="s">
        <v>1038</v>
      </c>
      <c r="C10307" s="12" t="s">
        <v>63</v>
      </c>
      <c r="D10307" s="13">
        <v>20355352.4526847</v>
      </c>
      <c r="E10307" s="14">
        <v>44562</v>
      </c>
      <c r="F10307" s="15">
        <f t="shared" ref="F10307:F10370" si="161">IF(B10307=B10308,LN(D10307/D10308),NA())</f>
        <v>-0.14836895212909051</v>
      </c>
    </row>
    <row r="10308" spans="1:6" x14ac:dyDescent="0.3">
      <c r="A10308" s="16">
        <v>38</v>
      </c>
      <c r="B10308" s="17" t="s">
        <v>1038</v>
      </c>
      <c r="C10308" s="17" t="s">
        <v>64</v>
      </c>
      <c r="D10308" s="18">
        <v>23611003.402042501</v>
      </c>
      <c r="E10308" s="14">
        <v>44531</v>
      </c>
      <c r="F10308" s="15">
        <f t="shared" si="161"/>
        <v>6.0727423640084051E-2</v>
      </c>
    </row>
    <row r="10309" spans="1:6" x14ac:dyDescent="0.3">
      <c r="A10309" s="16">
        <v>38</v>
      </c>
      <c r="B10309" s="17" t="s">
        <v>1038</v>
      </c>
      <c r="C10309" s="17" t="s">
        <v>66</v>
      </c>
      <c r="D10309" s="18">
        <v>22219836.4918526</v>
      </c>
      <c r="E10309" s="14">
        <v>44501</v>
      </c>
      <c r="F10309" s="15">
        <f t="shared" si="161"/>
        <v>-5.7257064922214898E-2</v>
      </c>
    </row>
    <row r="10310" spans="1:6" x14ac:dyDescent="0.3">
      <c r="A10310" s="16">
        <v>38</v>
      </c>
      <c r="B10310" s="17" t="s">
        <v>1038</v>
      </c>
      <c r="C10310" s="17" t="s">
        <v>67</v>
      </c>
      <c r="D10310" s="18">
        <v>23529206.764478099</v>
      </c>
      <c r="E10310" s="14">
        <v>44470</v>
      </c>
      <c r="F10310" s="15">
        <f t="shared" si="161"/>
        <v>4.5300891631335619E-2</v>
      </c>
    </row>
    <row r="10311" spans="1:6" x14ac:dyDescent="0.3">
      <c r="A10311" s="16">
        <v>38</v>
      </c>
      <c r="B10311" s="17" t="s">
        <v>1038</v>
      </c>
      <c r="C10311" s="17" t="s">
        <v>68</v>
      </c>
      <c r="D10311" s="18">
        <v>22487095.219561402</v>
      </c>
      <c r="E10311" s="14">
        <v>44440</v>
      </c>
      <c r="F10311" s="15">
        <f t="shared" si="161"/>
        <v>-1.7343400253383694E-2</v>
      </c>
    </row>
    <row r="10312" spans="1:6" x14ac:dyDescent="0.3">
      <c r="A10312" s="11">
        <v>38</v>
      </c>
      <c r="B10312" s="12" t="s">
        <v>1038</v>
      </c>
      <c r="C10312" s="12" t="s">
        <v>69</v>
      </c>
      <c r="D10312" s="13">
        <v>22880499.535674699</v>
      </c>
      <c r="E10312" s="14">
        <v>44409</v>
      </c>
      <c r="F10312" s="15">
        <f t="shared" si="161"/>
        <v>0.12169847899680432</v>
      </c>
    </row>
    <row r="10313" spans="1:6" x14ac:dyDescent="0.3">
      <c r="A10313" s="16">
        <v>38</v>
      </c>
      <c r="B10313" s="17" t="s">
        <v>1038</v>
      </c>
      <c r="C10313" s="17" t="s">
        <v>70</v>
      </c>
      <c r="D10313" s="18">
        <v>20258744.350629199</v>
      </c>
      <c r="E10313" s="14">
        <v>44378</v>
      </c>
      <c r="F10313" s="15">
        <f t="shared" si="161"/>
        <v>-3.7219456842629665E-2</v>
      </c>
    </row>
    <row r="10314" spans="1:6" x14ac:dyDescent="0.3">
      <c r="A10314" s="11">
        <v>38</v>
      </c>
      <c r="B10314" s="12" t="s">
        <v>1038</v>
      </c>
      <c r="C10314" s="12" t="s">
        <v>71</v>
      </c>
      <c r="D10314" s="13">
        <v>21026971.630090199</v>
      </c>
      <c r="E10314" s="14">
        <v>44348</v>
      </c>
      <c r="F10314" s="15">
        <f t="shared" si="161"/>
        <v>-2.7266389705702811E-2</v>
      </c>
    </row>
    <row r="10315" spans="1:6" x14ac:dyDescent="0.3">
      <c r="A10315" s="16">
        <v>38</v>
      </c>
      <c r="B10315" s="17" t="s">
        <v>1038</v>
      </c>
      <c r="C10315" s="17" t="s">
        <v>72</v>
      </c>
      <c r="D10315" s="18">
        <v>21608189.074876402</v>
      </c>
      <c r="E10315" s="14">
        <v>44317</v>
      </c>
      <c r="F10315" s="15">
        <f t="shared" si="161"/>
        <v>4.9179329107998757E-2</v>
      </c>
    </row>
    <row r="10316" spans="1:6" x14ac:dyDescent="0.3">
      <c r="A10316" s="11">
        <v>38</v>
      </c>
      <c r="B10316" s="12" t="s">
        <v>1038</v>
      </c>
      <c r="C10316" s="12" t="s">
        <v>73</v>
      </c>
      <c r="D10316" s="13">
        <v>20571220.5346318</v>
      </c>
      <c r="E10316" s="14">
        <v>44287</v>
      </c>
      <c r="F10316" s="15">
        <f t="shared" si="161"/>
        <v>8.9160784643099195E-3</v>
      </c>
    </row>
    <row r="10317" spans="1:6" x14ac:dyDescent="0.3">
      <c r="A10317" s="16">
        <v>38</v>
      </c>
      <c r="B10317" s="17" t="s">
        <v>1038</v>
      </c>
      <c r="C10317" s="17" t="s">
        <v>74</v>
      </c>
      <c r="D10317" s="18">
        <v>20388621.163065899</v>
      </c>
      <c r="E10317" s="14">
        <v>44256</v>
      </c>
      <c r="F10317" s="15">
        <f t="shared" si="161"/>
        <v>9.4818170286668127E-2</v>
      </c>
    </row>
    <row r="10318" spans="1:6" x14ac:dyDescent="0.3">
      <c r="A10318" s="11">
        <v>38</v>
      </c>
      <c r="B10318" s="12" t="s">
        <v>1038</v>
      </c>
      <c r="C10318" s="12" t="s">
        <v>75</v>
      </c>
      <c r="D10318" s="13">
        <v>18544231.8426417</v>
      </c>
      <c r="E10318" s="14">
        <v>44228</v>
      </c>
      <c r="F10318" s="15">
        <f t="shared" si="161"/>
        <v>-0.11367279625015986</v>
      </c>
    </row>
    <row r="10319" spans="1:6" x14ac:dyDescent="0.3">
      <c r="A10319" s="16">
        <v>38</v>
      </c>
      <c r="B10319" s="17" t="s">
        <v>1038</v>
      </c>
      <c r="C10319" s="17" t="s">
        <v>76</v>
      </c>
      <c r="D10319" s="18">
        <v>20776687.9194673</v>
      </c>
      <c r="E10319" s="14">
        <v>44197</v>
      </c>
      <c r="F10319" s="15">
        <f t="shared" si="161"/>
        <v>-9.6084913585963178E-3</v>
      </c>
    </row>
    <row r="10320" spans="1:6" x14ac:dyDescent="0.3">
      <c r="A10320" s="11">
        <v>38</v>
      </c>
      <c r="B10320" s="12" t="s">
        <v>1038</v>
      </c>
      <c r="C10320" s="12" t="s">
        <v>77</v>
      </c>
      <c r="D10320" s="13">
        <v>20977282.7091613</v>
      </c>
      <c r="E10320" s="14">
        <v>44166</v>
      </c>
      <c r="F10320" s="15">
        <f t="shared" si="161"/>
        <v>0.1121389116631157</v>
      </c>
    </row>
    <row r="10321" spans="1:6" x14ac:dyDescent="0.3">
      <c r="A10321" s="11">
        <v>38</v>
      </c>
      <c r="B10321" s="12" t="s">
        <v>1038</v>
      </c>
      <c r="C10321" s="12" t="s">
        <v>79</v>
      </c>
      <c r="D10321" s="13">
        <v>18752014.089691199</v>
      </c>
      <c r="E10321" s="14">
        <v>44136</v>
      </c>
      <c r="F10321" s="15">
        <f t="shared" si="161"/>
        <v>6.6363005004572345E-2</v>
      </c>
    </row>
    <row r="10322" spans="1:6" x14ac:dyDescent="0.3">
      <c r="A10322" s="11">
        <v>38</v>
      </c>
      <c r="B10322" s="12" t="s">
        <v>1038</v>
      </c>
      <c r="C10322" s="12" t="s">
        <v>80</v>
      </c>
      <c r="D10322" s="13">
        <v>17547968.0004761</v>
      </c>
      <c r="E10322" s="14">
        <v>44105</v>
      </c>
      <c r="F10322" s="15">
        <f t="shared" si="161"/>
        <v>3.8439428539348772E-2</v>
      </c>
    </row>
    <row r="10323" spans="1:6" x14ac:dyDescent="0.3">
      <c r="A10323" s="11">
        <v>38</v>
      </c>
      <c r="B10323" s="12" t="s">
        <v>1038</v>
      </c>
      <c r="C10323" s="12" t="s">
        <v>81</v>
      </c>
      <c r="D10323" s="13">
        <v>16886233.956697199</v>
      </c>
      <c r="E10323" s="14">
        <v>44075</v>
      </c>
      <c r="F10323" s="15">
        <f t="shared" si="161"/>
        <v>-3.9482283032340047E-2</v>
      </c>
    </row>
    <row r="10324" spans="1:6" x14ac:dyDescent="0.3">
      <c r="A10324" s="16">
        <v>38</v>
      </c>
      <c r="B10324" s="17" t="s">
        <v>1038</v>
      </c>
      <c r="C10324" s="17" t="s">
        <v>82</v>
      </c>
      <c r="D10324" s="18">
        <v>17566277.5231729</v>
      </c>
      <c r="E10324" s="14">
        <v>44044</v>
      </c>
      <c r="F10324" s="15">
        <f t="shared" si="161"/>
        <v>-3.281122076117058E-2</v>
      </c>
    </row>
    <row r="10325" spans="1:6" x14ac:dyDescent="0.3">
      <c r="A10325" s="11">
        <v>38</v>
      </c>
      <c r="B10325" s="12" t="s">
        <v>1038</v>
      </c>
      <c r="C10325" s="12" t="s">
        <v>83</v>
      </c>
      <c r="D10325" s="13">
        <v>18152208.5229588</v>
      </c>
      <c r="E10325" s="14">
        <v>44013</v>
      </c>
      <c r="F10325" s="15">
        <f t="shared" si="161"/>
        <v>-4.7427661520291244E-2</v>
      </c>
    </row>
    <row r="10326" spans="1:6" x14ac:dyDescent="0.3">
      <c r="A10326" s="16">
        <v>38</v>
      </c>
      <c r="B10326" s="17" t="s">
        <v>1038</v>
      </c>
      <c r="C10326" s="17" t="s">
        <v>84</v>
      </c>
      <c r="D10326" s="18">
        <v>19033867.578716598</v>
      </c>
      <c r="E10326" s="14">
        <v>43983</v>
      </c>
      <c r="F10326" s="15">
        <f t="shared" si="161"/>
        <v>9.4501432721145515E-2</v>
      </c>
    </row>
    <row r="10327" spans="1:6" x14ac:dyDescent="0.3">
      <c r="A10327" s="11">
        <v>38</v>
      </c>
      <c r="B10327" s="12" t="s">
        <v>1038</v>
      </c>
      <c r="C10327" s="12" t="s">
        <v>85</v>
      </c>
      <c r="D10327" s="13">
        <v>17317515.809126701</v>
      </c>
      <c r="E10327" s="14">
        <v>43952</v>
      </c>
      <c r="F10327" s="15">
        <f t="shared" si="161"/>
        <v>-6.8119738748157839E-3</v>
      </c>
    </row>
    <row r="10328" spans="1:6" x14ac:dyDescent="0.3">
      <c r="A10328" s="16">
        <v>38</v>
      </c>
      <c r="B10328" s="17" t="s">
        <v>1038</v>
      </c>
      <c r="C10328" s="17" t="s">
        <v>86</v>
      </c>
      <c r="D10328" s="18">
        <v>17435884.980523501</v>
      </c>
      <c r="E10328" s="14">
        <v>43922</v>
      </c>
      <c r="F10328" s="15">
        <f t="shared" si="161"/>
        <v>-4.3056525419770314E-2</v>
      </c>
    </row>
    <row r="10329" spans="1:6" x14ac:dyDescent="0.3">
      <c r="A10329" s="11">
        <v>38</v>
      </c>
      <c r="B10329" s="12" t="s">
        <v>1038</v>
      </c>
      <c r="C10329" s="12" t="s">
        <v>87</v>
      </c>
      <c r="D10329" s="13">
        <v>18203009.9651246</v>
      </c>
      <c r="E10329" s="14">
        <v>43891</v>
      </c>
      <c r="F10329" s="15">
        <f t="shared" si="161"/>
        <v>-0.14954005254182492</v>
      </c>
    </row>
    <row r="10330" spans="1:6" x14ac:dyDescent="0.3">
      <c r="A10330" s="16">
        <v>38</v>
      </c>
      <c r="B10330" s="17" t="s">
        <v>1038</v>
      </c>
      <c r="C10330" s="17" t="s">
        <v>88</v>
      </c>
      <c r="D10330" s="18">
        <v>21139155.161166999</v>
      </c>
      <c r="E10330" s="14">
        <v>43862</v>
      </c>
      <c r="F10330" s="15">
        <f t="shared" si="161"/>
        <v>1.0314876023001025E-2</v>
      </c>
    </row>
    <row r="10331" spans="1:6" x14ac:dyDescent="0.3">
      <c r="A10331" s="11">
        <v>38</v>
      </c>
      <c r="B10331" s="12" t="s">
        <v>1038</v>
      </c>
      <c r="C10331" s="12" t="s">
        <v>89</v>
      </c>
      <c r="D10331" s="13">
        <v>20922228.1076364</v>
      </c>
      <c r="E10331" s="14">
        <v>43831</v>
      </c>
      <c r="F10331" s="15">
        <f t="shared" si="161"/>
        <v>6.9572575282150551E-2</v>
      </c>
    </row>
    <row r="10332" spans="1:6" x14ac:dyDescent="0.3">
      <c r="A10332" s="16">
        <v>38</v>
      </c>
      <c r="B10332" s="17" t="s">
        <v>1038</v>
      </c>
      <c r="C10332" s="17" t="s">
        <v>90</v>
      </c>
      <c r="D10332" s="18">
        <v>19516096.065614801</v>
      </c>
      <c r="E10332" s="14">
        <v>43800</v>
      </c>
      <c r="F10332" s="15">
        <f t="shared" si="161"/>
        <v>0.10043660524899094</v>
      </c>
    </row>
    <row r="10333" spans="1:6" x14ac:dyDescent="0.3">
      <c r="A10333" s="16">
        <v>38</v>
      </c>
      <c r="B10333" s="17" t="s">
        <v>1038</v>
      </c>
      <c r="C10333" s="17" t="s">
        <v>92</v>
      </c>
      <c r="D10333" s="18">
        <v>17651185.691213001</v>
      </c>
      <c r="E10333" s="14">
        <v>43770</v>
      </c>
      <c r="F10333" s="15">
        <f t="shared" si="161"/>
        <v>1.1343756882432825E-2</v>
      </c>
    </row>
    <row r="10334" spans="1:6" x14ac:dyDescent="0.3">
      <c r="A10334" s="16">
        <v>38</v>
      </c>
      <c r="B10334" s="17" t="s">
        <v>1038</v>
      </c>
      <c r="C10334" s="17" t="s">
        <v>93</v>
      </c>
      <c r="D10334" s="18">
        <v>17452086.3344125</v>
      </c>
      <c r="E10334" s="14">
        <v>43739</v>
      </c>
      <c r="F10334" s="15">
        <f t="shared" si="161"/>
        <v>2.6122386467168624E-2</v>
      </c>
    </row>
    <row r="10335" spans="1:6" x14ac:dyDescent="0.3">
      <c r="A10335" s="16">
        <v>38</v>
      </c>
      <c r="B10335" s="17" t="s">
        <v>1038</v>
      </c>
      <c r="C10335" s="17" t="s">
        <v>94</v>
      </c>
      <c r="D10335" s="18">
        <v>17002099.148312502</v>
      </c>
      <c r="E10335" s="14">
        <v>43709</v>
      </c>
      <c r="F10335" s="15">
        <f t="shared" si="161"/>
        <v>9.742248234340592E-2</v>
      </c>
    </row>
    <row r="10336" spans="1:6" x14ac:dyDescent="0.3">
      <c r="A10336" s="11">
        <v>38</v>
      </c>
      <c r="B10336" s="12" t="s">
        <v>1038</v>
      </c>
      <c r="C10336" s="12" t="s">
        <v>95</v>
      </c>
      <c r="D10336" s="13">
        <v>15423839.522353999</v>
      </c>
      <c r="E10336" s="14">
        <v>43678</v>
      </c>
      <c r="F10336" s="15">
        <f t="shared" si="161"/>
        <v>4.0430873885578734E-2</v>
      </c>
    </row>
    <row r="10337" spans="1:6" x14ac:dyDescent="0.3">
      <c r="A10337" s="16">
        <v>38</v>
      </c>
      <c r="B10337" s="17" t="s">
        <v>1038</v>
      </c>
      <c r="C10337" s="17" t="s">
        <v>96</v>
      </c>
      <c r="D10337" s="18">
        <v>14812678.3527788</v>
      </c>
      <c r="E10337" s="14">
        <v>43647</v>
      </c>
      <c r="F10337" s="15">
        <f t="shared" si="161"/>
        <v>-2.4314522077525873E-2</v>
      </c>
    </row>
    <row r="10338" spans="1:6" x14ac:dyDescent="0.3">
      <c r="A10338" s="11">
        <v>38</v>
      </c>
      <c r="B10338" s="12" t="s">
        <v>1038</v>
      </c>
      <c r="C10338" s="12" t="s">
        <v>97</v>
      </c>
      <c r="D10338" s="13">
        <v>15177255.8502007</v>
      </c>
      <c r="E10338" s="14">
        <v>43617</v>
      </c>
      <c r="F10338" s="15">
        <f t="shared" si="161"/>
        <v>3.7060476721206513E-2</v>
      </c>
    </row>
    <row r="10339" spans="1:6" x14ac:dyDescent="0.3">
      <c r="A10339" s="16">
        <v>38</v>
      </c>
      <c r="B10339" s="17" t="s">
        <v>1038</v>
      </c>
      <c r="C10339" s="17" t="s">
        <v>98</v>
      </c>
      <c r="D10339" s="18">
        <v>14625074.759610699</v>
      </c>
      <c r="E10339" s="14">
        <v>43586</v>
      </c>
      <c r="F10339" s="15">
        <f t="shared" si="161"/>
        <v>-6.0640874062472989E-2</v>
      </c>
    </row>
    <row r="10340" spans="1:6" x14ac:dyDescent="0.3">
      <c r="A10340" s="11">
        <v>38</v>
      </c>
      <c r="B10340" s="12" t="s">
        <v>1038</v>
      </c>
      <c r="C10340" s="12" t="s">
        <v>99</v>
      </c>
      <c r="D10340" s="13">
        <v>15539394.4800965</v>
      </c>
      <c r="E10340" s="14">
        <v>43556</v>
      </c>
      <c r="F10340" s="15">
        <f t="shared" si="161"/>
        <v>-4.0640253780748217E-2</v>
      </c>
    </row>
    <row r="10341" spans="1:6" x14ac:dyDescent="0.3">
      <c r="A10341" s="16">
        <v>38</v>
      </c>
      <c r="B10341" s="17" t="s">
        <v>1038</v>
      </c>
      <c r="C10341" s="17" t="s">
        <v>100</v>
      </c>
      <c r="D10341" s="18">
        <v>16183927.703820201</v>
      </c>
      <c r="E10341" s="14">
        <v>43525</v>
      </c>
      <c r="F10341" s="15">
        <f t="shared" si="161"/>
        <v>1.0882880926442177E-2</v>
      </c>
    </row>
    <row r="10342" spans="1:6" x14ac:dyDescent="0.3">
      <c r="A10342" s="11">
        <v>38</v>
      </c>
      <c r="B10342" s="12" t="s">
        <v>1038</v>
      </c>
      <c r="C10342" s="12" t="s">
        <v>101</v>
      </c>
      <c r="D10342" s="13">
        <v>16008754.8671689</v>
      </c>
      <c r="E10342" s="14">
        <v>43497</v>
      </c>
      <c r="F10342" s="15">
        <f t="shared" si="161"/>
        <v>1.5688294568615639E-2</v>
      </c>
    </row>
    <row r="10343" spans="1:6" x14ac:dyDescent="0.3">
      <c r="A10343" s="16">
        <v>38</v>
      </c>
      <c r="B10343" s="17" t="s">
        <v>1038</v>
      </c>
      <c r="C10343" s="17" t="s">
        <v>102</v>
      </c>
      <c r="D10343" s="18">
        <v>15759564.6012091</v>
      </c>
      <c r="E10343" s="14">
        <v>43466</v>
      </c>
      <c r="F10343" s="15">
        <f t="shared" si="161"/>
        <v>0.11165971483029784</v>
      </c>
    </row>
    <row r="10344" spans="1:6" x14ac:dyDescent="0.3">
      <c r="A10344" s="11">
        <v>38</v>
      </c>
      <c r="B10344" s="12" t="s">
        <v>1038</v>
      </c>
      <c r="C10344" s="12" t="s">
        <v>103</v>
      </c>
      <c r="D10344" s="13">
        <v>14094543.580631901</v>
      </c>
      <c r="E10344" s="14">
        <v>43435</v>
      </c>
      <c r="F10344" s="15">
        <f t="shared" si="161"/>
        <v>-1.2861910408266026E-2</v>
      </c>
    </row>
    <row r="10345" spans="1:6" x14ac:dyDescent="0.3">
      <c r="A10345" s="11">
        <v>38</v>
      </c>
      <c r="B10345" s="12" t="s">
        <v>1038</v>
      </c>
      <c r="C10345" s="12" t="s">
        <v>105</v>
      </c>
      <c r="D10345" s="13">
        <v>14276997.173042299</v>
      </c>
      <c r="E10345" s="14">
        <v>43405</v>
      </c>
      <c r="F10345" s="15">
        <f t="shared" si="161"/>
        <v>-4.1131238018792968E-2</v>
      </c>
    </row>
    <row r="10346" spans="1:6" x14ac:dyDescent="0.3">
      <c r="A10346" s="11">
        <v>38</v>
      </c>
      <c r="B10346" s="12" t="s">
        <v>1038</v>
      </c>
      <c r="C10346" s="12" t="s">
        <v>106</v>
      </c>
      <c r="D10346" s="13">
        <v>14876471.7961799</v>
      </c>
      <c r="E10346" s="14">
        <v>43374</v>
      </c>
      <c r="F10346" s="15">
        <f t="shared" si="161"/>
        <v>-3.9229526869660625E-3</v>
      </c>
    </row>
    <row r="10347" spans="1:6" x14ac:dyDescent="0.3">
      <c r="A10347" s="11">
        <v>38</v>
      </c>
      <c r="B10347" s="12" t="s">
        <v>1038</v>
      </c>
      <c r="C10347" s="12" t="s">
        <v>107</v>
      </c>
      <c r="D10347" s="13">
        <v>14934946.112181701</v>
      </c>
      <c r="E10347" s="14">
        <v>43344</v>
      </c>
      <c r="F10347" s="15">
        <f t="shared" si="161"/>
        <v>-7.8174368204688482E-2</v>
      </c>
    </row>
    <row r="10348" spans="1:6" x14ac:dyDescent="0.3">
      <c r="A10348" s="16">
        <v>38</v>
      </c>
      <c r="B10348" s="17" t="s">
        <v>1038</v>
      </c>
      <c r="C10348" s="17" t="s">
        <v>108</v>
      </c>
      <c r="D10348" s="18">
        <v>16149324.331096901</v>
      </c>
      <c r="E10348" s="14">
        <v>43313</v>
      </c>
      <c r="F10348" s="15">
        <f t="shared" si="161"/>
        <v>2.4042545806029119E-3</v>
      </c>
    </row>
    <row r="10349" spans="1:6" x14ac:dyDescent="0.3">
      <c r="A10349" s="11">
        <v>38</v>
      </c>
      <c r="B10349" s="12" t="s">
        <v>1038</v>
      </c>
      <c r="C10349" s="12" t="s">
        <v>109</v>
      </c>
      <c r="D10349" s="13">
        <v>16110543.8818173</v>
      </c>
      <c r="E10349" s="14">
        <v>43282</v>
      </c>
      <c r="F10349" s="15">
        <f t="shared" si="161"/>
        <v>-8.0648545474745176E-2</v>
      </c>
    </row>
    <row r="10350" spans="1:6" x14ac:dyDescent="0.3">
      <c r="A10350" s="16">
        <v>38</v>
      </c>
      <c r="B10350" s="17" t="s">
        <v>1038</v>
      </c>
      <c r="C10350" s="17" t="s">
        <v>110</v>
      </c>
      <c r="D10350" s="18">
        <v>17463666.150123499</v>
      </c>
      <c r="E10350" s="14">
        <v>43252</v>
      </c>
      <c r="F10350" s="15">
        <f t="shared" si="161"/>
        <v>-9.1799747721965815E-3</v>
      </c>
    </row>
    <row r="10351" spans="1:6" x14ac:dyDescent="0.3">
      <c r="A10351" s="11">
        <v>38</v>
      </c>
      <c r="B10351" s="12" t="s">
        <v>1038</v>
      </c>
      <c r="C10351" s="12" t="s">
        <v>111</v>
      </c>
      <c r="D10351" s="13">
        <v>17624720.270164199</v>
      </c>
      <c r="E10351" s="14">
        <v>43221</v>
      </c>
      <c r="F10351" s="15">
        <f t="shared" si="161"/>
        <v>-9.8073979864686453E-3</v>
      </c>
    </row>
    <row r="10352" spans="1:6" x14ac:dyDescent="0.3">
      <c r="A10352" s="16">
        <v>38</v>
      </c>
      <c r="B10352" s="17" t="s">
        <v>1038</v>
      </c>
      <c r="C10352" s="17" t="s">
        <v>112</v>
      </c>
      <c r="D10352" s="18">
        <v>17798423.3113814</v>
      </c>
      <c r="E10352" s="14">
        <v>43191</v>
      </c>
      <c r="F10352" s="15">
        <f t="shared" si="161"/>
        <v>7.9096140437417889E-2</v>
      </c>
    </row>
    <row r="10353" spans="1:6" x14ac:dyDescent="0.3">
      <c r="A10353" s="11">
        <v>38</v>
      </c>
      <c r="B10353" s="12" t="s">
        <v>1038</v>
      </c>
      <c r="C10353" s="12" t="s">
        <v>113</v>
      </c>
      <c r="D10353" s="13">
        <v>16444872.6386395</v>
      </c>
      <c r="E10353" s="14">
        <v>43160</v>
      </c>
      <c r="F10353" s="15">
        <f t="shared" si="161"/>
        <v>4.1418984245692431E-2</v>
      </c>
    </row>
    <row r="10354" spans="1:6" x14ac:dyDescent="0.3">
      <c r="A10354" s="16">
        <v>38</v>
      </c>
      <c r="B10354" s="17" t="s">
        <v>1038</v>
      </c>
      <c r="C10354" s="17" t="s">
        <v>114</v>
      </c>
      <c r="D10354" s="18">
        <v>15777655.8225643</v>
      </c>
      <c r="E10354" s="14">
        <v>43132</v>
      </c>
      <c r="F10354" s="15">
        <f t="shared" si="161"/>
        <v>-6.2863003263131725E-2</v>
      </c>
    </row>
    <row r="10355" spans="1:6" x14ac:dyDescent="0.3">
      <c r="A10355" s="11">
        <v>38</v>
      </c>
      <c r="B10355" s="12" t="s">
        <v>1038</v>
      </c>
      <c r="C10355" s="12" t="s">
        <v>115</v>
      </c>
      <c r="D10355" s="13">
        <v>16801325.026809599</v>
      </c>
      <c r="E10355" s="14">
        <v>43101</v>
      </c>
      <c r="F10355" s="15">
        <f t="shared" si="161"/>
        <v>-7.406849681755695E-2</v>
      </c>
    </row>
    <row r="10356" spans="1:6" x14ac:dyDescent="0.3">
      <c r="A10356" s="16">
        <v>38</v>
      </c>
      <c r="B10356" s="17" t="s">
        <v>1038</v>
      </c>
      <c r="C10356" s="17" t="s">
        <v>116</v>
      </c>
      <c r="D10356" s="18">
        <v>18093020.402096499</v>
      </c>
      <c r="E10356" s="14">
        <v>43070</v>
      </c>
      <c r="F10356" s="15">
        <f t="shared" si="161"/>
        <v>-3.8071478889524307E-2</v>
      </c>
    </row>
    <row r="10357" spans="1:6" x14ac:dyDescent="0.3">
      <c r="A10357" s="16">
        <v>38</v>
      </c>
      <c r="B10357" s="17" t="s">
        <v>1038</v>
      </c>
      <c r="C10357" s="17" t="s">
        <v>118</v>
      </c>
      <c r="D10357" s="18">
        <v>18795128.795687102</v>
      </c>
      <c r="E10357" s="14">
        <v>43040</v>
      </c>
      <c r="F10357" s="15">
        <f t="shared" si="161"/>
        <v>-1.4880869024362213E-2</v>
      </c>
    </row>
    <row r="10358" spans="1:6" x14ac:dyDescent="0.3">
      <c r="A10358" s="16">
        <v>38</v>
      </c>
      <c r="B10358" s="17" t="s">
        <v>1038</v>
      </c>
      <c r="C10358" s="17" t="s">
        <v>119</v>
      </c>
      <c r="D10358" s="18">
        <v>19076908.005597301</v>
      </c>
      <c r="E10358" s="14">
        <v>43009</v>
      </c>
      <c r="F10358" s="15">
        <f t="shared" si="161"/>
        <v>-9.9027789800126206E-3</v>
      </c>
    </row>
    <row r="10359" spans="1:6" x14ac:dyDescent="0.3">
      <c r="A10359" s="16">
        <v>38</v>
      </c>
      <c r="B10359" s="17" t="s">
        <v>1038</v>
      </c>
      <c r="C10359" s="17" t="s">
        <v>120</v>
      </c>
      <c r="D10359" s="18">
        <v>19266760.893300001</v>
      </c>
      <c r="E10359" s="14">
        <v>42979</v>
      </c>
      <c r="F10359" s="15">
        <f t="shared" si="161"/>
        <v>3.4810416727567785E-3</v>
      </c>
    </row>
    <row r="10360" spans="1:6" x14ac:dyDescent="0.3">
      <c r="A10360" s="11">
        <v>38</v>
      </c>
      <c r="B10360" s="12" t="s">
        <v>1038</v>
      </c>
      <c r="C10360" s="12" t="s">
        <v>121</v>
      </c>
      <c r="D10360" s="13">
        <v>19199809.094340701</v>
      </c>
      <c r="E10360" s="14">
        <v>42948</v>
      </c>
      <c r="F10360" s="15">
        <f t="shared" si="161"/>
        <v>3.1052502299804129E-2</v>
      </c>
    </row>
    <row r="10361" spans="1:6" x14ac:dyDescent="0.3">
      <c r="A10361" s="16">
        <v>38</v>
      </c>
      <c r="B10361" s="17" t="s">
        <v>1038</v>
      </c>
      <c r="C10361" s="17" t="s">
        <v>122</v>
      </c>
      <c r="D10361" s="18">
        <v>18612768.685871098</v>
      </c>
      <c r="E10361" s="14">
        <v>42917</v>
      </c>
      <c r="F10361" s="15">
        <f t="shared" si="161"/>
        <v>-5.7870467188591714E-2</v>
      </c>
    </row>
    <row r="10362" spans="1:6" x14ac:dyDescent="0.3">
      <c r="A10362" s="11">
        <v>38</v>
      </c>
      <c r="B10362" s="12" t="s">
        <v>1038</v>
      </c>
      <c r="C10362" s="12" t="s">
        <v>123</v>
      </c>
      <c r="D10362" s="13">
        <v>19721675.3185951</v>
      </c>
      <c r="E10362" s="14">
        <v>42887</v>
      </c>
      <c r="F10362" s="15">
        <f t="shared" si="161"/>
        <v>-4.1394728142608903E-2</v>
      </c>
    </row>
    <row r="10363" spans="1:6" x14ac:dyDescent="0.3">
      <c r="A10363" s="16">
        <v>38</v>
      </c>
      <c r="B10363" s="17" t="s">
        <v>1038</v>
      </c>
      <c r="C10363" s="17" t="s">
        <v>124</v>
      </c>
      <c r="D10363" s="18">
        <v>20555181.062860701</v>
      </c>
      <c r="E10363" s="14">
        <v>42856</v>
      </c>
      <c r="F10363" s="15">
        <f t="shared" si="161"/>
        <v>7.8504905317471688E-2</v>
      </c>
    </row>
    <row r="10364" spans="1:6" x14ac:dyDescent="0.3">
      <c r="A10364" s="11">
        <v>38</v>
      </c>
      <c r="B10364" s="12" t="s">
        <v>1038</v>
      </c>
      <c r="C10364" s="12" t="s">
        <v>125</v>
      </c>
      <c r="D10364" s="13">
        <v>19003214.0178544</v>
      </c>
      <c r="E10364" s="14">
        <v>42826</v>
      </c>
      <c r="F10364" s="15">
        <f t="shared" si="161"/>
        <v>-5.7488378338335804E-2</v>
      </c>
    </row>
    <row r="10365" spans="1:6" x14ac:dyDescent="0.3">
      <c r="A10365" s="16">
        <v>38</v>
      </c>
      <c r="B10365" s="17" t="s">
        <v>1038</v>
      </c>
      <c r="C10365" s="17" t="s">
        <v>126</v>
      </c>
      <c r="D10365" s="18">
        <v>20127690.464242999</v>
      </c>
      <c r="E10365" s="14">
        <v>42795</v>
      </c>
      <c r="F10365" s="15">
        <f t="shared" si="161"/>
        <v>-4.5567088684757104E-2</v>
      </c>
    </row>
    <row r="10366" spans="1:6" x14ac:dyDescent="0.3">
      <c r="A10366" s="11">
        <v>38</v>
      </c>
      <c r="B10366" s="12" t="s">
        <v>1038</v>
      </c>
      <c r="C10366" s="12" t="s">
        <v>127</v>
      </c>
      <c r="D10366" s="13">
        <v>21066067.923295099</v>
      </c>
      <c r="E10366" s="14">
        <v>42767</v>
      </c>
      <c r="F10366" s="15">
        <f t="shared" si="161"/>
        <v>3.4013298527755746E-2</v>
      </c>
    </row>
    <row r="10367" spans="1:6" x14ac:dyDescent="0.3">
      <c r="A10367" s="16">
        <v>38</v>
      </c>
      <c r="B10367" s="17" t="s">
        <v>1038</v>
      </c>
      <c r="C10367" s="17" t="s">
        <v>129</v>
      </c>
      <c r="D10367" s="18">
        <v>20361590.188442498</v>
      </c>
      <c r="E10367" s="14">
        <v>42736</v>
      </c>
      <c r="F10367" s="15">
        <f t="shared" si="161"/>
        <v>5.1728065922129078E-2</v>
      </c>
    </row>
    <row r="10368" spans="1:6" x14ac:dyDescent="0.3">
      <c r="A10368" s="11">
        <v>38</v>
      </c>
      <c r="B10368" s="12" t="s">
        <v>1038</v>
      </c>
      <c r="C10368" s="12" t="s">
        <v>130</v>
      </c>
      <c r="D10368" s="13">
        <v>19335102.499149401</v>
      </c>
      <c r="E10368" s="14">
        <v>42705</v>
      </c>
      <c r="F10368" s="15">
        <f t="shared" si="161"/>
        <v>4.9207873978354355E-2</v>
      </c>
    </row>
    <row r="10369" spans="1:6" x14ac:dyDescent="0.3">
      <c r="A10369" s="11">
        <v>38</v>
      </c>
      <c r="B10369" s="12" t="s">
        <v>1038</v>
      </c>
      <c r="C10369" s="12" t="s">
        <v>132</v>
      </c>
      <c r="D10369" s="13">
        <v>18406693.070240799</v>
      </c>
      <c r="E10369" s="14">
        <v>42675</v>
      </c>
      <c r="F10369" s="15">
        <f t="shared" si="161"/>
        <v>-7.9119588541002747E-2</v>
      </c>
    </row>
    <row r="10370" spans="1:6" x14ac:dyDescent="0.3">
      <c r="A10370" s="11">
        <v>38</v>
      </c>
      <c r="B10370" s="12" t="s">
        <v>1038</v>
      </c>
      <c r="C10370" s="12" t="s">
        <v>133</v>
      </c>
      <c r="D10370" s="13">
        <v>19922185.118236098</v>
      </c>
      <c r="E10370" s="14">
        <v>42644</v>
      </c>
      <c r="F10370" s="15">
        <f t="shared" si="161"/>
        <v>1.5365261241057703E-2</v>
      </c>
    </row>
    <row r="10371" spans="1:6" x14ac:dyDescent="0.3">
      <c r="A10371" s="11">
        <v>38</v>
      </c>
      <c r="B10371" s="12" t="s">
        <v>1038</v>
      </c>
      <c r="C10371" s="12" t="s">
        <v>134</v>
      </c>
      <c r="D10371" s="13">
        <v>19618415.267386299</v>
      </c>
      <c r="E10371" s="14">
        <v>42614</v>
      </c>
      <c r="F10371" s="15">
        <f t="shared" ref="F10371:F10434" si="162">IF(B10371=B10372,LN(D10371/D10372),NA())</f>
        <v>5.0968903020028496E-2</v>
      </c>
    </row>
    <row r="10372" spans="1:6" x14ac:dyDescent="0.3">
      <c r="A10372" s="16">
        <v>38</v>
      </c>
      <c r="B10372" s="17" t="s">
        <v>1038</v>
      </c>
      <c r="C10372" s="17" t="s">
        <v>135</v>
      </c>
      <c r="D10372" s="18">
        <v>18643541.327061899</v>
      </c>
      <c r="E10372" s="14">
        <v>42583</v>
      </c>
      <c r="F10372" s="15">
        <f t="shared" si="162"/>
        <v>-7.937913941837892E-3</v>
      </c>
    </row>
    <row r="10373" spans="1:6" x14ac:dyDescent="0.3">
      <c r="A10373" s="11">
        <v>38</v>
      </c>
      <c r="B10373" s="12" t="s">
        <v>1038</v>
      </c>
      <c r="C10373" s="12" t="s">
        <v>136</v>
      </c>
      <c r="D10373" s="13">
        <v>18792121.0801614</v>
      </c>
      <c r="E10373" s="14">
        <v>42552</v>
      </c>
      <c r="F10373" s="15">
        <f t="shared" si="162"/>
        <v>-2.4744530186002318E-2</v>
      </c>
    </row>
    <row r="10374" spans="1:6" x14ac:dyDescent="0.3">
      <c r="A10374" s="16">
        <v>38</v>
      </c>
      <c r="B10374" s="17" t="s">
        <v>1038</v>
      </c>
      <c r="C10374" s="17" t="s">
        <v>137</v>
      </c>
      <c r="D10374" s="18">
        <v>19262924.165912401</v>
      </c>
      <c r="E10374" s="14">
        <v>42522</v>
      </c>
      <c r="F10374" s="15">
        <f t="shared" si="162"/>
        <v>1.4267808932787826E-2</v>
      </c>
    </row>
    <row r="10375" spans="1:6" x14ac:dyDescent="0.3">
      <c r="A10375" s="11">
        <v>38</v>
      </c>
      <c r="B10375" s="12" t="s">
        <v>1038</v>
      </c>
      <c r="C10375" s="12" t="s">
        <v>138</v>
      </c>
      <c r="D10375" s="13">
        <v>18990035.833039001</v>
      </c>
      <c r="E10375" s="14">
        <v>42491</v>
      </c>
      <c r="F10375" s="15">
        <f t="shared" si="162"/>
        <v>1.4483691551061542E-2</v>
      </c>
    </row>
    <row r="10376" spans="1:6" x14ac:dyDescent="0.3">
      <c r="A10376" s="16">
        <v>38</v>
      </c>
      <c r="B10376" s="17" t="s">
        <v>1038</v>
      </c>
      <c r="C10376" s="17" t="s">
        <v>139</v>
      </c>
      <c r="D10376" s="18">
        <v>18716972.269234199</v>
      </c>
      <c r="E10376" s="14">
        <v>42461</v>
      </c>
      <c r="F10376" s="15">
        <f t="shared" si="162"/>
        <v>1.2008602635517597E-2</v>
      </c>
    </row>
    <row r="10377" spans="1:6" x14ac:dyDescent="0.3">
      <c r="A10377" s="11">
        <v>38</v>
      </c>
      <c r="B10377" s="12" t="s">
        <v>1038</v>
      </c>
      <c r="C10377" s="12" t="s">
        <v>140</v>
      </c>
      <c r="D10377" s="13">
        <v>18493551.755681999</v>
      </c>
      <c r="E10377" s="14">
        <v>42430</v>
      </c>
      <c r="F10377" s="15">
        <f t="shared" si="162"/>
        <v>7.5762282577602133E-2</v>
      </c>
    </row>
    <row r="10378" spans="1:6" x14ac:dyDescent="0.3">
      <c r="A10378" s="16">
        <v>38</v>
      </c>
      <c r="B10378" s="17" t="s">
        <v>1038</v>
      </c>
      <c r="C10378" s="17" t="s">
        <v>141</v>
      </c>
      <c r="D10378" s="18">
        <v>17144198.4743139</v>
      </c>
      <c r="E10378" s="14">
        <v>42401</v>
      </c>
      <c r="F10378" s="15">
        <f t="shared" si="162"/>
        <v>-4.5822849464040236E-2</v>
      </c>
    </row>
    <row r="10379" spans="1:6" x14ac:dyDescent="0.3">
      <c r="A10379" s="11">
        <v>38</v>
      </c>
      <c r="B10379" s="12" t="s">
        <v>1038</v>
      </c>
      <c r="C10379" s="12" t="s">
        <v>142</v>
      </c>
      <c r="D10379" s="13">
        <v>17948071.7266526</v>
      </c>
      <c r="E10379" s="14">
        <v>42370</v>
      </c>
      <c r="F10379" s="15">
        <f t="shared" si="162"/>
        <v>-0.23844967280729928</v>
      </c>
    </row>
    <row r="10380" spans="1:6" x14ac:dyDescent="0.3">
      <c r="A10380" s="16">
        <v>38</v>
      </c>
      <c r="B10380" s="17" t="s">
        <v>1038</v>
      </c>
      <c r="C10380" s="17" t="s">
        <v>143</v>
      </c>
      <c r="D10380" s="18">
        <v>22781125.342780601</v>
      </c>
      <c r="E10380" s="14">
        <v>42339</v>
      </c>
      <c r="F10380" s="15">
        <f t="shared" si="162"/>
        <v>6.3568982823552445E-2</v>
      </c>
    </row>
    <row r="10381" spans="1:6" x14ac:dyDescent="0.3">
      <c r="A10381" s="16">
        <v>38</v>
      </c>
      <c r="B10381" s="17" t="s">
        <v>1038</v>
      </c>
      <c r="C10381" s="17" t="s">
        <v>145</v>
      </c>
      <c r="D10381" s="18">
        <v>21378021.775573801</v>
      </c>
      <c r="E10381" s="14">
        <v>42309</v>
      </c>
      <c r="F10381" s="15">
        <f t="shared" si="162"/>
        <v>-5.4849927894379619E-2</v>
      </c>
    </row>
    <row r="10382" spans="1:6" x14ac:dyDescent="0.3">
      <c r="A10382" s="16">
        <v>38</v>
      </c>
      <c r="B10382" s="17" t="s">
        <v>1038</v>
      </c>
      <c r="C10382" s="17" t="s">
        <v>146</v>
      </c>
      <c r="D10382" s="18">
        <v>22583358.880771801</v>
      </c>
      <c r="E10382" s="14">
        <v>42278</v>
      </c>
      <c r="F10382" s="15">
        <f t="shared" si="162"/>
        <v>1.4766606589281467E-2</v>
      </c>
    </row>
    <row r="10383" spans="1:6" x14ac:dyDescent="0.3">
      <c r="A10383" s="16">
        <v>38</v>
      </c>
      <c r="B10383" s="17" t="s">
        <v>1038</v>
      </c>
      <c r="C10383" s="17" t="s">
        <v>147</v>
      </c>
      <c r="D10383" s="18">
        <v>22252329.410824101</v>
      </c>
      <c r="E10383" s="14">
        <v>42248</v>
      </c>
      <c r="F10383" s="15">
        <f t="shared" si="162"/>
        <v>2.74867516976697E-2</v>
      </c>
    </row>
    <row r="10384" spans="1:6" x14ac:dyDescent="0.3">
      <c r="A10384" s="11">
        <v>38</v>
      </c>
      <c r="B10384" s="12" t="s">
        <v>1038</v>
      </c>
      <c r="C10384" s="12" t="s">
        <v>148</v>
      </c>
      <c r="D10384" s="13">
        <v>21649014.7224227</v>
      </c>
      <c r="E10384" s="14">
        <v>42217</v>
      </c>
      <c r="F10384" s="15">
        <f t="shared" si="162"/>
        <v>-2.9463891169462512E-2</v>
      </c>
    </row>
    <row r="10385" spans="1:6" x14ac:dyDescent="0.3">
      <c r="A10385" s="16">
        <v>38</v>
      </c>
      <c r="B10385" s="17" t="s">
        <v>1038</v>
      </c>
      <c r="C10385" s="17" t="s">
        <v>149</v>
      </c>
      <c r="D10385" s="18">
        <v>22296368.891393099</v>
      </c>
      <c r="E10385" s="14">
        <v>42186</v>
      </c>
      <c r="F10385" s="15">
        <f t="shared" si="162"/>
        <v>-1.3749085745340789E-2</v>
      </c>
    </row>
    <row r="10386" spans="1:6" x14ac:dyDescent="0.3">
      <c r="A10386" s="11">
        <v>38</v>
      </c>
      <c r="B10386" s="12" t="s">
        <v>1038</v>
      </c>
      <c r="C10386" s="12" t="s">
        <v>150</v>
      </c>
      <c r="D10386" s="13">
        <v>22605040.694105402</v>
      </c>
      <c r="E10386" s="14">
        <v>42156</v>
      </c>
      <c r="F10386" s="15">
        <f t="shared" si="162"/>
        <v>-8.062514853005634E-2</v>
      </c>
    </row>
    <row r="10387" spans="1:6" x14ac:dyDescent="0.3">
      <c r="A10387" s="16">
        <v>38</v>
      </c>
      <c r="B10387" s="17" t="s">
        <v>1038</v>
      </c>
      <c r="C10387" s="17" t="s">
        <v>151</v>
      </c>
      <c r="D10387" s="18">
        <v>24503061.514046401</v>
      </c>
      <c r="E10387" s="14">
        <v>42125</v>
      </c>
      <c r="F10387" s="15">
        <f t="shared" si="162"/>
        <v>7.352843050161155E-2</v>
      </c>
    </row>
    <row r="10388" spans="1:6" x14ac:dyDescent="0.3">
      <c r="A10388" s="11">
        <v>38</v>
      </c>
      <c r="B10388" s="12" t="s">
        <v>1038</v>
      </c>
      <c r="C10388" s="12" t="s">
        <v>152</v>
      </c>
      <c r="D10388" s="13">
        <v>22766032.876318298</v>
      </c>
      <c r="E10388" s="14">
        <v>42095</v>
      </c>
      <c r="F10388" s="15">
        <f t="shared" si="162"/>
        <v>3.2204660775580513E-2</v>
      </c>
    </row>
    <row r="10389" spans="1:6" x14ac:dyDescent="0.3">
      <c r="A10389" s="16">
        <v>38</v>
      </c>
      <c r="B10389" s="17" t="s">
        <v>1038</v>
      </c>
      <c r="C10389" s="17" t="s">
        <v>153</v>
      </c>
      <c r="D10389" s="18">
        <v>22044540.5740638</v>
      </c>
      <c r="E10389" s="14">
        <v>42064</v>
      </c>
      <c r="F10389" s="15">
        <f t="shared" si="162"/>
        <v>-4.3423496050646569E-2</v>
      </c>
    </row>
    <row r="10390" spans="1:6" x14ac:dyDescent="0.3">
      <c r="A10390" s="11">
        <v>38</v>
      </c>
      <c r="B10390" s="12" t="s">
        <v>1038</v>
      </c>
      <c r="C10390" s="12" t="s">
        <v>154</v>
      </c>
      <c r="D10390" s="13">
        <v>23022879.314028401</v>
      </c>
      <c r="E10390" s="14">
        <v>42036</v>
      </c>
      <c r="F10390" s="15">
        <f t="shared" si="162"/>
        <v>-2.2596271327403734E-2</v>
      </c>
    </row>
    <row r="10391" spans="1:6" x14ac:dyDescent="0.3">
      <c r="A10391" s="16">
        <v>38</v>
      </c>
      <c r="B10391" s="17" t="s">
        <v>1038</v>
      </c>
      <c r="C10391" s="17" t="s">
        <v>1286</v>
      </c>
      <c r="D10391" s="18">
        <v>23549032.7068961</v>
      </c>
      <c r="E10391" s="14">
        <v>42005</v>
      </c>
      <c r="F10391" s="15" t="e">
        <f t="shared" si="162"/>
        <v>#N/A</v>
      </c>
    </row>
    <row r="10392" spans="1:6" x14ac:dyDescent="0.3">
      <c r="A10392" s="16">
        <v>100</v>
      </c>
      <c r="B10392" s="17" t="s">
        <v>1050</v>
      </c>
      <c r="C10392" s="17" t="s">
        <v>12</v>
      </c>
      <c r="D10392" s="18">
        <v>9004840.1625718996</v>
      </c>
      <c r="E10392" s="14">
        <v>45901</v>
      </c>
      <c r="F10392" s="15">
        <f t="shared" si="162"/>
        <v>-8.305179934307929E-3</v>
      </c>
    </row>
    <row r="10393" spans="1:6" x14ac:dyDescent="0.3">
      <c r="A10393" s="11">
        <v>100</v>
      </c>
      <c r="B10393" s="12" t="s">
        <v>1050</v>
      </c>
      <c r="C10393" s="12" t="s">
        <v>16</v>
      </c>
      <c r="D10393" s="13">
        <v>9079938.4009286296</v>
      </c>
      <c r="E10393" s="14">
        <v>45870</v>
      </c>
      <c r="F10393" s="15">
        <f t="shared" si="162"/>
        <v>-3.4225866380653058E-2</v>
      </c>
    </row>
    <row r="10394" spans="1:6" x14ac:dyDescent="0.3">
      <c r="A10394" s="16">
        <v>100</v>
      </c>
      <c r="B10394" s="17" t="s">
        <v>1050</v>
      </c>
      <c r="C10394" s="17" t="s">
        <v>17</v>
      </c>
      <c r="D10394" s="18">
        <v>9396086.5200393107</v>
      </c>
      <c r="E10394" s="14">
        <v>45839</v>
      </c>
      <c r="F10394" s="15">
        <f t="shared" si="162"/>
        <v>0.10002452278718033</v>
      </c>
    </row>
    <row r="10395" spans="1:6" x14ac:dyDescent="0.3">
      <c r="A10395" s="11">
        <v>100</v>
      </c>
      <c r="B10395" s="12" t="s">
        <v>1050</v>
      </c>
      <c r="C10395" s="12" t="s">
        <v>18</v>
      </c>
      <c r="D10395" s="13">
        <v>8501722.1779548693</v>
      </c>
      <c r="E10395" s="14">
        <v>45809</v>
      </c>
      <c r="F10395" s="15">
        <f t="shared" si="162"/>
        <v>6.049263443206207E-2</v>
      </c>
    </row>
    <row r="10396" spans="1:6" x14ac:dyDescent="0.3">
      <c r="A10396" s="16">
        <v>100</v>
      </c>
      <c r="B10396" s="17" t="s">
        <v>1050</v>
      </c>
      <c r="C10396" s="17" t="s">
        <v>19</v>
      </c>
      <c r="D10396" s="18">
        <v>8002677.0560789704</v>
      </c>
      <c r="E10396" s="14">
        <v>45778</v>
      </c>
      <c r="F10396" s="15">
        <f t="shared" si="162"/>
        <v>0.16706196511597482</v>
      </c>
    </row>
    <row r="10397" spans="1:6" x14ac:dyDescent="0.3">
      <c r="A10397" s="11">
        <v>100</v>
      </c>
      <c r="B10397" s="12" t="s">
        <v>1050</v>
      </c>
      <c r="C10397" s="12" t="s">
        <v>20</v>
      </c>
      <c r="D10397" s="13">
        <v>6771442.6082841801</v>
      </c>
      <c r="E10397" s="14">
        <v>45748</v>
      </c>
      <c r="F10397" s="15">
        <f t="shared" si="162"/>
        <v>-4.750899503528614E-2</v>
      </c>
    </row>
    <row r="10398" spans="1:6" x14ac:dyDescent="0.3">
      <c r="A10398" s="16">
        <v>100</v>
      </c>
      <c r="B10398" s="17" t="s">
        <v>1050</v>
      </c>
      <c r="C10398" s="17" t="s">
        <v>21</v>
      </c>
      <c r="D10398" s="18">
        <v>7100911.4399497099</v>
      </c>
      <c r="E10398" s="14">
        <v>45717</v>
      </c>
      <c r="F10398" s="15">
        <f t="shared" si="162"/>
        <v>-8.4892086990110402E-2</v>
      </c>
    </row>
    <row r="10399" spans="1:6" x14ac:dyDescent="0.3">
      <c r="A10399" s="11">
        <v>100</v>
      </c>
      <c r="B10399" s="12" t="s">
        <v>1050</v>
      </c>
      <c r="C10399" s="12" t="s">
        <v>22</v>
      </c>
      <c r="D10399" s="13">
        <v>7730049.2558946796</v>
      </c>
      <c r="E10399" s="14">
        <v>45689</v>
      </c>
      <c r="F10399" s="15">
        <f t="shared" si="162"/>
        <v>3.5221990451875136E-3</v>
      </c>
    </row>
    <row r="10400" spans="1:6" x14ac:dyDescent="0.3">
      <c r="A10400" s="16">
        <v>100</v>
      </c>
      <c r="B10400" s="17" t="s">
        <v>1050</v>
      </c>
      <c r="C10400" s="17" t="s">
        <v>23</v>
      </c>
      <c r="D10400" s="18">
        <v>7702870.3765958399</v>
      </c>
      <c r="E10400" s="14">
        <v>45658</v>
      </c>
      <c r="F10400" s="15">
        <f t="shared" si="162"/>
        <v>0.26257410535324555</v>
      </c>
    </row>
    <row r="10401" spans="1:6" x14ac:dyDescent="0.3">
      <c r="A10401" s="11">
        <v>100</v>
      </c>
      <c r="B10401" s="12" t="s">
        <v>1050</v>
      </c>
      <c r="C10401" s="12" t="s">
        <v>24</v>
      </c>
      <c r="D10401" s="13">
        <v>5924041.6684863903</v>
      </c>
      <c r="E10401" s="14">
        <v>45627</v>
      </c>
      <c r="F10401" s="15">
        <f t="shared" si="162"/>
        <v>-3.842282099362547E-2</v>
      </c>
    </row>
    <row r="10402" spans="1:6" x14ac:dyDescent="0.3">
      <c r="A10402" s="11">
        <v>100</v>
      </c>
      <c r="B10402" s="12" t="s">
        <v>1050</v>
      </c>
      <c r="C10402" s="12" t="s">
        <v>26</v>
      </c>
      <c r="D10402" s="13">
        <v>6156089.4795931904</v>
      </c>
      <c r="E10402" s="14">
        <v>45597</v>
      </c>
      <c r="F10402" s="15">
        <f t="shared" si="162"/>
        <v>0.10388344718829061</v>
      </c>
    </row>
    <row r="10403" spans="1:6" x14ac:dyDescent="0.3">
      <c r="A10403" s="11">
        <v>100</v>
      </c>
      <c r="B10403" s="12" t="s">
        <v>1050</v>
      </c>
      <c r="C10403" s="12" t="s">
        <v>27</v>
      </c>
      <c r="D10403" s="13">
        <v>5548670.24762988</v>
      </c>
      <c r="E10403" s="14">
        <v>45566</v>
      </c>
      <c r="F10403" s="15">
        <f t="shared" si="162"/>
        <v>0.10222207422112664</v>
      </c>
    </row>
    <row r="10404" spans="1:6" x14ac:dyDescent="0.3">
      <c r="A10404" s="11">
        <v>100</v>
      </c>
      <c r="B10404" s="12" t="s">
        <v>1050</v>
      </c>
      <c r="C10404" s="12" t="s">
        <v>28</v>
      </c>
      <c r="D10404" s="13">
        <v>5009500.6015954996</v>
      </c>
      <c r="E10404" s="14">
        <v>45536</v>
      </c>
      <c r="F10404" s="15">
        <f t="shared" si="162"/>
        <v>7.061127379364842E-3</v>
      </c>
    </row>
    <row r="10405" spans="1:6" x14ac:dyDescent="0.3">
      <c r="A10405" s="16">
        <v>100</v>
      </c>
      <c r="B10405" s="17" t="s">
        <v>1050</v>
      </c>
      <c r="C10405" s="17" t="s">
        <v>29</v>
      </c>
      <c r="D10405" s="18">
        <v>4974252.4719616901</v>
      </c>
      <c r="E10405" s="14">
        <v>45505</v>
      </c>
      <c r="F10405" s="15">
        <f t="shared" si="162"/>
        <v>5.3627069380753623E-2</v>
      </c>
    </row>
    <row r="10406" spans="1:6" x14ac:dyDescent="0.3">
      <c r="A10406" s="11">
        <v>100</v>
      </c>
      <c r="B10406" s="12" t="s">
        <v>1050</v>
      </c>
      <c r="C10406" s="12" t="s">
        <v>30</v>
      </c>
      <c r="D10406" s="13">
        <v>4714524.3604708603</v>
      </c>
      <c r="E10406" s="14">
        <v>45474</v>
      </c>
      <c r="F10406" s="15">
        <f t="shared" si="162"/>
        <v>0.22588448880244705</v>
      </c>
    </row>
    <row r="10407" spans="1:6" x14ac:dyDescent="0.3">
      <c r="A10407" s="16">
        <v>100</v>
      </c>
      <c r="B10407" s="17" t="s">
        <v>1050</v>
      </c>
      <c r="C10407" s="17" t="s">
        <v>31</v>
      </c>
      <c r="D10407" s="18">
        <v>3761295.86978945</v>
      </c>
      <c r="E10407" s="14">
        <v>45444</v>
      </c>
      <c r="F10407" s="15">
        <f t="shared" si="162"/>
        <v>8.9726499256281678E-2</v>
      </c>
    </row>
    <row r="10408" spans="1:6" x14ac:dyDescent="0.3">
      <c r="A10408" s="11">
        <v>100</v>
      </c>
      <c r="B10408" s="12" t="s">
        <v>1050</v>
      </c>
      <c r="C10408" s="12" t="s">
        <v>32</v>
      </c>
      <c r="D10408" s="13">
        <v>3438505.8977597998</v>
      </c>
      <c r="E10408" s="14">
        <v>45413</v>
      </c>
      <c r="F10408" s="15">
        <f t="shared" si="162"/>
        <v>0.1370834574827148</v>
      </c>
    </row>
    <row r="10409" spans="1:6" x14ac:dyDescent="0.3">
      <c r="A10409" s="16">
        <v>100</v>
      </c>
      <c r="B10409" s="17" t="s">
        <v>1050</v>
      </c>
      <c r="C10409" s="17" t="s">
        <v>34</v>
      </c>
      <c r="D10409" s="18">
        <v>2998024.54720324</v>
      </c>
      <c r="E10409" s="14">
        <v>45383</v>
      </c>
      <c r="F10409" s="15">
        <f t="shared" si="162"/>
        <v>-6.4237175349123737E-2</v>
      </c>
    </row>
    <row r="10410" spans="1:6" x14ac:dyDescent="0.3">
      <c r="A10410" s="11">
        <v>100</v>
      </c>
      <c r="B10410" s="12" t="s">
        <v>1050</v>
      </c>
      <c r="C10410" s="12" t="s">
        <v>35</v>
      </c>
      <c r="D10410" s="13">
        <v>3196929.3239923599</v>
      </c>
      <c r="E10410" s="14">
        <v>45352</v>
      </c>
      <c r="F10410" s="15">
        <f t="shared" si="162"/>
        <v>-7.9628657663488922E-2</v>
      </c>
    </row>
    <row r="10411" spans="1:6" x14ac:dyDescent="0.3">
      <c r="A10411" s="16">
        <v>100</v>
      </c>
      <c r="B10411" s="17" t="s">
        <v>1050</v>
      </c>
      <c r="C10411" s="17" t="s">
        <v>36</v>
      </c>
      <c r="D10411" s="18">
        <v>3461906.4018201702</v>
      </c>
      <c r="E10411" s="14">
        <v>45323</v>
      </c>
      <c r="F10411" s="15">
        <f t="shared" si="162"/>
        <v>-0.26282294819251201</v>
      </c>
    </row>
    <row r="10412" spans="1:6" x14ac:dyDescent="0.3">
      <c r="A10412" s="11">
        <v>100</v>
      </c>
      <c r="B10412" s="12" t="s">
        <v>1050</v>
      </c>
      <c r="C10412" s="12" t="s">
        <v>37</v>
      </c>
      <c r="D10412" s="13">
        <v>4502543.0920294197</v>
      </c>
      <c r="E10412" s="14">
        <v>45292</v>
      </c>
      <c r="F10412" s="15">
        <f t="shared" si="162"/>
        <v>-5.8991358096391673E-2</v>
      </c>
    </row>
    <row r="10413" spans="1:6" x14ac:dyDescent="0.3">
      <c r="A10413" s="16">
        <v>100</v>
      </c>
      <c r="B10413" s="17" t="s">
        <v>1050</v>
      </c>
      <c r="C10413" s="17" t="s">
        <v>38</v>
      </c>
      <c r="D10413" s="18">
        <v>4776144.95722776</v>
      </c>
      <c r="E10413" s="14">
        <v>45261</v>
      </c>
      <c r="F10413" s="15">
        <f t="shared" si="162"/>
        <v>5.2556816453559897E-2</v>
      </c>
    </row>
    <row r="10414" spans="1:6" x14ac:dyDescent="0.3">
      <c r="A10414" s="16">
        <v>100</v>
      </c>
      <c r="B10414" s="17" t="s">
        <v>1050</v>
      </c>
      <c r="C10414" s="17" t="s">
        <v>40</v>
      </c>
      <c r="D10414" s="18">
        <v>4531608.3034273097</v>
      </c>
      <c r="E10414" s="14">
        <v>45231</v>
      </c>
      <c r="F10414" s="15">
        <f t="shared" si="162"/>
        <v>1.397316311986266E-2</v>
      </c>
    </row>
    <row r="10415" spans="1:6" x14ac:dyDescent="0.3">
      <c r="A10415" s="16">
        <v>100</v>
      </c>
      <c r="B10415" s="17" t="s">
        <v>1050</v>
      </c>
      <c r="C10415" s="17" t="s">
        <v>41</v>
      </c>
      <c r="D10415" s="18">
        <v>4468727.7446724996</v>
      </c>
      <c r="E10415" s="14">
        <v>45200</v>
      </c>
      <c r="F10415" s="15">
        <f t="shared" si="162"/>
        <v>-0.26322557946518843</v>
      </c>
    </row>
    <row r="10416" spans="1:6" x14ac:dyDescent="0.3">
      <c r="A10416" s="16">
        <v>100</v>
      </c>
      <c r="B10416" s="17" t="s">
        <v>1050</v>
      </c>
      <c r="C10416" s="17" t="s">
        <v>42</v>
      </c>
      <c r="D10416" s="18">
        <v>5814351.9004592802</v>
      </c>
      <c r="E10416" s="14">
        <v>45170</v>
      </c>
      <c r="F10416" s="15">
        <f t="shared" si="162"/>
        <v>-6.1263747097326696E-2</v>
      </c>
    </row>
    <row r="10417" spans="1:6" x14ac:dyDescent="0.3">
      <c r="A10417" s="11">
        <v>100</v>
      </c>
      <c r="B10417" s="12" t="s">
        <v>1050</v>
      </c>
      <c r="C10417" s="12" t="s">
        <v>43</v>
      </c>
      <c r="D10417" s="13">
        <v>6181698.5117510501</v>
      </c>
      <c r="E10417" s="14">
        <v>45139</v>
      </c>
      <c r="F10417" s="15">
        <f t="shared" si="162"/>
        <v>-6.0506062667715486E-2</v>
      </c>
    </row>
    <row r="10418" spans="1:6" x14ac:dyDescent="0.3">
      <c r="A10418" s="16">
        <v>100</v>
      </c>
      <c r="B10418" s="17" t="s">
        <v>1050</v>
      </c>
      <c r="C10418" s="17" t="s">
        <v>44</v>
      </c>
      <c r="D10418" s="18">
        <v>6567276.0119245797</v>
      </c>
      <c r="E10418" s="14">
        <v>45108</v>
      </c>
      <c r="F10418" s="15">
        <f t="shared" si="162"/>
        <v>-0.14570935905891944</v>
      </c>
    </row>
    <row r="10419" spans="1:6" x14ac:dyDescent="0.3">
      <c r="A10419" s="11">
        <v>100</v>
      </c>
      <c r="B10419" s="12" t="s">
        <v>1050</v>
      </c>
      <c r="C10419" s="12" t="s">
        <v>45</v>
      </c>
      <c r="D10419" s="13">
        <v>7597418.3251485098</v>
      </c>
      <c r="E10419" s="14">
        <v>45078</v>
      </c>
      <c r="F10419" s="15">
        <f t="shared" si="162"/>
        <v>-2.4924416467711787E-2</v>
      </c>
    </row>
    <row r="10420" spans="1:6" x14ac:dyDescent="0.3">
      <c r="A10420" s="16">
        <v>100</v>
      </c>
      <c r="B10420" s="17" t="s">
        <v>1050</v>
      </c>
      <c r="C10420" s="17" t="s">
        <v>46</v>
      </c>
      <c r="D10420" s="18">
        <v>7789159.1313136602</v>
      </c>
      <c r="E10420" s="14">
        <v>45047</v>
      </c>
      <c r="F10420" s="15">
        <f t="shared" si="162"/>
        <v>-7.8240029999309943E-2</v>
      </c>
    </row>
    <row r="10421" spans="1:6" x14ac:dyDescent="0.3">
      <c r="A10421" s="11">
        <v>100</v>
      </c>
      <c r="B10421" s="12" t="s">
        <v>1050</v>
      </c>
      <c r="C10421" s="12" t="s">
        <v>47</v>
      </c>
      <c r="D10421" s="13">
        <v>8423057.9728242792</v>
      </c>
      <c r="E10421" s="14">
        <v>45017</v>
      </c>
      <c r="F10421" s="15">
        <f t="shared" si="162"/>
        <v>-3.5786548528215379E-3</v>
      </c>
    </row>
    <row r="10422" spans="1:6" x14ac:dyDescent="0.3">
      <c r="A10422" s="16">
        <v>100</v>
      </c>
      <c r="B10422" s="17" t="s">
        <v>1050</v>
      </c>
      <c r="C10422" s="17" t="s">
        <v>48</v>
      </c>
      <c r="D10422" s="18">
        <v>8453255.1905968897</v>
      </c>
      <c r="E10422" s="14">
        <v>44986</v>
      </c>
      <c r="F10422" s="15">
        <f t="shared" si="162"/>
        <v>-4.9562718588011041E-2</v>
      </c>
    </row>
    <row r="10423" spans="1:6" x14ac:dyDescent="0.3">
      <c r="A10423" s="11">
        <v>100</v>
      </c>
      <c r="B10423" s="12" t="s">
        <v>1050</v>
      </c>
      <c r="C10423" s="12" t="s">
        <v>49</v>
      </c>
      <c r="D10423" s="13">
        <v>8882777.7291931808</v>
      </c>
      <c r="E10423" s="14">
        <v>44958</v>
      </c>
      <c r="F10423" s="15">
        <f t="shared" si="162"/>
        <v>4.717721576502544E-2</v>
      </c>
    </row>
    <row r="10424" spans="1:6" x14ac:dyDescent="0.3">
      <c r="A10424" s="16">
        <v>100</v>
      </c>
      <c r="B10424" s="17" t="s">
        <v>1050</v>
      </c>
      <c r="C10424" s="17" t="s">
        <v>50</v>
      </c>
      <c r="D10424" s="18">
        <v>8473444.5260016192</v>
      </c>
      <c r="E10424" s="14">
        <v>44927</v>
      </c>
      <c r="F10424" s="15">
        <f t="shared" si="162"/>
        <v>0.16399849130881747</v>
      </c>
    </row>
    <row r="10425" spans="1:6" x14ac:dyDescent="0.3">
      <c r="A10425" s="11">
        <v>100</v>
      </c>
      <c r="B10425" s="12" t="s">
        <v>1050</v>
      </c>
      <c r="C10425" s="12" t="s">
        <v>51</v>
      </c>
      <c r="D10425" s="13">
        <v>7191779.2894542003</v>
      </c>
      <c r="E10425" s="14">
        <v>44896</v>
      </c>
      <c r="F10425" s="15">
        <f t="shared" si="162"/>
        <v>-4.8565879631580051E-2</v>
      </c>
    </row>
    <row r="10426" spans="1:6" x14ac:dyDescent="0.3">
      <c r="A10426" s="11">
        <v>100</v>
      </c>
      <c r="B10426" s="12" t="s">
        <v>1050</v>
      </c>
      <c r="C10426" s="12" t="s">
        <v>53</v>
      </c>
      <c r="D10426" s="13">
        <v>7549674.78870406</v>
      </c>
      <c r="E10426" s="14">
        <v>44866</v>
      </c>
      <c r="F10426" s="15">
        <f t="shared" si="162"/>
        <v>7.638469958068568E-2</v>
      </c>
    </row>
    <row r="10427" spans="1:6" x14ac:dyDescent="0.3">
      <c r="A10427" s="11">
        <v>100</v>
      </c>
      <c r="B10427" s="12" t="s">
        <v>1050</v>
      </c>
      <c r="C10427" s="12" t="s">
        <v>54</v>
      </c>
      <c r="D10427" s="13">
        <v>6994469.6612425698</v>
      </c>
      <c r="E10427" s="14">
        <v>44835</v>
      </c>
      <c r="F10427" s="15">
        <f t="shared" si="162"/>
        <v>2.7662055477696804E-2</v>
      </c>
    </row>
    <row r="10428" spans="1:6" x14ac:dyDescent="0.3">
      <c r="A10428" s="11">
        <v>100</v>
      </c>
      <c r="B10428" s="12" t="s">
        <v>1050</v>
      </c>
      <c r="C10428" s="12" t="s">
        <v>55</v>
      </c>
      <c r="D10428" s="13">
        <v>6803639.79487075</v>
      </c>
      <c r="E10428" s="14">
        <v>44805</v>
      </c>
      <c r="F10428" s="15">
        <f t="shared" si="162"/>
        <v>-6.6208583014291417E-2</v>
      </c>
    </row>
    <row r="10429" spans="1:6" x14ac:dyDescent="0.3">
      <c r="A10429" s="16">
        <v>100</v>
      </c>
      <c r="B10429" s="17" t="s">
        <v>1050</v>
      </c>
      <c r="C10429" s="17" t="s">
        <v>56</v>
      </c>
      <c r="D10429" s="18">
        <v>7269345.9068136001</v>
      </c>
      <c r="E10429" s="14">
        <v>44774</v>
      </c>
      <c r="F10429" s="15">
        <f t="shared" si="162"/>
        <v>-8.2621533377525522E-2</v>
      </c>
    </row>
    <row r="10430" spans="1:6" x14ac:dyDescent="0.3">
      <c r="A10430" s="11">
        <v>100</v>
      </c>
      <c r="B10430" s="12" t="s">
        <v>1050</v>
      </c>
      <c r="C10430" s="12" t="s">
        <v>57</v>
      </c>
      <c r="D10430" s="13">
        <v>7895459.5151241599</v>
      </c>
      <c r="E10430" s="14">
        <v>44743</v>
      </c>
      <c r="F10430" s="15">
        <f t="shared" si="162"/>
        <v>8.7322549243978823E-2</v>
      </c>
    </row>
    <row r="10431" spans="1:6" x14ac:dyDescent="0.3">
      <c r="A10431" s="16">
        <v>100</v>
      </c>
      <c r="B10431" s="17" t="s">
        <v>1050</v>
      </c>
      <c r="C10431" s="17" t="s">
        <v>58</v>
      </c>
      <c r="D10431" s="18">
        <v>7235252.7952829003</v>
      </c>
      <c r="E10431" s="14">
        <v>44713</v>
      </c>
      <c r="F10431" s="15">
        <f t="shared" si="162"/>
        <v>-0.15989211053317148</v>
      </c>
    </row>
    <row r="10432" spans="1:6" x14ac:dyDescent="0.3">
      <c r="A10432" s="11">
        <v>100</v>
      </c>
      <c r="B10432" s="12" t="s">
        <v>1050</v>
      </c>
      <c r="C10432" s="12" t="s">
        <v>59</v>
      </c>
      <c r="D10432" s="13">
        <v>8489731.8075875305</v>
      </c>
      <c r="E10432" s="14">
        <v>44682</v>
      </c>
      <c r="F10432" s="15">
        <f t="shared" si="162"/>
        <v>-1.371617906379467E-3</v>
      </c>
    </row>
    <row r="10433" spans="1:6" x14ac:dyDescent="0.3">
      <c r="A10433" s="16">
        <v>100</v>
      </c>
      <c r="B10433" s="17" t="s">
        <v>1050</v>
      </c>
      <c r="C10433" s="17" t="s">
        <v>60</v>
      </c>
      <c r="D10433" s="18">
        <v>8501384.4654253703</v>
      </c>
      <c r="E10433" s="14">
        <v>44652</v>
      </c>
      <c r="F10433" s="15">
        <f t="shared" si="162"/>
        <v>-0.10945720522722338</v>
      </c>
    </row>
    <row r="10434" spans="1:6" x14ac:dyDescent="0.3">
      <c r="A10434" s="11">
        <v>100</v>
      </c>
      <c r="B10434" s="12" t="s">
        <v>1050</v>
      </c>
      <c r="C10434" s="12" t="s">
        <v>61</v>
      </c>
      <c r="D10434" s="13">
        <v>9484759.3720039092</v>
      </c>
      <c r="E10434" s="14">
        <v>44621</v>
      </c>
      <c r="F10434" s="15">
        <f t="shared" si="162"/>
        <v>3.4980329587453424E-2</v>
      </c>
    </row>
    <row r="10435" spans="1:6" x14ac:dyDescent="0.3">
      <c r="A10435" s="16">
        <v>100</v>
      </c>
      <c r="B10435" s="17" t="s">
        <v>1050</v>
      </c>
      <c r="C10435" s="17" t="s">
        <v>62</v>
      </c>
      <c r="D10435" s="18">
        <v>9158715.1754407305</v>
      </c>
      <c r="E10435" s="14">
        <v>44593</v>
      </c>
      <c r="F10435" s="15">
        <f t="shared" ref="F10435:F10498" si="163">IF(B10435=B10436,LN(D10435/D10436),NA())</f>
        <v>-7.832324503393702E-2</v>
      </c>
    </row>
    <row r="10436" spans="1:6" x14ac:dyDescent="0.3">
      <c r="A10436" s="11">
        <v>100</v>
      </c>
      <c r="B10436" s="12" t="s">
        <v>1050</v>
      </c>
      <c r="C10436" s="12" t="s">
        <v>63</v>
      </c>
      <c r="D10436" s="13">
        <v>9904895.6914060209</v>
      </c>
      <c r="E10436" s="14">
        <v>44562</v>
      </c>
      <c r="F10436" s="15">
        <f t="shared" si="163"/>
        <v>-0.21043031467626966</v>
      </c>
    </row>
    <row r="10437" spans="1:6" x14ac:dyDescent="0.3">
      <c r="A10437" s="16">
        <v>100</v>
      </c>
      <c r="B10437" s="17" t="s">
        <v>1050</v>
      </c>
      <c r="C10437" s="17" t="s">
        <v>64</v>
      </c>
      <c r="D10437" s="18">
        <v>12224711.841899401</v>
      </c>
      <c r="E10437" s="14">
        <v>44531</v>
      </c>
      <c r="F10437" s="15">
        <f t="shared" si="163"/>
        <v>8.3828385065139746E-2</v>
      </c>
    </row>
    <row r="10438" spans="1:6" x14ac:dyDescent="0.3">
      <c r="A10438" s="16">
        <v>100</v>
      </c>
      <c r="B10438" s="17" t="s">
        <v>1050</v>
      </c>
      <c r="C10438" s="17" t="s">
        <v>66</v>
      </c>
      <c r="D10438" s="18">
        <v>11241711.2442072</v>
      </c>
      <c r="E10438" s="14">
        <v>44501</v>
      </c>
      <c r="F10438" s="15">
        <f t="shared" si="163"/>
        <v>-1.9523741163770605E-2</v>
      </c>
    </row>
    <row r="10439" spans="1:6" x14ac:dyDescent="0.3">
      <c r="A10439" s="16">
        <v>100</v>
      </c>
      <c r="B10439" s="17" t="s">
        <v>1050</v>
      </c>
      <c r="C10439" s="17" t="s">
        <v>67</v>
      </c>
      <c r="D10439" s="18">
        <v>11463348.0544514</v>
      </c>
      <c r="E10439" s="14">
        <v>44470</v>
      </c>
      <c r="F10439" s="15">
        <f t="shared" si="163"/>
        <v>4.7299286510077643E-2</v>
      </c>
    </row>
    <row r="10440" spans="1:6" x14ac:dyDescent="0.3">
      <c r="A10440" s="16">
        <v>100</v>
      </c>
      <c r="B10440" s="17" t="s">
        <v>1050</v>
      </c>
      <c r="C10440" s="17" t="s">
        <v>68</v>
      </c>
      <c r="D10440" s="18">
        <v>10933763.0954147</v>
      </c>
      <c r="E10440" s="14">
        <v>44440</v>
      </c>
      <c r="F10440" s="15">
        <f t="shared" si="163"/>
        <v>-6.5854474350672682E-2</v>
      </c>
    </row>
    <row r="10441" spans="1:6" x14ac:dyDescent="0.3">
      <c r="A10441" s="11">
        <v>100</v>
      </c>
      <c r="B10441" s="12" t="s">
        <v>1050</v>
      </c>
      <c r="C10441" s="12" t="s">
        <v>69</v>
      </c>
      <c r="D10441" s="13">
        <v>11678038.2799189</v>
      </c>
      <c r="E10441" s="14">
        <v>44409</v>
      </c>
      <c r="F10441" s="15">
        <f t="shared" si="163"/>
        <v>1.4665160100632995E-2</v>
      </c>
    </row>
    <row r="10442" spans="1:6" x14ac:dyDescent="0.3">
      <c r="A10442" s="16">
        <v>100</v>
      </c>
      <c r="B10442" s="17" t="s">
        <v>1050</v>
      </c>
      <c r="C10442" s="17" t="s">
        <v>70</v>
      </c>
      <c r="D10442" s="18">
        <v>11508027.6424523</v>
      </c>
      <c r="E10442" s="14">
        <v>44378</v>
      </c>
      <c r="F10442" s="15">
        <f t="shared" si="163"/>
        <v>7.2207880856972495E-2</v>
      </c>
    </row>
    <row r="10443" spans="1:6" x14ac:dyDescent="0.3">
      <c r="A10443" s="11">
        <v>100</v>
      </c>
      <c r="B10443" s="12" t="s">
        <v>1050</v>
      </c>
      <c r="C10443" s="12" t="s">
        <v>71</v>
      </c>
      <c r="D10443" s="13">
        <v>10706349.394713501</v>
      </c>
      <c r="E10443" s="14">
        <v>44348</v>
      </c>
      <c r="F10443" s="15">
        <f t="shared" si="163"/>
        <v>5.5851347475351011E-2</v>
      </c>
    </row>
    <row r="10444" spans="1:6" x14ac:dyDescent="0.3">
      <c r="A10444" s="16">
        <v>100</v>
      </c>
      <c r="B10444" s="17" t="s">
        <v>1050</v>
      </c>
      <c r="C10444" s="17" t="s">
        <v>72</v>
      </c>
      <c r="D10444" s="18">
        <v>10124777.3170668</v>
      </c>
      <c r="E10444" s="14">
        <v>44317</v>
      </c>
      <c r="F10444" s="15">
        <f t="shared" si="163"/>
        <v>2.6833417683902034E-2</v>
      </c>
    </row>
    <row r="10445" spans="1:6" x14ac:dyDescent="0.3">
      <c r="A10445" s="11">
        <v>100</v>
      </c>
      <c r="B10445" s="12" t="s">
        <v>1050</v>
      </c>
      <c r="C10445" s="12" t="s">
        <v>73</v>
      </c>
      <c r="D10445" s="13">
        <v>9856707.6359320898</v>
      </c>
      <c r="E10445" s="14">
        <v>44287</v>
      </c>
      <c r="F10445" s="15">
        <f t="shared" si="163"/>
        <v>6.7556580411500158E-2</v>
      </c>
    </row>
    <row r="10446" spans="1:6" x14ac:dyDescent="0.3">
      <c r="A10446" s="16">
        <v>100</v>
      </c>
      <c r="B10446" s="17" t="s">
        <v>1050</v>
      </c>
      <c r="C10446" s="17" t="s">
        <v>74</v>
      </c>
      <c r="D10446" s="18">
        <v>9212816.5816131607</v>
      </c>
      <c r="E10446" s="14">
        <v>44256</v>
      </c>
      <c r="F10446" s="15">
        <f t="shared" si="163"/>
        <v>8.1927516995937741E-2</v>
      </c>
    </row>
    <row r="10447" spans="1:6" x14ac:dyDescent="0.3">
      <c r="A10447" s="11">
        <v>100</v>
      </c>
      <c r="B10447" s="12" t="s">
        <v>1050</v>
      </c>
      <c r="C10447" s="12" t="s">
        <v>75</v>
      </c>
      <c r="D10447" s="13">
        <v>8488124.7997404393</v>
      </c>
      <c r="E10447" s="14">
        <v>44228</v>
      </c>
      <c r="F10447" s="15">
        <f t="shared" si="163"/>
        <v>4.2599485737309376E-4</v>
      </c>
    </row>
    <row r="10448" spans="1:6" x14ac:dyDescent="0.3">
      <c r="A10448" s="16">
        <v>100</v>
      </c>
      <c r="B10448" s="17" t="s">
        <v>1050</v>
      </c>
      <c r="C10448" s="17" t="s">
        <v>76</v>
      </c>
      <c r="D10448" s="18">
        <v>8484509.6722945292</v>
      </c>
      <c r="E10448" s="14">
        <v>44197</v>
      </c>
      <c r="F10448" s="15">
        <f t="shared" si="163"/>
        <v>3.7298756243781553E-2</v>
      </c>
    </row>
    <row r="10449" spans="1:6" x14ac:dyDescent="0.3">
      <c r="A10449" s="11">
        <v>100</v>
      </c>
      <c r="B10449" s="12" t="s">
        <v>1050</v>
      </c>
      <c r="C10449" s="12" t="s">
        <v>77</v>
      </c>
      <c r="D10449" s="13">
        <v>8173877.1296828296</v>
      </c>
      <c r="E10449" s="14">
        <v>44166</v>
      </c>
      <c r="F10449" s="15">
        <f t="shared" si="163"/>
        <v>0.10565222561542716</v>
      </c>
    </row>
    <row r="10450" spans="1:6" x14ac:dyDescent="0.3">
      <c r="A10450" s="11">
        <v>100</v>
      </c>
      <c r="B10450" s="12" t="s">
        <v>1050</v>
      </c>
      <c r="C10450" s="12" t="s">
        <v>79</v>
      </c>
      <c r="D10450" s="13">
        <v>7354343.7684674002</v>
      </c>
      <c r="E10450" s="14">
        <v>44136</v>
      </c>
      <c r="F10450" s="15">
        <f t="shared" si="163"/>
        <v>0.12632012886359306</v>
      </c>
    </row>
    <row r="10451" spans="1:6" x14ac:dyDescent="0.3">
      <c r="A10451" s="11">
        <v>100</v>
      </c>
      <c r="B10451" s="12" t="s">
        <v>1050</v>
      </c>
      <c r="C10451" s="12" t="s">
        <v>80</v>
      </c>
      <c r="D10451" s="13">
        <v>6481623.3677451098</v>
      </c>
      <c r="E10451" s="14">
        <v>44105</v>
      </c>
      <c r="F10451" s="15">
        <f t="shared" si="163"/>
        <v>-3.4572077965264437E-2</v>
      </c>
    </row>
    <row r="10452" spans="1:6" x14ac:dyDescent="0.3">
      <c r="A10452" s="11">
        <v>100</v>
      </c>
      <c r="B10452" s="12" t="s">
        <v>1050</v>
      </c>
      <c r="C10452" s="12" t="s">
        <v>81</v>
      </c>
      <c r="D10452" s="13">
        <v>6709625.0938188201</v>
      </c>
      <c r="E10452" s="14">
        <v>44075</v>
      </c>
      <c r="F10452" s="15">
        <f t="shared" si="163"/>
        <v>-5.1005204090936576E-2</v>
      </c>
    </row>
    <row r="10453" spans="1:6" x14ac:dyDescent="0.3">
      <c r="A10453" s="16">
        <v>100</v>
      </c>
      <c r="B10453" s="17" t="s">
        <v>1050</v>
      </c>
      <c r="C10453" s="17" t="s">
        <v>82</v>
      </c>
      <c r="D10453" s="18">
        <v>7060728.8361523403</v>
      </c>
      <c r="E10453" s="14">
        <v>44044</v>
      </c>
      <c r="F10453" s="15">
        <f t="shared" si="163"/>
        <v>3.9327890603214101E-2</v>
      </c>
    </row>
    <row r="10454" spans="1:6" x14ac:dyDescent="0.3">
      <c r="A10454" s="11">
        <v>100</v>
      </c>
      <c r="B10454" s="12" t="s">
        <v>1050</v>
      </c>
      <c r="C10454" s="12" t="s">
        <v>83</v>
      </c>
      <c r="D10454" s="13">
        <v>6788434.7363393102</v>
      </c>
      <c r="E10454" s="14">
        <v>44013</v>
      </c>
      <c r="F10454" s="15">
        <f t="shared" si="163"/>
        <v>-1.107754513214119E-2</v>
      </c>
    </row>
    <row r="10455" spans="1:6" x14ac:dyDescent="0.3">
      <c r="A10455" s="16">
        <v>100</v>
      </c>
      <c r="B10455" s="17" t="s">
        <v>1050</v>
      </c>
      <c r="C10455" s="17" t="s">
        <v>84</v>
      </c>
      <c r="D10455" s="18">
        <v>6864051.98197293</v>
      </c>
      <c r="E10455" s="14">
        <v>43983</v>
      </c>
      <c r="F10455" s="15">
        <f t="shared" si="163"/>
        <v>3.6595417988048405E-2</v>
      </c>
    </row>
    <row r="10456" spans="1:6" x14ac:dyDescent="0.3">
      <c r="A10456" s="11">
        <v>100</v>
      </c>
      <c r="B10456" s="12" t="s">
        <v>1050</v>
      </c>
      <c r="C10456" s="12" t="s">
        <v>85</v>
      </c>
      <c r="D10456" s="13">
        <v>6617399.8262414504</v>
      </c>
      <c r="E10456" s="14">
        <v>43952</v>
      </c>
      <c r="F10456" s="15">
        <f t="shared" si="163"/>
        <v>7.6303691693521872E-2</v>
      </c>
    </row>
    <row r="10457" spans="1:6" x14ac:dyDescent="0.3">
      <c r="A10457" s="16">
        <v>100</v>
      </c>
      <c r="B10457" s="17" t="s">
        <v>1050</v>
      </c>
      <c r="C10457" s="17" t="s">
        <v>86</v>
      </c>
      <c r="D10457" s="18">
        <v>6131251.1114432598</v>
      </c>
      <c r="E10457" s="14">
        <v>43922</v>
      </c>
      <c r="F10457" s="15">
        <f t="shared" si="163"/>
        <v>0.11468381065613571</v>
      </c>
    </row>
    <row r="10458" spans="1:6" x14ac:dyDescent="0.3">
      <c r="A10458" s="11">
        <v>100</v>
      </c>
      <c r="B10458" s="12" t="s">
        <v>1050</v>
      </c>
      <c r="C10458" s="12" t="s">
        <v>87</v>
      </c>
      <c r="D10458" s="13">
        <v>5466917.9684863901</v>
      </c>
      <c r="E10458" s="14">
        <v>43891</v>
      </c>
      <c r="F10458" s="15">
        <f t="shared" si="163"/>
        <v>-0.28848603086915164</v>
      </c>
    </row>
    <row r="10459" spans="1:6" x14ac:dyDescent="0.3">
      <c r="A10459" s="16">
        <v>100</v>
      </c>
      <c r="B10459" s="17" t="s">
        <v>1050</v>
      </c>
      <c r="C10459" s="17" t="s">
        <v>88</v>
      </c>
      <c r="D10459" s="18">
        <v>7295086.5472622002</v>
      </c>
      <c r="E10459" s="14">
        <v>43862</v>
      </c>
      <c r="F10459" s="15">
        <f t="shared" si="163"/>
        <v>-0.11860117376978124</v>
      </c>
    </row>
    <row r="10460" spans="1:6" x14ac:dyDescent="0.3">
      <c r="A10460" s="11">
        <v>100</v>
      </c>
      <c r="B10460" s="12" t="s">
        <v>1050</v>
      </c>
      <c r="C10460" s="12" t="s">
        <v>89</v>
      </c>
      <c r="D10460" s="13">
        <v>8213689.5499755004</v>
      </c>
      <c r="E10460" s="14">
        <v>43831</v>
      </c>
      <c r="F10460" s="15">
        <f t="shared" si="163"/>
        <v>5.1195257492851224E-3</v>
      </c>
    </row>
    <row r="10461" spans="1:6" x14ac:dyDescent="0.3">
      <c r="A10461" s="16">
        <v>100</v>
      </c>
      <c r="B10461" s="17" t="s">
        <v>1050</v>
      </c>
      <c r="C10461" s="17" t="s">
        <v>90</v>
      </c>
      <c r="D10461" s="18">
        <v>8171746.80990496</v>
      </c>
      <c r="E10461" s="14">
        <v>43800</v>
      </c>
      <c r="F10461" s="15">
        <f t="shared" si="163"/>
        <v>6.8212119751513686E-2</v>
      </c>
    </row>
    <row r="10462" spans="1:6" x14ac:dyDescent="0.3">
      <c r="A10462" s="16">
        <v>100</v>
      </c>
      <c r="B10462" s="17" t="s">
        <v>1050</v>
      </c>
      <c r="C10462" s="17" t="s">
        <v>92</v>
      </c>
      <c r="D10462" s="18">
        <v>7632920.7795828301</v>
      </c>
      <c r="E10462" s="14">
        <v>43770</v>
      </c>
      <c r="F10462" s="15">
        <f t="shared" si="163"/>
        <v>4.5029043677919225E-2</v>
      </c>
    </row>
    <row r="10463" spans="1:6" x14ac:dyDescent="0.3">
      <c r="A10463" s="16">
        <v>100</v>
      </c>
      <c r="B10463" s="17" t="s">
        <v>1050</v>
      </c>
      <c r="C10463" s="17" t="s">
        <v>93</v>
      </c>
      <c r="D10463" s="18">
        <v>7296841.1141319796</v>
      </c>
      <c r="E10463" s="14">
        <v>43739</v>
      </c>
      <c r="F10463" s="15">
        <f t="shared" si="163"/>
        <v>6.1719204204138151E-2</v>
      </c>
    </row>
    <row r="10464" spans="1:6" x14ac:dyDescent="0.3">
      <c r="A10464" s="16">
        <v>100</v>
      </c>
      <c r="B10464" s="17" t="s">
        <v>1050</v>
      </c>
      <c r="C10464" s="17" t="s">
        <v>94</v>
      </c>
      <c r="D10464" s="18">
        <v>6860102.1082159895</v>
      </c>
      <c r="E10464" s="14">
        <v>43709</v>
      </c>
      <c r="F10464" s="15">
        <f t="shared" si="163"/>
        <v>6.6254019190433264E-2</v>
      </c>
    </row>
    <row r="10465" spans="1:6" x14ac:dyDescent="0.3">
      <c r="A10465" s="11">
        <v>100</v>
      </c>
      <c r="B10465" s="12" t="s">
        <v>1050</v>
      </c>
      <c r="C10465" s="12" t="s">
        <v>95</v>
      </c>
      <c r="D10465" s="13">
        <v>6420322.2234838698</v>
      </c>
      <c r="E10465" s="14">
        <v>43678</v>
      </c>
      <c r="F10465" s="15">
        <f t="shared" si="163"/>
        <v>-6.7554149905282454E-2</v>
      </c>
    </row>
    <row r="10466" spans="1:6" x14ac:dyDescent="0.3">
      <c r="A10466" s="16">
        <v>100</v>
      </c>
      <c r="B10466" s="17" t="s">
        <v>1050</v>
      </c>
      <c r="C10466" s="17" t="s">
        <v>96</v>
      </c>
      <c r="D10466" s="18">
        <v>6869026.9381394703</v>
      </c>
      <c r="E10466" s="14">
        <v>43647</v>
      </c>
      <c r="F10466" s="15">
        <f t="shared" si="163"/>
        <v>-0.10767215782002568</v>
      </c>
    </row>
    <row r="10467" spans="1:6" x14ac:dyDescent="0.3">
      <c r="A10467" s="11">
        <v>100</v>
      </c>
      <c r="B10467" s="12" t="s">
        <v>1050</v>
      </c>
      <c r="C10467" s="12" t="s">
        <v>97</v>
      </c>
      <c r="D10467" s="13">
        <v>7649915.5972738704</v>
      </c>
      <c r="E10467" s="14">
        <v>43617</v>
      </c>
      <c r="F10467" s="15">
        <f t="shared" si="163"/>
        <v>4.8057720021563742E-2</v>
      </c>
    </row>
    <row r="10468" spans="1:6" x14ac:dyDescent="0.3">
      <c r="A10468" s="16">
        <v>100</v>
      </c>
      <c r="B10468" s="17" t="s">
        <v>1050</v>
      </c>
      <c r="C10468" s="17" t="s">
        <v>98</v>
      </c>
      <c r="D10468" s="18">
        <v>7290972.1768361097</v>
      </c>
      <c r="E10468" s="14">
        <v>43586</v>
      </c>
      <c r="F10468" s="15">
        <f t="shared" si="163"/>
        <v>-6.71412999901361E-2</v>
      </c>
    </row>
    <row r="10469" spans="1:6" x14ac:dyDescent="0.3">
      <c r="A10469" s="11">
        <v>100</v>
      </c>
      <c r="B10469" s="12" t="s">
        <v>1050</v>
      </c>
      <c r="C10469" s="12" t="s">
        <v>99</v>
      </c>
      <c r="D10469" s="13">
        <v>7797305.2615085999</v>
      </c>
      <c r="E10469" s="14">
        <v>43556</v>
      </c>
      <c r="F10469" s="15">
        <f t="shared" si="163"/>
        <v>8.7051947526415804E-2</v>
      </c>
    </row>
    <row r="10470" spans="1:6" x14ac:dyDescent="0.3">
      <c r="A10470" s="16">
        <v>100</v>
      </c>
      <c r="B10470" s="17" t="s">
        <v>1050</v>
      </c>
      <c r="C10470" s="17" t="s">
        <v>100</v>
      </c>
      <c r="D10470" s="18">
        <v>7147239.8498101598</v>
      </c>
      <c r="E10470" s="14">
        <v>43525</v>
      </c>
      <c r="F10470" s="15">
        <f t="shared" si="163"/>
        <v>5.6337194855398474E-2</v>
      </c>
    </row>
    <row r="10471" spans="1:6" x14ac:dyDescent="0.3">
      <c r="A10471" s="11">
        <v>100</v>
      </c>
      <c r="B10471" s="12" t="s">
        <v>1050</v>
      </c>
      <c r="C10471" s="12" t="s">
        <v>101</v>
      </c>
      <c r="D10471" s="13">
        <v>6755716.6145970197</v>
      </c>
      <c r="E10471" s="14">
        <v>43497</v>
      </c>
      <c r="F10471" s="15">
        <f t="shared" si="163"/>
        <v>3.6026010259638683E-2</v>
      </c>
    </row>
    <row r="10472" spans="1:6" x14ac:dyDescent="0.3">
      <c r="A10472" s="16">
        <v>100</v>
      </c>
      <c r="B10472" s="17" t="s">
        <v>1050</v>
      </c>
      <c r="C10472" s="17" t="s">
        <v>102</v>
      </c>
      <c r="D10472" s="18">
        <v>6516666.9553897996</v>
      </c>
      <c r="E10472" s="14">
        <v>43466</v>
      </c>
      <c r="F10472" s="15">
        <f t="shared" si="163"/>
        <v>2.6644142392687545E-2</v>
      </c>
    </row>
    <row r="10473" spans="1:6" x14ac:dyDescent="0.3">
      <c r="A10473" s="11">
        <v>100</v>
      </c>
      <c r="B10473" s="12" t="s">
        <v>1050</v>
      </c>
      <c r="C10473" s="12" t="s">
        <v>103</v>
      </c>
      <c r="D10473" s="13">
        <v>6345328.6700554304</v>
      </c>
      <c r="E10473" s="14">
        <v>43435</v>
      </c>
      <c r="F10473" s="15">
        <f t="shared" si="163"/>
        <v>-6.3072727610842483E-2</v>
      </c>
    </row>
    <row r="10474" spans="1:6" x14ac:dyDescent="0.3">
      <c r="A10474" s="11">
        <v>100</v>
      </c>
      <c r="B10474" s="12" t="s">
        <v>1050</v>
      </c>
      <c r="C10474" s="12" t="s">
        <v>105</v>
      </c>
      <c r="D10474" s="13">
        <v>6758436.8444443597</v>
      </c>
      <c r="E10474" s="14">
        <v>43405</v>
      </c>
      <c r="F10474" s="15">
        <f t="shared" si="163"/>
        <v>-7.7382278477677808E-3</v>
      </c>
    </row>
    <row r="10475" spans="1:6" x14ac:dyDescent="0.3">
      <c r="A10475" s="11">
        <v>100</v>
      </c>
      <c r="B10475" s="12" t="s">
        <v>1050</v>
      </c>
      <c r="C10475" s="12" t="s">
        <v>106</v>
      </c>
      <c r="D10475" s="13">
        <v>6810938.0397658097</v>
      </c>
      <c r="E10475" s="14">
        <v>43374</v>
      </c>
      <c r="F10475" s="15">
        <f t="shared" si="163"/>
        <v>-0.12111102277789963</v>
      </c>
    </row>
    <row r="10476" spans="1:6" x14ac:dyDescent="0.3">
      <c r="A10476" s="11">
        <v>100</v>
      </c>
      <c r="B10476" s="12" t="s">
        <v>1050</v>
      </c>
      <c r="C10476" s="12" t="s">
        <v>107</v>
      </c>
      <c r="D10476" s="13">
        <v>7687847.8271132596</v>
      </c>
      <c r="E10476" s="14">
        <v>43344</v>
      </c>
      <c r="F10476" s="15">
        <f t="shared" si="163"/>
        <v>1.1001660157676573E-2</v>
      </c>
    </row>
    <row r="10477" spans="1:6" x14ac:dyDescent="0.3">
      <c r="A10477" s="16">
        <v>100</v>
      </c>
      <c r="B10477" s="17" t="s">
        <v>1050</v>
      </c>
      <c r="C10477" s="17" t="s">
        <v>108</v>
      </c>
      <c r="D10477" s="18">
        <v>7603732.2916622404</v>
      </c>
      <c r="E10477" s="14">
        <v>43313</v>
      </c>
      <c r="F10477" s="15">
        <f t="shared" si="163"/>
        <v>-6.3322049157379698E-2</v>
      </c>
    </row>
    <row r="10478" spans="1:6" x14ac:dyDescent="0.3">
      <c r="A10478" s="11">
        <v>100</v>
      </c>
      <c r="B10478" s="12" t="s">
        <v>1050</v>
      </c>
      <c r="C10478" s="12" t="s">
        <v>109</v>
      </c>
      <c r="D10478" s="13">
        <v>8100787.4006623803</v>
      </c>
      <c r="E10478" s="14">
        <v>43282</v>
      </c>
      <c r="F10478" s="15">
        <f t="shared" si="163"/>
        <v>4.930874775826203E-2</v>
      </c>
    </row>
    <row r="10479" spans="1:6" x14ac:dyDescent="0.3">
      <c r="A10479" s="16">
        <v>100</v>
      </c>
      <c r="B10479" s="17" t="s">
        <v>1050</v>
      </c>
      <c r="C10479" s="17" t="s">
        <v>110</v>
      </c>
      <c r="D10479" s="18">
        <v>7711035.7660377203</v>
      </c>
      <c r="E10479" s="14">
        <v>43252</v>
      </c>
      <c r="F10479" s="15">
        <f t="shared" si="163"/>
        <v>-3.8027151095584945E-2</v>
      </c>
    </row>
    <row r="10480" spans="1:6" x14ac:dyDescent="0.3">
      <c r="A10480" s="11">
        <v>100</v>
      </c>
      <c r="B10480" s="12" t="s">
        <v>1050</v>
      </c>
      <c r="C10480" s="12" t="s">
        <v>111</v>
      </c>
      <c r="D10480" s="13">
        <v>8009911.1629378097</v>
      </c>
      <c r="E10480" s="14">
        <v>43221</v>
      </c>
      <c r="F10480" s="15">
        <f t="shared" si="163"/>
        <v>4.8006185950562032E-2</v>
      </c>
    </row>
    <row r="10481" spans="1:6" x14ac:dyDescent="0.3">
      <c r="A10481" s="16">
        <v>100</v>
      </c>
      <c r="B10481" s="17" t="s">
        <v>1050</v>
      </c>
      <c r="C10481" s="17" t="s">
        <v>112</v>
      </c>
      <c r="D10481" s="18">
        <v>7634469.7342868801</v>
      </c>
      <c r="E10481" s="14">
        <v>43191</v>
      </c>
      <c r="F10481" s="15">
        <f t="shared" si="163"/>
        <v>4.504279390496594E-2</v>
      </c>
    </row>
    <row r="10482" spans="1:6" x14ac:dyDescent="0.3">
      <c r="A10482" s="11">
        <v>100</v>
      </c>
      <c r="B10482" s="12" t="s">
        <v>1050</v>
      </c>
      <c r="C10482" s="12" t="s">
        <v>113</v>
      </c>
      <c r="D10482" s="13">
        <v>7298221.5150285596</v>
      </c>
      <c r="E10482" s="14">
        <v>43160</v>
      </c>
      <c r="F10482" s="15">
        <f t="shared" si="163"/>
        <v>-6.0668997269729533E-2</v>
      </c>
    </row>
    <row r="10483" spans="1:6" x14ac:dyDescent="0.3">
      <c r="A10483" s="16">
        <v>100</v>
      </c>
      <c r="B10483" s="17" t="s">
        <v>1050</v>
      </c>
      <c r="C10483" s="17" t="s">
        <v>114</v>
      </c>
      <c r="D10483" s="18">
        <v>7754704.4706087997</v>
      </c>
      <c r="E10483" s="14">
        <v>43132</v>
      </c>
      <c r="F10483" s="15">
        <f t="shared" si="163"/>
        <v>-2.9024670655343306E-2</v>
      </c>
    </row>
    <row r="10484" spans="1:6" x14ac:dyDescent="0.3">
      <c r="A10484" s="11">
        <v>100</v>
      </c>
      <c r="B10484" s="12" t="s">
        <v>1050</v>
      </c>
      <c r="C10484" s="12" t="s">
        <v>115</v>
      </c>
      <c r="D10484" s="13">
        <v>7983080.4503279198</v>
      </c>
      <c r="E10484" s="14">
        <v>43101</v>
      </c>
      <c r="F10484" s="15">
        <f t="shared" si="163"/>
        <v>-9.335444544488089E-2</v>
      </c>
    </row>
    <row r="10485" spans="1:6" x14ac:dyDescent="0.3">
      <c r="A10485" s="16">
        <v>100</v>
      </c>
      <c r="B10485" s="17" t="s">
        <v>1050</v>
      </c>
      <c r="C10485" s="17" t="s">
        <v>116</v>
      </c>
      <c r="D10485" s="18">
        <v>8764231.2151666395</v>
      </c>
      <c r="E10485" s="14">
        <v>43070</v>
      </c>
      <c r="F10485" s="15">
        <f t="shared" si="163"/>
        <v>9.8429943923444181E-3</v>
      </c>
    </row>
    <row r="10486" spans="1:6" x14ac:dyDescent="0.3">
      <c r="A10486" s="16">
        <v>100</v>
      </c>
      <c r="B10486" s="17" t="s">
        <v>1050</v>
      </c>
      <c r="C10486" s="17" t="s">
        <v>118</v>
      </c>
      <c r="D10486" s="18">
        <v>8678388.1061542407</v>
      </c>
      <c r="E10486" s="14">
        <v>43040</v>
      </c>
      <c r="F10486" s="15">
        <f t="shared" si="163"/>
        <v>3.0969204958806399E-2</v>
      </c>
    </row>
    <row r="10487" spans="1:6" x14ac:dyDescent="0.3">
      <c r="A10487" s="16">
        <v>100</v>
      </c>
      <c r="B10487" s="17" t="s">
        <v>1050</v>
      </c>
      <c r="C10487" s="17" t="s">
        <v>119</v>
      </c>
      <c r="D10487" s="18">
        <v>8413744.38020535</v>
      </c>
      <c r="E10487" s="14">
        <v>43009</v>
      </c>
      <c r="F10487" s="15">
        <f t="shared" si="163"/>
        <v>2.6760456820337657E-2</v>
      </c>
    </row>
    <row r="10488" spans="1:6" x14ac:dyDescent="0.3">
      <c r="A10488" s="16">
        <v>100</v>
      </c>
      <c r="B10488" s="17" t="s">
        <v>1050</v>
      </c>
      <c r="C10488" s="17" t="s">
        <v>120</v>
      </c>
      <c r="D10488" s="18">
        <v>8191574.6766282301</v>
      </c>
      <c r="E10488" s="14">
        <v>42979</v>
      </c>
      <c r="F10488" s="15">
        <f t="shared" si="163"/>
        <v>-5.3125898253752468E-3</v>
      </c>
    </row>
    <row r="10489" spans="1:6" x14ac:dyDescent="0.3">
      <c r="A10489" s="11">
        <v>100</v>
      </c>
      <c r="B10489" s="12" t="s">
        <v>1050</v>
      </c>
      <c r="C10489" s="12" t="s">
        <v>121</v>
      </c>
      <c r="D10489" s="13">
        <v>8235208.9557964997</v>
      </c>
      <c r="E10489" s="14">
        <v>42948</v>
      </c>
      <c r="F10489" s="15">
        <f t="shared" si="163"/>
        <v>-5.402160214696642E-2</v>
      </c>
    </row>
    <row r="10490" spans="1:6" x14ac:dyDescent="0.3">
      <c r="A10490" s="16">
        <v>100</v>
      </c>
      <c r="B10490" s="17" t="s">
        <v>1050</v>
      </c>
      <c r="C10490" s="17" t="s">
        <v>122</v>
      </c>
      <c r="D10490" s="18">
        <v>8692324.0192056298</v>
      </c>
      <c r="E10490" s="14">
        <v>42917</v>
      </c>
      <c r="F10490" s="15">
        <f t="shared" si="163"/>
        <v>2.9190332818716077E-2</v>
      </c>
    </row>
    <row r="10491" spans="1:6" x14ac:dyDescent="0.3">
      <c r="A10491" s="11">
        <v>100</v>
      </c>
      <c r="B10491" s="12" t="s">
        <v>1050</v>
      </c>
      <c r="C10491" s="12" t="s">
        <v>123</v>
      </c>
      <c r="D10491" s="13">
        <v>8442259.6747278497</v>
      </c>
      <c r="E10491" s="14">
        <v>42887</v>
      </c>
      <c r="F10491" s="15">
        <f t="shared" si="163"/>
        <v>7.6868281861880664E-3</v>
      </c>
    </row>
    <row r="10492" spans="1:6" x14ac:dyDescent="0.3">
      <c r="A10492" s="16">
        <v>100</v>
      </c>
      <c r="B10492" s="17" t="s">
        <v>1050</v>
      </c>
      <c r="C10492" s="17" t="s">
        <v>124</v>
      </c>
      <c r="D10492" s="18">
        <v>8377614.2525418401</v>
      </c>
      <c r="E10492" s="14">
        <v>42856</v>
      </c>
      <c r="F10492" s="15">
        <f t="shared" si="163"/>
        <v>2.1972491574539146E-2</v>
      </c>
    </row>
    <row r="10493" spans="1:6" x14ac:dyDescent="0.3">
      <c r="A10493" s="11">
        <v>100</v>
      </c>
      <c r="B10493" s="12" t="s">
        <v>1050</v>
      </c>
      <c r="C10493" s="12" t="s">
        <v>125</v>
      </c>
      <c r="D10493" s="13">
        <v>8195544.7790067503</v>
      </c>
      <c r="E10493" s="14">
        <v>42826</v>
      </c>
      <c r="F10493" s="15">
        <f t="shared" si="163"/>
        <v>7.7867345978723801E-2</v>
      </c>
    </row>
    <row r="10494" spans="1:6" x14ac:dyDescent="0.3">
      <c r="A10494" s="16">
        <v>100</v>
      </c>
      <c r="B10494" s="17" t="s">
        <v>1050</v>
      </c>
      <c r="C10494" s="17" t="s">
        <v>126</v>
      </c>
      <c r="D10494" s="18">
        <v>7581593.0388261201</v>
      </c>
      <c r="E10494" s="14">
        <v>42795</v>
      </c>
      <c r="F10494" s="15">
        <f t="shared" si="163"/>
        <v>8.2246555733904107E-3</v>
      </c>
    </row>
    <row r="10495" spans="1:6" x14ac:dyDescent="0.3">
      <c r="A10495" s="11">
        <v>100</v>
      </c>
      <c r="B10495" s="12" t="s">
        <v>1050</v>
      </c>
      <c r="C10495" s="12" t="s">
        <v>127</v>
      </c>
      <c r="D10495" s="13">
        <v>7519492.7740921499</v>
      </c>
      <c r="E10495" s="14">
        <v>42767</v>
      </c>
      <c r="F10495" s="15">
        <f t="shared" si="163"/>
        <v>-1.5034283252381464E-2</v>
      </c>
    </row>
    <row r="10496" spans="1:6" x14ac:dyDescent="0.3">
      <c r="A10496" s="16">
        <v>100</v>
      </c>
      <c r="B10496" s="17" t="s">
        <v>1050</v>
      </c>
      <c r="C10496" s="17" t="s">
        <v>129</v>
      </c>
      <c r="D10496" s="18">
        <v>7633397.0474560698</v>
      </c>
      <c r="E10496" s="14">
        <v>42736</v>
      </c>
      <c r="F10496" s="15">
        <f t="shared" si="163"/>
        <v>0.14850811099143912</v>
      </c>
    </row>
    <row r="10497" spans="1:6" x14ac:dyDescent="0.3">
      <c r="A10497" s="11">
        <v>100</v>
      </c>
      <c r="B10497" s="12" t="s">
        <v>1050</v>
      </c>
      <c r="C10497" s="12" t="s">
        <v>130</v>
      </c>
      <c r="D10497" s="13">
        <v>6579934.9396299897</v>
      </c>
      <c r="E10497" s="14">
        <v>42705</v>
      </c>
      <c r="F10497" s="15">
        <f t="shared" si="163"/>
        <v>7.5802748420424684E-2</v>
      </c>
    </row>
    <row r="10498" spans="1:6" x14ac:dyDescent="0.3">
      <c r="A10498" s="11">
        <v>100</v>
      </c>
      <c r="B10498" s="12" t="s">
        <v>1050</v>
      </c>
      <c r="C10498" s="12" t="s">
        <v>132</v>
      </c>
      <c r="D10498" s="13">
        <v>6099593.3759293202</v>
      </c>
      <c r="E10498" s="14">
        <v>42675</v>
      </c>
      <c r="F10498" s="15">
        <f t="shared" si="163"/>
        <v>-5.2666450229853501E-3</v>
      </c>
    </row>
    <row r="10499" spans="1:6" x14ac:dyDescent="0.3">
      <c r="A10499" s="11">
        <v>100</v>
      </c>
      <c r="B10499" s="12" t="s">
        <v>1050</v>
      </c>
      <c r="C10499" s="12" t="s">
        <v>133</v>
      </c>
      <c r="D10499" s="13">
        <v>6131802.5116168</v>
      </c>
      <c r="E10499" s="14">
        <v>42644</v>
      </c>
      <c r="F10499" s="15">
        <f t="shared" ref="F10499:F10562" si="164">IF(B10499=B10500,LN(D10499/D10500),NA())</f>
        <v>-3.1373439873957896E-3</v>
      </c>
    </row>
    <row r="10500" spans="1:6" x14ac:dyDescent="0.3">
      <c r="A10500" s="11">
        <v>100</v>
      </c>
      <c r="B10500" s="12" t="s">
        <v>1050</v>
      </c>
      <c r="C10500" s="12" t="s">
        <v>134</v>
      </c>
      <c r="D10500" s="13">
        <v>6151070.29438545</v>
      </c>
      <c r="E10500" s="14">
        <v>42614</v>
      </c>
      <c r="F10500" s="15">
        <f t="shared" si="164"/>
        <v>-3.5187041268698455E-2</v>
      </c>
    </row>
    <row r="10501" spans="1:6" x14ac:dyDescent="0.3">
      <c r="A10501" s="16">
        <v>100</v>
      </c>
      <c r="B10501" s="17" t="s">
        <v>1050</v>
      </c>
      <c r="C10501" s="17" t="s">
        <v>135</v>
      </c>
      <c r="D10501" s="18">
        <v>6371361.2231216896</v>
      </c>
      <c r="E10501" s="14">
        <v>42583</v>
      </c>
      <c r="F10501" s="15">
        <f t="shared" si="164"/>
        <v>5.8777223821241349E-2</v>
      </c>
    </row>
    <row r="10502" spans="1:6" x14ac:dyDescent="0.3">
      <c r="A10502" s="11">
        <v>100</v>
      </c>
      <c r="B10502" s="12" t="s">
        <v>1050</v>
      </c>
      <c r="C10502" s="12" t="s">
        <v>136</v>
      </c>
      <c r="D10502" s="13">
        <v>6007663.5690482799</v>
      </c>
      <c r="E10502" s="14">
        <v>42552</v>
      </c>
      <c r="F10502" s="15">
        <f t="shared" si="164"/>
        <v>0.1655888663807045</v>
      </c>
    </row>
    <row r="10503" spans="1:6" x14ac:dyDescent="0.3">
      <c r="A10503" s="16">
        <v>100</v>
      </c>
      <c r="B10503" s="17" t="s">
        <v>1050</v>
      </c>
      <c r="C10503" s="17" t="s">
        <v>137</v>
      </c>
      <c r="D10503" s="18">
        <v>5090861.39651311</v>
      </c>
      <c r="E10503" s="14">
        <v>42522</v>
      </c>
      <c r="F10503" s="15">
        <f t="shared" si="164"/>
        <v>-0.166434830537701</v>
      </c>
    </row>
    <row r="10504" spans="1:6" x14ac:dyDescent="0.3">
      <c r="A10504" s="11">
        <v>100</v>
      </c>
      <c r="B10504" s="12" t="s">
        <v>1050</v>
      </c>
      <c r="C10504" s="12" t="s">
        <v>138</v>
      </c>
      <c r="D10504" s="13">
        <v>6012747.9874096103</v>
      </c>
      <c r="E10504" s="14">
        <v>42491</v>
      </c>
      <c r="F10504" s="15">
        <f t="shared" si="164"/>
        <v>6.8199367505907993E-2</v>
      </c>
    </row>
    <row r="10505" spans="1:6" x14ac:dyDescent="0.3">
      <c r="A10505" s="16">
        <v>100</v>
      </c>
      <c r="B10505" s="17" t="s">
        <v>1050</v>
      </c>
      <c r="C10505" s="17" t="s">
        <v>139</v>
      </c>
      <c r="D10505" s="18">
        <v>5616352.9523122003</v>
      </c>
      <c r="E10505" s="14">
        <v>42461</v>
      </c>
      <c r="F10505" s="15">
        <f t="shared" si="164"/>
        <v>-5.6960790200917863E-2</v>
      </c>
    </row>
    <row r="10506" spans="1:6" x14ac:dyDescent="0.3">
      <c r="A10506" s="11">
        <v>100</v>
      </c>
      <c r="B10506" s="12" t="s">
        <v>1050</v>
      </c>
      <c r="C10506" s="12" t="s">
        <v>140</v>
      </c>
      <c r="D10506" s="13">
        <v>5945551.5577447899</v>
      </c>
      <c r="E10506" s="14">
        <v>42430</v>
      </c>
      <c r="F10506" s="15">
        <f t="shared" si="164"/>
        <v>7.0929651021586312E-2</v>
      </c>
    </row>
    <row r="10507" spans="1:6" x14ac:dyDescent="0.3">
      <c r="A10507" s="16">
        <v>100</v>
      </c>
      <c r="B10507" s="17" t="s">
        <v>1050</v>
      </c>
      <c r="C10507" s="17" t="s">
        <v>141</v>
      </c>
      <c r="D10507" s="18">
        <v>5538444.3139140997</v>
      </c>
      <c r="E10507" s="14">
        <v>42401</v>
      </c>
      <c r="F10507" s="15">
        <f t="shared" si="164"/>
        <v>-0.10493251687142267</v>
      </c>
    </row>
    <row r="10508" spans="1:6" x14ac:dyDescent="0.3">
      <c r="A10508" s="11">
        <v>100</v>
      </c>
      <c r="B10508" s="12" t="s">
        <v>1050</v>
      </c>
      <c r="C10508" s="12" t="s">
        <v>142</v>
      </c>
      <c r="D10508" s="13">
        <v>6151193.7485234803</v>
      </c>
      <c r="E10508" s="14">
        <v>42370</v>
      </c>
      <c r="F10508" s="15">
        <f t="shared" si="164"/>
        <v>-0.24223720792167686</v>
      </c>
    </row>
    <row r="10509" spans="1:6" x14ac:dyDescent="0.3">
      <c r="A10509" s="16">
        <v>100</v>
      </c>
      <c r="B10509" s="17" t="s">
        <v>1050</v>
      </c>
      <c r="C10509" s="17" t="s">
        <v>143</v>
      </c>
      <c r="D10509" s="18">
        <v>7837213.7044578996</v>
      </c>
      <c r="E10509" s="14">
        <v>42339</v>
      </c>
      <c r="F10509" s="15">
        <f t="shared" si="164"/>
        <v>-7.7566110556875727E-3</v>
      </c>
    </row>
    <row r="10510" spans="1:6" x14ac:dyDescent="0.3">
      <c r="A10510" s="16">
        <v>100</v>
      </c>
      <c r="B10510" s="17" t="s">
        <v>1050</v>
      </c>
      <c r="C10510" s="17" t="s">
        <v>145</v>
      </c>
      <c r="D10510" s="18">
        <v>7898240.2967219604</v>
      </c>
      <c r="E10510" s="14">
        <v>42309</v>
      </c>
      <c r="F10510" s="15">
        <f t="shared" si="164"/>
        <v>5.3362386447802113E-2</v>
      </c>
    </row>
    <row r="10511" spans="1:6" x14ac:dyDescent="0.3">
      <c r="A10511" s="16">
        <v>100</v>
      </c>
      <c r="B10511" s="17" t="s">
        <v>1050</v>
      </c>
      <c r="C10511" s="17" t="s">
        <v>146</v>
      </c>
      <c r="D10511" s="18">
        <v>7487819.25524732</v>
      </c>
      <c r="E10511" s="14">
        <v>42278</v>
      </c>
      <c r="F10511" s="15">
        <f t="shared" si="164"/>
        <v>0.12653437882407967</v>
      </c>
    </row>
    <row r="10512" spans="1:6" x14ac:dyDescent="0.3">
      <c r="A10512" s="16">
        <v>100</v>
      </c>
      <c r="B10512" s="17" t="s">
        <v>1050</v>
      </c>
      <c r="C10512" s="17" t="s">
        <v>147</v>
      </c>
      <c r="D10512" s="18">
        <v>6597845.9340943899</v>
      </c>
      <c r="E10512" s="14">
        <v>42248</v>
      </c>
      <c r="F10512" s="15">
        <f t="shared" si="164"/>
        <v>-7.4200151277170223E-2</v>
      </c>
    </row>
    <row r="10513" spans="1:6" x14ac:dyDescent="0.3">
      <c r="A10513" s="11">
        <v>100</v>
      </c>
      <c r="B10513" s="12" t="s">
        <v>1050</v>
      </c>
      <c r="C10513" s="12" t="s">
        <v>148</v>
      </c>
      <c r="D10513" s="13">
        <v>7106027.5416103303</v>
      </c>
      <c r="E10513" s="14">
        <v>42217</v>
      </c>
      <c r="F10513" s="15">
        <f t="shared" si="164"/>
        <v>-6.6555827251279398E-2</v>
      </c>
    </row>
    <row r="10514" spans="1:6" x14ac:dyDescent="0.3">
      <c r="A10514" s="16">
        <v>100</v>
      </c>
      <c r="B10514" s="17" t="s">
        <v>1050</v>
      </c>
      <c r="C10514" s="17" t="s">
        <v>149</v>
      </c>
      <c r="D10514" s="18">
        <v>7595068.8460976603</v>
      </c>
      <c r="E10514" s="14">
        <v>42186</v>
      </c>
      <c r="F10514" s="15">
        <f t="shared" si="164"/>
        <v>7.7969843001522154E-2</v>
      </c>
    </row>
    <row r="10515" spans="1:6" x14ac:dyDescent="0.3">
      <c r="A10515" s="11">
        <v>100</v>
      </c>
      <c r="B10515" s="12" t="s">
        <v>1050</v>
      </c>
      <c r="C10515" s="12" t="s">
        <v>150</v>
      </c>
      <c r="D10515" s="13">
        <v>7025380.3609797098</v>
      </c>
      <c r="E10515" s="14">
        <v>42156</v>
      </c>
      <c r="F10515" s="15">
        <f t="shared" si="164"/>
        <v>-5.5218450141057964E-3</v>
      </c>
    </row>
    <row r="10516" spans="1:6" x14ac:dyDescent="0.3">
      <c r="A10516" s="16">
        <v>100</v>
      </c>
      <c r="B10516" s="17" t="s">
        <v>1050</v>
      </c>
      <c r="C10516" s="17" t="s">
        <v>151</v>
      </c>
      <c r="D10516" s="18">
        <v>7064280.7245456902</v>
      </c>
      <c r="E10516" s="14">
        <v>42125</v>
      </c>
      <c r="F10516" s="15">
        <f t="shared" si="164"/>
        <v>2.1810141976850755E-2</v>
      </c>
    </row>
    <row r="10517" spans="1:6" x14ac:dyDescent="0.3">
      <c r="A10517" s="11">
        <v>100</v>
      </c>
      <c r="B10517" s="12" t="s">
        <v>1050</v>
      </c>
      <c r="C10517" s="12" t="s">
        <v>152</v>
      </c>
      <c r="D10517" s="13">
        <v>6911875.7869553799</v>
      </c>
      <c r="E10517" s="14">
        <v>42095</v>
      </c>
      <c r="F10517" s="15">
        <f t="shared" si="164"/>
        <v>-4.5087688302442953E-2</v>
      </c>
    </row>
    <row r="10518" spans="1:6" x14ac:dyDescent="0.3">
      <c r="A10518" s="16">
        <v>100</v>
      </c>
      <c r="B10518" s="17" t="s">
        <v>1050</v>
      </c>
      <c r="C10518" s="17" t="s">
        <v>153</v>
      </c>
      <c r="D10518" s="18">
        <v>7230648.6528914701</v>
      </c>
      <c r="E10518" s="14">
        <v>42064</v>
      </c>
      <c r="F10518" s="15">
        <f t="shared" si="164"/>
        <v>-1.0695882625386514E-2</v>
      </c>
    </row>
    <row r="10519" spans="1:6" x14ac:dyDescent="0.3">
      <c r="A10519" s="11">
        <v>100</v>
      </c>
      <c r="B10519" s="12" t="s">
        <v>1050</v>
      </c>
      <c r="C10519" s="12" t="s">
        <v>154</v>
      </c>
      <c r="D10519" s="13">
        <v>7308401.9007359901</v>
      </c>
      <c r="E10519" s="14">
        <v>42036</v>
      </c>
      <c r="F10519" s="15">
        <f t="shared" si="164"/>
        <v>0.10042095347372099</v>
      </c>
    </row>
    <row r="10520" spans="1:6" x14ac:dyDescent="0.3">
      <c r="A10520" s="16">
        <v>100</v>
      </c>
      <c r="B10520" s="17" t="s">
        <v>1050</v>
      </c>
      <c r="C10520" s="17" t="s">
        <v>1286</v>
      </c>
      <c r="D10520" s="18">
        <v>6610132.3619055999</v>
      </c>
      <c r="E10520" s="14">
        <v>42005</v>
      </c>
      <c r="F10520" s="15" t="e">
        <f t="shared" si="164"/>
        <v>#N/A</v>
      </c>
    </row>
    <row r="10521" spans="1:6" x14ac:dyDescent="0.3">
      <c r="A10521" s="11">
        <v>37</v>
      </c>
      <c r="B10521" s="12" t="s">
        <v>1061</v>
      </c>
      <c r="C10521" s="12" t="s">
        <v>12</v>
      </c>
      <c r="D10521" s="13">
        <v>44240608.351425201</v>
      </c>
      <c r="E10521" s="14">
        <v>45901</v>
      </c>
      <c r="F10521" s="15">
        <f t="shared" si="164"/>
        <v>3.0083353916106507E-2</v>
      </c>
    </row>
    <row r="10522" spans="1:6" x14ac:dyDescent="0.3">
      <c r="A10522" s="16">
        <v>37</v>
      </c>
      <c r="B10522" s="17" t="s">
        <v>1061</v>
      </c>
      <c r="C10522" s="17" t="s">
        <v>16</v>
      </c>
      <c r="D10522" s="18">
        <v>42929522.2831719</v>
      </c>
      <c r="E10522" s="14">
        <v>45870</v>
      </c>
      <c r="F10522" s="15">
        <f t="shared" si="164"/>
        <v>1.4058282082569642E-2</v>
      </c>
    </row>
    <row r="10523" spans="1:6" x14ac:dyDescent="0.3">
      <c r="A10523" s="11">
        <v>37</v>
      </c>
      <c r="B10523" s="12" t="s">
        <v>1061</v>
      </c>
      <c r="C10523" s="12" t="s">
        <v>17</v>
      </c>
      <c r="D10523" s="13">
        <v>42330229.333997302</v>
      </c>
      <c r="E10523" s="14">
        <v>45839</v>
      </c>
      <c r="F10523" s="15">
        <f t="shared" si="164"/>
        <v>0.11286669099032097</v>
      </c>
    </row>
    <row r="10524" spans="1:6" x14ac:dyDescent="0.3">
      <c r="A10524" s="16">
        <v>37</v>
      </c>
      <c r="B10524" s="17" t="s">
        <v>1061</v>
      </c>
      <c r="C10524" s="17" t="s">
        <v>18</v>
      </c>
      <c r="D10524" s="18">
        <v>37812312.6585043</v>
      </c>
      <c r="E10524" s="14">
        <v>45809</v>
      </c>
      <c r="F10524" s="15">
        <f t="shared" si="164"/>
        <v>3.4646985371904825E-2</v>
      </c>
    </row>
    <row r="10525" spans="1:6" x14ac:dyDescent="0.3">
      <c r="A10525" s="11">
        <v>37</v>
      </c>
      <c r="B10525" s="12" t="s">
        <v>1061</v>
      </c>
      <c r="C10525" s="12" t="s">
        <v>19</v>
      </c>
      <c r="D10525" s="13">
        <v>36524665.369866297</v>
      </c>
      <c r="E10525" s="14">
        <v>45778</v>
      </c>
      <c r="F10525" s="15">
        <f t="shared" si="164"/>
        <v>6.5662538879364699E-2</v>
      </c>
    </row>
    <row r="10526" spans="1:6" x14ac:dyDescent="0.3">
      <c r="A10526" s="16">
        <v>37</v>
      </c>
      <c r="B10526" s="17" t="s">
        <v>1061</v>
      </c>
      <c r="C10526" s="17" t="s">
        <v>20</v>
      </c>
      <c r="D10526" s="18">
        <v>34203406.9333653</v>
      </c>
      <c r="E10526" s="14">
        <v>45748</v>
      </c>
      <c r="F10526" s="15">
        <f t="shared" si="164"/>
        <v>-6.57440123065786E-2</v>
      </c>
    </row>
    <row r="10527" spans="1:6" x14ac:dyDescent="0.3">
      <c r="A10527" s="11">
        <v>37</v>
      </c>
      <c r="B10527" s="12" t="s">
        <v>1061</v>
      </c>
      <c r="C10527" s="12" t="s">
        <v>21</v>
      </c>
      <c r="D10527" s="13">
        <v>36527641.280758999</v>
      </c>
      <c r="E10527" s="14">
        <v>45717</v>
      </c>
      <c r="F10527" s="15">
        <f t="shared" si="164"/>
        <v>-0.11791122122218699</v>
      </c>
    </row>
    <row r="10528" spans="1:6" x14ac:dyDescent="0.3">
      <c r="A10528" s="16">
        <v>37</v>
      </c>
      <c r="B10528" s="17" t="s">
        <v>1061</v>
      </c>
      <c r="C10528" s="17" t="s">
        <v>22</v>
      </c>
      <c r="D10528" s="18">
        <v>41098864.384394497</v>
      </c>
      <c r="E10528" s="14">
        <v>45689</v>
      </c>
      <c r="F10528" s="15">
        <f t="shared" si="164"/>
        <v>0.14881066557186379</v>
      </c>
    </row>
    <row r="10529" spans="1:6" x14ac:dyDescent="0.3">
      <c r="A10529" s="11">
        <v>37</v>
      </c>
      <c r="B10529" s="12" t="s">
        <v>1061</v>
      </c>
      <c r="C10529" s="12" t="s">
        <v>23</v>
      </c>
      <c r="D10529" s="13">
        <v>35416217.085471898</v>
      </c>
      <c r="E10529" s="14">
        <v>45658</v>
      </c>
      <c r="F10529" s="15">
        <f t="shared" si="164"/>
        <v>0.16322480540501591</v>
      </c>
    </row>
    <row r="10530" spans="1:6" x14ac:dyDescent="0.3">
      <c r="A10530" s="16">
        <v>37</v>
      </c>
      <c r="B10530" s="17" t="s">
        <v>1061</v>
      </c>
      <c r="C10530" s="17" t="s">
        <v>24</v>
      </c>
      <c r="D10530" s="18">
        <v>30082542.484443299</v>
      </c>
      <c r="E10530" s="14">
        <v>45627</v>
      </c>
      <c r="F10530" s="15">
        <f t="shared" si="164"/>
        <v>1.2229926240172951E-2</v>
      </c>
    </row>
    <row r="10531" spans="1:6" x14ac:dyDescent="0.3">
      <c r="A10531" s="16">
        <v>37</v>
      </c>
      <c r="B10531" s="17" t="s">
        <v>1061</v>
      </c>
      <c r="C10531" s="17" t="s">
        <v>26</v>
      </c>
      <c r="D10531" s="18">
        <v>29716875.804754701</v>
      </c>
      <c r="E10531" s="14">
        <v>45597</v>
      </c>
      <c r="F10531" s="15">
        <f t="shared" si="164"/>
        <v>6.8649155272191661E-2</v>
      </c>
    </row>
    <row r="10532" spans="1:6" x14ac:dyDescent="0.3">
      <c r="A10532" s="16">
        <v>37</v>
      </c>
      <c r="B10532" s="17" t="s">
        <v>1061</v>
      </c>
      <c r="C10532" s="17" t="s">
        <v>27</v>
      </c>
      <c r="D10532" s="18">
        <v>27745285.616916198</v>
      </c>
      <c r="E10532" s="14">
        <v>45566</v>
      </c>
      <c r="F10532" s="15">
        <f t="shared" si="164"/>
        <v>0.11306885946240906</v>
      </c>
    </row>
    <row r="10533" spans="1:6" x14ac:dyDescent="0.3">
      <c r="A10533" s="16">
        <v>37</v>
      </c>
      <c r="B10533" s="17" t="s">
        <v>1061</v>
      </c>
      <c r="C10533" s="17" t="s">
        <v>28</v>
      </c>
      <c r="D10533" s="18">
        <v>24779013.835536599</v>
      </c>
      <c r="E10533" s="14">
        <v>45536</v>
      </c>
      <c r="F10533" s="15">
        <f t="shared" si="164"/>
        <v>4.0391540994124215E-3</v>
      </c>
    </row>
    <row r="10534" spans="1:6" x14ac:dyDescent="0.3">
      <c r="A10534" s="11">
        <v>37</v>
      </c>
      <c r="B10534" s="12" t="s">
        <v>1061</v>
      </c>
      <c r="C10534" s="12" t="s">
        <v>29</v>
      </c>
      <c r="D10534" s="13">
        <v>24679129.440254901</v>
      </c>
      <c r="E10534" s="14">
        <v>45505</v>
      </c>
      <c r="F10534" s="15">
        <f t="shared" si="164"/>
        <v>4.8091479526163874E-3</v>
      </c>
    </row>
    <row r="10535" spans="1:6" x14ac:dyDescent="0.3">
      <c r="A10535" s="16">
        <v>37</v>
      </c>
      <c r="B10535" s="17" t="s">
        <v>1061</v>
      </c>
      <c r="C10535" s="17" t="s">
        <v>30</v>
      </c>
      <c r="D10535" s="18">
        <v>24560728.786761601</v>
      </c>
      <c r="E10535" s="14">
        <v>45474</v>
      </c>
      <c r="F10535" s="15">
        <f t="shared" si="164"/>
        <v>6.9067368969722862E-2</v>
      </c>
    </row>
    <row r="10536" spans="1:6" x14ac:dyDescent="0.3">
      <c r="A10536" s="11">
        <v>37</v>
      </c>
      <c r="B10536" s="12" t="s">
        <v>1061</v>
      </c>
      <c r="C10536" s="12" t="s">
        <v>31</v>
      </c>
      <c r="D10536" s="13">
        <v>22921639.199615099</v>
      </c>
      <c r="E10536" s="14">
        <v>45444</v>
      </c>
      <c r="F10536" s="15">
        <f t="shared" si="164"/>
        <v>-8.9106620584417054E-2</v>
      </c>
    </row>
    <row r="10537" spans="1:6" x14ac:dyDescent="0.3">
      <c r="A10537" s="16">
        <v>37</v>
      </c>
      <c r="B10537" s="17" t="s">
        <v>1061</v>
      </c>
      <c r="C10537" s="17" t="s">
        <v>32</v>
      </c>
      <c r="D10537" s="18">
        <v>25057871.962920301</v>
      </c>
      <c r="E10537" s="14">
        <v>45413</v>
      </c>
      <c r="F10537" s="15">
        <f t="shared" si="164"/>
        <v>0.11198241683385768</v>
      </c>
    </row>
    <row r="10538" spans="1:6" x14ac:dyDescent="0.3">
      <c r="A10538" s="11">
        <v>37</v>
      </c>
      <c r="B10538" s="12" t="s">
        <v>1061</v>
      </c>
      <c r="C10538" s="12" t="s">
        <v>34</v>
      </c>
      <c r="D10538" s="13">
        <v>22403240.450063899</v>
      </c>
      <c r="E10538" s="14">
        <v>45383</v>
      </c>
      <c r="F10538" s="15">
        <f t="shared" si="164"/>
        <v>1.7534337955462536E-2</v>
      </c>
    </row>
    <row r="10539" spans="1:6" x14ac:dyDescent="0.3">
      <c r="A10539" s="16">
        <v>37</v>
      </c>
      <c r="B10539" s="17" t="s">
        <v>1061</v>
      </c>
      <c r="C10539" s="17" t="s">
        <v>35</v>
      </c>
      <c r="D10539" s="18">
        <v>22013838.3912169</v>
      </c>
      <c r="E10539" s="14">
        <v>45352</v>
      </c>
      <c r="F10539" s="15">
        <f t="shared" si="164"/>
        <v>-1.1438100699775843E-2</v>
      </c>
    </row>
    <row r="10540" spans="1:6" x14ac:dyDescent="0.3">
      <c r="A10540" s="11">
        <v>37</v>
      </c>
      <c r="B10540" s="12" t="s">
        <v>1061</v>
      </c>
      <c r="C10540" s="12" t="s">
        <v>36</v>
      </c>
      <c r="D10540" s="13">
        <v>22267080.434552301</v>
      </c>
      <c r="E10540" s="14">
        <v>45323</v>
      </c>
      <c r="F10540" s="15">
        <f t="shared" si="164"/>
        <v>0.10635028391186309</v>
      </c>
    </row>
    <row r="10541" spans="1:6" x14ac:dyDescent="0.3">
      <c r="A10541" s="16">
        <v>37</v>
      </c>
      <c r="B10541" s="17" t="s">
        <v>1061</v>
      </c>
      <c r="C10541" s="17" t="s">
        <v>37</v>
      </c>
      <c r="D10541" s="18">
        <v>20020546.879654702</v>
      </c>
      <c r="E10541" s="14">
        <v>45292</v>
      </c>
      <c r="F10541" s="15">
        <f t="shared" si="164"/>
        <v>-0.12229408262871004</v>
      </c>
    </row>
    <row r="10542" spans="1:6" x14ac:dyDescent="0.3">
      <c r="A10542" s="11">
        <v>37</v>
      </c>
      <c r="B10542" s="12" t="s">
        <v>1061</v>
      </c>
      <c r="C10542" s="12" t="s">
        <v>38</v>
      </c>
      <c r="D10542" s="13">
        <v>22624947.582975902</v>
      </c>
      <c r="E10542" s="14">
        <v>45261</v>
      </c>
      <c r="F10542" s="15">
        <f t="shared" si="164"/>
        <v>2.0306778253716885E-2</v>
      </c>
    </row>
    <row r="10543" spans="1:6" x14ac:dyDescent="0.3">
      <c r="A10543" s="11">
        <v>37</v>
      </c>
      <c r="B10543" s="12" t="s">
        <v>1061</v>
      </c>
      <c r="C10543" s="12" t="s">
        <v>40</v>
      </c>
      <c r="D10543" s="13">
        <v>22170141.243897598</v>
      </c>
      <c r="E10543" s="14">
        <v>45231</v>
      </c>
      <c r="F10543" s="15">
        <f t="shared" si="164"/>
        <v>3.2461030879376664E-2</v>
      </c>
    </row>
    <row r="10544" spans="1:6" x14ac:dyDescent="0.3">
      <c r="A10544" s="11">
        <v>37</v>
      </c>
      <c r="B10544" s="12" t="s">
        <v>1061</v>
      </c>
      <c r="C10544" s="12" t="s">
        <v>41</v>
      </c>
      <c r="D10544" s="13">
        <v>21462030.780194301</v>
      </c>
      <c r="E10544" s="14">
        <v>45200</v>
      </c>
      <c r="F10544" s="15">
        <f t="shared" si="164"/>
        <v>-0.20424774893683512</v>
      </c>
    </row>
    <row r="10545" spans="1:6" x14ac:dyDescent="0.3">
      <c r="A10545" s="11">
        <v>37</v>
      </c>
      <c r="B10545" s="12" t="s">
        <v>1061</v>
      </c>
      <c r="C10545" s="12" t="s">
        <v>42</v>
      </c>
      <c r="D10545" s="13">
        <v>26325369.9897466</v>
      </c>
      <c r="E10545" s="14">
        <v>45170</v>
      </c>
      <c r="F10545" s="15">
        <f t="shared" si="164"/>
        <v>4.8409886564892098E-2</v>
      </c>
    </row>
    <row r="10546" spans="1:6" x14ac:dyDescent="0.3">
      <c r="A10546" s="16">
        <v>37</v>
      </c>
      <c r="B10546" s="17" t="s">
        <v>1061</v>
      </c>
      <c r="C10546" s="17" t="s">
        <v>43</v>
      </c>
      <c r="D10546" s="18">
        <v>25081316.992472399</v>
      </c>
      <c r="E10546" s="14">
        <v>45139</v>
      </c>
      <c r="F10546" s="15">
        <f t="shared" si="164"/>
        <v>-5.7323796539523957E-2</v>
      </c>
    </row>
    <row r="10547" spans="1:6" x14ac:dyDescent="0.3">
      <c r="A10547" s="11">
        <v>37</v>
      </c>
      <c r="B10547" s="12" t="s">
        <v>1061</v>
      </c>
      <c r="C10547" s="12" t="s">
        <v>44</v>
      </c>
      <c r="D10547" s="13">
        <v>26561080.960315902</v>
      </c>
      <c r="E10547" s="14">
        <v>45108</v>
      </c>
      <c r="F10547" s="15">
        <f t="shared" si="164"/>
        <v>8.6389650778361693E-2</v>
      </c>
    </row>
    <row r="10548" spans="1:6" x14ac:dyDescent="0.3">
      <c r="A10548" s="16">
        <v>37</v>
      </c>
      <c r="B10548" s="17" t="s">
        <v>1061</v>
      </c>
      <c r="C10548" s="17" t="s">
        <v>45</v>
      </c>
      <c r="D10548" s="18">
        <v>24362799.8305257</v>
      </c>
      <c r="E10548" s="14">
        <v>45078</v>
      </c>
      <c r="F10548" s="15">
        <f t="shared" si="164"/>
        <v>6.9552840433831878E-2</v>
      </c>
    </row>
    <row r="10549" spans="1:6" x14ac:dyDescent="0.3">
      <c r="A10549" s="11">
        <v>37</v>
      </c>
      <c r="B10549" s="12" t="s">
        <v>1061</v>
      </c>
      <c r="C10549" s="12" t="s">
        <v>46</v>
      </c>
      <c r="D10549" s="13">
        <v>22725883.822237901</v>
      </c>
      <c r="E10549" s="14">
        <v>45047</v>
      </c>
      <c r="F10549" s="15">
        <f t="shared" si="164"/>
        <v>4.277364461391344E-3</v>
      </c>
    </row>
    <row r="10550" spans="1:6" x14ac:dyDescent="0.3">
      <c r="A10550" s="16">
        <v>37</v>
      </c>
      <c r="B10550" s="17" t="s">
        <v>1061</v>
      </c>
      <c r="C10550" s="17" t="s">
        <v>47</v>
      </c>
      <c r="D10550" s="18">
        <v>22628884.532969601</v>
      </c>
      <c r="E10550" s="14">
        <v>45017</v>
      </c>
      <c r="F10550" s="15">
        <f t="shared" si="164"/>
        <v>1.9678444598765596E-2</v>
      </c>
    </row>
    <row r="10551" spans="1:6" x14ac:dyDescent="0.3">
      <c r="A10551" s="11">
        <v>37</v>
      </c>
      <c r="B10551" s="12" t="s">
        <v>1061</v>
      </c>
      <c r="C10551" s="12" t="s">
        <v>48</v>
      </c>
      <c r="D10551" s="13">
        <v>22187936.101354402</v>
      </c>
      <c r="E10551" s="14">
        <v>44986</v>
      </c>
      <c r="F10551" s="15">
        <f t="shared" si="164"/>
        <v>-0.26135674998913205</v>
      </c>
    </row>
    <row r="10552" spans="1:6" x14ac:dyDescent="0.3">
      <c r="A10552" s="16">
        <v>37</v>
      </c>
      <c r="B10552" s="17" t="s">
        <v>1061</v>
      </c>
      <c r="C10552" s="17" t="s">
        <v>49</v>
      </c>
      <c r="D10552" s="18">
        <v>28815270.499641102</v>
      </c>
      <c r="E10552" s="14">
        <v>44958</v>
      </c>
      <c r="F10552" s="15">
        <f t="shared" si="164"/>
        <v>0.14045335014215327</v>
      </c>
    </row>
    <row r="10553" spans="1:6" x14ac:dyDescent="0.3">
      <c r="A10553" s="11">
        <v>37</v>
      </c>
      <c r="B10553" s="12" t="s">
        <v>1061</v>
      </c>
      <c r="C10553" s="12" t="s">
        <v>50</v>
      </c>
      <c r="D10553" s="13">
        <v>25039438.507579301</v>
      </c>
      <c r="E10553" s="14">
        <v>44927</v>
      </c>
      <c r="F10553" s="15">
        <f t="shared" si="164"/>
        <v>0.14116864224829545</v>
      </c>
    </row>
    <row r="10554" spans="1:6" x14ac:dyDescent="0.3">
      <c r="A10554" s="16">
        <v>37</v>
      </c>
      <c r="B10554" s="17" t="s">
        <v>1061</v>
      </c>
      <c r="C10554" s="17" t="s">
        <v>51</v>
      </c>
      <c r="D10554" s="18">
        <v>21742817.647888701</v>
      </c>
      <c r="E10554" s="14">
        <v>44896</v>
      </c>
      <c r="F10554" s="15">
        <f t="shared" si="164"/>
        <v>8.0658910986951462E-3</v>
      </c>
    </row>
    <row r="10555" spans="1:6" x14ac:dyDescent="0.3">
      <c r="A10555" s="16">
        <v>37</v>
      </c>
      <c r="B10555" s="17" t="s">
        <v>1061</v>
      </c>
      <c r="C10555" s="17" t="s">
        <v>53</v>
      </c>
      <c r="D10555" s="18">
        <v>21568147.829409201</v>
      </c>
      <c r="E10555" s="14">
        <v>44866</v>
      </c>
      <c r="F10555" s="15">
        <f t="shared" si="164"/>
        <v>0.17130377455357731</v>
      </c>
    </row>
    <row r="10556" spans="1:6" x14ac:dyDescent="0.3">
      <c r="A10556" s="16">
        <v>37</v>
      </c>
      <c r="B10556" s="17" t="s">
        <v>1061</v>
      </c>
      <c r="C10556" s="17" t="s">
        <v>54</v>
      </c>
      <c r="D10556" s="18">
        <v>18172579.084793899</v>
      </c>
      <c r="E10556" s="14">
        <v>44835</v>
      </c>
      <c r="F10556" s="15">
        <f t="shared" si="164"/>
        <v>-8.9425064146267802E-2</v>
      </c>
    </row>
    <row r="10557" spans="1:6" x14ac:dyDescent="0.3">
      <c r="A10557" s="16">
        <v>37</v>
      </c>
      <c r="B10557" s="17" t="s">
        <v>1061</v>
      </c>
      <c r="C10557" s="17" t="s">
        <v>55</v>
      </c>
      <c r="D10557" s="18">
        <v>19872539.9823642</v>
      </c>
      <c r="E10557" s="14">
        <v>44805</v>
      </c>
      <c r="F10557" s="15">
        <f t="shared" si="164"/>
        <v>-6.5796736759577562E-2</v>
      </c>
    </row>
    <row r="10558" spans="1:6" x14ac:dyDescent="0.3">
      <c r="A10558" s="11">
        <v>37</v>
      </c>
      <c r="B10558" s="12" t="s">
        <v>1061</v>
      </c>
      <c r="C10558" s="12" t="s">
        <v>56</v>
      </c>
      <c r="D10558" s="13">
        <v>21224063.636685301</v>
      </c>
      <c r="E10558" s="14">
        <v>44774</v>
      </c>
      <c r="F10558" s="15">
        <f t="shared" si="164"/>
        <v>4.4498499172861264E-2</v>
      </c>
    </row>
    <row r="10559" spans="1:6" x14ac:dyDescent="0.3">
      <c r="A10559" s="16">
        <v>37</v>
      </c>
      <c r="B10559" s="17" t="s">
        <v>1061</v>
      </c>
      <c r="C10559" s="17" t="s">
        <v>57</v>
      </c>
      <c r="D10559" s="18">
        <v>20300329.4705863</v>
      </c>
      <c r="E10559" s="14">
        <v>44743</v>
      </c>
      <c r="F10559" s="15">
        <f t="shared" si="164"/>
        <v>-8.7452376560365711E-2</v>
      </c>
    </row>
    <row r="10560" spans="1:6" x14ac:dyDescent="0.3">
      <c r="A10560" s="11">
        <v>37</v>
      </c>
      <c r="B10560" s="12" t="s">
        <v>1061</v>
      </c>
      <c r="C10560" s="12" t="s">
        <v>58</v>
      </c>
      <c r="D10560" s="13">
        <v>22155582.416148201</v>
      </c>
      <c r="E10560" s="14">
        <v>44713</v>
      </c>
      <c r="F10560" s="15">
        <f t="shared" si="164"/>
        <v>-1.7943446971714426E-2</v>
      </c>
    </row>
    <row r="10561" spans="1:6" x14ac:dyDescent="0.3">
      <c r="A10561" s="16">
        <v>37</v>
      </c>
      <c r="B10561" s="17" t="s">
        <v>1061</v>
      </c>
      <c r="C10561" s="17" t="s">
        <v>59</v>
      </c>
      <c r="D10561" s="18">
        <v>22556718.0496893</v>
      </c>
      <c r="E10561" s="14">
        <v>44682</v>
      </c>
      <c r="F10561" s="15">
        <f t="shared" si="164"/>
        <v>0.12606888663827542</v>
      </c>
    </row>
    <row r="10562" spans="1:6" x14ac:dyDescent="0.3">
      <c r="A10562" s="11">
        <v>37</v>
      </c>
      <c r="B10562" s="12" t="s">
        <v>1061</v>
      </c>
      <c r="C10562" s="12" t="s">
        <v>60</v>
      </c>
      <c r="D10562" s="13">
        <v>19884967.671556599</v>
      </c>
      <c r="E10562" s="14">
        <v>44652</v>
      </c>
      <c r="F10562" s="15">
        <f t="shared" si="164"/>
        <v>6.8689714026649987E-2</v>
      </c>
    </row>
    <row r="10563" spans="1:6" x14ac:dyDescent="0.3">
      <c r="A10563" s="16">
        <v>37</v>
      </c>
      <c r="B10563" s="17" t="s">
        <v>1061</v>
      </c>
      <c r="C10563" s="17" t="s">
        <v>61</v>
      </c>
      <c r="D10563" s="18">
        <v>18564930.404257901</v>
      </c>
      <c r="E10563" s="14">
        <v>44621</v>
      </c>
      <c r="F10563" s="15">
        <f t="shared" ref="F10563:F10626" si="165">IF(B10563=B10564,LN(D10563/D10564),NA())</f>
        <v>-5.9630144380153641E-2</v>
      </c>
    </row>
    <row r="10564" spans="1:6" x14ac:dyDescent="0.3">
      <c r="A10564" s="11">
        <v>37</v>
      </c>
      <c r="B10564" s="12" t="s">
        <v>1061</v>
      </c>
      <c r="C10564" s="12" t="s">
        <v>62</v>
      </c>
      <c r="D10564" s="13">
        <v>19705632.000609901</v>
      </c>
      <c r="E10564" s="14">
        <v>44593</v>
      </c>
      <c r="F10564" s="15">
        <f t="shared" si="165"/>
        <v>-1.216639037987928E-2</v>
      </c>
    </row>
    <row r="10565" spans="1:6" x14ac:dyDescent="0.3">
      <c r="A10565" s="16">
        <v>37</v>
      </c>
      <c r="B10565" s="17" t="s">
        <v>1061</v>
      </c>
      <c r="C10565" s="17" t="s">
        <v>63</v>
      </c>
      <c r="D10565" s="18">
        <v>19946842.769049201</v>
      </c>
      <c r="E10565" s="14">
        <v>44562</v>
      </c>
      <c r="F10565" s="15">
        <f t="shared" si="165"/>
        <v>7.2708252979889601E-2</v>
      </c>
    </row>
    <row r="10566" spans="1:6" x14ac:dyDescent="0.3">
      <c r="A10566" s="11">
        <v>37</v>
      </c>
      <c r="B10566" s="12" t="s">
        <v>1061</v>
      </c>
      <c r="C10566" s="12" t="s">
        <v>64</v>
      </c>
      <c r="D10566" s="13">
        <v>18548012.1324782</v>
      </c>
      <c r="E10566" s="14">
        <v>44531</v>
      </c>
      <c r="F10566" s="15">
        <f t="shared" si="165"/>
        <v>7.4519673758232943E-2</v>
      </c>
    </row>
    <row r="10567" spans="1:6" x14ac:dyDescent="0.3">
      <c r="A10567" s="11">
        <v>37</v>
      </c>
      <c r="B10567" s="12" t="s">
        <v>1061</v>
      </c>
      <c r="C10567" s="12" t="s">
        <v>66</v>
      </c>
      <c r="D10567" s="13">
        <v>17216064.782274898</v>
      </c>
      <c r="E10567" s="14">
        <v>44501</v>
      </c>
      <c r="F10567" s="15">
        <f t="shared" si="165"/>
        <v>-0.17318974102543175</v>
      </c>
    </row>
    <row r="10568" spans="1:6" x14ac:dyDescent="0.3">
      <c r="A10568" s="11">
        <v>37</v>
      </c>
      <c r="B10568" s="12" t="s">
        <v>1061</v>
      </c>
      <c r="C10568" s="12" t="s">
        <v>67</v>
      </c>
      <c r="D10568" s="13">
        <v>20471479.793665402</v>
      </c>
      <c r="E10568" s="14">
        <v>44470</v>
      </c>
      <c r="F10568" s="15">
        <f t="shared" si="165"/>
        <v>0.12671342409138742</v>
      </c>
    </row>
    <row r="10569" spans="1:6" x14ac:dyDescent="0.3">
      <c r="A10569" s="11">
        <v>37</v>
      </c>
      <c r="B10569" s="12" t="s">
        <v>1061</v>
      </c>
      <c r="C10569" s="12" t="s">
        <v>68</v>
      </c>
      <c r="D10569" s="13">
        <v>18035089.263764199</v>
      </c>
      <c r="E10569" s="14">
        <v>44440</v>
      </c>
      <c r="F10569" s="15">
        <f t="shared" si="165"/>
        <v>-4.7405598481227149E-2</v>
      </c>
    </row>
    <row r="10570" spans="1:6" x14ac:dyDescent="0.3">
      <c r="A10570" s="16">
        <v>37</v>
      </c>
      <c r="B10570" s="17" t="s">
        <v>1061</v>
      </c>
      <c r="C10570" s="17" t="s">
        <v>69</v>
      </c>
      <c r="D10570" s="18">
        <v>18910642.565685298</v>
      </c>
      <c r="E10570" s="14">
        <v>44409</v>
      </c>
      <c r="F10570" s="15">
        <f t="shared" si="165"/>
        <v>4.3742499484435073E-2</v>
      </c>
    </row>
    <row r="10571" spans="1:6" x14ac:dyDescent="0.3">
      <c r="A10571" s="11">
        <v>37</v>
      </c>
      <c r="B10571" s="12" t="s">
        <v>1061</v>
      </c>
      <c r="C10571" s="12" t="s">
        <v>70</v>
      </c>
      <c r="D10571" s="13">
        <v>18101274.7291012</v>
      </c>
      <c r="E10571" s="14">
        <v>44378</v>
      </c>
      <c r="F10571" s="15">
        <f t="shared" si="165"/>
        <v>-6.4972443978016603E-2</v>
      </c>
    </row>
    <row r="10572" spans="1:6" x14ac:dyDescent="0.3">
      <c r="A10572" s="16">
        <v>37</v>
      </c>
      <c r="B10572" s="17" t="s">
        <v>1061</v>
      </c>
      <c r="C10572" s="17" t="s">
        <v>71</v>
      </c>
      <c r="D10572" s="18">
        <v>19316406.389364898</v>
      </c>
      <c r="E10572" s="14">
        <v>44348</v>
      </c>
      <c r="F10572" s="15">
        <f t="shared" si="165"/>
        <v>-9.6689610833994313E-2</v>
      </c>
    </row>
    <row r="10573" spans="1:6" x14ac:dyDescent="0.3">
      <c r="A10573" s="11">
        <v>37</v>
      </c>
      <c r="B10573" s="12" t="s">
        <v>1061</v>
      </c>
      <c r="C10573" s="12" t="s">
        <v>72</v>
      </c>
      <c r="D10573" s="13">
        <v>21277377.468701001</v>
      </c>
      <c r="E10573" s="14">
        <v>44317</v>
      </c>
      <c r="F10573" s="15">
        <f t="shared" si="165"/>
        <v>-2.2971529322021185E-2</v>
      </c>
    </row>
    <row r="10574" spans="1:6" x14ac:dyDescent="0.3">
      <c r="A10574" s="16">
        <v>37</v>
      </c>
      <c r="B10574" s="17" t="s">
        <v>1061</v>
      </c>
      <c r="C10574" s="17" t="s">
        <v>73</v>
      </c>
      <c r="D10574" s="18">
        <v>21771808.546063501</v>
      </c>
      <c r="E10574" s="14">
        <v>44287</v>
      </c>
      <c r="F10574" s="15">
        <f t="shared" si="165"/>
        <v>3.9451636937056098E-2</v>
      </c>
    </row>
    <row r="10575" spans="1:6" x14ac:dyDescent="0.3">
      <c r="A10575" s="11">
        <v>37</v>
      </c>
      <c r="B10575" s="12" t="s">
        <v>1061</v>
      </c>
      <c r="C10575" s="12" t="s">
        <v>74</v>
      </c>
      <c r="D10575" s="13">
        <v>20929597.594335798</v>
      </c>
      <c r="E10575" s="14">
        <v>44256</v>
      </c>
      <c r="F10575" s="15">
        <f t="shared" si="165"/>
        <v>6.5986336867779188E-2</v>
      </c>
    </row>
    <row r="10576" spans="1:6" x14ac:dyDescent="0.3">
      <c r="A10576" s="16">
        <v>37</v>
      </c>
      <c r="B10576" s="17" t="s">
        <v>1061</v>
      </c>
      <c r="C10576" s="17" t="s">
        <v>75</v>
      </c>
      <c r="D10576" s="18">
        <v>19593109.9866849</v>
      </c>
      <c r="E10576" s="14">
        <v>44228</v>
      </c>
      <c r="F10576" s="15">
        <f t="shared" si="165"/>
        <v>3.995680529551917E-2</v>
      </c>
    </row>
    <row r="10577" spans="1:6" x14ac:dyDescent="0.3">
      <c r="A10577" s="11">
        <v>37</v>
      </c>
      <c r="B10577" s="12" t="s">
        <v>1061</v>
      </c>
      <c r="C10577" s="12" t="s">
        <v>76</v>
      </c>
      <c r="D10577" s="13">
        <v>18825666.3068875</v>
      </c>
      <c r="E10577" s="14">
        <v>44197</v>
      </c>
      <c r="F10577" s="15">
        <f t="shared" si="165"/>
        <v>-4.7104466100602371E-2</v>
      </c>
    </row>
    <row r="10578" spans="1:6" x14ac:dyDescent="0.3">
      <c r="A10578" s="16">
        <v>37</v>
      </c>
      <c r="B10578" s="17" t="s">
        <v>1061</v>
      </c>
      <c r="C10578" s="17" t="s">
        <v>77</v>
      </c>
      <c r="D10578" s="18">
        <v>19733656.5823173</v>
      </c>
      <c r="E10578" s="14">
        <v>44166</v>
      </c>
      <c r="F10578" s="15">
        <f t="shared" si="165"/>
        <v>2.9846372610424159E-2</v>
      </c>
    </row>
    <row r="10579" spans="1:6" x14ac:dyDescent="0.3">
      <c r="A10579" s="16">
        <v>37</v>
      </c>
      <c r="B10579" s="17" t="s">
        <v>1061</v>
      </c>
      <c r="C10579" s="17" t="s">
        <v>79</v>
      </c>
      <c r="D10579" s="18">
        <v>19153381.148825899</v>
      </c>
      <c r="E10579" s="14">
        <v>44136</v>
      </c>
      <c r="F10579" s="15">
        <f t="shared" si="165"/>
        <v>0.25106182870242827</v>
      </c>
    </row>
    <row r="10580" spans="1:6" x14ac:dyDescent="0.3">
      <c r="A10580" s="16">
        <v>37</v>
      </c>
      <c r="B10580" s="17" t="s">
        <v>1061</v>
      </c>
      <c r="C10580" s="17" t="s">
        <v>80</v>
      </c>
      <c r="D10580" s="18">
        <v>14900837.696840299</v>
      </c>
      <c r="E10580" s="14">
        <v>44105</v>
      </c>
      <c r="F10580" s="15">
        <f t="shared" si="165"/>
        <v>-1.2148820498653278E-2</v>
      </c>
    </row>
    <row r="10581" spans="1:6" x14ac:dyDescent="0.3">
      <c r="A10581" s="16">
        <v>37</v>
      </c>
      <c r="B10581" s="17" t="s">
        <v>1061</v>
      </c>
      <c r="C10581" s="17" t="s">
        <v>81</v>
      </c>
      <c r="D10581" s="18">
        <v>15082969.4018736</v>
      </c>
      <c r="E10581" s="14">
        <v>44075</v>
      </c>
      <c r="F10581" s="15">
        <f t="shared" si="165"/>
        <v>-9.7070113195981578E-2</v>
      </c>
    </row>
    <row r="10582" spans="1:6" x14ac:dyDescent="0.3">
      <c r="A10582" s="11">
        <v>37</v>
      </c>
      <c r="B10582" s="12" t="s">
        <v>1061</v>
      </c>
      <c r="C10582" s="12" t="s">
        <v>82</v>
      </c>
      <c r="D10582" s="13">
        <v>16620491.5753948</v>
      </c>
      <c r="E10582" s="14">
        <v>44044</v>
      </c>
      <c r="F10582" s="15">
        <f t="shared" si="165"/>
        <v>1.6962684954866362E-2</v>
      </c>
    </row>
    <row r="10583" spans="1:6" x14ac:dyDescent="0.3">
      <c r="A10583" s="16">
        <v>37</v>
      </c>
      <c r="B10583" s="17" t="s">
        <v>1061</v>
      </c>
      <c r="C10583" s="17" t="s">
        <v>83</v>
      </c>
      <c r="D10583" s="18">
        <v>16340941.0794545</v>
      </c>
      <c r="E10583" s="14">
        <v>44013</v>
      </c>
      <c r="F10583" s="15">
        <f t="shared" si="165"/>
        <v>-0.13168292996244482</v>
      </c>
    </row>
    <row r="10584" spans="1:6" x14ac:dyDescent="0.3">
      <c r="A10584" s="11">
        <v>37</v>
      </c>
      <c r="B10584" s="12" t="s">
        <v>1061</v>
      </c>
      <c r="C10584" s="12" t="s">
        <v>84</v>
      </c>
      <c r="D10584" s="13">
        <v>18640872.411191501</v>
      </c>
      <c r="E10584" s="14">
        <v>43983</v>
      </c>
      <c r="F10584" s="15">
        <f t="shared" si="165"/>
        <v>0.17783267049466897</v>
      </c>
    </row>
    <row r="10585" spans="1:6" x14ac:dyDescent="0.3">
      <c r="A10585" s="16">
        <v>37</v>
      </c>
      <c r="B10585" s="17" t="s">
        <v>1061</v>
      </c>
      <c r="C10585" s="17" t="s">
        <v>85</v>
      </c>
      <c r="D10585" s="18">
        <v>15603947.7141832</v>
      </c>
      <c r="E10585" s="14">
        <v>43952</v>
      </c>
      <c r="F10585" s="15">
        <f t="shared" si="165"/>
        <v>-0.10213048181217506</v>
      </c>
    </row>
    <row r="10586" spans="1:6" x14ac:dyDescent="0.3">
      <c r="A10586" s="11">
        <v>37</v>
      </c>
      <c r="B10586" s="12" t="s">
        <v>1061</v>
      </c>
      <c r="C10586" s="12" t="s">
        <v>86</v>
      </c>
      <c r="D10586" s="13">
        <v>17281808.606988698</v>
      </c>
      <c r="E10586" s="14">
        <v>43922</v>
      </c>
      <c r="F10586" s="15">
        <f t="shared" si="165"/>
        <v>-8.8570564727870629E-2</v>
      </c>
    </row>
    <row r="10587" spans="1:6" x14ac:dyDescent="0.3">
      <c r="A10587" s="16">
        <v>37</v>
      </c>
      <c r="B10587" s="17" t="s">
        <v>1061</v>
      </c>
      <c r="C10587" s="17" t="s">
        <v>87</v>
      </c>
      <c r="D10587" s="18">
        <v>18882300.2275609</v>
      </c>
      <c r="E10587" s="14">
        <v>43891</v>
      </c>
      <c r="F10587" s="15">
        <f t="shared" si="165"/>
        <v>-0.24530168659414744</v>
      </c>
    </row>
    <row r="10588" spans="1:6" x14ac:dyDescent="0.3">
      <c r="A10588" s="11">
        <v>37</v>
      </c>
      <c r="B10588" s="12" t="s">
        <v>1061</v>
      </c>
      <c r="C10588" s="12" t="s">
        <v>88</v>
      </c>
      <c r="D10588" s="13">
        <v>24131708.327900801</v>
      </c>
      <c r="E10588" s="14">
        <v>43862</v>
      </c>
      <c r="F10588" s="15">
        <f t="shared" si="165"/>
        <v>-0.1147369703001454</v>
      </c>
    </row>
    <row r="10589" spans="1:6" x14ac:dyDescent="0.3">
      <c r="A10589" s="16">
        <v>37</v>
      </c>
      <c r="B10589" s="17" t="s">
        <v>1061</v>
      </c>
      <c r="C10589" s="17" t="s">
        <v>89</v>
      </c>
      <c r="D10589" s="18">
        <v>27065602.582637899</v>
      </c>
      <c r="E10589" s="14">
        <v>43831</v>
      </c>
      <c r="F10589" s="15">
        <f t="shared" si="165"/>
        <v>-9.8839056493036981E-2</v>
      </c>
    </row>
    <row r="10590" spans="1:6" x14ac:dyDescent="0.3">
      <c r="A10590" s="11">
        <v>37</v>
      </c>
      <c r="B10590" s="12" t="s">
        <v>1061</v>
      </c>
      <c r="C10590" s="12" t="s">
        <v>90</v>
      </c>
      <c r="D10590" s="13">
        <v>29877410.726507802</v>
      </c>
      <c r="E10590" s="14">
        <v>43800</v>
      </c>
      <c r="F10590" s="15">
        <f t="shared" si="165"/>
        <v>2.1280362256287745E-2</v>
      </c>
    </row>
    <row r="10591" spans="1:6" x14ac:dyDescent="0.3">
      <c r="A10591" s="11">
        <v>37</v>
      </c>
      <c r="B10591" s="12" t="s">
        <v>1061</v>
      </c>
      <c r="C10591" s="12" t="s">
        <v>92</v>
      </c>
      <c r="D10591" s="13">
        <v>29248325.919369601</v>
      </c>
      <c r="E10591" s="14">
        <v>43770</v>
      </c>
      <c r="F10591" s="15">
        <f t="shared" si="165"/>
        <v>-5.148720352177308E-3</v>
      </c>
    </row>
    <row r="10592" spans="1:6" x14ac:dyDescent="0.3">
      <c r="A10592" s="11">
        <v>37</v>
      </c>
      <c r="B10592" s="12" t="s">
        <v>1061</v>
      </c>
      <c r="C10592" s="12" t="s">
        <v>93</v>
      </c>
      <c r="D10592" s="13">
        <v>29399305.713135399</v>
      </c>
      <c r="E10592" s="14">
        <v>43739</v>
      </c>
      <c r="F10592" s="15">
        <f t="shared" si="165"/>
        <v>2.4257646026759349E-2</v>
      </c>
    </row>
    <row r="10593" spans="1:6" x14ac:dyDescent="0.3">
      <c r="A10593" s="11">
        <v>37</v>
      </c>
      <c r="B10593" s="12" t="s">
        <v>1061</v>
      </c>
      <c r="C10593" s="12" t="s">
        <v>94</v>
      </c>
      <c r="D10593" s="13">
        <v>28694728.009396601</v>
      </c>
      <c r="E10593" s="14">
        <v>43709</v>
      </c>
      <c r="F10593" s="15">
        <f t="shared" si="165"/>
        <v>9.1852941554756803E-2</v>
      </c>
    </row>
    <row r="10594" spans="1:6" x14ac:dyDescent="0.3">
      <c r="A10594" s="16">
        <v>37</v>
      </c>
      <c r="B10594" s="17" t="s">
        <v>1061</v>
      </c>
      <c r="C10594" s="17" t="s">
        <v>95</v>
      </c>
      <c r="D10594" s="18">
        <v>26176458.368401401</v>
      </c>
      <c r="E10594" s="14">
        <v>43678</v>
      </c>
      <c r="F10594" s="15">
        <f t="shared" si="165"/>
        <v>-9.0039178781100543E-2</v>
      </c>
    </row>
    <row r="10595" spans="1:6" x14ac:dyDescent="0.3">
      <c r="A10595" s="11">
        <v>37</v>
      </c>
      <c r="B10595" s="12" t="s">
        <v>1061</v>
      </c>
      <c r="C10595" s="12" t="s">
        <v>96</v>
      </c>
      <c r="D10595" s="13">
        <v>28642729.750441201</v>
      </c>
      <c r="E10595" s="14">
        <v>43647</v>
      </c>
      <c r="F10595" s="15">
        <f t="shared" si="165"/>
        <v>-6.3698835629146203E-2</v>
      </c>
    </row>
    <row r="10596" spans="1:6" x14ac:dyDescent="0.3">
      <c r="A10596" s="16">
        <v>37</v>
      </c>
      <c r="B10596" s="17" t="s">
        <v>1061</v>
      </c>
      <c r="C10596" s="17" t="s">
        <v>97</v>
      </c>
      <c r="D10596" s="18">
        <v>30526601.557452999</v>
      </c>
      <c r="E10596" s="14">
        <v>43617</v>
      </c>
      <c r="F10596" s="15">
        <f t="shared" si="165"/>
        <v>3.0471176385633972E-2</v>
      </c>
    </row>
    <row r="10597" spans="1:6" x14ac:dyDescent="0.3">
      <c r="A10597" s="11">
        <v>37</v>
      </c>
      <c r="B10597" s="12" t="s">
        <v>1061</v>
      </c>
      <c r="C10597" s="12" t="s">
        <v>98</v>
      </c>
      <c r="D10597" s="13">
        <v>29610449.104076799</v>
      </c>
      <c r="E10597" s="14">
        <v>43586</v>
      </c>
      <c r="F10597" s="15">
        <f t="shared" si="165"/>
        <v>-2.6452519712505687E-2</v>
      </c>
    </row>
    <row r="10598" spans="1:6" x14ac:dyDescent="0.3">
      <c r="A10598" s="16">
        <v>37</v>
      </c>
      <c r="B10598" s="17" t="s">
        <v>1061</v>
      </c>
      <c r="C10598" s="17" t="s">
        <v>99</v>
      </c>
      <c r="D10598" s="18">
        <v>30404171.792757601</v>
      </c>
      <c r="E10598" s="14">
        <v>43556</v>
      </c>
      <c r="F10598" s="15">
        <f t="shared" si="165"/>
        <v>0.16875681415277474</v>
      </c>
    </row>
    <row r="10599" spans="1:6" x14ac:dyDescent="0.3">
      <c r="A10599" s="11">
        <v>37</v>
      </c>
      <c r="B10599" s="12" t="s">
        <v>1061</v>
      </c>
      <c r="C10599" s="12" t="s">
        <v>100</v>
      </c>
      <c r="D10599" s="13">
        <v>25682838.722584501</v>
      </c>
      <c r="E10599" s="14">
        <v>43525</v>
      </c>
      <c r="F10599" s="15">
        <f t="shared" si="165"/>
        <v>-1.7092597027061084E-2</v>
      </c>
    </row>
    <row r="10600" spans="1:6" x14ac:dyDescent="0.3">
      <c r="A10600" s="16">
        <v>37</v>
      </c>
      <c r="B10600" s="17" t="s">
        <v>1061</v>
      </c>
      <c r="C10600" s="17" t="s">
        <v>101</v>
      </c>
      <c r="D10600" s="18">
        <v>26125598.311444499</v>
      </c>
      <c r="E10600" s="14">
        <v>43497</v>
      </c>
      <c r="F10600" s="15">
        <f t="shared" si="165"/>
        <v>-2.0163161327522407E-2</v>
      </c>
    </row>
    <row r="10601" spans="1:6" x14ac:dyDescent="0.3">
      <c r="A10601" s="11">
        <v>37</v>
      </c>
      <c r="B10601" s="12" t="s">
        <v>1061</v>
      </c>
      <c r="C10601" s="12" t="s">
        <v>102</v>
      </c>
      <c r="D10601" s="13">
        <v>26657719.560432099</v>
      </c>
      <c r="E10601" s="14">
        <v>43466</v>
      </c>
      <c r="F10601" s="15">
        <f t="shared" si="165"/>
        <v>4.0646170573188582E-2</v>
      </c>
    </row>
    <row r="10602" spans="1:6" x14ac:dyDescent="0.3">
      <c r="A10602" s="16">
        <v>37</v>
      </c>
      <c r="B10602" s="17" t="s">
        <v>1061</v>
      </c>
      <c r="C10602" s="17" t="s">
        <v>103</v>
      </c>
      <c r="D10602" s="18">
        <v>25595910.756459199</v>
      </c>
      <c r="E10602" s="14">
        <v>43435</v>
      </c>
      <c r="F10602" s="15">
        <f t="shared" si="165"/>
        <v>1.1717488663385425E-4</v>
      </c>
    </row>
    <row r="10603" spans="1:6" x14ac:dyDescent="0.3">
      <c r="A10603" s="16">
        <v>37</v>
      </c>
      <c r="B10603" s="17" t="s">
        <v>1061</v>
      </c>
      <c r="C10603" s="17" t="s">
        <v>105</v>
      </c>
      <c r="D10603" s="18">
        <v>25592911.734226499</v>
      </c>
      <c r="E10603" s="14">
        <v>43405</v>
      </c>
      <c r="F10603" s="15">
        <f t="shared" si="165"/>
        <v>0.10368143624009403</v>
      </c>
    </row>
    <row r="10604" spans="1:6" x14ac:dyDescent="0.3">
      <c r="A10604" s="16">
        <v>37</v>
      </c>
      <c r="B10604" s="17" t="s">
        <v>1061</v>
      </c>
      <c r="C10604" s="17" t="s">
        <v>106</v>
      </c>
      <c r="D10604" s="18">
        <v>23072328.326615699</v>
      </c>
      <c r="E10604" s="14">
        <v>43374</v>
      </c>
      <c r="F10604" s="15">
        <f t="shared" si="165"/>
        <v>-0.14646109918612002</v>
      </c>
    </row>
    <row r="10605" spans="1:6" x14ac:dyDescent="0.3">
      <c r="A10605" s="16">
        <v>37</v>
      </c>
      <c r="B10605" s="17" t="s">
        <v>1061</v>
      </c>
      <c r="C10605" s="17" t="s">
        <v>107</v>
      </c>
      <c r="D10605" s="18">
        <v>26711524.211925201</v>
      </c>
      <c r="E10605" s="14">
        <v>43344</v>
      </c>
      <c r="F10605" s="15">
        <f t="shared" si="165"/>
        <v>1.5278213413512669E-2</v>
      </c>
    </row>
    <row r="10606" spans="1:6" x14ac:dyDescent="0.3">
      <c r="A10606" s="11">
        <v>37</v>
      </c>
      <c r="B10606" s="12" t="s">
        <v>1061</v>
      </c>
      <c r="C10606" s="12" t="s">
        <v>108</v>
      </c>
      <c r="D10606" s="13">
        <v>26306521.580804799</v>
      </c>
      <c r="E10606" s="14">
        <v>43313</v>
      </c>
      <c r="F10606" s="15">
        <f t="shared" si="165"/>
        <v>-9.2682851617609585E-2</v>
      </c>
    </row>
    <row r="10607" spans="1:6" x14ac:dyDescent="0.3">
      <c r="A10607" s="16">
        <v>37</v>
      </c>
      <c r="B10607" s="17" t="s">
        <v>1061</v>
      </c>
      <c r="C10607" s="17" t="s">
        <v>109</v>
      </c>
      <c r="D10607" s="18">
        <v>28861246.073801</v>
      </c>
      <c r="E10607" s="14">
        <v>43282</v>
      </c>
      <c r="F10607" s="15">
        <f t="shared" si="165"/>
        <v>-6.537532581450383E-3</v>
      </c>
    </row>
    <row r="10608" spans="1:6" x14ac:dyDescent="0.3">
      <c r="A10608" s="11">
        <v>37</v>
      </c>
      <c r="B10608" s="12" t="s">
        <v>1061</v>
      </c>
      <c r="C10608" s="12" t="s">
        <v>110</v>
      </c>
      <c r="D10608" s="13">
        <v>29050545.511760902</v>
      </c>
      <c r="E10608" s="14">
        <v>43252</v>
      </c>
      <c r="F10608" s="15">
        <f t="shared" si="165"/>
        <v>-8.5735164649945461E-2</v>
      </c>
    </row>
    <row r="10609" spans="1:6" x14ac:dyDescent="0.3">
      <c r="A10609" s="16">
        <v>37</v>
      </c>
      <c r="B10609" s="17" t="s">
        <v>1061</v>
      </c>
      <c r="C10609" s="17" t="s">
        <v>111</v>
      </c>
      <c r="D10609" s="18">
        <v>31651084.9032171</v>
      </c>
      <c r="E10609" s="14">
        <v>43221</v>
      </c>
      <c r="F10609" s="15">
        <f t="shared" si="165"/>
        <v>-1.5742535261014334E-2</v>
      </c>
    </row>
    <row r="10610" spans="1:6" x14ac:dyDescent="0.3">
      <c r="A10610" s="11">
        <v>37</v>
      </c>
      <c r="B10610" s="12" t="s">
        <v>1061</v>
      </c>
      <c r="C10610" s="12" t="s">
        <v>112</v>
      </c>
      <c r="D10610" s="13">
        <v>32153295.888667401</v>
      </c>
      <c r="E10610" s="14">
        <v>43191</v>
      </c>
      <c r="F10610" s="15">
        <f t="shared" si="165"/>
        <v>7.3426190240102399E-2</v>
      </c>
    </row>
    <row r="10611" spans="1:6" x14ac:dyDescent="0.3">
      <c r="A10611" s="16">
        <v>37</v>
      </c>
      <c r="B10611" s="17" t="s">
        <v>1061</v>
      </c>
      <c r="C10611" s="17" t="s">
        <v>113</v>
      </c>
      <c r="D10611" s="18">
        <v>29876994.5489037</v>
      </c>
      <c r="E10611" s="14">
        <v>43160</v>
      </c>
      <c r="F10611" s="15">
        <f t="shared" si="165"/>
        <v>-0.12741477546193455</v>
      </c>
    </row>
    <row r="10612" spans="1:6" x14ac:dyDescent="0.3">
      <c r="A10612" s="11">
        <v>37</v>
      </c>
      <c r="B10612" s="12" t="s">
        <v>1061</v>
      </c>
      <c r="C10612" s="12" t="s">
        <v>114</v>
      </c>
      <c r="D10612" s="13">
        <v>33936921.334385</v>
      </c>
      <c r="E10612" s="14">
        <v>43132</v>
      </c>
      <c r="F10612" s="15">
        <f t="shared" si="165"/>
        <v>-1.0729017081995154E-2</v>
      </c>
    </row>
    <row r="10613" spans="1:6" x14ac:dyDescent="0.3">
      <c r="A10613" s="16">
        <v>37</v>
      </c>
      <c r="B10613" s="17" t="s">
        <v>1061</v>
      </c>
      <c r="C10613" s="17" t="s">
        <v>115</v>
      </c>
      <c r="D10613" s="18">
        <v>34302991.417604297</v>
      </c>
      <c r="E10613" s="14">
        <v>43101</v>
      </c>
      <c r="F10613" s="15">
        <f t="shared" si="165"/>
        <v>-1.2783280096061158E-2</v>
      </c>
    </row>
    <row r="10614" spans="1:6" x14ac:dyDescent="0.3">
      <c r="A10614" s="11">
        <v>37</v>
      </c>
      <c r="B10614" s="12" t="s">
        <v>1061</v>
      </c>
      <c r="C10614" s="12" t="s">
        <v>116</v>
      </c>
      <c r="D10614" s="13">
        <v>34744310.910639398</v>
      </c>
      <c r="E10614" s="14">
        <v>43070</v>
      </c>
      <c r="F10614" s="15">
        <f t="shared" si="165"/>
        <v>5.4936346626807631E-2</v>
      </c>
    </row>
    <row r="10615" spans="1:6" x14ac:dyDescent="0.3">
      <c r="A10615" s="11">
        <v>37</v>
      </c>
      <c r="B10615" s="12" t="s">
        <v>1061</v>
      </c>
      <c r="C10615" s="12" t="s">
        <v>118</v>
      </c>
      <c r="D10615" s="13">
        <v>32887067.558959201</v>
      </c>
      <c r="E10615" s="14">
        <v>43040</v>
      </c>
      <c r="F10615" s="15">
        <f t="shared" si="165"/>
        <v>-1.6033509765873897E-2</v>
      </c>
    </row>
    <row r="10616" spans="1:6" x14ac:dyDescent="0.3">
      <c r="A10616" s="11">
        <v>37</v>
      </c>
      <c r="B10616" s="12" t="s">
        <v>1061</v>
      </c>
      <c r="C10616" s="12" t="s">
        <v>119</v>
      </c>
      <c r="D10616" s="13">
        <v>33418612.556666501</v>
      </c>
      <c r="E10616" s="14">
        <v>43009</v>
      </c>
      <c r="F10616" s="15">
        <f t="shared" si="165"/>
        <v>1.3097171229769312E-2</v>
      </c>
    </row>
    <row r="10617" spans="1:6" x14ac:dyDescent="0.3">
      <c r="A10617" s="11">
        <v>37</v>
      </c>
      <c r="B10617" s="12" t="s">
        <v>1061</v>
      </c>
      <c r="C10617" s="12" t="s">
        <v>120</v>
      </c>
      <c r="D10617" s="13">
        <v>32983777.0391724</v>
      </c>
      <c r="E10617" s="14">
        <v>42979</v>
      </c>
      <c r="F10617" s="15">
        <f t="shared" si="165"/>
        <v>-3.7541716702620763E-2</v>
      </c>
    </row>
    <row r="10618" spans="1:6" x14ac:dyDescent="0.3">
      <c r="A10618" s="16">
        <v>37</v>
      </c>
      <c r="B10618" s="17" t="s">
        <v>1061</v>
      </c>
      <c r="C10618" s="17" t="s">
        <v>121</v>
      </c>
      <c r="D10618" s="18">
        <v>34245581.614087</v>
      </c>
      <c r="E10618" s="14">
        <v>42948</v>
      </c>
      <c r="F10618" s="15">
        <f t="shared" si="165"/>
        <v>-9.4955951472339498E-2</v>
      </c>
    </row>
    <row r="10619" spans="1:6" x14ac:dyDescent="0.3">
      <c r="A10619" s="11">
        <v>37</v>
      </c>
      <c r="B10619" s="12" t="s">
        <v>1061</v>
      </c>
      <c r="C10619" s="12" t="s">
        <v>122</v>
      </c>
      <c r="D10619" s="13">
        <v>37656798.307819799</v>
      </c>
      <c r="E10619" s="14">
        <v>42917</v>
      </c>
      <c r="F10619" s="15">
        <f t="shared" si="165"/>
        <v>8.5836429171744055E-2</v>
      </c>
    </row>
    <row r="10620" spans="1:6" x14ac:dyDescent="0.3">
      <c r="A10620" s="16">
        <v>37</v>
      </c>
      <c r="B10620" s="17" t="s">
        <v>1061</v>
      </c>
      <c r="C10620" s="17" t="s">
        <v>123</v>
      </c>
      <c r="D10620" s="18">
        <v>34559313.3266818</v>
      </c>
      <c r="E10620" s="14">
        <v>42887</v>
      </c>
      <c r="F10620" s="15">
        <f t="shared" si="165"/>
        <v>6.0259359723787334E-2</v>
      </c>
    </row>
    <row r="10621" spans="1:6" x14ac:dyDescent="0.3">
      <c r="A10621" s="11">
        <v>37</v>
      </c>
      <c r="B10621" s="12" t="s">
        <v>1061</v>
      </c>
      <c r="C10621" s="12" t="s">
        <v>124</v>
      </c>
      <c r="D10621" s="13">
        <v>32538295.378313601</v>
      </c>
      <c r="E10621" s="14">
        <v>42856</v>
      </c>
      <c r="F10621" s="15">
        <f t="shared" si="165"/>
        <v>1.4890601462751498E-2</v>
      </c>
    </row>
    <row r="10622" spans="1:6" x14ac:dyDescent="0.3">
      <c r="A10622" s="16">
        <v>37</v>
      </c>
      <c r="B10622" s="17" t="s">
        <v>1061</v>
      </c>
      <c r="C10622" s="17" t="s">
        <v>125</v>
      </c>
      <c r="D10622" s="18">
        <v>32057370.1090809</v>
      </c>
      <c r="E10622" s="14">
        <v>42826</v>
      </c>
      <c r="F10622" s="15">
        <f t="shared" si="165"/>
        <v>-5.4860481781723106E-2</v>
      </c>
    </row>
    <row r="10623" spans="1:6" x14ac:dyDescent="0.3">
      <c r="A10623" s="11">
        <v>37</v>
      </c>
      <c r="B10623" s="12" t="s">
        <v>1061</v>
      </c>
      <c r="C10623" s="12" t="s">
        <v>126</v>
      </c>
      <c r="D10623" s="13">
        <v>33865188.379569903</v>
      </c>
      <c r="E10623" s="14">
        <v>42795</v>
      </c>
      <c r="F10623" s="15">
        <f t="shared" si="165"/>
        <v>5.4678981341489026E-2</v>
      </c>
    </row>
    <row r="10624" spans="1:6" x14ac:dyDescent="0.3">
      <c r="A10624" s="16">
        <v>37</v>
      </c>
      <c r="B10624" s="17" t="s">
        <v>1061</v>
      </c>
      <c r="C10624" s="17" t="s">
        <v>127</v>
      </c>
      <c r="D10624" s="18">
        <v>32063189.063923899</v>
      </c>
      <c r="E10624" s="14">
        <v>42767</v>
      </c>
      <c r="F10624" s="15">
        <f t="shared" si="165"/>
        <v>-6.8973153703475704E-2</v>
      </c>
    </row>
    <row r="10625" spans="1:6" x14ac:dyDescent="0.3">
      <c r="A10625" s="11">
        <v>37</v>
      </c>
      <c r="B10625" s="12" t="s">
        <v>1061</v>
      </c>
      <c r="C10625" s="12" t="s">
        <v>129</v>
      </c>
      <c r="D10625" s="13">
        <v>34352739.487647101</v>
      </c>
      <c r="E10625" s="14">
        <v>42736</v>
      </c>
      <c r="F10625" s="15">
        <f t="shared" si="165"/>
        <v>0.24780127301272831</v>
      </c>
    </row>
    <row r="10626" spans="1:6" x14ac:dyDescent="0.3">
      <c r="A10626" s="16">
        <v>37</v>
      </c>
      <c r="B10626" s="17" t="s">
        <v>1061</v>
      </c>
      <c r="C10626" s="17" t="s">
        <v>130</v>
      </c>
      <c r="D10626" s="18">
        <v>26812829.741483498</v>
      </c>
      <c r="E10626" s="14">
        <v>42705</v>
      </c>
      <c r="F10626" s="15">
        <f t="shared" si="165"/>
        <v>3.4624299159210316E-2</v>
      </c>
    </row>
    <row r="10627" spans="1:6" x14ac:dyDescent="0.3">
      <c r="A10627" s="16">
        <v>37</v>
      </c>
      <c r="B10627" s="17" t="s">
        <v>1061</v>
      </c>
      <c r="C10627" s="17" t="s">
        <v>132</v>
      </c>
      <c r="D10627" s="18">
        <v>25900342.5763488</v>
      </c>
      <c r="E10627" s="14">
        <v>42675</v>
      </c>
      <c r="F10627" s="15">
        <f t="shared" ref="F10627:F10690" si="166">IF(B10627=B10628,LN(D10627/D10628),NA())</f>
        <v>-0.10470285137563173</v>
      </c>
    </row>
    <row r="10628" spans="1:6" x14ac:dyDescent="0.3">
      <c r="A10628" s="16">
        <v>37</v>
      </c>
      <c r="B10628" s="17" t="s">
        <v>1061</v>
      </c>
      <c r="C10628" s="17" t="s">
        <v>133</v>
      </c>
      <c r="D10628" s="18">
        <v>28759238.273499999</v>
      </c>
      <c r="E10628" s="14">
        <v>42644</v>
      </c>
      <c r="F10628" s="15">
        <f t="shared" si="166"/>
        <v>0.12494453357878485</v>
      </c>
    </row>
    <row r="10629" spans="1:6" x14ac:dyDescent="0.3">
      <c r="A10629" s="16">
        <v>37</v>
      </c>
      <c r="B10629" s="17" t="s">
        <v>1061</v>
      </c>
      <c r="C10629" s="17" t="s">
        <v>134</v>
      </c>
      <c r="D10629" s="18">
        <v>25381346.470468</v>
      </c>
      <c r="E10629" s="14">
        <v>42614</v>
      </c>
      <c r="F10629" s="15">
        <f t="shared" si="166"/>
        <v>-2.1471923920393952E-2</v>
      </c>
    </row>
    <row r="10630" spans="1:6" x14ac:dyDescent="0.3">
      <c r="A10630" s="11">
        <v>37</v>
      </c>
      <c r="B10630" s="12" t="s">
        <v>1061</v>
      </c>
      <c r="C10630" s="12" t="s">
        <v>135</v>
      </c>
      <c r="D10630" s="13">
        <v>25932225.866332501</v>
      </c>
      <c r="E10630" s="14">
        <v>42583</v>
      </c>
      <c r="F10630" s="15">
        <f t="shared" si="166"/>
        <v>6.0133651187461654E-2</v>
      </c>
    </row>
    <row r="10631" spans="1:6" x14ac:dyDescent="0.3">
      <c r="A10631" s="16">
        <v>37</v>
      </c>
      <c r="B10631" s="17" t="s">
        <v>1061</v>
      </c>
      <c r="C10631" s="17" t="s">
        <v>136</v>
      </c>
      <c r="D10631" s="18">
        <v>24418786.779856801</v>
      </c>
      <c r="E10631" s="14">
        <v>42552</v>
      </c>
      <c r="F10631" s="15">
        <f t="shared" si="166"/>
        <v>6.8576547901511936E-2</v>
      </c>
    </row>
    <row r="10632" spans="1:6" x14ac:dyDescent="0.3">
      <c r="A10632" s="11">
        <v>37</v>
      </c>
      <c r="B10632" s="12" t="s">
        <v>1061</v>
      </c>
      <c r="C10632" s="12" t="s">
        <v>137</v>
      </c>
      <c r="D10632" s="13">
        <v>22800358.012331098</v>
      </c>
      <c r="E10632" s="14">
        <v>42522</v>
      </c>
      <c r="F10632" s="15">
        <f t="shared" si="166"/>
        <v>6.4562169027257685E-2</v>
      </c>
    </row>
    <row r="10633" spans="1:6" x14ac:dyDescent="0.3">
      <c r="A10633" s="16">
        <v>37</v>
      </c>
      <c r="B10633" s="17" t="s">
        <v>1061</v>
      </c>
      <c r="C10633" s="17" t="s">
        <v>138</v>
      </c>
      <c r="D10633" s="18">
        <v>21374830.160958</v>
      </c>
      <c r="E10633" s="14">
        <v>42491</v>
      </c>
      <c r="F10633" s="15">
        <f t="shared" si="166"/>
        <v>-4.2031938945522283E-2</v>
      </c>
    </row>
    <row r="10634" spans="1:6" x14ac:dyDescent="0.3">
      <c r="A10634" s="11">
        <v>37</v>
      </c>
      <c r="B10634" s="12" t="s">
        <v>1061</v>
      </c>
      <c r="C10634" s="12" t="s">
        <v>139</v>
      </c>
      <c r="D10634" s="13">
        <v>22292404.343616199</v>
      </c>
      <c r="E10634" s="14">
        <v>42461</v>
      </c>
      <c r="F10634" s="15">
        <f t="shared" si="166"/>
        <v>0.15583344551119627</v>
      </c>
    </row>
    <row r="10635" spans="1:6" x14ac:dyDescent="0.3">
      <c r="A10635" s="16">
        <v>37</v>
      </c>
      <c r="B10635" s="17" t="s">
        <v>1061</v>
      </c>
      <c r="C10635" s="17" t="s">
        <v>140</v>
      </c>
      <c r="D10635" s="18">
        <v>19075648.2819275</v>
      </c>
      <c r="E10635" s="14">
        <v>42430</v>
      </c>
      <c r="F10635" s="15">
        <f t="shared" si="166"/>
        <v>9.4289817575335472E-2</v>
      </c>
    </row>
    <row r="10636" spans="1:6" x14ac:dyDescent="0.3">
      <c r="A10636" s="11">
        <v>37</v>
      </c>
      <c r="B10636" s="12" t="s">
        <v>1061</v>
      </c>
      <c r="C10636" s="12" t="s">
        <v>141</v>
      </c>
      <c r="D10636" s="13">
        <v>17359202.0786433</v>
      </c>
      <c r="E10636" s="14">
        <v>42401</v>
      </c>
      <c r="F10636" s="15">
        <f t="shared" si="166"/>
        <v>-9.0026905083888276E-2</v>
      </c>
    </row>
    <row r="10637" spans="1:6" x14ac:dyDescent="0.3">
      <c r="A10637" s="16">
        <v>37</v>
      </c>
      <c r="B10637" s="17" t="s">
        <v>1061</v>
      </c>
      <c r="C10637" s="17" t="s">
        <v>142</v>
      </c>
      <c r="D10637" s="18">
        <v>18994503.541929901</v>
      </c>
      <c r="E10637" s="14">
        <v>42370</v>
      </c>
      <c r="F10637" s="15">
        <f t="shared" si="166"/>
        <v>-0.36575763081842394</v>
      </c>
    </row>
    <row r="10638" spans="1:6" x14ac:dyDescent="0.3">
      <c r="A10638" s="11">
        <v>37</v>
      </c>
      <c r="B10638" s="12" t="s">
        <v>1061</v>
      </c>
      <c r="C10638" s="12" t="s">
        <v>143</v>
      </c>
      <c r="D10638" s="13">
        <v>27382586.4645046</v>
      </c>
      <c r="E10638" s="14">
        <v>42339</v>
      </c>
      <c r="F10638" s="15">
        <f t="shared" si="166"/>
        <v>0.2629229493056115</v>
      </c>
    </row>
    <row r="10639" spans="1:6" x14ac:dyDescent="0.3">
      <c r="A10639" s="11">
        <v>37</v>
      </c>
      <c r="B10639" s="12" t="s">
        <v>1061</v>
      </c>
      <c r="C10639" s="12" t="s">
        <v>145</v>
      </c>
      <c r="D10639" s="13">
        <v>21051763.462514501</v>
      </c>
      <c r="E10639" s="14">
        <v>42309</v>
      </c>
      <c r="F10639" s="15">
        <f t="shared" si="166"/>
        <v>-0.25825373104529142</v>
      </c>
    </row>
    <row r="10640" spans="1:6" x14ac:dyDescent="0.3">
      <c r="A10640" s="11">
        <v>37</v>
      </c>
      <c r="B10640" s="12" t="s">
        <v>1061</v>
      </c>
      <c r="C10640" s="12" t="s">
        <v>146</v>
      </c>
      <c r="D10640" s="13">
        <v>27255029.219823699</v>
      </c>
      <c r="E10640" s="14">
        <v>42278</v>
      </c>
      <c r="F10640" s="15">
        <f t="shared" si="166"/>
        <v>0.11936286250144582</v>
      </c>
    </row>
    <row r="10641" spans="1:6" x14ac:dyDescent="0.3">
      <c r="A10641" s="11">
        <v>37</v>
      </c>
      <c r="B10641" s="12" t="s">
        <v>1061</v>
      </c>
      <c r="C10641" s="12" t="s">
        <v>147</v>
      </c>
      <c r="D10641" s="13">
        <v>24188448.877659101</v>
      </c>
      <c r="E10641" s="14">
        <v>42248</v>
      </c>
      <c r="F10641" s="15">
        <f t="shared" si="166"/>
        <v>-0.17704820668996313</v>
      </c>
    </row>
    <row r="10642" spans="1:6" x14ac:dyDescent="0.3">
      <c r="A10642" s="16">
        <v>37</v>
      </c>
      <c r="B10642" s="17" t="s">
        <v>1061</v>
      </c>
      <c r="C10642" s="17" t="s">
        <v>148</v>
      </c>
      <c r="D10642" s="18">
        <v>28873476.536072899</v>
      </c>
      <c r="E10642" s="14">
        <v>42217</v>
      </c>
      <c r="F10642" s="15">
        <f t="shared" si="166"/>
        <v>-0.24782393277753259</v>
      </c>
    </row>
    <row r="10643" spans="1:6" x14ac:dyDescent="0.3">
      <c r="A10643" s="11">
        <v>37</v>
      </c>
      <c r="B10643" s="12" t="s">
        <v>1061</v>
      </c>
      <c r="C10643" s="12" t="s">
        <v>149</v>
      </c>
      <c r="D10643" s="13">
        <v>36993689.334562004</v>
      </c>
      <c r="E10643" s="14">
        <v>42186</v>
      </c>
      <c r="F10643" s="15">
        <f t="shared" si="166"/>
        <v>-3.8780205204920815E-2</v>
      </c>
    </row>
    <row r="10644" spans="1:6" x14ac:dyDescent="0.3">
      <c r="A10644" s="16">
        <v>37</v>
      </c>
      <c r="B10644" s="17" t="s">
        <v>1061</v>
      </c>
      <c r="C10644" s="17" t="s">
        <v>150</v>
      </c>
      <c r="D10644" s="18">
        <v>38456492.785470098</v>
      </c>
      <c r="E10644" s="14">
        <v>42156</v>
      </c>
      <c r="F10644" s="15">
        <f t="shared" si="166"/>
        <v>-2.5970792014510961E-2</v>
      </c>
    </row>
    <row r="10645" spans="1:6" x14ac:dyDescent="0.3">
      <c r="A10645" s="11">
        <v>37</v>
      </c>
      <c r="B10645" s="12" t="s">
        <v>1061</v>
      </c>
      <c r="C10645" s="12" t="s">
        <v>151</v>
      </c>
      <c r="D10645" s="13">
        <v>39468320.473434299</v>
      </c>
      <c r="E10645" s="14">
        <v>42125</v>
      </c>
      <c r="F10645" s="15">
        <f t="shared" si="166"/>
        <v>5.0670319318030458E-3</v>
      </c>
    </row>
    <row r="10646" spans="1:6" x14ac:dyDescent="0.3">
      <c r="A10646" s="16">
        <v>37</v>
      </c>
      <c r="B10646" s="17" t="s">
        <v>1061</v>
      </c>
      <c r="C10646" s="17" t="s">
        <v>152</v>
      </c>
      <c r="D10646" s="18">
        <v>39268839.0494771</v>
      </c>
      <c r="E10646" s="14">
        <v>42095</v>
      </c>
      <c r="F10646" s="15">
        <f t="shared" si="166"/>
        <v>-2.1353489400089114E-2</v>
      </c>
    </row>
    <row r="10647" spans="1:6" x14ac:dyDescent="0.3">
      <c r="A10647" s="11">
        <v>37</v>
      </c>
      <c r="B10647" s="12" t="s">
        <v>1061</v>
      </c>
      <c r="C10647" s="12" t="s">
        <v>153</v>
      </c>
      <c r="D10647" s="13">
        <v>40116382.589475103</v>
      </c>
      <c r="E10647" s="14">
        <v>42064</v>
      </c>
      <c r="F10647" s="15">
        <f t="shared" si="166"/>
        <v>9.9597944595955515E-2</v>
      </c>
    </row>
    <row r="10648" spans="1:6" x14ac:dyDescent="0.3">
      <c r="A10648" s="16">
        <v>37</v>
      </c>
      <c r="B10648" s="17" t="s">
        <v>1061</v>
      </c>
      <c r="C10648" s="17" t="s">
        <v>154</v>
      </c>
      <c r="D10648" s="18">
        <v>36313401.107747003</v>
      </c>
      <c r="E10648" s="14">
        <v>42036</v>
      </c>
      <c r="F10648" s="15">
        <f t="shared" si="166"/>
        <v>0.11008735153979828</v>
      </c>
    </row>
    <row r="10649" spans="1:6" x14ac:dyDescent="0.3">
      <c r="A10649" s="11">
        <v>37</v>
      </c>
      <c r="B10649" s="12" t="s">
        <v>1061</v>
      </c>
      <c r="C10649" s="12" t="s">
        <v>1286</v>
      </c>
      <c r="D10649" s="13">
        <v>32527942.791042801</v>
      </c>
      <c r="E10649" s="14">
        <v>42005</v>
      </c>
      <c r="F10649" s="15" t="e">
        <f t="shared" si="166"/>
        <v>#N/A</v>
      </c>
    </row>
    <row r="10650" spans="1:6" x14ac:dyDescent="0.3">
      <c r="A10650" s="16">
        <v>66</v>
      </c>
      <c r="B10650" s="17" t="s">
        <v>1072</v>
      </c>
      <c r="C10650" s="17" t="s">
        <v>12</v>
      </c>
      <c r="D10650" s="18">
        <v>4902556.5489941305</v>
      </c>
      <c r="E10650" s="14">
        <v>45901</v>
      </c>
      <c r="F10650" s="15">
        <f t="shared" si="166"/>
        <v>7.3578213377107918E-2</v>
      </c>
    </row>
    <row r="10651" spans="1:6" x14ac:dyDescent="0.3">
      <c r="A10651" s="11">
        <v>66</v>
      </c>
      <c r="B10651" s="12" t="s">
        <v>1072</v>
      </c>
      <c r="C10651" s="12" t="s">
        <v>16</v>
      </c>
      <c r="D10651" s="13">
        <v>4554786.2373118196</v>
      </c>
      <c r="E10651" s="14">
        <v>45870</v>
      </c>
      <c r="F10651" s="15">
        <f t="shared" si="166"/>
        <v>-6.577269353335688E-2</v>
      </c>
    </row>
    <row r="10652" spans="1:6" x14ac:dyDescent="0.3">
      <c r="A10652" s="16">
        <v>66</v>
      </c>
      <c r="B10652" s="17" t="s">
        <v>1072</v>
      </c>
      <c r="C10652" s="17" t="s">
        <v>17</v>
      </c>
      <c r="D10652" s="18">
        <v>4864438.5056695398</v>
      </c>
      <c r="E10652" s="14">
        <v>45839</v>
      </c>
      <c r="F10652" s="15">
        <f t="shared" si="166"/>
        <v>-0.14959961068428704</v>
      </c>
    </row>
    <row r="10653" spans="1:6" x14ac:dyDescent="0.3">
      <c r="A10653" s="11">
        <v>66</v>
      </c>
      <c r="B10653" s="12" t="s">
        <v>1072</v>
      </c>
      <c r="C10653" s="12" t="s">
        <v>18</v>
      </c>
      <c r="D10653" s="13">
        <v>5649408.8117112303</v>
      </c>
      <c r="E10653" s="14">
        <v>45809</v>
      </c>
      <c r="F10653" s="15">
        <f t="shared" si="166"/>
        <v>-6.7115607710099496E-3</v>
      </c>
    </row>
    <row r="10654" spans="1:6" x14ac:dyDescent="0.3">
      <c r="A10654" s="16">
        <v>66</v>
      </c>
      <c r="B10654" s="17" t="s">
        <v>1072</v>
      </c>
      <c r="C10654" s="17" t="s">
        <v>19</v>
      </c>
      <c r="D10654" s="18">
        <v>5687452.6863523796</v>
      </c>
      <c r="E10654" s="14">
        <v>45778</v>
      </c>
      <c r="F10654" s="15">
        <f t="shared" si="166"/>
        <v>1.7723284154773058E-2</v>
      </c>
    </row>
    <row r="10655" spans="1:6" x14ac:dyDescent="0.3">
      <c r="A10655" s="11">
        <v>66</v>
      </c>
      <c r="B10655" s="12" t="s">
        <v>1072</v>
      </c>
      <c r="C10655" s="12" t="s">
        <v>20</v>
      </c>
      <c r="D10655" s="13">
        <v>5587540.3489633603</v>
      </c>
      <c r="E10655" s="14">
        <v>45748</v>
      </c>
      <c r="F10655" s="15">
        <f t="shared" si="166"/>
        <v>8.3126069638619404E-2</v>
      </c>
    </row>
    <row r="10656" spans="1:6" x14ac:dyDescent="0.3">
      <c r="A10656" s="16">
        <v>66</v>
      </c>
      <c r="B10656" s="17" t="s">
        <v>1072</v>
      </c>
      <c r="C10656" s="17" t="s">
        <v>21</v>
      </c>
      <c r="D10656" s="18">
        <v>5141850.8981597396</v>
      </c>
      <c r="E10656" s="14">
        <v>45717</v>
      </c>
      <c r="F10656" s="15">
        <f t="shared" si="166"/>
        <v>-4.7226933326933902E-2</v>
      </c>
    </row>
    <row r="10657" spans="1:6" x14ac:dyDescent="0.3">
      <c r="A10657" s="11">
        <v>66</v>
      </c>
      <c r="B10657" s="12" t="s">
        <v>1072</v>
      </c>
      <c r="C10657" s="12" t="s">
        <v>22</v>
      </c>
      <c r="D10657" s="13">
        <v>5390510.2413984397</v>
      </c>
      <c r="E10657" s="14">
        <v>45689</v>
      </c>
      <c r="F10657" s="15">
        <f t="shared" si="166"/>
        <v>-5.9092537804613758E-2</v>
      </c>
    </row>
    <row r="10658" spans="1:6" x14ac:dyDescent="0.3">
      <c r="A10658" s="16">
        <v>66</v>
      </c>
      <c r="B10658" s="17" t="s">
        <v>1072</v>
      </c>
      <c r="C10658" s="17" t="s">
        <v>23</v>
      </c>
      <c r="D10658" s="18">
        <v>5718648.9657680299</v>
      </c>
      <c r="E10658" s="14">
        <v>45658</v>
      </c>
      <c r="F10658" s="15">
        <f t="shared" si="166"/>
        <v>5.3150681591873888E-2</v>
      </c>
    </row>
    <row r="10659" spans="1:6" x14ac:dyDescent="0.3">
      <c r="A10659" s="11">
        <v>66</v>
      </c>
      <c r="B10659" s="12" t="s">
        <v>1072</v>
      </c>
      <c r="C10659" s="12" t="s">
        <v>24</v>
      </c>
      <c r="D10659" s="13">
        <v>5422635.2246657601</v>
      </c>
      <c r="E10659" s="14">
        <v>45627</v>
      </c>
      <c r="F10659" s="15">
        <f t="shared" si="166"/>
        <v>-7.0339693656199243E-2</v>
      </c>
    </row>
    <row r="10660" spans="1:6" x14ac:dyDescent="0.3">
      <c r="A10660" s="11">
        <v>66</v>
      </c>
      <c r="B10660" s="12" t="s">
        <v>1072</v>
      </c>
      <c r="C10660" s="12" t="s">
        <v>26</v>
      </c>
      <c r="D10660" s="13">
        <v>5817796.5753760897</v>
      </c>
      <c r="E10660" s="14">
        <v>45597</v>
      </c>
      <c r="F10660" s="15">
        <f t="shared" si="166"/>
        <v>-0.1104562677235623</v>
      </c>
    </row>
    <row r="10661" spans="1:6" x14ac:dyDescent="0.3">
      <c r="A10661" s="11">
        <v>66</v>
      </c>
      <c r="B10661" s="12" t="s">
        <v>1072</v>
      </c>
      <c r="C10661" s="12" t="s">
        <v>27</v>
      </c>
      <c r="D10661" s="13">
        <v>6497242.54135093</v>
      </c>
      <c r="E10661" s="14">
        <v>45566</v>
      </c>
      <c r="F10661" s="15">
        <f t="shared" si="166"/>
        <v>-0.11602634576443574</v>
      </c>
    </row>
    <row r="10662" spans="1:6" x14ac:dyDescent="0.3">
      <c r="A10662" s="11">
        <v>66</v>
      </c>
      <c r="B10662" s="12" t="s">
        <v>1072</v>
      </c>
      <c r="C10662" s="12" t="s">
        <v>28</v>
      </c>
      <c r="D10662" s="13">
        <v>7296568.7853358304</v>
      </c>
      <c r="E10662" s="14">
        <v>45536</v>
      </c>
      <c r="F10662" s="15">
        <f t="shared" si="166"/>
        <v>1.9979166948832172E-2</v>
      </c>
    </row>
    <row r="10663" spans="1:6" x14ac:dyDescent="0.3">
      <c r="A10663" s="16">
        <v>66</v>
      </c>
      <c r="B10663" s="17" t="s">
        <v>1072</v>
      </c>
      <c r="C10663" s="17" t="s">
        <v>29</v>
      </c>
      <c r="D10663" s="18">
        <v>7152236.04442506</v>
      </c>
      <c r="E10663" s="14">
        <v>45505</v>
      </c>
      <c r="F10663" s="15">
        <f t="shared" si="166"/>
        <v>1.0620464676942462E-2</v>
      </c>
    </row>
    <row r="10664" spans="1:6" x14ac:dyDescent="0.3">
      <c r="A10664" s="11">
        <v>66</v>
      </c>
      <c r="B10664" s="12" t="s">
        <v>1072</v>
      </c>
      <c r="C10664" s="12" t="s">
        <v>30</v>
      </c>
      <c r="D10664" s="13">
        <v>7076677.9155823002</v>
      </c>
      <c r="E10664" s="14">
        <v>45474</v>
      </c>
      <c r="F10664" s="15">
        <f t="shared" si="166"/>
        <v>0.11423481999749127</v>
      </c>
    </row>
    <row r="10665" spans="1:6" x14ac:dyDescent="0.3">
      <c r="A10665" s="16">
        <v>66</v>
      </c>
      <c r="B10665" s="17" t="s">
        <v>1072</v>
      </c>
      <c r="C10665" s="17" t="s">
        <v>31</v>
      </c>
      <c r="D10665" s="18">
        <v>6312739.6398320403</v>
      </c>
      <c r="E10665" s="14">
        <v>45444</v>
      </c>
      <c r="F10665" s="15">
        <f t="shared" si="166"/>
        <v>-3.4434576072514697E-2</v>
      </c>
    </row>
    <row r="10666" spans="1:6" x14ac:dyDescent="0.3">
      <c r="A10666" s="11">
        <v>66</v>
      </c>
      <c r="B10666" s="12" t="s">
        <v>1072</v>
      </c>
      <c r="C10666" s="12" t="s">
        <v>32</v>
      </c>
      <c r="D10666" s="13">
        <v>6533902.1182782603</v>
      </c>
      <c r="E10666" s="14">
        <v>45413</v>
      </c>
      <c r="F10666" s="15">
        <f t="shared" si="166"/>
        <v>0.10946232188149917</v>
      </c>
    </row>
    <row r="10667" spans="1:6" x14ac:dyDescent="0.3">
      <c r="A10667" s="16">
        <v>66</v>
      </c>
      <c r="B10667" s="17" t="s">
        <v>1072</v>
      </c>
      <c r="C10667" s="17" t="s">
        <v>34</v>
      </c>
      <c r="D10667" s="18">
        <v>5856440.5878061</v>
      </c>
      <c r="E10667" s="14">
        <v>45383</v>
      </c>
      <c r="F10667" s="15">
        <f t="shared" si="166"/>
        <v>-3.7595539931315709E-2</v>
      </c>
    </row>
    <row r="10668" spans="1:6" x14ac:dyDescent="0.3">
      <c r="A10668" s="11">
        <v>66</v>
      </c>
      <c r="B10668" s="12" t="s">
        <v>1072</v>
      </c>
      <c r="C10668" s="12" t="s">
        <v>35</v>
      </c>
      <c r="D10668" s="13">
        <v>6080807.8106662501</v>
      </c>
      <c r="E10668" s="14">
        <v>45352</v>
      </c>
      <c r="F10668" s="15">
        <f t="shared" si="166"/>
        <v>-5.7359406219430285E-3</v>
      </c>
    </row>
    <row r="10669" spans="1:6" x14ac:dyDescent="0.3">
      <c r="A10669" s="16">
        <v>66</v>
      </c>
      <c r="B10669" s="17" t="s">
        <v>1072</v>
      </c>
      <c r="C10669" s="17" t="s">
        <v>36</v>
      </c>
      <c r="D10669" s="18">
        <v>6115787.1871101204</v>
      </c>
      <c r="E10669" s="14">
        <v>45323</v>
      </c>
      <c r="F10669" s="15">
        <f t="shared" si="166"/>
        <v>-7.2159717131122417E-2</v>
      </c>
    </row>
    <row r="10670" spans="1:6" x14ac:dyDescent="0.3">
      <c r="A10670" s="11">
        <v>66</v>
      </c>
      <c r="B10670" s="12" t="s">
        <v>1072</v>
      </c>
      <c r="C10670" s="12" t="s">
        <v>37</v>
      </c>
      <c r="D10670" s="13">
        <v>6573413.1866427604</v>
      </c>
      <c r="E10670" s="14">
        <v>45292</v>
      </c>
      <c r="F10670" s="15">
        <f t="shared" si="166"/>
        <v>-6.8828102058593075E-3</v>
      </c>
    </row>
    <row r="10671" spans="1:6" x14ac:dyDescent="0.3">
      <c r="A10671" s="16">
        <v>66</v>
      </c>
      <c r="B10671" s="17" t="s">
        <v>1072</v>
      </c>
      <c r="C10671" s="17" t="s">
        <v>38</v>
      </c>
      <c r="D10671" s="18">
        <v>6618812.80125002</v>
      </c>
      <c r="E10671" s="14">
        <v>45261</v>
      </c>
      <c r="F10671" s="15">
        <f t="shared" si="166"/>
        <v>0.1272061809801944</v>
      </c>
    </row>
    <row r="10672" spans="1:6" x14ac:dyDescent="0.3">
      <c r="A10672" s="16">
        <v>66</v>
      </c>
      <c r="B10672" s="17" t="s">
        <v>1072</v>
      </c>
      <c r="C10672" s="17" t="s">
        <v>40</v>
      </c>
      <c r="D10672" s="18">
        <v>5828209.5168382004</v>
      </c>
      <c r="E10672" s="14">
        <v>45231</v>
      </c>
      <c r="F10672" s="15">
        <f t="shared" si="166"/>
        <v>0.15634012746286677</v>
      </c>
    </row>
    <row r="10673" spans="1:6" x14ac:dyDescent="0.3">
      <c r="A10673" s="16">
        <v>66</v>
      </c>
      <c r="B10673" s="17" t="s">
        <v>1072</v>
      </c>
      <c r="C10673" s="17" t="s">
        <v>41</v>
      </c>
      <c r="D10673" s="18">
        <v>4984682.4997635102</v>
      </c>
      <c r="E10673" s="14">
        <v>45200</v>
      </c>
      <c r="F10673" s="15">
        <f t="shared" si="166"/>
        <v>-5.6996381340778703E-2</v>
      </c>
    </row>
    <row r="10674" spans="1:6" x14ac:dyDescent="0.3">
      <c r="A10674" s="16">
        <v>66</v>
      </c>
      <c r="B10674" s="17" t="s">
        <v>1072</v>
      </c>
      <c r="C10674" s="17" t="s">
        <v>42</v>
      </c>
      <c r="D10674" s="18">
        <v>5277043.9954929398</v>
      </c>
      <c r="E10674" s="14">
        <v>45170</v>
      </c>
      <c r="F10674" s="15">
        <f t="shared" si="166"/>
        <v>2.5985902719616635E-2</v>
      </c>
    </row>
    <row r="10675" spans="1:6" x14ac:dyDescent="0.3">
      <c r="A10675" s="11">
        <v>66</v>
      </c>
      <c r="B10675" s="12" t="s">
        <v>1072</v>
      </c>
      <c r="C10675" s="12" t="s">
        <v>43</v>
      </c>
      <c r="D10675" s="13">
        <v>5141681.6174344197</v>
      </c>
      <c r="E10675" s="14">
        <v>45139</v>
      </c>
      <c r="F10675" s="15">
        <f t="shared" si="166"/>
        <v>-4.3612720762098911E-4</v>
      </c>
    </row>
    <row r="10676" spans="1:6" x14ac:dyDescent="0.3">
      <c r="A10676" s="16">
        <v>66</v>
      </c>
      <c r="B10676" s="17" t="s">
        <v>1072</v>
      </c>
      <c r="C10676" s="17" t="s">
        <v>44</v>
      </c>
      <c r="D10676" s="18">
        <v>5143924.5337435696</v>
      </c>
      <c r="E10676" s="14">
        <v>45108</v>
      </c>
      <c r="F10676" s="15">
        <f t="shared" si="166"/>
        <v>0.10696500875331677</v>
      </c>
    </row>
    <row r="10677" spans="1:6" x14ac:dyDescent="0.3">
      <c r="A10677" s="11">
        <v>66</v>
      </c>
      <c r="B10677" s="12" t="s">
        <v>1072</v>
      </c>
      <c r="C10677" s="12" t="s">
        <v>45</v>
      </c>
      <c r="D10677" s="13">
        <v>4622109.98405434</v>
      </c>
      <c r="E10677" s="14">
        <v>45078</v>
      </c>
      <c r="F10677" s="15">
        <f t="shared" si="166"/>
        <v>-0.10565237628647335</v>
      </c>
    </row>
    <row r="10678" spans="1:6" x14ac:dyDescent="0.3">
      <c r="A10678" s="16">
        <v>66</v>
      </c>
      <c r="B10678" s="17" t="s">
        <v>1072</v>
      </c>
      <c r="C10678" s="17" t="s">
        <v>46</v>
      </c>
      <c r="D10678" s="18">
        <v>5137176.8809564998</v>
      </c>
      <c r="E10678" s="14">
        <v>45047</v>
      </c>
      <c r="F10678" s="15">
        <f t="shared" si="166"/>
        <v>-0.11558562596529204</v>
      </c>
    </row>
    <row r="10679" spans="1:6" x14ac:dyDescent="0.3">
      <c r="A10679" s="11">
        <v>66</v>
      </c>
      <c r="B10679" s="12" t="s">
        <v>1072</v>
      </c>
      <c r="C10679" s="12" t="s">
        <v>47</v>
      </c>
      <c r="D10679" s="13">
        <v>5766638.3913644701</v>
      </c>
      <c r="E10679" s="14">
        <v>45017</v>
      </c>
      <c r="F10679" s="15">
        <f t="shared" si="166"/>
        <v>7.4888286982628713E-2</v>
      </c>
    </row>
    <row r="10680" spans="1:6" x14ac:dyDescent="0.3">
      <c r="A10680" s="16">
        <v>66</v>
      </c>
      <c r="B10680" s="17" t="s">
        <v>1072</v>
      </c>
      <c r="C10680" s="17" t="s">
        <v>48</v>
      </c>
      <c r="D10680" s="18">
        <v>5350558.89929411</v>
      </c>
      <c r="E10680" s="14">
        <v>44986</v>
      </c>
      <c r="F10680" s="15">
        <f t="shared" si="166"/>
        <v>-3.510583057893038E-2</v>
      </c>
    </row>
    <row r="10681" spans="1:6" x14ac:dyDescent="0.3">
      <c r="A10681" s="11">
        <v>66</v>
      </c>
      <c r="B10681" s="12" t="s">
        <v>1072</v>
      </c>
      <c r="C10681" s="12" t="s">
        <v>49</v>
      </c>
      <c r="D10681" s="13">
        <v>5541730.7027378399</v>
      </c>
      <c r="E10681" s="14">
        <v>44958</v>
      </c>
      <c r="F10681" s="15">
        <f t="shared" si="166"/>
        <v>4.9927227125402401E-2</v>
      </c>
    </row>
    <row r="10682" spans="1:6" x14ac:dyDescent="0.3">
      <c r="A10682" s="16">
        <v>66</v>
      </c>
      <c r="B10682" s="17" t="s">
        <v>1072</v>
      </c>
      <c r="C10682" s="17" t="s">
        <v>50</v>
      </c>
      <c r="D10682" s="18">
        <v>5271840.9401636804</v>
      </c>
      <c r="E10682" s="14">
        <v>44927</v>
      </c>
      <c r="F10682" s="15">
        <f t="shared" si="166"/>
        <v>0.19618229203769808</v>
      </c>
    </row>
    <row r="10683" spans="1:6" x14ac:dyDescent="0.3">
      <c r="A10683" s="11">
        <v>66</v>
      </c>
      <c r="B10683" s="12" t="s">
        <v>1072</v>
      </c>
      <c r="C10683" s="12" t="s">
        <v>51</v>
      </c>
      <c r="D10683" s="13">
        <v>4332727.8583083302</v>
      </c>
      <c r="E10683" s="14">
        <v>44896</v>
      </c>
      <c r="F10683" s="15">
        <f t="shared" si="166"/>
        <v>-1.7069463567687088E-2</v>
      </c>
    </row>
    <row r="10684" spans="1:6" x14ac:dyDescent="0.3">
      <c r="A10684" s="11">
        <v>66</v>
      </c>
      <c r="B10684" s="12" t="s">
        <v>1072</v>
      </c>
      <c r="C10684" s="12" t="s">
        <v>53</v>
      </c>
      <c r="D10684" s="13">
        <v>4407320.0115256896</v>
      </c>
      <c r="E10684" s="14">
        <v>44866</v>
      </c>
      <c r="F10684" s="15">
        <f t="shared" si="166"/>
        <v>9.7653396702176279E-2</v>
      </c>
    </row>
    <row r="10685" spans="1:6" x14ac:dyDescent="0.3">
      <c r="A10685" s="11">
        <v>66</v>
      </c>
      <c r="B10685" s="12" t="s">
        <v>1072</v>
      </c>
      <c r="C10685" s="12" t="s">
        <v>54</v>
      </c>
      <c r="D10685" s="13">
        <v>3997277.0862865099</v>
      </c>
      <c r="E10685" s="14">
        <v>44835</v>
      </c>
      <c r="F10685" s="15">
        <f t="shared" si="166"/>
        <v>6.0211477216516263E-2</v>
      </c>
    </row>
    <row r="10686" spans="1:6" x14ac:dyDescent="0.3">
      <c r="A10686" s="11">
        <v>66</v>
      </c>
      <c r="B10686" s="12" t="s">
        <v>1072</v>
      </c>
      <c r="C10686" s="12" t="s">
        <v>55</v>
      </c>
      <c r="D10686" s="13">
        <v>3763697.7702782201</v>
      </c>
      <c r="E10686" s="14">
        <v>44805</v>
      </c>
      <c r="F10686" s="15">
        <f t="shared" si="166"/>
        <v>-0.20416508703560896</v>
      </c>
    </row>
    <row r="10687" spans="1:6" x14ac:dyDescent="0.3">
      <c r="A10687" s="16">
        <v>66</v>
      </c>
      <c r="B10687" s="17" t="s">
        <v>1072</v>
      </c>
      <c r="C10687" s="17" t="s">
        <v>56</v>
      </c>
      <c r="D10687" s="18">
        <v>4616177.6340403203</v>
      </c>
      <c r="E10687" s="14">
        <v>44774</v>
      </c>
      <c r="F10687" s="15">
        <f t="shared" si="166"/>
        <v>-0.15454631473041178</v>
      </c>
    </row>
    <row r="10688" spans="1:6" x14ac:dyDescent="0.3">
      <c r="A10688" s="11">
        <v>66</v>
      </c>
      <c r="B10688" s="12" t="s">
        <v>1072</v>
      </c>
      <c r="C10688" s="12" t="s">
        <v>57</v>
      </c>
      <c r="D10688" s="13">
        <v>5387671.7024168698</v>
      </c>
      <c r="E10688" s="14">
        <v>44743</v>
      </c>
      <c r="F10688" s="15">
        <f t="shared" si="166"/>
        <v>8.027355297816241E-2</v>
      </c>
    </row>
    <row r="10689" spans="1:6" x14ac:dyDescent="0.3">
      <c r="A10689" s="16">
        <v>66</v>
      </c>
      <c r="B10689" s="17" t="s">
        <v>1072</v>
      </c>
      <c r="C10689" s="17" t="s">
        <v>58</v>
      </c>
      <c r="D10689" s="18">
        <v>4972087.5020711701</v>
      </c>
      <c r="E10689" s="14">
        <v>44713</v>
      </c>
      <c r="F10689" s="15">
        <f t="shared" si="166"/>
        <v>-0.11785999149288888</v>
      </c>
    </row>
    <row r="10690" spans="1:6" x14ac:dyDescent="0.3">
      <c r="A10690" s="11">
        <v>66</v>
      </c>
      <c r="B10690" s="12" t="s">
        <v>1072</v>
      </c>
      <c r="C10690" s="12" t="s">
        <v>59</v>
      </c>
      <c r="D10690" s="13">
        <v>5594028.9164407104</v>
      </c>
      <c r="E10690" s="14">
        <v>44682</v>
      </c>
      <c r="F10690" s="15">
        <f t="shared" si="166"/>
        <v>1.7911251948494678E-2</v>
      </c>
    </row>
    <row r="10691" spans="1:6" x14ac:dyDescent="0.3">
      <c r="A10691" s="16">
        <v>66</v>
      </c>
      <c r="B10691" s="17" t="s">
        <v>1072</v>
      </c>
      <c r="C10691" s="17" t="s">
        <v>60</v>
      </c>
      <c r="D10691" s="18">
        <v>5494724.8400985301</v>
      </c>
      <c r="E10691" s="14">
        <v>44652</v>
      </c>
      <c r="F10691" s="15">
        <f t="shared" ref="F10691:F10754" si="167">IF(B10691=B10692,LN(D10691/D10692),NA())</f>
        <v>-4.0338697642079209E-2</v>
      </c>
    </row>
    <row r="10692" spans="1:6" x14ac:dyDescent="0.3">
      <c r="A10692" s="11">
        <v>66</v>
      </c>
      <c r="B10692" s="12" t="s">
        <v>1072</v>
      </c>
      <c r="C10692" s="12" t="s">
        <v>61</v>
      </c>
      <c r="D10692" s="13">
        <v>5720906.1441157097</v>
      </c>
      <c r="E10692" s="14">
        <v>44621</v>
      </c>
      <c r="F10692" s="15">
        <f t="shared" si="167"/>
        <v>-0.14540656115183176</v>
      </c>
    </row>
    <row r="10693" spans="1:6" x14ac:dyDescent="0.3">
      <c r="A10693" s="16">
        <v>66</v>
      </c>
      <c r="B10693" s="17" t="s">
        <v>1072</v>
      </c>
      <c r="C10693" s="17" t="s">
        <v>62</v>
      </c>
      <c r="D10693" s="18">
        <v>6616283.2573940298</v>
      </c>
      <c r="E10693" s="14">
        <v>44593</v>
      </c>
      <c r="F10693" s="15">
        <f t="shared" si="167"/>
        <v>-3.5635429483550293E-3</v>
      </c>
    </row>
    <row r="10694" spans="1:6" x14ac:dyDescent="0.3">
      <c r="A10694" s="11">
        <v>66</v>
      </c>
      <c r="B10694" s="12" t="s">
        <v>1072</v>
      </c>
      <c r="C10694" s="12" t="s">
        <v>63</v>
      </c>
      <c r="D10694" s="13">
        <v>6639902.7264414402</v>
      </c>
      <c r="E10694" s="14">
        <v>44562</v>
      </c>
      <c r="F10694" s="15">
        <f t="shared" si="167"/>
        <v>-0.25891628143095691</v>
      </c>
    </row>
    <row r="10695" spans="1:6" x14ac:dyDescent="0.3">
      <c r="A10695" s="16">
        <v>66</v>
      </c>
      <c r="B10695" s="17" t="s">
        <v>1072</v>
      </c>
      <c r="C10695" s="17" t="s">
        <v>64</v>
      </c>
      <c r="D10695" s="18">
        <v>8602162.2422876004</v>
      </c>
      <c r="E10695" s="14">
        <v>44531</v>
      </c>
      <c r="F10695" s="15">
        <f t="shared" si="167"/>
        <v>0.10621366983440092</v>
      </c>
    </row>
    <row r="10696" spans="1:6" x14ac:dyDescent="0.3">
      <c r="A10696" s="16">
        <v>66</v>
      </c>
      <c r="B10696" s="17" t="s">
        <v>1072</v>
      </c>
      <c r="C10696" s="17" t="s">
        <v>66</v>
      </c>
      <c r="D10696" s="18">
        <v>7735343.7612506701</v>
      </c>
      <c r="E10696" s="14">
        <v>44501</v>
      </c>
      <c r="F10696" s="15">
        <f t="shared" si="167"/>
        <v>2.1449082815591988E-2</v>
      </c>
    </row>
    <row r="10697" spans="1:6" x14ac:dyDescent="0.3">
      <c r="A10697" s="16">
        <v>66</v>
      </c>
      <c r="B10697" s="17" t="s">
        <v>1072</v>
      </c>
      <c r="C10697" s="17" t="s">
        <v>67</v>
      </c>
      <c r="D10697" s="18">
        <v>7571194.4515829599</v>
      </c>
      <c r="E10697" s="14">
        <v>44470</v>
      </c>
      <c r="F10697" s="15">
        <f t="shared" si="167"/>
        <v>-8.0433307548525498E-3</v>
      </c>
    </row>
    <row r="10698" spans="1:6" x14ac:dyDescent="0.3">
      <c r="A10698" s="16">
        <v>66</v>
      </c>
      <c r="B10698" s="17" t="s">
        <v>1072</v>
      </c>
      <c r="C10698" s="17" t="s">
        <v>68</v>
      </c>
      <c r="D10698" s="18">
        <v>7632337.6405738499</v>
      </c>
      <c r="E10698" s="14">
        <v>44440</v>
      </c>
      <c r="F10698" s="15">
        <f t="shared" si="167"/>
        <v>-0.16036444696358057</v>
      </c>
    </row>
    <row r="10699" spans="1:6" x14ac:dyDescent="0.3">
      <c r="A10699" s="11">
        <v>66</v>
      </c>
      <c r="B10699" s="12" t="s">
        <v>1072</v>
      </c>
      <c r="C10699" s="12" t="s">
        <v>69</v>
      </c>
      <c r="D10699" s="13">
        <v>8959896.0042246003</v>
      </c>
      <c r="E10699" s="14">
        <v>44409</v>
      </c>
      <c r="F10699" s="15">
        <f t="shared" si="167"/>
        <v>0.10544470623345299</v>
      </c>
    </row>
    <row r="10700" spans="1:6" x14ac:dyDescent="0.3">
      <c r="A10700" s="16">
        <v>66</v>
      </c>
      <c r="B10700" s="17" t="s">
        <v>1072</v>
      </c>
      <c r="C10700" s="17" t="s">
        <v>70</v>
      </c>
      <c r="D10700" s="18">
        <v>8063227.5274580996</v>
      </c>
      <c r="E10700" s="14">
        <v>44378</v>
      </c>
      <c r="F10700" s="15">
        <f t="shared" si="167"/>
        <v>3.4928648887600049E-2</v>
      </c>
    </row>
    <row r="10701" spans="1:6" x14ac:dyDescent="0.3">
      <c r="A10701" s="11">
        <v>66</v>
      </c>
      <c r="B10701" s="12" t="s">
        <v>1072</v>
      </c>
      <c r="C10701" s="12" t="s">
        <v>71</v>
      </c>
      <c r="D10701" s="13">
        <v>7786451.7252030196</v>
      </c>
      <c r="E10701" s="14">
        <v>44348</v>
      </c>
      <c r="F10701" s="15">
        <f t="shared" si="167"/>
        <v>-7.5288700237411244E-2</v>
      </c>
    </row>
    <row r="10702" spans="1:6" x14ac:dyDescent="0.3">
      <c r="A10702" s="16">
        <v>66</v>
      </c>
      <c r="B10702" s="17" t="s">
        <v>1072</v>
      </c>
      <c r="C10702" s="17" t="s">
        <v>72</v>
      </c>
      <c r="D10702" s="18">
        <v>8395316.2861975804</v>
      </c>
      <c r="E10702" s="14">
        <v>44317</v>
      </c>
      <c r="F10702" s="15">
        <f t="shared" si="167"/>
        <v>-4.669307284314355E-2</v>
      </c>
    </row>
    <row r="10703" spans="1:6" x14ac:dyDescent="0.3">
      <c r="A10703" s="11">
        <v>66</v>
      </c>
      <c r="B10703" s="12" t="s">
        <v>1072</v>
      </c>
      <c r="C10703" s="12" t="s">
        <v>73</v>
      </c>
      <c r="D10703" s="13">
        <v>8796615.4382003509</v>
      </c>
      <c r="E10703" s="14">
        <v>44287</v>
      </c>
      <c r="F10703" s="15">
        <f t="shared" si="167"/>
        <v>-4.6644889553174185E-3</v>
      </c>
    </row>
    <row r="10704" spans="1:6" x14ac:dyDescent="0.3">
      <c r="A10704" s="16">
        <v>66</v>
      </c>
      <c r="B10704" s="17" t="s">
        <v>1072</v>
      </c>
      <c r="C10704" s="17" t="s">
        <v>74</v>
      </c>
      <c r="D10704" s="18">
        <v>8837742.9987126607</v>
      </c>
      <c r="E10704" s="14">
        <v>44256</v>
      </c>
      <c r="F10704" s="15">
        <f t="shared" si="167"/>
        <v>0.13542196377503066</v>
      </c>
    </row>
    <row r="10705" spans="1:6" x14ac:dyDescent="0.3">
      <c r="A10705" s="11">
        <v>66</v>
      </c>
      <c r="B10705" s="12" t="s">
        <v>1072</v>
      </c>
      <c r="C10705" s="12" t="s">
        <v>75</v>
      </c>
      <c r="D10705" s="13">
        <v>7718419.1008815505</v>
      </c>
      <c r="E10705" s="14">
        <v>44228</v>
      </c>
      <c r="F10705" s="15">
        <f t="shared" si="167"/>
        <v>7.3421418339590497E-2</v>
      </c>
    </row>
    <row r="10706" spans="1:6" x14ac:dyDescent="0.3">
      <c r="A10706" s="16">
        <v>66</v>
      </c>
      <c r="B10706" s="17" t="s">
        <v>1072</v>
      </c>
      <c r="C10706" s="17" t="s">
        <v>76</v>
      </c>
      <c r="D10706" s="18">
        <v>7172025.7425447498</v>
      </c>
      <c r="E10706" s="14">
        <v>44197</v>
      </c>
      <c r="F10706" s="15">
        <f t="shared" si="167"/>
        <v>-0.12289448668497284</v>
      </c>
    </row>
    <row r="10707" spans="1:6" x14ac:dyDescent="0.3">
      <c r="A10707" s="11">
        <v>66</v>
      </c>
      <c r="B10707" s="12" t="s">
        <v>1072</v>
      </c>
      <c r="C10707" s="12" t="s">
        <v>77</v>
      </c>
      <c r="D10707" s="13">
        <v>8109876.4337857598</v>
      </c>
      <c r="E10707" s="14">
        <v>44166</v>
      </c>
      <c r="F10707" s="15">
        <f t="shared" si="167"/>
        <v>7.4265153590687943E-2</v>
      </c>
    </row>
    <row r="10708" spans="1:6" x14ac:dyDescent="0.3">
      <c r="A10708" s="11">
        <v>66</v>
      </c>
      <c r="B10708" s="12" t="s">
        <v>1072</v>
      </c>
      <c r="C10708" s="12" t="s">
        <v>79</v>
      </c>
      <c r="D10708" s="13">
        <v>7529415.9682210404</v>
      </c>
      <c r="E10708" s="14">
        <v>44136</v>
      </c>
      <c r="F10708" s="15">
        <f t="shared" si="167"/>
        <v>0.37507727077917347</v>
      </c>
    </row>
    <row r="10709" spans="1:6" x14ac:dyDescent="0.3">
      <c r="A10709" s="11">
        <v>66</v>
      </c>
      <c r="B10709" s="12" t="s">
        <v>1072</v>
      </c>
      <c r="C10709" s="12" t="s">
        <v>80</v>
      </c>
      <c r="D10709" s="13">
        <v>5174487.0184238898</v>
      </c>
      <c r="E10709" s="14">
        <v>44105</v>
      </c>
      <c r="F10709" s="15">
        <f t="shared" si="167"/>
        <v>-2.4736378148041669E-2</v>
      </c>
    </row>
    <row r="10710" spans="1:6" x14ac:dyDescent="0.3">
      <c r="A10710" s="11">
        <v>66</v>
      </c>
      <c r="B10710" s="12" t="s">
        <v>1072</v>
      </c>
      <c r="C10710" s="12" t="s">
        <v>81</v>
      </c>
      <c r="D10710" s="13">
        <v>5304081.3248818899</v>
      </c>
      <c r="E10710" s="14">
        <v>44075</v>
      </c>
      <c r="F10710" s="15">
        <f t="shared" si="167"/>
        <v>-0.12182185350492479</v>
      </c>
    </row>
    <row r="10711" spans="1:6" x14ac:dyDescent="0.3">
      <c r="A10711" s="16">
        <v>66</v>
      </c>
      <c r="B10711" s="17" t="s">
        <v>1072</v>
      </c>
      <c r="C10711" s="17" t="s">
        <v>82</v>
      </c>
      <c r="D10711" s="18">
        <v>5991240.2194402898</v>
      </c>
      <c r="E10711" s="14">
        <v>44044</v>
      </c>
      <c r="F10711" s="15">
        <f t="shared" si="167"/>
        <v>3.4466557270751631E-2</v>
      </c>
    </row>
    <row r="10712" spans="1:6" x14ac:dyDescent="0.3">
      <c r="A10712" s="11">
        <v>66</v>
      </c>
      <c r="B10712" s="12" t="s">
        <v>1072</v>
      </c>
      <c r="C10712" s="12" t="s">
        <v>83</v>
      </c>
      <c r="D10712" s="13">
        <v>5788260.8882668996</v>
      </c>
      <c r="E10712" s="14">
        <v>44013</v>
      </c>
      <c r="F10712" s="15">
        <f t="shared" si="167"/>
        <v>-0.18639708578660508</v>
      </c>
    </row>
    <row r="10713" spans="1:6" x14ac:dyDescent="0.3">
      <c r="A10713" s="16">
        <v>66</v>
      </c>
      <c r="B10713" s="17" t="s">
        <v>1072</v>
      </c>
      <c r="C10713" s="17" t="s">
        <v>84</v>
      </c>
      <c r="D10713" s="18">
        <v>6974279.1000349298</v>
      </c>
      <c r="E10713" s="14">
        <v>43983</v>
      </c>
      <c r="F10713" s="15">
        <f t="shared" si="167"/>
        <v>9.7162267455003476E-2</v>
      </c>
    </row>
    <row r="10714" spans="1:6" x14ac:dyDescent="0.3">
      <c r="A10714" s="11">
        <v>66</v>
      </c>
      <c r="B10714" s="12" t="s">
        <v>1072</v>
      </c>
      <c r="C10714" s="12" t="s">
        <v>85</v>
      </c>
      <c r="D10714" s="13">
        <v>6328521.88922376</v>
      </c>
      <c r="E10714" s="14">
        <v>43952</v>
      </c>
      <c r="F10714" s="15">
        <f t="shared" si="167"/>
        <v>-2.3714470187685022E-2</v>
      </c>
    </row>
    <row r="10715" spans="1:6" x14ac:dyDescent="0.3">
      <c r="A10715" s="16">
        <v>66</v>
      </c>
      <c r="B10715" s="17" t="s">
        <v>1072</v>
      </c>
      <c r="C10715" s="17" t="s">
        <v>86</v>
      </c>
      <c r="D10715" s="18">
        <v>6480393.0880790604</v>
      </c>
      <c r="E10715" s="14">
        <v>43922</v>
      </c>
      <c r="F10715" s="15">
        <f t="shared" si="167"/>
        <v>0.22433436680937718</v>
      </c>
    </row>
    <row r="10716" spans="1:6" x14ac:dyDescent="0.3">
      <c r="A10716" s="11">
        <v>66</v>
      </c>
      <c r="B10716" s="12" t="s">
        <v>1072</v>
      </c>
      <c r="C10716" s="12" t="s">
        <v>87</v>
      </c>
      <c r="D10716" s="13">
        <v>5178144.5827880204</v>
      </c>
      <c r="E10716" s="14">
        <v>43891</v>
      </c>
      <c r="F10716" s="15">
        <f t="shared" si="167"/>
        <v>-0.54271780011449267</v>
      </c>
    </row>
    <row r="10717" spans="1:6" x14ac:dyDescent="0.3">
      <c r="A10717" s="16">
        <v>66</v>
      </c>
      <c r="B10717" s="17" t="s">
        <v>1072</v>
      </c>
      <c r="C10717" s="17" t="s">
        <v>88</v>
      </c>
      <c r="D10717" s="18">
        <v>8909914.1266119108</v>
      </c>
      <c r="E10717" s="14">
        <v>43862</v>
      </c>
      <c r="F10717" s="15">
        <f t="shared" si="167"/>
        <v>-6.1720511115389835E-2</v>
      </c>
    </row>
    <row r="10718" spans="1:6" x14ac:dyDescent="0.3">
      <c r="A10718" s="11">
        <v>66</v>
      </c>
      <c r="B10718" s="12" t="s">
        <v>1072</v>
      </c>
      <c r="C10718" s="12" t="s">
        <v>89</v>
      </c>
      <c r="D10718" s="13">
        <v>9477163.9932974298</v>
      </c>
      <c r="E10718" s="14">
        <v>43831</v>
      </c>
      <c r="F10718" s="15">
        <f t="shared" si="167"/>
        <v>0.12982419849357715</v>
      </c>
    </row>
    <row r="10719" spans="1:6" x14ac:dyDescent="0.3">
      <c r="A10719" s="16">
        <v>66</v>
      </c>
      <c r="B10719" s="17" t="s">
        <v>1072</v>
      </c>
      <c r="C10719" s="17" t="s">
        <v>90</v>
      </c>
      <c r="D10719" s="18">
        <v>8323317.5237450497</v>
      </c>
      <c r="E10719" s="14">
        <v>43800</v>
      </c>
      <c r="F10719" s="15">
        <f t="shared" si="167"/>
        <v>0.10427001280018242</v>
      </c>
    </row>
    <row r="10720" spans="1:6" x14ac:dyDescent="0.3">
      <c r="A10720" s="16">
        <v>66</v>
      </c>
      <c r="B10720" s="17" t="s">
        <v>1072</v>
      </c>
      <c r="C10720" s="17" t="s">
        <v>92</v>
      </c>
      <c r="D10720" s="18">
        <v>7499159.1685072798</v>
      </c>
      <c r="E10720" s="14">
        <v>43770</v>
      </c>
      <c r="F10720" s="15">
        <f t="shared" si="167"/>
        <v>5.1530386697592294E-2</v>
      </c>
    </row>
    <row r="10721" spans="1:6" x14ac:dyDescent="0.3">
      <c r="A10721" s="16">
        <v>66</v>
      </c>
      <c r="B10721" s="17" t="s">
        <v>1072</v>
      </c>
      <c r="C10721" s="17" t="s">
        <v>93</v>
      </c>
      <c r="D10721" s="18">
        <v>7122512.3169795098</v>
      </c>
      <c r="E10721" s="14">
        <v>43739</v>
      </c>
      <c r="F10721" s="15">
        <f t="shared" si="167"/>
        <v>2.4468710809603299E-2</v>
      </c>
    </row>
    <row r="10722" spans="1:6" x14ac:dyDescent="0.3">
      <c r="A10722" s="16">
        <v>66</v>
      </c>
      <c r="B10722" s="17" t="s">
        <v>1072</v>
      </c>
      <c r="C10722" s="17" t="s">
        <v>94</v>
      </c>
      <c r="D10722" s="18">
        <v>6950348.5255776299</v>
      </c>
      <c r="E10722" s="14">
        <v>43709</v>
      </c>
      <c r="F10722" s="15">
        <f t="shared" si="167"/>
        <v>0.10124108197868248</v>
      </c>
    </row>
    <row r="10723" spans="1:6" x14ac:dyDescent="0.3">
      <c r="A10723" s="11">
        <v>66</v>
      </c>
      <c r="B10723" s="12" t="s">
        <v>1072</v>
      </c>
      <c r="C10723" s="12" t="s">
        <v>95</v>
      </c>
      <c r="D10723" s="13">
        <v>6281135.1712976201</v>
      </c>
      <c r="E10723" s="14">
        <v>43678</v>
      </c>
      <c r="F10723" s="15">
        <f t="shared" si="167"/>
        <v>-0.10308310727793853</v>
      </c>
    </row>
    <row r="10724" spans="1:6" x14ac:dyDescent="0.3">
      <c r="A10724" s="16">
        <v>66</v>
      </c>
      <c r="B10724" s="17" t="s">
        <v>1072</v>
      </c>
      <c r="C10724" s="17" t="s">
        <v>96</v>
      </c>
      <c r="D10724" s="18">
        <v>6963163.0421088496</v>
      </c>
      <c r="E10724" s="14">
        <v>43647</v>
      </c>
      <c r="F10724" s="15">
        <f t="shared" si="167"/>
        <v>2.5363911474090461E-2</v>
      </c>
    </row>
    <row r="10725" spans="1:6" x14ac:dyDescent="0.3">
      <c r="A10725" s="11">
        <v>66</v>
      </c>
      <c r="B10725" s="12" t="s">
        <v>1072</v>
      </c>
      <c r="C10725" s="12" t="s">
        <v>97</v>
      </c>
      <c r="D10725" s="13">
        <v>6788770.9728078404</v>
      </c>
      <c r="E10725" s="14">
        <v>43617</v>
      </c>
      <c r="F10725" s="15">
        <f t="shared" si="167"/>
        <v>-4.6388705455190381E-2</v>
      </c>
    </row>
    <row r="10726" spans="1:6" x14ac:dyDescent="0.3">
      <c r="A10726" s="16">
        <v>66</v>
      </c>
      <c r="B10726" s="17" t="s">
        <v>1072</v>
      </c>
      <c r="C10726" s="17" t="s">
        <v>98</v>
      </c>
      <c r="D10726" s="18">
        <v>7111111.9583387803</v>
      </c>
      <c r="E10726" s="14">
        <v>43586</v>
      </c>
      <c r="F10726" s="15">
        <f t="shared" si="167"/>
        <v>-9.3177164814474731E-2</v>
      </c>
    </row>
    <row r="10727" spans="1:6" x14ac:dyDescent="0.3">
      <c r="A10727" s="11">
        <v>66</v>
      </c>
      <c r="B10727" s="12" t="s">
        <v>1072</v>
      </c>
      <c r="C10727" s="12" t="s">
        <v>99</v>
      </c>
      <c r="D10727" s="13">
        <v>7805556.0168769797</v>
      </c>
      <c r="E10727" s="14">
        <v>43556</v>
      </c>
      <c r="F10727" s="15">
        <f t="shared" si="167"/>
        <v>3.3471603199256669E-2</v>
      </c>
    </row>
    <row r="10728" spans="1:6" x14ac:dyDescent="0.3">
      <c r="A10728" s="16">
        <v>66</v>
      </c>
      <c r="B10728" s="17" t="s">
        <v>1072</v>
      </c>
      <c r="C10728" s="17" t="s">
        <v>100</v>
      </c>
      <c r="D10728" s="18">
        <v>7548615.6345032798</v>
      </c>
      <c r="E10728" s="14">
        <v>43525</v>
      </c>
      <c r="F10728" s="15">
        <f t="shared" si="167"/>
        <v>-3.3244769724692598E-2</v>
      </c>
    </row>
    <row r="10729" spans="1:6" x14ac:dyDescent="0.3">
      <c r="A10729" s="11">
        <v>66</v>
      </c>
      <c r="B10729" s="12" t="s">
        <v>1072</v>
      </c>
      <c r="C10729" s="12" t="s">
        <v>101</v>
      </c>
      <c r="D10729" s="13">
        <v>7803785.6562808799</v>
      </c>
      <c r="E10729" s="14">
        <v>43497</v>
      </c>
      <c r="F10729" s="15">
        <f t="shared" si="167"/>
        <v>9.3976731194462593E-2</v>
      </c>
    </row>
    <row r="10730" spans="1:6" x14ac:dyDescent="0.3">
      <c r="A10730" s="16">
        <v>66</v>
      </c>
      <c r="B10730" s="17" t="s">
        <v>1072</v>
      </c>
      <c r="C10730" s="17" t="s">
        <v>102</v>
      </c>
      <c r="D10730" s="18">
        <v>7103816.8585441699</v>
      </c>
      <c r="E10730" s="14">
        <v>43466</v>
      </c>
      <c r="F10730" s="15">
        <f t="shared" si="167"/>
        <v>0.22582079655276194</v>
      </c>
    </row>
    <row r="10731" spans="1:6" x14ac:dyDescent="0.3">
      <c r="A10731" s="11">
        <v>66</v>
      </c>
      <c r="B10731" s="12" t="s">
        <v>1072</v>
      </c>
      <c r="C10731" s="12" t="s">
        <v>103</v>
      </c>
      <c r="D10731" s="13">
        <v>5667858.9078301899</v>
      </c>
      <c r="E10731" s="14">
        <v>43435</v>
      </c>
      <c r="F10731" s="15">
        <f t="shared" si="167"/>
        <v>1.665157368581615E-2</v>
      </c>
    </row>
    <row r="10732" spans="1:6" x14ac:dyDescent="0.3">
      <c r="A10732" s="11">
        <v>66</v>
      </c>
      <c r="B10732" s="12" t="s">
        <v>1072</v>
      </c>
      <c r="C10732" s="12" t="s">
        <v>105</v>
      </c>
      <c r="D10732" s="13">
        <v>5574261.5717278197</v>
      </c>
      <c r="E10732" s="14">
        <v>43405</v>
      </c>
      <c r="F10732" s="15">
        <f t="shared" si="167"/>
        <v>-0.18666532370749972</v>
      </c>
    </row>
    <row r="10733" spans="1:6" x14ac:dyDescent="0.3">
      <c r="A10733" s="11">
        <v>66</v>
      </c>
      <c r="B10733" s="12" t="s">
        <v>1072</v>
      </c>
      <c r="C10733" s="12" t="s">
        <v>106</v>
      </c>
      <c r="D10733" s="13">
        <v>6718233.0352653004</v>
      </c>
      <c r="E10733" s="14">
        <v>43374</v>
      </c>
      <c r="F10733" s="15">
        <f t="shared" si="167"/>
        <v>-6.1825892623454989E-2</v>
      </c>
    </row>
    <row r="10734" spans="1:6" x14ac:dyDescent="0.3">
      <c r="A10734" s="11">
        <v>66</v>
      </c>
      <c r="B10734" s="12" t="s">
        <v>1072</v>
      </c>
      <c r="C10734" s="12" t="s">
        <v>107</v>
      </c>
      <c r="D10734" s="13">
        <v>7146702.5706680398</v>
      </c>
      <c r="E10734" s="14">
        <v>43344</v>
      </c>
      <c r="F10734" s="15">
        <f t="shared" si="167"/>
        <v>2.6243577062374814E-2</v>
      </c>
    </row>
    <row r="10735" spans="1:6" x14ac:dyDescent="0.3">
      <c r="A10735" s="16">
        <v>66</v>
      </c>
      <c r="B10735" s="17" t="s">
        <v>1072</v>
      </c>
      <c r="C10735" s="17" t="s">
        <v>108</v>
      </c>
      <c r="D10735" s="18">
        <v>6961587.2001077496</v>
      </c>
      <c r="E10735" s="14">
        <v>43313</v>
      </c>
      <c r="F10735" s="15">
        <f t="shared" si="167"/>
        <v>-4.4412707260013895E-2</v>
      </c>
    </row>
    <row r="10736" spans="1:6" x14ac:dyDescent="0.3">
      <c r="A10736" s="11">
        <v>66</v>
      </c>
      <c r="B10736" s="12" t="s">
        <v>1072</v>
      </c>
      <c r="C10736" s="12" t="s">
        <v>109</v>
      </c>
      <c r="D10736" s="13">
        <v>7277738.7420316897</v>
      </c>
      <c r="E10736" s="14">
        <v>43282</v>
      </c>
      <c r="F10736" s="15">
        <f t="shared" si="167"/>
        <v>-2.2315394523009235E-2</v>
      </c>
    </row>
    <row r="10737" spans="1:6" x14ac:dyDescent="0.3">
      <c r="A10737" s="16">
        <v>66</v>
      </c>
      <c r="B10737" s="17" t="s">
        <v>1072</v>
      </c>
      <c r="C10737" s="17" t="s">
        <v>110</v>
      </c>
      <c r="D10737" s="18">
        <v>7441969.9805126004</v>
      </c>
      <c r="E10737" s="14">
        <v>43252</v>
      </c>
      <c r="F10737" s="15">
        <f t="shared" si="167"/>
        <v>-6.0944879657318096E-2</v>
      </c>
    </row>
    <row r="10738" spans="1:6" x14ac:dyDescent="0.3">
      <c r="A10738" s="11">
        <v>66</v>
      </c>
      <c r="B10738" s="12" t="s">
        <v>1072</v>
      </c>
      <c r="C10738" s="12" t="s">
        <v>111</v>
      </c>
      <c r="D10738" s="13">
        <v>7909625.8183990102</v>
      </c>
      <c r="E10738" s="14">
        <v>43221</v>
      </c>
      <c r="F10738" s="15">
        <f t="shared" si="167"/>
        <v>-8.3528614263733373E-3</v>
      </c>
    </row>
    <row r="10739" spans="1:6" x14ac:dyDescent="0.3">
      <c r="A10739" s="16">
        <v>66</v>
      </c>
      <c r="B10739" s="17" t="s">
        <v>1072</v>
      </c>
      <c r="C10739" s="17" t="s">
        <v>112</v>
      </c>
      <c r="D10739" s="18">
        <v>7975970.5251250304</v>
      </c>
      <c r="E10739" s="14">
        <v>43191</v>
      </c>
      <c r="F10739" s="15">
        <f t="shared" si="167"/>
        <v>3.8042413859016098E-2</v>
      </c>
    </row>
    <row r="10740" spans="1:6" x14ac:dyDescent="0.3">
      <c r="A10740" s="11">
        <v>66</v>
      </c>
      <c r="B10740" s="12" t="s">
        <v>1072</v>
      </c>
      <c r="C10740" s="12" t="s">
        <v>113</v>
      </c>
      <c r="D10740" s="13">
        <v>7678244.3698240202</v>
      </c>
      <c r="E10740" s="14">
        <v>43160</v>
      </c>
      <c r="F10740" s="15">
        <f t="shared" si="167"/>
        <v>-7.5155768900124044E-3</v>
      </c>
    </row>
    <row r="10741" spans="1:6" x14ac:dyDescent="0.3">
      <c r="A10741" s="16">
        <v>66</v>
      </c>
      <c r="B10741" s="17" t="s">
        <v>1072</v>
      </c>
      <c r="C10741" s="17" t="s">
        <v>114</v>
      </c>
      <c r="D10741" s="18">
        <v>7736168.1986135496</v>
      </c>
      <c r="E10741" s="14">
        <v>43132</v>
      </c>
      <c r="F10741" s="15">
        <f t="shared" si="167"/>
        <v>-2.420801426551248E-2</v>
      </c>
    </row>
    <row r="10742" spans="1:6" x14ac:dyDescent="0.3">
      <c r="A10742" s="11">
        <v>66</v>
      </c>
      <c r="B10742" s="12" t="s">
        <v>1072</v>
      </c>
      <c r="C10742" s="12" t="s">
        <v>115</v>
      </c>
      <c r="D10742" s="13">
        <v>7925730.6769975796</v>
      </c>
      <c r="E10742" s="14">
        <v>43101</v>
      </c>
      <c r="F10742" s="15">
        <f t="shared" si="167"/>
        <v>-0.14133583346420528</v>
      </c>
    </row>
    <row r="10743" spans="1:6" x14ac:dyDescent="0.3">
      <c r="A10743" s="16">
        <v>66</v>
      </c>
      <c r="B10743" s="17" t="s">
        <v>1072</v>
      </c>
      <c r="C10743" s="17" t="s">
        <v>116</v>
      </c>
      <c r="D10743" s="18">
        <v>9128946.9459187407</v>
      </c>
      <c r="E10743" s="14">
        <v>43070</v>
      </c>
      <c r="F10743" s="15">
        <f t="shared" si="167"/>
        <v>5.4707190064363517E-2</v>
      </c>
    </row>
    <row r="10744" spans="1:6" x14ac:dyDescent="0.3">
      <c r="A10744" s="16">
        <v>66</v>
      </c>
      <c r="B10744" s="17" t="s">
        <v>1072</v>
      </c>
      <c r="C10744" s="17" t="s">
        <v>118</v>
      </c>
      <c r="D10744" s="18">
        <v>8642943.0698947199</v>
      </c>
      <c r="E10744" s="14">
        <v>43040</v>
      </c>
      <c r="F10744" s="15">
        <f t="shared" si="167"/>
        <v>-2.0253837343076148E-2</v>
      </c>
    </row>
    <row r="10745" spans="1:6" x14ac:dyDescent="0.3">
      <c r="A10745" s="16">
        <v>66</v>
      </c>
      <c r="B10745" s="17" t="s">
        <v>1072</v>
      </c>
      <c r="C10745" s="17" t="s">
        <v>119</v>
      </c>
      <c r="D10745" s="18">
        <v>8819780.6072372403</v>
      </c>
      <c r="E10745" s="14">
        <v>43009</v>
      </c>
      <c r="F10745" s="15">
        <f t="shared" si="167"/>
        <v>2.0253837343076092E-2</v>
      </c>
    </row>
    <row r="10746" spans="1:6" x14ac:dyDescent="0.3">
      <c r="A10746" s="16">
        <v>66</v>
      </c>
      <c r="B10746" s="17" t="s">
        <v>1072</v>
      </c>
      <c r="C10746" s="17" t="s">
        <v>120</v>
      </c>
      <c r="D10746" s="18">
        <v>8642943.0698947199</v>
      </c>
      <c r="E10746" s="14">
        <v>42979</v>
      </c>
      <c r="F10746" s="15">
        <f t="shared" si="167"/>
        <v>-2.5253902447383153E-2</v>
      </c>
    </row>
    <row r="10747" spans="1:6" x14ac:dyDescent="0.3">
      <c r="A10747" s="11">
        <v>66</v>
      </c>
      <c r="B10747" s="12" t="s">
        <v>1072</v>
      </c>
      <c r="C10747" s="12" t="s">
        <v>121</v>
      </c>
      <c r="D10747" s="13">
        <v>8863990.5185902994</v>
      </c>
      <c r="E10747" s="14">
        <v>42948</v>
      </c>
      <c r="F10747" s="15">
        <f t="shared" si="167"/>
        <v>5.1687221036591714E-2</v>
      </c>
    </row>
    <row r="10748" spans="1:6" x14ac:dyDescent="0.3">
      <c r="A10748" s="16">
        <v>66</v>
      </c>
      <c r="B10748" s="17" t="s">
        <v>1072</v>
      </c>
      <c r="C10748" s="17" t="s">
        <v>122</v>
      </c>
      <c r="D10748" s="18">
        <v>8417474.4719586</v>
      </c>
      <c r="E10748" s="14">
        <v>42917</v>
      </c>
      <c r="F10748" s="15">
        <f t="shared" si="167"/>
        <v>7.7571636191556853E-2</v>
      </c>
    </row>
    <row r="10749" spans="1:6" x14ac:dyDescent="0.3">
      <c r="A10749" s="11">
        <v>66</v>
      </c>
      <c r="B10749" s="12" t="s">
        <v>1072</v>
      </c>
      <c r="C10749" s="12" t="s">
        <v>123</v>
      </c>
      <c r="D10749" s="13">
        <v>7789200.3448847504</v>
      </c>
      <c r="E10749" s="14">
        <v>42887</v>
      </c>
      <c r="F10749" s="15">
        <f t="shared" si="167"/>
        <v>-0.14207884272683094</v>
      </c>
    </row>
    <row r="10750" spans="1:6" x14ac:dyDescent="0.3">
      <c r="A10750" s="16">
        <v>66</v>
      </c>
      <c r="B10750" s="17" t="s">
        <v>1072</v>
      </c>
      <c r="C10750" s="17" t="s">
        <v>124</v>
      </c>
      <c r="D10750" s="18">
        <v>8978358.2786349095</v>
      </c>
      <c r="E10750" s="14">
        <v>42856</v>
      </c>
      <c r="F10750" s="15">
        <f t="shared" si="167"/>
        <v>1.540986642833863E-2</v>
      </c>
    </row>
    <row r="10751" spans="1:6" x14ac:dyDescent="0.3">
      <c r="A10751" s="11">
        <v>66</v>
      </c>
      <c r="B10751" s="12" t="s">
        <v>1072</v>
      </c>
      <c r="C10751" s="12" t="s">
        <v>125</v>
      </c>
      <c r="D10751" s="13">
        <v>8841063.5404724404</v>
      </c>
      <c r="E10751" s="14">
        <v>42826</v>
      </c>
      <c r="F10751" s="15">
        <f t="shared" si="167"/>
        <v>3.5206799543609647E-2</v>
      </c>
    </row>
    <row r="10752" spans="1:6" x14ac:dyDescent="0.3">
      <c r="A10752" s="16">
        <v>66</v>
      </c>
      <c r="B10752" s="17" t="s">
        <v>1072</v>
      </c>
      <c r="C10752" s="17" t="s">
        <v>126</v>
      </c>
      <c r="D10752" s="18">
        <v>8535213.5793633908</v>
      </c>
      <c r="E10752" s="14">
        <v>42795</v>
      </c>
      <c r="F10752" s="15">
        <f t="shared" si="167"/>
        <v>7.0327875051784464E-2</v>
      </c>
    </row>
    <row r="10753" spans="1:6" x14ac:dyDescent="0.3">
      <c r="A10753" s="11">
        <v>66</v>
      </c>
      <c r="B10753" s="12" t="s">
        <v>1072</v>
      </c>
      <c r="C10753" s="12" t="s">
        <v>127</v>
      </c>
      <c r="D10753" s="13">
        <v>7955571.5318809003</v>
      </c>
      <c r="E10753" s="14">
        <v>42767</v>
      </c>
      <c r="F10753" s="15">
        <f t="shared" si="167"/>
        <v>7.4620598728164983E-2</v>
      </c>
    </row>
    <row r="10754" spans="1:6" x14ac:dyDescent="0.3">
      <c r="A10754" s="16">
        <v>66</v>
      </c>
      <c r="B10754" s="17" t="s">
        <v>1072</v>
      </c>
      <c r="C10754" s="17" t="s">
        <v>129</v>
      </c>
      <c r="D10754" s="18">
        <v>7383530.4582247101</v>
      </c>
      <c r="E10754" s="14">
        <v>42736</v>
      </c>
      <c r="F10754" s="15">
        <f t="shared" si="167"/>
        <v>0.1802957515105364</v>
      </c>
    </row>
    <row r="10755" spans="1:6" x14ac:dyDescent="0.3">
      <c r="A10755" s="11">
        <v>66</v>
      </c>
      <c r="B10755" s="12" t="s">
        <v>1072</v>
      </c>
      <c r="C10755" s="12" t="s">
        <v>130</v>
      </c>
      <c r="D10755" s="13">
        <v>6165419.3450505501</v>
      </c>
      <c r="E10755" s="14">
        <v>42705</v>
      </c>
      <c r="F10755" s="15">
        <f t="shared" ref="F10755:F10818" si="168">IF(B10755=B10756,LN(D10755/D10756),NA())</f>
        <v>3.4463269129365738E-2</v>
      </c>
    </row>
    <row r="10756" spans="1:6" x14ac:dyDescent="0.3">
      <c r="A10756" s="11">
        <v>66</v>
      </c>
      <c r="B10756" s="12" t="s">
        <v>1072</v>
      </c>
      <c r="C10756" s="12" t="s">
        <v>132</v>
      </c>
      <c r="D10756" s="13">
        <v>5956558.5240933197</v>
      </c>
      <c r="E10756" s="14">
        <v>42675</v>
      </c>
      <c r="F10756" s="15">
        <f t="shared" si="168"/>
        <v>4.552641346019437E-2</v>
      </c>
    </row>
    <row r="10757" spans="1:6" x14ac:dyDescent="0.3">
      <c r="A10757" s="11">
        <v>66</v>
      </c>
      <c r="B10757" s="12" t="s">
        <v>1072</v>
      </c>
      <c r="C10757" s="12" t="s">
        <v>133</v>
      </c>
      <c r="D10757" s="13">
        <v>5691458.1005508499</v>
      </c>
      <c r="E10757" s="14">
        <v>42644</v>
      </c>
      <c r="F10757" s="15">
        <f t="shared" si="168"/>
        <v>-8.3889646291816958E-2</v>
      </c>
    </row>
    <row r="10758" spans="1:6" x14ac:dyDescent="0.3">
      <c r="A10758" s="11">
        <v>66</v>
      </c>
      <c r="B10758" s="12" t="s">
        <v>1072</v>
      </c>
      <c r="C10758" s="12" t="s">
        <v>134</v>
      </c>
      <c r="D10758" s="13">
        <v>6189511.2048589699</v>
      </c>
      <c r="E10758" s="14">
        <v>42614</v>
      </c>
      <c r="F10758" s="15">
        <f t="shared" si="168"/>
        <v>-4.5664259111262956E-2</v>
      </c>
    </row>
    <row r="10759" spans="1:6" x14ac:dyDescent="0.3">
      <c r="A10759" s="16">
        <v>66</v>
      </c>
      <c r="B10759" s="17" t="s">
        <v>1072</v>
      </c>
      <c r="C10759" s="17" t="s">
        <v>135</v>
      </c>
      <c r="D10759" s="18">
        <v>6478703.2681590701</v>
      </c>
      <c r="E10759" s="14">
        <v>42583</v>
      </c>
      <c r="F10759" s="15">
        <f t="shared" si="168"/>
        <v>4.1778293813736739E-2</v>
      </c>
    </row>
    <row r="10760" spans="1:6" x14ac:dyDescent="0.3">
      <c r="A10760" s="11">
        <v>66</v>
      </c>
      <c r="B10760" s="12" t="s">
        <v>1072</v>
      </c>
      <c r="C10760" s="12" t="s">
        <v>136</v>
      </c>
      <c r="D10760" s="13">
        <v>6213610.2242601998</v>
      </c>
      <c r="E10760" s="14">
        <v>42552</v>
      </c>
      <c r="F10760" s="15">
        <f t="shared" si="168"/>
        <v>0.1564155865676399</v>
      </c>
    </row>
    <row r="10761" spans="1:6" x14ac:dyDescent="0.3">
      <c r="A10761" s="16">
        <v>66</v>
      </c>
      <c r="B10761" s="17" t="s">
        <v>1072</v>
      </c>
      <c r="C10761" s="17" t="s">
        <v>137</v>
      </c>
      <c r="D10761" s="18">
        <v>5313902.4873022102</v>
      </c>
      <c r="E10761" s="14">
        <v>42522</v>
      </c>
      <c r="F10761" s="15">
        <f t="shared" si="168"/>
        <v>-0.43981984386614459</v>
      </c>
    </row>
    <row r="10762" spans="1:6" x14ac:dyDescent="0.3">
      <c r="A10762" s="11">
        <v>66</v>
      </c>
      <c r="B10762" s="12" t="s">
        <v>1072</v>
      </c>
      <c r="C10762" s="12" t="s">
        <v>138</v>
      </c>
      <c r="D10762" s="13">
        <v>8249448.4278832301</v>
      </c>
      <c r="E10762" s="14">
        <v>42491</v>
      </c>
      <c r="F10762" s="15">
        <f t="shared" si="168"/>
        <v>0.10845307197609443</v>
      </c>
    </row>
    <row r="10763" spans="1:6" x14ac:dyDescent="0.3">
      <c r="A10763" s="16">
        <v>66</v>
      </c>
      <c r="B10763" s="17" t="s">
        <v>1072</v>
      </c>
      <c r="C10763" s="17" t="s">
        <v>139</v>
      </c>
      <c r="D10763" s="18">
        <v>7401578.3566740397</v>
      </c>
      <c r="E10763" s="14">
        <v>42461</v>
      </c>
      <c r="F10763" s="15">
        <f t="shared" si="168"/>
        <v>-3.1942545397675541E-2</v>
      </c>
    </row>
    <row r="10764" spans="1:6" x14ac:dyDescent="0.3">
      <c r="A10764" s="11">
        <v>66</v>
      </c>
      <c r="B10764" s="12" t="s">
        <v>1072</v>
      </c>
      <c r="C10764" s="12" t="s">
        <v>140</v>
      </c>
      <c r="D10764" s="13">
        <v>7641820.1498025097</v>
      </c>
      <c r="E10764" s="14">
        <v>42430</v>
      </c>
      <c r="F10764" s="15">
        <f t="shared" si="168"/>
        <v>2.3306490412681551E-2</v>
      </c>
    </row>
    <row r="10765" spans="1:6" x14ac:dyDescent="0.3">
      <c r="A10765" s="16">
        <v>66</v>
      </c>
      <c r="B10765" s="17" t="s">
        <v>1072</v>
      </c>
      <c r="C10765" s="17" t="s">
        <v>141</v>
      </c>
      <c r="D10765" s="18">
        <v>7465775.6008100295</v>
      </c>
      <c r="E10765" s="14">
        <v>42401</v>
      </c>
      <c r="F10765" s="15">
        <f t="shared" si="168"/>
        <v>-3.256159689053445E-2</v>
      </c>
    </row>
    <row r="10766" spans="1:6" x14ac:dyDescent="0.3">
      <c r="A10766" s="11">
        <v>66</v>
      </c>
      <c r="B10766" s="12" t="s">
        <v>1072</v>
      </c>
      <c r="C10766" s="12" t="s">
        <v>142</v>
      </c>
      <c r="D10766" s="13">
        <v>7712874.3086868599</v>
      </c>
      <c r="E10766" s="14">
        <v>42370</v>
      </c>
      <c r="F10766" s="15">
        <f t="shared" si="168"/>
        <v>-0.24007922902207901</v>
      </c>
    </row>
    <row r="10767" spans="1:6" x14ac:dyDescent="0.3">
      <c r="A10767" s="16">
        <v>66</v>
      </c>
      <c r="B10767" s="17" t="s">
        <v>1072</v>
      </c>
      <c r="C10767" s="17" t="s">
        <v>143</v>
      </c>
      <c r="D10767" s="18">
        <v>9805761.7815949209</v>
      </c>
      <c r="E10767" s="14">
        <v>42339</v>
      </c>
      <c r="F10767" s="15">
        <f t="shared" si="168"/>
        <v>4.4149566563352019E-2</v>
      </c>
    </row>
    <row r="10768" spans="1:6" x14ac:dyDescent="0.3">
      <c r="A10768" s="16">
        <v>66</v>
      </c>
      <c r="B10768" s="17" t="s">
        <v>1072</v>
      </c>
      <c r="C10768" s="17" t="s">
        <v>145</v>
      </c>
      <c r="D10768" s="18">
        <v>9382259.1657287795</v>
      </c>
      <c r="E10768" s="14">
        <v>42309</v>
      </c>
      <c r="F10768" s="15">
        <f t="shared" si="168"/>
        <v>-1.7320819608527174E-2</v>
      </c>
    </row>
    <row r="10769" spans="1:6" x14ac:dyDescent="0.3">
      <c r="A10769" s="16">
        <v>66</v>
      </c>
      <c r="B10769" s="17" t="s">
        <v>1072</v>
      </c>
      <c r="C10769" s="17" t="s">
        <v>146</v>
      </c>
      <c r="D10769" s="18">
        <v>9546183.1347813997</v>
      </c>
      <c r="E10769" s="14">
        <v>42278</v>
      </c>
      <c r="F10769" s="15">
        <f t="shared" si="168"/>
        <v>1.2706638950606065E-2</v>
      </c>
    </row>
    <row r="10770" spans="1:6" x14ac:dyDescent="0.3">
      <c r="A10770" s="16">
        <v>66</v>
      </c>
      <c r="B10770" s="17" t="s">
        <v>1072</v>
      </c>
      <c r="C10770" s="17" t="s">
        <v>147</v>
      </c>
      <c r="D10770" s="18">
        <v>9425650.6355532091</v>
      </c>
      <c r="E10770" s="14">
        <v>42248</v>
      </c>
      <c r="F10770" s="15">
        <f t="shared" si="168"/>
        <v>-2.9235936953835636E-2</v>
      </c>
    </row>
    <row r="10771" spans="1:6" x14ac:dyDescent="0.3">
      <c r="A10771" s="11">
        <v>66</v>
      </c>
      <c r="B10771" s="12" t="s">
        <v>1072</v>
      </c>
      <c r="C10771" s="12" t="s">
        <v>148</v>
      </c>
      <c r="D10771" s="13">
        <v>9705286.1487114709</v>
      </c>
      <c r="E10771" s="14">
        <v>42217</v>
      </c>
      <c r="F10771" s="15">
        <f t="shared" si="168"/>
        <v>3.4878504682713099E-2</v>
      </c>
    </row>
    <row r="10772" spans="1:6" x14ac:dyDescent="0.3">
      <c r="A10772" s="16">
        <v>66</v>
      </c>
      <c r="B10772" s="17" t="s">
        <v>1072</v>
      </c>
      <c r="C10772" s="17" t="s">
        <v>149</v>
      </c>
      <c r="D10772" s="18">
        <v>9372615.5312507991</v>
      </c>
      <c r="E10772" s="14">
        <v>42186</v>
      </c>
      <c r="F10772" s="15">
        <f t="shared" si="168"/>
        <v>4.5246985710626547E-2</v>
      </c>
    </row>
    <row r="10773" spans="1:6" x14ac:dyDescent="0.3">
      <c r="A10773" s="11">
        <v>66</v>
      </c>
      <c r="B10773" s="12" t="s">
        <v>1072</v>
      </c>
      <c r="C10773" s="12" t="s">
        <v>150</v>
      </c>
      <c r="D10773" s="13">
        <v>8957984.0787523892</v>
      </c>
      <c r="E10773" s="14">
        <v>42156</v>
      </c>
      <c r="F10773" s="15">
        <f t="shared" si="168"/>
        <v>1.2456159654332128E-2</v>
      </c>
    </row>
    <row r="10774" spans="1:6" x14ac:dyDescent="0.3">
      <c r="A10774" s="16">
        <v>66</v>
      </c>
      <c r="B10774" s="17" t="s">
        <v>1072</v>
      </c>
      <c r="C10774" s="17" t="s">
        <v>151</v>
      </c>
      <c r="D10774" s="18">
        <v>8847094.0645136107</v>
      </c>
      <c r="E10774" s="14">
        <v>42125</v>
      </c>
      <c r="F10774" s="15">
        <f t="shared" si="168"/>
        <v>9.9022841438117362E-2</v>
      </c>
    </row>
    <row r="10775" spans="1:6" x14ac:dyDescent="0.3">
      <c r="A10775" s="11">
        <v>66</v>
      </c>
      <c r="B10775" s="12" t="s">
        <v>1072</v>
      </c>
      <c r="C10775" s="12" t="s">
        <v>152</v>
      </c>
      <c r="D10775" s="13">
        <v>8013007.90541708</v>
      </c>
      <c r="E10775" s="14">
        <v>42095</v>
      </c>
      <c r="F10775" s="15">
        <f t="shared" si="168"/>
        <v>7.0412160373653748E-2</v>
      </c>
    </row>
    <row r="10776" spans="1:6" x14ac:dyDescent="0.3">
      <c r="A10776" s="16">
        <v>66</v>
      </c>
      <c r="B10776" s="17" t="s">
        <v>1072</v>
      </c>
      <c r="C10776" s="17" t="s">
        <v>153</v>
      </c>
      <c r="D10776" s="18">
        <v>7468200.3192125</v>
      </c>
      <c r="E10776" s="14">
        <v>42064</v>
      </c>
      <c r="F10776" s="15">
        <f t="shared" si="168"/>
        <v>6.9500142619886532E-2</v>
      </c>
    </row>
    <row r="10777" spans="1:6" x14ac:dyDescent="0.3">
      <c r="A10777" s="11">
        <v>66</v>
      </c>
      <c r="B10777" s="12" t="s">
        <v>1072</v>
      </c>
      <c r="C10777" s="12" t="s">
        <v>154</v>
      </c>
      <c r="D10777" s="13">
        <v>6966785.3523209495</v>
      </c>
      <c r="E10777" s="14">
        <v>42036</v>
      </c>
      <c r="F10777" s="15">
        <f t="shared" si="168"/>
        <v>6.5046203799151076E-2</v>
      </c>
    </row>
    <row r="10778" spans="1:6" x14ac:dyDescent="0.3">
      <c r="A10778" s="16">
        <v>66</v>
      </c>
      <c r="B10778" s="17" t="s">
        <v>1072</v>
      </c>
      <c r="C10778" s="17" t="s">
        <v>1286</v>
      </c>
      <c r="D10778" s="18">
        <v>6528046.2504883204</v>
      </c>
      <c r="E10778" s="14">
        <v>42005</v>
      </c>
      <c r="F10778" s="15" t="e">
        <f t="shared" si="168"/>
        <v>#N/A</v>
      </c>
    </row>
    <row r="10779" spans="1:6" x14ac:dyDescent="0.3">
      <c r="A10779" s="11">
        <v>4</v>
      </c>
      <c r="B10779" s="12" t="s">
        <v>1083</v>
      </c>
      <c r="C10779" s="12" t="s">
        <v>12</v>
      </c>
      <c r="D10779" s="13">
        <v>38966607.796284698</v>
      </c>
      <c r="E10779" s="14">
        <v>45901</v>
      </c>
      <c r="F10779" s="15">
        <f t="shared" si="168"/>
        <v>4.9423931629915652E-2</v>
      </c>
    </row>
    <row r="10780" spans="1:6" x14ac:dyDescent="0.3">
      <c r="A10780" s="16">
        <v>4</v>
      </c>
      <c r="B10780" s="17" t="s">
        <v>1083</v>
      </c>
      <c r="C10780" s="17" t="s">
        <v>16</v>
      </c>
      <c r="D10780" s="18">
        <v>37087542.716430597</v>
      </c>
      <c r="E10780" s="14">
        <v>45870</v>
      </c>
      <c r="F10780" s="15">
        <f t="shared" si="168"/>
        <v>-9.3377251113218752E-3</v>
      </c>
    </row>
    <row r="10781" spans="1:6" x14ac:dyDescent="0.3">
      <c r="A10781" s="11">
        <v>4</v>
      </c>
      <c r="B10781" s="12" t="s">
        <v>1083</v>
      </c>
      <c r="C10781" s="12" t="s">
        <v>17</v>
      </c>
      <c r="D10781" s="13">
        <v>37435477.9289307</v>
      </c>
      <c r="E10781" s="14">
        <v>45839</v>
      </c>
      <c r="F10781" s="15">
        <f t="shared" si="168"/>
        <v>5.3333913062712367E-2</v>
      </c>
    </row>
    <row r="10782" spans="1:6" x14ac:dyDescent="0.3">
      <c r="A10782" s="16">
        <v>4</v>
      </c>
      <c r="B10782" s="17" t="s">
        <v>1083</v>
      </c>
      <c r="C10782" s="17" t="s">
        <v>18</v>
      </c>
      <c r="D10782" s="18">
        <v>35491206.0693838</v>
      </c>
      <c r="E10782" s="14">
        <v>45809</v>
      </c>
      <c r="F10782" s="15">
        <f t="shared" si="168"/>
        <v>2.441708406072448E-2</v>
      </c>
    </row>
    <row r="10783" spans="1:6" x14ac:dyDescent="0.3">
      <c r="A10783" s="11">
        <v>4</v>
      </c>
      <c r="B10783" s="12" t="s">
        <v>1083</v>
      </c>
      <c r="C10783" s="12" t="s">
        <v>19</v>
      </c>
      <c r="D10783" s="13">
        <v>34635108.5429326</v>
      </c>
      <c r="E10783" s="14">
        <v>45778</v>
      </c>
      <c r="F10783" s="15">
        <f t="shared" si="168"/>
        <v>3.5844977860737537E-2</v>
      </c>
    </row>
    <row r="10784" spans="1:6" x14ac:dyDescent="0.3">
      <c r="A10784" s="16">
        <v>4</v>
      </c>
      <c r="B10784" s="17" t="s">
        <v>1083</v>
      </c>
      <c r="C10784" s="17" t="s">
        <v>20</v>
      </c>
      <c r="D10784" s="18">
        <v>33415601.026131298</v>
      </c>
      <c r="E10784" s="14">
        <v>45748</v>
      </c>
      <c r="F10784" s="15">
        <f t="shared" si="168"/>
        <v>0.10536919182526767</v>
      </c>
    </row>
    <row r="10785" spans="1:6" x14ac:dyDescent="0.3">
      <c r="A10785" s="11">
        <v>4</v>
      </c>
      <c r="B10785" s="12" t="s">
        <v>1083</v>
      </c>
      <c r="C10785" s="12" t="s">
        <v>21</v>
      </c>
      <c r="D10785" s="13">
        <v>30073779.997235399</v>
      </c>
      <c r="E10785" s="14">
        <v>45717</v>
      </c>
      <c r="F10785" s="15">
        <f t="shared" si="168"/>
        <v>-0.1346592805094684</v>
      </c>
    </row>
    <row r="10786" spans="1:6" x14ac:dyDescent="0.3">
      <c r="A10786" s="16">
        <v>4</v>
      </c>
      <c r="B10786" s="17" t="s">
        <v>1083</v>
      </c>
      <c r="C10786" s="17" t="s">
        <v>22</v>
      </c>
      <c r="D10786" s="18">
        <v>34408821.697643101</v>
      </c>
      <c r="E10786" s="14">
        <v>45689</v>
      </c>
      <c r="F10786" s="15">
        <f t="shared" si="168"/>
        <v>2.1150028276840802E-2</v>
      </c>
    </row>
    <row r="10787" spans="1:6" x14ac:dyDescent="0.3">
      <c r="A10787" s="11">
        <v>4</v>
      </c>
      <c r="B10787" s="12" t="s">
        <v>1083</v>
      </c>
      <c r="C10787" s="12" t="s">
        <v>23</v>
      </c>
      <c r="D10787" s="13">
        <v>33688716.115633503</v>
      </c>
      <c r="E10787" s="14">
        <v>45658</v>
      </c>
      <c r="F10787" s="15">
        <f t="shared" si="168"/>
        <v>7.8060889912225095E-2</v>
      </c>
    </row>
    <row r="10788" spans="1:6" x14ac:dyDescent="0.3">
      <c r="A10788" s="16">
        <v>4</v>
      </c>
      <c r="B10788" s="17" t="s">
        <v>1083</v>
      </c>
      <c r="C10788" s="17" t="s">
        <v>24</v>
      </c>
      <c r="D10788" s="18">
        <v>31158966.658376802</v>
      </c>
      <c r="E10788" s="14">
        <v>45627</v>
      </c>
      <c r="F10788" s="15">
        <f t="shared" si="168"/>
        <v>4.3349287519944034E-3</v>
      </c>
    </row>
    <row r="10789" spans="1:6" x14ac:dyDescent="0.3">
      <c r="A10789" s="16">
        <v>4</v>
      </c>
      <c r="B10789" s="17" t="s">
        <v>1083</v>
      </c>
      <c r="C10789" s="17" t="s">
        <v>26</v>
      </c>
      <c r="D10789" s="18">
        <v>31024187.098881099</v>
      </c>
      <c r="E10789" s="14">
        <v>45597</v>
      </c>
      <c r="F10789" s="15">
        <f t="shared" si="168"/>
        <v>6.0706068733868357E-2</v>
      </c>
    </row>
    <row r="10790" spans="1:6" x14ac:dyDescent="0.3">
      <c r="A10790" s="16">
        <v>4</v>
      </c>
      <c r="B10790" s="17" t="s">
        <v>1083</v>
      </c>
      <c r="C10790" s="17" t="s">
        <v>27</v>
      </c>
      <c r="D10790" s="18">
        <v>29196856.825764</v>
      </c>
      <c r="E10790" s="14">
        <v>45566</v>
      </c>
      <c r="F10790" s="15">
        <f t="shared" si="168"/>
        <v>-5.4830494042046075E-2</v>
      </c>
    </row>
    <row r="10791" spans="1:6" x14ac:dyDescent="0.3">
      <c r="A10791" s="16">
        <v>4</v>
      </c>
      <c r="B10791" s="17" t="s">
        <v>1083</v>
      </c>
      <c r="C10791" s="17" t="s">
        <v>28</v>
      </c>
      <c r="D10791" s="18">
        <v>30842436.6374056</v>
      </c>
      <c r="E10791" s="14">
        <v>45536</v>
      </c>
      <c r="F10791" s="15">
        <f t="shared" si="168"/>
        <v>1.3730920576682905E-2</v>
      </c>
    </row>
    <row r="10792" spans="1:6" x14ac:dyDescent="0.3">
      <c r="A10792" s="11">
        <v>4</v>
      </c>
      <c r="B10792" s="12" t="s">
        <v>1083</v>
      </c>
      <c r="C10792" s="12" t="s">
        <v>29</v>
      </c>
      <c r="D10792" s="13">
        <v>30421835.8160377</v>
      </c>
      <c r="E10792" s="14">
        <v>45505</v>
      </c>
      <c r="F10792" s="15">
        <f t="shared" si="168"/>
        <v>5.6026069988116461E-2</v>
      </c>
    </row>
    <row r="10793" spans="1:6" x14ac:dyDescent="0.3">
      <c r="A10793" s="16">
        <v>4</v>
      </c>
      <c r="B10793" s="17" t="s">
        <v>1083</v>
      </c>
      <c r="C10793" s="17" t="s">
        <v>30</v>
      </c>
      <c r="D10793" s="18">
        <v>28764286.455314901</v>
      </c>
      <c r="E10793" s="14">
        <v>45474</v>
      </c>
      <c r="F10793" s="15">
        <f t="shared" si="168"/>
        <v>7.8368832585961071E-2</v>
      </c>
    </row>
    <row r="10794" spans="1:6" x14ac:dyDescent="0.3">
      <c r="A10794" s="11">
        <v>4</v>
      </c>
      <c r="B10794" s="12" t="s">
        <v>1083</v>
      </c>
      <c r="C10794" s="12" t="s">
        <v>31</v>
      </c>
      <c r="D10794" s="13">
        <v>26596130.397265799</v>
      </c>
      <c r="E10794" s="14">
        <v>45444</v>
      </c>
      <c r="F10794" s="15">
        <f t="shared" si="168"/>
        <v>-2.4190805650207016E-2</v>
      </c>
    </row>
    <row r="10795" spans="1:6" x14ac:dyDescent="0.3">
      <c r="A10795" s="16">
        <v>4</v>
      </c>
      <c r="B10795" s="17" t="s">
        <v>1083</v>
      </c>
      <c r="C10795" s="17" t="s">
        <v>32</v>
      </c>
      <c r="D10795" s="18">
        <v>27247357.3130414</v>
      </c>
      <c r="E10795" s="14">
        <v>45413</v>
      </c>
      <c r="F10795" s="15">
        <f t="shared" si="168"/>
        <v>4.0521839336708262E-2</v>
      </c>
    </row>
    <row r="10796" spans="1:6" x14ac:dyDescent="0.3">
      <c r="A10796" s="11">
        <v>4</v>
      </c>
      <c r="B10796" s="12" t="s">
        <v>1083</v>
      </c>
      <c r="C10796" s="12" t="s">
        <v>34</v>
      </c>
      <c r="D10796" s="13">
        <v>26165315.497055601</v>
      </c>
      <c r="E10796" s="14">
        <v>45383</v>
      </c>
      <c r="F10796" s="15">
        <f t="shared" si="168"/>
        <v>-1.0121620901066405E-3</v>
      </c>
    </row>
    <row r="10797" spans="1:6" x14ac:dyDescent="0.3">
      <c r="A10797" s="16">
        <v>4</v>
      </c>
      <c r="B10797" s="17" t="s">
        <v>1083</v>
      </c>
      <c r="C10797" s="17" t="s">
        <v>35</v>
      </c>
      <c r="D10797" s="18">
        <v>26191812.444818299</v>
      </c>
      <c r="E10797" s="14">
        <v>45352</v>
      </c>
      <c r="F10797" s="15">
        <f t="shared" si="168"/>
        <v>6.1889825031274284E-2</v>
      </c>
    </row>
    <row r="10798" spans="1:6" x14ac:dyDescent="0.3">
      <c r="A10798" s="11">
        <v>4</v>
      </c>
      <c r="B10798" s="12" t="s">
        <v>1083</v>
      </c>
      <c r="C10798" s="12" t="s">
        <v>36</v>
      </c>
      <c r="D10798" s="13">
        <v>24619948.643578999</v>
      </c>
      <c r="E10798" s="14">
        <v>45323</v>
      </c>
      <c r="F10798" s="15">
        <f t="shared" si="168"/>
        <v>-2.8489644702148383E-2</v>
      </c>
    </row>
    <row r="10799" spans="1:6" x14ac:dyDescent="0.3">
      <c r="A10799" s="16">
        <v>4</v>
      </c>
      <c r="B10799" s="17" t="s">
        <v>1083</v>
      </c>
      <c r="C10799" s="17" t="s">
        <v>37</v>
      </c>
      <c r="D10799" s="18">
        <v>25331449.309549499</v>
      </c>
      <c r="E10799" s="14">
        <v>45292</v>
      </c>
      <c r="F10799" s="15">
        <f t="shared" si="168"/>
        <v>-3.1272147760274621E-2</v>
      </c>
    </row>
    <row r="10800" spans="1:6" x14ac:dyDescent="0.3">
      <c r="A10800" s="11">
        <v>4</v>
      </c>
      <c r="B10800" s="12" t="s">
        <v>1083</v>
      </c>
      <c r="C10800" s="12" t="s">
        <v>38</v>
      </c>
      <c r="D10800" s="13">
        <v>26136134.677960601</v>
      </c>
      <c r="E10800" s="14">
        <v>45261</v>
      </c>
      <c r="F10800" s="15">
        <f t="shared" si="168"/>
        <v>1.4085901156833775E-2</v>
      </c>
    </row>
    <row r="10801" spans="1:6" x14ac:dyDescent="0.3">
      <c r="A10801" s="11">
        <v>4</v>
      </c>
      <c r="B10801" s="12" t="s">
        <v>1083</v>
      </c>
      <c r="C10801" s="12" t="s">
        <v>40</v>
      </c>
      <c r="D10801" s="13">
        <v>25770564.406082299</v>
      </c>
      <c r="E10801" s="14">
        <v>45231</v>
      </c>
      <c r="F10801" s="15">
        <f t="shared" si="168"/>
        <v>5.5881995668847453E-2</v>
      </c>
    </row>
    <row r="10802" spans="1:6" x14ac:dyDescent="0.3">
      <c r="A10802" s="11">
        <v>4</v>
      </c>
      <c r="B10802" s="12" t="s">
        <v>1083</v>
      </c>
      <c r="C10802" s="12" t="s">
        <v>41</v>
      </c>
      <c r="D10802" s="13">
        <v>24369952.790244699</v>
      </c>
      <c r="E10802" s="14">
        <v>45200</v>
      </c>
      <c r="F10802" s="15">
        <f t="shared" si="168"/>
        <v>1.8117838899821728E-2</v>
      </c>
    </row>
    <row r="10803" spans="1:6" x14ac:dyDescent="0.3">
      <c r="A10803" s="11">
        <v>4</v>
      </c>
      <c r="B10803" s="12" t="s">
        <v>1083</v>
      </c>
      <c r="C10803" s="12" t="s">
        <v>42</v>
      </c>
      <c r="D10803" s="13">
        <v>23932397.657410499</v>
      </c>
      <c r="E10803" s="14">
        <v>45170</v>
      </c>
      <c r="F10803" s="15">
        <f t="shared" si="168"/>
        <v>-7.4985193990314471E-3</v>
      </c>
    </row>
    <row r="10804" spans="1:6" x14ac:dyDescent="0.3">
      <c r="A10804" s="16">
        <v>4</v>
      </c>
      <c r="B10804" s="17" t="s">
        <v>1083</v>
      </c>
      <c r="C10804" s="17" t="s">
        <v>43</v>
      </c>
      <c r="D10804" s="18">
        <v>24112529.7233705</v>
      </c>
      <c r="E10804" s="14">
        <v>45139</v>
      </c>
      <c r="F10804" s="15">
        <f t="shared" si="168"/>
        <v>2.5353538833779939E-2</v>
      </c>
    </row>
    <row r="10805" spans="1:6" x14ac:dyDescent="0.3">
      <c r="A10805" s="11">
        <v>4</v>
      </c>
      <c r="B10805" s="12" t="s">
        <v>1083</v>
      </c>
      <c r="C10805" s="12" t="s">
        <v>44</v>
      </c>
      <c r="D10805" s="13">
        <v>23508876.473152298</v>
      </c>
      <c r="E10805" s="14">
        <v>45108</v>
      </c>
      <c r="F10805" s="15">
        <f t="shared" si="168"/>
        <v>3.2395096705517622E-2</v>
      </c>
    </row>
    <row r="10806" spans="1:6" x14ac:dyDescent="0.3">
      <c r="A10806" s="16">
        <v>4</v>
      </c>
      <c r="B10806" s="17" t="s">
        <v>1083</v>
      </c>
      <c r="C10806" s="17" t="s">
        <v>45</v>
      </c>
      <c r="D10806" s="18">
        <v>22759507.618425999</v>
      </c>
      <c r="E10806" s="14">
        <v>45078</v>
      </c>
      <c r="F10806" s="15">
        <f t="shared" si="168"/>
        <v>-5.5131212544840769E-2</v>
      </c>
    </row>
    <row r="10807" spans="1:6" x14ac:dyDescent="0.3">
      <c r="A10807" s="11">
        <v>4</v>
      </c>
      <c r="B10807" s="12" t="s">
        <v>1083</v>
      </c>
      <c r="C10807" s="12" t="s">
        <v>46</v>
      </c>
      <c r="D10807" s="13">
        <v>24049499.557904702</v>
      </c>
      <c r="E10807" s="14">
        <v>45047</v>
      </c>
      <c r="F10807" s="15">
        <f t="shared" si="168"/>
        <v>-8.5412775254247147E-2</v>
      </c>
    </row>
    <row r="10808" spans="1:6" x14ac:dyDescent="0.3">
      <c r="A10808" s="16">
        <v>4</v>
      </c>
      <c r="B10808" s="17" t="s">
        <v>1083</v>
      </c>
      <c r="C10808" s="17" t="s">
        <v>47</v>
      </c>
      <c r="D10808" s="18">
        <v>26193910.581149399</v>
      </c>
      <c r="E10808" s="14">
        <v>45017</v>
      </c>
      <c r="F10808" s="15">
        <f t="shared" si="168"/>
        <v>5.6137653927339486E-2</v>
      </c>
    </row>
    <row r="10809" spans="1:6" x14ac:dyDescent="0.3">
      <c r="A10809" s="11">
        <v>4</v>
      </c>
      <c r="B10809" s="12" t="s">
        <v>1083</v>
      </c>
      <c r="C10809" s="12" t="s">
        <v>48</v>
      </c>
      <c r="D10809" s="13">
        <v>24763958.485716298</v>
      </c>
      <c r="E10809" s="14">
        <v>44986</v>
      </c>
      <c r="F10809" s="15">
        <f t="shared" si="168"/>
        <v>4.1104350714007684E-2</v>
      </c>
    </row>
    <row r="10810" spans="1:6" x14ac:dyDescent="0.3">
      <c r="A10810" s="16">
        <v>4</v>
      </c>
      <c r="B10810" s="17" t="s">
        <v>1083</v>
      </c>
      <c r="C10810" s="17" t="s">
        <v>49</v>
      </c>
      <c r="D10810" s="18">
        <v>23766688.527088001</v>
      </c>
      <c r="E10810" s="14">
        <v>44958</v>
      </c>
      <c r="F10810" s="15">
        <f t="shared" si="168"/>
        <v>3.3503277212428823E-2</v>
      </c>
    </row>
    <row r="10811" spans="1:6" x14ac:dyDescent="0.3">
      <c r="A10811" s="11">
        <v>4</v>
      </c>
      <c r="B10811" s="12" t="s">
        <v>1083</v>
      </c>
      <c r="C10811" s="12" t="s">
        <v>50</v>
      </c>
      <c r="D10811" s="13">
        <v>22983617.541506998</v>
      </c>
      <c r="E10811" s="14">
        <v>44927</v>
      </c>
      <c r="F10811" s="15">
        <f t="shared" si="168"/>
        <v>0.14466053686507727</v>
      </c>
    </row>
    <row r="10812" spans="1:6" x14ac:dyDescent="0.3">
      <c r="A10812" s="16">
        <v>4</v>
      </c>
      <c r="B10812" s="17" t="s">
        <v>1083</v>
      </c>
      <c r="C10812" s="17" t="s">
        <v>51</v>
      </c>
      <c r="D10812" s="18">
        <v>19888091.677908599</v>
      </c>
      <c r="E10812" s="14">
        <v>44896</v>
      </c>
      <c r="F10812" s="15">
        <f t="shared" si="168"/>
        <v>-2.1406987912007638E-2</v>
      </c>
    </row>
    <row r="10813" spans="1:6" x14ac:dyDescent="0.3">
      <c r="A10813" s="16">
        <v>4</v>
      </c>
      <c r="B10813" s="17" t="s">
        <v>1083</v>
      </c>
      <c r="C10813" s="17" t="s">
        <v>53</v>
      </c>
      <c r="D10813" s="18">
        <v>20318425.4574861</v>
      </c>
      <c r="E10813" s="14">
        <v>44866</v>
      </c>
      <c r="F10813" s="15">
        <f t="shared" si="168"/>
        <v>5.2952859088444659E-2</v>
      </c>
    </row>
    <row r="10814" spans="1:6" x14ac:dyDescent="0.3">
      <c r="A10814" s="16">
        <v>4</v>
      </c>
      <c r="B10814" s="17" t="s">
        <v>1083</v>
      </c>
      <c r="C10814" s="17" t="s">
        <v>54</v>
      </c>
      <c r="D10814" s="18">
        <v>19270496.9963741</v>
      </c>
      <c r="E10814" s="14">
        <v>44835</v>
      </c>
      <c r="F10814" s="15">
        <f t="shared" si="168"/>
        <v>3.5541763423949248E-2</v>
      </c>
    </row>
    <row r="10815" spans="1:6" x14ac:dyDescent="0.3">
      <c r="A10815" s="16">
        <v>4</v>
      </c>
      <c r="B10815" s="17" t="s">
        <v>1083</v>
      </c>
      <c r="C10815" s="17" t="s">
        <v>55</v>
      </c>
      <c r="D10815" s="18">
        <v>18597618.0346861</v>
      </c>
      <c r="E10815" s="14">
        <v>44805</v>
      </c>
      <c r="F10815" s="15">
        <f t="shared" si="168"/>
        <v>-0.18619264386718401</v>
      </c>
    </row>
    <row r="10816" spans="1:6" x14ac:dyDescent="0.3">
      <c r="A10816" s="11">
        <v>4</v>
      </c>
      <c r="B10816" s="12" t="s">
        <v>1083</v>
      </c>
      <c r="C10816" s="12" t="s">
        <v>56</v>
      </c>
      <c r="D10816" s="13">
        <v>22403700.6708203</v>
      </c>
      <c r="E10816" s="14">
        <v>44774</v>
      </c>
      <c r="F10816" s="15">
        <f t="shared" si="168"/>
        <v>-5.0686724602956881E-2</v>
      </c>
    </row>
    <row r="10817" spans="1:6" x14ac:dyDescent="0.3">
      <c r="A10817" s="16">
        <v>4</v>
      </c>
      <c r="B10817" s="17" t="s">
        <v>1083</v>
      </c>
      <c r="C10817" s="17" t="s">
        <v>57</v>
      </c>
      <c r="D10817" s="18">
        <v>23568542.5090097</v>
      </c>
      <c r="E10817" s="14">
        <v>44743</v>
      </c>
      <c r="F10817" s="15">
        <f t="shared" si="168"/>
        <v>1.7543875242380203E-2</v>
      </c>
    </row>
    <row r="10818" spans="1:6" x14ac:dyDescent="0.3">
      <c r="A10818" s="11">
        <v>4</v>
      </c>
      <c r="B10818" s="12" t="s">
        <v>1083</v>
      </c>
      <c r="C10818" s="12" t="s">
        <v>58</v>
      </c>
      <c r="D10818" s="13">
        <v>23158664.873520199</v>
      </c>
      <c r="E10818" s="14">
        <v>44713</v>
      </c>
      <c r="F10818" s="15">
        <f t="shared" si="168"/>
        <v>-1.8043606186696173E-2</v>
      </c>
    </row>
    <row r="10819" spans="1:6" x14ac:dyDescent="0.3">
      <c r="A10819" s="16">
        <v>4</v>
      </c>
      <c r="B10819" s="17" t="s">
        <v>1083</v>
      </c>
      <c r="C10819" s="17" t="s">
        <v>59</v>
      </c>
      <c r="D10819" s="18">
        <v>23580323.3824022</v>
      </c>
      <c r="E10819" s="14">
        <v>44682</v>
      </c>
      <c r="F10819" s="15">
        <f t="shared" ref="F10819:F10882" si="169">IF(B10819=B10820,LN(D10819/D10820),NA())</f>
        <v>-5.8663577005565105E-2</v>
      </c>
    </row>
    <row r="10820" spans="1:6" x14ac:dyDescent="0.3">
      <c r="A10820" s="11">
        <v>4</v>
      </c>
      <c r="B10820" s="12" t="s">
        <v>1083</v>
      </c>
      <c r="C10820" s="12" t="s">
        <v>60</v>
      </c>
      <c r="D10820" s="13">
        <v>25005009.537316501</v>
      </c>
      <c r="E10820" s="14">
        <v>44652</v>
      </c>
      <c r="F10820" s="15">
        <f t="shared" si="169"/>
        <v>-1.5569737790542451E-2</v>
      </c>
    </row>
    <row r="10821" spans="1:6" x14ac:dyDescent="0.3">
      <c r="A10821" s="16">
        <v>4</v>
      </c>
      <c r="B10821" s="17" t="s">
        <v>1083</v>
      </c>
      <c r="C10821" s="17" t="s">
        <v>61</v>
      </c>
      <c r="D10821" s="18">
        <v>25397377.586736199</v>
      </c>
      <c r="E10821" s="14">
        <v>44621</v>
      </c>
      <c r="F10821" s="15">
        <f t="shared" si="169"/>
        <v>-4.9605263953462472E-2</v>
      </c>
    </row>
    <row r="10822" spans="1:6" x14ac:dyDescent="0.3">
      <c r="A10822" s="11">
        <v>4</v>
      </c>
      <c r="B10822" s="12" t="s">
        <v>1083</v>
      </c>
      <c r="C10822" s="12" t="s">
        <v>62</v>
      </c>
      <c r="D10822" s="13">
        <v>26688991.7940103</v>
      </c>
      <c r="E10822" s="14">
        <v>44593</v>
      </c>
      <c r="F10822" s="15">
        <f t="shared" si="169"/>
        <v>-2.6921081159291531E-2</v>
      </c>
    </row>
    <row r="10823" spans="1:6" x14ac:dyDescent="0.3">
      <c r="A10823" s="16">
        <v>4</v>
      </c>
      <c r="B10823" s="17" t="s">
        <v>1083</v>
      </c>
      <c r="C10823" s="17" t="s">
        <v>63</v>
      </c>
      <c r="D10823" s="18">
        <v>27417247.0346517</v>
      </c>
      <c r="E10823" s="14">
        <v>44562</v>
      </c>
      <c r="F10823" s="15">
        <f t="shared" si="169"/>
        <v>-8.5322248637698633E-2</v>
      </c>
    </row>
    <row r="10824" spans="1:6" x14ac:dyDescent="0.3">
      <c r="A10824" s="11">
        <v>4</v>
      </c>
      <c r="B10824" s="12" t="s">
        <v>1083</v>
      </c>
      <c r="C10824" s="12" t="s">
        <v>64</v>
      </c>
      <c r="D10824" s="13">
        <v>29859245.3194503</v>
      </c>
      <c r="E10824" s="14">
        <v>44531</v>
      </c>
      <c r="F10824" s="15">
        <f t="shared" si="169"/>
        <v>4.4176731554259913E-2</v>
      </c>
    </row>
    <row r="10825" spans="1:6" x14ac:dyDescent="0.3">
      <c r="A10825" s="11">
        <v>4</v>
      </c>
      <c r="B10825" s="12" t="s">
        <v>1083</v>
      </c>
      <c r="C10825" s="12" t="s">
        <v>66</v>
      </c>
      <c r="D10825" s="13">
        <v>28568873.508001</v>
      </c>
      <c r="E10825" s="14">
        <v>44501</v>
      </c>
      <c r="F10825" s="15">
        <f t="shared" si="169"/>
        <v>2.1327849016065391E-2</v>
      </c>
    </row>
    <row r="10826" spans="1:6" x14ac:dyDescent="0.3">
      <c r="A10826" s="11">
        <v>4</v>
      </c>
      <c r="B10826" s="12" t="s">
        <v>1083</v>
      </c>
      <c r="C10826" s="12" t="s">
        <v>67</v>
      </c>
      <c r="D10826" s="13">
        <v>27966012.6025782</v>
      </c>
      <c r="E10826" s="14">
        <v>44470</v>
      </c>
      <c r="F10826" s="15">
        <f t="shared" si="169"/>
        <v>6.1052170780556268E-2</v>
      </c>
    </row>
    <row r="10827" spans="1:6" x14ac:dyDescent="0.3">
      <c r="A10827" s="11">
        <v>4</v>
      </c>
      <c r="B10827" s="12" t="s">
        <v>1083</v>
      </c>
      <c r="C10827" s="12" t="s">
        <v>68</v>
      </c>
      <c r="D10827" s="13">
        <v>26309701.946882199</v>
      </c>
      <c r="E10827" s="14">
        <v>44440</v>
      </c>
      <c r="F10827" s="15">
        <f t="shared" si="169"/>
        <v>-7.2769922160580112E-3</v>
      </c>
    </row>
    <row r="10828" spans="1:6" x14ac:dyDescent="0.3">
      <c r="A10828" s="16">
        <v>4</v>
      </c>
      <c r="B10828" s="17" t="s">
        <v>1083</v>
      </c>
      <c r="C10828" s="17" t="s">
        <v>69</v>
      </c>
      <c r="D10828" s="18">
        <v>26501855.7460551</v>
      </c>
      <c r="E10828" s="14">
        <v>44409</v>
      </c>
      <c r="F10828" s="15">
        <f t="shared" si="169"/>
        <v>9.0813125390174596E-2</v>
      </c>
    </row>
    <row r="10829" spans="1:6" x14ac:dyDescent="0.3">
      <c r="A10829" s="11">
        <v>4</v>
      </c>
      <c r="B10829" s="12" t="s">
        <v>1083</v>
      </c>
      <c r="C10829" s="12" t="s">
        <v>70</v>
      </c>
      <c r="D10829" s="13">
        <v>24201185.8324535</v>
      </c>
      <c r="E10829" s="14">
        <v>44378</v>
      </c>
      <c r="F10829" s="15">
        <f t="shared" si="169"/>
        <v>4.4090864938382164E-2</v>
      </c>
    </row>
    <row r="10830" spans="1:6" x14ac:dyDescent="0.3">
      <c r="A10830" s="16">
        <v>4</v>
      </c>
      <c r="B10830" s="17" t="s">
        <v>1083</v>
      </c>
      <c r="C10830" s="17" t="s">
        <v>71</v>
      </c>
      <c r="D10830" s="18">
        <v>23157316.274189301</v>
      </c>
      <c r="E10830" s="14">
        <v>44348</v>
      </c>
      <c r="F10830" s="15">
        <f t="shared" si="169"/>
        <v>-1.3446980476938713E-3</v>
      </c>
    </row>
    <row r="10831" spans="1:6" x14ac:dyDescent="0.3">
      <c r="A10831" s="11">
        <v>4</v>
      </c>
      <c r="B10831" s="12" t="s">
        <v>1083</v>
      </c>
      <c r="C10831" s="12" t="s">
        <v>72</v>
      </c>
      <c r="D10831" s="13">
        <v>23188476.818239</v>
      </c>
      <c r="E10831" s="14">
        <v>44317</v>
      </c>
      <c r="F10831" s="15">
        <f t="shared" si="169"/>
        <v>1.0129535152003008E-2</v>
      </c>
    </row>
    <row r="10832" spans="1:6" x14ac:dyDescent="0.3">
      <c r="A10832" s="16">
        <v>4</v>
      </c>
      <c r="B10832" s="17" t="s">
        <v>1083</v>
      </c>
      <c r="C10832" s="17" t="s">
        <v>73</v>
      </c>
      <c r="D10832" s="18">
        <v>22954773.976066299</v>
      </c>
      <c r="E10832" s="14">
        <v>44287</v>
      </c>
      <c r="F10832" s="15">
        <f t="shared" si="169"/>
        <v>-3.4904079158449994E-2</v>
      </c>
    </row>
    <row r="10833" spans="1:6" x14ac:dyDescent="0.3">
      <c r="A10833" s="11">
        <v>4</v>
      </c>
      <c r="B10833" s="12" t="s">
        <v>1083</v>
      </c>
      <c r="C10833" s="12" t="s">
        <v>74</v>
      </c>
      <c r="D10833" s="13">
        <v>23770136.179833099</v>
      </c>
      <c r="E10833" s="14">
        <v>44256</v>
      </c>
      <c r="F10833" s="15">
        <f t="shared" si="169"/>
        <v>1.7855615434424699E-2</v>
      </c>
    </row>
    <row r="10834" spans="1:6" x14ac:dyDescent="0.3">
      <c r="A10834" s="16">
        <v>4</v>
      </c>
      <c r="B10834" s="17" t="s">
        <v>1083</v>
      </c>
      <c r="C10834" s="17" t="s">
        <v>75</v>
      </c>
      <c r="D10834" s="18">
        <v>23349472.549762402</v>
      </c>
      <c r="E10834" s="14">
        <v>44228</v>
      </c>
      <c r="F10834" s="15">
        <f t="shared" si="169"/>
        <v>-0.29931316880188863</v>
      </c>
    </row>
    <row r="10835" spans="1:6" x14ac:dyDescent="0.3">
      <c r="A10835" s="11">
        <v>4</v>
      </c>
      <c r="B10835" s="12" t="s">
        <v>1083</v>
      </c>
      <c r="C10835" s="12" t="s">
        <v>76</v>
      </c>
      <c r="D10835" s="13">
        <v>31496850.7230145</v>
      </c>
      <c r="E10835" s="14">
        <v>44197</v>
      </c>
      <c r="F10835" s="15">
        <f t="shared" si="169"/>
        <v>3.5030035375916924E-2</v>
      </c>
    </row>
    <row r="10836" spans="1:6" x14ac:dyDescent="0.3">
      <c r="A10836" s="16">
        <v>4</v>
      </c>
      <c r="B10836" s="17" t="s">
        <v>1083</v>
      </c>
      <c r="C10836" s="17" t="s">
        <v>77</v>
      </c>
      <c r="D10836" s="18">
        <v>30412616.185121</v>
      </c>
      <c r="E10836" s="14">
        <v>44166</v>
      </c>
      <c r="F10836" s="15">
        <f t="shared" si="169"/>
        <v>1.9197753274702977E-2</v>
      </c>
    </row>
    <row r="10837" spans="1:6" x14ac:dyDescent="0.3">
      <c r="A10837" s="16">
        <v>4</v>
      </c>
      <c r="B10837" s="17" t="s">
        <v>1083</v>
      </c>
      <c r="C10837" s="17" t="s">
        <v>79</v>
      </c>
      <c r="D10837" s="18">
        <v>29834330.932617299</v>
      </c>
      <c r="E10837" s="14">
        <v>44136</v>
      </c>
      <c r="F10837" s="15">
        <f t="shared" si="169"/>
        <v>9.9503912126185423E-2</v>
      </c>
    </row>
    <row r="10838" spans="1:6" x14ac:dyDescent="0.3">
      <c r="A10838" s="16">
        <v>4</v>
      </c>
      <c r="B10838" s="17" t="s">
        <v>1083</v>
      </c>
      <c r="C10838" s="17" t="s">
        <v>80</v>
      </c>
      <c r="D10838" s="18">
        <v>27008614.293035701</v>
      </c>
      <c r="E10838" s="14">
        <v>44105</v>
      </c>
      <c r="F10838" s="15">
        <f t="shared" si="169"/>
        <v>-3.3495867791256406E-2</v>
      </c>
    </row>
    <row r="10839" spans="1:6" x14ac:dyDescent="0.3">
      <c r="A10839" s="16">
        <v>4</v>
      </c>
      <c r="B10839" s="17" t="s">
        <v>1083</v>
      </c>
      <c r="C10839" s="17" t="s">
        <v>81</v>
      </c>
      <c r="D10839" s="18">
        <v>27928613.333489802</v>
      </c>
      <c r="E10839" s="14">
        <v>44075</v>
      </c>
      <c r="F10839" s="15">
        <f t="shared" si="169"/>
        <v>-2.8758968033738886E-2</v>
      </c>
    </row>
    <row r="10840" spans="1:6" x14ac:dyDescent="0.3">
      <c r="A10840" s="11">
        <v>4</v>
      </c>
      <c r="B10840" s="12" t="s">
        <v>1083</v>
      </c>
      <c r="C10840" s="12" t="s">
        <v>82</v>
      </c>
      <c r="D10840" s="13">
        <v>28743472.5243674</v>
      </c>
      <c r="E10840" s="14">
        <v>44044</v>
      </c>
      <c r="F10840" s="15">
        <f t="shared" si="169"/>
        <v>7.3428888163452385E-3</v>
      </c>
    </row>
    <row r="10841" spans="1:6" x14ac:dyDescent="0.3">
      <c r="A10841" s="16">
        <v>4</v>
      </c>
      <c r="B10841" s="17" t="s">
        <v>1083</v>
      </c>
      <c r="C10841" s="17" t="s">
        <v>83</v>
      </c>
      <c r="D10841" s="18">
        <v>28533185.403752901</v>
      </c>
      <c r="E10841" s="14">
        <v>44013</v>
      </c>
      <c r="F10841" s="15">
        <f t="shared" si="169"/>
        <v>-4.942610702581194E-2</v>
      </c>
    </row>
    <row r="10842" spans="1:6" x14ac:dyDescent="0.3">
      <c r="A10842" s="11">
        <v>4</v>
      </c>
      <c r="B10842" s="12" t="s">
        <v>1083</v>
      </c>
      <c r="C10842" s="12" t="s">
        <v>84</v>
      </c>
      <c r="D10842" s="13">
        <v>29978903.482653499</v>
      </c>
      <c r="E10842" s="14">
        <v>43983</v>
      </c>
      <c r="F10842" s="15">
        <f t="shared" si="169"/>
        <v>-8.7637722094589777E-4</v>
      </c>
    </row>
    <row r="10843" spans="1:6" x14ac:dyDescent="0.3">
      <c r="A10843" s="16">
        <v>4</v>
      </c>
      <c r="B10843" s="17" t="s">
        <v>1083</v>
      </c>
      <c r="C10843" s="17" t="s">
        <v>85</v>
      </c>
      <c r="D10843" s="18">
        <v>30005187.826592501</v>
      </c>
      <c r="E10843" s="14">
        <v>43952</v>
      </c>
      <c r="F10843" s="15">
        <f t="shared" si="169"/>
        <v>-2.9350452018186913E-2</v>
      </c>
    </row>
    <row r="10844" spans="1:6" x14ac:dyDescent="0.3">
      <c r="A10844" s="11">
        <v>4</v>
      </c>
      <c r="B10844" s="12" t="s">
        <v>1083</v>
      </c>
      <c r="C10844" s="12" t="s">
        <v>86</v>
      </c>
      <c r="D10844" s="13">
        <v>30898904.9969282</v>
      </c>
      <c r="E10844" s="14">
        <v>43922</v>
      </c>
      <c r="F10844" s="15">
        <f t="shared" si="169"/>
        <v>2.7162657584145027E-2</v>
      </c>
    </row>
    <row r="10845" spans="1:6" x14ac:dyDescent="0.3">
      <c r="A10845" s="16">
        <v>4</v>
      </c>
      <c r="B10845" s="17" t="s">
        <v>1083</v>
      </c>
      <c r="C10845" s="17" t="s">
        <v>87</v>
      </c>
      <c r="D10845" s="18">
        <v>30070904.870991301</v>
      </c>
      <c r="E10845" s="14">
        <v>43891</v>
      </c>
      <c r="F10845" s="15">
        <f t="shared" si="169"/>
        <v>1.3121022034142545E-3</v>
      </c>
    </row>
    <row r="10846" spans="1:6" x14ac:dyDescent="0.3">
      <c r="A10846" s="11">
        <v>4</v>
      </c>
      <c r="B10846" s="12" t="s">
        <v>1083</v>
      </c>
      <c r="C10846" s="12" t="s">
        <v>88</v>
      </c>
      <c r="D10846" s="13">
        <v>30031474.644352</v>
      </c>
      <c r="E10846" s="14">
        <v>43862</v>
      </c>
      <c r="F10846" s="15">
        <f t="shared" si="169"/>
        <v>-7.7447074549708492E-2</v>
      </c>
    </row>
    <row r="10847" spans="1:6" x14ac:dyDescent="0.3">
      <c r="A10847" s="16">
        <v>4</v>
      </c>
      <c r="B10847" s="17" t="s">
        <v>1083</v>
      </c>
      <c r="C10847" s="17" t="s">
        <v>89</v>
      </c>
      <c r="D10847" s="18">
        <v>32449760.451584399</v>
      </c>
      <c r="E10847" s="14">
        <v>43831</v>
      </c>
      <c r="F10847" s="15">
        <f t="shared" si="169"/>
        <v>-1.0569642464364029E-2</v>
      </c>
    </row>
    <row r="10848" spans="1:6" x14ac:dyDescent="0.3">
      <c r="A10848" s="11">
        <v>4</v>
      </c>
      <c r="B10848" s="12" t="s">
        <v>1083</v>
      </c>
      <c r="C10848" s="12" t="s">
        <v>90</v>
      </c>
      <c r="D10848" s="13">
        <v>32794561.821192499</v>
      </c>
      <c r="E10848" s="14">
        <v>43800</v>
      </c>
      <c r="F10848" s="15">
        <f t="shared" si="169"/>
        <v>0.10658046174977626</v>
      </c>
    </row>
    <row r="10849" spans="1:6" x14ac:dyDescent="0.3">
      <c r="A10849" s="11">
        <v>4</v>
      </c>
      <c r="B10849" s="12" t="s">
        <v>1083</v>
      </c>
      <c r="C10849" s="12" t="s">
        <v>92</v>
      </c>
      <c r="D10849" s="13">
        <v>29479120.755567301</v>
      </c>
      <c r="E10849" s="14">
        <v>43770</v>
      </c>
      <c r="F10849" s="15">
        <f t="shared" si="169"/>
        <v>-2.4969050540695769E-2</v>
      </c>
    </row>
    <row r="10850" spans="1:6" x14ac:dyDescent="0.3">
      <c r="A10850" s="11">
        <v>4</v>
      </c>
      <c r="B10850" s="12" t="s">
        <v>1083</v>
      </c>
      <c r="C10850" s="12" t="s">
        <v>93</v>
      </c>
      <c r="D10850" s="13">
        <v>30224452.805500899</v>
      </c>
      <c r="E10850" s="14">
        <v>43739</v>
      </c>
      <c r="F10850" s="15">
        <f t="shared" si="169"/>
        <v>-2.43607547903146E-2</v>
      </c>
    </row>
    <row r="10851" spans="1:6" x14ac:dyDescent="0.3">
      <c r="A10851" s="11">
        <v>4</v>
      </c>
      <c r="B10851" s="12" t="s">
        <v>1083</v>
      </c>
      <c r="C10851" s="12" t="s">
        <v>94</v>
      </c>
      <c r="D10851" s="13">
        <v>30969784.855434399</v>
      </c>
      <c r="E10851" s="14">
        <v>43709</v>
      </c>
      <c r="F10851" s="15">
        <f t="shared" si="169"/>
        <v>9.4812451957852831E-2</v>
      </c>
    </row>
    <row r="10852" spans="1:6" x14ac:dyDescent="0.3">
      <c r="A10852" s="16">
        <v>4</v>
      </c>
      <c r="B10852" s="17" t="s">
        <v>1083</v>
      </c>
      <c r="C10852" s="17" t="s">
        <v>95</v>
      </c>
      <c r="D10852" s="18">
        <v>28168366.560465202</v>
      </c>
      <c r="E10852" s="14">
        <v>43678</v>
      </c>
      <c r="F10852" s="15">
        <f t="shared" si="169"/>
        <v>-1.8531673605838021E-2</v>
      </c>
    </row>
    <row r="10853" spans="1:6" x14ac:dyDescent="0.3">
      <c r="A10853" s="11">
        <v>4</v>
      </c>
      <c r="B10853" s="12" t="s">
        <v>1083</v>
      </c>
      <c r="C10853" s="12" t="s">
        <v>96</v>
      </c>
      <c r="D10853" s="13">
        <v>28695240.3841464</v>
      </c>
      <c r="E10853" s="14">
        <v>43647</v>
      </c>
      <c r="F10853" s="15">
        <f t="shared" si="169"/>
        <v>-1.5111341257729581E-2</v>
      </c>
    </row>
    <row r="10854" spans="1:6" x14ac:dyDescent="0.3">
      <c r="A10854" s="16">
        <v>4</v>
      </c>
      <c r="B10854" s="17" t="s">
        <v>1083</v>
      </c>
      <c r="C10854" s="17" t="s">
        <v>97</v>
      </c>
      <c r="D10854" s="18">
        <v>29132156.836651001</v>
      </c>
      <c r="E10854" s="14">
        <v>43617</v>
      </c>
      <c r="F10854" s="15">
        <f t="shared" si="169"/>
        <v>1.3241817358043328E-3</v>
      </c>
    </row>
    <row r="10855" spans="1:6" x14ac:dyDescent="0.3">
      <c r="A10855" s="11">
        <v>4</v>
      </c>
      <c r="B10855" s="12" t="s">
        <v>1083</v>
      </c>
      <c r="C10855" s="12" t="s">
        <v>98</v>
      </c>
      <c r="D10855" s="13">
        <v>29093606.096369501</v>
      </c>
      <c r="E10855" s="14">
        <v>43586</v>
      </c>
      <c r="F10855" s="15">
        <f t="shared" si="169"/>
        <v>-9.8357351940528803E-2</v>
      </c>
    </row>
    <row r="10856" spans="1:6" x14ac:dyDescent="0.3">
      <c r="A10856" s="16">
        <v>4</v>
      </c>
      <c r="B10856" s="17" t="s">
        <v>1083</v>
      </c>
      <c r="C10856" s="17" t="s">
        <v>99</v>
      </c>
      <c r="D10856" s="18">
        <v>32100633.983359799</v>
      </c>
      <c r="E10856" s="14">
        <v>43556</v>
      </c>
      <c r="F10856" s="15">
        <f t="shared" si="169"/>
        <v>7.3492282722926836E-2</v>
      </c>
    </row>
    <row r="10857" spans="1:6" x14ac:dyDescent="0.3">
      <c r="A10857" s="11">
        <v>4</v>
      </c>
      <c r="B10857" s="12" t="s">
        <v>1083</v>
      </c>
      <c r="C10857" s="12" t="s">
        <v>100</v>
      </c>
      <c r="D10857" s="13">
        <v>29826089.512071799</v>
      </c>
      <c r="E10857" s="14">
        <v>43525</v>
      </c>
      <c r="F10857" s="15">
        <f t="shared" si="169"/>
        <v>2.663340464969214E-2</v>
      </c>
    </row>
    <row r="10858" spans="1:6" x14ac:dyDescent="0.3">
      <c r="A10858" s="16">
        <v>4</v>
      </c>
      <c r="B10858" s="17" t="s">
        <v>1083</v>
      </c>
      <c r="C10858" s="17" t="s">
        <v>101</v>
      </c>
      <c r="D10858" s="18">
        <v>29042204.3030627</v>
      </c>
      <c r="E10858" s="14">
        <v>43497</v>
      </c>
      <c r="F10858" s="15">
        <f t="shared" si="169"/>
        <v>1.2914917768557311E-2</v>
      </c>
    </row>
    <row r="10859" spans="1:6" x14ac:dyDescent="0.3">
      <c r="A10859" s="11">
        <v>4</v>
      </c>
      <c r="B10859" s="12" t="s">
        <v>1083</v>
      </c>
      <c r="C10859" s="12" t="s">
        <v>102</v>
      </c>
      <c r="D10859" s="13">
        <v>28669538.278096002</v>
      </c>
      <c r="E10859" s="14">
        <v>43466</v>
      </c>
      <c r="F10859" s="15">
        <f t="shared" si="169"/>
        <v>0.19307476183395528</v>
      </c>
    </row>
    <row r="10860" spans="1:6" x14ac:dyDescent="0.3">
      <c r="A10860" s="16">
        <v>4</v>
      </c>
      <c r="B10860" s="17" t="s">
        <v>1083</v>
      </c>
      <c r="C10860" s="17" t="s">
        <v>103</v>
      </c>
      <c r="D10860" s="18">
        <v>23635750.399078902</v>
      </c>
      <c r="E10860" s="14">
        <v>43435</v>
      </c>
      <c r="F10860" s="15">
        <f t="shared" si="169"/>
        <v>-3.844151773449276E-2</v>
      </c>
    </row>
    <row r="10861" spans="1:6" x14ac:dyDescent="0.3">
      <c r="A10861" s="16">
        <v>4</v>
      </c>
      <c r="B10861" s="17" t="s">
        <v>1083</v>
      </c>
      <c r="C10861" s="17" t="s">
        <v>105</v>
      </c>
      <c r="D10861" s="18">
        <v>24562034.332113001</v>
      </c>
      <c r="E10861" s="14">
        <v>43405</v>
      </c>
      <c r="F10861" s="15">
        <f t="shared" si="169"/>
        <v>-7.6707938972742903E-2</v>
      </c>
    </row>
    <row r="10862" spans="1:6" x14ac:dyDescent="0.3">
      <c r="A10862" s="16">
        <v>4</v>
      </c>
      <c r="B10862" s="17" t="s">
        <v>1083</v>
      </c>
      <c r="C10862" s="17" t="s">
        <v>106</v>
      </c>
      <c r="D10862" s="18">
        <v>26520283.887930699</v>
      </c>
      <c r="E10862" s="14">
        <v>43374</v>
      </c>
      <c r="F10862" s="15">
        <f t="shared" si="169"/>
        <v>-0.11710405794160475</v>
      </c>
    </row>
    <row r="10863" spans="1:6" x14ac:dyDescent="0.3">
      <c r="A10863" s="16">
        <v>4</v>
      </c>
      <c r="B10863" s="17" t="s">
        <v>1083</v>
      </c>
      <c r="C10863" s="17" t="s">
        <v>107</v>
      </c>
      <c r="D10863" s="18">
        <v>29815068.732598901</v>
      </c>
      <c r="E10863" s="14">
        <v>43344</v>
      </c>
      <c r="F10863" s="15">
        <f t="shared" si="169"/>
        <v>-2.746912467415882E-2</v>
      </c>
    </row>
    <row r="10864" spans="1:6" x14ac:dyDescent="0.3">
      <c r="A10864" s="11">
        <v>4</v>
      </c>
      <c r="B10864" s="12" t="s">
        <v>1083</v>
      </c>
      <c r="C10864" s="12" t="s">
        <v>108</v>
      </c>
      <c r="D10864" s="13">
        <v>30645414.801622901</v>
      </c>
      <c r="E10864" s="14">
        <v>43313</v>
      </c>
      <c r="F10864" s="15">
        <f t="shared" si="169"/>
        <v>-5.3897164234981719E-2</v>
      </c>
    </row>
    <row r="10865" spans="1:6" x14ac:dyDescent="0.3">
      <c r="A10865" s="16">
        <v>4</v>
      </c>
      <c r="B10865" s="17" t="s">
        <v>1083</v>
      </c>
      <c r="C10865" s="17" t="s">
        <v>109</v>
      </c>
      <c r="D10865" s="18">
        <v>32342437.3194644</v>
      </c>
      <c r="E10865" s="14">
        <v>43282</v>
      </c>
      <c r="F10865" s="15">
        <f t="shared" si="169"/>
        <v>1.3926632093971152E-2</v>
      </c>
    </row>
    <row r="10866" spans="1:6" x14ac:dyDescent="0.3">
      <c r="A10866" s="11">
        <v>4</v>
      </c>
      <c r="B10866" s="12" t="s">
        <v>1083</v>
      </c>
      <c r="C10866" s="12" t="s">
        <v>110</v>
      </c>
      <c r="D10866" s="13">
        <v>31895138.0098464</v>
      </c>
      <c r="E10866" s="14">
        <v>43252</v>
      </c>
      <c r="F10866" s="15">
        <f t="shared" si="169"/>
        <v>4.3939980943041031E-2</v>
      </c>
    </row>
    <row r="10867" spans="1:6" x14ac:dyDescent="0.3">
      <c r="A10867" s="16">
        <v>4</v>
      </c>
      <c r="B10867" s="17" t="s">
        <v>1083</v>
      </c>
      <c r="C10867" s="17" t="s">
        <v>111</v>
      </c>
      <c r="D10867" s="18">
        <v>30524010.510019898</v>
      </c>
      <c r="E10867" s="14">
        <v>43221</v>
      </c>
      <c r="F10867" s="15">
        <f t="shared" si="169"/>
        <v>4.2142182452907677E-2</v>
      </c>
    </row>
    <row r="10868" spans="1:6" x14ac:dyDescent="0.3">
      <c r="A10868" s="11">
        <v>4</v>
      </c>
      <c r="B10868" s="12" t="s">
        <v>1083</v>
      </c>
      <c r="C10868" s="12" t="s">
        <v>112</v>
      </c>
      <c r="D10868" s="13">
        <v>29264390.0813541</v>
      </c>
      <c r="E10868" s="14">
        <v>43191</v>
      </c>
      <c r="F10868" s="15">
        <f t="shared" si="169"/>
        <v>0.13655095154494123</v>
      </c>
    </row>
    <row r="10869" spans="1:6" x14ac:dyDescent="0.3">
      <c r="A10869" s="16">
        <v>4</v>
      </c>
      <c r="B10869" s="17" t="s">
        <v>1083</v>
      </c>
      <c r="C10869" s="17" t="s">
        <v>113</v>
      </c>
      <c r="D10869" s="18">
        <v>25529138.083351798</v>
      </c>
      <c r="E10869" s="14">
        <v>43160</v>
      </c>
      <c r="F10869" s="15">
        <f t="shared" si="169"/>
        <v>0.15224668673509689</v>
      </c>
    </row>
    <row r="10870" spans="1:6" x14ac:dyDescent="0.3">
      <c r="A10870" s="11">
        <v>4</v>
      </c>
      <c r="B10870" s="12" t="s">
        <v>1083</v>
      </c>
      <c r="C10870" s="12" t="s">
        <v>114</v>
      </c>
      <c r="D10870" s="13">
        <v>21923821.447952501</v>
      </c>
      <c r="E10870" s="14">
        <v>43132</v>
      </c>
      <c r="F10870" s="15">
        <f t="shared" si="169"/>
        <v>8.6262633189674118E-3</v>
      </c>
    </row>
    <row r="10871" spans="1:6" x14ac:dyDescent="0.3">
      <c r="A10871" s="16">
        <v>4</v>
      </c>
      <c r="B10871" s="17" t="s">
        <v>1083</v>
      </c>
      <c r="C10871" s="17" t="s">
        <v>115</v>
      </c>
      <c r="D10871" s="18">
        <v>21735514.153038502</v>
      </c>
      <c r="E10871" s="14">
        <v>43101</v>
      </c>
      <c r="F10871" s="15">
        <f t="shared" si="169"/>
        <v>-6.3444633680432613E-2</v>
      </c>
    </row>
    <row r="10872" spans="1:6" x14ac:dyDescent="0.3">
      <c r="A10872" s="11">
        <v>4</v>
      </c>
      <c r="B10872" s="12" t="s">
        <v>1083</v>
      </c>
      <c r="C10872" s="12" t="s">
        <v>116</v>
      </c>
      <c r="D10872" s="13">
        <v>23159201.009321101</v>
      </c>
      <c r="E10872" s="14">
        <v>43070</v>
      </c>
      <c r="F10872" s="15">
        <f t="shared" si="169"/>
        <v>7.5479919319982505E-2</v>
      </c>
    </row>
    <row r="10873" spans="1:6" x14ac:dyDescent="0.3">
      <c r="A10873" s="11">
        <v>4</v>
      </c>
      <c r="B10873" s="12" t="s">
        <v>1083</v>
      </c>
      <c r="C10873" s="12" t="s">
        <v>118</v>
      </c>
      <c r="D10873" s="13">
        <v>21475488.9093972</v>
      </c>
      <c r="E10873" s="14">
        <v>43040</v>
      </c>
      <c r="F10873" s="15">
        <f t="shared" si="169"/>
        <v>6.7494619954624843E-2</v>
      </c>
    </row>
    <row r="10874" spans="1:6" x14ac:dyDescent="0.3">
      <c r="A10874" s="11">
        <v>4</v>
      </c>
      <c r="B10874" s="12" t="s">
        <v>1083</v>
      </c>
      <c r="C10874" s="12" t="s">
        <v>119</v>
      </c>
      <c r="D10874" s="13">
        <v>20073842.795290198</v>
      </c>
      <c r="E10874" s="14">
        <v>43009</v>
      </c>
      <c r="F10874" s="15">
        <f t="shared" si="169"/>
        <v>-3.1130857640531317E-2</v>
      </c>
    </row>
    <row r="10875" spans="1:6" x14ac:dyDescent="0.3">
      <c r="A10875" s="11">
        <v>4</v>
      </c>
      <c r="B10875" s="12" t="s">
        <v>1083</v>
      </c>
      <c r="C10875" s="12" t="s">
        <v>120</v>
      </c>
      <c r="D10875" s="13">
        <v>20708587.550248001</v>
      </c>
      <c r="E10875" s="14">
        <v>42979</v>
      </c>
      <c r="F10875" s="15">
        <f t="shared" si="169"/>
        <v>3.4034649568097639E-2</v>
      </c>
    </row>
    <row r="10876" spans="1:6" x14ac:dyDescent="0.3">
      <c r="A10876" s="16">
        <v>4</v>
      </c>
      <c r="B10876" s="17" t="s">
        <v>1083</v>
      </c>
      <c r="C10876" s="17" t="s">
        <v>121</v>
      </c>
      <c r="D10876" s="18">
        <v>20015637.0821652</v>
      </c>
      <c r="E10876" s="14">
        <v>42948</v>
      </c>
      <c r="F10876" s="15">
        <f t="shared" si="169"/>
        <v>3.777467792205641E-2</v>
      </c>
    </row>
    <row r="10877" spans="1:6" x14ac:dyDescent="0.3">
      <c r="A10877" s="11">
        <v>4</v>
      </c>
      <c r="B10877" s="12" t="s">
        <v>1083</v>
      </c>
      <c r="C10877" s="12" t="s">
        <v>122</v>
      </c>
      <c r="D10877" s="13">
        <v>19273655.1299803</v>
      </c>
      <c r="E10877" s="14">
        <v>42917</v>
      </c>
      <c r="F10877" s="15">
        <f t="shared" si="169"/>
        <v>3.1518074937932128E-2</v>
      </c>
    </row>
    <row r="10878" spans="1:6" x14ac:dyDescent="0.3">
      <c r="A10878" s="16">
        <v>4</v>
      </c>
      <c r="B10878" s="17" t="s">
        <v>1083</v>
      </c>
      <c r="C10878" s="17" t="s">
        <v>123</v>
      </c>
      <c r="D10878" s="18">
        <v>18675659.9543139</v>
      </c>
      <c r="E10878" s="14">
        <v>42887</v>
      </c>
      <c r="F10878" s="15">
        <f t="shared" si="169"/>
        <v>-8.4504059902088952E-2</v>
      </c>
    </row>
    <row r="10879" spans="1:6" x14ac:dyDescent="0.3">
      <c r="A10879" s="11">
        <v>4</v>
      </c>
      <c r="B10879" s="12" t="s">
        <v>1083</v>
      </c>
      <c r="C10879" s="12" t="s">
        <v>124</v>
      </c>
      <c r="D10879" s="13">
        <v>20322428.517298002</v>
      </c>
      <c r="E10879" s="14">
        <v>42856</v>
      </c>
      <c r="F10879" s="15">
        <f t="shared" si="169"/>
        <v>3.9741349534426164E-3</v>
      </c>
    </row>
    <row r="10880" spans="1:6" x14ac:dyDescent="0.3">
      <c r="A10880" s="16">
        <v>4</v>
      </c>
      <c r="B10880" s="17" t="s">
        <v>1083</v>
      </c>
      <c r="C10880" s="17" t="s">
        <v>125</v>
      </c>
      <c r="D10880" s="18">
        <v>20241824.715068799</v>
      </c>
      <c r="E10880" s="14">
        <v>42826</v>
      </c>
      <c r="F10880" s="15">
        <f t="shared" si="169"/>
        <v>-1.2712551134935723E-2</v>
      </c>
    </row>
    <row r="10881" spans="1:6" x14ac:dyDescent="0.3">
      <c r="A10881" s="11">
        <v>4</v>
      </c>
      <c r="B10881" s="12" t="s">
        <v>1083</v>
      </c>
      <c r="C10881" s="12" t="s">
        <v>126</v>
      </c>
      <c r="D10881" s="13">
        <v>20500792.530001201</v>
      </c>
      <c r="E10881" s="14">
        <v>42795</v>
      </c>
      <c r="F10881" s="15">
        <f t="shared" si="169"/>
        <v>-1.4962288530299158E-2</v>
      </c>
    </row>
    <row r="10882" spans="1:6" x14ac:dyDescent="0.3">
      <c r="A10882" s="16">
        <v>4</v>
      </c>
      <c r="B10882" s="17" t="s">
        <v>1083</v>
      </c>
      <c r="C10882" s="17" t="s">
        <v>127</v>
      </c>
      <c r="D10882" s="18">
        <v>20809837.5478248</v>
      </c>
      <c r="E10882" s="14">
        <v>42767</v>
      </c>
      <c r="F10882" s="15">
        <f t="shared" si="169"/>
        <v>-3.2366221661573033E-2</v>
      </c>
    </row>
    <row r="10883" spans="1:6" x14ac:dyDescent="0.3">
      <c r="A10883" s="11">
        <v>4</v>
      </c>
      <c r="B10883" s="12" t="s">
        <v>1083</v>
      </c>
      <c r="C10883" s="12" t="s">
        <v>129</v>
      </c>
      <c r="D10883" s="13">
        <v>21494391.8213524</v>
      </c>
      <c r="E10883" s="14">
        <v>42736</v>
      </c>
      <c r="F10883" s="15">
        <f t="shared" ref="F10883:F10946" si="170">IF(B10883=B10884,LN(D10883/D10884),NA())</f>
        <v>3.275458764159915E-2</v>
      </c>
    </row>
    <row r="10884" spans="1:6" x14ac:dyDescent="0.3">
      <c r="A10884" s="16">
        <v>4</v>
      </c>
      <c r="B10884" s="17" t="s">
        <v>1083</v>
      </c>
      <c r="C10884" s="17" t="s">
        <v>130</v>
      </c>
      <c r="D10884" s="18">
        <v>20801757.2840227</v>
      </c>
      <c r="E10884" s="14">
        <v>42705</v>
      </c>
      <c r="F10884" s="15">
        <f t="shared" si="170"/>
        <v>-8.8859135390925662E-3</v>
      </c>
    </row>
    <row r="10885" spans="1:6" x14ac:dyDescent="0.3">
      <c r="A10885" s="16">
        <v>4</v>
      </c>
      <c r="B10885" s="17" t="s">
        <v>1083</v>
      </c>
      <c r="C10885" s="17" t="s">
        <v>132</v>
      </c>
      <c r="D10885" s="18">
        <v>20987423.586390398</v>
      </c>
      <c r="E10885" s="14">
        <v>42675</v>
      </c>
      <c r="F10885" s="15">
        <f t="shared" si="170"/>
        <v>-9.7636697196007895E-3</v>
      </c>
    </row>
    <row r="10886" spans="1:6" x14ac:dyDescent="0.3">
      <c r="A10886" s="16">
        <v>4</v>
      </c>
      <c r="B10886" s="17" t="s">
        <v>1083</v>
      </c>
      <c r="C10886" s="17" t="s">
        <v>133</v>
      </c>
      <c r="D10886" s="18">
        <v>21193341.4798734</v>
      </c>
      <c r="E10886" s="14">
        <v>42644</v>
      </c>
      <c r="F10886" s="15">
        <f t="shared" si="170"/>
        <v>0.14147109451864606</v>
      </c>
    </row>
    <row r="10887" spans="1:6" x14ac:dyDescent="0.3">
      <c r="A10887" s="16">
        <v>4</v>
      </c>
      <c r="B10887" s="17" t="s">
        <v>1083</v>
      </c>
      <c r="C10887" s="17" t="s">
        <v>134</v>
      </c>
      <c r="D10887" s="18">
        <v>18397521.541072201</v>
      </c>
      <c r="E10887" s="14">
        <v>42614</v>
      </c>
      <c r="F10887" s="15">
        <f t="shared" si="170"/>
        <v>9.5125273347790099E-2</v>
      </c>
    </row>
    <row r="10888" spans="1:6" x14ac:dyDescent="0.3">
      <c r="A10888" s="11">
        <v>4</v>
      </c>
      <c r="B10888" s="12" t="s">
        <v>1083</v>
      </c>
      <c r="C10888" s="12" t="s">
        <v>135</v>
      </c>
      <c r="D10888" s="13">
        <v>16728112.432834599</v>
      </c>
      <c r="E10888" s="14">
        <v>42583</v>
      </c>
      <c r="F10888" s="15">
        <f t="shared" si="170"/>
        <v>6.4240583302474175E-2</v>
      </c>
    </row>
    <row r="10889" spans="1:6" x14ac:dyDescent="0.3">
      <c r="A10889" s="16">
        <v>4</v>
      </c>
      <c r="B10889" s="17" t="s">
        <v>1083</v>
      </c>
      <c r="C10889" s="17" t="s">
        <v>136</v>
      </c>
      <c r="D10889" s="18">
        <v>15687278.5434034</v>
      </c>
      <c r="E10889" s="14">
        <v>42552</v>
      </c>
      <c r="F10889" s="15">
        <f t="shared" si="170"/>
        <v>-0.11435096028744186</v>
      </c>
    </row>
    <row r="10890" spans="1:6" x14ac:dyDescent="0.3">
      <c r="A10890" s="11">
        <v>4</v>
      </c>
      <c r="B10890" s="12" t="s">
        <v>1083</v>
      </c>
      <c r="C10890" s="12" t="s">
        <v>137</v>
      </c>
      <c r="D10890" s="13">
        <v>17587722.270191699</v>
      </c>
      <c r="E10890" s="14">
        <v>42522</v>
      </c>
      <c r="F10890" s="15">
        <f t="shared" si="170"/>
        <v>5.766574396208804E-2</v>
      </c>
    </row>
    <row r="10891" spans="1:6" x14ac:dyDescent="0.3">
      <c r="A10891" s="16">
        <v>4</v>
      </c>
      <c r="B10891" s="17" t="s">
        <v>1083</v>
      </c>
      <c r="C10891" s="17" t="s">
        <v>138</v>
      </c>
      <c r="D10891" s="18">
        <v>16602201.654590501</v>
      </c>
      <c r="E10891" s="14">
        <v>42491</v>
      </c>
      <c r="F10891" s="15">
        <f t="shared" si="170"/>
        <v>-3.7474922148271674E-2</v>
      </c>
    </row>
    <row r="10892" spans="1:6" x14ac:dyDescent="0.3">
      <c r="A10892" s="11">
        <v>4</v>
      </c>
      <c r="B10892" s="12" t="s">
        <v>1083</v>
      </c>
      <c r="C10892" s="12" t="s">
        <v>139</v>
      </c>
      <c r="D10892" s="13">
        <v>17236172.684164699</v>
      </c>
      <c r="E10892" s="14">
        <v>42461</v>
      </c>
      <c r="F10892" s="15">
        <f t="shared" si="170"/>
        <v>-0.10837464097470971</v>
      </c>
    </row>
    <row r="10893" spans="1:6" x14ac:dyDescent="0.3">
      <c r="A10893" s="16">
        <v>4</v>
      </c>
      <c r="B10893" s="17" t="s">
        <v>1083</v>
      </c>
      <c r="C10893" s="17" t="s">
        <v>140</v>
      </c>
      <c r="D10893" s="18">
        <v>19209114.491374299</v>
      </c>
      <c r="E10893" s="14">
        <v>42430</v>
      </c>
      <c r="F10893" s="15">
        <f t="shared" si="170"/>
        <v>6.1278812936202368E-2</v>
      </c>
    </row>
    <row r="10894" spans="1:6" x14ac:dyDescent="0.3">
      <c r="A10894" s="11">
        <v>4</v>
      </c>
      <c r="B10894" s="12" t="s">
        <v>1083</v>
      </c>
      <c r="C10894" s="12" t="s">
        <v>141</v>
      </c>
      <c r="D10894" s="13">
        <v>18067343.217678498</v>
      </c>
      <c r="E10894" s="14">
        <v>42401</v>
      </c>
      <c r="F10894" s="15">
        <f t="shared" si="170"/>
        <v>3.9578261104256988E-2</v>
      </c>
    </row>
    <row r="10895" spans="1:6" x14ac:dyDescent="0.3">
      <c r="A10895" s="16">
        <v>4</v>
      </c>
      <c r="B10895" s="17" t="s">
        <v>1083</v>
      </c>
      <c r="C10895" s="17" t="s">
        <v>142</v>
      </c>
      <c r="D10895" s="18">
        <v>17366235.029676199</v>
      </c>
      <c r="E10895" s="14">
        <v>42370</v>
      </c>
      <c r="F10895" s="15">
        <f t="shared" si="170"/>
        <v>-3.7843668805669278E-2</v>
      </c>
    </row>
    <row r="10896" spans="1:6" x14ac:dyDescent="0.3">
      <c r="A10896" s="11">
        <v>4</v>
      </c>
      <c r="B10896" s="12" t="s">
        <v>1083</v>
      </c>
      <c r="C10896" s="12" t="s">
        <v>143</v>
      </c>
      <c r="D10896" s="13">
        <v>18036030.908173699</v>
      </c>
      <c r="E10896" s="14">
        <v>42339</v>
      </c>
      <c r="F10896" s="15">
        <f t="shared" si="170"/>
        <v>-0.11189293616789496</v>
      </c>
    </row>
    <row r="10897" spans="1:6" x14ac:dyDescent="0.3">
      <c r="A10897" s="11">
        <v>4</v>
      </c>
      <c r="B10897" s="12" t="s">
        <v>1083</v>
      </c>
      <c r="C10897" s="12" t="s">
        <v>145</v>
      </c>
      <c r="D10897" s="13">
        <v>20171372.785701599</v>
      </c>
      <c r="E10897" s="14">
        <v>42309</v>
      </c>
      <c r="F10897" s="15">
        <f t="shared" si="170"/>
        <v>-9.192892503748297E-2</v>
      </c>
    </row>
    <row r="10898" spans="1:6" x14ac:dyDescent="0.3">
      <c r="A10898" s="11">
        <v>4</v>
      </c>
      <c r="B10898" s="12" t="s">
        <v>1083</v>
      </c>
      <c r="C10898" s="12" t="s">
        <v>146</v>
      </c>
      <c r="D10898" s="13">
        <v>22113611.755338501</v>
      </c>
      <c r="E10898" s="14">
        <v>42278</v>
      </c>
      <c r="F10898" s="15">
        <f t="shared" si="170"/>
        <v>1.0445698388839464E-3</v>
      </c>
    </row>
    <row r="10899" spans="1:6" x14ac:dyDescent="0.3">
      <c r="A10899" s="11">
        <v>4</v>
      </c>
      <c r="B10899" s="12" t="s">
        <v>1083</v>
      </c>
      <c r="C10899" s="12" t="s">
        <v>147</v>
      </c>
      <c r="D10899" s="13">
        <v>22090524.6036405</v>
      </c>
      <c r="E10899" s="14">
        <v>42248</v>
      </c>
      <c r="F10899" s="15">
        <f t="shared" si="170"/>
        <v>-4.3521235235091542E-2</v>
      </c>
    </row>
    <row r="10900" spans="1:6" x14ac:dyDescent="0.3">
      <c r="A10900" s="16">
        <v>4</v>
      </c>
      <c r="B10900" s="17" t="s">
        <v>1083</v>
      </c>
      <c r="C10900" s="17" t="s">
        <v>148</v>
      </c>
      <c r="D10900" s="18">
        <v>23073159.160624899</v>
      </c>
      <c r="E10900" s="14">
        <v>42217</v>
      </c>
      <c r="F10900" s="15">
        <f t="shared" si="170"/>
        <v>-0.11977563390132791</v>
      </c>
    </row>
    <row r="10901" spans="1:6" x14ac:dyDescent="0.3">
      <c r="A10901" s="11">
        <v>4</v>
      </c>
      <c r="B10901" s="12" t="s">
        <v>1083</v>
      </c>
      <c r="C10901" s="12" t="s">
        <v>149</v>
      </c>
      <c r="D10901" s="13">
        <v>26009078.099511798</v>
      </c>
      <c r="E10901" s="14">
        <v>42186</v>
      </c>
      <c r="F10901" s="15">
        <f t="shared" si="170"/>
        <v>1.4725569944474222E-2</v>
      </c>
    </row>
    <row r="10902" spans="1:6" x14ac:dyDescent="0.3">
      <c r="A10902" s="16">
        <v>4</v>
      </c>
      <c r="B10902" s="17" t="s">
        <v>1083</v>
      </c>
      <c r="C10902" s="17" t="s">
        <v>150</v>
      </c>
      <c r="D10902" s="18">
        <v>25628885.7454446</v>
      </c>
      <c r="E10902" s="14">
        <v>42156</v>
      </c>
      <c r="F10902" s="15">
        <f t="shared" si="170"/>
        <v>-2.1187652583346119E-4</v>
      </c>
    </row>
    <row r="10903" spans="1:6" x14ac:dyDescent="0.3">
      <c r="A10903" s="11">
        <v>4</v>
      </c>
      <c r="B10903" s="12" t="s">
        <v>1083</v>
      </c>
      <c r="C10903" s="12" t="s">
        <v>151</v>
      </c>
      <c r="D10903" s="13">
        <v>25634316.480019599</v>
      </c>
      <c r="E10903" s="14">
        <v>42125</v>
      </c>
      <c r="F10903" s="15">
        <f t="shared" si="170"/>
        <v>-3.7085133196808256E-2</v>
      </c>
    </row>
    <row r="10904" spans="1:6" x14ac:dyDescent="0.3">
      <c r="A10904" s="16">
        <v>4</v>
      </c>
      <c r="B10904" s="17" t="s">
        <v>1083</v>
      </c>
      <c r="C10904" s="17" t="s">
        <v>152</v>
      </c>
      <c r="D10904" s="18">
        <v>26602815.991641</v>
      </c>
      <c r="E10904" s="14">
        <v>42095</v>
      </c>
      <c r="F10904" s="15">
        <f t="shared" si="170"/>
        <v>-9.0154120600445697E-2</v>
      </c>
    </row>
    <row r="10905" spans="1:6" x14ac:dyDescent="0.3">
      <c r="A10905" s="11">
        <v>4</v>
      </c>
      <c r="B10905" s="12" t="s">
        <v>1083</v>
      </c>
      <c r="C10905" s="12" t="s">
        <v>153</v>
      </c>
      <c r="D10905" s="13">
        <v>29112603.638408199</v>
      </c>
      <c r="E10905" s="14">
        <v>42064</v>
      </c>
      <c r="F10905" s="15">
        <f t="shared" si="170"/>
        <v>-1.4571375581857459E-2</v>
      </c>
    </row>
    <row r="10906" spans="1:6" x14ac:dyDescent="0.3">
      <c r="A10906" s="16">
        <v>4</v>
      </c>
      <c r="B10906" s="17" t="s">
        <v>1083</v>
      </c>
      <c r="C10906" s="17" t="s">
        <v>154</v>
      </c>
      <c r="D10906" s="18">
        <v>29539920.053374</v>
      </c>
      <c r="E10906" s="14">
        <v>42036</v>
      </c>
      <c r="F10906" s="15">
        <f t="shared" si="170"/>
        <v>8.7900853089290631E-2</v>
      </c>
    </row>
    <row r="10907" spans="1:6" x14ac:dyDescent="0.3">
      <c r="A10907" s="11">
        <v>4</v>
      </c>
      <c r="B10907" s="12" t="s">
        <v>1083</v>
      </c>
      <c r="C10907" s="12" t="s">
        <v>1286</v>
      </c>
      <c r="D10907" s="13">
        <v>27054185.292339802</v>
      </c>
      <c r="E10907" s="14">
        <v>42005</v>
      </c>
      <c r="F10907" s="15" t="e">
        <f t="shared" si="170"/>
        <v>#N/A</v>
      </c>
    </row>
    <row r="10908" spans="1:6" x14ac:dyDescent="0.3">
      <c r="A10908" s="11">
        <v>75</v>
      </c>
      <c r="B10908" s="12" t="s">
        <v>1095</v>
      </c>
      <c r="C10908" s="12" t="s">
        <v>12</v>
      </c>
      <c r="D10908" s="13">
        <v>4936616.3292450197</v>
      </c>
      <c r="E10908" s="14">
        <v>45901</v>
      </c>
      <c r="F10908" s="15">
        <f t="shared" si="170"/>
        <v>6.3348608487204638E-2</v>
      </c>
    </row>
    <row r="10909" spans="1:6" x14ac:dyDescent="0.3">
      <c r="A10909" s="16">
        <v>75</v>
      </c>
      <c r="B10909" s="17" t="s">
        <v>1095</v>
      </c>
      <c r="C10909" s="17" t="s">
        <v>16</v>
      </c>
      <c r="D10909" s="18">
        <v>4633588.0947280005</v>
      </c>
      <c r="E10909" s="14">
        <v>45870</v>
      </c>
      <c r="F10909" s="15">
        <f t="shared" si="170"/>
        <v>-2.6423642320840785E-2</v>
      </c>
    </row>
    <row r="10910" spans="1:6" x14ac:dyDescent="0.3">
      <c r="A10910" s="11">
        <v>75</v>
      </c>
      <c r="B10910" s="12" t="s">
        <v>1095</v>
      </c>
      <c r="C10910" s="12" t="s">
        <v>17</v>
      </c>
      <c r="D10910" s="13">
        <v>4757656.3176678596</v>
      </c>
      <c r="E10910" s="14">
        <v>45839</v>
      </c>
      <c r="F10910" s="15">
        <f t="shared" si="170"/>
        <v>-7.1334777509246328E-2</v>
      </c>
    </row>
    <row r="10911" spans="1:6" x14ac:dyDescent="0.3">
      <c r="A10911" s="16">
        <v>75</v>
      </c>
      <c r="B10911" s="17" t="s">
        <v>1095</v>
      </c>
      <c r="C10911" s="17" t="s">
        <v>18</v>
      </c>
      <c r="D10911" s="18">
        <v>5109440.7413363801</v>
      </c>
      <c r="E10911" s="14">
        <v>45809</v>
      </c>
      <c r="F10911" s="15">
        <f t="shared" si="170"/>
        <v>-9.4559329937815642E-2</v>
      </c>
    </row>
    <row r="10912" spans="1:6" x14ac:dyDescent="0.3">
      <c r="A10912" s="11">
        <v>75</v>
      </c>
      <c r="B10912" s="12" t="s">
        <v>1095</v>
      </c>
      <c r="C10912" s="12" t="s">
        <v>19</v>
      </c>
      <c r="D10912" s="13">
        <v>5616166.3342028297</v>
      </c>
      <c r="E10912" s="14">
        <v>45778</v>
      </c>
      <c r="F10912" s="15">
        <f t="shared" si="170"/>
        <v>1.1919092020434769E-2</v>
      </c>
    </row>
    <row r="10913" spans="1:6" x14ac:dyDescent="0.3">
      <c r="A10913" s="16">
        <v>75</v>
      </c>
      <c r="B10913" s="17" t="s">
        <v>1095</v>
      </c>
      <c r="C10913" s="17" t="s">
        <v>20</v>
      </c>
      <c r="D10913" s="18">
        <v>5549624.0802612696</v>
      </c>
      <c r="E10913" s="14">
        <v>45748</v>
      </c>
      <c r="F10913" s="15">
        <f t="shared" si="170"/>
        <v>0.14550774622833929</v>
      </c>
    </row>
    <row r="10914" spans="1:6" x14ac:dyDescent="0.3">
      <c r="A10914" s="11">
        <v>75</v>
      </c>
      <c r="B10914" s="12" t="s">
        <v>1095</v>
      </c>
      <c r="C10914" s="12" t="s">
        <v>21</v>
      </c>
      <c r="D10914" s="13">
        <v>4798111.7060920298</v>
      </c>
      <c r="E10914" s="14">
        <v>45717</v>
      </c>
      <c r="F10914" s="15">
        <f t="shared" si="170"/>
        <v>-1.1451442885316057E-2</v>
      </c>
    </row>
    <row r="10915" spans="1:6" x14ac:dyDescent="0.3">
      <c r="A10915" s="16">
        <v>75</v>
      </c>
      <c r="B10915" s="17" t="s">
        <v>1095</v>
      </c>
      <c r="C10915" s="17" t="s">
        <v>22</v>
      </c>
      <c r="D10915" s="18">
        <v>4853372.8140726499</v>
      </c>
      <c r="E10915" s="14">
        <v>45689</v>
      </c>
      <c r="F10915" s="15">
        <f t="shared" si="170"/>
        <v>-8.0237825265446261E-2</v>
      </c>
    </row>
    <row r="10916" spans="1:6" x14ac:dyDescent="0.3">
      <c r="A10916" s="11">
        <v>75</v>
      </c>
      <c r="B10916" s="12" t="s">
        <v>1095</v>
      </c>
      <c r="C10916" s="12" t="s">
        <v>23</v>
      </c>
      <c r="D10916" s="13">
        <v>5258846.5419542603</v>
      </c>
      <c r="E10916" s="14">
        <v>45658</v>
      </c>
      <c r="F10916" s="15">
        <f t="shared" si="170"/>
        <v>5.7139343283792332E-2</v>
      </c>
    </row>
    <row r="10917" spans="1:6" x14ac:dyDescent="0.3">
      <c r="A10917" s="16">
        <v>75</v>
      </c>
      <c r="B10917" s="17" t="s">
        <v>1095</v>
      </c>
      <c r="C10917" s="17" t="s">
        <v>24</v>
      </c>
      <c r="D10917" s="18">
        <v>4966783.1191477999</v>
      </c>
      <c r="E10917" s="14">
        <v>45627</v>
      </c>
      <c r="F10917" s="15">
        <f t="shared" si="170"/>
        <v>-6.5302655900591741E-2</v>
      </c>
    </row>
    <row r="10918" spans="1:6" x14ac:dyDescent="0.3">
      <c r="A10918" s="16">
        <v>75</v>
      </c>
      <c r="B10918" s="17" t="s">
        <v>1095</v>
      </c>
      <c r="C10918" s="17" t="s">
        <v>26</v>
      </c>
      <c r="D10918" s="18">
        <v>5301951.8519638199</v>
      </c>
      <c r="E10918" s="14">
        <v>45597</v>
      </c>
      <c r="F10918" s="15">
        <f t="shared" si="170"/>
        <v>-6.5918039871505588E-2</v>
      </c>
    </row>
    <row r="10919" spans="1:6" x14ac:dyDescent="0.3">
      <c r="A10919" s="16">
        <v>75</v>
      </c>
      <c r="B10919" s="17" t="s">
        <v>1095</v>
      </c>
      <c r="C10919" s="17" t="s">
        <v>27</v>
      </c>
      <c r="D10919" s="18">
        <v>5663222.4439345105</v>
      </c>
      <c r="E10919" s="14">
        <v>45566</v>
      </c>
      <c r="F10919" s="15">
        <f t="shared" si="170"/>
        <v>-6.6045937712791838E-2</v>
      </c>
    </row>
    <row r="10920" spans="1:6" x14ac:dyDescent="0.3">
      <c r="A10920" s="16">
        <v>75</v>
      </c>
      <c r="B10920" s="17" t="s">
        <v>1095</v>
      </c>
      <c r="C10920" s="17" t="s">
        <v>28</v>
      </c>
      <c r="D10920" s="18">
        <v>6049883.4312890703</v>
      </c>
      <c r="E10920" s="14">
        <v>45536</v>
      </c>
      <c r="F10920" s="15">
        <f t="shared" si="170"/>
        <v>-8.8489339004887674E-2</v>
      </c>
    </row>
    <row r="10921" spans="1:6" x14ac:dyDescent="0.3">
      <c r="A10921" s="11">
        <v>75</v>
      </c>
      <c r="B10921" s="12" t="s">
        <v>1095</v>
      </c>
      <c r="C10921" s="12" t="s">
        <v>29</v>
      </c>
      <c r="D10921" s="13">
        <v>6609634.4073281996</v>
      </c>
      <c r="E10921" s="14">
        <v>45505</v>
      </c>
      <c r="F10921" s="15">
        <f t="shared" si="170"/>
        <v>-1.90784238146245E-2</v>
      </c>
    </row>
    <row r="10922" spans="1:6" x14ac:dyDescent="0.3">
      <c r="A10922" s="16">
        <v>75</v>
      </c>
      <c r="B10922" s="17" t="s">
        <v>1095</v>
      </c>
      <c r="C10922" s="17" t="s">
        <v>30</v>
      </c>
      <c r="D10922" s="18">
        <v>6736946.4083388001</v>
      </c>
      <c r="E10922" s="14">
        <v>45474</v>
      </c>
      <c r="F10922" s="15">
        <f t="shared" si="170"/>
        <v>0.10099230199434232</v>
      </c>
    </row>
    <row r="10923" spans="1:6" x14ac:dyDescent="0.3">
      <c r="A10923" s="11">
        <v>75</v>
      </c>
      <c r="B10923" s="12" t="s">
        <v>1095</v>
      </c>
      <c r="C10923" s="12" t="s">
        <v>31</v>
      </c>
      <c r="D10923" s="13">
        <v>6089795.2783772899</v>
      </c>
      <c r="E10923" s="14">
        <v>45444</v>
      </c>
      <c r="F10923" s="15">
        <f t="shared" si="170"/>
        <v>-0.13406924176364071</v>
      </c>
    </row>
    <row r="10924" spans="1:6" x14ac:dyDescent="0.3">
      <c r="A10924" s="16">
        <v>75</v>
      </c>
      <c r="B10924" s="17" t="s">
        <v>1095</v>
      </c>
      <c r="C10924" s="17" t="s">
        <v>32</v>
      </c>
      <c r="D10924" s="18">
        <v>6963510.34344716</v>
      </c>
      <c r="E10924" s="14">
        <v>45413</v>
      </c>
      <c r="F10924" s="15">
        <f t="shared" si="170"/>
        <v>0.10578471727351371</v>
      </c>
    </row>
    <row r="10925" spans="1:6" x14ac:dyDescent="0.3">
      <c r="A10925" s="11">
        <v>75</v>
      </c>
      <c r="B10925" s="12" t="s">
        <v>1095</v>
      </c>
      <c r="C10925" s="12" t="s">
        <v>34</v>
      </c>
      <c r="D10925" s="13">
        <v>6264501.3337963196</v>
      </c>
      <c r="E10925" s="14">
        <v>45383</v>
      </c>
      <c r="F10925" s="15">
        <f t="shared" si="170"/>
        <v>-1.0903695064508105E-2</v>
      </c>
    </row>
    <row r="10926" spans="1:6" x14ac:dyDescent="0.3">
      <c r="A10926" s="16">
        <v>75</v>
      </c>
      <c r="B10926" s="17" t="s">
        <v>1095</v>
      </c>
      <c r="C10926" s="17" t="s">
        <v>35</v>
      </c>
      <c r="D10926" s="18">
        <v>6333181.2983176904</v>
      </c>
      <c r="E10926" s="14">
        <v>45352</v>
      </c>
      <c r="F10926" s="15">
        <f t="shared" si="170"/>
        <v>2.4466705525515841E-2</v>
      </c>
    </row>
    <row r="10927" spans="1:6" x14ac:dyDescent="0.3">
      <c r="A10927" s="11">
        <v>75</v>
      </c>
      <c r="B10927" s="12" t="s">
        <v>1095</v>
      </c>
      <c r="C10927" s="12" t="s">
        <v>36</v>
      </c>
      <c r="D10927" s="13">
        <v>6180109.4344702</v>
      </c>
      <c r="E10927" s="14">
        <v>45323</v>
      </c>
      <c r="F10927" s="15">
        <f t="shared" si="170"/>
        <v>-3.3463493496621276E-2</v>
      </c>
    </row>
    <row r="10928" spans="1:6" x14ac:dyDescent="0.3">
      <c r="A10928" s="16">
        <v>75</v>
      </c>
      <c r="B10928" s="17" t="s">
        <v>1095</v>
      </c>
      <c r="C10928" s="17" t="s">
        <v>37</v>
      </c>
      <c r="D10928" s="18">
        <v>6390416.6688251598</v>
      </c>
      <c r="E10928" s="14">
        <v>45292</v>
      </c>
      <c r="F10928" s="15">
        <f t="shared" si="170"/>
        <v>8.7865773134487672E-3</v>
      </c>
    </row>
    <row r="10929" spans="1:6" x14ac:dyDescent="0.3">
      <c r="A10929" s="11">
        <v>75</v>
      </c>
      <c r="B10929" s="12" t="s">
        <v>1095</v>
      </c>
      <c r="C10929" s="12" t="s">
        <v>38</v>
      </c>
      <c r="D10929" s="13">
        <v>6334512.74046023</v>
      </c>
      <c r="E10929" s="14">
        <v>45261</v>
      </c>
      <c r="F10929" s="15">
        <f t="shared" si="170"/>
        <v>1.1154080392513989E-2</v>
      </c>
    </row>
    <row r="10930" spans="1:6" x14ac:dyDescent="0.3">
      <c r="A10930" s="11">
        <v>75</v>
      </c>
      <c r="B10930" s="12" t="s">
        <v>1095</v>
      </c>
      <c r="C10930" s="12" t="s">
        <v>40</v>
      </c>
      <c r="D10930" s="13">
        <v>6264249.6645757305</v>
      </c>
      <c r="E10930" s="14">
        <v>45231</v>
      </c>
      <c r="F10930" s="15">
        <f t="shared" si="170"/>
        <v>0.13859783242868556</v>
      </c>
    </row>
    <row r="10931" spans="1:6" x14ac:dyDescent="0.3">
      <c r="A10931" s="11">
        <v>75</v>
      </c>
      <c r="B10931" s="12" t="s">
        <v>1095</v>
      </c>
      <c r="C10931" s="12" t="s">
        <v>41</v>
      </c>
      <c r="D10931" s="13">
        <v>5453518.4226696398</v>
      </c>
      <c r="E10931" s="14">
        <v>45200</v>
      </c>
      <c r="F10931" s="15">
        <f t="shared" si="170"/>
        <v>-2.0119529424924825E-2</v>
      </c>
    </row>
    <row r="10932" spans="1:6" x14ac:dyDescent="0.3">
      <c r="A10932" s="11">
        <v>75</v>
      </c>
      <c r="B10932" s="12" t="s">
        <v>1095</v>
      </c>
      <c r="C10932" s="12" t="s">
        <v>42</v>
      </c>
      <c r="D10932" s="13">
        <v>5564351.8666987196</v>
      </c>
      <c r="E10932" s="14">
        <v>45170</v>
      </c>
      <c r="F10932" s="15">
        <f t="shared" si="170"/>
        <v>1.2363915616810273E-2</v>
      </c>
    </row>
    <row r="10933" spans="1:6" x14ac:dyDescent="0.3">
      <c r="A10933" s="16">
        <v>75</v>
      </c>
      <c r="B10933" s="17" t="s">
        <v>1095</v>
      </c>
      <c r="C10933" s="17" t="s">
        <v>43</v>
      </c>
      <c r="D10933" s="18">
        <v>5495978.2436100598</v>
      </c>
      <c r="E10933" s="14">
        <v>45139</v>
      </c>
      <c r="F10933" s="15">
        <f t="shared" si="170"/>
        <v>-6.9694005884965715E-2</v>
      </c>
    </row>
    <row r="10934" spans="1:6" x14ac:dyDescent="0.3">
      <c r="A10934" s="11">
        <v>75</v>
      </c>
      <c r="B10934" s="12" t="s">
        <v>1095</v>
      </c>
      <c r="C10934" s="12" t="s">
        <v>44</v>
      </c>
      <c r="D10934" s="13">
        <v>5892678.2295060102</v>
      </c>
      <c r="E10934" s="14">
        <v>45108</v>
      </c>
      <c r="F10934" s="15">
        <f t="shared" si="170"/>
        <v>9.6688872188996342E-2</v>
      </c>
    </row>
    <row r="10935" spans="1:6" x14ac:dyDescent="0.3">
      <c r="A10935" s="16">
        <v>75</v>
      </c>
      <c r="B10935" s="17" t="s">
        <v>1095</v>
      </c>
      <c r="C10935" s="17" t="s">
        <v>45</v>
      </c>
      <c r="D10935" s="18">
        <v>5349599.6697388003</v>
      </c>
      <c r="E10935" s="14">
        <v>45078</v>
      </c>
      <c r="F10935" s="15">
        <f t="shared" si="170"/>
        <v>-5.4539339832765099E-3</v>
      </c>
    </row>
    <row r="10936" spans="1:6" x14ac:dyDescent="0.3">
      <c r="A10936" s="11">
        <v>75</v>
      </c>
      <c r="B10936" s="12" t="s">
        <v>1095</v>
      </c>
      <c r="C10936" s="12" t="s">
        <v>46</v>
      </c>
      <c r="D10936" s="13">
        <v>5378855.74099572</v>
      </c>
      <c r="E10936" s="14">
        <v>45047</v>
      </c>
      <c r="F10936" s="15">
        <f t="shared" si="170"/>
        <v>-0.12460873477011133</v>
      </c>
    </row>
    <row r="10937" spans="1:6" x14ac:dyDescent="0.3">
      <c r="A10937" s="16">
        <v>75</v>
      </c>
      <c r="B10937" s="17" t="s">
        <v>1095</v>
      </c>
      <c r="C10937" s="17" t="s">
        <v>47</v>
      </c>
      <c r="D10937" s="18">
        <v>6092657.7506248001</v>
      </c>
      <c r="E10937" s="14">
        <v>45017</v>
      </c>
      <c r="F10937" s="15">
        <f t="shared" si="170"/>
        <v>5.5168141572883217E-2</v>
      </c>
    </row>
    <row r="10938" spans="1:6" x14ac:dyDescent="0.3">
      <c r="A10938" s="11">
        <v>75</v>
      </c>
      <c r="B10938" s="12" t="s">
        <v>1095</v>
      </c>
      <c r="C10938" s="12" t="s">
        <v>48</v>
      </c>
      <c r="D10938" s="13">
        <v>5765640.5471532997</v>
      </c>
      <c r="E10938" s="14">
        <v>44986</v>
      </c>
      <c r="F10938" s="15">
        <f t="shared" si="170"/>
        <v>-5.0073737748841541E-3</v>
      </c>
    </row>
    <row r="10939" spans="1:6" x14ac:dyDescent="0.3">
      <c r="A10939" s="16">
        <v>75</v>
      </c>
      <c r="B10939" s="17" t="s">
        <v>1095</v>
      </c>
      <c r="C10939" s="17" t="s">
        <v>49</v>
      </c>
      <c r="D10939" s="18">
        <v>5794583.6684617</v>
      </c>
      <c r="E10939" s="14">
        <v>44958</v>
      </c>
      <c r="F10939" s="15">
        <f t="shared" si="170"/>
        <v>1.2228832848780066E-2</v>
      </c>
    </row>
    <row r="10940" spans="1:6" x14ac:dyDescent="0.3">
      <c r="A10940" s="11">
        <v>75</v>
      </c>
      <c r="B10940" s="12" t="s">
        <v>1095</v>
      </c>
      <c r="C10940" s="12" t="s">
        <v>50</v>
      </c>
      <c r="D10940" s="13">
        <v>5724154.1862268401</v>
      </c>
      <c r="E10940" s="14">
        <v>44927</v>
      </c>
      <c r="F10940" s="15">
        <f t="shared" si="170"/>
        <v>0.14786840518685515</v>
      </c>
    </row>
    <row r="10941" spans="1:6" x14ac:dyDescent="0.3">
      <c r="A10941" s="16">
        <v>75</v>
      </c>
      <c r="B10941" s="17" t="s">
        <v>1095</v>
      </c>
      <c r="C10941" s="17" t="s">
        <v>51</v>
      </c>
      <c r="D10941" s="18">
        <v>4937338.3622984597</v>
      </c>
      <c r="E10941" s="14">
        <v>44896</v>
      </c>
      <c r="F10941" s="15">
        <f t="shared" si="170"/>
        <v>-1.2393111349376077E-2</v>
      </c>
    </row>
    <row r="10942" spans="1:6" x14ac:dyDescent="0.3">
      <c r="A10942" s="16">
        <v>75</v>
      </c>
      <c r="B10942" s="17" t="s">
        <v>1095</v>
      </c>
      <c r="C10942" s="17" t="s">
        <v>53</v>
      </c>
      <c r="D10942" s="18">
        <v>4998908.0785315</v>
      </c>
      <c r="E10942" s="14">
        <v>44866</v>
      </c>
      <c r="F10942" s="15">
        <f t="shared" si="170"/>
        <v>9.344899862511985E-2</v>
      </c>
    </row>
    <row r="10943" spans="1:6" x14ac:dyDescent="0.3">
      <c r="A10943" s="16">
        <v>75</v>
      </c>
      <c r="B10943" s="17" t="s">
        <v>1095</v>
      </c>
      <c r="C10943" s="17" t="s">
        <v>54</v>
      </c>
      <c r="D10943" s="18">
        <v>4552927.8323954698</v>
      </c>
      <c r="E10943" s="14">
        <v>44835</v>
      </c>
      <c r="F10943" s="15">
        <f t="shared" si="170"/>
        <v>4.8976198372488129E-2</v>
      </c>
    </row>
    <row r="10944" spans="1:6" x14ac:dyDescent="0.3">
      <c r="A10944" s="16">
        <v>75</v>
      </c>
      <c r="B10944" s="17" t="s">
        <v>1095</v>
      </c>
      <c r="C10944" s="17" t="s">
        <v>55</v>
      </c>
      <c r="D10944" s="18">
        <v>4335315.1532145003</v>
      </c>
      <c r="E10944" s="14">
        <v>44805</v>
      </c>
      <c r="F10944" s="15">
        <f t="shared" si="170"/>
        <v>-0.10472786170531372</v>
      </c>
    </row>
    <row r="10945" spans="1:6" x14ac:dyDescent="0.3">
      <c r="A10945" s="11">
        <v>75</v>
      </c>
      <c r="B10945" s="12" t="s">
        <v>1095</v>
      </c>
      <c r="C10945" s="12" t="s">
        <v>56</v>
      </c>
      <c r="D10945" s="13">
        <v>4813970.2959685102</v>
      </c>
      <c r="E10945" s="14">
        <v>44774</v>
      </c>
      <c r="F10945" s="15">
        <f t="shared" si="170"/>
        <v>-0.1553416549519937</v>
      </c>
    </row>
    <row r="10946" spans="1:6" x14ac:dyDescent="0.3">
      <c r="A10946" s="16">
        <v>75</v>
      </c>
      <c r="B10946" s="17" t="s">
        <v>1095</v>
      </c>
      <c r="C10946" s="17" t="s">
        <v>57</v>
      </c>
      <c r="D10946" s="18">
        <v>5622991.5353710996</v>
      </c>
      <c r="E10946" s="14">
        <v>44743</v>
      </c>
      <c r="F10946" s="15">
        <f t="shared" si="170"/>
        <v>0.1200028477024372</v>
      </c>
    </row>
    <row r="10947" spans="1:6" x14ac:dyDescent="0.3">
      <c r="A10947" s="11">
        <v>75</v>
      </c>
      <c r="B10947" s="12" t="s">
        <v>1095</v>
      </c>
      <c r="C10947" s="12" t="s">
        <v>58</v>
      </c>
      <c r="D10947" s="13">
        <v>4987131.9063203102</v>
      </c>
      <c r="E10947" s="14">
        <v>44713</v>
      </c>
      <c r="F10947" s="15">
        <f t="shared" ref="F10947:F11010" si="171">IF(B10947=B10948,LN(D10947/D10948),NA())</f>
        <v>-0.12375408462560103</v>
      </c>
    </row>
    <row r="10948" spans="1:6" x14ac:dyDescent="0.3">
      <c r="A10948" s="16">
        <v>75</v>
      </c>
      <c r="B10948" s="17" t="s">
        <v>1095</v>
      </c>
      <c r="C10948" s="17" t="s">
        <v>59</v>
      </c>
      <c r="D10948" s="18">
        <v>5644124.32109896</v>
      </c>
      <c r="E10948" s="14">
        <v>44682</v>
      </c>
      <c r="F10948" s="15">
        <f t="shared" si="171"/>
        <v>2.8987539450843074E-2</v>
      </c>
    </row>
    <row r="10949" spans="1:6" x14ac:dyDescent="0.3">
      <c r="A10949" s="11">
        <v>75</v>
      </c>
      <c r="B10949" s="12" t="s">
        <v>1095</v>
      </c>
      <c r="C10949" s="12" t="s">
        <v>60</v>
      </c>
      <c r="D10949" s="13">
        <v>5482863.6120778397</v>
      </c>
      <c r="E10949" s="14">
        <v>44652</v>
      </c>
      <c r="F10949" s="15">
        <f t="shared" si="171"/>
        <v>8.0543541462778034E-2</v>
      </c>
    </row>
    <row r="10950" spans="1:6" x14ac:dyDescent="0.3">
      <c r="A10950" s="16">
        <v>75</v>
      </c>
      <c r="B10950" s="17" t="s">
        <v>1095</v>
      </c>
      <c r="C10950" s="17" t="s">
        <v>61</v>
      </c>
      <c r="D10950" s="18">
        <v>5058570.7349999603</v>
      </c>
      <c r="E10950" s="14">
        <v>44621</v>
      </c>
      <c r="F10950" s="15">
        <f t="shared" si="171"/>
        <v>-4.0864702713435584E-2</v>
      </c>
    </row>
    <row r="10951" spans="1:6" x14ac:dyDescent="0.3">
      <c r="A10951" s="11">
        <v>75</v>
      </c>
      <c r="B10951" s="12" t="s">
        <v>1095</v>
      </c>
      <c r="C10951" s="12" t="s">
        <v>62</v>
      </c>
      <c r="D10951" s="13">
        <v>5269569.5646141497</v>
      </c>
      <c r="E10951" s="14">
        <v>44593</v>
      </c>
      <c r="F10951" s="15">
        <f t="shared" si="171"/>
        <v>-7.4657882923878885E-2</v>
      </c>
    </row>
    <row r="10952" spans="1:6" x14ac:dyDescent="0.3">
      <c r="A10952" s="16">
        <v>75</v>
      </c>
      <c r="B10952" s="17" t="s">
        <v>1095</v>
      </c>
      <c r="C10952" s="17" t="s">
        <v>63</v>
      </c>
      <c r="D10952" s="18">
        <v>5678042.6280110599</v>
      </c>
      <c r="E10952" s="14">
        <v>44562</v>
      </c>
      <c r="F10952" s="15">
        <f t="shared" si="171"/>
        <v>-0.23601750576812316</v>
      </c>
    </row>
    <row r="10953" spans="1:6" x14ac:dyDescent="0.3">
      <c r="A10953" s="11">
        <v>75</v>
      </c>
      <c r="B10953" s="12" t="s">
        <v>1095</v>
      </c>
      <c r="C10953" s="12" t="s">
        <v>64</v>
      </c>
      <c r="D10953" s="13">
        <v>7189517.5645458298</v>
      </c>
      <c r="E10953" s="14">
        <v>44531</v>
      </c>
      <c r="F10953" s="15">
        <f t="shared" si="171"/>
        <v>0.10850684736602531</v>
      </c>
    </row>
    <row r="10954" spans="1:6" x14ac:dyDescent="0.3">
      <c r="A10954" s="11">
        <v>75</v>
      </c>
      <c r="B10954" s="12" t="s">
        <v>1095</v>
      </c>
      <c r="C10954" s="12" t="s">
        <v>66</v>
      </c>
      <c r="D10954" s="13">
        <v>6450239.2555260798</v>
      </c>
      <c r="E10954" s="14">
        <v>44501</v>
      </c>
      <c r="F10954" s="15">
        <f t="shared" si="171"/>
        <v>-1.8082210479006395E-2</v>
      </c>
    </row>
    <row r="10955" spans="1:6" x14ac:dyDescent="0.3">
      <c r="A10955" s="11">
        <v>75</v>
      </c>
      <c r="B10955" s="12" t="s">
        <v>1095</v>
      </c>
      <c r="C10955" s="12" t="s">
        <v>67</v>
      </c>
      <c r="D10955" s="13">
        <v>6567934.7296986403</v>
      </c>
      <c r="E10955" s="14">
        <v>44470</v>
      </c>
      <c r="F10955" s="15">
        <f t="shared" si="171"/>
        <v>-7.1455930704719395E-3</v>
      </c>
    </row>
    <row r="10956" spans="1:6" x14ac:dyDescent="0.3">
      <c r="A10956" s="11">
        <v>75</v>
      </c>
      <c r="B10956" s="12" t="s">
        <v>1095</v>
      </c>
      <c r="C10956" s="12" t="s">
        <v>68</v>
      </c>
      <c r="D10956" s="13">
        <v>6615034.5964233298</v>
      </c>
      <c r="E10956" s="14">
        <v>44440</v>
      </c>
      <c r="F10956" s="15">
        <f t="shared" si="171"/>
        <v>-0.17643992912231085</v>
      </c>
    </row>
    <row r="10957" spans="1:6" x14ac:dyDescent="0.3">
      <c r="A10957" s="16">
        <v>75</v>
      </c>
      <c r="B10957" s="17" t="s">
        <v>1095</v>
      </c>
      <c r="C10957" s="17" t="s">
        <v>69</v>
      </c>
      <c r="D10957" s="18">
        <v>7891489.94477301</v>
      </c>
      <c r="E10957" s="14">
        <v>44409</v>
      </c>
      <c r="F10957" s="15">
        <f t="shared" si="171"/>
        <v>-3.7221361930747142E-3</v>
      </c>
    </row>
    <row r="10958" spans="1:6" x14ac:dyDescent="0.3">
      <c r="A10958" s="11">
        <v>75</v>
      </c>
      <c r="B10958" s="12" t="s">
        <v>1095</v>
      </c>
      <c r="C10958" s="12" t="s">
        <v>70</v>
      </c>
      <c r="D10958" s="13">
        <v>7920917.8785271198</v>
      </c>
      <c r="E10958" s="14">
        <v>44378</v>
      </c>
      <c r="F10958" s="15">
        <f t="shared" si="171"/>
        <v>5.2978500757519094E-2</v>
      </c>
    </row>
    <row r="10959" spans="1:6" x14ac:dyDescent="0.3">
      <c r="A10959" s="16">
        <v>75</v>
      </c>
      <c r="B10959" s="17" t="s">
        <v>1095</v>
      </c>
      <c r="C10959" s="17" t="s">
        <v>71</v>
      </c>
      <c r="D10959" s="18">
        <v>7512201.7014186298</v>
      </c>
      <c r="E10959" s="14">
        <v>44348</v>
      </c>
      <c r="F10959" s="15">
        <f t="shared" si="171"/>
        <v>-1.7496894514089513E-2</v>
      </c>
    </row>
    <row r="10960" spans="1:6" x14ac:dyDescent="0.3">
      <c r="A10960" s="11">
        <v>75</v>
      </c>
      <c r="B10960" s="12" t="s">
        <v>1095</v>
      </c>
      <c r="C10960" s="12" t="s">
        <v>72</v>
      </c>
      <c r="D10960" s="13">
        <v>7644798.5358054601</v>
      </c>
      <c r="E10960" s="14">
        <v>44317</v>
      </c>
      <c r="F10960" s="15">
        <f t="shared" si="171"/>
        <v>1.1175755954887897E-2</v>
      </c>
    </row>
    <row r="10961" spans="1:6" x14ac:dyDescent="0.3">
      <c r="A10961" s="16">
        <v>75</v>
      </c>
      <c r="B10961" s="17" t="s">
        <v>1095</v>
      </c>
      <c r="C10961" s="17" t="s">
        <v>73</v>
      </c>
      <c r="D10961" s="18">
        <v>7559837.7677304903</v>
      </c>
      <c r="E10961" s="14">
        <v>44287</v>
      </c>
      <c r="F10961" s="15">
        <f t="shared" si="171"/>
        <v>4.1479507099506575E-2</v>
      </c>
    </row>
    <row r="10962" spans="1:6" x14ac:dyDescent="0.3">
      <c r="A10962" s="11">
        <v>75</v>
      </c>
      <c r="B10962" s="12" t="s">
        <v>1095</v>
      </c>
      <c r="C10962" s="12" t="s">
        <v>74</v>
      </c>
      <c r="D10962" s="13">
        <v>7252673.9645645702</v>
      </c>
      <c r="E10962" s="14">
        <v>44256</v>
      </c>
      <c r="F10962" s="15">
        <f t="shared" si="171"/>
        <v>7.9727843343456117E-2</v>
      </c>
    </row>
    <row r="10963" spans="1:6" x14ac:dyDescent="0.3">
      <c r="A10963" s="16">
        <v>75</v>
      </c>
      <c r="B10963" s="17" t="s">
        <v>1095</v>
      </c>
      <c r="C10963" s="17" t="s">
        <v>75</v>
      </c>
      <c r="D10963" s="18">
        <v>6696884.2453337098</v>
      </c>
      <c r="E10963" s="14">
        <v>44228</v>
      </c>
      <c r="F10963" s="15">
        <f t="shared" si="171"/>
        <v>-4.4174006621971282E-2</v>
      </c>
    </row>
    <row r="10964" spans="1:6" x14ac:dyDescent="0.3">
      <c r="A10964" s="11">
        <v>75</v>
      </c>
      <c r="B10964" s="12" t="s">
        <v>1095</v>
      </c>
      <c r="C10964" s="12" t="s">
        <v>76</v>
      </c>
      <c r="D10964" s="13">
        <v>6999343.6952985898</v>
      </c>
      <c r="E10964" s="14">
        <v>44197</v>
      </c>
      <c r="F10964" s="15">
        <f t="shared" si="171"/>
        <v>-0.12495822221646623</v>
      </c>
    </row>
    <row r="10965" spans="1:6" x14ac:dyDescent="0.3">
      <c r="A10965" s="16">
        <v>75</v>
      </c>
      <c r="B10965" s="17" t="s">
        <v>1095</v>
      </c>
      <c r="C10965" s="17" t="s">
        <v>77</v>
      </c>
      <c r="D10965" s="18">
        <v>7930964.1357863797</v>
      </c>
      <c r="E10965" s="14">
        <v>44166</v>
      </c>
      <c r="F10965" s="15">
        <f t="shared" si="171"/>
        <v>2.1079055825393413E-2</v>
      </c>
    </row>
    <row r="10966" spans="1:6" x14ac:dyDescent="0.3">
      <c r="A10966" s="16">
        <v>75</v>
      </c>
      <c r="B10966" s="17" t="s">
        <v>1095</v>
      </c>
      <c r="C10966" s="17" t="s">
        <v>79</v>
      </c>
      <c r="D10966" s="18">
        <v>7765536.5539131099</v>
      </c>
      <c r="E10966" s="14">
        <v>44136</v>
      </c>
      <c r="F10966" s="15">
        <f t="shared" si="171"/>
        <v>0.1308163775872439</v>
      </c>
    </row>
    <row r="10967" spans="1:6" x14ac:dyDescent="0.3">
      <c r="A10967" s="16">
        <v>75</v>
      </c>
      <c r="B10967" s="17" t="s">
        <v>1095</v>
      </c>
      <c r="C10967" s="17" t="s">
        <v>80</v>
      </c>
      <c r="D10967" s="18">
        <v>6813317.6557468399</v>
      </c>
      <c r="E10967" s="14">
        <v>44105</v>
      </c>
      <c r="F10967" s="15">
        <f t="shared" si="171"/>
        <v>-4.5813487975516792E-2</v>
      </c>
    </row>
    <row r="10968" spans="1:6" x14ac:dyDescent="0.3">
      <c r="A10968" s="16">
        <v>75</v>
      </c>
      <c r="B10968" s="17" t="s">
        <v>1095</v>
      </c>
      <c r="C10968" s="17" t="s">
        <v>81</v>
      </c>
      <c r="D10968" s="18">
        <v>7132720.1089163003</v>
      </c>
      <c r="E10968" s="14">
        <v>44075</v>
      </c>
      <c r="F10968" s="15">
        <f t="shared" si="171"/>
        <v>-7.535563678984164E-2</v>
      </c>
    </row>
    <row r="10969" spans="1:6" x14ac:dyDescent="0.3">
      <c r="A10969" s="11">
        <v>75</v>
      </c>
      <c r="B10969" s="12" t="s">
        <v>1095</v>
      </c>
      <c r="C10969" s="12" t="s">
        <v>82</v>
      </c>
      <c r="D10969" s="13">
        <v>7690980.6674618404</v>
      </c>
      <c r="E10969" s="14">
        <v>44044</v>
      </c>
      <c r="F10969" s="15">
        <f t="shared" si="171"/>
        <v>2.3300779352265776E-2</v>
      </c>
    </row>
    <row r="10970" spans="1:6" x14ac:dyDescent="0.3">
      <c r="A10970" s="16">
        <v>75</v>
      </c>
      <c r="B10970" s="17" t="s">
        <v>1095</v>
      </c>
      <c r="C10970" s="17" t="s">
        <v>83</v>
      </c>
      <c r="D10970" s="18">
        <v>7513846.5199304903</v>
      </c>
      <c r="E10970" s="14">
        <v>44013</v>
      </c>
      <c r="F10970" s="15">
        <f t="shared" si="171"/>
        <v>6.7086213159959829E-2</v>
      </c>
    </row>
    <row r="10971" spans="1:6" x14ac:dyDescent="0.3">
      <c r="A10971" s="11">
        <v>75</v>
      </c>
      <c r="B10971" s="12" t="s">
        <v>1095</v>
      </c>
      <c r="C10971" s="12" t="s">
        <v>84</v>
      </c>
      <c r="D10971" s="13">
        <v>7026307.4227412697</v>
      </c>
      <c r="E10971" s="14">
        <v>43983</v>
      </c>
      <c r="F10971" s="15">
        <f t="shared" si="171"/>
        <v>1.6949591796408068E-2</v>
      </c>
    </row>
    <row r="10972" spans="1:6" x14ac:dyDescent="0.3">
      <c r="A10972" s="16">
        <v>75</v>
      </c>
      <c r="B10972" s="17" t="s">
        <v>1095</v>
      </c>
      <c r="C10972" s="17" t="s">
        <v>85</v>
      </c>
      <c r="D10972" s="18">
        <v>6908217.99105372</v>
      </c>
      <c r="E10972" s="14">
        <v>43952</v>
      </c>
      <c r="F10972" s="15">
        <f t="shared" si="171"/>
        <v>-2.1261982239472298E-2</v>
      </c>
    </row>
    <row r="10973" spans="1:6" x14ac:dyDescent="0.3">
      <c r="A10973" s="11">
        <v>75</v>
      </c>
      <c r="B10973" s="12" t="s">
        <v>1095</v>
      </c>
      <c r="C10973" s="12" t="s">
        <v>86</v>
      </c>
      <c r="D10973" s="13">
        <v>7056673.03084186</v>
      </c>
      <c r="E10973" s="14">
        <v>43922</v>
      </c>
      <c r="F10973" s="15">
        <f t="shared" si="171"/>
        <v>0.14593688009954103</v>
      </c>
    </row>
    <row r="10974" spans="1:6" x14ac:dyDescent="0.3">
      <c r="A10974" s="16">
        <v>75</v>
      </c>
      <c r="B10974" s="17" t="s">
        <v>1095</v>
      </c>
      <c r="C10974" s="17" t="s">
        <v>87</v>
      </c>
      <c r="D10974" s="18">
        <v>6098463.2807042897</v>
      </c>
      <c r="E10974" s="14">
        <v>43891</v>
      </c>
      <c r="F10974" s="15">
        <f t="shared" si="171"/>
        <v>-0.27531022280917816</v>
      </c>
    </row>
    <row r="10975" spans="1:6" x14ac:dyDescent="0.3">
      <c r="A10975" s="11">
        <v>75</v>
      </c>
      <c r="B10975" s="12" t="s">
        <v>1095</v>
      </c>
      <c r="C10975" s="12" t="s">
        <v>88</v>
      </c>
      <c r="D10975" s="13">
        <v>8031305.0862070601</v>
      </c>
      <c r="E10975" s="14">
        <v>43862</v>
      </c>
      <c r="F10975" s="15">
        <f t="shared" si="171"/>
        <v>-9.7335147325110297E-2</v>
      </c>
    </row>
    <row r="10976" spans="1:6" x14ac:dyDescent="0.3">
      <c r="A10976" s="16">
        <v>75</v>
      </c>
      <c r="B10976" s="17" t="s">
        <v>1095</v>
      </c>
      <c r="C10976" s="17" t="s">
        <v>89</v>
      </c>
      <c r="D10976" s="18">
        <v>8852343.1649765708</v>
      </c>
      <c r="E10976" s="14">
        <v>43831</v>
      </c>
      <c r="F10976" s="15">
        <f t="shared" si="171"/>
        <v>9.7983539377313369E-2</v>
      </c>
    </row>
    <row r="10977" spans="1:6" x14ac:dyDescent="0.3">
      <c r="A10977" s="11">
        <v>75</v>
      </c>
      <c r="B10977" s="12" t="s">
        <v>1095</v>
      </c>
      <c r="C10977" s="12" t="s">
        <v>90</v>
      </c>
      <c r="D10977" s="13">
        <v>8026099.3396850601</v>
      </c>
      <c r="E10977" s="14">
        <v>43800</v>
      </c>
      <c r="F10977" s="15">
        <f t="shared" si="171"/>
        <v>5.7824442919749489E-2</v>
      </c>
    </row>
    <row r="10978" spans="1:6" x14ac:dyDescent="0.3">
      <c r="A10978" s="11">
        <v>75</v>
      </c>
      <c r="B10978" s="12" t="s">
        <v>1095</v>
      </c>
      <c r="C10978" s="12" t="s">
        <v>92</v>
      </c>
      <c r="D10978" s="13">
        <v>7575157.9759055702</v>
      </c>
      <c r="E10978" s="14">
        <v>43770</v>
      </c>
      <c r="F10978" s="15">
        <f t="shared" si="171"/>
        <v>4.1176436151793033E-2</v>
      </c>
    </row>
    <row r="10979" spans="1:6" x14ac:dyDescent="0.3">
      <c r="A10979" s="11">
        <v>75</v>
      </c>
      <c r="B10979" s="12" t="s">
        <v>1095</v>
      </c>
      <c r="C10979" s="12" t="s">
        <v>93</v>
      </c>
      <c r="D10979" s="13">
        <v>7269574.5603134297</v>
      </c>
      <c r="E10979" s="14">
        <v>43739</v>
      </c>
      <c r="F10979" s="15">
        <f t="shared" si="171"/>
        <v>5.1759807634539995E-2</v>
      </c>
    </row>
    <row r="10980" spans="1:6" x14ac:dyDescent="0.3">
      <c r="A10980" s="11">
        <v>75</v>
      </c>
      <c r="B10980" s="12" t="s">
        <v>1095</v>
      </c>
      <c r="C10980" s="12" t="s">
        <v>94</v>
      </c>
      <c r="D10980" s="13">
        <v>6902874.7984929001</v>
      </c>
      <c r="E10980" s="14">
        <v>43709</v>
      </c>
      <c r="F10980" s="15">
        <f t="shared" si="171"/>
        <v>6.5835674196207256E-2</v>
      </c>
    </row>
    <row r="10981" spans="1:6" x14ac:dyDescent="0.3">
      <c r="A10981" s="16">
        <v>75</v>
      </c>
      <c r="B10981" s="17" t="s">
        <v>1095</v>
      </c>
      <c r="C10981" s="17" t="s">
        <v>95</v>
      </c>
      <c r="D10981" s="18">
        <v>6463056.1108442899</v>
      </c>
      <c r="E10981" s="14">
        <v>43678</v>
      </c>
      <c r="F10981" s="15">
        <f t="shared" si="171"/>
        <v>4.8162847340923565E-4</v>
      </c>
    </row>
    <row r="10982" spans="1:6" x14ac:dyDescent="0.3">
      <c r="A10982" s="11">
        <v>75</v>
      </c>
      <c r="B10982" s="12" t="s">
        <v>1095</v>
      </c>
      <c r="C10982" s="12" t="s">
        <v>96</v>
      </c>
      <c r="D10982" s="13">
        <v>6459944.0684803296</v>
      </c>
      <c r="E10982" s="14">
        <v>43647</v>
      </c>
      <c r="F10982" s="15">
        <f t="shared" si="171"/>
        <v>2.7310670467931397E-2</v>
      </c>
    </row>
    <row r="10983" spans="1:6" x14ac:dyDescent="0.3">
      <c r="A10983" s="16">
        <v>75</v>
      </c>
      <c r="B10983" s="17" t="s">
        <v>1095</v>
      </c>
      <c r="C10983" s="17" t="s">
        <v>97</v>
      </c>
      <c r="D10983" s="18">
        <v>6285906.0299289897</v>
      </c>
      <c r="E10983" s="14">
        <v>43617</v>
      </c>
      <c r="F10983" s="15">
        <f t="shared" si="171"/>
        <v>6.0263078187531266E-2</v>
      </c>
    </row>
    <row r="10984" spans="1:6" x14ac:dyDescent="0.3">
      <c r="A10984" s="11">
        <v>75</v>
      </c>
      <c r="B10984" s="12" t="s">
        <v>1095</v>
      </c>
      <c r="C10984" s="12" t="s">
        <v>98</v>
      </c>
      <c r="D10984" s="13">
        <v>5918286.1836073697</v>
      </c>
      <c r="E10984" s="14">
        <v>43586</v>
      </c>
      <c r="F10984" s="15">
        <f t="shared" si="171"/>
        <v>-7.1735171169663867E-2</v>
      </c>
    </row>
    <row r="10985" spans="1:6" x14ac:dyDescent="0.3">
      <c r="A10985" s="16">
        <v>75</v>
      </c>
      <c r="B10985" s="17" t="s">
        <v>1095</v>
      </c>
      <c r="C10985" s="17" t="s">
        <v>99</v>
      </c>
      <c r="D10985" s="18">
        <v>6358433.7553466298</v>
      </c>
      <c r="E10985" s="14">
        <v>43556</v>
      </c>
      <c r="F10985" s="15">
        <f t="shared" si="171"/>
        <v>1.7999140106480686E-2</v>
      </c>
    </row>
    <row r="10986" spans="1:6" x14ac:dyDescent="0.3">
      <c r="A10986" s="11">
        <v>75</v>
      </c>
      <c r="B10986" s="12" t="s">
        <v>1095</v>
      </c>
      <c r="C10986" s="12" t="s">
        <v>100</v>
      </c>
      <c r="D10986" s="13">
        <v>6245011.2313754903</v>
      </c>
      <c r="E10986" s="14">
        <v>43525</v>
      </c>
      <c r="F10986" s="15">
        <f t="shared" si="171"/>
        <v>-6.836014672171993E-2</v>
      </c>
    </row>
    <row r="10987" spans="1:6" x14ac:dyDescent="0.3">
      <c r="A10987" s="16">
        <v>75</v>
      </c>
      <c r="B10987" s="17" t="s">
        <v>1095</v>
      </c>
      <c r="C10987" s="17" t="s">
        <v>101</v>
      </c>
      <c r="D10987" s="18">
        <v>6686851.1870491104</v>
      </c>
      <c r="E10987" s="14">
        <v>43497</v>
      </c>
      <c r="F10987" s="15">
        <f t="shared" si="171"/>
        <v>5.1160088248101698E-2</v>
      </c>
    </row>
    <row r="10988" spans="1:6" x14ac:dyDescent="0.3">
      <c r="A10988" s="11">
        <v>75</v>
      </c>
      <c r="B10988" s="12" t="s">
        <v>1095</v>
      </c>
      <c r="C10988" s="12" t="s">
        <v>102</v>
      </c>
      <c r="D10988" s="13">
        <v>6353354.8772083297</v>
      </c>
      <c r="E10988" s="14">
        <v>43466</v>
      </c>
      <c r="F10988" s="15">
        <f t="shared" si="171"/>
        <v>0.10881551551103912</v>
      </c>
    </row>
    <row r="10989" spans="1:6" x14ac:dyDescent="0.3">
      <c r="A10989" s="16">
        <v>75</v>
      </c>
      <c r="B10989" s="17" t="s">
        <v>1095</v>
      </c>
      <c r="C10989" s="17" t="s">
        <v>103</v>
      </c>
      <c r="D10989" s="18">
        <v>5698297.7221332202</v>
      </c>
      <c r="E10989" s="14">
        <v>43435</v>
      </c>
      <c r="F10989" s="15">
        <f t="shared" si="171"/>
        <v>7.4277061098690783E-2</v>
      </c>
    </row>
    <row r="10990" spans="1:6" x14ac:dyDescent="0.3">
      <c r="A10990" s="16">
        <v>75</v>
      </c>
      <c r="B10990" s="17" t="s">
        <v>1095</v>
      </c>
      <c r="C10990" s="17" t="s">
        <v>105</v>
      </c>
      <c r="D10990" s="18">
        <v>5290381.8355504004</v>
      </c>
      <c r="E10990" s="14">
        <v>43405</v>
      </c>
      <c r="F10990" s="15">
        <f t="shared" si="171"/>
        <v>-8.180566254038224E-2</v>
      </c>
    </row>
    <row r="10991" spans="1:6" x14ac:dyDescent="0.3">
      <c r="A10991" s="16">
        <v>75</v>
      </c>
      <c r="B10991" s="17" t="s">
        <v>1095</v>
      </c>
      <c r="C10991" s="17" t="s">
        <v>106</v>
      </c>
      <c r="D10991" s="18">
        <v>5741359.8299066704</v>
      </c>
      <c r="E10991" s="14">
        <v>43374</v>
      </c>
      <c r="F10991" s="15">
        <f t="shared" si="171"/>
        <v>-6.1646326424775279E-2</v>
      </c>
    </row>
    <row r="10992" spans="1:6" x14ac:dyDescent="0.3">
      <c r="A10992" s="16">
        <v>75</v>
      </c>
      <c r="B10992" s="17" t="s">
        <v>1095</v>
      </c>
      <c r="C10992" s="17" t="s">
        <v>107</v>
      </c>
      <c r="D10992" s="18">
        <v>6106430.6014557099</v>
      </c>
      <c r="E10992" s="14">
        <v>43344</v>
      </c>
      <c r="F10992" s="15">
        <f t="shared" si="171"/>
        <v>2.7722254990720035E-3</v>
      </c>
    </row>
    <row r="10993" spans="1:6" x14ac:dyDescent="0.3">
      <c r="A10993" s="11">
        <v>75</v>
      </c>
      <c r="B10993" s="12" t="s">
        <v>1095</v>
      </c>
      <c r="C10993" s="12" t="s">
        <v>108</v>
      </c>
      <c r="D10993" s="13">
        <v>6089525.6418406405</v>
      </c>
      <c r="E10993" s="14">
        <v>43313</v>
      </c>
      <c r="F10993" s="15">
        <f t="shared" si="171"/>
        <v>-3.5519599457768634E-2</v>
      </c>
    </row>
    <row r="10994" spans="1:6" x14ac:dyDescent="0.3">
      <c r="A10994" s="16">
        <v>75</v>
      </c>
      <c r="B10994" s="17" t="s">
        <v>1095</v>
      </c>
      <c r="C10994" s="17" t="s">
        <v>109</v>
      </c>
      <c r="D10994" s="18">
        <v>6309710.4424437601</v>
      </c>
      <c r="E10994" s="14">
        <v>43282</v>
      </c>
      <c r="F10994" s="15">
        <f t="shared" si="171"/>
        <v>-2.1455948669669631E-2</v>
      </c>
    </row>
    <row r="10995" spans="1:6" x14ac:dyDescent="0.3">
      <c r="A10995" s="11">
        <v>75</v>
      </c>
      <c r="B10995" s="12" t="s">
        <v>1095</v>
      </c>
      <c r="C10995" s="12" t="s">
        <v>110</v>
      </c>
      <c r="D10995" s="13">
        <v>6446554.0710411798</v>
      </c>
      <c r="E10995" s="14">
        <v>43252</v>
      </c>
      <c r="F10995" s="15">
        <f t="shared" si="171"/>
        <v>-0.11493153189220086</v>
      </c>
    </row>
    <row r="10996" spans="1:6" x14ac:dyDescent="0.3">
      <c r="A10996" s="16">
        <v>75</v>
      </c>
      <c r="B10996" s="17" t="s">
        <v>1095</v>
      </c>
      <c r="C10996" s="17" t="s">
        <v>111</v>
      </c>
      <c r="D10996" s="18">
        <v>7231722.6168575203</v>
      </c>
      <c r="E10996" s="14">
        <v>43221</v>
      </c>
      <c r="F10996" s="15">
        <f t="shared" si="171"/>
        <v>4.1842992140309086E-2</v>
      </c>
    </row>
    <row r="10997" spans="1:6" x14ac:dyDescent="0.3">
      <c r="A10997" s="11">
        <v>75</v>
      </c>
      <c r="B10997" s="12" t="s">
        <v>1095</v>
      </c>
      <c r="C10997" s="12" t="s">
        <v>112</v>
      </c>
      <c r="D10997" s="13">
        <v>6935369.1007668804</v>
      </c>
      <c r="E10997" s="14">
        <v>43191</v>
      </c>
      <c r="F10997" s="15">
        <f t="shared" si="171"/>
        <v>7.0690286451849091E-2</v>
      </c>
    </row>
    <row r="10998" spans="1:6" x14ac:dyDescent="0.3">
      <c r="A10998" s="16">
        <v>75</v>
      </c>
      <c r="B10998" s="17" t="s">
        <v>1095</v>
      </c>
      <c r="C10998" s="17" t="s">
        <v>113</v>
      </c>
      <c r="D10998" s="18">
        <v>6462033.0945063904</v>
      </c>
      <c r="E10998" s="14">
        <v>43160</v>
      </c>
      <c r="F10998" s="15">
        <f t="shared" si="171"/>
        <v>-2.1707623250793527E-2</v>
      </c>
    </row>
    <row r="10999" spans="1:6" x14ac:dyDescent="0.3">
      <c r="A10999" s="11">
        <v>75</v>
      </c>
      <c r="B10999" s="12" t="s">
        <v>1095</v>
      </c>
      <c r="C10999" s="12" t="s">
        <v>114</v>
      </c>
      <c r="D10999" s="13">
        <v>6603842.0737341698</v>
      </c>
      <c r="E10999" s="14">
        <v>43132</v>
      </c>
      <c r="F10999" s="15">
        <f t="shared" si="171"/>
        <v>-3.194492447831164E-2</v>
      </c>
    </row>
    <row r="11000" spans="1:6" x14ac:dyDescent="0.3">
      <c r="A11000" s="16">
        <v>75</v>
      </c>
      <c r="B11000" s="17" t="s">
        <v>1095</v>
      </c>
      <c r="C11000" s="17" t="s">
        <v>115</v>
      </c>
      <c r="D11000" s="18">
        <v>6818207.0167514896</v>
      </c>
      <c r="E11000" s="14">
        <v>43101</v>
      </c>
      <c r="F11000" s="15">
        <f t="shared" si="171"/>
        <v>-0.11890634043289834</v>
      </c>
    </row>
    <row r="11001" spans="1:6" x14ac:dyDescent="0.3">
      <c r="A11001" s="11">
        <v>75</v>
      </c>
      <c r="B11001" s="12" t="s">
        <v>1095</v>
      </c>
      <c r="C11001" s="12" t="s">
        <v>116</v>
      </c>
      <c r="D11001" s="13">
        <v>7679104.0250906898</v>
      </c>
      <c r="E11001" s="14">
        <v>43070</v>
      </c>
      <c r="F11001" s="15">
        <f t="shared" si="171"/>
        <v>9.5167199247431819E-2</v>
      </c>
    </row>
    <row r="11002" spans="1:6" x14ac:dyDescent="0.3">
      <c r="A11002" s="11">
        <v>75</v>
      </c>
      <c r="B11002" s="12" t="s">
        <v>1095</v>
      </c>
      <c r="C11002" s="12" t="s">
        <v>118</v>
      </c>
      <c r="D11002" s="13">
        <v>6982001.87832548</v>
      </c>
      <c r="E11002" s="14">
        <v>43040</v>
      </c>
      <c r="F11002" s="15">
        <f t="shared" si="171"/>
        <v>1.9849811292439377E-2</v>
      </c>
    </row>
    <row r="11003" spans="1:6" x14ac:dyDescent="0.3">
      <c r="A11003" s="11">
        <v>75</v>
      </c>
      <c r="B11003" s="12" t="s">
        <v>1095</v>
      </c>
      <c r="C11003" s="12" t="s">
        <v>119</v>
      </c>
      <c r="D11003" s="13">
        <v>6844776.9091636902</v>
      </c>
      <c r="E11003" s="14">
        <v>43009</v>
      </c>
      <c r="F11003" s="15">
        <f t="shared" si="171"/>
        <v>6.4362073504492722E-3</v>
      </c>
    </row>
    <row r="11004" spans="1:6" x14ac:dyDescent="0.3">
      <c r="A11004" s="11">
        <v>75</v>
      </c>
      <c r="B11004" s="12" t="s">
        <v>1095</v>
      </c>
      <c r="C11004" s="12" t="s">
        <v>120</v>
      </c>
      <c r="D11004" s="13">
        <v>6800863.9736779695</v>
      </c>
      <c r="E11004" s="14">
        <v>42979</v>
      </c>
      <c r="F11004" s="15">
        <f t="shared" si="171"/>
        <v>-1.3561274876109947E-2</v>
      </c>
    </row>
    <row r="11005" spans="1:6" x14ac:dyDescent="0.3">
      <c r="A11005" s="16">
        <v>75</v>
      </c>
      <c r="B11005" s="17" t="s">
        <v>1095</v>
      </c>
      <c r="C11005" s="17" t="s">
        <v>121</v>
      </c>
      <c r="D11005" s="18">
        <v>6893720.5632012002</v>
      </c>
      <c r="E11005" s="14">
        <v>42948</v>
      </c>
      <c r="F11005" s="15">
        <f t="shared" si="171"/>
        <v>6.4964222823201134E-2</v>
      </c>
    </row>
    <row r="11006" spans="1:6" x14ac:dyDescent="0.3">
      <c r="A11006" s="11">
        <v>75</v>
      </c>
      <c r="B11006" s="12" t="s">
        <v>1095</v>
      </c>
      <c r="C11006" s="12" t="s">
        <v>122</v>
      </c>
      <c r="D11006" s="13">
        <v>6460112.36183926</v>
      </c>
      <c r="E11006" s="14">
        <v>42917</v>
      </c>
      <c r="F11006" s="15">
        <f t="shared" si="171"/>
        <v>7.4765860421512079E-2</v>
      </c>
    </row>
    <row r="11007" spans="1:6" x14ac:dyDescent="0.3">
      <c r="A11007" s="16">
        <v>75</v>
      </c>
      <c r="B11007" s="17" t="s">
        <v>1095</v>
      </c>
      <c r="C11007" s="17" t="s">
        <v>123</v>
      </c>
      <c r="D11007" s="18">
        <v>5994730.6040369496</v>
      </c>
      <c r="E11007" s="14">
        <v>42887</v>
      </c>
      <c r="F11007" s="15">
        <f t="shared" si="171"/>
        <v>-1.0763247754035674E-2</v>
      </c>
    </row>
    <row r="11008" spans="1:6" x14ac:dyDescent="0.3">
      <c r="A11008" s="11">
        <v>75</v>
      </c>
      <c r="B11008" s="12" t="s">
        <v>1095</v>
      </c>
      <c r="C11008" s="12" t="s">
        <v>124</v>
      </c>
      <c r="D11008" s="13">
        <v>6059601.8611901104</v>
      </c>
      <c r="E11008" s="14">
        <v>42856</v>
      </c>
      <c r="F11008" s="15">
        <f t="shared" si="171"/>
        <v>-6.1409305794268246E-4</v>
      </c>
    </row>
    <row r="11009" spans="1:6" x14ac:dyDescent="0.3">
      <c r="A11009" s="16">
        <v>75</v>
      </c>
      <c r="B11009" s="17" t="s">
        <v>1095</v>
      </c>
      <c r="C11009" s="17" t="s">
        <v>125</v>
      </c>
      <c r="D11009" s="18">
        <v>6063324.1634299699</v>
      </c>
      <c r="E11009" s="14">
        <v>42826</v>
      </c>
      <c r="F11009" s="15">
        <f t="shared" si="171"/>
        <v>1.4403107278415686E-2</v>
      </c>
    </row>
    <row r="11010" spans="1:6" x14ac:dyDescent="0.3">
      <c r="A11010" s="11">
        <v>75</v>
      </c>
      <c r="B11010" s="12" t="s">
        <v>1095</v>
      </c>
      <c r="C11010" s="12" t="s">
        <v>126</v>
      </c>
      <c r="D11010" s="13">
        <v>5976619.3632102702</v>
      </c>
      <c r="E11010" s="14">
        <v>42795</v>
      </c>
      <c r="F11010" s="15">
        <f t="shared" si="171"/>
        <v>8.1728556297990834E-2</v>
      </c>
    </row>
    <row r="11011" spans="1:6" x14ac:dyDescent="0.3">
      <c r="A11011" s="16">
        <v>75</v>
      </c>
      <c r="B11011" s="17" t="s">
        <v>1095</v>
      </c>
      <c r="C11011" s="17" t="s">
        <v>127</v>
      </c>
      <c r="D11011" s="18">
        <v>5507586.6239438197</v>
      </c>
      <c r="E11011" s="14">
        <v>42767</v>
      </c>
      <c r="F11011" s="15">
        <f t="shared" ref="F11011:F11074" si="172">IF(B11011=B11012,LN(D11011/D11012),NA())</f>
        <v>4.8839594199542632E-2</v>
      </c>
    </row>
    <row r="11012" spans="1:6" x14ac:dyDescent="0.3">
      <c r="A11012" s="11">
        <v>75</v>
      </c>
      <c r="B11012" s="12" t="s">
        <v>1095</v>
      </c>
      <c r="C11012" s="12" t="s">
        <v>129</v>
      </c>
      <c r="D11012" s="13">
        <v>5245061.3242852101</v>
      </c>
      <c r="E11012" s="14">
        <v>42736</v>
      </c>
      <c r="F11012" s="15">
        <f t="shared" si="172"/>
        <v>8.6391110694591502E-2</v>
      </c>
    </row>
    <row r="11013" spans="1:6" x14ac:dyDescent="0.3">
      <c r="A11013" s="16">
        <v>75</v>
      </c>
      <c r="B11013" s="17" t="s">
        <v>1095</v>
      </c>
      <c r="C11013" s="17" t="s">
        <v>130</v>
      </c>
      <c r="D11013" s="18">
        <v>4810956.0291976901</v>
      </c>
      <c r="E11013" s="14">
        <v>42705</v>
      </c>
      <c r="F11013" s="15">
        <f t="shared" si="172"/>
        <v>0.12542430447628658</v>
      </c>
    </row>
    <row r="11014" spans="1:6" x14ac:dyDescent="0.3">
      <c r="A11014" s="16">
        <v>75</v>
      </c>
      <c r="B11014" s="17" t="s">
        <v>1095</v>
      </c>
      <c r="C11014" s="17" t="s">
        <v>132</v>
      </c>
      <c r="D11014" s="18">
        <v>4243852.7264555702</v>
      </c>
      <c r="E11014" s="14">
        <v>42675</v>
      </c>
      <c r="F11014" s="15">
        <f t="shared" si="172"/>
        <v>4.8810357964198685E-2</v>
      </c>
    </row>
    <row r="11015" spans="1:6" x14ac:dyDescent="0.3">
      <c r="A11015" s="16">
        <v>75</v>
      </c>
      <c r="B11015" s="17" t="s">
        <v>1095</v>
      </c>
      <c r="C11015" s="17" t="s">
        <v>133</v>
      </c>
      <c r="D11015" s="18">
        <v>4041682.8836475099</v>
      </c>
      <c r="E11015" s="14">
        <v>42644</v>
      </c>
      <c r="F11015" s="15">
        <f t="shared" si="172"/>
        <v>-8.9551583093088319E-2</v>
      </c>
    </row>
    <row r="11016" spans="1:6" x14ac:dyDescent="0.3">
      <c r="A11016" s="16">
        <v>75</v>
      </c>
      <c r="B11016" s="17" t="s">
        <v>1095</v>
      </c>
      <c r="C11016" s="17" t="s">
        <v>134</v>
      </c>
      <c r="D11016" s="18">
        <v>4420322.8821835797</v>
      </c>
      <c r="E11016" s="14">
        <v>42614</v>
      </c>
      <c r="F11016" s="15">
        <f t="shared" si="172"/>
        <v>-2.1301372719836023E-2</v>
      </c>
    </row>
    <row r="11017" spans="1:6" x14ac:dyDescent="0.3">
      <c r="A11017" s="11">
        <v>75</v>
      </c>
      <c r="B11017" s="12" t="s">
        <v>1095</v>
      </c>
      <c r="C11017" s="12" t="s">
        <v>135</v>
      </c>
      <c r="D11017" s="13">
        <v>4515491.8436618103</v>
      </c>
      <c r="E11017" s="14">
        <v>42583</v>
      </c>
      <c r="F11017" s="15">
        <f t="shared" si="172"/>
        <v>-4.1083333128969206E-3</v>
      </c>
    </row>
    <row r="11018" spans="1:6" x14ac:dyDescent="0.3">
      <c r="A11018" s="16">
        <v>75</v>
      </c>
      <c r="B11018" s="17" t="s">
        <v>1095</v>
      </c>
      <c r="C11018" s="17" t="s">
        <v>136</v>
      </c>
      <c r="D11018" s="18">
        <v>4534081.14861116</v>
      </c>
      <c r="E11018" s="14">
        <v>42552</v>
      </c>
      <c r="F11018" s="15">
        <f t="shared" si="172"/>
        <v>6.1486878082652713E-2</v>
      </c>
    </row>
    <row r="11019" spans="1:6" x14ac:dyDescent="0.3">
      <c r="A11019" s="11">
        <v>75</v>
      </c>
      <c r="B11019" s="12" t="s">
        <v>1095</v>
      </c>
      <c r="C11019" s="12" t="s">
        <v>137</v>
      </c>
      <c r="D11019" s="13">
        <v>4263692.5117717804</v>
      </c>
      <c r="E11019" s="14">
        <v>42522</v>
      </c>
      <c r="F11019" s="15">
        <f t="shared" si="172"/>
        <v>-0.26730427555284797</v>
      </c>
    </row>
    <row r="11020" spans="1:6" x14ac:dyDescent="0.3">
      <c r="A11020" s="16">
        <v>75</v>
      </c>
      <c r="B11020" s="17" t="s">
        <v>1095</v>
      </c>
      <c r="C11020" s="17" t="s">
        <v>138</v>
      </c>
      <c r="D11020" s="18">
        <v>5570249.5040076599</v>
      </c>
      <c r="E11020" s="14">
        <v>42491</v>
      </c>
      <c r="F11020" s="15">
        <f t="shared" si="172"/>
        <v>8.9373596279856443E-2</v>
      </c>
    </row>
    <row r="11021" spans="1:6" x14ac:dyDescent="0.3">
      <c r="A11021" s="11">
        <v>75</v>
      </c>
      <c r="B11021" s="12" t="s">
        <v>1095</v>
      </c>
      <c r="C11021" s="12" t="s">
        <v>139</v>
      </c>
      <c r="D11021" s="13">
        <v>5094014.6419861801</v>
      </c>
      <c r="E11021" s="14">
        <v>42461</v>
      </c>
      <c r="F11021" s="15">
        <f t="shared" si="172"/>
        <v>-7.1815725479034573E-2</v>
      </c>
    </row>
    <row r="11022" spans="1:6" x14ac:dyDescent="0.3">
      <c r="A11022" s="16">
        <v>75</v>
      </c>
      <c r="B11022" s="17" t="s">
        <v>1095</v>
      </c>
      <c r="C11022" s="17" t="s">
        <v>140</v>
      </c>
      <c r="D11022" s="18">
        <v>5473301.3748263903</v>
      </c>
      <c r="E11022" s="14">
        <v>42430</v>
      </c>
      <c r="F11022" s="15">
        <f t="shared" si="172"/>
        <v>2.0528473206009928E-3</v>
      </c>
    </row>
    <row r="11023" spans="1:6" x14ac:dyDescent="0.3">
      <c r="A11023" s="11">
        <v>75</v>
      </c>
      <c r="B11023" s="12" t="s">
        <v>1095</v>
      </c>
      <c r="C11023" s="12" t="s">
        <v>141</v>
      </c>
      <c r="D11023" s="13">
        <v>5462077.0476210304</v>
      </c>
      <c r="E11023" s="14">
        <v>42401</v>
      </c>
      <c r="F11023" s="15">
        <f t="shared" si="172"/>
        <v>-8.4365900065694402E-2</v>
      </c>
    </row>
    <row r="11024" spans="1:6" x14ac:dyDescent="0.3">
      <c r="A11024" s="16">
        <v>75</v>
      </c>
      <c r="B11024" s="17" t="s">
        <v>1095</v>
      </c>
      <c r="C11024" s="17" t="s">
        <v>142</v>
      </c>
      <c r="D11024" s="18">
        <v>5942886.9221410397</v>
      </c>
      <c r="E11024" s="14">
        <v>42370</v>
      </c>
      <c r="F11024" s="15">
        <f t="shared" si="172"/>
        <v>-0.22851950225143439</v>
      </c>
    </row>
    <row r="11025" spans="1:6" x14ac:dyDescent="0.3">
      <c r="A11025" s="11">
        <v>75</v>
      </c>
      <c r="B11025" s="12" t="s">
        <v>1095</v>
      </c>
      <c r="C11025" s="12" t="s">
        <v>143</v>
      </c>
      <c r="D11025" s="13">
        <v>7468652.0274935402</v>
      </c>
      <c r="E11025" s="14">
        <v>42339</v>
      </c>
      <c r="F11025" s="15">
        <f t="shared" si="172"/>
        <v>0.13850198347432363</v>
      </c>
    </row>
    <row r="11026" spans="1:6" x14ac:dyDescent="0.3">
      <c r="A11026" s="11">
        <v>75</v>
      </c>
      <c r="B11026" s="12" t="s">
        <v>1095</v>
      </c>
      <c r="C11026" s="12" t="s">
        <v>145</v>
      </c>
      <c r="D11026" s="13">
        <v>6502667.9589674799</v>
      </c>
      <c r="E11026" s="14">
        <v>42309</v>
      </c>
      <c r="F11026" s="15">
        <f t="shared" si="172"/>
        <v>-3.2779769322660766E-2</v>
      </c>
    </row>
    <row r="11027" spans="1:6" x14ac:dyDescent="0.3">
      <c r="A11027" s="11">
        <v>75</v>
      </c>
      <c r="B11027" s="12" t="s">
        <v>1095</v>
      </c>
      <c r="C11027" s="12" t="s">
        <v>146</v>
      </c>
      <c r="D11027" s="13">
        <v>6719356.0042123497</v>
      </c>
      <c r="E11027" s="14">
        <v>42278</v>
      </c>
      <c r="F11027" s="15">
        <f t="shared" si="172"/>
        <v>-6.6086432554901308E-3</v>
      </c>
    </row>
    <row r="11028" spans="1:6" x14ac:dyDescent="0.3">
      <c r="A11028" s="11">
        <v>75</v>
      </c>
      <c r="B11028" s="12" t="s">
        <v>1095</v>
      </c>
      <c r="C11028" s="12" t="s">
        <v>147</v>
      </c>
      <c r="D11028" s="13">
        <v>6763908.8858504901</v>
      </c>
      <c r="E11028" s="14">
        <v>42248</v>
      </c>
      <c r="F11028" s="15">
        <f t="shared" si="172"/>
        <v>-9.5353099335194775E-3</v>
      </c>
    </row>
    <row r="11029" spans="1:6" x14ac:dyDescent="0.3">
      <c r="A11029" s="16">
        <v>75</v>
      </c>
      <c r="B11029" s="17" t="s">
        <v>1095</v>
      </c>
      <c r="C11029" s="17" t="s">
        <v>148</v>
      </c>
      <c r="D11029" s="18">
        <v>6828713.3276455104</v>
      </c>
      <c r="E11029" s="14">
        <v>42217</v>
      </c>
      <c r="F11029" s="15">
        <f t="shared" si="172"/>
        <v>8.9022158497651619E-4</v>
      </c>
    </row>
    <row r="11030" spans="1:6" x14ac:dyDescent="0.3">
      <c r="A11030" s="11">
        <v>75</v>
      </c>
      <c r="B11030" s="12" t="s">
        <v>1095</v>
      </c>
      <c r="C11030" s="12" t="s">
        <v>149</v>
      </c>
      <c r="D11030" s="13">
        <v>6822636.9646996399</v>
      </c>
      <c r="E11030" s="14">
        <v>42186</v>
      </c>
      <c r="F11030" s="15">
        <f t="shared" si="172"/>
        <v>6.8503036615665475E-3</v>
      </c>
    </row>
    <row r="11031" spans="1:6" x14ac:dyDescent="0.3">
      <c r="A11031" s="16">
        <v>75</v>
      </c>
      <c r="B11031" s="17" t="s">
        <v>1095</v>
      </c>
      <c r="C11031" s="17" t="s">
        <v>150</v>
      </c>
      <c r="D11031" s="18">
        <v>6776059.5465911403</v>
      </c>
      <c r="E11031" s="14">
        <v>42156</v>
      </c>
      <c r="F11031" s="15">
        <f t="shared" si="172"/>
        <v>7.830090603574151E-2</v>
      </c>
    </row>
    <row r="11032" spans="1:6" x14ac:dyDescent="0.3">
      <c r="A11032" s="11">
        <v>75</v>
      </c>
      <c r="B11032" s="12" t="s">
        <v>1095</v>
      </c>
      <c r="C11032" s="12" t="s">
        <v>151</v>
      </c>
      <c r="D11032" s="13">
        <v>6265728.3535657497</v>
      </c>
      <c r="E11032" s="14">
        <v>42125</v>
      </c>
      <c r="F11032" s="15">
        <f t="shared" si="172"/>
        <v>0.20560271077337741</v>
      </c>
    </row>
    <row r="11033" spans="1:6" x14ac:dyDescent="0.3">
      <c r="A11033" s="16">
        <v>75</v>
      </c>
      <c r="B11033" s="17" t="s">
        <v>1095</v>
      </c>
      <c r="C11033" s="17" t="s">
        <v>152</v>
      </c>
      <c r="D11033" s="18">
        <v>5101283.2634813404</v>
      </c>
      <c r="E11033" s="14">
        <v>42095</v>
      </c>
      <c r="F11033" s="15">
        <f t="shared" si="172"/>
        <v>-3.6979651194417991E-2</v>
      </c>
    </row>
    <row r="11034" spans="1:6" x14ac:dyDescent="0.3">
      <c r="A11034" s="11">
        <v>75</v>
      </c>
      <c r="B11034" s="12" t="s">
        <v>1095</v>
      </c>
      <c r="C11034" s="12" t="s">
        <v>153</v>
      </c>
      <c r="D11034" s="13">
        <v>5293458.3231828604</v>
      </c>
      <c r="E11034" s="14">
        <v>42064</v>
      </c>
      <c r="F11034" s="15">
        <f t="shared" si="172"/>
        <v>8.37133996415294E-3</v>
      </c>
    </row>
    <row r="11035" spans="1:6" x14ac:dyDescent="0.3">
      <c r="A11035" s="16">
        <v>75</v>
      </c>
      <c r="B11035" s="17" t="s">
        <v>1095</v>
      </c>
      <c r="C11035" s="17" t="s">
        <v>154</v>
      </c>
      <c r="D11035" s="18">
        <v>5249329.9484936697</v>
      </c>
      <c r="E11035" s="14">
        <v>42036</v>
      </c>
      <c r="F11035" s="15">
        <f t="shared" si="172"/>
        <v>7.7022228968260789E-2</v>
      </c>
    </row>
    <row r="11036" spans="1:6" x14ac:dyDescent="0.3">
      <c r="A11036" s="11">
        <v>75</v>
      </c>
      <c r="B11036" s="12" t="s">
        <v>1095</v>
      </c>
      <c r="C11036" s="12" t="s">
        <v>1286</v>
      </c>
      <c r="D11036" s="13">
        <v>4860193.2992596198</v>
      </c>
      <c r="E11036" s="14">
        <v>42005</v>
      </c>
      <c r="F11036" s="15" t="e">
        <f t="shared" si="172"/>
        <v>#N/A</v>
      </c>
    </row>
    <row r="11037" spans="1:6" x14ac:dyDescent="0.3">
      <c r="A11037" s="11">
        <v>77</v>
      </c>
      <c r="B11037" s="12" t="s">
        <v>1107</v>
      </c>
      <c r="C11037" s="12" t="s">
        <v>12</v>
      </c>
      <c r="D11037" s="13">
        <v>14236720.499260001</v>
      </c>
      <c r="E11037" s="14">
        <v>45901</v>
      </c>
      <c r="F11037" s="15">
        <f t="shared" si="172"/>
        <v>1.2644635196383138E-2</v>
      </c>
    </row>
    <row r="11038" spans="1:6" x14ac:dyDescent="0.3">
      <c r="A11038" s="16">
        <v>77</v>
      </c>
      <c r="B11038" s="17" t="s">
        <v>1107</v>
      </c>
      <c r="C11038" s="17" t="s">
        <v>16</v>
      </c>
      <c r="D11038" s="18">
        <v>14057835.712029001</v>
      </c>
      <c r="E11038" s="14">
        <v>45870</v>
      </c>
      <c r="F11038" s="15">
        <f t="shared" si="172"/>
        <v>-0.11619319533437419</v>
      </c>
    </row>
    <row r="11039" spans="1:6" x14ac:dyDescent="0.3">
      <c r="A11039" s="11">
        <v>77</v>
      </c>
      <c r="B11039" s="12" t="s">
        <v>1107</v>
      </c>
      <c r="C11039" s="12" t="s">
        <v>17</v>
      </c>
      <c r="D11039" s="13">
        <v>15789941.724150799</v>
      </c>
      <c r="E11039" s="14">
        <v>45839</v>
      </c>
      <c r="F11039" s="15">
        <f t="shared" si="172"/>
        <v>-3.4281531191466638E-2</v>
      </c>
    </row>
    <row r="11040" spans="1:6" x14ac:dyDescent="0.3">
      <c r="A11040" s="16">
        <v>77</v>
      </c>
      <c r="B11040" s="17" t="s">
        <v>1107</v>
      </c>
      <c r="C11040" s="17" t="s">
        <v>18</v>
      </c>
      <c r="D11040" s="18">
        <v>16340630.398569001</v>
      </c>
      <c r="E11040" s="14">
        <v>45809</v>
      </c>
      <c r="F11040" s="15">
        <f t="shared" si="172"/>
        <v>1.8893452144388541E-2</v>
      </c>
    </row>
    <row r="11041" spans="1:6" x14ac:dyDescent="0.3">
      <c r="A11041" s="11">
        <v>77</v>
      </c>
      <c r="B11041" s="12" t="s">
        <v>1107</v>
      </c>
      <c r="C11041" s="12" t="s">
        <v>19</v>
      </c>
      <c r="D11041" s="13">
        <v>16034797.695409101</v>
      </c>
      <c r="E11041" s="14">
        <v>45778</v>
      </c>
      <c r="F11041" s="15">
        <f t="shared" si="172"/>
        <v>-1.5220122448578288E-2</v>
      </c>
    </row>
    <row r="11042" spans="1:6" x14ac:dyDescent="0.3">
      <c r="A11042" s="16">
        <v>77</v>
      </c>
      <c r="B11042" s="17" t="s">
        <v>1107</v>
      </c>
      <c r="C11042" s="17" t="s">
        <v>20</v>
      </c>
      <c r="D11042" s="18">
        <v>16280715.9857441</v>
      </c>
      <c r="E11042" s="14">
        <v>45748</v>
      </c>
      <c r="F11042" s="15">
        <f t="shared" si="172"/>
        <v>1.6299939580901587E-2</v>
      </c>
    </row>
    <row r="11043" spans="1:6" x14ac:dyDescent="0.3">
      <c r="A11043" s="11">
        <v>77</v>
      </c>
      <c r="B11043" s="12" t="s">
        <v>1107</v>
      </c>
      <c r="C11043" s="12" t="s">
        <v>21</v>
      </c>
      <c r="D11043" s="13">
        <v>16017492.391107799</v>
      </c>
      <c r="E11043" s="14">
        <v>45717</v>
      </c>
      <c r="F11043" s="15">
        <f t="shared" si="172"/>
        <v>-5.3909321254791351E-2</v>
      </c>
    </row>
    <row r="11044" spans="1:6" x14ac:dyDescent="0.3">
      <c r="A11044" s="16">
        <v>77</v>
      </c>
      <c r="B11044" s="17" t="s">
        <v>1107</v>
      </c>
      <c r="C11044" s="17" t="s">
        <v>22</v>
      </c>
      <c r="D11044" s="18">
        <v>16904683.6189491</v>
      </c>
      <c r="E11044" s="14">
        <v>45689</v>
      </c>
      <c r="F11044" s="15">
        <f t="shared" si="172"/>
        <v>-6.7946690804640039E-2</v>
      </c>
    </row>
    <row r="11045" spans="1:6" x14ac:dyDescent="0.3">
      <c r="A11045" s="11">
        <v>77</v>
      </c>
      <c r="B11045" s="12" t="s">
        <v>1107</v>
      </c>
      <c r="C11045" s="12" t="s">
        <v>23</v>
      </c>
      <c r="D11045" s="13">
        <v>18093222.335698601</v>
      </c>
      <c r="E11045" s="14">
        <v>45658</v>
      </c>
      <c r="F11045" s="15">
        <f t="shared" si="172"/>
        <v>0.11814142081345806</v>
      </c>
    </row>
    <row r="11046" spans="1:6" x14ac:dyDescent="0.3">
      <c r="A11046" s="16">
        <v>77</v>
      </c>
      <c r="B11046" s="17" t="s">
        <v>1107</v>
      </c>
      <c r="C11046" s="17" t="s">
        <v>24</v>
      </c>
      <c r="D11046" s="18">
        <v>16077101.471268499</v>
      </c>
      <c r="E11046" s="14">
        <v>45627</v>
      </c>
      <c r="F11046" s="15">
        <f t="shared" si="172"/>
        <v>-3.1701581777626636E-2</v>
      </c>
    </row>
    <row r="11047" spans="1:6" x14ac:dyDescent="0.3">
      <c r="A11047" s="16">
        <v>77</v>
      </c>
      <c r="B11047" s="17" t="s">
        <v>1107</v>
      </c>
      <c r="C11047" s="17" t="s">
        <v>26</v>
      </c>
      <c r="D11047" s="18">
        <v>16594935.7334379</v>
      </c>
      <c r="E11047" s="14">
        <v>45597</v>
      </c>
      <c r="F11047" s="15">
        <f t="shared" si="172"/>
        <v>0.30598029177658231</v>
      </c>
    </row>
    <row r="11048" spans="1:6" x14ac:dyDescent="0.3">
      <c r="A11048" s="16">
        <v>77</v>
      </c>
      <c r="B11048" s="17" t="s">
        <v>1107</v>
      </c>
      <c r="C11048" s="17" t="s">
        <v>27</v>
      </c>
      <c r="D11048" s="18">
        <v>12220529.4673893</v>
      </c>
      <c r="E11048" s="14">
        <v>45566</v>
      </c>
      <c r="F11048" s="15">
        <f t="shared" si="172"/>
        <v>-5.5211994561786507E-2</v>
      </c>
    </row>
    <row r="11049" spans="1:6" x14ac:dyDescent="0.3">
      <c r="A11049" s="16">
        <v>77</v>
      </c>
      <c r="B11049" s="17" t="s">
        <v>1107</v>
      </c>
      <c r="C11049" s="17" t="s">
        <v>28</v>
      </c>
      <c r="D11049" s="18">
        <v>12914223.1700442</v>
      </c>
      <c r="E11049" s="14">
        <v>45536</v>
      </c>
      <c r="F11049" s="15">
        <f t="shared" si="172"/>
        <v>1.357224589805704E-2</v>
      </c>
    </row>
    <row r="11050" spans="1:6" x14ac:dyDescent="0.3">
      <c r="A11050" s="11">
        <v>77</v>
      </c>
      <c r="B11050" s="12" t="s">
        <v>1107</v>
      </c>
      <c r="C11050" s="12" t="s">
        <v>29</v>
      </c>
      <c r="D11050" s="13">
        <v>12740132.2324773</v>
      </c>
      <c r="E11050" s="14">
        <v>45505</v>
      </c>
      <c r="F11050" s="15">
        <f t="shared" si="172"/>
        <v>-7.0442762599661174E-2</v>
      </c>
    </row>
    <row r="11051" spans="1:6" x14ac:dyDescent="0.3">
      <c r="A11051" s="16">
        <v>77</v>
      </c>
      <c r="B11051" s="17" t="s">
        <v>1107</v>
      </c>
      <c r="C11051" s="17" t="s">
        <v>30</v>
      </c>
      <c r="D11051" s="18">
        <v>13669947.251252901</v>
      </c>
      <c r="E11051" s="14">
        <v>45474</v>
      </c>
      <c r="F11051" s="15">
        <f t="shared" si="172"/>
        <v>-2.2831172265448708E-3</v>
      </c>
    </row>
    <row r="11052" spans="1:6" x14ac:dyDescent="0.3">
      <c r="A11052" s="11">
        <v>77</v>
      </c>
      <c r="B11052" s="12" t="s">
        <v>1107</v>
      </c>
      <c r="C11052" s="12" t="s">
        <v>31</v>
      </c>
      <c r="D11052" s="13">
        <v>13701192.9985875</v>
      </c>
      <c r="E11052" s="14">
        <v>45444</v>
      </c>
      <c r="F11052" s="15">
        <f t="shared" si="172"/>
        <v>6.2596138993370645E-2</v>
      </c>
    </row>
    <row r="11053" spans="1:6" x14ac:dyDescent="0.3">
      <c r="A11053" s="16">
        <v>77</v>
      </c>
      <c r="B11053" s="17" t="s">
        <v>1107</v>
      </c>
      <c r="C11053" s="17" t="s">
        <v>32</v>
      </c>
      <c r="D11053" s="18">
        <v>12869842.325837599</v>
      </c>
      <c r="E11053" s="14">
        <v>45413</v>
      </c>
      <c r="F11053" s="15">
        <f t="shared" si="172"/>
        <v>-0.13082535476737087</v>
      </c>
    </row>
    <row r="11054" spans="1:6" x14ac:dyDescent="0.3">
      <c r="A11054" s="11">
        <v>77</v>
      </c>
      <c r="B11054" s="12" t="s">
        <v>1107</v>
      </c>
      <c r="C11054" s="12" t="s">
        <v>34</v>
      </c>
      <c r="D11054" s="13">
        <v>14668643.569634801</v>
      </c>
      <c r="E11054" s="14">
        <v>45383</v>
      </c>
      <c r="F11054" s="15">
        <f t="shared" si="172"/>
        <v>-8.5042494675216337E-2</v>
      </c>
    </row>
    <row r="11055" spans="1:6" x14ac:dyDescent="0.3">
      <c r="A11055" s="16">
        <v>77</v>
      </c>
      <c r="B11055" s="17" t="s">
        <v>1107</v>
      </c>
      <c r="C11055" s="17" t="s">
        <v>35</v>
      </c>
      <c r="D11055" s="18">
        <v>15970681.254070301</v>
      </c>
      <c r="E11055" s="14">
        <v>45352</v>
      </c>
      <c r="F11055" s="15">
        <f t="shared" si="172"/>
        <v>1.3069368020021619E-2</v>
      </c>
    </row>
    <row r="11056" spans="1:6" x14ac:dyDescent="0.3">
      <c r="A11056" s="11">
        <v>77</v>
      </c>
      <c r="B11056" s="12" t="s">
        <v>1107</v>
      </c>
      <c r="C11056" s="12" t="s">
        <v>36</v>
      </c>
      <c r="D11056" s="13">
        <v>15763312.583649</v>
      </c>
      <c r="E11056" s="14">
        <v>45323</v>
      </c>
      <c r="F11056" s="15">
        <f t="shared" si="172"/>
        <v>4.5371844578876698E-2</v>
      </c>
    </row>
    <row r="11057" spans="1:6" x14ac:dyDescent="0.3">
      <c r="A11057" s="16">
        <v>77</v>
      </c>
      <c r="B11057" s="17" t="s">
        <v>1107</v>
      </c>
      <c r="C11057" s="17" t="s">
        <v>37</v>
      </c>
      <c r="D11057" s="18">
        <v>15064084.5955514</v>
      </c>
      <c r="E11057" s="14">
        <v>45292</v>
      </c>
      <c r="F11057" s="15">
        <f t="shared" si="172"/>
        <v>-1.6366725059348056E-2</v>
      </c>
    </row>
    <row r="11058" spans="1:6" x14ac:dyDescent="0.3">
      <c r="A11058" s="11">
        <v>77</v>
      </c>
      <c r="B11058" s="12" t="s">
        <v>1107</v>
      </c>
      <c r="C11058" s="12" t="s">
        <v>38</v>
      </c>
      <c r="D11058" s="13">
        <v>15312662.9846124</v>
      </c>
      <c r="E11058" s="14">
        <v>45261</v>
      </c>
      <c r="F11058" s="15">
        <f t="shared" si="172"/>
        <v>3.5888544035550023E-2</v>
      </c>
    </row>
    <row r="11059" spans="1:6" x14ac:dyDescent="0.3">
      <c r="A11059" s="11">
        <v>77</v>
      </c>
      <c r="B11059" s="12" t="s">
        <v>1107</v>
      </c>
      <c r="C11059" s="12" t="s">
        <v>40</v>
      </c>
      <c r="D11059" s="13">
        <v>14772858.1468831</v>
      </c>
      <c r="E11059" s="14">
        <v>45231</v>
      </c>
      <c r="F11059" s="15">
        <f t="shared" si="172"/>
        <v>0.15166351121574467</v>
      </c>
    </row>
    <row r="11060" spans="1:6" x14ac:dyDescent="0.3">
      <c r="A11060" s="11">
        <v>77</v>
      </c>
      <c r="B11060" s="12" t="s">
        <v>1107</v>
      </c>
      <c r="C11060" s="12" t="s">
        <v>41</v>
      </c>
      <c r="D11060" s="13">
        <v>12693982.685469201</v>
      </c>
      <c r="E11060" s="14">
        <v>45200</v>
      </c>
      <c r="F11060" s="15">
        <f t="shared" si="172"/>
        <v>-1.8731861932429178E-2</v>
      </c>
    </row>
    <row r="11061" spans="1:6" x14ac:dyDescent="0.3">
      <c r="A11061" s="11">
        <v>77</v>
      </c>
      <c r="B11061" s="12" t="s">
        <v>1107</v>
      </c>
      <c r="C11061" s="12" t="s">
        <v>42</v>
      </c>
      <c r="D11061" s="13">
        <v>12934005.636613701</v>
      </c>
      <c r="E11061" s="14">
        <v>45170</v>
      </c>
      <c r="F11061" s="15">
        <f t="shared" si="172"/>
        <v>1.867250105685157E-2</v>
      </c>
    </row>
    <row r="11062" spans="1:6" x14ac:dyDescent="0.3">
      <c r="A11062" s="16">
        <v>77</v>
      </c>
      <c r="B11062" s="17" t="s">
        <v>1107</v>
      </c>
      <c r="C11062" s="17" t="s">
        <v>43</v>
      </c>
      <c r="D11062" s="18">
        <v>12694736.2337614</v>
      </c>
      <c r="E11062" s="14">
        <v>45139</v>
      </c>
      <c r="F11062" s="15">
        <f t="shared" si="172"/>
        <v>3.752584414518919E-2</v>
      </c>
    </row>
    <row r="11063" spans="1:6" x14ac:dyDescent="0.3">
      <c r="A11063" s="11">
        <v>77</v>
      </c>
      <c r="B11063" s="12" t="s">
        <v>1107</v>
      </c>
      <c r="C11063" s="12" t="s">
        <v>44</v>
      </c>
      <c r="D11063" s="13">
        <v>12227183.0696193</v>
      </c>
      <c r="E11063" s="14">
        <v>45108</v>
      </c>
      <c r="F11063" s="15">
        <f t="shared" si="172"/>
        <v>1.2688992400092667E-2</v>
      </c>
    </row>
    <row r="11064" spans="1:6" x14ac:dyDescent="0.3">
      <c r="A11064" s="16">
        <v>77</v>
      </c>
      <c r="B11064" s="17" t="s">
        <v>1107</v>
      </c>
      <c r="C11064" s="17" t="s">
        <v>45</v>
      </c>
      <c r="D11064" s="18">
        <v>12073012.638869399</v>
      </c>
      <c r="E11064" s="14">
        <v>45078</v>
      </c>
      <c r="F11064" s="15">
        <f t="shared" si="172"/>
        <v>6.0066413428687272E-2</v>
      </c>
    </row>
    <row r="11065" spans="1:6" x14ac:dyDescent="0.3">
      <c r="A11065" s="11">
        <v>77</v>
      </c>
      <c r="B11065" s="12" t="s">
        <v>1107</v>
      </c>
      <c r="C11065" s="12" t="s">
        <v>46</v>
      </c>
      <c r="D11065" s="13">
        <v>11369180.025500899</v>
      </c>
      <c r="E11065" s="14">
        <v>45047</v>
      </c>
      <c r="F11065" s="15">
        <f t="shared" si="172"/>
        <v>6.2646932990937793E-2</v>
      </c>
    </row>
    <row r="11066" spans="1:6" x14ac:dyDescent="0.3">
      <c r="A11066" s="16">
        <v>77</v>
      </c>
      <c r="B11066" s="17" t="s">
        <v>1107</v>
      </c>
      <c r="C11066" s="17" t="s">
        <v>47</v>
      </c>
      <c r="D11066" s="18">
        <v>10678787.048033601</v>
      </c>
      <c r="E11066" s="14">
        <v>45017</v>
      </c>
      <c r="F11066" s="15">
        <f t="shared" si="172"/>
        <v>5.4737600308964005E-2</v>
      </c>
    </row>
    <row r="11067" spans="1:6" x14ac:dyDescent="0.3">
      <c r="A11067" s="11">
        <v>77</v>
      </c>
      <c r="B11067" s="12" t="s">
        <v>1107</v>
      </c>
      <c r="C11067" s="12" t="s">
        <v>48</v>
      </c>
      <c r="D11067" s="13">
        <v>10109965.8430121</v>
      </c>
      <c r="E11067" s="14">
        <v>44986</v>
      </c>
      <c r="F11067" s="15">
        <f t="shared" si="172"/>
        <v>3.4753264051228965E-2</v>
      </c>
    </row>
    <row r="11068" spans="1:6" x14ac:dyDescent="0.3">
      <c r="A11068" s="16">
        <v>77</v>
      </c>
      <c r="B11068" s="17" t="s">
        <v>1107</v>
      </c>
      <c r="C11068" s="17" t="s">
        <v>49</v>
      </c>
      <c r="D11068" s="18">
        <v>9764646.7683715802</v>
      </c>
      <c r="E11068" s="14">
        <v>44958</v>
      </c>
      <c r="F11068" s="15">
        <f t="shared" si="172"/>
        <v>-3.6930215952396518E-2</v>
      </c>
    </row>
    <row r="11069" spans="1:6" x14ac:dyDescent="0.3">
      <c r="A11069" s="11">
        <v>77</v>
      </c>
      <c r="B11069" s="12" t="s">
        <v>1107</v>
      </c>
      <c r="C11069" s="12" t="s">
        <v>50</v>
      </c>
      <c r="D11069" s="13">
        <v>10131998.725936599</v>
      </c>
      <c r="E11069" s="14">
        <v>44927</v>
      </c>
      <c r="F11069" s="15">
        <f t="shared" si="172"/>
        <v>9.4875804646369105E-2</v>
      </c>
    </row>
    <row r="11070" spans="1:6" x14ac:dyDescent="0.3">
      <c r="A11070" s="16">
        <v>77</v>
      </c>
      <c r="B11070" s="17" t="s">
        <v>1107</v>
      </c>
      <c r="C11070" s="17" t="s">
        <v>51</v>
      </c>
      <c r="D11070" s="18">
        <v>9214909.7913488802</v>
      </c>
      <c r="E11070" s="14">
        <v>44896</v>
      </c>
      <c r="F11070" s="15">
        <f t="shared" si="172"/>
        <v>-6.1884324448402757E-2</v>
      </c>
    </row>
    <row r="11071" spans="1:6" x14ac:dyDescent="0.3">
      <c r="A11071" s="16">
        <v>77</v>
      </c>
      <c r="B11071" s="17" t="s">
        <v>1107</v>
      </c>
      <c r="C11071" s="17" t="s">
        <v>53</v>
      </c>
      <c r="D11071" s="18">
        <v>9803182.9738730509</v>
      </c>
      <c r="E11071" s="14">
        <v>44866</v>
      </c>
      <c r="F11071" s="15">
        <f t="shared" si="172"/>
        <v>9.1798228276619723E-2</v>
      </c>
    </row>
    <row r="11072" spans="1:6" x14ac:dyDescent="0.3">
      <c r="A11072" s="16">
        <v>77</v>
      </c>
      <c r="B11072" s="17" t="s">
        <v>1107</v>
      </c>
      <c r="C11072" s="17" t="s">
        <v>54</v>
      </c>
      <c r="D11072" s="18">
        <v>8943338.0030864403</v>
      </c>
      <c r="E11072" s="14">
        <v>44835</v>
      </c>
      <c r="F11072" s="15">
        <f t="shared" si="172"/>
        <v>4.160444074952608E-2</v>
      </c>
    </row>
    <row r="11073" spans="1:6" x14ac:dyDescent="0.3">
      <c r="A11073" s="16">
        <v>77</v>
      </c>
      <c r="B11073" s="17" t="s">
        <v>1107</v>
      </c>
      <c r="C11073" s="17" t="s">
        <v>55</v>
      </c>
      <c r="D11073" s="18">
        <v>8578889.3365723602</v>
      </c>
      <c r="E11073" s="14">
        <v>44805</v>
      </c>
      <c r="F11073" s="15">
        <f t="shared" si="172"/>
        <v>-2.507562622858249E-2</v>
      </c>
    </row>
    <row r="11074" spans="1:6" x14ac:dyDescent="0.3">
      <c r="A11074" s="11">
        <v>77</v>
      </c>
      <c r="B11074" s="12" t="s">
        <v>1107</v>
      </c>
      <c r="C11074" s="12" t="s">
        <v>56</v>
      </c>
      <c r="D11074" s="13">
        <v>8796730.1924666893</v>
      </c>
      <c r="E11074" s="14">
        <v>44774</v>
      </c>
      <c r="F11074" s="15">
        <f t="shared" si="172"/>
        <v>2.4452416372291209E-2</v>
      </c>
    </row>
    <row r="11075" spans="1:6" x14ac:dyDescent="0.3">
      <c r="A11075" s="16">
        <v>77</v>
      </c>
      <c r="B11075" s="17" t="s">
        <v>1107</v>
      </c>
      <c r="C11075" s="17" t="s">
        <v>57</v>
      </c>
      <c r="D11075" s="18">
        <v>8584237.4512887504</v>
      </c>
      <c r="E11075" s="14">
        <v>44743</v>
      </c>
      <c r="F11075" s="15">
        <f t="shared" ref="F11075:F11138" si="173">IF(B11075=B11076,LN(D11075/D11076),NA())</f>
        <v>9.5217416587445369E-2</v>
      </c>
    </row>
    <row r="11076" spans="1:6" x14ac:dyDescent="0.3">
      <c r="A11076" s="11">
        <v>77</v>
      </c>
      <c r="B11076" s="12" t="s">
        <v>1107</v>
      </c>
      <c r="C11076" s="12" t="s">
        <v>58</v>
      </c>
      <c r="D11076" s="13">
        <v>7804576.1724582501</v>
      </c>
      <c r="E11076" s="14">
        <v>44713</v>
      </c>
      <c r="F11076" s="15">
        <f t="shared" si="173"/>
        <v>-3.3677401927237539E-2</v>
      </c>
    </row>
    <row r="11077" spans="1:6" x14ac:dyDescent="0.3">
      <c r="A11077" s="16">
        <v>77</v>
      </c>
      <c r="B11077" s="17" t="s">
        <v>1107</v>
      </c>
      <c r="C11077" s="17" t="s">
        <v>59</v>
      </c>
      <c r="D11077" s="18">
        <v>8071889.9738492304</v>
      </c>
      <c r="E11077" s="14">
        <v>44682</v>
      </c>
      <c r="F11077" s="15">
        <f t="shared" si="173"/>
        <v>-0.11556382967532941</v>
      </c>
    </row>
    <row r="11078" spans="1:6" x14ac:dyDescent="0.3">
      <c r="A11078" s="11">
        <v>77</v>
      </c>
      <c r="B11078" s="12" t="s">
        <v>1107</v>
      </c>
      <c r="C11078" s="12" t="s">
        <v>60</v>
      </c>
      <c r="D11078" s="13">
        <v>9060746.23031733</v>
      </c>
      <c r="E11078" s="14">
        <v>44652</v>
      </c>
      <c r="F11078" s="15">
        <f t="shared" si="173"/>
        <v>5.0396962168198993E-2</v>
      </c>
    </row>
    <row r="11079" spans="1:6" x14ac:dyDescent="0.3">
      <c r="A11079" s="16">
        <v>77</v>
      </c>
      <c r="B11079" s="17" t="s">
        <v>1107</v>
      </c>
      <c r="C11079" s="17" t="s">
        <v>61</v>
      </c>
      <c r="D11079" s="18">
        <v>8615427.7444394603</v>
      </c>
      <c r="E11079" s="14">
        <v>44621</v>
      </c>
      <c r="F11079" s="15">
        <f t="shared" si="173"/>
        <v>-2.135843878746256E-3</v>
      </c>
    </row>
    <row r="11080" spans="1:6" x14ac:dyDescent="0.3">
      <c r="A11080" s="11">
        <v>77</v>
      </c>
      <c r="B11080" s="12" t="s">
        <v>1107</v>
      </c>
      <c r="C11080" s="12" t="s">
        <v>62</v>
      </c>
      <c r="D11080" s="13">
        <v>8633848.6181025896</v>
      </c>
      <c r="E11080" s="14">
        <v>44593</v>
      </c>
      <c r="F11080" s="15">
        <f t="shared" si="173"/>
        <v>-2.4877546444964028E-2</v>
      </c>
    </row>
    <row r="11081" spans="1:6" x14ac:dyDescent="0.3">
      <c r="A11081" s="16">
        <v>77</v>
      </c>
      <c r="B11081" s="17" t="s">
        <v>1107</v>
      </c>
      <c r="C11081" s="17" t="s">
        <v>63</v>
      </c>
      <c r="D11081" s="18">
        <v>8851331.5930741504</v>
      </c>
      <c r="E11081" s="14">
        <v>44562</v>
      </c>
      <c r="F11081" s="15">
        <f t="shared" si="173"/>
        <v>-0.27925037674244974</v>
      </c>
    </row>
    <row r="11082" spans="1:6" x14ac:dyDescent="0.3">
      <c r="A11082" s="11">
        <v>77</v>
      </c>
      <c r="B11082" s="12" t="s">
        <v>1107</v>
      </c>
      <c r="C11082" s="12" t="s">
        <v>64</v>
      </c>
      <c r="D11082" s="13">
        <v>11702684.8160707</v>
      </c>
      <c r="E11082" s="14">
        <v>44531</v>
      </c>
      <c r="F11082" s="15">
        <f t="shared" si="173"/>
        <v>9.8535991224023581E-2</v>
      </c>
    </row>
    <row r="11083" spans="1:6" x14ac:dyDescent="0.3">
      <c r="A11083" s="11">
        <v>77</v>
      </c>
      <c r="B11083" s="12" t="s">
        <v>1107</v>
      </c>
      <c r="C11083" s="12" t="s">
        <v>66</v>
      </c>
      <c r="D11083" s="13">
        <v>10604540.895070201</v>
      </c>
      <c r="E11083" s="14">
        <v>44501</v>
      </c>
      <c r="F11083" s="15">
        <f t="shared" si="173"/>
        <v>7.7437173017418925E-2</v>
      </c>
    </row>
    <row r="11084" spans="1:6" x14ac:dyDescent="0.3">
      <c r="A11084" s="11">
        <v>77</v>
      </c>
      <c r="B11084" s="12" t="s">
        <v>1107</v>
      </c>
      <c r="C11084" s="12" t="s">
        <v>67</v>
      </c>
      <c r="D11084" s="13">
        <v>9814345.3119498901</v>
      </c>
      <c r="E11084" s="14">
        <v>44470</v>
      </c>
      <c r="F11084" s="15">
        <f t="shared" si="173"/>
        <v>-1.1266553354468764E-2</v>
      </c>
    </row>
    <row r="11085" spans="1:6" x14ac:dyDescent="0.3">
      <c r="A11085" s="11">
        <v>77</v>
      </c>
      <c r="B11085" s="12" t="s">
        <v>1107</v>
      </c>
      <c r="C11085" s="12" t="s">
        <v>68</v>
      </c>
      <c r="D11085" s="13">
        <v>9925544.3959986195</v>
      </c>
      <c r="E11085" s="14">
        <v>44440</v>
      </c>
      <c r="F11085" s="15">
        <f t="shared" si="173"/>
        <v>-5.7023566317564764E-2</v>
      </c>
    </row>
    <row r="11086" spans="1:6" x14ac:dyDescent="0.3">
      <c r="A11086" s="16">
        <v>77</v>
      </c>
      <c r="B11086" s="17" t="s">
        <v>1107</v>
      </c>
      <c r="C11086" s="17" t="s">
        <v>69</v>
      </c>
      <c r="D11086" s="18">
        <v>10507982.877706001</v>
      </c>
      <c r="E11086" s="14">
        <v>44409</v>
      </c>
      <c r="F11086" s="15">
        <f t="shared" si="173"/>
        <v>5.0013864397512764E-2</v>
      </c>
    </row>
    <row r="11087" spans="1:6" x14ac:dyDescent="0.3">
      <c r="A11087" s="11">
        <v>77</v>
      </c>
      <c r="B11087" s="12" t="s">
        <v>1107</v>
      </c>
      <c r="C11087" s="12" t="s">
        <v>70</v>
      </c>
      <c r="D11087" s="13">
        <v>9995363.9247642308</v>
      </c>
      <c r="E11087" s="14">
        <v>44378</v>
      </c>
      <c r="F11087" s="15">
        <f t="shared" si="173"/>
        <v>2.1760659336084891E-2</v>
      </c>
    </row>
    <row r="11088" spans="1:6" x14ac:dyDescent="0.3">
      <c r="A11088" s="16">
        <v>77</v>
      </c>
      <c r="B11088" s="17" t="s">
        <v>1107</v>
      </c>
      <c r="C11088" s="17" t="s">
        <v>71</v>
      </c>
      <c r="D11088" s="18">
        <v>9780207.6764801294</v>
      </c>
      <c r="E11088" s="14">
        <v>44348</v>
      </c>
      <c r="F11088" s="15">
        <f t="shared" si="173"/>
        <v>3.1442229043431663E-2</v>
      </c>
    </row>
    <row r="11089" spans="1:6" x14ac:dyDescent="0.3">
      <c r="A11089" s="11">
        <v>77</v>
      </c>
      <c r="B11089" s="12" t="s">
        <v>1107</v>
      </c>
      <c r="C11089" s="12" t="s">
        <v>72</v>
      </c>
      <c r="D11089" s="13">
        <v>9477480.2980362009</v>
      </c>
      <c r="E11089" s="14">
        <v>44317</v>
      </c>
      <c r="F11089" s="15">
        <f t="shared" si="173"/>
        <v>2.3036765015612228E-2</v>
      </c>
    </row>
    <row r="11090" spans="1:6" x14ac:dyDescent="0.3">
      <c r="A11090" s="16">
        <v>77</v>
      </c>
      <c r="B11090" s="17" t="s">
        <v>1107</v>
      </c>
      <c r="C11090" s="17" t="s">
        <v>73</v>
      </c>
      <c r="D11090" s="18">
        <v>9261645.4251731001</v>
      </c>
      <c r="E11090" s="14">
        <v>44287</v>
      </c>
      <c r="F11090" s="15">
        <f t="shared" si="173"/>
        <v>3.3808403878631522E-2</v>
      </c>
    </row>
    <row r="11091" spans="1:6" x14ac:dyDescent="0.3">
      <c r="A11091" s="11">
        <v>77</v>
      </c>
      <c r="B11091" s="12" t="s">
        <v>1107</v>
      </c>
      <c r="C11091" s="12" t="s">
        <v>74</v>
      </c>
      <c r="D11091" s="13">
        <v>8953757.8949814104</v>
      </c>
      <c r="E11091" s="14">
        <v>44256</v>
      </c>
      <c r="F11091" s="15">
        <f t="shared" si="173"/>
        <v>8.4407988500314071E-2</v>
      </c>
    </row>
    <row r="11092" spans="1:6" x14ac:dyDescent="0.3">
      <c r="A11092" s="16">
        <v>77</v>
      </c>
      <c r="B11092" s="17" t="s">
        <v>1107</v>
      </c>
      <c r="C11092" s="17" t="s">
        <v>75</v>
      </c>
      <c r="D11092" s="18">
        <v>8229006.8430222003</v>
      </c>
      <c r="E11092" s="14">
        <v>44228</v>
      </c>
      <c r="F11092" s="15">
        <f t="shared" si="173"/>
        <v>-5.396010693105862E-2</v>
      </c>
    </row>
    <row r="11093" spans="1:6" x14ac:dyDescent="0.3">
      <c r="A11093" s="11">
        <v>77</v>
      </c>
      <c r="B11093" s="12" t="s">
        <v>1107</v>
      </c>
      <c r="C11093" s="12" t="s">
        <v>76</v>
      </c>
      <c r="D11093" s="13">
        <v>8685243.5259087794</v>
      </c>
      <c r="E11093" s="14">
        <v>44197</v>
      </c>
      <c r="F11093" s="15">
        <f t="shared" si="173"/>
        <v>1.4421599031993651E-2</v>
      </c>
    </row>
    <row r="11094" spans="1:6" x14ac:dyDescent="0.3">
      <c r="A11094" s="16">
        <v>77</v>
      </c>
      <c r="B11094" s="17" t="s">
        <v>1107</v>
      </c>
      <c r="C11094" s="17" t="s">
        <v>77</v>
      </c>
      <c r="D11094" s="18">
        <v>8560887.2894917391</v>
      </c>
      <c r="E11094" s="14">
        <v>44166</v>
      </c>
      <c r="F11094" s="15">
        <f t="shared" si="173"/>
        <v>-3.6019496756663924E-2</v>
      </c>
    </row>
    <row r="11095" spans="1:6" x14ac:dyDescent="0.3">
      <c r="A11095" s="16">
        <v>77</v>
      </c>
      <c r="B11095" s="17" t="s">
        <v>1107</v>
      </c>
      <c r="C11095" s="17" t="s">
        <v>79</v>
      </c>
      <c r="D11095" s="18">
        <v>8874866.8892348502</v>
      </c>
      <c r="E11095" s="14">
        <v>44136</v>
      </c>
      <c r="F11095" s="15">
        <f t="shared" si="173"/>
        <v>-4.9271082379407645E-2</v>
      </c>
    </row>
    <row r="11096" spans="1:6" x14ac:dyDescent="0.3">
      <c r="A11096" s="16">
        <v>77</v>
      </c>
      <c r="B11096" s="17" t="s">
        <v>1107</v>
      </c>
      <c r="C11096" s="17" t="s">
        <v>80</v>
      </c>
      <c r="D11096" s="18">
        <v>9323092.8008373305</v>
      </c>
      <c r="E11096" s="14">
        <v>44105</v>
      </c>
      <c r="F11096" s="15">
        <f t="shared" si="173"/>
        <v>-0.12573478242550573</v>
      </c>
    </row>
    <row r="11097" spans="1:6" x14ac:dyDescent="0.3">
      <c r="A11097" s="16">
        <v>77</v>
      </c>
      <c r="B11097" s="17" t="s">
        <v>1107</v>
      </c>
      <c r="C11097" s="17" t="s">
        <v>81</v>
      </c>
      <c r="D11097" s="18">
        <v>10572213.6085278</v>
      </c>
      <c r="E11097" s="14">
        <v>44075</v>
      </c>
      <c r="F11097" s="15">
        <f t="shared" si="173"/>
        <v>-2.6599982356805132E-2</v>
      </c>
    </row>
    <row r="11098" spans="1:6" x14ac:dyDescent="0.3">
      <c r="A11098" s="11">
        <v>77</v>
      </c>
      <c r="B11098" s="12" t="s">
        <v>1107</v>
      </c>
      <c r="C11098" s="12" t="s">
        <v>82</v>
      </c>
      <c r="D11098" s="13">
        <v>10857207.921845799</v>
      </c>
      <c r="E11098" s="14">
        <v>44044</v>
      </c>
      <c r="F11098" s="15">
        <f t="shared" si="173"/>
        <v>1.6592523099979859E-2</v>
      </c>
    </row>
    <row r="11099" spans="1:6" x14ac:dyDescent="0.3">
      <c r="A11099" s="16">
        <v>77</v>
      </c>
      <c r="B11099" s="17" t="s">
        <v>1107</v>
      </c>
      <c r="C11099" s="17" t="s">
        <v>83</v>
      </c>
      <c r="D11099" s="18">
        <v>10678545.7754614</v>
      </c>
      <c r="E11099" s="14">
        <v>44013</v>
      </c>
      <c r="F11099" s="15">
        <f t="shared" si="173"/>
        <v>8.2287225529260891E-2</v>
      </c>
    </row>
    <row r="11100" spans="1:6" x14ac:dyDescent="0.3">
      <c r="A11100" s="11">
        <v>77</v>
      </c>
      <c r="B11100" s="12" t="s">
        <v>1107</v>
      </c>
      <c r="C11100" s="12" t="s">
        <v>84</v>
      </c>
      <c r="D11100" s="13">
        <v>9835019.5081783701</v>
      </c>
      <c r="E11100" s="14">
        <v>43983</v>
      </c>
      <c r="F11100" s="15">
        <f t="shared" si="173"/>
        <v>-2.8078132970382946E-2</v>
      </c>
    </row>
    <row r="11101" spans="1:6" x14ac:dyDescent="0.3">
      <c r="A11101" s="16">
        <v>77</v>
      </c>
      <c r="B11101" s="17" t="s">
        <v>1107</v>
      </c>
      <c r="C11101" s="17" t="s">
        <v>85</v>
      </c>
      <c r="D11101" s="18">
        <v>10115081.908932099</v>
      </c>
      <c r="E11101" s="14">
        <v>43952</v>
      </c>
      <c r="F11101" s="15">
        <f t="shared" si="173"/>
        <v>7.6854068404414014E-2</v>
      </c>
    </row>
    <row r="11102" spans="1:6" x14ac:dyDescent="0.3">
      <c r="A11102" s="11">
        <v>77</v>
      </c>
      <c r="B11102" s="12" t="s">
        <v>1107</v>
      </c>
      <c r="C11102" s="12" t="s">
        <v>86</v>
      </c>
      <c r="D11102" s="13">
        <v>9366818.5229182895</v>
      </c>
      <c r="E11102" s="14">
        <v>43922</v>
      </c>
      <c r="F11102" s="15">
        <f t="shared" si="173"/>
        <v>7.8325591830956651E-2</v>
      </c>
    </row>
    <row r="11103" spans="1:6" x14ac:dyDescent="0.3">
      <c r="A11103" s="16">
        <v>77</v>
      </c>
      <c r="B11103" s="17" t="s">
        <v>1107</v>
      </c>
      <c r="C11103" s="17" t="s">
        <v>87</v>
      </c>
      <c r="D11103" s="18">
        <v>8661153.4636396505</v>
      </c>
      <c r="E11103" s="14">
        <v>43891</v>
      </c>
      <c r="F11103" s="15">
        <f t="shared" si="173"/>
        <v>-0.14254486116648035</v>
      </c>
    </row>
    <row r="11104" spans="1:6" x14ac:dyDescent="0.3">
      <c r="A11104" s="11">
        <v>77</v>
      </c>
      <c r="B11104" s="12" t="s">
        <v>1107</v>
      </c>
      <c r="C11104" s="12" t="s">
        <v>88</v>
      </c>
      <c r="D11104" s="13">
        <v>9988083.8682834096</v>
      </c>
      <c r="E11104" s="14">
        <v>43862</v>
      </c>
      <c r="F11104" s="15">
        <f t="shared" si="173"/>
        <v>-7.9447609702584202E-2</v>
      </c>
    </row>
    <row r="11105" spans="1:6" x14ac:dyDescent="0.3">
      <c r="A11105" s="16">
        <v>77</v>
      </c>
      <c r="B11105" s="17" t="s">
        <v>1107</v>
      </c>
      <c r="C11105" s="17" t="s">
        <v>89</v>
      </c>
      <c r="D11105" s="18">
        <v>10813986.8937608</v>
      </c>
      <c r="E11105" s="14">
        <v>43831</v>
      </c>
      <c r="F11105" s="15">
        <f t="shared" si="173"/>
        <v>8.410729763532852E-3</v>
      </c>
    </row>
    <row r="11106" spans="1:6" x14ac:dyDescent="0.3">
      <c r="A11106" s="11">
        <v>77</v>
      </c>
      <c r="B11106" s="12" t="s">
        <v>1107</v>
      </c>
      <c r="C11106" s="12" t="s">
        <v>90</v>
      </c>
      <c r="D11106" s="13">
        <v>10723414.7949792</v>
      </c>
      <c r="E11106" s="14">
        <v>43800</v>
      </c>
      <c r="F11106" s="15">
        <f t="shared" si="173"/>
        <v>-4.4892479353428856E-3</v>
      </c>
    </row>
    <row r="11107" spans="1:6" x14ac:dyDescent="0.3">
      <c r="A11107" s="11">
        <v>77</v>
      </c>
      <c r="B11107" s="12" t="s">
        <v>1107</v>
      </c>
      <c r="C11107" s="12" t="s">
        <v>92</v>
      </c>
      <c r="D11107" s="13">
        <v>10771663.0809361</v>
      </c>
      <c r="E11107" s="14">
        <v>43770</v>
      </c>
      <c r="F11107" s="15">
        <f t="shared" si="173"/>
        <v>4.6246464336652034E-2</v>
      </c>
    </row>
    <row r="11108" spans="1:6" x14ac:dyDescent="0.3">
      <c r="A11108" s="11">
        <v>77</v>
      </c>
      <c r="B11108" s="12" t="s">
        <v>1107</v>
      </c>
      <c r="C11108" s="12" t="s">
        <v>93</v>
      </c>
      <c r="D11108" s="13">
        <v>10284855.0824883</v>
      </c>
      <c r="E11108" s="14">
        <v>43739</v>
      </c>
      <c r="F11108" s="15">
        <f t="shared" si="173"/>
        <v>4.0147336673396268E-2</v>
      </c>
    </row>
    <row r="11109" spans="1:6" x14ac:dyDescent="0.3">
      <c r="A11109" s="11">
        <v>77</v>
      </c>
      <c r="B11109" s="12" t="s">
        <v>1107</v>
      </c>
      <c r="C11109" s="12" t="s">
        <v>94</v>
      </c>
      <c r="D11109" s="13">
        <v>9880124.3345700502</v>
      </c>
      <c r="E11109" s="14">
        <v>43709</v>
      </c>
      <c r="F11109" s="15">
        <f t="shared" si="173"/>
        <v>-1.2719108844084413E-2</v>
      </c>
    </row>
    <row r="11110" spans="1:6" x14ac:dyDescent="0.3">
      <c r="A11110" s="16">
        <v>77</v>
      </c>
      <c r="B11110" s="17" t="s">
        <v>1107</v>
      </c>
      <c r="C11110" s="17" t="s">
        <v>95</v>
      </c>
      <c r="D11110" s="18">
        <v>10006593.292633301</v>
      </c>
      <c r="E11110" s="14">
        <v>43678</v>
      </c>
      <c r="F11110" s="15">
        <f t="shared" si="173"/>
        <v>-2.5658255373311404E-2</v>
      </c>
    </row>
    <row r="11111" spans="1:6" x14ac:dyDescent="0.3">
      <c r="A11111" s="11">
        <v>77</v>
      </c>
      <c r="B11111" s="12" t="s">
        <v>1107</v>
      </c>
      <c r="C11111" s="12" t="s">
        <v>96</v>
      </c>
      <c r="D11111" s="13">
        <v>10266667.2729875</v>
      </c>
      <c r="E11111" s="14">
        <v>43647</v>
      </c>
      <c r="F11111" s="15">
        <f t="shared" si="173"/>
        <v>-0.10826883150664286</v>
      </c>
    </row>
    <row r="11112" spans="1:6" x14ac:dyDescent="0.3">
      <c r="A11112" s="16">
        <v>77</v>
      </c>
      <c r="B11112" s="17" t="s">
        <v>1107</v>
      </c>
      <c r="C11112" s="17" t="s">
        <v>97</v>
      </c>
      <c r="D11112" s="18">
        <v>11440632.7172627</v>
      </c>
      <c r="E11112" s="14">
        <v>43617</v>
      </c>
      <c r="F11112" s="15">
        <f t="shared" si="173"/>
        <v>7.1571701142806754E-2</v>
      </c>
    </row>
    <row r="11113" spans="1:6" x14ac:dyDescent="0.3">
      <c r="A11113" s="11">
        <v>77</v>
      </c>
      <c r="B11113" s="12" t="s">
        <v>1107</v>
      </c>
      <c r="C11113" s="12" t="s">
        <v>98</v>
      </c>
      <c r="D11113" s="13">
        <v>10650422.7982377</v>
      </c>
      <c r="E11113" s="14">
        <v>43586</v>
      </c>
      <c r="F11113" s="15">
        <f t="shared" si="173"/>
        <v>2.9465779344977856E-2</v>
      </c>
    </row>
    <row r="11114" spans="1:6" x14ac:dyDescent="0.3">
      <c r="A11114" s="16">
        <v>77</v>
      </c>
      <c r="B11114" s="17" t="s">
        <v>1107</v>
      </c>
      <c r="C11114" s="17" t="s">
        <v>99</v>
      </c>
      <c r="D11114" s="18">
        <v>10341178.230580499</v>
      </c>
      <c r="E11114" s="14">
        <v>43556</v>
      </c>
      <c r="F11114" s="15">
        <f t="shared" si="173"/>
        <v>3.4034711050975677E-2</v>
      </c>
    </row>
    <row r="11115" spans="1:6" x14ac:dyDescent="0.3">
      <c r="A11115" s="11">
        <v>77</v>
      </c>
      <c r="B11115" s="12" t="s">
        <v>1107</v>
      </c>
      <c r="C11115" s="12" t="s">
        <v>100</v>
      </c>
      <c r="D11115" s="13">
        <v>9995141.2541778106</v>
      </c>
      <c r="E11115" s="14">
        <v>43525</v>
      </c>
      <c r="F11115" s="15">
        <f t="shared" si="173"/>
        <v>5.9590241057421375E-2</v>
      </c>
    </row>
    <row r="11116" spans="1:6" x14ac:dyDescent="0.3">
      <c r="A11116" s="16">
        <v>77</v>
      </c>
      <c r="B11116" s="17" t="s">
        <v>1107</v>
      </c>
      <c r="C11116" s="17" t="s">
        <v>101</v>
      </c>
      <c r="D11116" s="18">
        <v>9416927.42111752</v>
      </c>
      <c r="E11116" s="14">
        <v>43497</v>
      </c>
      <c r="F11116" s="15">
        <f t="shared" si="173"/>
        <v>5.4399322479273343E-2</v>
      </c>
    </row>
    <row r="11117" spans="1:6" x14ac:dyDescent="0.3">
      <c r="A11117" s="11">
        <v>77</v>
      </c>
      <c r="B11117" s="12" t="s">
        <v>1107</v>
      </c>
      <c r="C11117" s="12" t="s">
        <v>102</v>
      </c>
      <c r="D11117" s="13">
        <v>8918337.3796237409</v>
      </c>
      <c r="E11117" s="14">
        <v>43466</v>
      </c>
      <c r="F11117" s="15">
        <f t="shared" si="173"/>
        <v>7.3211606487026668E-2</v>
      </c>
    </row>
    <row r="11118" spans="1:6" x14ac:dyDescent="0.3">
      <c r="A11118" s="16">
        <v>77</v>
      </c>
      <c r="B11118" s="17" t="s">
        <v>1107</v>
      </c>
      <c r="C11118" s="17" t="s">
        <v>103</v>
      </c>
      <c r="D11118" s="18">
        <v>8288739.6938729798</v>
      </c>
      <c r="E11118" s="14">
        <v>43435</v>
      </c>
      <c r="F11118" s="15">
        <f t="shared" si="173"/>
        <v>3.4143806181267229E-2</v>
      </c>
    </row>
    <row r="11119" spans="1:6" x14ac:dyDescent="0.3">
      <c r="A11119" s="16">
        <v>77</v>
      </c>
      <c r="B11119" s="17" t="s">
        <v>1107</v>
      </c>
      <c r="C11119" s="17" t="s">
        <v>105</v>
      </c>
      <c r="D11119" s="18">
        <v>8010507.5541205704</v>
      </c>
      <c r="E11119" s="14">
        <v>43405</v>
      </c>
      <c r="F11119" s="15">
        <f t="shared" si="173"/>
        <v>6.5938790481789619E-2</v>
      </c>
    </row>
    <row r="11120" spans="1:6" x14ac:dyDescent="0.3">
      <c r="A11120" s="16">
        <v>77</v>
      </c>
      <c r="B11120" s="17" t="s">
        <v>1107</v>
      </c>
      <c r="C11120" s="17" t="s">
        <v>106</v>
      </c>
      <c r="D11120" s="18">
        <v>7499342.3771389797</v>
      </c>
      <c r="E11120" s="14">
        <v>43374</v>
      </c>
      <c r="F11120" s="15">
        <f t="shared" si="173"/>
        <v>-7.3921928623012986E-2</v>
      </c>
    </row>
    <row r="11121" spans="1:6" x14ac:dyDescent="0.3">
      <c r="A11121" s="16">
        <v>77</v>
      </c>
      <c r="B11121" s="17" t="s">
        <v>1107</v>
      </c>
      <c r="C11121" s="17" t="s">
        <v>107</v>
      </c>
      <c r="D11121" s="18">
        <v>8074712.4799184799</v>
      </c>
      <c r="E11121" s="14">
        <v>43344</v>
      </c>
      <c r="F11121" s="15">
        <f t="shared" si="173"/>
        <v>-1.5231322811031281E-2</v>
      </c>
    </row>
    <row r="11122" spans="1:6" x14ac:dyDescent="0.3">
      <c r="A11122" s="11">
        <v>77</v>
      </c>
      <c r="B11122" s="12" t="s">
        <v>1107</v>
      </c>
      <c r="C11122" s="12" t="s">
        <v>108</v>
      </c>
      <c r="D11122" s="13">
        <v>8198642.4450591104</v>
      </c>
      <c r="E11122" s="14">
        <v>43313</v>
      </c>
      <c r="F11122" s="15">
        <f t="shared" si="173"/>
        <v>-4.2704946783566518E-2</v>
      </c>
    </row>
    <row r="11123" spans="1:6" x14ac:dyDescent="0.3">
      <c r="A11123" s="16">
        <v>77</v>
      </c>
      <c r="B11123" s="17" t="s">
        <v>1107</v>
      </c>
      <c r="C11123" s="17" t="s">
        <v>109</v>
      </c>
      <c r="D11123" s="18">
        <v>8556348.5840781406</v>
      </c>
      <c r="E11123" s="14">
        <v>43282</v>
      </c>
      <c r="F11123" s="15">
        <f t="shared" si="173"/>
        <v>-1.0555029551024954E-2</v>
      </c>
    </row>
    <row r="11124" spans="1:6" x14ac:dyDescent="0.3">
      <c r="A11124" s="11">
        <v>77</v>
      </c>
      <c r="B11124" s="12" t="s">
        <v>1107</v>
      </c>
      <c r="C11124" s="12" t="s">
        <v>110</v>
      </c>
      <c r="D11124" s="13">
        <v>8647139.4032161292</v>
      </c>
      <c r="E11124" s="14">
        <v>43252</v>
      </c>
      <c r="F11124" s="15">
        <f t="shared" si="173"/>
        <v>-5.234965778240195E-2</v>
      </c>
    </row>
    <row r="11125" spans="1:6" x14ac:dyDescent="0.3">
      <c r="A11125" s="16">
        <v>77</v>
      </c>
      <c r="B11125" s="17" t="s">
        <v>1107</v>
      </c>
      <c r="C11125" s="17" t="s">
        <v>111</v>
      </c>
      <c r="D11125" s="18">
        <v>9111872.3696192391</v>
      </c>
      <c r="E11125" s="14">
        <v>43221</v>
      </c>
      <c r="F11125" s="15">
        <f t="shared" si="173"/>
        <v>4.1968686664234818E-2</v>
      </c>
    </row>
    <row r="11126" spans="1:6" x14ac:dyDescent="0.3">
      <c r="A11126" s="11">
        <v>77</v>
      </c>
      <c r="B11126" s="12" t="s">
        <v>1107</v>
      </c>
      <c r="C11126" s="12" t="s">
        <v>112</v>
      </c>
      <c r="D11126" s="13">
        <v>8737372.6516612694</v>
      </c>
      <c r="E11126" s="14">
        <v>43191</v>
      </c>
      <c r="F11126" s="15">
        <f t="shared" si="173"/>
        <v>-6.2098420824489974E-3</v>
      </c>
    </row>
    <row r="11127" spans="1:6" x14ac:dyDescent="0.3">
      <c r="A11127" s="16">
        <v>77</v>
      </c>
      <c r="B11127" s="17" t="s">
        <v>1107</v>
      </c>
      <c r="C11127" s="17" t="s">
        <v>113</v>
      </c>
      <c r="D11127" s="18">
        <v>8791799.1711891405</v>
      </c>
      <c r="E11127" s="14">
        <v>43160</v>
      </c>
      <c r="F11127" s="15">
        <f t="shared" si="173"/>
        <v>-8.0235154709796822E-2</v>
      </c>
    </row>
    <row r="11128" spans="1:6" x14ac:dyDescent="0.3">
      <c r="A11128" s="11">
        <v>77</v>
      </c>
      <c r="B11128" s="12" t="s">
        <v>1107</v>
      </c>
      <c r="C11128" s="12" t="s">
        <v>114</v>
      </c>
      <c r="D11128" s="13">
        <v>9526282.2305076905</v>
      </c>
      <c r="E11128" s="14">
        <v>43132</v>
      </c>
      <c r="F11128" s="15">
        <f t="shared" si="173"/>
        <v>-7.8539976936278191E-2</v>
      </c>
    </row>
    <row r="11129" spans="1:6" x14ac:dyDescent="0.3">
      <c r="A11129" s="16">
        <v>77</v>
      </c>
      <c r="B11129" s="17" t="s">
        <v>1107</v>
      </c>
      <c r="C11129" s="17" t="s">
        <v>115</v>
      </c>
      <c r="D11129" s="18">
        <v>10304642.3394698</v>
      </c>
      <c r="E11129" s="14">
        <v>43101</v>
      </c>
      <c r="F11129" s="15">
        <f t="shared" si="173"/>
        <v>-0.12346646311745839</v>
      </c>
    </row>
    <row r="11130" spans="1:6" x14ac:dyDescent="0.3">
      <c r="A11130" s="11">
        <v>77</v>
      </c>
      <c r="B11130" s="12" t="s">
        <v>1107</v>
      </c>
      <c r="C11130" s="12" t="s">
        <v>116</v>
      </c>
      <c r="D11130" s="13">
        <v>11658796.6155484</v>
      </c>
      <c r="E11130" s="14">
        <v>43070</v>
      </c>
      <c r="F11130" s="15">
        <f t="shared" si="173"/>
        <v>2.9890954759150587E-2</v>
      </c>
    </row>
    <row r="11131" spans="1:6" x14ac:dyDescent="0.3">
      <c r="A11131" s="11">
        <v>77</v>
      </c>
      <c r="B11131" s="12" t="s">
        <v>1107</v>
      </c>
      <c r="C11131" s="12" t="s">
        <v>118</v>
      </c>
      <c r="D11131" s="13">
        <v>11315460.931999199</v>
      </c>
      <c r="E11131" s="14">
        <v>43040</v>
      </c>
      <c r="F11131" s="15">
        <f t="shared" si="173"/>
        <v>3.8281922238095227E-2</v>
      </c>
    </row>
    <row r="11132" spans="1:6" x14ac:dyDescent="0.3">
      <c r="A11132" s="11">
        <v>77</v>
      </c>
      <c r="B11132" s="12" t="s">
        <v>1107</v>
      </c>
      <c r="C11132" s="12" t="s">
        <v>119</v>
      </c>
      <c r="D11132" s="13">
        <v>10890469.972887</v>
      </c>
      <c r="E11132" s="14">
        <v>43009</v>
      </c>
      <c r="F11132" s="15">
        <f t="shared" si="173"/>
        <v>6.5119926159401001E-2</v>
      </c>
    </row>
    <row r="11133" spans="1:6" x14ac:dyDescent="0.3">
      <c r="A11133" s="11">
        <v>77</v>
      </c>
      <c r="B11133" s="12" t="s">
        <v>1107</v>
      </c>
      <c r="C11133" s="12" t="s">
        <v>120</v>
      </c>
      <c r="D11133" s="13">
        <v>10203881.286806799</v>
      </c>
      <c r="E11133" s="14">
        <v>42979</v>
      </c>
      <c r="F11133" s="15">
        <f t="shared" si="173"/>
        <v>8.9656633550348926E-3</v>
      </c>
    </row>
    <row r="11134" spans="1:6" x14ac:dyDescent="0.3">
      <c r="A11134" s="16">
        <v>77</v>
      </c>
      <c r="B11134" s="17" t="s">
        <v>1107</v>
      </c>
      <c r="C11134" s="17" t="s">
        <v>121</v>
      </c>
      <c r="D11134" s="18">
        <v>10112805.6092849</v>
      </c>
      <c r="E11134" s="14">
        <v>42948</v>
      </c>
      <c r="F11134" s="15">
        <f t="shared" si="173"/>
        <v>2.7002896819610378E-2</v>
      </c>
    </row>
    <row r="11135" spans="1:6" x14ac:dyDescent="0.3">
      <c r="A11135" s="11">
        <v>77</v>
      </c>
      <c r="B11135" s="12" t="s">
        <v>1107</v>
      </c>
      <c r="C11135" s="12" t="s">
        <v>122</v>
      </c>
      <c r="D11135" s="13">
        <v>9843384.5085972492</v>
      </c>
      <c r="E11135" s="14">
        <v>42917</v>
      </c>
      <c r="F11135" s="15">
        <f t="shared" si="173"/>
        <v>-2.0554370118182778E-2</v>
      </c>
    </row>
    <row r="11136" spans="1:6" x14ac:dyDescent="0.3">
      <c r="A11136" s="16">
        <v>77</v>
      </c>
      <c r="B11136" s="17" t="s">
        <v>1107</v>
      </c>
      <c r="C11136" s="17" t="s">
        <v>123</v>
      </c>
      <c r="D11136" s="18">
        <v>10047802.7239617</v>
      </c>
      <c r="E11136" s="14">
        <v>42887</v>
      </c>
      <c r="F11136" s="15">
        <f t="shared" si="173"/>
        <v>-4.615197253661301E-2</v>
      </c>
    </row>
    <row r="11137" spans="1:6" x14ac:dyDescent="0.3">
      <c r="A11137" s="11">
        <v>77</v>
      </c>
      <c r="B11137" s="12" t="s">
        <v>1107</v>
      </c>
      <c r="C11137" s="12" t="s">
        <v>124</v>
      </c>
      <c r="D11137" s="13">
        <v>10522396.112327499</v>
      </c>
      <c r="E11137" s="14">
        <v>42856</v>
      </c>
      <c r="F11137" s="15">
        <f t="shared" si="173"/>
        <v>7.2675701509668775E-2</v>
      </c>
    </row>
    <row r="11138" spans="1:6" x14ac:dyDescent="0.3">
      <c r="A11138" s="16">
        <v>77</v>
      </c>
      <c r="B11138" s="17" t="s">
        <v>1107</v>
      </c>
      <c r="C11138" s="17" t="s">
        <v>125</v>
      </c>
      <c r="D11138" s="18">
        <v>9784800.8415451795</v>
      </c>
      <c r="E11138" s="14">
        <v>42826</v>
      </c>
      <c r="F11138" s="15">
        <f t="shared" si="173"/>
        <v>6.0774516282612941E-2</v>
      </c>
    </row>
    <row r="11139" spans="1:6" x14ac:dyDescent="0.3">
      <c r="A11139" s="11">
        <v>77</v>
      </c>
      <c r="B11139" s="12" t="s">
        <v>1107</v>
      </c>
      <c r="C11139" s="12" t="s">
        <v>126</v>
      </c>
      <c r="D11139" s="13">
        <v>9207844.0131435804</v>
      </c>
      <c r="E11139" s="14">
        <v>42795</v>
      </c>
      <c r="F11139" s="15">
        <f t="shared" ref="F11139:F11202" si="174">IF(B11139=B11140,LN(D11139/D11140),NA())</f>
        <v>-2.3724073469283544E-2</v>
      </c>
    </row>
    <row r="11140" spans="1:6" x14ac:dyDescent="0.3">
      <c r="A11140" s="16">
        <v>77</v>
      </c>
      <c r="B11140" s="17" t="s">
        <v>1107</v>
      </c>
      <c r="C11140" s="17" t="s">
        <v>127</v>
      </c>
      <c r="D11140" s="18">
        <v>9428903.4277289007</v>
      </c>
      <c r="E11140" s="14">
        <v>42767</v>
      </c>
      <c r="F11140" s="15">
        <f t="shared" si="174"/>
        <v>5.2437168365897228E-2</v>
      </c>
    </row>
    <row r="11141" spans="1:6" x14ac:dyDescent="0.3">
      <c r="A11141" s="11">
        <v>77</v>
      </c>
      <c r="B11141" s="12" t="s">
        <v>1107</v>
      </c>
      <c r="C11141" s="12" t="s">
        <v>129</v>
      </c>
      <c r="D11141" s="13">
        <v>8947217.9108798299</v>
      </c>
      <c r="E11141" s="14">
        <v>42736</v>
      </c>
      <c r="F11141" s="15">
        <f t="shared" si="174"/>
        <v>2.762437310937774E-2</v>
      </c>
    </row>
    <row r="11142" spans="1:6" x14ac:dyDescent="0.3">
      <c r="A11142" s="16">
        <v>77</v>
      </c>
      <c r="B11142" s="17" t="s">
        <v>1107</v>
      </c>
      <c r="C11142" s="17" t="s">
        <v>130</v>
      </c>
      <c r="D11142" s="18">
        <v>8703439.2436646707</v>
      </c>
      <c r="E11142" s="14">
        <v>42705</v>
      </c>
      <c r="F11142" s="15">
        <f t="shared" si="174"/>
        <v>-3.7355557185990459E-3</v>
      </c>
    </row>
    <row r="11143" spans="1:6" x14ac:dyDescent="0.3">
      <c r="A11143" s="16">
        <v>77</v>
      </c>
      <c r="B11143" s="17" t="s">
        <v>1107</v>
      </c>
      <c r="C11143" s="17" t="s">
        <v>132</v>
      </c>
      <c r="D11143" s="18">
        <v>8736012.2271221709</v>
      </c>
      <c r="E11143" s="14">
        <v>42675</v>
      </c>
      <c r="F11143" s="15">
        <f t="shared" si="174"/>
        <v>-9.2863701138892529E-2</v>
      </c>
    </row>
    <row r="11144" spans="1:6" x14ac:dyDescent="0.3">
      <c r="A11144" s="16">
        <v>77</v>
      </c>
      <c r="B11144" s="17" t="s">
        <v>1107</v>
      </c>
      <c r="C11144" s="17" t="s">
        <v>133</v>
      </c>
      <c r="D11144" s="18">
        <v>9586132.4701159205</v>
      </c>
      <c r="E11144" s="14">
        <v>42644</v>
      </c>
      <c r="F11144" s="15">
        <f t="shared" si="174"/>
        <v>-2.255492625142275E-2</v>
      </c>
    </row>
    <row r="11145" spans="1:6" x14ac:dyDescent="0.3">
      <c r="A11145" s="16">
        <v>77</v>
      </c>
      <c r="B11145" s="17" t="s">
        <v>1107</v>
      </c>
      <c r="C11145" s="17" t="s">
        <v>134</v>
      </c>
      <c r="D11145" s="18">
        <v>9804803.7683054898</v>
      </c>
      <c r="E11145" s="14">
        <v>42614</v>
      </c>
      <c r="F11145" s="15">
        <f t="shared" si="174"/>
        <v>1.7847219694035812E-2</v>
      </c>
    </row>
    <row r="11146" spans="1:6" x14ac:dyDescent="0.3">
      <c r="A11146" s="11">
        <v>77</v>
      </c>
      <c r="B11146" s="12" t="s">
        <v>1107</v>
      </c>
      <c r="C11146" s="12" t="s">
        <v>135</v>
      </c>
      <c r="D11146" s="13">
        <v>9631367.5620313492</v>
      </c>
      <c r="E11146" s="14">
        <v>42583</v>
      </c>
      <c r="F11146" s="15">
        <f t="shared" si="174"/>
        <v>1.773934736228092E-2</v>
      </c>
    </row>
    <row r="11147" spans="1:6" x14ac:dyDescent="0.3">
      <c r="A11147" s="16">
        <v>77</v>
      </c>
      <c r="B11147" s="17" t="s">
        <v>1107</v>
      </c>
      <c r="C11147" s="17" t="s">
        <v>136</v>
      </c>
      <c r="D11147" s="18">
        <v>9462019.8867926691</v>
      </c>
      <c r="E11147" s="14">
        <v>42552</v>
      </c>
      <c r="F11147" s="15">
        <f t="shared" si="174"/>
        <v>9.8766631283283543E-2</v>
      </c>
    </row>
    <row r="11148" spans="1:6" x14ac:dyDescent="0.3">
      <c r="A11148" s="11">
        <v>77</v>
      </c>
      <c r="B11148" s="12" t="s">
        <v>1107</v>
      </c>
      <c r="C11148" s="12" t="s">
        <v>137</v>
      </c>
      <c r="D11148" s="13">
        <v>8572155.7552186009</v>
      </c>
      <c r="E11148" s="14">
        <v>42522</v>
      </c>
      <c r="F11148" s="15">
        <f t="shared" si="174"/>
        <v>5.1762464141443518E-2</v>
      </c>
    </row>
    <row r="11149" spans="1:6" x14ac:dyDescent="0.3">
      <c r="A11149" s="16">
        <v>77</v>
      </c>
      <c r="B11149" s="17" t="s">
        <v>1107</v>
      </c>
      <c r="C11149" s="17" t="s">
        <v>138</v>
      </c>
      <c r="D11149" s="18">
        <v>8139728.1572017502</v>
      </c>
      <c r="E11149" s="14">
        <v>42491</v>
      </c>
      <c r="F11149" s="15">
        <f t="shared" si="174"/>
        <v>3.4887428648591956E-2</v>
      </c>
    </row>
    <row r="11150" spans="1:6" x14ac:dyDescent="0.3">
      <c r="A11150" s="11">
        <v>77</v>
      </c>
      <c r="B11150" s="12" t="s">
        <v>1107</v>
      </c>
      <c r="C11150" s="12" t="s">
        <v>139</v>
      </c>
      <c r="D11150" s="13">
        <v>7860650.4296956202</v>
      </c>
      <c r="E11150" s="14">
        <v>42461</v>
      </c>
      <c r="F11150" s="15">
        <f t="shared" si="174"/>
        <v>-6.0611112208517878E-2</v>
      </c>
    </row>
    <row r="11151" spans="1:6" x14ac:dyDescent="0.3">
      <c r="A11151" s="16">
        <v>77</v>
      </c>
      <c r="B11151" s="17" t="s">
        <v>1107</v>
      </c>
      <c r="C11151" s="17" t="s">
        <v>140</v>
      </c>
      <c r="D11151" s="18">
        <v>8351828.2508643903</v>
      </c>
      <c r="E11151" s="14">
        <v>42430</v>
      </c>
      <c r="F11151" s="15">
        <f t="shared" si="174"/>
        <v>5.307297171121958E-2</v>
      </c>
    </row>
    <row r="11152" spans="1:6" x14ac:dyDescent="0.3">
      <c r="A11152" s="11">
        <v>77</v>
      </c>
      <c r="B11152" s="12" t="s">
        <v>1107</v>
      </c>
      <c r="C11152" s="12" t="s">
        <v>141</v>
      </c>
      <c r="D11152" s="13">
        <v>7920129.0143501796</v>
      </c>
      <c r="E11152" s="14">
        <v>42401</v>
      </c>
      <c r="F11152" s="15">
        <f t="shared" si="174"/>
        <v>-4.0229239604012756E-2</v>
      </c>
    </row>
    <row r="11153" spans="1:6" x14ac:dyDescent="0.3">
      <c r="A11153" s="16">
        <v>77</v>
      </c>
      <c r="B11153" s="17" t="s">
        <v>1107</v>
      </c>
      <c r="C11153" s="17" t="s">
        <v>142</v>
      </c>
      <c r="D11153" s="18">
        <v>8245245.5313194403</v>
      </c>
      <c r="E11153" s="14">
        <v>42370</v>
      </c>
      <c r="F11153" s="15">
        <f t="shared" si="174"/>
        <v>-0.15735428418604958</v>
      </c>
    </row>
    <row r="11154" spans="1:6" x14ac:dyDescent="0.3">
      <c r="A11154" s="11">
        <v>77</v>
      </c>
      <c r="B11154" s="12" t="s">
        <v>1107</v>
      </c>
      <c r="C11154" s="12" t="s">
        <v>143</v>
      </c>
      <c r="D11154" s="13">
        <v>9650319.4571844302</v>
      </c>
      <c r="E11154" s="14">
        <v>42339</v>
      </c>
      <c r="F11154" s="15">
        <f t="shared" si="174"/>
        <v>2.8772514520062402E-2</v>
      </c>
    </row>
    <row r="11155" spans="1:6" x14ac:dyDescent="0.3">
      <c r="A11155" s="11">
        <v>77</v>
      </c>
      <c r="B11155" s="12" t="s">
        <v>1107</v>
      </c>
      <c r="C11155" s="12" t="s">
        <v>145</v>
      </c>
      <c r="D11155" s="13">
        <v>9376612.0085545704</v>
      </c>
      <c r="E11155" s="14">
        <v>42309</v>
      </c>
      <c r="F11155" s="15">
        <f t="shared" si="174"/>
        <v>7.3430362230593571E-2</v>
      </c>
    </row>
    <row r="11156" spans="1:6" x14ac:dyDescent="0.3">
      <c r="A11156" s="11">
        <v>77</v>
      </c>
      <c r="B11156" s="12" t="s">
        <v>1107</v>
      </c>
      <c r="C11156" s="12" t="s">
        <v>146</v>
      </c>
      <c r="D11156" s="13">
        <v>8712755.8579687905</v>
      </c>
      <c r="E11156" s="14">
        <v>42278</v>
      </c>
      <c r="F11156" s="15">
        <f t="shared" si="174"/>
        <v>8.7398567510732175E-2</v>
      </c>
    </row>
    <row r="11157" spans="1:6" x14ac:dyDescent="0.3">
      <c r="A11157" s="11">
        <v>77</v>
      </c>
      <c r="B11157" s="12" t="s">
        <v>1107</v>
      </c>
      <c r="C11157" s="12" t="s">
        <v>147</v>
      </c>
      <c r="D11157" s="13">
        <v>7983601.0966218403</v>
      </c>
      <c r="E11157" s="14">
        <v>42248</v>
      </c>
      <c r="F11157" s="15">
        <f t="shared" si="174"/>
        <v>-3.1603119241024935E-2</v>
      </c>
    </row>
    <row r="11158" spans="1:6" x14ac:dyDescent="0.3">
      <c r="A11158" s="16">
        <v>77</v>
      </c>
      <c r="B11158" s="17" t="s">
        <v>1107</v>
      </c>
      <c r="C11158" s="17" t="s">
        <v>148</v>
      </c>
      <c r="D11158" s="18">
        <v>8239936.9661581898</v>
      </c>
      <c r="E11158" s="14">
        <v>42217</v>
      </c>
      <c r="F11158" s="15">
        <f t="shared" si="174"/>
        <v>-9.9027190404304063E-3</v>
      </c>
    </row>
    <row r="11159" spans="1:6" x14ac:dyDescent="0.3">
      <c r="A11159" s="11">
        <v>77</v>
      </c>
      <c r="B11159" s="12" t="s">
        <v>1107</v>
      </c>
      <c r="C11159" s="12" t="s">
        <v>149</v>
      </c>
      <c r="D11159" s="13">
        <v>8321940.1037333496</v>
      </c>
      <c r="E11159" s="14">
        <v>42186</v>
      </c>
      <c r="F11159" s="15">
        <f t="shared" si="174"/>
        <v>1.6504269928614996E-2</v>
      </c>
    </row>
    <row r="11160" spans="1:6" x14ac:dyDescent="0.3">
      <c r="A11160" s="16">
        <v>77</v>
      </c>
      <c r="B11160" s="17" t="s">
        <v>1107</v>
      </c>
      <c r="C11160" s="17" t="s">
        <v>150</v>
      </c>
      <c r="D11160" s="18">
        <v>8185719.7586885504</v>
      </c>
      <c r="E11160" s="14">
        <v>42156</v>
      </c>
      <c r="F11160" s="15">
        <f t="shared" si="174"/>
        <v>-0.10367271587573441</v>
      </c>
    </row>
    <row r="11161" spans="1:6" x14ac:dyDescent="0.3">
      <c r="A11161" s="11">
        <v>77</v>
      </c>
      <c r="B11161" s="12" t="s">
        <v>1107</v>
      </c>
      <c r="C11161" s="12" t="s">
        <v>151</v>
      </c>
      <c r="D11161" s="13">
        <v>9079906.1725625191</v>
      </c>
      <c r="E11161" s="14">
        <v>42125</v>
      </c>
      <c r="F11161" s="15">
        <f t="shared" si="174"/>
        <v>0.15715180280719726</v>
      </c>
    </row>
    <row r="11162" spans="1:6" x14ac:dyDescent="0.3">
      <c r="A11162" s="16">
        <v>77</v>
      </c>
      <c r="B11162" s="17" t="s">
        <v>1107</v>
      </c>
      <c r="C11162" s="17" t="s">
        <v>152</v>
      </c>
      <c r="D11162" s="18">
        <v>7759454.6629634602</v>
      </c>
      <c r="E11162" s="14">
        <v>42095</v>
      </c>
      <c r="F11162" s="15">
        <f t="shared" si="174"/>
        <v>4.0583710307399753E-2</v>
      </c>
    </row>
    <row r="11163" spans="1:6" x14ac:dyDescent="0.3">
      <c r="A11163" s="11">
        <v>77</v>
      </c>
      <c r="B11163" s="12" t="s">
        <v>1107</v>
      </c>
      <c r="C11163" s="12" t="s">
        <v>153</v>
      </c>
      <c r="D11163" s="13">
        <v>7450851.6852633301</v>
      </c>
      <c r="E11163" s="14">
        <v>42064</v>
      </c>
      <c r="F11163" s="15">
        <f t="shared" si="174"/>
        <v>-3.7366974737414745E-2</v>
      </c>
    </row>
    <row r="11164" spans="1:6" x14ac:dyDescent="0.3">
      <c r="A11164" s="16">
        <v>77</v>
      </c>
      <c r="B11164" s="17" t="s">
        <v>1107</v>
      </c>
      <c r="C11164" s="17" t="s">
        <v>154</v>
      </c>
      <c r="D11164" s="18">
        <v>7734534.6511776596</v>
      </c>
      <c r="E11164" s="14">
        <v>42036</v>
      </c>
      <c r="F11164" s="15">
        <f t="shared" si="174"/>
        <v>9.1340274260414585E-3</v>
      </c>
    </row>
    <row r="11165" spans="1:6" x14ac:dyDescent="0.3">
      <c r="A11165" s="11">
        <v>77</v>
      </c>
      <c r="B11165" s="12" t="s">
        <v>1107</v>
      </c>
      <c r="C11165" s="12" t="s">
        <v>1286</v>
      </c>
      <c r="D11165" s="13">
        <v>7664208.8673074599</v>
      </c>
      <c r="E11165" s="14">
        <v>42005</v>
      </c>
      <c r="F11165" s="15" t="e">
        <f t="shared" si="174"/>
        <v>#N/A</v>
      </c>
    </row>
    <row r="11166" spans="1:6" x14ac:dyDescent="0.3">
      <c r="A11166" s="16">
        <v>94</v>
      </c>
      <c r="B11166" s="17" t="s">
        <v>1118</v>
      </c>
      <c r="C11166" s="17" t="s">
        <v>12</v>
      </c>
      <c r="D11166" s="18">
        <v>4727494.9082591897</v>
      </c>
      <c r="E11166" s="14">
        <v>45901</v>
      </c>
      <c r="F11166" s="15">
        <f t="shared" si="174"/>
        <v>2.9761168069123097E-2</v>
      </c>
    </row>
    <row r="11167" spans="1:6" x14ac:dyDescent="0.3">
      <c r="A11167" s="11">
        <v>94</v>
      </c>
      <c r="B11167" s="12" t="s">
        <v>1118</v>
      </c>
      <c r="C11167" s="12" t="s">
        <v>16</v>
      </c>
      <c r="D11167" s="13">
        <v>4588872.1569254296</v>
      </c>
      <c r="E11167" s="14">
        <v>45870</v>
      </c>
      <c r="F11167" s="15">
        <f t="shared" si="174"/>
        <v>-6.9852116202314657E-2</v>
      </c>
    </row>
    <row r="11168" spans="1:6" x14ac:dyDescent="0.3">
      <c r="A11168" s="16">
        <v>94</v>
      </c>
      <c r="B11168" s="17" t="s">
        <v>1118</v>
      </c>
      <c r="C11168" s="17" t="s">
        <v>17</v>
      </c>
      <c r="D11168" s="18">
        <v>4920875.1595141999</v>
      </c>
      <c r="E11168" s="14">
        <v>45839</v>
      </c>
      <c r="F11168" s="15">
        <f t="shared" si="174"/>
        <v>-0.12421966256850304</v>
      </c>
    </row>
    <row r="11169" spans="1:6" x14ac:dyDescent="0.3">
      <c r="A11169" s="11">
        <v>94</v>
      </c>
      <c r="B11169" s="12" t="s">
        <v>1118</v>
      </c>
      <c r="C11169" s="12" t="s">
        <v>18</v>
      </c>
      <c r="D11169" s="13">
        <v>5571732.5464450503</v>
      </c>
      <c r="E11169" s="14">
        <v>45809</v>
      </c>
      <c r="F11169" s="15">
        <f t="shared" si="174"/>
        <v>-1.5739916512853301E-2</v>
      </c>
    </row>
    <row r="11170" spans="1:6" x14ac:dyDescent="0.3">
      <c r="A11170" s="16">
        <v>94</v>
      </c>
      <c r="B11170" s="17" t="s">
        <v>1118</v>
      </c>
      <c r="C11170" s="17" t="s">
        <v>19</v>
      </c>
      <c r="D11170" s="18">
        <v>5660124.9713616204</v>
      </c>
      <c r="E11170" s="14">
        <v>45778</v>
      </c>
      <c r="F11170" s="15">
        <f t="shared" si="174"/>
        <v>1.6977727079667373E-3</v>
      </c>
    </row>
    <row r="11171" spans="1:6" x14ac:dyDescent="0.3">
      <c r="A11171" s="11">
        <v>94</v>
      </c>
      <c r="B11171" s="12" t="s">
        <v>1118</v>
      </c>
      <c r="C11171" s="12" t="s">
        <v>20</v>
      </c>
      <c r="D11171" s="13">
        <v>5650523.51851016</v>
      </c>
      <c r="E11171" s="14">
        <v>45748</v>
      </c>
      <c r="F11171" s="15">
        <f t="shared" si="174"/>
        <v>5.5580603170385781E-2</v>
      </c>
    </row>
    <row r="11172" spans="1:6" x14ac:dyDescent="0.3">
      <c r="A11172" s="16">
        <v>94</v>
      </c>
      <c r="B11172" s="17" t="s">
        <v>1118</v>
      </c>
      <c r="C11172" s="17" t="s">
        <v>21</v>
      </c>
      <c r="D11172" s="18">
        <v>5345032.3446269296</v>
      </c>
      <c r="E11172" s="14">
        <v>45717</v>
      </c>
      <c r="F11172" s="15">
        <f t="shared" si="174"/>
        <v>-2.6069885066478875E-2</v>
      </c>
    </row>
    <row r="11173" spans="1:6" x14ac:dyDescent="0.3">
      <c r="A11173" s="11">
        <v>94</v>
      </c>
      <c r="B11173" s="12" t="s">
        <v>1118</v>
      </c>
      <c r="C11173" s="12" t="s">
        <v>22</v>
      </c>
      <c r="D11173" s="13">
        <v>5486208.9568865001</v>
      </c>
      <c r="E11173" s="14">
        <v>45689</v>
      </c>
      <c r="F11173" s="15">
        <f t="shared" si="174"/>
        <v>-2.540661591300614E-2</v>
      </c>
    </row>
    <row r="11174" spans="1:6" x14ac:dyDescent="0.3">
      <c r="A11174" s="16">
        <v>94</v>
      </c>
      <c r="B11174" s="17" t="s">
        <v>1118</v>
      </c>
      <c r="C11174" s="17" t="s">
        <v>23</v>
      </c>
      <c r="D11174" s="18">
        <v>5627380.7152569797</v>
      </c>
      <c r="E11174" s="14">
        <v>45658</v>
      </c>
      <c r="F11174" s="15">
        <f t="shared" si="174"/>
        <v>0.1291521671421344</v>
      </c>
    </row>
    <row r="11175" spans="1:6" x14ac:dyDescent="0.3">
      <c r="A11175" s="11">
        <v>94</v>
      </c>
      <c r="B11175" s="12" t="s">
        <v>1118</v>
      </c>
      <c r="C11175" s="12" t="s">
        <v>24</v>
      </c>
      <c r="D11175" s="13">
        <v>4945568.5326345004</v>
      </c>
      <c r="E11175" s="14">
        <v>45627</v>
      </c>
      <c r="F11175" s="15">
        <f t="shared" si="174"/>
        <v>-8.9488175870451117E-2</v>
      </c>
    </row>
    <row r="11176" spans="1:6" x14ac:dyDescent="0.3">
      <c r="A11176" s="11">
        <v>94</v>
      </c>
      <c r="B11176" s="12" t="s">
        <v>1118</v>
      </c>
      <c r="C11176" s="12" t="s">
        <v>26</v>
      </c>
      <c r="D11176" s="13">
        <v>5408544.9743440105</v>
      </c>
      <c r="E11176" s="14">
        <v>45597</v>
      </c>
      <c r="F11176" s="15">
        <f t="shared" si="174"/>
        <v>7.5413190581514163E-3</v>
      </c>
    </row>
    <row r="11177" spans="1:6" x14ac:dyDescent="0.3">
      <c r="A11177" s="11">
        <v>94</v>
      </c>
      <c r="B11177" s="12" t="s">
        <v>1118</v>
      </c>
      <c r="C11177" s="12" t="s">
        <v>27</v>
      </c>
      <c r="D11177" s="13">
        <v>5367910.82118583</v>
      </c>
      <c r="E11177" s="14">
        <v>45566</v>
      </c>
      <c r="F11177" s="15">
        <f t="shared" si="174"/>
        <v>-7.1084669884766499E-2</v>
      </c>
    </row>
    <row r="11178" spans="1:6" x14ac:dyDescent="0.3">
      <c r="A11178" s="11">
        <v>94</v>
      </c>
      <c r="B11178" s="12" t="s">
        <v>1118</v>
      </c>
      <c r="C11178" s="12" t="s">
        <v>28</v>
      </c>
      <c r="D11178" s="13">
        <v>5763376.2435048996</v>
      </c>
      <c r="E11178" s="14">
        <v>45536</v>
      </c>
      <c r="F11178" s="15">
        <f t="shared" si="174"/>
        <v>-1.844586645254764E-2</v>
      </c>
    </row>
    <row r="11179" spans="1:6" x14ac:dyDescent="0.3">
      <c r="A11179" s="16">
        <v>94</v>
      </c>
      <c r="B11179" s="17" t="s">
        <v>1118</v>
      </c>
      <c r="C11179" s="17" t="s">
        <v>29</v>
      </c>
      <c r="D11179" s="18">
        <v>5870673.26295391</v>
      </c>
      <c r="E11179" s="14">
        <v>45505</v>
      </c>
      <c r="F11179" s="15">
        <f t="shared" si="174"/>
        <v>4.7798590230609481E-3</v>
      </c>
    </row>
    <row r="11180" spans="1:6" x14ac:dyDescent="0.3">
      <c r="A11180" s="11">
        <v>94</v>
      </c>
      <c r="B11180" s="12" t="s">
        <v>1118</v>
      </c>
      <c r="C11180" s="12" t="s">
        <v>30</v>
      </c>
      <c r="D11180" s="13">
        <v>5842679.2294517597</v>
      </c>
      <c r="E11180" s="14">
        <v>45474</v>
      </c>
      <c r="F11180" s="15">
        <f t="shared" si="174"/>
        <v>0.17408459225257714</v>
      </c>
    </row>
    <row r="11181" spans="1:6" x14ac:dyDescent="0.3">
      <c r="A11181" s="16">
        <v>94</v>
      </c>
      <c r="B11181" s="17" t="s">
        <v>1118</v>
      </c>
      <c r="C11181" s="17" t="s">
        <v>31</v>
      </c>
      <c r="D11181" s="18">
        <v>4909169.9352134299</v>
      </c>
      <c r="E11181" s="14">
        <v>45444</v>
      </c>
      <c r="F11181" s="15">
        <f t="shared" si="174"/>
        <v>-4.3168880836282827E-2</v>
      </c>
    </row>
    <row r="11182" spans="1:6" x14ac:dyDescent="0.3">
      <c r="A11182" s="11">
        <v>94</v>
      </c>
      <c r="B11182" s="12" t="s">
        <v>1118</v>
      </c>
      <c r="C11182" s="12" t="s">
        <v>32</v>
      </c>
      <c r="D11182" s="13">
        <v>5125734.0928000398</v>
      </c>
      <c r="E11182" s="14">
        <v>45413</v>
      </c>
      <c r="F11182" s="15">
        <f t="shared" si="174"/>
        <v>1.0057458692188525E-2</v>
      </c>
    </row>
    <row r="11183" spans="1:6" x14ac:dyDescent="0.3">
      <c r="A11183" s="16">
        <v>94</v>
      </c>
      <c r="B11183" s="17" t="s">
        <v>1118</v>
      </c>
      <c r="C11183" s="17" t="s">
        <v>34</v>
      </c>
      <c r="D11183" s="18">
        <v>5074440.6073214402</v>
      </c>
      <c r="E11183" s="14">
        <v>45383</v>
      </c>
      <c r="F11183" s="15">
        <f t="shared" si="174"/>
        <v>-5.247793871971549E-2</v>
      </c>
    </row>
    <row r="11184" spans="1:6" x14ac:dyDescent="0.3">
      <c r="A11184" s="11">
        <v>94</v>
      </c>
      <c r="B11184" s="12" t="s">
        <v>1118</v>
      </c>
      <c r="C11184" s="12" t="s">
        <v>35</v>
      </c>
      <c r="D11184" s="13">
        <v>5347847.9754969198</v>
      </c>
      <c r="E11184" s="14">
        <v>45352</v>
      </c>
      <c r="F11184" s="15">
        <f t="shared" si="174"/>
        <v>1.8588900475228626E-2</v>
      </c>
    </row>
    <row r="11185" spans="1:6" x14ac:dyDescent="0.3">
      <c r="A11185" s="16">
        <v>94</v>
      </c>
      <c r="B11185" s="17" t="s">
        <v>1118</v>
      </c>
      <c r="C11185" s="17" t="s">
        <v>36</v>
      </c>
      <c r="D11185" s="18">
        <v>5249355.6300572501</v>
      </c>
      <c r="E11185" s="14">
        <v>45323</v>
      </c>
      <c r="F11185" s="15">
        <f t="shared" si="174"/>
        <v>-5.7668780120700681E-2</v>
      </c>
    </row>
    <row r="11186" spans="1:6" x14ac:dyDescent="0.3">
      <c r="A11186" s="11">
        <v>94</v>
      </c>
      <c r="B11186" s="12" t="s">
        <v>1118</v>
      </c>
      <c r="C11186" s="12" t="s">
        <v>37</v>
      </c>
      <c r="D11186" s="13">
        <v>5560978.6672332101</v>
      </c>
      <c r="E11186" s="14">
        <v>45292</v>
      </c>
      <c r="F11186" s="15">
        <f t="shared" si="174"/>
        <v>-4.1219166819762829E-2</v>
      </c>
    </row>
    <row r="11187" spans="1:6" x14ac:dyDescent="0.3">
      <c r="A11187" s="16">
        <v>94</v>
      </c>
      <c r="B11187" s="17" t="s">
        <v>1118</v>
      </c>
      <c r="C11187" s="17" t="s">
        <v>38</v>
      </c>
      <c r="D11187" s="18">
        <v>5794987.2631111201</v>
      </c>
      <c r="E11187" s="14">
        <v>45261</v>
      </c>
      <c r="F11187" s="15">
        <f t="shared" si="174"/>
        <v>7.2641692459574109E-2</v>
      </c>
    </row>
    <row r="11188" spans="1:6" x14ac:dyDescent="0.3">
      <c r="A11188" s="16">
        <v>94</v>
      </c>
      <c r="B11188" s="17" t="s">
        <v>1118</v>
      </c>
      <c r="C11188" s="17" t="s">
        <v>40</v>
      </c>
      <c r="D11188" s="18">
        <v>5388955.52729013</v>
      </c>
      <c r="E11188" s="14">
        <v>45231</v>
      </c>
      <c r="F11188" s="15">
        <f t="shared" si="174"/>
        <v>0.1115588382236862</v>
      </c>
    </row>
    <row r="11189" spans="1:6" x14ac:dyDescent="0.3">
      <c r="A11189" s="16">
        <v>94</v>
      </c>
      <c r="B11189" s="17" t="s">
        <v>1118</v>
      </c>
      <c r="C11189" s="17" t="s">
        <v>41</v>
      </c>
      <c r="D11189" s="18">
        <v>4820090.7138968799</v>
      </c>
      <c r="E11189" s="14">
        <v>45200</v>
      </c>
      <c r="F11189" s="15">
        <f t="shared" si="174"/>
        <v>-3.2717204253015664E-2</v>
      </c>
    </row>
    <row r="11190" spans="1:6" x14ac:dyDescent="0.3">
      <c r="A11190" s="16">
        <v>94</v>
      </c>
      <c r="B11190" s="17" t="s">
        <v>1118</v>
      </c>
      <c r="C11190" s="17" t="s">
        <v>42</v>
      </c>
      <c r="D11190" s="18">
        <v>4980398.7217947496</v>
      </c>
      <c r="E11190" s="14">
        <v>45170</v>
      </c>
      <c r="F11190" s="15">
        <f t="shared" si="174"/>
        <v>-4.6797011620072985E-2</v>
      </c>
    </row>
    <row r="11191" spans="1:6" x14ac:dyDescent="0.3">
      <c r="A11191" s="11">
        <v>94</v>
      </c>
      <c r="B11191" s="12" t="s">
        <v>1118</v>
      </c>
      <c r="C11191" s="12" t="s">
        <v>43</v>
      </c>
      <c r="D11191" s="13">
        <v>5219006.0092006503</v>
      </c>
      <c r="E11191" s="14">
        <v>45139</v>
      </c>
      <c r="F11191" s="15">
        <f t="shared" si="174"/>
        <v>-3.4486169196540808E-2</v>
      </c>
    </row>
    <row r="11192" spans="1:6" x14ac:dyDescent="0.3">
      <c r="A11192" s="16">
        <v>94</v>
      </c>
      <c r="B11192" s="17" t="s">
        <v>1118</v>
      </c>
      <c r="C11192" s="17" t="s">
        <v>44</v>
      </c>
      <c r="D11192" s="18">
        <v>5402128.9899297096</v>
      </c>
      <c r="E11192" s="14">
        <v>45108</v>
      </c>
      <c r="F11192" s="15">
        <f t="shared" si="174"/>
        <v>0.19153230930540194</v>
      </c>
    </row>
    <row r="11193" spans="1:6" x14ac:dyDescent="0.3">
      <c r="A11193" s="11">
        <v>94</v>
      </c>
      <c r="B11193" s="12" t="s">
        <v>1118</v>
      </c>
      <c r="C11193" s="12" t="s">
        <v>45</v>
      </c>
      <c r="D11193" s="13">
        <v>4460499.8063629698</v>
      </c>
      <c r="E11193" s="14">
        <v>45078</v>
      </c>
      <c r="F11193" s="15">
        <f t="shared" si="174"/>
        <v>-2.819727648322853E-2</v>
      </c>
    </row>
    <row r="11194" spans="1:6" x14ac:dyDescent="0.3">
      <c r="A11194" s="16">
        <v>94</v>
      </c>
      <c r="B11194" s="17" t="s">
        <v>1118</v>
      </c>
      <c r="C11194" s="17" t="s">
        <v>46</v>
      </c>
      <c r="D11194" s="18">
        <v>4588063.7790401503</v>
      </c>
      <c r="E11194" s="14">
        <v>45047</v>
      </c>
      <c r="F11194" s="15">
        <f t="shared" si="174"/>
        <v>-6.3636444123199992E-2</v>
      </c>
    </row>
    <row r="11195" spans="1:6" x14ac:dyDescent="0.3">
      <c r="A11195" s="11">
        <v>94</v>
      </c>
      <c r="B11195" s="12" t="s">
        <v>1118</v>
      </c>
      <c r="C11195" s="12" t="s">
        <v>47</v>
      </c>
      <c r="D11195" s="13">
        <v>4889521.9822460497</v>
      </c>
      <c r="E11195" s="14">
        <v>45017</v>
      </c>
      <c r="F11195" s="15">
        <f t="shared" si="174"/>
        <v>-4.1970932661017065E-4</v>
      </c>
    </row>
    <row r="11196" spans="1:6" x14ac:dyDescent="0.3">
      <c r="A11196" s="16">
        <v>94</v>
      </c>
      <c r="B11196" s="17" t="s">
        <v>1118</v>
      </c>
      <c r="C11196" s="17" t="s">
        <v>48</v>
      </c>
      <c r="D11196" s="18">
        <v>4891574.5909440396</v>
      </c>
      <c r="E11196" s="14">
        <v>44986</v>
      </c>
      <c r="F11196" s="15">
        <f t="shared" si="174"/>
        <v>-2.4175145204155406E-2</v>
      </c>
    </row>
    <row r="11197" spans="1:6" x14ac:dyDescent="0.3">
      <c r="A11197" s="11">
        <v>94</v>
      </c>
      <c r="B11197" s="12" t="s">
        <v>1118</v>
      </c>
      <c r="C11197" s="12" t="s">
        <v>49</v>
      </c>
      <c r="D11197" s="13">
        <v>5011270.1158132898</v>
      </c>
      <c r="E11197" s="14">
        <v>44958</v>
      </c>
      <c r="F11197" s="15">
        <f t="shared" si="174"/>
        <v>-1.4131759090577001E-2</v>
      </c>
    </row>
    <row r="11198" spans="1:6" x14ac:dyDescent="0.3">
      <c r="A11198" s="16">
        <v>94</v>
      </c>
      <c r="B11198" s="17" t="s">
        <v>1118</v>
      </c>
      <c r="C11198" s="17" t="s">
        <v>50</v>
      </c>
      <c r="D11198" s="18">
        <v>5082590.9352140604</v>
      </c>
      <c r="E11198" s="14">
        <v>44927</v>
      </c>
      <c r="F11198" s="15">
        <f t="shared" si="174"/>
        <v>0.1451659207108105</v>
      </c>
    </row>
    <row r="11199" spans="1:6" x14ac:dyDescent="0.3">
      <c r="A11199" s="11">
        <v>94</v>
      </c>
      <c r="B11199" s="12" t="s">
        <v>1118</v>
      </c>
      <c r="C11199" s="12" t="s">
        <v>51</v>
      </c>
      <c r="D11199" s="13">
        <v>4395825.0467951903</v>
      </c>
      <c r="E11199" s="14">
        <v>44896</v>
      </c>
      <c r="F11199" s="15">
        <f t="shared" si="174"/>
        <v>-1.3539340371034308E-2</v>
      </c>
    </row>
    <row r="11200" spans="1:6" x14ac:dyDescent="0.3">
      <c r="A11200" s="11">
        <v>94</v>
      </c>
      <c r="B11200" s="12" t="s">
        <v>1118</v>
      </c>
      <c r="C11200" s="12" t="s">
        <v>53</v>
      </c>
      <c r="D11200" s="13">
        <v>4455746.3504141401</v>
      </c>
      <c r="E11200" s="14">
        <v>44866</v>
      </c>
      <c r="F11200" s="15">
        <f t="shared" si="174"/>
        <v>3.4754350221006383E-2</v>
      </c>
    </row>
    <row r="11201" spans="1:6" x14ac:dyDescent="0.3">
      <c r="A11201" s="11">
        <v>94</v>
      </c>
      <c r="B11201" s="12" t="s">
        <v>1118</v>
      </c>
      <c r="C11201" s="12" t="s">
        <v>54</v>
      </c>
      <c r="D11201" s="13">
        <v>4303549.8456625799</v>
      </c>
      <c r="E11201" s="14">
        <v>44835</v>
      </c>
      <c r="F11201" s="15">
        <f t="shared" si="174"/>
        <v>3.7408727748068443E-2</v>
      </c>
    </row>
    <row r="11202" spans="1:6" x14ac:dyDescent="0.3">
      <c r="A11202" s="11">
        <v>94</v>
      </c>
      <c r="B11202" s="12" t="s">
        <v>1118</v>
      </c>
      <c r="C11202" s="12" t="s">
        <v>55</v>
      </c>
      <c r="D11202" s="13">
        <v>4145533.5426404802</v>
      </c>
      <c r="E11202" s="14">
        <v>44805</v>
      </c>
      <c r="F11202" s="15">
        <f t="shared" si="174"/>
        <v>-0.20230800877101129</v>
      </c>
    </row>
    <row r="11203" spans="1:6" x14ac:dyDescent="0.3">
      <c r="A11203" s="16">
        <v>94</v>
      </c>
      <c r="B11203" s="17" t="s">
        <v>1118</v>
      </c>
      <c r="C11203" s="17" t="s">
        <v>56</v>
      </c>
      <c r="D11203" s="18">
        <v>5075065.8928183001</v>
      </c>
      <c r="E11203" s="14">
        <v>44774</v>
      </c>
      <c r="F11203" s="15">
        <f t="shared" ref="F11203:F11266" si="175">IF(B11203=B11204,LN(D11203/D11204),NA())</f>
        <v>-8.0338151783512821E-2</v>
      </c>
    </row>
    <row r="11204" spans="1:6" x14ac:dyDescent="0.3">
      <c r="A11204" s="11">
        <v>94</v>
      </c>
      <c r="B11204" s="12" t="s">
        <v>1118</v>
      </c>
      <c r="C11204" s="12" t="s">
        <v>57</v>
      </c>
      <c r="D11204" s="13">
        <v>5499612.6387150995</v>
      </c>
      <c r="E11204" s="14">
        <v>44743</v>
      </c>
      <c r="F11204" s="15">
        <f t="shared" si="175"/>
        <v>6.8165242146575003E-2</v>
      </c>
    </row>
    <row r="11205" spans="1:6" x14ac:dyDescent="0.3">
      <c r="A11205" s="16">
        <v>94</v>
      </c>
      <c r="B11205" s="17" t="s">
        <v>1118</v>
      </c>
      <c r="C11205" s="17" t="s">
        <v>58</v>
      </c>
      <c r="D11205" s="18">
        <v>5137221.7526476597</v>
      </c>
      <c r="E11205" s="14">
        <v>44713</v>
      </c>
      <c r="F11205" s="15">
        <f t="shared" si="175"/>
        <v>-8.4651006018160141E-2</v>
      </c>
    </row>
    <row r="11206" spans="1:6" x14ac:dyDescent="0.3">
      <c r="A11206" s="11">
        <v>94</v>
      </c>
      <c r="B11206" s="12" t="s">
        <v>1118</v>
      </c>
      <c r="C11206" s="12" t="s">
        <v>59</v>
      </c>
      <c r="D11206" s="13">
        <v>5591029.42137706</v>
      </c>
      <c r="E11206" s="14">
        <v>44682</v>
      </c>
      <c r="F11206" s="15">
        <f t="shared" si="175"/>
        <v>2.198736080137665E-2</v>
      </c>
    </row>
    <row r="11207" spans="1:6" x14ac:dyDescent="0.3">
      <c r="A11207" s="16">
        <v>94</v>
      </c>
      <c r="B11207" s="17" t="s">
        <v>1118</v>
      </c>
      <c r="C11207" s="17" t="s">
        <v>60</v>
      </c>
      <c r="D11207" s="18">
        <v>5469439.0642359499</v>
      </c>
      <c r="E11207" s="14">
        <v>44652</v>
      </c>
      <c r="F11207" s="15">
        <f t="shared" si="175"/>
        <v>-1.9682237969235683E-2</v>
      </c>
    </row>
    <row r="11208" spans="1:6" x14ac:dyDescent="0.3">
      <c r="A11208" s="11">
        <v>94</v>
      </c>
      <c r="B11208" s="12" t="s">
        <v>1118</v>
      </c>
      <c r="C11208" s="12" t="s">
        <v>61</v>
      </c>
      <c r="D11208" s="13">
        <v>5578156.2546182098</v>
      </c>
      <c r="E11208" s="14">
        <v>44621</v>
      </c>
      <c r="F11208" s="15">
        <f t="shared" si="175"/>
        <v>8.0975918919445958E-2</v>
      </c>
    </row>
    <row r="11209" spans="1:6" x14ac:dyDescent="0.3">
      <c r="A11209" s="16">
        <v>94</v>
      </c>
      <c r="B11209" s="17" t="s">
        <v>1118</v>
      </c>
      <c r="C11209" s="17" t="s">
        <v>62</v>
      </c>
      <c r="D11209" s="18">
        <v>5144264.3858546996</v>
      </c>
      <c r="E11209" s="14">
        <v>44593</v>
      </c>
      <c r="F11209" s="15">
        <f t="shared" si="175"/>
        <v>3.2368567207710197E-2</v>
      </c>
    </row>
    <row r="11210" spans="1:6" x14ac:dyDescent="0.3">
      <c r="A11210" s="11">
        <v>94</v>
      </c>
      <c r="B11210" s="12" t="s">
        <v>1118</v>
      </c>
      <c r="C11210" s="12" t="s">
        <v>63</v>
      </c>
      <c r="D11210" s="13">
        <v>4980417.9605989102</v>
      </c>
      <c r="E11210" s="14">
        <v>44562</v>
      </c>
      <c r="F11210" s="15">
        <f t="shared" si="175"/>
        <v>-0.17857744180683982</v>
      </c>
    </row>
    <row r="11211" spans="1:6" x14ac:dyDescent="0.3">
      <c r="A11211" s="16">
        <v>94</v>
      </c>
      <c r="B11211" s="17" t="s">
        <v>1118</v>
      </c>
      <c r="C11211" s="17" t="s">
        <v>64</v>
      </c>
      <c r="D11211" s="18">
        <v>5954166.6819384396</v>
      </c>
      <c r="E11211" s="14">
        <v>44531</v>
      </c>
      <c r="F11211" s="15">
        <f t="shared" si="175"/>
        <v>4.5788948227591594E-2</v>
      </c>
    </row>
    <row r="11212" spans="1:6" x14ac:dyDescent="0.3">
      <c r="A11212" s="16">
        <v>94</v>
      </c>
      <c r="B11212" s="17" t="s">
        <v>1118</v>
      </c>
      <c r="C11212" s="17" t="s">
        <v>66</v>
      </c>
      <c r="D11212" s="18">
        <v>5687679.2992622498</v>
      </c>
      <c r="E11212" s="14">
        <v>44501</v>
      </c>
      <c r="F11212" s="15">
        <f t="shared" si="175"/>
        <v>-2.5583735766976878E-2</v>
      </c>
    </row>
    <row r="11213" spans="1:6" x14ac:dyDescent="0.3">
      <c r="A11213" s="16">
        <v>94</v>
      </c>
      <c r="B11213" s="17" t="s">
        <v>1118</v>
      </c>
      <c r="C11213" s="17" t="s">
        <v>67</v>
      </c>
      <c r="D11213" s="18">
        <v>5835068.7305992199</v>
      </c>
      <c r="E11213" s="14">
        <v>44470</v>
      </c>
      <c r="F11213" s="15">
        <f t="shared" si="175"/>
        <v>5.6860269604007082E-4</v>
      </c>
    </row>
    <row r="11214" spans="1:6" x14ac:dyDescent="0.3">
      <c r="A11214" s="16">
        <v>94</v>
      </c>
      <c r="B11214" s="17" t="s">
        <v>1118</v>
      </c>
      <c r="C11214" s="17" t="s">
        <v>68</v>
      </c>
      <c r="D11214" s="18">
        <v>5831751.8378738603</v>
      </c>
      <c r="E11214" s="14">
        <v>44440</v>
      </c>
      <c r="F11214" s="15">
        <f t="shared" si="175"/>
        <v>-0.11655167666549525</v>
      </c>
    </row>
    <row r="11215" spans="1:6" x14ac:dyDescent="0.3">
      <c r="A11215" s="11">
        <v>94</v>
      </c>
      <c r="B11215" s="12" t="s">
        <v>1118</v>
      </c>
      <c r="C11215" s="12" t="s">
        <v>69</v>
      </c>
      <c r="D11215" s="13">
        <v>6552647.1868316801</v>
      </c>
      <c r="E11215" s="14">
        <v>44409</v>
      </c>
      <c r="F11215" s="15">
        <f t="shared" si="175"/>
        <v>5.4635483070879128E-2</v>
      </c>
    </row>
    <row r="11216" spans="1:6" x14ac:dyDescent="0.3">
      <c r="A11216" s="16">
        <v>94</v>
      </c>
      <c r="B11216" s="17" t="s">
        <v>1118</v>
      </c>
      <c r="C11216" s="17" t="s">
        <v>70</v>
      </c>
      <c r="D11216" s="18">
        <v>6204244.3820880996</v>
      </c>
      <c r="E11216" s="14">
        <v>44378</v>
      </c>
      <c r="F11216" s="15">
        <f t="shared" si="175"/>
        <v>7.4887491129127792E-2</v>
      </c>
    </row>
    <row r="11217" spans="1:6" x14ac:dyDescent="0.3">
      <c r="A11217" s="11">
        <v>94</v>
      </c>
      <c r="B11217" s="12" t="s">
        <v>1118</v>
      </c>
      <c r="C11217" s="12" t="s">
        <v>71</v>
      </c>
      <c r="D11217" s="13">
        <v>5756594.9446372101</v>
      </c>
      <c r="E11217" s="14">
        <v>44348</v>
      </c>
      <c r="F11217" s="15">
        <f t="shared" si="175"/>
        <v>-5.5230303195553172E-2</v>
      </c>
    </row>
    <row r="11218" spans="1:6" x14ac:dyDescent="0.3">
      <c r="A11218" s="16">
        <v>94</v>
      </c>
      <c r="B11218" s="17" t="s">
        <v>1118</v>
      </c>
      <c r="C11218" s="17" t="s">
        <v>72</v>
      </c>
      <c r="D11218" s="18">
        <v>6083477.2441741498</v>
      </c>
      <c r="E11218" s="14">
        <v>44317</v>
      </c>
      <c r="F11218" s="15">
        <f t="shared" si="175"/>
        <v>-2.4207129339654278E-2</v>
      </c>
    </row>
    <row r="11219" spans="1:6" x14ac:dyDescent="0.3">
      <c r="A11219" s="11">
        <v>94</v>
      </c>
      <c r="B11219" s="12" t="s">
        <v>1118</v>
      </c>
      <c r="C11219" s="12" t="s">
        <v>73</v>
      </c>
      <c r="D11219" s="13">
        <v>6232537.6480362201</v>
      </c>
      <c r="E11219" s="14">
        <v>44287</v>
      </c>
      <c r="F11219" s="15">
        <f t="shared" si="175"/>
        <v>8.792314859130608E-2</v>
      </c>
    </row>
    <row r="11220" spans="1:6" x14ac:dyDescent="0.3">
      <c r="A11220" s="16">
        <v>94</v>
      </c>
      <c r="B11220" s="17" t="s">
        <v>1118</v>
      </c>
      <c r="C11220" s="17" t="s">
        <v>74</v>
      </c>
      <c r="D11220" s="18">
        <v>5707952.78813376</v>
      </c>
      <c r="E11220" s="14">
        <v>44256</v>
      </c>
      <c r="F11220" s="15">
        <f t="shared" si="175"/>
        <v>9.4279786232125753E-2</v>
      </c>
    </row>
    <row r="11221" spans="1:6" x14ac:dyDescent="0.3">
      <c r="A11221" s="11">
        <v>94</v>
      </c>
      <c r="B11221" s="12" t="s">
        <v>1118</v>
      </c>
      <c r="C11221" s="12" t="s">
        <v>75</v>
      </c>
      <c r="D11221" s="13">
        <v>5194397.5064872298</v>
      </c>
      <c r="E11221" s="14">
        <v>44228</v>
      </c>
      <c r="F11221" s="15">
        <f t="shared" si="175"/>
        <v>1.1410854977954974E-2</v>
      </c>
    </row>
    <row r="11222" spans="1:6" x14ac:dyDescent="0.3">
      <c r="A11222" s="16">
        <v>94</v>
      </c>
      <c r="B11222" s="17" t="s">
        <v>1118</v>
      </c>
      <c r="C11222" s="17" t="s">
        <v>76</v>
      </c>
      <c r="D11222" s="18">
        <v>5135461.8822609102</v>
      </c>
      <c r="E11222" s="14">
        <v>44197</v>
      </c>
      <c r="F11222" s="15">
        <f t="shared" si="175"/>
        <v>-8.3794589019445698E-2</v>
      </c>
    </row>
    <row r="11223" spans="1:6" x14ac:dyDescent="0.3">
      <c r="A11223" s="11">
        <v>94</v>
      </c>
      <c r="B11223" s="12" t="s">
        <v>1118</v>
      </c>
      <c r="C11223" s="12" t="s">
        <v>77</v>
      </c>
      <c r="D11223" s="13">
        <v>5584329.5257774498</v>
      </c>
      <c r="E11223" s="14">
        <v>44166</v>
      </c>
      <c r="F11223" s="15">
        <f t="shared" si="175"/>
        <v>5.4710209514846134E-2</v>
      </c>
    </row>
    <row r="11224" spans="1:6" x14ac:dyDescent="0.3">
      <c r="A11224" s="11">
        <v>94</v>
      </c>
      <c r="B11224" s="12" t="s">
        <v>1118</v>
      </c>
      <c r="C11224" s="12" t="s">
        <v>79</v>
      </c>
      <c r="D11224" s="13">
        <v>5287016.8626316199</v>
      </c>
      <c r="E11224" s="14">
        <v>44136</v>
      </c>
      <c r="F11224" s="15">
        <f t="shared" si="175"/>
        <v>0.17216617829683145</v>
      </c>
    </row>
    <row r="11225" spans="1:6" x14ac:dyDescent="0.3">
      <c r="A11225" s="11">
        <v>94</v>
      </c>
      <c r="B11225" s="12" t="s">
        <v>1118</v>
      </c>
      <c r="C11225" s="12" t="s">
        <v>80</v>
      </c>
      <c r="D11225" s="13">
        <v>4450818.3956474103</v>
      </c>
      <c r="E11225" s="14">
        <v>44105</v>
      </c>
      <c r="F11225" s="15">
        <f t="shared" si="175"/>
        <v>-7.1694412809373458E-3</v>
      </c>
    </row>
    <row r="11226" spans="1:6" x14ac:dyDescent="0.3">
      <c r="A11226" s="11">
        <v>94</v>
      </c>
      <c r="B11226" s="12" t="s">
        <v>1118</v>
      </c>
      <c r="C11226" s="12" t="s">
        <v>81</v>
      </c>
      <c r="D11226" s="13">
        <v>4482842.9386533899</v>
      </c>
      <c r="E11226" s="14">
        <v>44075</v>
      </c>
      <c r="F11226" s="15">
        <f t="shared" si="175"/>
        <v>-0.14250469723045622</v>
      </c>
    </row>
    <row r="11227" spans="1:6" x14ac:dyDescent="0.3">
      <c r="A11227" s="16">
        <v>94</v>
      </c>
      <c r="B11227" s="17" t="s">
        <v>1118</v>
      </c>
      <c r="C11227" s="17" t="s">
        <v>82</v>
      </c>
      <c r="D11227" s="18">
        <v>5169428.4280957701</v>
      </c>
      <c r="E11227" s="14">
        <v>44044</v>
      </c>
      <c r="F11227" s="15">
        <f t="shared" si="175"/>
        <v>2.989992884727834E-2</v>
      </c>
    </row>
    <row r="11228" spans="1:6" x14ac:dyDescent="0.3">
      <c r="A11228" s="11">
        <v>94</v>
      </c>
      <c r="B11228" s="12" t="s">
        <v>1118</v>
      </c>
      <c r="C11228" s="12" t="s">
        <v>83</v>
      </c>
      <c r="D11228" s="13">
        <v>5017150.7759851301</v>
      </c>
      <c r="E11228" s="14">
        <v>44013</v>
      </c>
      <c r="F11228" s="15">
        <f t="shared" si="175"/>
        <v>-1.0640677450465244E-3</v>
      </c>
    </row>
    <row r="11229" spans="1:6" x14ac:dyDescent="0.3">
      <c r="A11229" s="16">
        <v>94</v>
      </c>
      <c r="B11229" s="17" t="s">
        <v>1118</v>
      </c>
      <c r="C11229" s="17" t="s">
        <v>84</v>
      </c>
      <c r="D11229" s="18">
        <v>5022492.2056154003</v>
      </c>
      <c r="E11229" s="14">
        <v>43983</v>
      </c>
      <c r="F11229" s="15">
        <f t="shared" si="175"/>
        <v>0.16975881423401862</v>
      </c>
    </row>
    <row r="11230" spans="1:6" x14ac:dyDescent="0.3">
      <c r="A11230" s="11">
        <v>94</v>
      </c>
      <c r="B11230" s="12" t="s">
        <v>1118</v>
      </c>
      <c r="C11230" s="12" t="s">
        <v>85</v>
      </c>
      <c r="D11230" s="13">
        <v>4238322.0651981505</v>
      </c>
      <c r="E11230" s="14">
        <v>43952</v>
      </c>
      <c r="F11230" s="15">
        <f t="shared" si="175"/>
        <v>-8.004529749352304E-3</v>
      </c>
    </row>
    <row r="11231" spans="1:6" x14ac:dyDescent="0.3">
      <c r="A11231" s="16">
        <v>94</v>
      </c>
      <c r="B11231" s="17" t="s">
        <v>1118</v>
      </c>
      <c r="C11231" s="17" t="s">
        <v>86</v>
      </c>
      <c r="D11231" s="18">
        <v>4272383.9832052197</v>
      </c>
      <c r="E11231" s="14">
        <v>43922</v>
      </c>
      <c r="F11231" s="15">
        <f t="shared" si="175"/>
        <v>8.840836408616945E-2</v>
      </c>
    </row>
    <row r="11232" spans="1:6" x14ac:dyDescent="0.3">
      <c r="A11232" s="11">
        <v>94</v>
      </c>
      <c r="B11232" s="12" t="s">
        <v>1118</v>
      </c>
      <c r="C11232" s="12" t="s">
        <v>87</v>
      </c>
      <c r="D11232" s="13">
        <v>3910884.7111611599</v>
      </c>
      <c r="E11232" s="14">
        <v>43891</v>
      </c>
      <c r="F11232" s="15">
        <f t="shared" si="175"/>
        <v>-0.34613923940957275</v>
      </c>
    </row>
    <row r="11233" spans="1:6" x14ac:dyDescent="0.3">
      <c r="A11233" s="16">
        <v>94</v>
      </c>
      <c r="B11233" s="17" t="s">
        <v>1118</v>
      </c>
      <c r="C11233" s="17" t="s">
        <v>88</v>
      </c>
      <c r="D11233" s="18">
        <v>5528424.4018771397</v>
      </c>
      <c r="E11233" s="14">
        <v>43862</v>
      </c>
      <c r="F11233" s="15">
        <f t="shared" si="175"/>
        <v>-0.11571687081845912</v>
      </c>
    </row>
    <row r="11234" spans="1:6" x14ac:dyDescent="0.3">
      <c r="A11234" s="11">
        <v>94</v>
      </c>
      <c r="B11234" s="12" t="s">
        <v>1118</v>
      </c>
      <c r="C11234" s="12" t="s">
        <v>89</v>
      </c>
      <c r="D11234" s="13">
        <v>6206640.2529416103</v>
      </c>
      <c r="E11234" s="14">
        <v>43831</v>
      </c>
      <c r="F11234" s="15">
        <f t="shared" si="175"/>
        <v>3.2144545147512318E-2</v>
      </c>
    </row>
    <row r="11235" spans="1:6" x14ac:dyDescent="0.3">
      <c r="A11235" s="16">
        <v>94</v>
      </c>
      <c r="B11235" s="17" t="s">
        <v>1118</v>
      </c>
      <c r="C11235" s="17" t="s">
        <v>90</v>
      </c>
      <c r="D11235" s="18">
        <v>6010303.1146307904</v>
      </c>
      <c r="E11235" s="14">
        <v>43800</v>
      </c>
      <c r="F11235" s="15">
        <f t="shared" si="175"/>
        <v>7.1685014580766E-3</v>
      </c>
    </row>
    <row r="11236" spans="1:6" x14ac:dyDescent="0.3">
      <c r="A11236" s="16">
        <v>94</v>
      </c>
      <c r="B11236" s="17" t="s">
        <v>1118</v>
      </c>
      <c r="C11236" s="17" t="s">
        <v>92</v>
      </c>
      <c r="D11236" s="18">
        <v>5967372.3066117903</v>
      </c>
      <c r="E11236" s="14">
        <v>43770</v>
      </c>
      <c r="F11236" s="15">
        <f t="shared" si="175"/>
        <v>0.33099361654434628</v>
      </c>
    </row>
    <row r="11237" spans="1:6" x14ac:dyDescent="0.3">
      <c r="A11237" s="16">
        <v>94</v>
      </c>
      <c r="B11237" s="17" t="s">
        <v>1118</v>
      </c>
      <c r="C11237" s="17" t="s">
        <v>93</v>
      </c>
      <c r="D11237" s="18">
        <v>4285824.9944846099</v>
      </c>
      <c r="E11237" s="14">
        <v>43739</v>
      </c>
      <c r="F11237" s="15">
        <f t="shared" si="175"/>
        <v>2.9781850556345645E-2</v>
      </c>
    </row>
    <row r="11238" spans="1:6" x14ac:dyDescent="0.3">
      <c r="A11238" s="16">
        <v>94</v>
      </c>
      <c r="B11238" s="17" t="s">
        <v>1118</v>
      </c>
      <c r="C11238" s="17" t="s">
        <v>94</v>
      </c>
      <c r="D11238" s="18">
        <v>4160067.1408205898</v>
      </c>
      <c r="E11238" s="14">
        <v>43709</v>
      </c>
      <c r="F11238" s="15">
        <f t="shared" si="175"/>
        <v>4.2081926916754671E-2</v>
      </c>
    </row>
    <row r="11239" spans="1:6" x14ac:dyDescent="0.3">
      <c r="A11239" s="11">
        <v>94</v>
      </c>
      <c r="B11239" s="12" t="s">
        <v>1118</v>
      </c>
      <c r="C11239" s="12" t="s">
        <v>95</v>
      </c>
      <c r="D11239" s="13">
        <v>3988635.8764597601</v>
      </c>
      <c r="E11239" s="14">
        <v>43678</v>
      </c>
      <c r="F11239" s="15">
        <f t="shared" si="175"/>
        <v>1.4432510505995364E-2</v>
      </c>
    </row>
    <row r="11240" spans="1:6" x14ac:dyDescent="0.3">
      <c r="A11240" s="16">
        <v>94</v>
      </c>
      <c r="B11240" s="17" t="s">
        <v>1118</v>
      </c>
      <c r="C11240" s="17" t="s">
        <v>96</v>
      </c>
      <c r="D11240" s="18">
        <v>3931483.2671433901</v>
      </c>
      <c r="E11240" s="14">
        <v>43647</v>
      </c>
      <c r="F11240" s="15">
        <f t="shared" si="175"/>
        <v>0.15254996466663259</v>
      </c>
    </row>
    <row r="11241" spans="1:6" x14ac:dyDescent="0.3">
      <c r="A11241" s="11">
        <v>94</v>
      </c>
      <c r="B11241" s="12" t="s">
        <v>1118</v>
      </c>
      <c r="C11241" s="12" t="s">
        <v>97</v>
      </c>
      <c r="D11241" s="13">
        <v>3375241.2784282598</v>
      </c>
      <c r="E11241" s="14">
        <v>43617</v>
      </c>
      <c r="F11241" s="15">
        <f t="shared" si="175"/>
        <v>2.5991572724410314E-2</v>
      </c>
    </row>
    <row r="11242" spans="1:6" x14ac:dyDescent="0.3">
      <c r="A11242" s="16">
        <v>94</v>
      </c>
      <c r="B11242" s="17" t="s">
        <v>1118</v>
      </c>
      <c r="C11242" s="17" t="s">
        <v>98</v>
      </c>
      <c r="D11242" s="18">
        <v>3288643.7276587798</v>
      </c>
      <c r="E11242" s="14">
        <v>43586</v>
      </c>
      <c r="F11242" s="15">
        <f t="shared" si="175"/>
        <v>9.4618130021898606E-3</v>
      </c>
    </row>
    <row r="11243" spans="1:6" x14ac:dyDescent="0.3">
      <c r="A11243" s="11">
        <v>94</v>
      </c>
      <c r="B11243" s="12" t="s">
        <v>1118</v>
      </c>
      <c r="C11243" s="12" t="s">
        <v>99</v>
      </c>
      <c r="D11243" s="13">
        <v>3257673.9418871901</v>
      </c>
      <c r="E11243" s="14">
        <v>43556</v>
      </c>
      <c r="F11243" s="15">
        <f t="shared" si="175"/>
        <v>2.6399754622126917E-2</v>
      </c>
    </row>
    <row r="11244" spans="1:6" x14ac:dyDescent="0.3">
      <c r="A11244" s="16">
        <v>94</v>
      </c>
      <c r="B11244" s="17" t="s">
        <v>1118</v>
      </c>
      <c r="C11244" s="17" t="s">
        <v>100</v>
      </c>
      <c r="D11244" s="18">
        <v>3172797.43809753</v>
      </c>
      <c r="E11244" s="14">
        <v>43525</v>
      </c>
      <c r="F11244" s="15">
        <f t="shared" si="175"/>
        <v>2.2040081243302999E-3</v>
      </c>
    </row>
    <row r="11245" spans="1:6" x14ac:dyDescent="0.3">
      <c r="A11245" s="11">
        <v>94</v>
      </c>
      <c r="B11245" s="12" t="s">
        <v>1118</v>
      </c>
      <c r="C11245" s="12" t="s">
        <v>101</v>
      </c>
      <c r="D11245" s="13">
        <v>3165812.2672813502</v>
      </c>
      <c r="E11245" s="14">
        <v>43497</v>
      </c>
      <c r="F11245" s="15">
        <f t="shared" si="175"/>
        <v>5.4933035024244533E-3</v>
      </c>
    </row>
    <row r="11246" spans="1:6" x14ac:dyDescent="0.3">
      <c r="A11246" s="16">
        <v>94</v>
      </c>
      <c r="B11246" s="17" t="s">
        <v>1118</v>
      </c>
      <c r="C11246" s="17" t="s">
        <v>102</v>
      </c>
      <c r="D11246" s="18">
        <v>3148469.1787027102</v>
      </c>
      <c r="E11246" s="14">
        <v>43466</v>
      </c>
      <c r="F11246" s="15">
        <f t="shared" si="175"/>
        <v>0.15498506023697659</v>
      </c>
    </row>
    <row r="11247" spans="1:6" x14ac:dyDescent="0.3">
      <c r="A11247" s="11">
        <v>94</v>
      </c>
      <c r="B11247" s="12" t="s">
        <v>1118</v>
      </c>
      <c r="C11247" s="12" t="s">
        <v>103</v>
      </c>
      <c r="D11247" s="13">
        <v>2696437.0743103502</v>
      </c>
      <c r="E11247" s="14">
        <v>43435</v>
      </c>
      <c r="F11247" s="15">
        <f t="shared" si="175"/>
        <v>-3.3999111079439912E-2</v>
      </c>
    </row>
    <row r="11248" spans="1:6" x14ac:dyDescent="0.3">
      <c r="A11248" s="11">
        <v>94</v>
      </c>
      <c r="B11248" s="12" t="s">
        <v>1118</v>
      </c>
      <c r="C11248" s="12" t="s">
        <v>105</v>
      </c>
      <c r="D11248" s="13">
        <v>2789689.8102787598</v>
      </c>
      <c r="E11248" s="14">
        <v>43405</v>
      </c>
      <c r="F11248" s="15">
        <f t="shared" si="175"/>
        <v>-2.1626944686766417E-2</v>
      </c>
    </row>
    <row r="11249" spans="1:6" x14ac:dyDescent="0.3">
      <c r="A11249" s="11">
        <v>94</v>
      </c>
      <c r="B11249" s="12" t="s">
        <v>1118</v>
      </c>
      <c r="C11249" s="12" t="s">
        <v>106</v>
      </c>
      <c r="D11249" s="13">
        <v>2850679.4096682998</v>
      </c>
      <c r="E11249" s="14">
        <v>43374</v>
      </c>
      <c r="F11249" s="15">
        <f t="shared" si="175"/>
        <v>-4.6413450640228483E-2</v>
      </c>
    </row>
    <row r="11250" spans="1:6" x14ac:dyDescent="0.3">
      <c r="A11250" s="11">
        <v>94</v>
      </c>
      <c r="B11250" s="12" t="s">
        <v>1118</v>
      </c>
      <c r="C11250" s="12" t="s">
        <v>107</v>
      </c>
      <c r="D11250" s="13">
        <v>2986107.8167045098</v>
      </c>
      <c r="E11250" s="14">
        <v>43344</v>
      </c>
      <c r="F11250" s="15">
        <f t="shared" si="175"/>
        <v>7.3055153550476096E-3</v>
      </c>
    </row>
    <row r="11251" spans="1:6" x14ac:dyDescent="0.3">
      <c r="A11251" s="16">
        <v>94</v>
      </c>
      <c r="B11251" s="17" t="s">
        <v>1118</v>
      </c>
      <c r="C11251" s="17" t="s">
        <v>108</v>
      </c>
      <c r="D11251" s="18">
        <v>2964372.2516198298</v>
      </c>
      <c r="E11251" s="14">
        <v>43313</v>
      </c>
      <c r="F11251" s="15">
        <f t="shared" si="175"/>
        <v>1.1914982631218313E-2</v>
      </c>
    </row>
    <row r="11252" spans="1:6" x14ac:dyDescent="0.3">
      <c r="A11252" s="11">
        <v>94</v>
      </c>
      <c r="B11252" s="12" t="s">
        <v>1118</v>
      </c>
      <c r="C11252" s="12" t="s">
        <v>109</v>
      </c>
      <c r="D11252" s="13">
        <v>2929261.3957287399</v>
      </c>
      <c r="E11252" s="14">
        <v>43282</v>
      </c>
      <c r="F11252" s="15">
        <f t="shared" si="175"/>
        <v>1.7271652511606037E-2</v>
      </c>
    </row>
    <row r="11253" spans="1:6" x14ac:dyDescent="0.3">
      <c r="A11253" s="16">
        <v>94</v>
      </c>
      <c r="B11253" s="17" t="s">
        <v>1118</v>
      </c>
      <c r="C11253" s="17" t="s">
        <v>110</v>
      </c>
      <c r="D11253" s="18">
        <v>2879102.6201561801</v>
      </c>
      <c r="E11253" s="14">
        <v>43252</v>
      </c>
      <c r="F11253" s="15">
        <f t="shared" si="175"/>
        <v>1.3447178539181915E-2</v>
      </c>
    </row>
    <row r="11254" spans="1:6" x14ac:dyDescent="0.3">
      <c r="A11254" s="11">
        <v>94</v>
      </c>
      <c r="B11254" s="12" t="s">
        <v>1118</v>
      </c>
      <c r="C11254" s="12" t="s">
        <v>111</v>
      </c>
      <c r="D11254" s="13">
        <v>2840645.9594786102</v>
      </c>
      <c r="E11254" s="14">
        <v>43221</v>
      </c>
      <c r="F11254" s="15">
        <f t="shared" si="175"/>
        <v>2.008966459699911E-2</v>
      </c>
    </row>
    <row r="11255" spans="1:6" x14ac:dyDescent="0.3">
      <c r="A11255" s="16">
        <v>94</v>
      </c>
      <c r="B11255" s="17" t="s">
        <v>1118</v>
      </c>
      <c r="C11255" s="17" t="s">
        <v>112</v>
      </c>
      <c r="D11255" s="18">
        <v>2784147.7501368802</v>
      </c>
      <c r="E11255" s="14">
        <v>43191</v>
      </c>
      <c r="F11255" s="15">
        <f t="shared" si="175"/>
        <v>5.1800572221639682E-2</v>
      </c>
    </row>
    <row r="11256" spans="1:6" x14ac:dyDescent="0.3">
      <c r="A11256" s="11">
        <v>94</v>
      </c>
      <c r="B11256" s="12" t="s">
        <v>1118</v>
      </c>
      <c r="C11256" s="12" t="s">
        <v>113</v>
      </c>
      <c r="D11256" s="13">
        <v>2643598.9832663601</v>
      </c>
      <c r="E11256" s="14">
        <v>43160</v>
      </c>
      <c r="F11256" s="15">
        <f t="shared" si="175"/>
        <v>3.8768721985303227E-2</v>
      </c>
    </row>
    <row r="11257" spans="1:6" x14ac:dyDescent="0.3">
      <c r="A11257" s="16">
        <v>94</v>
      </c>
      <c r="B11257" s="17" t="s">
        <v>1118</v>
      </c>
      <c r="C11257" s="17" t="s">
        <v>114</v>
      </c>
      <c r="D11257" s="18">
        <v>2543071.2853245498</v>
      </c>
      <c r="E11257" s="14">
        <v>43132</v>
      </c>
      <c r="F11257" s="15">
        <f t="shared" si="175"/>
        <v>4.2641487715775736E-2</v>
      </c>
    </row>
    <row r="11258" spans="1:6" x14ac:dyDescent="0.3">
      <c r="A11258" s="11">
        <v>94</v>
      </c>
      <c r="B11258" s="12" t="s">
        <v>1118</v>
      </c>
      <c r="C11258" s="12" t="s">
        <v>115</v>
      </c>
      <c r="D11258" s="13">
        <v>2436910.4557080902</v>
      </c>
      <c r="E11258" s="14">
        <v>43101</v>
      </c>
      <c r="F11258" s="15">
        <f t="shared" si="175"/>
        <v>-7.2234724154054838E-2</v>
      </c>
    </row>
    <row r="11259" spans="1:6" x14ac:dyDescent="0.3">
      <c r="A11259" s="16">
        <v>94</v>
      </c>
      <c r="B11259" s="17" t="s">
        <v>1118</v>
      </c>
      <c r="C11259" s="17" t="s">
        <v>116</v>
      </c>
      <c r="D11259" s="18">
        <v>2619453.6211126698</v>
      </c>
      <c r="E11259" s="14">
        <v>43070</v>
      </c>
      <c r="F11259" s="15">
        <f t="shared" si="175"/>
        <v>0.11540311554600691</v>
      </c>
    </row>
    <row r="11260" spans="1:6" x14ac:dyDescent="0.3">
      <c r="A11260" s="16">
        <v>94</v>
      </c>
      <c r="B11260" s="17" t="s">
        <v>1118</v>
      </c>
      <c r="C11260" s="17" t="s">
        <v>118</v>
      </c>
      <c r="D11260" s="18">
        <v>2333951.2317073401</v>
      </c>
      <c r="E11260" s="14">
        <v>43040</v>
      </c>
      <c r="F11260" s="15">
        <f t="shared" si="175"/>
        <v>2.046535389962657E-2</v>
      </c>
    </row>
    <row r="11261" spans="1:6" x14ac:dyDescent="0.3">
      <c r="A11261" s="16">
        <v>94</v>
      </c>
      <c r="B11261" s="17" t="s">
        <v>1118</v>
      </c>
      <c r="C11261" s="17" t="s">
        <v>119</v>
      </c>
      <c r="D11261" s="18">
        <v>2286671.5417304598</v>
      </c>
      <c r="E11261" s="14">
        <v>43009</v>
      </c>
      <c r="F11261" s="15">
        <f t="shared" si="175"/>
        <v>2.2297538760486887E-2</v>
      </c>
    </row>
    <row r="11262" spans="1:6" x14ac:dyDescent="0.3">
      <c r="A11262" s="16">
        <v>94</v>
      </c>
      <c r="B11262" s="17" t="s">
        <v>1118</v>
      </c>
      <c r="C11262" s="17" t="s">
        <v>120</v>
      </c>
      <c r="D11262" s="18">
        <v>2236248.6368231801</v>
      </c>
      <c r="E11262" s="14">
        <v>42979</v>
      </c>
      <c r="F11262" s="15">
        <f t="shared" si="175"/>
        <v>-7.9681448784171167E-3</v>
      </c>
    </row>
    <row r="11263" spans="1:6" x14ac:dyDescent="0.3">
      <c r="A11263" s="11">
        <v>94</v>
      </c>
      <c r="B11263" s="12" t="s">
        <v>1118</v>
      </c>
      <c r="C11263" s="12" t="s">
        <v>121</v>
      </c>
      <c r="D11263" s="13">
        <v>2254138.5700810398</v>
      </c>
      <c r="E11263" s="14">
        <v>42948</v>
      </c>
      <c r="F11263" s="15">
        <f t="shared" si="175"/>
        <v>3.2260831762371697E-2</v>
      </c>
    </row>
    <row r="11264" spans="1:6" x14ac:dyDescent="0.3">
      <c r="A11264" s="16">
        <v>94</v>
      </c>
      <c r="B11264" s="17" t="s">
        <v>1118</v>
      </c>
      <c r="C11264" s="17" t="s">
        <v>122</v>
      </c>
      <c r="D11264" s="18">
        <v>2182578.6819475801</v>
      </c>
      <c r="E11264" s="14">
        <v>42917</v>
      </c>
      <c r="F11264" s="15">
        <f t="shared" si="175"/>
        <v>3.3336461219533271E-2</v>
      </c>
    </row>
    <row r="11265" spans="1:6" x14ac:dyDescent="0.3">
      <c r="A11265" s="11">
        <v>94</v>
      </c>
      <c r="B11265" s="12" t="s">
        <v>1118</v>
      </c>
      <c r="C11265" s="12" t="s">
        <v>123</v>
      </c>
      <c r="D11265" s="13">
        <v>2111018.6387121002</v>
      </c>
      <c r="E11265" s="14">
        <v>42887</v>
      </c>
      <c r="F11265" s="15">
        <f t="shared" si="175"/>
        <v>9.9841880143503356E-2</v>
      </c>
    </row>
    <row r="11266" spans="1:6" x14ac:dyDescent="0.3">
      <c r="A11266" s="16">
        <v>94</v>
      </c>
      <c r="B11266" s="17" t="s">
        <v>1118</v>
      </c>
      <c r="C11266" s="17" t="s">
        <v>124</v>
      </c>
      <c r="D11266" s="18">
        <v>1910430.7076264501</v>
      </c>
      <c r="E11266" s="14">
        <v>42856</v>
      </c>
      <c r="F11266" s="15">
        <f t="shared" si="175"/>
        <v>-2.6586582386158911E-2</v>
      </c>
    </row>
    <row r="11267" spans="1:6" x14ac:dyDescent="0.3">
      <c r="A11267" s="11">
        <v>94</v>
      </c>
      <c r="B11267" s="12" t="s">
        <v>1118</v>
      </c>
      <c r="C11267" s="12" t="s">
        <v>125</v>
      </c>
      <c r="D11267" s="13">
        <v>1961903.74517953</v>
      </c>
      <c r="E11267" s="14">
        <v>42826</v>
      </c>
      <c r="F11267" s="15">
        <f t="shared" ref="F11267:F11330" si="176">IF(B11267=B11268,LN(D11267/D11268),NA())</f>
        <v>2.6912736967463088E-2</v>
      </c>
    </row>
    <row r="11268" spans="1:6" x14ac:dyDescent="0.3">
      <c r="A11268" s="16">
        <v>94</v>
      </c>
      <c r="B11268" s="17" t="s">
        <v>1118</v>
      </c>
      <c r="C11268" s="17" t="s">
        <v>126</v>
      </c>
      <c r="D11268" s="18">
        <v>1909807.7135006101</v>
      </c>
      <c r="E11268" s="14">
        <v>42795</v>
      </c>
      <c r="F11268" s="15">
        <f t="shared" si="176"/>
        <v>1.8232732301619457E-2</v>
      </c>
    </row>
    <row r="11269" spans="1:6" x14ac:dyDescent="0.3">
      <c r="A11269" s="11">
        <v>94</v>
      </c>
      <c r="B11269" s="12" t="s">
        <v>1118</v>
      </c>
      <c r="C11269" s="12" t="s">
        <v>127</v>
      </c>
      <c r="D11269" s="13">
        <v>1875302.2213042299</v>
      </c>
      <c r="E11269" s="14">
        <v>42767</v>
      </c>
      <c r="F11269" s="15">
        <f t="shared" si="176"/>
        <v>6.3585428612851991E-2</v>
      </c>
    </row>
    <row r="11270" spans="1:6" x14ac:dyDescent="0.3">
      <c r="A11270" s="16">
        <v>94</v>
      </c>
      <c r="B11270" s="17" t="s">
        <v>1118</v>
      </c>
      <c r="C11270" s="17" t="s">
        <v>129</v>
      </c>
      <c r="D11270" s="18">
        <v>1759772.25923639</v>
      </c>
      <c r="E11270" s="14">
        <v>42736</v>
      </c>
      <c r="F11270" s="15">
        <f t="shared" si="176"/>
        <v>6.1160441420593147E-2</v>
      </c>
    </row>
    <row r="11271" spans="1:6" x14ac:dyDescent="0.3">
      <c r="A11271" s="11">
        <v>94</v>
      </c>
      <c r="B11271" s="12" t="s">
        <v>1118</v>
      </c>
      <c r="C11271" s="12" t="s">
        <v>130</v>
      </c>
      <c r="D11271" s="13">
        <v>1655369.02713747</v>
      </c>
      <c r="E11271" s="14">
        <v>42705</v>
      </c>
      <c r="F11271" s="15">
        <f t="shared" si="176"/>
        <v>8.0886945708091532E-2</v>
      </c>
    </row>
    <row r="11272" spans="1:6" x14ac:dyDescent="0.3">
      <c r="A11272" s="11">
        <v>94</v>
      </c>
      <c r="B11272" s="12" t="s">
        <v>1118</v>
      </c>
      <c r="C11272" s="12" t="s">
        <v>132</v>
      </c>
      <c r="D11272" s="13">
        <v>1526743.46898429</v>
      </c>
      <c r="E11272" s="14">
        <v>42675</v>
      </c>
      <c r="F11272" s="15">
        <f t="shared" si="176"/>
        <v>9.887775870819954E-3</v>
      </c>
    </row>
    <row r="11273" spans="1:6" x14ac:dyDescent="0.3">
      <c r="A11273" s="11">
        <v>94</v>
      </c>
      <c r="B11273" s="12" t="s">
        <v>1118</v>
      </c>
      <c r="C11273" s="12" t="s">
        <v>133</v>
      </c>
      <c r="D11273" s="13">
        <v>1511721.75978443</v>
      </c>
      <c r="E11273" s="14">
        <v>42644</v>
      </c>
      <c r="F11273" s="15">
        <f t="shared" si="176"/>
        <v>-0.13656622370532623</v>
      </c>
    </row>
    <row r="11274" spans="1:6" x14ac:dyDescent="0.3">
      <c r="A11274" s="11">
        <v>94</v>
      </c>
      <c r="B11274" s="12" t="s">
        <v>1118</v>
      </c>
      <c r="C11274" s="12" t="s">
        <v>134</v>
      </c>
      <c r="D11274" s="13">
        <v>1732933.1984502799</v>
      </c>
      <c r="E11274" s="14">
        <v>42614</v>
      </c>
      <c r="F11274" s="15">
        <f t="shared" si="176"/>
        <v>1.2690419888363383E-2</v>
      </c>
    </row>
    <row r="11275" spans="1:6" x14ac:dyDescent="0.3">
      <c r="A11275" s="16">
        <v>94</v>
      </c>
      <c r="B11275" s="17" t="s">
        <v>1118</v>
      </c>
      <c r="C11275" s="17" t="s">
        <v>135</v>
      </c>
      <c r="D11275" s="18">
        <v>1711080.5017466</v>
      </c>
      <c r="E11275" s="14">
        <v>42583</v>
      </c>
      <c r="F11275" s="15">
        <f t="shared" si="176"/>
        <v>-1.1111252757849714E-2</v>
      </c>
    </row>
    <row r="11276" spans="1:6" x14ac:dyDescent="0.3">
      <c r="A11276" s="11">
        <v>94</v>
      </c>
      <c r="B11276" s="12" t="s">
        <v>1118</v>
      </c>
      <c r="C11276" s="12" t="s">
        <v>136</v>
      </c>
      <c r="D11276" s="13">
        <v>1730198.7669343499</v>
      </c>
      <c r="E11276" s="14">
        <v>42552</v>
      </c>
      <c r="F11276" s="15">
        <f t="shared" si="176"/>
        <v>2.1540558507366945E-2</v>
      </c>
    </row>
    <row r="11277" spans="1:6" x14ac:dyDescent="0.3">
      <c r="A11277" s="16">
        <v>94</v>
      </c>
      <c r="B11277" s="17" t="s">
        <v>1118</v>
      </c>
      <c r="C11277" s="17" t="s">
        <v>137</v>
      </c>
      <c r="D11277" s="18">
        <v>1693327.8548363701</v>
      </c>
      <c r="E11277" s="14">
        <v>42522</v>
      </c>
      <c r="F11277" s="15">
        <f t="shared" si="176"/>
        <v>-5.7203255183393253E-2</v>
      </c>
    </row>
    <row r="11278" spans="1:6" x14ac:dyDescent="0.3">
      <c r="A11278" s="11">
        <v>94</v>
      </c>
      <c r="B11278" s="12" t="s">
        <v>1118</v>
      </c>
      <c r="C11278" s="12" t="s">
        <v>138</v>
      </c>
      <c r="D11278" s="13">
        <v>1793015.7751426499</v>
      </c>
      <c r="E11278" s="14">
        <v>42491</v>
      </c>
      <c r="F11278" s="15">
        <f t="shared" si="176"/>
        <v>3.7244273191728079E-2</v>
      </c>
    </row>
    <row r="11279" spans="1:6" x14ac:dyDescent="0.3">
      <c r="A11279" s="16">
        <v>94</v>
      </c>
      <c r="B11279" s="17" t="s">
        <v>1118</v>
      </c>
      <c r="C11279" s="17" t="s">
        <v>139</v>
      </c>
      <c r="D11279" s="18">
        <v>1727464.4880027</v>
      </c>
      <c r="E11279" s="14">
        <v>42461</v>
      </c>
      <c r="F11279" s="15">
        <f t="shared" si="176"/>
        <v>-6.0371276523581057E-3</v>
      </c>
    </row>
    <row r="11280" spans="1:6" x14ac:dyDescent="0.3">
      <c r="A11280" s="11">
        <v>94</v>
      </c>
      <c r="B11280" s="12" t="s">
        <v>1118</v>
      </c>
      <c r="C11280" s="12" t="s">
        <v>140</v>
      </c>
      <c r="D11280" s="13">
        <v>1737924.95544937</v>
      </c>
      <c r="E11280" s="14">
        <v>42430</v>
      </c>
      <c r="F11280" s="15">
        <f t="shared" si="176"/>
        <v>4.0930803445799947E-2</v>
      </c>
    </row>
    <row r="11281" spans="1:6" x14ac:dyDescent="0.3">
      <c r="A11281" s="16">
        <v>94</v>
      </c>
      <c r="B11281" s="17" t="s">
        <v>1118</v>
      </c>
      <c r="C11281" s="17" t="s">
        <v>141</v>
      </c>
      <c r="D11281" s="18">
        <v>1668226.4294302999</v>
      </c>
      <c r="E11281" s="14">
        <v>42401</v>
      </c>
      <c r="F11281" s="15">
        <f t="shared" si="176"/>
        <v>-5.1040444296916454E-2</v>
      </c>
    </row>
    <row r="11282" spans="1:6" x14ac:dyDescent="0.3">
      <c r="A11282" s="11">
        <v>94</v>
      </c>
      <c r="B11282" s="12" t="s">
        <v>1118</v>
      </c>
      <c r="C11282" s="12" t="s">
        <v>142</v>
      </c>
      <c r="D11282" s="13">
        <v>1755583.8647888701</v>
      </c>
      <c r="E11282" s="14">
        <v>42370</v>
      </c>
      <c r="F11282" s="15">
        <f t="shared" si="176"/>
        <v>-0.20612498140746496</v>
      </c>
    </row>
    <row r="11283" spans="1:6" x14ac:dyDescent="0.3">
      <c r="A11283" s="16">
        <v>94</v>
      </c>
      <c r="B11283" s="17" t="s">
        <v>1118</v>
      </c>
      <c r="C11283" s="17" t="s">
        <v>143</v>
      </c>
      <c r="D11283" s="18">
        <v>2157448.9228953598</v>
      </c>
      <c r="E11283" s="14">
        <v>42339</v>
      </c>
      <c r="F11283" s="15">
        <f t="shared" si="176"/>
        <v>-2.6947697444345765E-2</v>
      </c>
    </row>
    <row r="11284" spans="1:6" x14ac:dyDescent="0.3">
      <c r="A11284" s="16">
        <v>94</v>
      </c>
      <c r="B11284" s="17" t="s">
        <v>1118</v>
      </c>
      <c r="C11284" s="17" t="s">
        <v>145</v>
      </c>
      <c r="D11284" s="18">
        <v>2216377.63424333</v>
      </c>
      <c r="E11284" s="14">
        <v>42309</v>
      </c>
      <c r="F11284" s="15">
        <f t="shared" si="176"/>
        <v>1.3453729350548799E-2</v>
      </c>
    </row>
    <row r="11285" spans="1:6" x14ac:dyDescent="0.3">
      <c r="A11285" s="16">
        <v>94</v>
      </c>
      <c r="B11285" s="17" t="s">
        <v>1118</v>
      </c>
      <c r="C11285" s="17" t="s">
        <v>146</v>
      </c>
      <c r="D11285" s="18">
        <v>2186758.7782067298</v>
      </c>
      <c r="E11285" s="14">
        <v>42278</v>
      </c>
      <c r="F11285" s="15">
        <f t="shared" si="176"/>
        <v>1.8219122951202007E-2</v>
      </c>
    </row>
    <row r="11286" spans="1:6" x14ac:dyDescent="0.3">
      <c r="A11286" s="16">
        <v>94</v>
      </c>
      <c r="B11286" s="17" t="s">
        <v>1118</v>
      </c>
      <c r="C11286" s="17" t="s">
        <v>147</v>
      </c>
      <c r="D11286" s="18">
        <v>2147278.6895241798</v>
      </c>
      <c r="E11286" s="14">
        <v>42248</v>
      </c>
      <c r="F11286" s="15">
        <f t="shared" si="176"/>
        <v>6.1444799691070945E-3</v>
      </c>
    </row>
    <row r="11287" spans="1:6" x14ac:dyDescent="0.3">
      <c r="A11287" s="11">
        <v>94</v>
      </c>
      <c r="B11287" s="12" t="s">
        <v>1118</v>
      </c>
      <c r="C11287" s="12" t="s">
        <v>148</v>
      </c>
      <c r="D11287" s="13">
        <v>2134125.2305944101</v>
      </c>
      <c r="E11287" s="14">
        <v>42217</v>
      </c>
      <c r="F11287" s="15">
        <f t="shared" si="176"/>
        <v>2.812682796424475E-2</v>
      </c>
    </row>
    <row r="11288" spans="1:6" x14ac:dyDescent="0.3">
      <c r="A11288" s="16">
        <v>94</v>
      </c>
      <c r="B11288" s="17" t="s">
        <v>1118</v>
      </c>
      <c r="C11288" s="17" t="s">
        <v>149</v>
      </c>
      <c r="D11288" s="18">
        <v>2074935.37100927</v>
      </c>
      <c r="E11288" s="14">
        <v>42186</v>
      </c>
      <c r="F11288" s="15">
        <f t="shared" si="176"/>
        <v>9.9041343538584722E-2</v>
      </c>
    </row>
    <row r="11289" spans="1:6" x14ac:dyDescent="0.3">
      <c r="A11289" s="11">
        <v>94</v>
      </c>
      <c r="B11289" s="12" t="s">
        <v>1118</v>
      </c>
      <c r="C11289" s="12" t="s">
        <v>150</v>
      </c>
      <c r="D11289" s="13">
        <v>1879279.88422524</v>
      </c>
      <c r="E11289" s="14">
        <v>42156</v>
      </c>
      <c r="F11289" s="15">
        <f t="shared" si="176"/>
        <v>-8.526244100337825E-2</v>
      </c>
    </row>
    <row r="11290" spans="1:6" x14ac:dyDescent="0.3">
      <c r="A11290" s="16">
        <v>94</v>
      </c>
      <c r="B11290" s="17" t="s">
        <v>1118</v>
      </c>
      <c r="C11290" s="17" t="s">
        <v>151</v>
      </c>
      <c r="D11290" s="18">
        <v>2046541.1088892</v>
      </c>
      <c r="E11290" s="14">
        <v>42125</v>
      </c>
      <c r="F11290" s="15">
        <f t="shared" si="176"/>
        <v>3.8482053114000346E-2</v>
      </c>
    </row>
    <row r="11291" spans="1:6" x14ac:dyDescent="0.3">
      <c r="A11291" s="11">
        <v>94</v>
      </c>
      <c r="B11291" s="12" t="s">
        <v>1118</v>
      </c>
      <c r="C11291" s="12" t="s">
        <v>152</v>
      </c>
      <c r="D11291" s="13">
        <v>1969282.0821904601</v>
      </c>
      <c r="E11291" s="14">
        <v>42095</v>
      </c>
      <c r="F11291" s="15">
        <f t="shared" si="176"/>
        <v>0.1187205791982857</v>
      </c>
    </row>
    <row r="11292" spans="1:6" x14ac:dyDescent="0.3">
      <c r="A11292" s="16">
        <v>94</v>
      </c>
      <c r="B11292" s="17" t="s">
        <v>1118</v>
      </c>
      <c r="C11292" s="17" t="s">
        <v>153</v>
      </c>
      <c r="D11292" s="18">
        <v>1748832.58640823</v>
      </c>
      <c r="E11292" s="14">
        <v>42064</v>
      </c>
      <c r="F11292" s="15">
        <f t="shared" si="176"/>
        <v>6.2601566223261615E-2</v>
      </c>
    </row>
    <row r="11293" spans="1:6" x14ac:dyDescent="0.3">
      <c r="A11293" s="11">
        <v>94</v>
      </c>
      <c r="B11293" s="12" t="s">
        <v>1118</v>
      </c>
      <c r="C11293" s="12" t="s">
        <v>154</v>
      </c>
      <c r="D11293" s="13">
        <v>1642709.3240906701</v>
      </c>
      <c r="E11293" s="14">
        <v>42036</v>
      </c>
      <c r="F11293" s="15">
        <f t="shared" si="176"/>
        <v>0.11574919625100083</v>
      </c>
    </row>
    <row r="11294" spans="1:6" x14ac:dyDescent="0.3">
      <c r="A11294" s="16">
        <v>94</v>
      </c>
      <c r="B11294" s="17" t="s">
        <v>1118</v>
      </c>
      <c r="C11294" s="17" t="s">
        <v>1286</v>
      </c>
      <c r="D11294" s="18">
        <v>1463158.8718985899</v>
      </c>
      <c r="E11294" s="14">
        <v>42005</v>
      </c>
      <c r="F11294" s="15" t="e">
        <f t="shared" si="176"/>
        <v>#N/A</v>
      </c>
    </row>
    <row r="11295" spans="1:6" x14ac:dyDescent="0.3">
      <c r="A11295" s="16">
        <v>5</v>
      </c>
      <c r="B11295" s="17" t="s">
        <v>1129</v>
      </c>
      <c r="C11295" s="17" t="s">
        <v>12</v>
      </c>
      <c r="D11295" s="18">
        <v>144928619.385077</v>
      </c>
      <c r="E11295" s="14">
        <v>45901</v>
      </c>
      <c r="F11295" s="15">
        <f t="shared" si="176"/>
        <v>-5.5692477623741327E-2</v>
      </c>
    </row>
    <row r="11296" spans="1:6" x14ac:dyDescent="0.3">
      <c r="A11296" s="11">
        <v>5</v>
      </c>
      <c r="B11296" s="12" t="s">
        <v>1129</v>
      </c>
      <c r="C11296" s="12" t="s">
        <v>16</v>
      </c>
      <c r="D11296" s="13">
        <v>153229043.56303501</v>
      </c>
      <c r="E11296" s="14">
        <v>45870</v>
      </c>
      <c r="F11296" s="15">
        <f t="shared" si="176"/>
        <v>5.3892658529296512E-2</v>
      </c>
    </row>
    <row r="11297" spans="1:6" x14ac:dyDescent="0.3">
      <c r="A11297" s="16">
        <v>5</v>
      </c>
      <c r="B11297" s="17" t="s">
        <v>1129</v>
      </c>
      <c r="C11297" s="17" t="s">
        <v>17</v>
      </c>
      <c r="D11297" s="18">
        <v>145189699.55964199</v>
      </c>
      <c r="E11297" s="14">
        <v>45839</v>
      </c>
      <c r="F11297" s="15">
        <f t="shared" si="176"/>
        <v>-3.8224089333897776E-3</v>
      </c>
    </row>
    <row r="11298" spans="1:6" x14ac:dyDescent="0.3">
      <c r="A11298" s="11">
        <v>5</v>
      </c>
      <c r="B11298" s="12" t="s">
        <v>1129</v>
      </c>
      <c r="C11298" s="12" t="s">
        <v>18</v>
      </c>
      <c r="D11298" s="13">
        <v>145745735.98656601</v>
      </c>
      <c r="E11298" s="14">
        <v>45809</v>
      </c>
      <c r="F11298" s="15">
        <f t="shared" si="176"/>
        <v>-8.0227751556605581E-2</v>
      </c>
    </row>
    <row r="11299" spans="1:6" x14ac:dyDescent="0.3">
      <c r="A11299" s="16">
        <v>5</v>
      </c>
      <c r="B11299" s="17" t="s">
        <v>1129</v>
      </c>
      <c r="C11299" s="17" t="s">
        <v>19</v>
      </c>
      <c r="D11299" s="18">
        <v>157920433.492147</v>
      </c>
      <c r="E11299" s="14">
        <v>45778</v>
      </c>
      <c r="F11299" s="15">
        <f t="shared" si="176"/>
        <v>5.7948065162485634E-3</v>
      </c>
    </row>
    <row r="11300" spans="1:6" x14ac:dyDescent="0.3">
      <c r="A11300" s="11">
        <v>5</v>
      </c>
      <c r="B11300" s="12" t="s">
        <v>1129</v>
      </c>
      <c r="C11300" s="12" t="s">
        <v>20</v>
      </c>
      <c r="D11300" s="13">
        <v>157007961.48783901</v>
      </c>
      <c r="E11300" s="14">
        <v>45748</v>
      </c>
      <c r="F11300" s="15">
        <f t="shared" si="176"/>
        <v>2.82614500168769E-2</v>
      </c>
    </row>
    <row r="11301" spans="1:6" x14ac:dyDescent="0.3">
      <c r="A11301" s="16">
        <v>5</v>
      </c>
      <c r="B11301" s="17" t="s">
        <v>1129</v>
      </c>
      <c r="C11301" s="17" t="s">
        <v>21</v>
      </c>
      <c r="D11301" s="18">
        <v>152632804.17957699</v>
      </c>
      <c r="E11301" s="14">
        <v>45717</v>
      </c>
      <c r="F11301" s="15">
        <f t="shared" si="176"/>
        <v>2.2747194002223976E-2</v>
      </c>
    </row>
    <row r="11302" spans="1:6" x14ac:dyDescent="0.3">
      <c r="A11302" s="11">
        <v>5</v>
      </c>
      <c r="B11302" s="12" t="s">
        <v>1129</v>
      </c>
      <c r="C11302" s="12" t="s">
        <v>22</v>
      </c>
      <c r="D11302" s="13">
        <v>149200027.21221101</v>
      </c>
      <c r="E11302" s="14">
        <v>45689</v>
      </c>
      <c r="F11302" s="15">
        <f t="shared" si="176"/>
        <v>-3.1972410824924705E-2</v>
      </c>
    </row>
    <row r="11303" spans="1:6" x14ac:dyDescent="0.3">
      <c r="A11303" s="16">
        <v>5</v>
      </c>
      <c r="B11303" s="17" t="s">
        <v>1129</v>
      </c>
      <c r="C11303" s="17" t="s">
        <v>23</v>
      </c>
      <c r="D11303" s="18">
        <v>154047389.78957301</v>
      </c>
      <c r="E11303" s="14">
        <v>45658</v>
      </c>
      <c r="F11303" s="15">
        <f t="shared" si="176"/>
        <v>8.6719546375502318E-2</v>
      </c>
    </row>
    <row r="11304" spans="1:6" x14ac:dyDescent="0.3">
      <c r="A11304" s="11">
        <v>5</v>
      </c>
      <c r="B11304" s="12" t="s">
        <v>1129</v>
      </c>
      <c r="C11304" s="12" t="s">
        <v>24</v>
      </c>
      <c r="D11304" s="13">
        <v>141251322.753117</v>
      </c>
      <c r="E11304" s="14">
        <v>45627</v>
      </c>
      <c r="F11304" s="15">
        <f t="shared" si="176"/>
        <v>-3.3067763598111609E-2</v>
      </c>
    </row>
    <row r="11305" spans="1:6" x14ac:dyDescent="0.3">
      <c r="A11305" s="11">
        <v>5</v>
      </c>
      <c r="B11305" s="12" t="s">
        <v>1129</v>
      </c>
      <c r="C11305" s="12" t="s">
        <v>26</v>
      </c>
      <c r="D11305" s="13">
        <v>146000273.96871901</v>
      </c>
      <c r="E11305" s="14">
        <v>45597</v>
      </c>
      <c r="F11305" s="15">
        <f t="shared" si="176"/>
        <v>-7.2010758293641784E-3</v>
      </c>
    </row>
    <row r="11306" spans="1:6" x14ac:dyDescent="0.3">
      <c r="A11306" s="11">
        <v>5</v>
      </c>
      <c r="B11306" s="12" t="s">
        <v>1129</v>
      </c>
      <c r="C11306" s="12" t="s">
        <v>27</v>
      </c>
      <c r="D11306" s="13">
        <v>147055427.573614</v>
      </c>
      <c r="E11306" s="14">
        <v>45566</v>
      </c>
      <c r="F11306" s="15">
        <f t="shared" si="176"/>
        <v>-2.6384995017630367E-2</v>
      </c>
    </row>
    <row r="11307" spans="1:6" x14ac:dyDescent="0.3">
      <c r="A11307" s="11">
        <v>5</v>
      </c>
      <c r="B11307" s="12" t="s">
        <v>1129</v>
      </c>
      <c r="C11307" s="12" t="s">
        <v>28</v>
      </c>
      <c r="D11307" s="13">
        <v>150987125.11665899</v>
      </c>
      <c r="E11307" s="14">
        <v>45536</v>
      </c>
      <c r="F11307" s="15">
        <f t="shared" si="176"/>
        <v>-1.4864535369598282E-2</v>
      </c>
    </row>
    <row r="11308" spans="1:6" x14ac:dyDescent="0.3">
      <c r="A11308" s="16">
        <v>5</v>
      </c>
      <c r="B11308" s="17" t="s">
        <v>1129</v>
      </c>
      <c r="C11308" s="17" t="s">
        <v>29</v>
      </c>
      <c r="D11308" s="18">
        <v>153248242.17203599</v>
      </c>
      <c r="E11308" s="14">
        <v>45505</v>
      </c>
      <c r="F11308" s="15">
        <f t="shared" si="176"/>
        <v>2.6082630609523757E-2</v>
      </c>
    </row>
    <row r="11309" spans="1:6" x14ac:dyDescent="0.3">
      <c r="A11309" s="11">
        <v>5</v>
      </c>
      <c r="B11309" s="12" t="s">
        <v>1129</v>
      </c>
      <c r="C11309" s="12" t="s">
        <v>30</v>
      </c>
      <c r="D11309" s="13">
        <v>149302802.277798</v>
      </c>
      <c r="E11309" s="14">
        <v>45474</v>
      </c>
      <c r="F11309" s="15">
        <f t="shared" si="176"/>
        <v>9.275975154633663E-2</v>
      </c>
    </row>
    <row r="11310" spans="1:6" x14ac:dyDescent="0.3">
      <c r="A11310" s="16">
        <v>5</v>
      </c>
      <c r="B11310" s="17" t="s">
        <v>1129</v>
      </c>
      <c r="C11310" s="17" t="s">
        <v>31</v>
      </c>
      <c r="D11310" s="18">
        <v>136076431.236909</v>
      </c>
      <c r="E11310" s="14">
        <v>45444</v>
      </c>
      <c r="F11310" s="15">
        <f t="shared" si="176"/>
        <v>1.3109646933350844E-2</v>
      </c>
    </row>
    <row r="11311" spans="1:6" x14ac:dyDescent="0.3">
      <c r="A11311" s="11">
        <v>5</v>
      </c>
      <c r="B11311" s="12" t="s">
        <v>1129</v>
      </c>
      <c r="C11311" s="12" t="s">
        <v>32</v>
      </c>
      <c r="D11311" s="13">
        <v>134304159.57753599</v>
      </c>
      <c r="E11311" s="14">
        <v>45413</v>
      </c>
      <c r="F11311" s="15">
        <f t="shared" si="176"/>
        <v>3.2699437571978775E-2</v>
      </c>
    </row>
    <row r="11312" spans="1:6" x14ac:dyDescent="0.3">
      <c r="A11312" s="16">
        <v>5</v>
      </c>
      <c r="B11312" s="17" t="s">
        <v>1129</v>
      </c>
      <c r="C11312" s="17" t="s">
        <v>34</v>
      </c>
      <c r="D11312" s="18">
        <v>129983515.394832</v>
      </c>
      <c r="E11312" s="14">
        <v>45383</v>
      </c>
      <c r="F11312" s="15">
        <f t="shared" si="176"/>
        <v>4.0585674249650101E-2</v>
      </c>
    </row>
    <row r="11313" spans="1:6" x14ac:dyDescent="0.3">
      <c r="A11313" s="11">
        <v>5</v>
      </c>
      <c r="B11313" s="12" t="s">
        <v>1129</v>
      </c>
      <c r="C11313" s="12" t="s">
        <v>35</v>
      </c>
      <c r="D11313" s="13">
        <v>124813667.29369199</v>
      </c>
      <c r="E11313" s="14">
        <v>45352</v>
      </c>
      <c r="F11313" s="15">
        <f t="shared" si="176"/>
        <v>2.7836557481838903E-2</v>
      </c>
    </row>
    <row r="11314" spans="1:6" x14ac:dyDescent="0.3">
      <c r="A11314" s="16">
        <v>5</v>
      </c>
      <c r="B11314" s="17" t="s">
        <v>1129</v>
      </c>
      <c r="C11314" s="17" t="s">
        <v>36</v>
      </c>
      <c r="D11314" s="18">
        <v>121387196.301976</v>
      </c>
      <c r="E11314" s="14">
        <v>45323</v>
      </c>
      <c r="F11314" s="15">
        <f t="shared" si="176"/>
        <v>6.4324530221542683E-3</v>
      </c>
    </row>
    <row r="11315" spans="1:6" x14ac:dyDescent="0.3">
      <c r="A11315" s="11">
        <v>5</v>
      </c>
      <c r="B11315" s="12" t="s">
        <v>1129</v>
      </c>
      <c r="C11315" s="12" t="s">
        <v>37</v>
      </c>
      <c r="D11315" s="13">
        <v>120608884.774088</v>
      </c>
      <c r="E11315" s="14">
        <v>45292</v>
      </c>
      <c r="F11315" s="15">
        <f t="shared" si="176"/>
        <v>-2.7389222878774181E-3</v>
      </c>
    </row>
    <row r="11316" spans="1:6" x14ac:dyDescent="0.3">
      <c r="A11316" s="16">
        <v>5</v>
      </c>
      <c r="B11316" s="17" t="s">
        <v>1129</v>
      </c>
      <c r="C11316" s="17" t="s">
        <v>38</v>
      </c>
      <c r="D11316" s="18">
        <v>120939675.935563</v>
      </c>
      <c r="E11316" s="14">
        <v>45261</v>
      </c>
      <c r="F11316" s="15">
        <f t="shared" si="176"/>
        <v>8.0609750517996702E-3</v>
      </c>
    </row>
    <row r="11317" spans="1:6" x14ac:dyDescent="0.3">
      <c r="A11317" s="16">
        <v>5</v>
      </c>
      <c r="B11317" s="17" t="s">
        <v>1129</v>
      </c>
      <c r="C11317" s="17" t="s">
        <v>40</v>
      </c>
      <c r="D11317" s="18">
        <v>119968702.977228</v>
      </c>
      <c r="E11317" s="14">
        <v>45231</v>
      </c>
      <c r="F11317" s="15">
        <f t="shared" si="176"/>
        <v>-3.1198471213472936E-2</v>
      </c>
    </row>
    <row r="11318" spans="1:6" x14ac:dyDescent="0.3">
      <c r="A11318" s="16">
        <v>5</v>
      </c>
      <c r="B11318" s="17" t="s">
        <v>1129</v>
      </c>
      <c r="C11318" s="17" t="s">
        <v>41</v>
      </c>
      <c r="D11318" s="18">
        <v>123770540.492892</v>
      </c>
      <c r="E11318" s="14">
        <v>45200</v>
      </c>
      <c r="F11318" s="15">
        <f t="shared" si="176"/>
        <v>-4.8049483278783361E-2</v>
      </c>
    </row>
    <row r="11319" spans="1:6" x14ac:dyDescent="0.3">
      <c r="A11319" s="16">
        <v>5</v>
      </c>
      <c r="B11319" s="17" t="s">
        <v>1129</v>
      </c>
      <c r="C11319" s="17" t="s">
        <v>42</v>
      </c>
      <c r="D11319" s="18">
        <v>129862844.95916399</v>
      </c>
      <c r="E11319" s="14">
        <v>45170</v>
      </c>
      <c r="F11319" s="15">
        <f t="shared" si="176"/>
        <v>3.0100186702167481E-3</v>
      </c>
    </row>
    <row r="11320" spans="1:6" x14ac:dyDescent="0.3">
      <c r="A11320" s="11">
        <v>5</v>
      </c>
      <c r="B11320" s="12" t="s">
        <v>1129</v>
      </c>
      <c r="C11320" s="12" t="s">
        <v>43</v>
      </c>
      <c r="D11320" s="13">
        <v>129472543.073935</v>
      </c>
      <c r="E11320" s="14">
        <v>45139</v>
      </c>
      <c r="F11320" s="15">
        <f t="shared" si="176"/>
        <v>-3.6751408822478335E-2</v>
      </c>
    </row>
    <row r="11321" spans="1:6" x14ac:dyDescent="0.3">
      <c r="A11321" s="16">
        <v>5</v>
      </c>
      <c r="B11321" s="17" t="s">
        <v>1129</v>
      </c>
      <c r="C11321" s="17" t="s">
        <v>44</v>
      </c>
      <c r="D11321" s="18">
        <v>134319359.579579</v>
      </c>
      <c r="E11321" s="14">
        <v>45108</v>
      </c>
      <c r="F11321" s="15">
        <f t="shared" si="176"/>
        <v>2.256237090549849E-2</v>
      </c>
    </row>
    <row r="11322" spans="1:6" x14ac:dyDescent="0.3">
      <c r="A11322" s="11">
        <v>5</v>
      </c>
      <c r="B11322" s="12" t="s">
        <v>1129</v>
      </c>
      <c r="C11322" s="12" t="s">
        <v>45</v>
      </c>
      <c r="D11322" s="13">
        <v>131322729.034991</v>
      </c>
      <c r="E11322" s="14">
        <v>45078</v>
      </c>
      <c r="F11322" s="15">
        <f t="shared" si="176"/>
        <v>1.62112762075559E-2</v>
      </c>
    </row>
    <row r="11323" spans="1:6" x14ac:dyDescent="0.3">
      <c r="A11323" s="16">
        <v>5</v>
      </c>
      <c r="B11323" s="17" t="s">
        <v>1129</v>
      </c>
      <c r="C11323" s="17" t="s">
        <v>46</v>
      </c>
      <c r="D11323" s="18">
        <v>129210983.296987</v>
      </c>
      <c r="E11323" s="14">
        <v>45047</v>
      </c>
      <c r="F11323" s="15">
        <f t="shared" si="176"/>
        <v>-9.8969833918493857E-2</v>
      </c>
    </row>
    <row r="11324" spans="1:6" x14ac:dyDescent="0.3">
      <c r="A11324" s="11">
        <v>5</v>
      </c>
      <c r="B11324" s="12" t="s">
        <v>1129</v>
      </c>
      <c r="C11324" s="12" t="s">
        <v>47</v>
      </c>
      <c r="D11324" s="13">
        <v>142653188.83844</v>
      </c>
      <c r="E11324" s="14">
        <v>45017</v>
      </c>
      <c r="F11324" s="15">
        <f t="shared" si="176"/>
        <v>5.6042615259110036E-2</v>
      </c>
    </row>
    <row r="11325" spans="1:6" x14ac:dyDescent="0.3">
      <c r="A11325" s="16">
        <v>5</v>
      </c>
      <c r="B11325" s="17" t="s">
        <v>1129</v>
      </c>
      <c r="C11325" s="17" t="s">
        <v>48</v>
      </c>
      <c r="D11325" s="18">
        <v>134878424.904807</v>
      </c>
      <c r="E11325" s="14">
        <v>44986</v>
      </c>
      <c r="F11325" s="15">
        <f t="shared" si="176"/>
        <v>1.198666303259799E-2</v>
      </c>
    </row>
    <row r="11326" spans="1:6" x14ac:dyDescent="0.3">
      <c r="A11326" s="11">
        <v>5</v>
      </c>
      <c r="B11326" s="12" t="s">
        <v>1129</v>
      </c>
      <c r="C11326" s="12" t="s">
        <v>49</v>
      </c>
      <c r="D11326" s="13">
        <v>133271333.747393</v>
      </c>
      <c r="E11326" s="14">
        <v>44958</v>
      </c>
      <c r="F11326" s="15">
        <f t="shared" si="176"/>
        <v>7.1139192475817431E-3</v>
      </c>
    </row>
    <row r="11327" spans="1:6" x14ac:dyDescent="0.3">
      <c r="A11327" s="16">
        <v>5</v>
      </c>
      <c r="B11327" s="17" t="s">
        <v>1129</v>
      </c>
      <c r="C11327" s="17" t="s">
        <v>50</v>
      </c>
      <c r="D11327" s="18">
        <v>132326616.54620899</v>
      </c>
      <c r="E11327" s="14">
        <v>44927</v>
      </c>
      <c r="F11327" s="15">
        <f t="shared" si="176"/>
        <v>3.6104392200147287E-2</v>
      </c>
    </row>
    <row r="11328" spans="1:6" x14ac:dyDescent="0.3">
      <c r="A11328" s="11">
        <v>5</v>
      </c>
      <c r="B11328" s="12" t="s">
        <v>1129</v>
      </c>
      <c r="C11328" s="12" t="s">
        <v>51</v>
      </c>
      <c r="D11328" s="13">
        <v>127634261.503905</v>
      </c>
      <c r="E11328" s="14">
        <v>44896</v>
      </c>
      <c r="F11328" s="15">
        <f t="shared" si="176"/>
        <v>6.7715444048669264E-3</v>
      </c>
    </row>
    <row r="11329" spans="1:6" x14ac:dyDescent="0.3">
      <c r="A11329" s="11">
        <v>5</v>
      </c>
      <c r="B11329" s="12" t="s">
        <v>1129</v>
      </c>
      <c r="C11329" s="12" t="s">
        <v>53</v>
      </c>
      <c r="D11329" s="13">
        <v>126772900.099438</v>
      </c>
      <c r="E11329" s="14">
        <v>44866</v>
      </c>
      <c r="F11329" s="15">
        <f t="shared" si="176"/>
        <v>4.1513459172333601E-2</v>
      </c>
    </row>
    <row r="11330" spans="1:6" x14ac:dyDescent="0.3">
      <c r="A11330" s="11">
        <v>5</v>
      </c>
      <c r="B11330" s="12" t="s">
        <v>1129</v>
      </c>
      <c r="C11330" s="12" t="s">
        <v>54</v>
      </c>
      <c r="D11330" s="13">
        <v>121617860.56294701</v>
      </c>
      <c r="E11330" s="14">
        <v>44835</v>
      </c>
      <c r="F11330" s="15">
        <f t="shared" si="176"/>
        <v>-9.5136312029596947E-4</v>
      </c>
    </row>
    <row r="11331" spans="1:6" x14ac:dyDescent="0.3">
      <c r="A11331" s="11">
        <v>5</v>
      </c>
      <c r="B11331" s="12" t="s">
        <v>1129</v>
      </c>
      <c r="C11331" s="12" t="s">
        <v>55</v>
      </c>
      <c r="D11331" s="13">
        <v>121733618.36537699</v>
      </c>
      <c r="E11331" s="14">
        <v>44805</v>
      </c>
      <c r="F11331" s="15">
        <f t="shared" ref="F11331:F11394" si="177">IF(B11331=B11332,LN(D11331/D11332),NA())</f>
        <v>9.5265638962516875E-3</v>
      </c>
    </row>
    <row r="11332" spans="1:6" x14ac:dyDescent="0.3">
      <c r="A11332" s="16">
        <v>5</v>
      </c>
      <c r="B11332" s="17" t="s">
        <v>1129</v>
      </c>
      <c r="C11332" s="17" t="s">
        <v>56</v>
      </c>
      <c r="D11332" s="18">
        <v>120579421.76465</v>
      </c>
      <c r="E11332" s="14">
        <v>44774</v>
      </c>
      <c r="F11332" s="15">
        <f t="shared" si="177"/>
        <v>-1.1272355050883889E-2</v>
      </c>
    </row>
    <row r="11333" spans="1:6" x14ac:dyDescent="0.3">
      <c r="A11333" s="11">
        <v>5</v>
      </c>
      <c r="B11333" s="12" t="s">
        <v>1129</v>
      </c>
      <c r="C11333" s="12" t="s">
        <v>57</v>
      </c>
      <c r="D11333" s="13">
        <v>121946325.456596</v>
      </c>
      <c r="E11333" s="14">
        <v>44743</v>
      </c>
      <c r="F11333" s="15">
        <f t="shared" si="177"/>
        <v>6.2640631908763456E-2</v>
      </c>
    </row>
    <row r="11334" spans="1:6" x14ac:dyDescent="0.3">
      <c r="A11334" s="16">
        <v>5</v>
      </c>
      <c r="B11334" s="17" t="s">
        <v>1129</v>
      </c>
      <c r="C11334" s="17" t="s">
        <v>58</v>
      </c>
      <c r="D11334" s="18">
        <v>114541861.722663</v>
      </c>
      <c r="E11334" s="14">
        <v>44713</v>
      </c>
      <c r="F11334" s="15">
        <f t="shared" si="177"/>
        <v>-2.6788480242497022E-2</v>
      </c>
    </row>
    <row r="11335" spans="1:6" x14ac:dyDescent="0.3">
      <c r="A11335" s="11">
        <v>5</v>
      </c>
      <c r="B11335" s="12" t="s">
        <v>1129</v>
      </c>
      <c r="C11335" s="12" t="s">
        <v>59</v>
      </c>
      <c r="D11335" s="13">
        <v>117651732.50443199</v>
      </c>
      <c r="E11335" s="14">
        <v>44682</v>
      </c>
      <c r="F11335" s="15">
        <f t="shared" si="177"/>
        <v>2.5398143042544556E-2</v>
      </c>
    </row>
    <row r="11336" spans="1:6" x14ac:dyDescent="0.3">
      <c r="A11336" s="16">
        <v>5</v>
      </c>
      <c r="B11336" s="17" t="s">
        <v>1129</v>
      </c>
      <c r="C11336" s="17" t="s">
        <v>60</v>
      </c>
      <c r="D11336" s="18">
        <v>114701224.292151</v>
      </c>
      <c r="E11336" s="14">
        <v>44652</v>
      </c>
      <c r="F11336" s="15">
        <f t="shared" si="177"/>
        <v>7.0492085835240761E-2</v>
      </c>
    </row>
    <row r="11337" spans="1:6" x14ac:dyDescent="0.3">
      <c r="A11337" s="11">
        <v>5</v>
      </c>
      <c r="B11337" s="12" t="s">
        <v>1129</v>
      </c>
      <c r="C11337" s="12" t="s">
        <v>61</v>
      </c>
      <c r="D11337" s="13">
        <v>106894098.64958701</v>
      </c>
      <c r="E11337" s="14">
        <v>44621</v>
      </c>
      <c r="F11337" s="15">
        <f t="shared" si="177"/>
        <v>-8.0572048790810952E-2</v>
      </c>
    </row>
    <row r="11338" spans="1:6" x14ac:dyDescent="0.3">
      <c r="A11338" s="16">
        <v>5</v>
      </c>
      <c r="B11338" s="17" t="s">
        <v>1129</v>
      </c>
      <c r="C11338" s="17" t="s">
        <v>62</v>
      </c>
      <c r="D11338" s="18">
        <v>115863255.158961</v>
      </c>
      <c r="E11338" s="14">
        <v>44593</v>
      </c>
      <c r="F11338" s="15">
        <f t="shared" si="177"/>
        <v>-1.0237235813838834E-2</v>
      </c>
    </row>
    <row r="11339" spans="1:6" x14ac:dyDescent="0.3">
      <c r="A11339" s="11">
        <v>5</v>
      </c>
      <c r="B11339" s="12" t="s">
        <v>1129</v>
      </c>
      <c r="C11339" s="12" t="s">
        <v>63</v>
      </c>
      <c r="D11339" s="13">
        <v>117055466.687399</v>
      </c>
      <c r="E11339" s="14">
        <v>44562</v>
      </c>
      <c r="F11339" s="15">
        <f t="shared" si="177"/>
        <v>-0.14810127211903129</v>
      </c>
    </row>
    <row r="11340" spans="1:6" x14ac:dyDescent="0.3">
      <c r="A11340" s="16">
        <v>5</v>
      </c>
      <c r="B11340" s="17" t="s">
        <v>1129</v>
      </c>
      <c r="C11340" s="17" t="s">
        <v>64</v>
      </c>
      <c r="D11340" s="18">
        <v>135741069.30349401</v>
      </c>
      <c r="E11340" s="14">
        <v>44531</v>
      </c>
      <c r="F11340" s="15">
        <f t="shared" si="177"/>
        <v>2.1426047370238871E-2</v>
      </c>
    </row>
    <row r="11341" spans="1:6" x14ac:dyDescent="0.3">
      <c r="A11341" s="16">
        <v>5</v>
      </c>
      <c r="B11341" s="17" t="s">
        <v>1129</v>
      </c>
      <c r="C11341" s="17" t="s">
        <v>66</v>
      </c>
      <c r="D11341" s="18">
        <v>132863611.08064499</v>
      </c>
      <c r="E11341" s="14">
        <v>44501</v>
      </c>
      <c r="F11341" s="15">
        <f t="shared" si="177"/>
        <v>-1.840356510591044E-2</v>
      </c>
    </row>
    <row r="11342" spans="1:6" x14ac:dyDescent="0.3">
      <c r="A11342" s="16">
        <v>5</v>
      </c>
      <c r="B11342" s="17" t="s">
        <v>1129</v>
      </c>
      <c r="C11342" s="17" t="s">
        <v>67</v>
      </c>
      <c r="D11342" s="18">
        <v>135331413.72920099</v>
      </c>
      <c r="E11342" s="14">
        <v>44470</v>
      </c>
      <c r="F11342" s="15">
        <f t="shared" si="177"/>
        <v>-2.6989134166374329E-2</v>
      </c>
    </row>
    <row r="11343" spans="1:6" x14ac:dyDescent="0.3">
      <c r="A11343" s="16">
        <v>5</v>
      </c>
      <c r="B11343" s="17" t="s">
        <v>1129</v>
      </c>
      <c r="C11343" s="17" t="s">
        <v>68</v>
      </c>
      <c r="D11343" s="18">
        <v>139033626.443385</v>
      </c>
      <c r="E11343" s="14">
        <v>44440</v>
      </c>
      <c r="F11343" s="15">
        <f t="shared" si="177"/>
        <v>-1.4438426320826973E-2</v>
      </c>
    </row>
    <row r="11344" spans="1:6" x14ac:dyDescent="0.3">
      <c r="A11344" s="11">
        <v>5</v>
      </c>
      <c r="B11344" s="12" t="s">
        <v>1129</v>
      </c>
      <c r="C11344" s="12" t="s">
        <v>69</v>
      </c>
      <c r="D11344" s="13">
        <v>141055615.25658801</v>
      </c>
      <c r="E11344" s="14">
        <v>44409</v>
      </c>
      <c r="F11344" s="15">
        <f t="shared" si="177"/>
        <v>-2.8426373280328779E-2</v>
      </c>
    </row>
    <row r="11345" spans="1:6" x14ac:dyDescent="0.3">
      <c r="A11345" s="16">
        <v>5</v>
      </c>
      <c r="B11345" s="17" t="s">
        <v>1129</v>
      </c>
      <c r="C11345" s="17" t="s">
        <v>70</v>
      </c>
      <c r="D11345" s="18">
        <v>145122849.30922499</v>
      </c>
      <c r="E11345" s="14">
        <v>44378</v>
      </c>
      <c r="F11345" s="15">
        <f t="shared" si="177"/>
        <v>-2.23652493250363E-2</v>
      </c>
    </row>
    <row r="11346" spans="1:6" x14ac:dyDescent="0.3">
      <c r="A11346" s="11">
        <v>5</v>
      </c>
      <c r="B11346" s="12" t="s">
        <v>1129</v>
      </c>
      <c r="C11346" s="12" t="s">
        <v>71</v>
      </c>
      <c r="D11346" s="13">
        <v>148405125.66503501</v>
      </c>
      <c r="E11346" s="14">
        <v>44348</v>
      </c>
      <c r="F11346" s="15">
        <f t="shared" si="177"/>
        <v>-2.3717236219373311E-3</v>
      </c>
    </row>
    <row r="11347" spans="1:6" x14ac:dyDescent="0.3">
      <c r="A11347" s="16">
        <v>5</v>
      </c>
      <c r="B11347" s="17" t="s">
        <v>1129</v>
      </c>
      <c r="C11347" s="17" t="s">
        <v>72</v>
      </c>
      <c r="D11347" s="18">
        <v>148757519.33219701</v>
      </c>
      <c r="E11347" s="14">
        <v>44317</v>
      </c>
      <c r="F11347" s="15">
        <f t="shared" si="177"/>
        <v>-4.7238993158419422E-3</v>
      </c>
    </row>
    <row r="11348" spans="1:6" x14ac:dyDescent="0.3">
      <c r="A11348" s="11">
        <v>5</v>
      </c>
      <c r="B11348" s="12" t="s">
        <v>1129</v>
      </c>
      <c r="C11348" s="12" t="s">
        <v>73</v>
      </c>
      <c r="D11348" s="13">
        <v>149461897.27136701</v>
      </c>
      <c r="E11348" s="14">
        <v>44287</v>
      </c>
      <c r="F11348" s="15">
        <f t="shared" si="177"/>
        <v>4.2359207526878578E-2</v>
      </c>
    </row>
    <row r="11349" spans="1:6" x14ac:dyDescent="0.3">
      <c r="A11349" s="16">
        <v>5</v>
      </c>
      <c r="B11349" s="17" t="s">
        <v>1129</v>
      </c>
      <c r="C11349" s="17" t="s">
        <v>74</v>
      </c>
      <c r="D11349" s="18">
        <v>143263026.23947001</v>
      </c>
      <c r="E11349" s="14">
        <v>44256</v>
      </c>
      <c r="F11349" s="15">
        <f t="shared" si="177"/>
        <v>8.2985051164206403E-2</v>
      </c>
    </row>
    <row r="11350" spans="1:6" x14ac:dyDescent="0.3">
      <c r="A11350" s="11">
        <v>5</v>
      </c>
      <c r="B11350" s="12" t="s">
        <v>1129</v>
      </c>
      <c r="C11350" s="12" t="s">
        <v>75</v>
      </c>
      <c r="D11350" s="13">
        <v>131854261.60669599</v>
      </c>
      <c r="E11350" s="14">
        <v>44228</v>
      </c>
      <c r="F11350" s="15">
        <f t="shared" si="177"/>
        <v>-0.12735105624864329</v>
      </c>
    </row>
    <row r="11351" spans="1:6" x14ac:dyDescent="0.3">
      <c r="A11351" s="16">
        <v>5</v>
      </c>
      <c r="B11351" s="17" t="s">
        <v>1129</v>
      </c>
      <c r="C11351" s="17" t="s">
        <v>76</v>
      </c>
      <c r="D11351" s="18">
        <v>149762138.20238101</v>
      </c>
      <c r="E11351" s="14">
        <v>44197</v>
      </c>
      <c r="F11351" s="15">
        <f t="shared" si="177"/>
        <v>-3.417939707692718E-2</v>
      </c>
    </row>
    <row r="11352" spans="1:6" x14ac:dyDescent="0.3">
      <c r="A11352" s="11">
        <v>5</v>
      </c>
      <c r="B11352" s="12" t="s">
        <v>1129</v>
      </c>
      <c r="C11352" s="12" t="s">
        <v>77</v>
      </c>
      <c r="D11352" s="13">
        <v>154969401.418935</v>
      </c>
      <c r="E11352" s="14">
        <v>44166</v>
      </c>
      <c r="F11352" s="15">
        <f t="shared" si="177"/>
        <v>-3.9947316804014352E-2</v>
      </c>
    </row>
    <row r="11353" spans="1:6" x14ac:dyDescent="0.3">
      <c r="A11353" s="11">
        <v>5</v>
      </c>
      <c r="B11353" s="12" t="s">
        <v>1129</v>
      </c>
      <c r="C11353" s="12" t="s">
        <v>79</v>
      </c>
      <c r="D11353" s="13">
        <v>161285325.41673499</v>
      </c>
      <c r="E11353" s="14">
        <v>44136</v>
      </c>
      <c r="F11353" s="15">
        <f t="shared" si="177"/>
        <v>0.84816790048801194</v>
      </c>
    </row>
    <row r="11354" spans="1:6" x14ac:dyDescent="0.3">
      <c r="A11354" s="11">
        <v>5</v>
      </c>
      <c r="B11354" s="12" t="s">
        <v>1129</v>
      </c>
      <c r="C11354" s="12" t="s">
        <v>80</v>
      </c>
      <c r="D11354" s="13">
        <v>69062169.318132505</v>
      </c>
      <c r="E11354" s="14">
        <v>44105</v>
      </c>
      <c r="F11354" s="15">
        <f t="shared" si="177"/>
        <v>-8.0853332368079026E-2</v>
      </c>
    </row>
    <row r="11355" spans="1:6" x14ac:dyDescent="0.3">
      <c r="A11355" s="11">
        <v>5</v>
      </c>
      <c r="B11355" s="12" t="s">
        <v>1129</v>
      </c>
      <c r="C11355" s="12" t="s">
        <v>81</v>
      </c>
      <c r="D11355" s="13">
        <v>74878023.4745581</v>
      </c>
      <c r="E11355" s="14">
        <v>44075</v>
      </c>
      <c r="F11355" s="15">
        <f t="shared" si="177"/>
        <v>6.8454609127083538E-2</v>
      </c>
    </row>
    <row r="11356" spans="1:6" x14ac:dyDescent="0.3">
      <c r="A11356" s="16">
        <v>5</v>
      </c>
      <c r="B11356" s="17" t="s">
        <v>1129</v>
      </c>
      <c r="C11356" s="17" t="s">
        <v>82</v>
      </c>
      <c r="D11356" s="18">
        <v>69923782.455511704</v>
      </c>
      <c r="E11356" s="14">
        <v>44044</v>
      </c>
      <c r="F11356" s="15">
        <f t="shared" si="177"/>
        <v>-2.5020702846340066E-2</v>
      </c>
    </row>
    <row r="11357" spans="1:6" x14ac:dyDescent="0.3">
      <c r="A11357" s="11">
        <v>5</v>
      </c>
      <c r="B11357" s="12" t="s">
        <v>1129</v>
      </c>
      <c r="C11357" s="12" t="s">
        <v>83</v>
      </c>
      <c r="D11357" s="13">
        <v>71695395.719293296</v>
      </c>
      <c r="E11357" s="14">
        <v>44013</v>
      </c>
      <c r="F11357" s="15">
        <f t="shared" si="177"/>
        <v>4.8844841880015671E-2</v>
      </c>
    </row>
    <row r="11358" spans="1:6" x14ac:dyDescent="0.3">
      <c r="A11358" s="16">
        <v>5</v>
      </c>
      <c r="B11358" s="17" t="s">
        <v>1129</v>
      </c>
      <c r="C11358" s="17" t="s">
        <v>84</v>
      </c>
      <c r="D11358" s="18">
        <v>68277595.891777307</v>
      </c>
      <c r="E11358" s="14">
        <v>43983</v>
      </c>
      <c r="F11358" s="15">
        <f t="shared" si="177"/>
        <v>5.2952706917045803E-3</v>
      </c>
    </row>
    <row r="11359" spans="1:6" x14ac:dyDescent="0.3">
      <c r="A11359" s="11">
        <v>5</v>
      </c>
      <c r="B11359" s="12" t="s">
        <v>1129</v>
      </c>
      <c r="C11359" s="12" t="s">
        <v>85</v>
      </c>
      <c r="D11359" s="13">
        <v>67917003.100153595</v>
      </c>
      <c r="E11359" s="14">
        <v>43952</v>
      </c>
      <c r="F11359" s="15">
        <f t="shared" si="177"/>
        <v>5.455465128434752E-2</v>
      </c>
    </row>
    <row r="11360" spans="1:6" x14ac:dyDescent="0.3">
      <c r="A11360" s="16">
        <v>5</v>
      </c>
      <c r="B11360" s="17" t="s">
        <v>1129</v>
      </c>
      <c r="C11360" s="17" t="s">
        <v>86</v>
      </c>
      <c r="D11360" s="18">
        <v>64311069.203241304</v>
      </c>
      <c r="E11360" s="14">
        <v>43922</v>
      </c>
      <c r="F11360" s="15">
        <f t="shared" si="177"/>
        <v>6.4812060491355817E-3</v>
      </c>
    </row>
    <row r="11361" spans="1:6" x14ac:dyDescent="0.3">
      <c r="A11361" s="11">
        <v>5</v>
      </c>
      <c r="B11361" s="12" t="s">
        <v>1129</v>
      </c>
      <c r="C11361" s="12" t="s">
        <v>87</v>
      </c>
      <c r="D11361" s="13">
        <v>63895603.725515597</v>
      </c>
      <c r="E11361" s="14">
        <v>43891</v>
      </c>
      <c r="F11361" s="15">
        <f t="shared" si="177"/>
        <v>-2.292258934604393E-2</v>
      </c>
    </row>
    <row r="11362" spans="1:6" x14ac:dyDescent="0.3">
      <c r="A11362" s="16">
        <v>5</v>
      </c>
      <c r="B11362" s="17" t="s">
        <v>1129</v>
      </c>
      <c r="C11362" s="17" t="s">
        <v>88</v>
      </c>
      <c r="D11362" s="18">
        <v>65377172.230944</v>
      </c>
      <c r="E11362" s="14">
        <v>43862</v>
      </c>
      <c r="F11362" s="15">
        <f t="shared" si="177"/>
        <v>-8.357819380263995E-2</v>
      </c>
    </row>
    <row r="11363" spans="1:6" x14ac:dyDescent="0.3">
      <c r="A11363" s="11">
        <v>5</v>
      </c>
      <c r="B11363" s="12" t="s">
        <v>1129</v>
      </c>
      <c r="C11363" s="12" t="s">
        <v>89</v>
      </c>
      <c r="D11363" s="13">
        <v>71076114.844328195</v>
      </c>
      <c r="E11363" s="14">
        <v>43831</v>
      </c>
      <c r="F11363" s="15">
        <f t="shared" si="177"/>
        <v>6.3698093957195889E-2</v>
      </c>
    </row>
    <row r="11364" spans="1:6" x14ac:dyDescent="0.3">
      <c r="A11364" s="16">
        <v>5</v>
      </c>
      <c r="B11364" s="17" t="s">
        <v>1129</v>
      </c>
      <c r="C11364" s="17" t="s">
        <v>90</v>
      </c>
      <c r="D11364" s="18">
        <v>66689882.110609099</v>
      </c>
      <c r="E11364" s="14">
        <v>43800</v>
      </c>
      <c r="F11364" s="15">
        <f t="shared" si="177"/>
        <v>-5.0971389290331737E-2</v>
      </c>
    </row>
    <row r="11365" spans="1:6" x14ac:dyDescent="0.3">
      <c r="A11365" s="16">
        <v>5</v>
      </c>
      <c r="B11365" s="17" t="s">
        <v>1129</v>
      </c>
      <c r="C11365" s="17" t="s">
        <v>92</v>
      </c>
      <c r="D11365" s="18">
        <v>70177281.844792902</v>
      </c>
      <c r="E11365" s="14">
        <v>43770</v>
      </c>
      <c r="F11365" s="15">
        <f t="shared" si="177"/>
        <v>-9.6734564034971701E-3</v>
      </c>
    </row>
    <row r="11366" spans="1:6" x14ac:dyDescent="0.3">
      <c r="A11366" s="16">
        <v>5</v>
      </c>
      <c r="B11366" s="17" t="s">
        <v>1129</v>
      </c>
      <c r="C11366" s="17" t="s">
        <v>93</v>
      </c>
      <c r="D11366" s="18">
        <v>70859432.780512094</v>
      </c>
      <c r="E11366" s="14">
        <v>43739</v>
      </c>
      <c r="F11366" s="15">
        <f t="shared" si="177"/>
        <v>-5.6256683421525927E-2</v>
      </c>
    </row>
    <row r="11367" spans="1:6" x14ac:dyDescent="0.3">
      <c r="A11367" s="16">
        <v>5</v>
      </c>
      <c r="B11367" s="17" t="s">
        <v>1129</v>
      </c>
      <c r="C11367" s="17" t="s">
        <v>94</v>
      </c>
      <c r="D11367" s="18">
        <v>74960010.502322495</v>
      </c>
      <c r="E11367" s="14">
        <v>43709</v>
      </c>
      <c r="F11367" s="15">
        <f t="shared" si="177"/>
        <v>-6.0696746497656419E-2</v>
      </c>
    </row>
    <row r="11368" spans="1:6" x14ac:dyDescent="0.3">
      <c r="A11368" s="11">
        <v>5</v>
      </c>
      <c r="B11368" s="12" t="s">
        <v>1129</v>
      </c>
      <c r="C11368" s="12" t="s">
        <v>95</v>
      </c>
      <c r="D11368" s="13">
        <v>79650755.736918807</v>
      </c>
      <c r="E11368" s="14">
        <v>43678</v>
      </c>
      <c r="F11368" s="15">
        <f t="shared" si="177"/>
        <v>4.7391004165553634E-2</v>
      </c>
    </row>
    <row r="11369" spans="1:6" x14ac:dyDescent="0.3">
      <c r="A11369" s="16">
        <v>5</v>
      </c>
      <c r="B11369" s="17" t="s">
        <v>1129</v>
      </c>
      <c r="C11369" s="17" t="s">
        <v>96</v>
      </c>
      <c r="D11369" s="18">
        <v>75964074.180093899</v>
      </c>
      <c r="E11369" s="14">
        <v>43647</v>
      </c>
      <c r="F11369" s="15">
        <f t="shared" si="177"/>
        <v>1.2385957538677508E-2</v>
      </c>
    </row>
    <row r="11370" spans="1:6" x14ac:dyDescent="0.3">
      <c r="A11370" s="11">
        <v>5</v>
      </c>
      <c r="B11370" s="12" t="s">
        <v>1129</v>
      </c>
      <c r="C11370" s="12" t="s">
        <v>97</v>
      </c>
      <c r="D11370" s="13">
        <v>75028989.298058197</v>
      </c>
      <c r="E11370" s="14">
        <v>43617</v>
      </c>
      <c r="F11370" s="15">
        <f t="shared" si="177"/>
        <v>1.1817447725611042E-2</v>
      </c>
    </row>
    <row r="11371" spans="1:6" x14ac:dyDescent="0.3">
      <c r="A11371" s="16">
        <v>5</v>
      </c>
      <c r="B11371" s="17" t="s">
        <v>1129</v>
      </c>
      <c r="C11371" s="17" t="s">
        <v>98</v>
      </c>
      <c r="D11371" s="18">
        <v>74147556.539697707</v>
      </c>
      <c r="E11371" s="14">
        <v>43586</v>
      </c>
      <c r="F11371" s="15">
        <f t="shared" si="177"/>
        <v>3.805250962333348E-2</v>
      </c>
    </row>
    <row r="11372" spans="1:6" x14ac:dyDescent="0.3">
      <c r="A11372" s="11">
        <v>5</v>
      </c>
      <c r="B11372" s="12" t="s">
        <v>1129</v>
      </c>
      <c r="C11372" s="12" t="s">
        <v>99</v>
      </c>
      <c r="D11372" s="13">
        <v>71379064.030055702</v>
      </c>
      <c r="E11372" s="14">
        <v>43556</v>
      </c>
      <c r="F11372" s="15">
        <f t="shared" si="177"/>
        <v>5.7537844709461543E-2</v>
      </c>
    </row>
    <row r="11373" spans="1:6" x14ac:dyDescent="0.3">
      <c r="A11373" s="16">
        <v>5</v>
      </c>
      <c r="B11373" s="17" t="s">
        <v>1129</v>
      </c>
      <c r="C11373" s="17" t="s">
        <v>100</v>
      </c>
      <c r="D11373" s="18">
        <v>67387986.539039999</v>
      </c>
      <c r="E11373" s="14">
        <v>43525</v>
      </c>
      <c r="F11373" s="15">
        <f t="shared" si="177"/>
        <v>9.2175139028839129E-2</v>
      </c>
    </row>
    <row r="11374" spans="1:6" x14ac:dyDescent="0.3">
      <c r="A11374" s="11">
        <v>5</v>
      </c>
      <c r="B11374" s="12" t="s">
        <v>1129</v>
      </c>
      <c r="C11374" s="12" t="s">
        <v>101</v>
      </c>
      <c r="D11374" s="13">
        <v>61454165.574289098</v>
      </c>
      <c r="E11374" s="14">
        <v>43497</v>
      </c>
      <c r="F11374" s="15">
        <f t="shared" si="177"/>
        <v>5.880544975600077E-3</v>
      </c>
    </row>
    <row r="11375" spans="1:6" x14ac:dyDescent="0.3">
      <c r="A11375" s="16">
        <v>5</v>
      </c>
      <c r="B11375" s="17" t="s">
        <v>1129</v>
      </c>
      <c r="C11375" s="17" t="s">
        <v>102</v>
      </c>
      <c r="D11375" s="18">
        <v>61093842.077312298</v>
      </c>
      <c r="E11375" s="14">
        <v>43466</v>
      </c>
      <c r="F11375" s="15">
        <f t="shared" si="177"/>
        <v>2.3587983208202086E-3</v>
      </c>
    </row>
    <row r="11376" spans="1:6" x14ac:dyDescent="0.3">
      <c r="A11376" s="11">
        <v>5</v>
      </c>
      <c r="B11376" s="12" t="s">
        <v>1129</v>
      </c>
      <c r="C11376" s="12" t="s">
        <v>103</v>
      </c>
      <c r="D11376" s="13">
        <v>60949903.852567799</v>
      </c>
      <c r="E11376" s="14">
        <v>43435</v>
      </c>
      <c r="F11376" s="15">
        <f t="shared" si="177"/>
        <v>-3.2330456684450358E-2</v>
      </c>
    </row>
    <row r="11377" spans="1:6" x14ac:dyDescent="0.3">
      <c r="A11377" s="11">
        <v>5</v>
      </c>
      <c r="B11377" s="12" t="s">
        <v>1129</v>
      </c>
      <c r="C11377" s="12" t="s">
        <v>105</v>
      </c>
      <c r="D11377" s="13">
        <v>62952642.3590248</v>
      </c>
      <c r="E11377" s="14">
        <v>43405</v>
      </c>
      <c r="F11377" s="15">
        <f t="shared" si="177"/>
        <v>1.7571132606224001E-2</v>
      </c>
    </row>
    <row r="11378" spans="1:6" x14ac:dyDescent="0.3">
      <c r="A11378" s="11">
        <v>5</v>
      </c>
      <c r="B11378" s="12" t="s">
        <v>1129</v>
      </c>
      <c r="C11378" s="12" t="s">
        <v>106</v>
      </c>
      <c r="D11378" s="13">
        <v>61856154.609136097</v>
      </c>
      <c r="E11378" s="14">
        <v>43374</v>
      </c>
      <c r="F11378" s="15">
        <f t="shared" si="177"/>
        <v>-2.3907007162777005E-2</v>
      </c>
    </row>
    <row r="11379" spans="1:6" x14ac:dyDescent="0.3">
      <c r="A11379" s="11">
        <v>5</v>
      </c>
      <c r="B11379" s="12" t="s">
        <v>1129</v>
      </c>
      <c r="C11379" s="12" t="s">
        <v>107</v>
      </c>
      <c r="D11379" s="13">
        <v>63352768.640446298</v>
      </c>
      <c r="E11379" s="14">
        <v>43344</v>
      </c>
      <c r="F11379" s="15">
        <f t="shared" si="177"/>
        <v>-4.6703978555327187E-2</v>
      </c>
    </row>
    <row r="11380" spans="1:6" x14ac:dyDescent="0.3">
      <c r="A11380" s="16">
        <v>5</v>
      </c>
      <c r="B11380" s="17" t="s">
        <v>1129</v>
      </c>
      <c r="C11380" s="17" t="s">
        <v>108</v>
      </c>
      <c r="D11380" s="18">
        <v>66381777.809654698</v>
      </c>
      <c r="E11380" s="14">
        <v>43313</v>
      </c>
      <c r="F11380" s="15">
        <f t="shared" si="177"/>
        <v>2.7059576804582082E-3</v>
      </c>
    </row>
    <row r="11381" spans="1:6" x14ac:dyDescent="0.3">
      <c r="A11381" s="11">
        <v>5</v>
      </c>
      <c r="B11381" s="12" t="s">
        <v>1129</v>
      </c>
      <c r="C11381" s="12" t="s">
        <v>109</v>
      </c>
      <c r="D11381" s="13">
        <v>66202394.339644298</v>
      </c>
      <c r="E11381" s="14">
        <v>43282</v>
      </c>
      <c r="F11381" s="15">
        <f t="shared" si="177"/>
        <v>2.8995242200454862E-2</v>
      </c>
    </row>
    <row r="11382" spans="1:6" x14ac:dyDescent="0.3">
      <c r="A11382" s="16">
        <v>5</v>
      </c>
      <c r="B11382" s="17" t="s">
        <v>1129</v>
      </c>
      <c r="C11382" s="17" t="s">
        <v>110</v>
      </c>
      <c r="D11382" s="18">
        <v>64310401.823913902</v>
      </c>
      <c r="E11382" s="14">
        <v>43252</v>
      </c>
      <c r="F11382" s="15">
        <f t="shared" si="177"/>
        <v>4.5144590561737951E-4</v>
      </c>
    </row>
    <row r="11383" spans="1:6" x14ac:dyDescent="0.3">
      <c r="A11383" s="11">
        <v>5</v>
      </c>
      <c r="B11383" s="12" t="s">
        <v>1129</v>
      </c>
      <c r="C11383" s="12" t="s">
        <v>111</v>
      </c>
      <c r="D11383" s="13">
        <v>64281375.708675303</v>
      </c>
      <c r="E11383" s="14">
        <v>43221</v>
      </c>
      <c r="F11383" s="15">
        <f t="shared" si="177"/>
        <v>8.088860811159445E-3</v>
      </c>
    </row>
    <row r="11384" spans="1:6" x14ac:dyDescent="0.3">
      <c r="A11384" s="16">
        <v>5</v>
      </c>
      <c r="B11384" s="17" t="s">
        <v>1129</v>
      </c>
      <c r="C11384" s="17" t="s">
        <v>112</v>
      </c>
      <c r="D11384" s="18">
        <v>63763509.903671697</v>
      </c>
      <c r="E11384" s="14">
        <v>43191</v>
      </c>
      <c r="F11384" s="15">
        <f t="shared" si="177"/>
        <v>3.0377069740412647E-2</v>
      </c>
    </row>
    <row r="11385" spans="1:6" x14ac:dyDescent="0.3">
      <c r="A11385" s="11">
        <v>5</v>
      </c>
      <c r="B11385" s="12" t="s">
        <v>1129</v>
      </c>
      <c r="C11385" s="12" t="s">
        <v>113</v>
      </c>
      <c r="D11385" s="13">
        <v>61855685.084353901</v>
      </c>
      <c r="E11385" s="14">
        <v>43160</v>
      </c>
      <c r="F11385" s="15">
        <f t="shared" si="177"/>
        <v>5.7760916222879481E-2</v>
      </c>
    </row>
    <row r="11386" spans="1:6" x14ac:dyDescent="0.3">
      <c r="A11386" s="16">
        <v>5</v>
      </c>
      <c r="B11386" s="17" t="s">
        <v>1129</v>
      </c>
      <c r="C11386" s="17" t="s">
        <v>114</v>
      </c>
      <c r="D11386" s="18">
        <v>58384070.994220197</v>
      </c>
      <c r="E11386" s="14">
        <v>43132</v>
      </c>
      <c r="F11386" s="15">
        <f t="shared" si="177"/>
        <v>-6.8948254148228472E-2</v>
      </c>
    </row>
    <row r="11387" spans="1:6" x14ac:dyDescent="0.3">
      <c r="A11387" s="11">
        <v>5</v>
      </c>
      <c r="B11387" s="12" t="s">
        <v>1129</v>
      </c>
      <c r="C11387" s="12" t="s">
        <v>115</v>
      </c>
      <c r="D11387" s="13">
        <v>62551570.832636297</v>
      </c>
      <c r="E11387" s="14">
        <v>43101</v>
      </c>
      <c r="F11387" s="15">
        <f t="shared" si="177"/>
        <v>-9.318724598249839E-2</v>
      </c>
    </row>
    <row r="11388" spans="1:6" x14ac:dyDescent="0.3">
      <c r="A11388" s="16">
        <v>5</v>
      </c>
      <c r="B11388" s="17" t="s">
        <v>1129</v>
      </c>
      <c r="C11388" s="17" t="s">
        <v>116</v>
      </c>
      <c r="D11388" s="18">
        <v>68660810.727107897</v>
      </c>
      <c r="E11388" s="14">
        <v>43070</v>
      </c>
      <c r="F11388" s="15">
        <f t="shared" si="177"/>
        <v>-9.4738872733599096E-3</v>
      </c>
    </row>
    <row r="11389" spans="1:6" x14ac:dyDescent="0.3">
      <c r="A11389" s="16">
        <v>5</v>
      </c>
      <c r="B11389" s="17" t="s">
        <v>1129</v>
      </c>
      <c r="C11389" s="17" t="s">
        <v>118</v>
      </c>
      <c r="D11389" s="18">
        <v>69314386.571528703</v>
      </c>
      <c r="E11389" s="14">
        <v>43040</v>
      </c>
      <c r="F11389" s="15">
        <f t="shared" si="177"/>
        <v>-3.4198885915553985E-2</v>
      </c>
    </row>
    <row r="11390" spans="1:6" x14ac:dyDescent="0.3">
      <c r="A11390" s="16">
        <v>5</v>
      </c>
      <c r="B11390" s="17" t="s">
        <v>1129</v>
      </c>
      <c r="C11390" s="17" t="s">
        <v>119</v>
      </c>
      <c r="D11390" s="18">
        <v>71725861.2167968</v>
      </c>
      <c r="E11390" s="14">
        <v>43009</v>
      </c>
      <c r="F11390" s="15">
        <f t="shared" si="177"/>
        <v>-1.8769072192871761E-2</v>
      </c>
    </row>
    <row r="11391" spans="1:6" x14ac:dyDescent="0.3">
      <c r="A11391" s="16">
        <v>5</v>
      </c>
      <c r="B11391" s="17" t="s">
        <v>1129</v>
      </c>
      <c r="C11391" s="17" t="s">
        <v>120</v>
      </c>
      <c r="D11391" s="18">
        <v>73084802.221456498</v>
      </c>
      <c r="E11391" s="14">
        <v>42979</v>
      </c>
      <c r="F11391" s="15">
        <f t="shared" si="177"/>
        <v>-5.3502796507474103E-2</v>
      </c>
    </row>
    <row r="11392" spans="1:6" x14ac:dyDescent="0.3">
      <c r="A11392" s="11">
        <v>5</v>
      </c>
      <c r="B11392" s="12" t="s">
        <v>1129</v>
      </c>
      <c r="C11392" s="12" t="s">
        <v>121</v>
      </c>
      <c r="D11392" s="13">
        <v>77101538.710204899</v>
      </c>
      <c r="E11392" s="14">
        <v>42948</v>
      </c>
      <c r="F11392" s="15">
        <f t="shared" si="177"/>
        <v>4.2546511598529735E-2</v>
      </c>
    </row>
    <row r="11393" spans="1:6" x14ac:dyDescent="0.3">
      <c r="A11393" s="16">
        <v>5</v>
      </c>
      <c r="B11393" s="17" t="s">
        <v>1129</v>
      </c>
      <c r="C11393" s="17" t="s">
        <v>122</v>
      </c>
      <c r="D11393" s="18">
        <v>73889942.757576302</v>
      </c>
      <c r="E11393" s="14">
        <v>42917</v>
      </c>
      <c r="F11393" s="15">
        <f t="shared" si="177"/>
        <v>3.3398879021560669E-2</v>
      </c>
    </row>
    <row r="11394" spans="1:6" x14ac:dyDescent="0.3">
      <c r="A11394" s="11">
        <v>5</v>
      </c>
      <c r="B11394" s="12" t="s">
        <v>1129</v>
      </c>
      <c r="C11394" s="12" t="s">
        <v>123</v>
      </c>
      <c r="D11394" s="13">
        <v>71462858.063093096</v>
      </c>
      <c r="E11394" s="14">
        <v>42887</v>
      </c>
      <c r="F11394" s="15">
        <f t="shared" si="177"/>
        <v>-4.8173796766666589E-2</v>
      </c>
    </row>
    <row r="11395" spans="1:6" x14ac:dyDescent="0.3">
      <c r="A11395" s="16">
        <v>5</v>
      </c>
      <c r="B11395" s="17" t="s">
        <v>1129</v>
      </c>
      <c r="C11395" s="17" t="s">
        <v>124</v>
      </c>
      <c r="D11395" s="18">
        <v>74989765.471707895</v>
      </c>
      <c r="E11395" s="14">
        <v>42856</v>
      </c>
      <c r="F11395" s="15">
        <f t="shared" ref="F11395:F11458" si="178">IF(B11395=B11396,LN(D11395/D11396),NA())</f>
        <v>8.4981249943086395E-2</v>
      </c>
    </row>
    <row r="11396" spans="1:6" x14ac:dyDescent="0.3">
      <c r="A11396" s="11">
        <v>5</v>
      </c>
      <c r="B11396" s="12" t="s">
        <v>1129</v>
      </c>
      <c r="C11396" s="12" t="s">
        <v>125</v>
      </c>
      <c r="D11396" s="13">
        <v>68880312.287815705</v>
      </c>
      <c r="E11396" s="14">
        <v>42826</v>
      </c>
      <c r="F11396" s="15">
        <f t="shared" si="178"/>
        <v>8.2159535921847125E-3</v>
      </c>
    </row>
    <row r="11397" spans="1:6" x14ac:dyDescent="0.3">
      <c r="A11397" s="16">
        <v>5</v>
      </c>
      <c r="B11397" s="17" t="s">
        <v>1129</v>
      </c>
      <c r="C11397" s="17" t="s">
        <v>126</v>
      </c>
      <c r="D11397" s="18">
        <v>68316713.260699406</v>
      </c>
      <c r="E11397" s="14">
        <v>42795</v>
      </c>
      <c r="F11397" s="15">
        <f t="shared" si="178"/>
        <v>3.1065251039509117E-2</v>
      </c>
    </row>
    <row r="11398" spans="1:6" x14ac:dyDescent="0.3">
      <c r="A11398" s="11">
        <v>5</v>
      </c>
      <c r="B11398" s="12" t="s">
        <v>1129</v>
      </c>
      <c r="C11398" s="12" t="s">
        <v>127</v>
      </c>
      <c r="D11398" s="13">
        <v>66227063.213378303</v>
      </c>
      <c r="E11398" s="14">
        <v>42767</v>
      </c>
      <c r="F11398" s="15">
        <f t="shared" si="178"/>
        <v>0.16828068126785453</v>
      </c>
    </row>
    <row r="11399" spans="1:6" x14ac:dyDescent="0.3">
      <c r="A11399" s="16">
        <v>5</v>
      </c>
      <c r="B11399" s="17" t="s">
        <v>1129</v>
      </c>
      <c r="C11399" s="17" t="s">
        <v>129</v>
      </c>
      <c r="D11399" s="18">
        <v>55969590.0269389</v>
      </c>
      <c r="E11399" s="14">
        <v>42736</v>
      </c>
      <c r="F11399" s="15">
        <f t="shared" si="178"/>
        <v>7.3840517314381945E-2</v>
      </c>
    </row>
    <row r="11400" spans="1:6" x14ac:dyDescent="0.3">
      <c r="A11400" s="11">
        <v>5</v>
      </c>
      <c r="B11400" s="12" t="s">
        <v>1129</v>
      </c>
      <c r="C11400" s="12" t="s">
        <v>130</v>
      </c>
      <c r="D11400" s="13">
        <v>51985664.126162797</v>
      </c>
      <c r="E11400" s="14">
        <v>42705</v>
      </c>
      <c r="F11400" s="15">
        <f t="shared" si="178"/>
        <v>2.9747132205267056E-2</v>
      </c>
    </row>
    <row r="11401" spans="1:6" x14ac:dyDescent="0.3">
      <c r="A11401" s="11">
        <v>5</v>
      </c>
      <c r="B11401" s="12" t="s">
        <v>1129</v>
      </c>
      <c r="C11401" s="12" t="s">
        <v>132</v>
      </c>
      <c r="D11401" s="13">
        <v>50462014.164839096</v>
      </c>
      <c r="E11401" s="14">
        <v>42675</v>
      </c>
      <c r="F11401" s="15">
        <f t="shared" si="178"/>
        <v>-6.7155594363898077E-2</v>
      </c>
    </row>
    <row r="11402" spans="1:6" x14ac:dyDescent="0.3">
      <c r="A11402" s="11">
        <v>5</v>
      </c>
      <c r="B11402" s="12" t="s">
        <v>1129</v>
      </c>
      <c r="C11402" s="12" t="s">
        <v>133</v>
      </c>
      <c r="D11402" s="13">
        <v>53967199.904957198</v>
      </c>
      <c r="E11402" s="14">
        <v>42644</v>
      </c>
      <c r="F11402" s="15">
        <f t="shared" si="178"/>
        <v>-6.6903641212309614E-2</v>
      </c>
    </row>
    <row r="11403" spans="1:6" x14ac:dyDescent="0.3">
      <c r="A11403" s="11">
        <v>5</v>
      </c>
      <c r="B11403" s="12" t="s">
        <v>1129</v>
      </c>
      <c r="C11403" s="12" t="s">
        <v>134</v>
      </c>
      <c r="D11403" s="13">
        <v>57701322.530740798</v>
      </c>
      <c r="E11403" s="14">
        <v>42614</v>
      </c>
      <c r="F11403" s="15">
        <f t="shared" si="178"/>
        <v>3.4944664198098545E-2</v>
      </c>
    </row>
    <row r="11404" spans="1:6" x14ac:dyDescent="0.3">
      <c r="A11404" s="16">
        <v>5</v>
      </c>
      <c r="B11404" s="17" t="s">
        <v>1129</v>
      </c>
      <c r="C11404" s="17" t="s">
        <v>135</v>
      </c>
      <c r="D11404" s="18">
        <v>55719792.775016204</v>
      </c>
      <c r="E11404" s="14">
        <v>42583</v>
      </c>
      <c r="F11404" s="15">
        <f t="shared" si="178"/>
        <v>-1.2742846027437168E-3</v>
      </c>
    </row>
    <row r="11405" spans="1:6" x14ac:dyDescent="0.3">
      <c r="A11405" s="11">
        <v>5</v>
      </c>
      <c r="B11405" s="12" t="s">
        <v>1129</v>
      </c>
      <c r="C11405" s="12" t="s">
        <v>136</v>
      </c>
      <c r="D11405" s="13">
        <v>55790840.907173902</v>
      </c>
      <c r="E11405" s="14">
        <v>42552</v>
      </c>
      <c r="F11405" s="15">
        <f t="shared" si="178"/>
        <v>-1.279460212557842E-2</v>
      </c>
    </row>
    <row r="11406" spans="1:6" x14ac:dyDescent="0.3">
      <c r="A11406" s="16">
        <v>5</v>
      </c>
      <c r="B11406" s="17" t="s">
        <v>1129</v>
      </c>
      <c r="C11406" s="17" t="s">
        <v>137</v>
      </c>
      <c r="D11406" s="18">
        <v>56509248.588695399</v>
      </c>
      <c r="E11406" s="14">
        <v>42522</v>
      </c>
      <c r="F11406" s="15">
        <f t="shared" si="178"/>
        <v>0.12895168182964994</v>
      </c>
    </row>
    <row r="11407" spans="1:6" x14ac:dyDescent="0.3">
      <c r="A11407" s="11">
        <v>5</v>
      </c>
      <c r="B11407" s="12" t="s">
        <v>1129</v>
      </c>
      <c r="C11407" s="12" t="s">
        <v>138</v>
      </c>
      <c r="D11407" s="13">
        <v>49672558.3511599</v>
      </c>
      <c r="E11407" s="14">
        <v>42491</v>
      </c>
      <c r="F11407" s="15">
        <f t="shared" si="178"/>
        <v>2.9515859929331062E-2</v>
      </c>
    </row>
    <row r="11408" spans="1:6" x14ac:dyDescent="0.3">
      <c r="A11408" s="16">
        <v>5</v>
      </c>
      <c r="B11408" s="17" t="s">
        <v>1129</v>
      </c>
      <c r="C11408" s="17" t="s">
        <v>139</v>
      </c>
      <c r="D11408" s="18">
        <v>48227855.7781251</v>
      </c>
      <c r="E11408" s="14">
        <v>42461</v>
      </c>
      <c r="F11408" s="15">
        <f t="shared" si="178"/>
        <v>-3.1579861150949004E-2</v>
      </c>
    </row>
    <row r="11409" spans="1:6" x14ac:dyDescent="0.3">
      <c r="A11409" s="11">
        <v>5</v>
      </c>
      <c r="B11409" s="12" t="s">
        <v>1129</v>
      </c>
      <c r="C11409" s="12" t="s">
        <v>140</v>
      </c>
      <c r="D11409" s="13">
        <v>49775188.450167902</v>
      </c>
      <c r="E11409" s="14">
        <v>42430</v>
      </c>
      <c r="F11409" s="15">
        <f t="shared" si="178"/>
        <v>1.9377643563751414E-2</v>
      </c>
    </row>
    <row r="11410" spans="1:6" x14ac:dyDescent="0.3">
      <c r="A11410" s="16">
        <v>5</v>
      </c>
      <c r="B11410" s="17" t="s">
        <v>1129</v>
      </c>
      <c r="C11410" s="17" t="s">
        <v>141</v>
      </c>
      <c r="D11410" s="18">
        <v>48819947.638384499</v>
      </c>
      <c r="E11410" s="14">
        <v>42401</v>
      </c>
      <c r="F11410" s="15">
        <f t="shared" si="178"/>
        <v>2.2664634699798986E-3</v>
      </c>
    </row>
    <row r="11411" spans="1:6" x14ac:dyDescent="0.3">
      <c r="A11411" s="11">
        <v>5</v>
      </c>
      <c r="B11411" s="12" t="s">
        <v>1129</v>
      </c>
      <c r="C11411" s="12" t="s">
        <v>142</v>
      </c>
      <c r="D11411" s="13">
        <v>48709424.306314997</v>
      </c>
      <c r="E11411" s="14">
        <v>42370</v>
      </c>
      <c r="F11411" s="15">
        <f t="shared" si="178"/>
        <v>-0.13340380831011053</v>
      </c>
    </row>
    <row r="11412" spans="1:6" x14ac:dyDescent="0.3">
      <c r="A11412" s="16">
        <v>5</v>
      </c>
      <c r="B11412" s="17" t="s">
        <v>1129</v>
      </c>
      <c r="C11412" s="17" t="s">
        <v>143</v>
      </c>
      <c r="D11412" s="18">
        <v>55660811.593408801</v>
      </c>
      <c r="E11412" s="14">
        <v>42339</v>
      </c>
      <c r="F11412" s="15">
        <f t="shared" si="178"/>
        <v>3.2118002240437482E-2</v>
      </c>
    </row>
    <row r="11413" spans="1:6" x14ac:dyDescent="0.3">
      <c r="A11413" s="16">
        <v>5</v>
      </c>
      <c r="B11413" s="17" t="s">
        <v>1129</v>
      </c>
      <c r="C11413" s="17" t="s">
        <v>145</v>
      </c>
      <c r="D11413" s="18">
        <v>53901501.518853098</v>
      </c>
      <c r="E11413" s="14">
        <v>42309</v>
      </c>
      <c r="F11413" s="15">
        <f t="shared" si="178"/>
        <v>-2.0604889890084847E-2</v>
      </c>
    </row>
    <row r="11414" spans="1:6" x14ac:dyDescent="0.3">
      <c r="A11414" s="16">
        <v>5</v>
      </c>
      <c r="B11414" s="17" t="s">
        <v>1129</v>
      </c>
      <c r="C11414" s="17" t="s">
        <v>146</v>
      </c>
      <c r="D11414" s="18">
        <v>55023657.2686629</v>
      </c>
      <c r="E11414" s="14">
        <v>42278</v>
      </c>
      <c r="F11414" s="15">
        <f t="shared" si="178"/>
        <v>7.4240915718279843E-2</v>
      </c>
    </row>
    <row r="11415" spans="1:6" x14ac:dyDescent="0.3">
      <c r="A11415" s="16">
        <v>5</v>
      </c>
      <c r="B11415" s="17" t="s">
        <v>1129</v>
      </c>
      <c r="C11415" s="17" t="s">
        <v>147</v>
      </c>
      <c r="D11415" s="18">
        <v>51086603.948484801</v>
      </c>
      <c r="E11415" s="14">
        <v>42248</v>
      </c>
      <c r="F11415" s="15">
        <f t="shared" si="178"/>
        <v>2.3734437391658831E-2</v>
      </c>
    </row>
    <row r="11416" spans="1:6" x14ac:dyDescent="0.3">
      <c r="A11416" s="11">
        <v>5</v>
      </c>
      <c r="B11416" s="12" t="s">
        <v>1129</v>
      </c>
      <c r="C11416" s="12" t="s">
        <v>148</v>
      </c>
      <c r="D11416" s="13">
        <v>49888368.121136397</v>
      </c>
      <c r="E11416" s="14">
        <v>42217</v>
      </c>
      <c r="F11416" s="15">
        <f t="shared" si="178"/>
        <v>-0.10280292764595245</v>
      </c>
    </row>
    <row r="11417" spans="1:6" x14ac:dyDescent="0.3">
      <c r="A11417" s="16">
        <v>5</v>
      </c>
      <c r="B11417" s="17" t="s">
        <v>1129</v>
      </c>
      <c r="C11417" s="17" t="s">
        <v>149</v>
      </c>
      <c r="D11417" s="18">
        <v>55289930.284652501</v>
      </c>
      <c r="E11417" s="14">
        <v>42186</v>
      </c>
      <c r="F11417" s="15">
        <f t="shared" si="178"/>
        <v>6.2820029828408522E-2</v>
      </c>
    </row>
    <row r="11418" spans="1:6" x14ac:dyDescent="0.3">
      <c r="A11418" s="11">
        <v>5</v>
      </c>
      <c r="B11418" s="12" t="s">
        <v>1129</v>
      </c>
      <c r="C11418" s="12" t="s">
        <v>150</v>
      </c>
      <c r="D11418" s="13">
        <v>51923463.035222799</v>
      </c>
      <c r="E11418" s="14">
        <v>42156</v>
      </c>
      <c r="F11418" s="15">
        <f t="shared" si="178"/>
        <v>-5.5916348499825269E-2</v>
      </c>
    </row>
    <row r="11419" spans="1:6" x14ac:dyDescent="0.3">
      <c r="A11419" s="16">
        <v>5</v>
      </c>
      <c r="B11419" s="17" t="s">
        <v>1129</v>
      </c>
      <c r="C11419" s="17" t="s">
        <v>151</v>
      </c>
      <c r="D11419" s="18">
        <v>54909540.7800529</v>
      </c>
      <c r="E11419" s="14">
        <v>42125</v>
      </c>
      <c r="F11419" s="15">
        <f t="shared" si="178"/>
        <v>7.3006056682848944E-3</v>
      </c>
    </row>
    <row r="11420" spans="1:6" x14ac:dyDescent="0.3">
      <c r="A11420" s="11">
        <v>5</v>
      </c>
      <c r="B11420" s="12" t="s">
        <v>1129</v>
      </c>
      <c r="C11420" s="12" t="s">
        <v>152</v>
      </c>
      <c r="D11420" s="13">
        <v>54510127.628370702</v>
      </c>
      <c r="E11420" s="14">
        <v>42095</v>
      </c>
      <c r="F11420" s="15">
        <f t="shared" si="178"/>
        <v>1.7955076041576153E-2</v>
      </c>
    </row>
    <row r="11421" spans="1:6" x14ac:dyDescent="0.3">
      <c r="A11421" s="16">
        <v>5</v>
      </c>
      <c r="B11421" s="17" t="s">
        <v>1129</v>
      </c>
      <c r="C11421" s="17" t="s">
        <v>153</v>
      </c>
      <c r="D11421" s="18">
        <v>53540128.405940302</v>
      </c>
      <c r="E11421" s="14">
        <v>42064</v>
      </c>
      <c r="F11421" s="15">
        <f t="shared" si="178"/>
        <v>-1.7955076041576118E-2</v>
      </c>
    </row>
    <row r="11422" spans="1:6" x14ac:dyDescent="0.3">
      <c r="A11422" s="11">
        <v>5</v>
      </c>
      <c r="B11422" s="12" t="s">
        <v>1129</v>
      </c>
      <c r="C11422" s="12" t="s">
        <v>154</v>
      </c>
      <c r="D11422" s="13">
        <v>54510127.628370702</v>
      </c>
      <c r="E11422" s="14">
        <v>42036</v>
      </c>
      <c r="F11422" s="15">
        <f t="shared" si="178"/>
        <v>-2.2085072908178311E-2</v>
      </c>
    </row>
    <row r="11423" spans="1:6" x14ac:dyDescent="0.3">
      <c r="A11423" s="16">
        <v>5</v>
      </c>
      <c r="B11423" s="17" t="s">
        <v>1129</v>
      </c>
      <c r="C11423" s="17" t="s">
        <v>1286</v>
      </c>
      <c r="D11423" s="18">
        <v>55727379.847406097</v>
      </c>
      <c r="E11423" s="14">
        <v>42005</v>
      </c>
      <c r="F11423" s="15" t="e">
        <f t="shared" si="178"/>
        <v>#N/A</v>
      </c>
    </row>
    <row r="11424" spans="1:6" x14ac:dyDescent="0.3">
      <c r="A11424" s="11">
        <v>81</v>
      </c>
      <c r="B11424" s="12" t="s">
        <v>1140</v>
      </c>
      <c r="C11424" s="12" t="s">
        <v>12</v>
      </c>
      <c r="D11424" s="13">
        <v>10502403.874818999</v>
      </c>
      <c r="E11424" s="14">
        <v>45901</v>
      </c>
      <c r="F11424" s="15">
        <f t="shared" si="178"/>
        <v>-3.0481057503169563E-3</v>
      </c>
    </row>
    <row r="11425" spans="1:6" x14ac:dyDescent="0.3">
      <c r="A11425" s="16">
        <v>81</v>
      </c>
      <c r="B11425" s="17" t="s">
        <v>1140</v>
      </c>
      <c r="C11425" s="17" t="s">
        <v>16</v>
      </c>
      <c r="D11425" s="18">
        <v>10534465.1507184</v>
      </c>
      <c r="E11425" s="14">
        <v>45870</v>
      </c>
      <c r="F11425" s="15">
        <f t="shared" si="178"/>
        <v>1.9759183813695867E-2</v>
      </c>
    </row>
    <row r="11426" spans="1:6" x14ac:dyDescent="0.3">
      <c r="A11426" s="11">
        <v>81</v>
      </c>
      <c r="B11426" s="12" t="s">
        <v>1140</v>
      </c>
      <c r="C11426" s="12" t="s">
        <v>17</v>
      </c>
      <c r="D11426" s="13">
        <v>10328355.7005018</v>
      </c>
      <c r="E11426" s="14">
        <v>45839</v>
      </c>
      <c r="F11426" s="15">
        <f t="shared" si="178"/>
        <v>-1.2340425084421363E-2</v>
      </c>
    </row>
    <row r="11427" spans="1:6" x14ac:dyDescent="0.3">
      <c r="A11427" s="16">
        <v>81</v>
      </c>
      <c r="B11427" s="17" t="s">
        <v>1140</v>
      </c>
      <c r="C11427" s="17" t="s">
        <v>18</v>
      </c>
      <c r="D11427" s="18">
        <v>10456601.677703699</v>
      </c>
      <c r="E11427" s="14">
        <v>45809</v>
      </c>
      <c r="F11427" s="15">
        <f t="shared" si="178"/>
        <v>-2.5514904227339801E-2</v>
      </c>
    </row>
    <row r="11428" spans="1:6" x14ac:dyDescent="0.3">
      <c r="A11428" s="11">
        <v>81</v>
      </c>
      <c r="B11428" s="12" t="s">
        <v>1140</v>
      </c>
      <c r="C11428" s="12" t="s">
        <v>19</v>
      </c>
      <c r="D11428" s="13">
        <v>10726833.6797192</v>
      </c>
      <c r="E11428" s="14">
        <v>45778</v>
      </c>
      <c r="F11428" s="15">
        <f t="shared" si="178"/>
        <v>3.78553293117612E-2</v>
      </c>
    </row>
    <row r="11429" spans="1:6" x14ac:dyDescent="0.3">
      <c r="A11429" s="16">
        <v>81</v>
      </c>
      <c r="B11429" s="17" t="s">
        <v>1140</v>
      </c>
      <c r="C11429" s="17" t="s">
        <v>20</v>
      </c>
      <c r="D11429" s="18">
        <v>10328355.7005018</v>
      </c>
      <c r="E11429" s="14">
        <v>45748</v>
      </c>
      <c r="F11429" s="15">
        <f t="shared" si="178"/>
        <v>0.11153867636678713</v>
      </c>
    </row>
    <row r="11430" spans="1:6" x14ac:dyDescent="0.3">
      <c r="A11430" s="11">
        <v>81</v>
      </c>
      <c r="B11430" s="12" t="s">
        <v>1140</v>
      </c>
      <c r="C11430" s="12" t="s">
        <v>21</v>
      </c>
      <c r="D11430" s="13">
        <v>9238267.9519002698</v>
      </c>
      <c r="E11430" s="14">
        <v>45717</v>
      </c>
      <c r="F11430" s="15">
        <f t="shared" si="178"/>
        <v>2.8462724031260447E-2</v>
      </c>
    </row>
    <row r="11431" spans="1:6" x14ac:dyDescent="0.3">
      <c r="A11431" s="16">
        <v>81</v>
      </c>
      <c r="B11431" s="17" t="s">
        <v>1140</v>
      </c>
      <c r="C11431" s="17" t="s">
        <v>22</v>
      </c>
      <c r="D11431" s="18">
        <v>8979028.51213664</v>
      </c>
      <c r="E11431" s="14">
        <v>45689</v>
      </c>
      <c r="F11431" s="15">
        <f t="shared" si="178"/>
        <v>-4.2738084058891658E-2</v>
      </c>
    </row>
    <row r="11432" spans="1:6" x14ac:dyDescent="0.3">
      <c r="A11432" s="11">
        <v>81</v>
      </c>
      <c r="B11432" s="12" t="s">
        <v>1140</v>
      </c>
      <c r="C11432" s="12" t="s">
        <v>23</v>
      </c>
      <c r="D11432" s="13">
        <v>9371093.3625699002</v>
      </c>
      <c r="E11432" s="14">
        <v>45658</v>
      </c>
      <c r="F11432" s="15">
        <f t="shared" si="178"/>
        <v>4.0939823100971037E-2</v>
      </c>
    </row>
    <row r="11433" spans="1:6" x14ac:dyDescent="0.3">
      <c r="A11433" s="16">
        <v>81</v>
      </c>
      <c r="B11433" s="17" t="s">
        <v>1140</v>
      </c>
      <c r="C11433" s="17" t="s">
        <v>24</v>
      </c>
      <c r="D11433" s="18">
        <v>8995189.6751892604</v>
      </c>
      <c r="E11433" s="14">
        <v>45627</v>
      </c>
      <c r="F11433" s="15">
        <f t="shared" si="178"/>
        <v>-6.2664380985286164E-2</v>
      </c>
    </row>
    <row r="11434" spans="1:6" x14ac:dyDescent="0.3">
      <c r="A11434" s="16">
        <v>81</v>
      </c>
      <c r="B11434" s="17" t="s">
        <v>1140</v>
      </c>
      <c r="C11434" s="17" t="s">
        <v>26</v>
      </c>
      <c r="D11434" s="18">
        <v>9576903.6976377293</v>
      </c>
      <c r="E11434" s="14">
        <v>45597</v>
      </c>
      <c r="F11434" s="15">
        <f t="shared" si="178"/>
        <v>9.0631483554292333E-2</v>
      </c>
    </row>
    <row r="11435" spans="1:6" x14ac:dyDescent="0.3">
      <c r="A11435" s="16">
        <v>81</v>
      </c>
      <c r="B11435" s="17" t="s">
        <v>1140</v>
      </c>
      <c r="C11435" s="17" t="s">
        <v>27</v>
      </c>
      <c r="D11435" s="18">
        <v>8747105.5498927608</v>
      </c>
      <c r="E11435" s="14">
        <v>45566</v>
      </c>
      <c r="F11435" s="15">
        <f t="shared" si="178"/>
        <v>-2.2244586346813859E-2</v>
      </c>
    </row>
    <row r="11436" spans="1:6" x14ac:dyDescent="0.3">
      <c r="A11436" s="16">
        <v>81</v>
      </c>
      <c r="B11436" s="17" t="s">
        <v>1140</v>
      </c>
      <c r="C11436" s="17" t="s">
        <v>28</v>
      </c>
      <c r="D11436" s="18">
        <v>8943861.5594097897</v>
      </c>
      <c r="E11436" s="14">
        <v>45536</v>
      </c>
      <c r="F11436" s="15">
        <f t="shared" si="178"/>
        <v>2.5182951490680765E-2</v>
      </c>
    </row>
    <row r="11437" spans="1:6" x14ac:dyDescent="0.3">
      <c r="A11437" s="11">
        <v>81</v>
      </c>
      <c r="B11437" s="12" t="s">
        <v>1140</v>
      </c>
      <c r="C11437" s="12" t="s">
        <v>29</v>
      </c>
      <c r="D11437" s="13">
        <v>8721441.0840866696</v>
      </c>
      <c r="E11437" s="14">
        <v>45505</v>
      </c>
      <c r="F11437" s="15">
        <f t="shared" si="178"/>
        <v>-1.3154901653328506E-2</v>
      </c>
    </row>
    <row r="11438" spans="1:6" x14ac:dyDescent="0.3">
      <c r="A11438" s="16">
        <v>81</v>
      </c>
      <c r="B11438" s="17" t="s">
        <v>1140</v>
      </c>
      <c r="C11438" s="17" t="s">
        <v>30</v>
      </c>
      <c r="D11438" s="18">
        <v>8836928.7327159103</v>
      </c>
      <c r="E11438" s="14">
        <v>45474</v>
      </c>
      <c r="F11438" s="15">
        <f t="shared" si="178"/>
        <v>5.0020320258832379E-2</v>
      </c>
    </row>
    <row r="11439" spans="1:6" x14ac:dyDescent="0.3">
      <c r="A11439" s="11">
        <v>81</v>
      </c>
      <c r="B11439" s="12" t="s">
        <v>1140</v>
      </c>
      <c r="C11439" s="12" t="s">
        <v>31</v>
      </c>
      <c r="D11439" s="13">
        <v>8405775.8234993201</v>
      </c>
      <c r="E11439" s="14">
        <v>45444</v>
      </c>
      <c r="F11439" s="15">
        <f t="shared" si="178"/>
        <v>-3.342647164479521E-2</v>
      </c>
    </row>
    <row r="11440" spans="1:6" x14ac:dyDescent="0.3">
      <c r="A11440" s="16">
        <v>81</v>
      </c>
      <c r="B11440" s="17" t="s">
        <v>1140</v>
      </c>
      <c r="C11440" s="17" t="s">
        <v>32</v>
      </c>
      <c r="D11440" s="18">
        <v>8691500.0231456105</v>
      </c>
      <c r="E11440" s="14">
        <v>45413</v>
      </c>
      <c r="F11440" s="15">
        <f t="shared" si="178"/>
        <v>-2.7664938659282639E-2</v>
      </c>
    </row>
    <row r="11441" spans="1:6" x14ac:dyDescent="0.3">
      <c r="A11441" s="11">
        <v>81</v>
      </c>
      <c r="B11441" s="12" t="s">
        <v>1140</v>
      </c>
      <c r="C11441" s="12" t="s">
        <v>34</v>
      </c>
      <c r="D11441" s="13">
        <v>8935306.7374744304</v>
      </c>
      <c r="E11441" s="14">
        <v>45383</v>
      </c>
      <c r="F11441" s="15">
        <f t="shared" si="178"/>
        <v>1.4950819652355157E-2</v>
      </c>
    </row>
    <row r="11442" spans="1:6" x14ac:dyDescent="0.3">
      <c r="A11442" s="16">
        <v>81</v>
      </c>
      <c r="B11442" s="17" t="s">
        <v>1140</v>
      </c>
      <c r="C11442" s="17" t="s">
        <v>35</v>
      </c>
      <c r="D11442" s="18">
        <v>8802710.2608071808</v>
      </c>
      <c r="E11442" s="14">
        <v>45352</v>
      </c>
      <c r="F11442" s="15">
        <f t="shared" si="178"/>
        <v>3.8948405543520349E-3</v>
      </c>
    </row>
    <row r="11443" spans="1:6" x14ac:dyDescent="0.3">
      <c r="A11443" s="11">
        <v>81</v>
      </c>
      <c r="B11443" s="12" t="s">
        <v>1140</v>
      </c>
      <c r="C11443" s="12" t="s">
        <v>36</v>
      </c>
      <c r="D11443" s="13">
        <v>8768491.7888984494</v>
      </c>
      <c r="E11443" s="14">
        <v>45323</v>
      </c>
      <c r="F11443" s="15">
        <f t="shared" si="178"/>
        <v>-3.9689642762058691E-2</v>
      </c>
    </row>
    <row r="11444" spans="1:6" x14ac:dyDescent="0.3">
      <c r="A11444" s="16">
        <v>81</v>
      </c>
      <c r="B11444" s="17" t="s">
        <v>1140</v>
      </c>
      <c r="C11444" s="17" t="s">
        <v>37</v>
      </c>
      <c r="D11444" s="18">
        <v>9123508.7408888303</v>
      </c>
      <c r="E11444" s="14">
        <v>45292</v>
      </c>
      <c r="F11444" s="15">
        <f t="shared" si="178"/>
        <v>-8.4464404579559001E-3</v>
      </c>
    </row>
    <row r="11445" spans="1:6" x14ac:dyDescent="0.3">
      <c r="A11445" s="11">
        <v>81</v>
      </c>
      <c r="B11445" s="12" t="s">
        <v>1140</v>
      </c>
      <c r="C11445" s="12" t="s">
        <v>38</v>
      </c>
      <c r="D11445" s="13">
        <v>9200896.2787682693</v>
      </c>
      <c r="E11445" s="14">
        <v>45261</v>
      </c>
      <c r="F11445" s="15">
        <f t="shared" si="178"/>
        <v>-2.9297568935373476E-2</v>
      </c>
    </row>
    <row r="11446" spans="1:6" x14ac:dyDescent="0.3">
      <c r="A11446" s="11">
        <v>81</v>
      </c>
      <c r="B11446" s="12" t="s">
        <v>1140</v>
      </c>
      <c r="C11446" s="12" t="s">
        <v>40</v>
      </c>
      <c r="D11446" s="13">
        <v>9474447.8024979606</v>
      </c>
      <c r="E11446" s="14">
        <v>45231</v>
      </c>
      <c r="F11446" s="15">
        <f t="shared" si="178"/>
        <v>2.5999582739220529E-2</v>
      </c>
    </row>
    <row r="11447" spans="1:6" x14ac:dyDescent="0.3">
      <c r="A11447" s="11">
        <v>81</v>
      </c>
      <c r="B11447" s="12" t="s">
        <v>1140</v>
      </c>
      <c r="C11447" s="12" t="s">
        <v>41</v>
      </c>
      <c r="D11447" s="13">
        <v>9231290.8004950602</v>
      </c>
      <c r="E11447" s="14">
        <v>45200</v>
      </c>
      <c r="F11447" s="15">
        <f t="shared" si="178"/>
        <v>0.11428490162731532</v>
      </c>
    </row>
    <row r="11448" spans="1:6" x14ac:dyDescent="0.3">
      <c r="A11448" s="11">
        <v>81</v>
      </c>
      <c r="B11448" s="12" t="s">
        <v>1140</v>
      </c>
      <c r="C11448" s="12" t="s">
        <v>42</v>
      </c>
      <c r="D11448" s="13">
        <v>8234346.3469133796</v>
      </c>
      <c r="E11448" s="14">
        <v>45170</v>
      </c>
      <c r="F11448" s="15">
        <f t="shared" si="178"/>
        <v>1.2663660970593656E-3</v>
      </c>
    </row>
    <row r="11449" spans="1:6" x14ac:dyDescent="0.3">
      <c r="A11449" s="16">
        <v>81</v>
      </c>
      <c r="B11449" s="17" t="s">
        <v>1140</v>
      </c>
      <c r="C11449" s="17" t="s">
        <v>43</v>
      </c>
      <c r="D11449" s="18">
        <v>8223925.2497229697</v>
      </c>
      <c r="E11449" s="14">
        <v>45139</v>
      </c>
      <c r="F11449" s="15">
        <f t="shared" si="178"/>
        <v>-5.3455634354041541E-2</v>
      </c>
    </row>
    <row r="11450" spans="1:6" x14ac:dyDescent="0.3">
      <c r="A11450" s="11">
        <v>81</v>
      </c>
      <c r="B11450" s="12" t="s">
        <v>1140</v>
      </c>
      <c r="C11450" s="12" t="s">
        <v>44</v>
      </c>
      <c r="D11450" s="13">
        <v>8675502.5391569491</v>
      </c>
      <c r="E11450" s="14">
        <v>45108</v>
      </c>
      <c r="F11450" s="15">
        <f t="shared" si="178"/>
        <v>3.8156173708172626E-2</v>
      </c>
    </row>
    <row r="11451" spans="1:6" x14ac:dyDescent="0.3">
      <c r="A11451" s="16">
        <v>81</v>
      </c>
      <c r="B11451" s="17" t="s">
        <v>1140</v>
      </c>
      <c r="C11451" s="17" t="s">
        <v>45</v>
      </c>
      <c r="D11451" s="18">
        <v>8350714.2993196296</v>
      </c>
      <c r="E11451" s="14">
        <v>45078</v>
      </c>
      <c r="F11451" s="15">
        <f t="shared" si="178"/>
        <v>-5.1579216951408248E-2</v>
      </c>
    </row>
    <row r="11452" spans="1:6" x14ac:dyDescent="0.3">
      <c r="A11452" s="11">
        <v>81</v>
      </c>
      <c r="B11452" s="12" t="s">
        <v>1140</v>
      </c>
      <c r="C11452" s="12" t="s">
        <v>46</v>
      </c>
      <c r="D11452" s="13">
        <v>8792739.2614076491</v>
      </c>
      <c r="E11452" s="14">
        <v>45047</v>
      </c>
      <c r="F11452" s="15">
        <f t="shared" si="178"/>
        <v>-6.6388632220945751E-2</v>
      </c>
    </row>
    <row r="11453" spans="1:6" x14ac:dyDescent="0.3">
      <c r="A11453" s="16">
        <v>81</v>
      </c>
      <c r="B11453" s="17" t="s">
        <v>1140</v>
      </c>
      <c r="C11453" s="17" t="s">
        <v>47</v>
      </c>
      <c r="D11453" s="18">
        <v>9396289.9876641594</v>
      </c>
      <c r="E11453" s="14">
        <v>45017</v>
      </c>
      <c r="F11453" s="15">
        <f t="shared" si="178"/>
        <v>2.0542208107817077E-2</v>
      </c>
    </row>
    <row r="11454" spans="1:6" x14ac:dyDescent="0.3">
      <c r="A11454" s="11">
        <v>81</v>
      </c>
      <c r="B11454" s="12" t="s">
        <v>1140</v>
      </c>
      <c r="C11454" s="12" t="s">
        <v>48</v>
      </c>
      <c r="D11454" s="13">
        <v>9205238.4716133308</v>
      </c>
      <c r="E11454" s="14">
        <v>44986</v>
      </c>
      <c r="F11454" s="15">
        <f t="shared" si="178"/>
        <v>4.0428996005380739E-2</v>
      </c>
    </row>
    <row r="11455" spans="1:6" x14ac:dyDescent="0.3">
      <c r="A11455" s="16">
        <v>81</v>
      </c>
      <c r="B11455" s="17" t="s">
        <v>1140</v>
      </c>
      <c r="C11455" s="17" t="s">
        <v>49</v>
      </c>
      <c r="D11455" s="18">
        <v>8840502.5545146596</v>
      </c>
      <c r="E11455" s="14">
        <v>44958</v>
      </c>
      <c r="F11455" s="15">
        <f t="shared" si="178"/>
        <v>-3.8540378118654448E-2</v>
      </c>
    </row>
    <row r="11456" spans="1:6" x14ac:dyDescent="0.3">
      <c r="A11456" s="11">
        <v>81</v>
      </c>
      <c r="B11456" s="12" t="s">
        <v>1140</v>
      </c>
      <c r="C11456" s="12" t="s">
        <v>50</v>
      </c>
      <c r="D11456" s="13">
        <v>9187869.7002331</v>
      </c>
      <c r="E11456" s="14">
        <v>44927</v>
      </c>
      <c r="F11456" s="15">
        <f t="shared" si="178"/>
        <v>0.11885347786412893</v>
      </c>
    </row>
    <row r="11457" spans="1:6" x14ac:dyDescent="0.3">
      <c r="A11457" s="16">
        <v>81</v>
      </c>
      <c r="B11457" s="17" t="s">
        <v>1140</v>
      </c>
      <c r="C11457" s="17" t="s">
        <v>51</v>
      </c>
      <c r="D11457" s="18">
        <v>8158257.6700206399</v>
      </c>
      <c r="E11457" s="14">
        <v>44896</v>
      </c>
      <c r="F11457" s="15">
        <f t="shared" si="178"/>
        <v>-3.2353646100876002E-2</v>
      </c>
    </row>
    <row r="11458" spans="1:6" x14ac:dyDescent="0.3">
      <c r="A11458" s="16">
        <v>81</v>
      </c>
      <c r="B11458" s="17" t="s">
        <v>1140</v>
      </c>
      <c r="C11458" s="17" t="s">
        <v>53</v>
      </c>
      <c r="D11458" s="18">
        <v>8426523.3373364098</v>
      </c>
      <c r="E11458" s="14">
        <v>44866</v>
      </c>
      <c r="F11458" s="15">
        <f t="shared" si="178"/>
        <v>8.6230403969722993E-2</v>
      </c>
    </row>
    <row r="11459" spans="1:6" x14ac:dyDescent="0.3">
      <c r="A11459" s="16">
        <v>81</v>
      </c>
      <c r="B11459" s="17" t="s">
        <v>1140</v>
      </c>
      <c r="C11459" s="17" t="s">
        <v>54</v>
      </c>
      <c r="D11459" s="18">
        <v>7730347.8955370504</v>
      </c>
      <c r="E11459" s="14">
        <v>44835</v>
      </c>
      <c r="F11459" s="15">
        <f t="shared" ref="F11459:F11522" si="179">IF(B11459=B11460,LN(D11459/D11460),NA())</f>
        <v>5.5369193314524355E-2</v>
      </c>
    </row>
    <row r="11460" spans="1:6" x14ac:dyDescent="0.3">
      <c r="A11460" s="16">
        <v>81</v>
      </c>
      <c r="B11460" s="17" t="s">
        <v>1140</v>
      </c>
      <c r="C11460" s="17" t="s">
        <v>55</v>
      </c>
      <c r="D11460" s="18">
        <v>7313958.7084602397</v>
      </c>
      <c r="E11460" s="14">
        <v>44805</v>
      </c>
      <c r="F11460" s="15">
        <f t="shared" si="179"/>
        <v>-0.17284461137502199</v>
      </c>
    </row>
    <row r="11461" spans="1:6" x14ac:dyDescent="0.3">
      <c r="A11461" s="11">
        <v>81</v>
      </c>
      <c r="B11461" s="12" t="s">
        <v>1140</v>
      </c>
      <c r="C11461" s="12" t="s">
        <v>56</v>
      </c>
      <c r="D11461" s="13">
        <v>8693966.5539980698</v>
      </c>
      <c r="E11461" s="14">
        <v>44774</v>
      </c>
      <c r="F11461" s="15">
        <f t="shared" si="179"/>
        <v>-1.4098031815731589E-2</v>
      </c>
    </row>
    <row r="11462" spans="1:6" x14ac:dyDescent="0.3">
      <c r="A11462" s="16">
        <v>81</v>
      </c>
      <c r="B11462" s="17" t="s">
        <v>1140</v>
      </c>
      <c r="C11462" s="17" t="s">
        <v>57</v>
      </c>
      <c r="D11462" s="18">
        <v>8817402.4280750193</v>
      </c>
      <c r="E11462" s="14">
        <v>44743</v>
      </c>
      <c r="F11462" s="15">
        <f t="shared" si="179"/>
        <v>4.925694157539641E-2</v>
      </c>
    </row>
    <row r="11463" spans="1:6" x14ac:dyDescent="0.3">
      <c r="A11463" s="11">
        <v>81</v>
      </c>
      <c r="B11463" s="12" t="s">
        <v>1140</v>
      </c>
      <c r="C11463" s="12" t="s">
        <v>58</v>
      </c>
      <c r="D11463" s="13">
        <v>8393607.2612054609</v>
      </c>
      <c r="E11463" s="14">
        <v>44713</v>
      </c>
      <c r="F11463" s="15">
        <f t="shared" si="179"/>
        <v>-3.6577717628275865E-2</v>
      </c>
    </row>
    <row r="11464" spans="1:6" x14ac:dyDescent="0.3">
      <c r="A11464" s="16">
        <v>81</v>
      </c>
      <c r="B11464" s="17" t="s">
        <v>1140</v>
      </c>
      <c r="C11464" s="17" t="s">
        <v>59</v>
      </c>
      <c r="D11464" s="18">
        <v>8706310.3768401202</v>
      </c>
      <c r="E11464" s="14">
        <v>44682</v>
      </c>
      <c r="F11464" s="15">
        <f t="shared" si="179"/>
        <v>-8.4250823400262034E-2</v>
      </c>
    </row>
    <row r="11465" spans="1:6" x14ac:dyDescent="0.3">
      <c r="A11465" s="11">
        <v>81</v>
      </c>
      <c r="B11465" s="12" t="s">
        <v>1140</v>
      </c>
      <c r="C11465" s="12" t="s">
        <v>60</v>
      </c>
      <c r="D11465" s="13">
        <v>9471610.1278613005</v>
      </c>
      <c r="E11465" s="14">
        <v>44652</v>
      </c>
      <c r="F11465" s="15">
        <f t="shared" si="179"/>
        <v>2.3292667385037904E-2</v>
      </c>
    </row>
    <row r="11466" spans="1:6" x14ac:dyDescent="0.3">
      <c r="A11466" s="16">
        <v>81</v>
      </c>
      <c r="B11466" s="17" t="s">
        <v>1140</v>
      </c>
      <c r="C11466" s="17" t="s">
        <v>61</v>
      </c>
      <c r="D11466" s="18">
        <v>9253540.6330054905</v>
      </c>
      <c r="E11466" s="14">
        <v>44621</v>
      </c>
      <c r="F11466" s="15">
        <f t="shared" si="179"/>
        <v>4.5483055790377307E-2</v>
      </c>
    </row>
    <row r="11467" spans="1:6" x14ac:dyDescent="0.3">
      <c r="A11467" s="11">
        <v>81</v>
      </c>
      <c r="B11467" s="12" t="s">
        <v>1140</v>
      </c>
      <c r="C11467" s="12" t="s">
        <v>62</v>
      </c>
      <c r="D11467" s="13">
        <v>8842089.2889779508</v>
      </c>
      <c r="E11467" s="14">
        <v>44593</v>
      </c>
      <c r="F11467" s="15">
        <f t="shared" si="179"/>
        <v>6.5359424617301293E-3</v>
      </c>
    </row>
    <row r="11468" spans="1:6" x14ac:dyDescent="0.3">
      <c r="A11468" s="16">
        <v>81</v>
      </c>
      <c r="B11468" s="17" t="s">
        <v>1140</v>
      </c>
      <c r="C11468" s="17" t="s">
        <v>63</v>
      </c>
      <c r="D11468" s="18">
        <v>8784486.3519440703</v>
      </c>
      <c r="E11468" s="14">
        <v>44562</v>
      </c>
      <c r="F11468" s="15">
        <f t="shared" si="179"/>
        <v>-0.12717209905605395</v>
      </c>
    </row>
    <row r="11469" spans="1:6" x14ac:dyDescent="0.3">
      <c r="A11469" s="11">
        <v>81</v>
      </c>
      <c r="B11469" s="12" t="s">
        <v>1140</v>
      </c>
      <c r="C11469" s="12" t="s">
        <v>64</v>
      </c>
      <c r="D11469" s="13">
        <v>9975771.96968274</v>
      </c>
      <c r="E11469" s="14">
        <v>44531</v>
      </c>
      <c r="F11469" s="15">
        <f t="shared" si="179"/>
        <v>4.1407995701589961E-3</v>
      </c>
    </row>
    <row r="11470" spans="1:6" x14ac:dyDescent="0.3">
      <c r="A11470" s="11">
        <v>81</v>
      </c>
      <c r="B11470" s="12" t="s">
        <v>1140</v>
      </c>
      <c r="C11470" s="12" t="s">
        <v>66</v>
      </c>
      <c r="D11470" s="13">
        <v>9934549.7028715108</v>
      </c>
      <c r="E11470" s="14">
        <v>44501</v>
      </c>
      <c r="F11470" s="15">
        <f t="shared" si="179"/>
        <v>4.3341689533401812E-2</v>
      </c>
    </row>
    <row r="11471" spans="1:6" x14ac:dyDescent="0.3">
      <c r="A11471" s="11">
        <v>81</v>
      </c>
      <c r="B11471" s="12" t="s">
        <v>1140</v>
      </c>
      <c r="C11471" s="12" t="s">
        <v>67</v>
      </c>
      <c r="D11471" s="13">
        <v>9513167.2104996704</v>
      </c>
      <c r="E11471" s="14">
        <v>44470</v>
      </c>
      <c r="F11471" s="15">
        <f t="shared" si="179"/>
        <v>6.9887438716250583E-2</v>
      </c>
    </row>
    <row r="11472" spans="1:6" x14ac:dyDescent="0.3">
      <c r="A11472" s="11">
        <v>81</v>
      </c>
      <c r="B11472" s="12" t="s">
        <v>1140</v>
      </c>
      <c r="C11472" s="12" t="s">
        <v>68</v>
      </c>
      <c r="D11472" s="13">
        <v>8871016.7916440591</v>
      </c>
      <c r="E11472" s="14">
        <v>44440</v>
      </c>
      <c r="F11472" s="15">
        <f t="shared" si="179"/>
        <v>-8.8017666244466816E-2</v>
      </c>
    </row>
    <row r="11473" spans="1:6" x14ac:dyDescent="0.3">
      <c r="A11473" s="16">
        <v>81</v>
      </c>
      <c r="B11473" s="17" t="s">
        <v>1140</v>
      </c>
      <c r="C11473" s="17" t="s">
        <v>69</v>
      </c>
      <c r="D11473" s="18">
        <v>9687216.1020042002</v>
      </c>
      <c r="E11473" s="14">
        <v>44409</v>
      </c>
      <c r="F11473" s="15">
        <f t="shared" si="179"/>
        <v>-1.4550807084619652E-2</v>
      </c>
    </row>
    <row r="11474" spans="1:6" x14ac:dyDescent="0.3">
      <c r="A11474" s="11">
        <v>81</v>
      </c>
      <c r="B11474" s="12" t="s">
        <v>1140</v>
      </c>
      <c r="C11474" s="12" t="s">
        <v>70</v>
      </c>
      <c r="D11474" s="13">
        <v>9829203.4245693795</v>
      </c>
      <c r="E11474" s="14">
        <v>44378</v>
      </c>
      <c r="F11474" s="15">
        <f t="shared" si="179"/>
        <v>9.6391758382949305E-2</v>
      </c>
    </row>
    <row r="11475" spans="1:6" x14ac:dyDescent="0.3">
      <c r="A11475" s="16">
        <v>81</v>
      </c>
      <c r="B11475" s="17" t="s">
        <v>1140</v>
      </c>
      <c r="C11475" s="17" t="s">
        <v>71</v>
      </c>
      <c r="D11475" s="18">
        <v>8925980.1052630991</v>
      </c>
      <c r="E11475" s="14">
        <v>44348</v>
      </c>
      <c r="F11475" s="15">
        <f t="shared" si="179"/>
        <v>-9.3973167870872835E-3</v>
      </c>
    </row>
    <row r="11476" spans="1:6" x14ac:dyDescent="0.3">
      <c r="A11476" s="11">
        <v>81</v>
      </c>
      <c r="B11476" s="12" t="s">
        <v>1140</v>
      </c>
      <c r="C11476" s="12" t="s">
        <v>72</v>
      </c>
      <c r="D11476" s="13">
        <v>9010255.7301252391</v>
      </c>
      <c r="E11476" s="14">
        <v>44317</v>
      </c>
      <c r="F11476" s="15">
        <f t="shared" si="179"/>
        <v>1.5780564319249828E-2</v>
      </c>
    </row>
    <row r="11477" spans="1:6" x14ac:dyDescent="0.3">
      <c r="A11477" s="16">
        <v>81</v>
      </c>
      <c r="B11477" s="17" t="s">
        <v>1140</v>
      </c>
      <c r="C11477" s="17" t="s">
        <v>73</v>
      </c>
      <c r="D11477" s="18">
        <v>8869184.8267921396</v>
      </c>
      <c r="E11477" s="14">
        <v>44287</v>
      </c>
      <c r="F11477" s="15">
        <f t="shared" si="179"/>
        <v>4.4780528086967926E-2</v>
      </c>
    </row>
    <row r="11478" spans="1:6" x14ac:dyDescent="0.3">
      <c r="A11478" s="11">
        <v>81</v>
      </c>
      <c r="B11478" s="12" t="s">
        <v>1140</v>
      </c>
      <c r="C11478" s="12" t="s">
        <v>74</v>
      </c>
      <c r="D11478" s="13">
        <v>8480779.4489794802</v>
      </c>
      <c r="E11478" s="14">
        <v>44256</v>
      </c>
      <c r="F11478" s="15">
        <f t="shared" si="179"/>
        <v>7.4656441324013501E-2</v>
      </c>
    </row>
    <row r="11479" spans="1:6" x14ac:dyDescent="0.3">
      <c r="A11479" s="16">
        <v>81</v>
      </c>
      <c r="B11479" s="17" t="s">
        <v>1140</v>
      </c>
      <c r="C11479" s="17" t="s">
        <v>75</v>
      </c>
      <c r="D11479" s="18">
        <v>7870691.4726754604</v>
      </c>
      <c r="E11479" s="14">
        <v>44228</v>
      </c>
      <c r="F11479" s="15">
        <f t="shared" si="179"/>
        <v>-7.0760408366897218E-2</v>
      </c>
    </row>
    <row r="11480" spans="1:6" x14ac:dyDescent="0.3">
      <c r="A11480" s="11">
        <v>81</v>
      </c>
      <c r="B11480" s="12" t="s">
        <v>1140</v>
      </c>
      <c r="C11480" s="12" t="s">
        <v>76</v>
      </c>
      <c r="D11480" s="13">
        <v>8447802.3344202898</v>
      </c>
      <c r="E11480" s="14">
        <v>44197</v>
      </c>
      <c r="F11480" s="15">
        <f t="shared" si="179"/>
        <v>3.0980396253809286E-2</v>
      </c>
    </row>
    <row r="11481" spans="1:6" x14ac:dyDescent="0.3">
      <c r="A11481" s="16">
        <v>81</v>
      </c>
      <c r="B11481" s="17" t="s">
        <v>1140</v>
      </c>
      <c r="C11481" s="17" t="s">
        <v>77</v>
      </c>
      <c r="D11481" s="18">
        <v>8190098.5644348897</v>
      </c>
      <c r="E11481" s="14">
        <v>44166</v>
      </c>
      <c r="F11481" s="15">
        <f t="shared" si="179"/>
        <v>-6.0154857869266238E-3</v>
      </c>
    </row>
    <row r="11482" spans="1:6" x14ac:dyDescent="0.3">
      <c r="A11482" s="16">
        <v>81</v>
      </c>
      <c r="B11482" s="17" t="s">
        <v>1140</v>
      </c>
      <c r="C11482" s="17" t="s">
        <v>79</v>
      </c>
      <c r="D11482" s="18">
        <v>8239514.4672594704</v>
      </c>
      <c r="E11482" s="14">
        <v>44136</v>
      </c>
      <c r="F11482" s="15">
        <f t="shared" si="179"/>
        <v>4.1961119953091756E-2</v>
      </c>
    </row>
    <row r="11483" spans="1:6" x14ac:dyDescent="0.3">
      <c r="A11483" s="16">
        <v>81</v>
      </c>
      <c r="B11483" s="17" t="s">
        <v>1140</v>
      </c>
      <c r="C11483" s="17" t="s">
        <v>80</v>
      </c>
      <c r="D11483" s="18">
        <v>7900928.6117482698</v>
      </c>
      <c r="E11483" s="14">
        <v>44105</v>
      </c>
      <c r="F11483" s="15">
        <f t="shared" si="179"/>
        <v>8.8414042809447837E-3</v>
      </c>
    </row>
    <row r="11484" spans="1:6" x14ac:dyDescent="0.3">
      <c r="A11484" s="16">
        <v>81</v>
      </c>
      <c r="B11484" s="17" t="s">
        <v>1140</v>
      </c>
      <c r="C11484" s="17" t="s">
        <v>81</v>
      </c>
      <c r="D11484" s="18">
        <v>7831381.2090939702</v>
      </c>
      <c r="E11484" s="14">
        <v>44075</v>
      </c>
      <c r="F11484" s="15">
        <f t="shared" si="179"/>
        <v>2.9166185687994586E-2</v>
      </c>
    </row>
    <row r="11485" spans="1:6" x14ac:dyDescent="0.3">
      <c r="A11485" s="11">
        <v>81</v>
      </c>
      <c r="B11485" s="12" t="s">
        <v>1140</v>
      </c>
      <c r="C11485" s="12" t="s">
        <v>82</v>
      </c>
      <c r="D11485" s="13">
        <v>7606268.4880269403</v>
      </c>
      <c r="E11485" s="14">
        <v>44044</v>
      </c>
      <c r="F11485" s="15">
        <f t="shared" si="179"/>
        <v>-7.9524290495718186E-2</v>
      </c>
    </row>
    <row r="11486" spans="1:6" x14ac:dyDescent="0.3">
      <c r="A11486" s="16">
        <v>81</v>
      </c>
      <c r="B11486" s="17" t="s">
        <v>1140</v>
      </c>
      <c r="C11486" s="17" t="s">
        <v>83</v>
      </c>
      <c r="D11486" s="18">
        <v>8235853.4805338997</v>
      </c>
      <c r="E11486" s="14">
        <v>44013</v>
      </c>
      <c r="F11486" s="15">
        <f t="shared" si="179"/>
        <v>-1.1269618242764888E-2</v>
      </c>
    </row>
    <row r="11487" spans="1:6" x14ac:dyDescent="0.3">
      <c r="A11487" s="11">
        <v>81</v>
      </c>
      <c r="B11487" s="12" t="s">
        <v>1140</v>
      </c>
      <c r="C11487" s="12" t="s">
        <v>84</v>
      </c>
      <c r="D11487" s="13">
        <v>8329193.3697434897</v>
      </c>
      <c r="E11487" s="14">
        <v>43983</v>
      </c>
      <c r="F11487" s="15">
        <f t="shared" si="179"/>
        <v>-8.0971451698867557E-3</v>
      </c>
    </row>
    <row r="11488" spans="1:6" x14ac:dyDescent="0.3">
      <c r="A11488" s="16">
        <v>81</v>
      </c>
      <c r="B11488" s="17" t="s">
        <v>1140</v>
      </c>
      <c r="C11488" s="17" t="s">
        <v>85</v>
      </c>
      <c r="D11488" s="18">
        <v>8396909.8426837791</v>
      </c>
      <c r="E11488" s="14">
        <v>43952</v>
      </c>
      <c r="F11488" s="15">
        <f t="shared" si="179"/>
        <v>1.6925267091288752E-2</v>
      </c>
    </row>
    <row r="11489" spans="1:6" x14ac:dyDescent="0.3">
      <c r="A11489" s="11">
        <v>81</v>
      </c>
      <c r="B11489" s="12" t="s">
        <v>1140</v>
      </c>
      <c r="C11489" s="12" t="s">
        <v>86</v>
      </c>
      <c r="D11489" s="13">
        <v>8255985.8530660504</v>
      </c>
      <c r="E11489" s="14">
        <v>43922</v>
      </c>
      <c r="F11489" s="15">
        <f t="shared" si="179"/>
        <v>-6.6477177640526135E-4</v>
      </c>
    </row>
    <row r="11490" spans="1:6" x14ac:dyDescent="0.3">
      <c r="A11490" s="16">
        <v>81</v>
      </c>
      <c r="B11490" s="17" t="s">
        <v>1140</v>
      </c>
      <c r="C11490" s="17" t="s">
        <v>87</v>
      </c>
      <c r="D11490" s="18">
        <v>8261476.02410076</v>
      </c>
      <c r="E11490" s="14">
        <v>43891</v>
      </c>
      <c r="F11490" s="15">
        <f t="shared" si="179"/>
        <v>-4.4837017899502563E-2</v>
      </c>
    </row>
    <row r="11491" spans="1:6" x14ac:dyDescent="0.3">
      <c r="A11491" s="11">
        <v>81</v>
      </c>
      <c r="B11491" s="12" t="s">
        <v>1140</v>
      </c>
      <c r="C11491" s="12" t="s">
        <v>88</v>
      </c>
      <c r="D11491" s="13">
        <v>8640325.7519738209</v>
      </c>
      <c r="E11491" s="14">
        <v>43862</v>
      </c>
      <c r="F11491" s="15">
        <f t="shared" si="179"/>
        <v>-7.0826939153781299E-2</v>
      </c>
    </row>
    <row r="11492" spans="1:6" x14ac:dyDescent="0.3">
      <c r="A11492" s="16">
        <v>81</v>
      </c>
      <c r="B11492" s="17" t="s">
        <v>1140</v>
      </c>
      <c r="C11492" s="17" t="s">
        <v>89</v>
      </c>
      <c r="D11492" s="18">
        <v>9274486.32336092</v>
      </c>
      <c r="E11492" s="14">
        <v>43831</v>
      </c>
      <c r="F11492" s="15">
        <f t="shared" si="179"/>
        <v>9.4169267631205908E-2</v>
      </c>
    </row>
    <row r="11493" spans="1:6" x14ac:dyDescent="0.3">
      <c r="A11493" s="11">
        <v>81</v>
      </c>
      <c r="B11493" s="12" t="s">
        <v>1140</v>
      </c>
      <c r="C11493" s="12" t="s">
        <v>90</v>
      </c>
      <c r="D11493" s="13">
        <v>8440976.1238293797</v>
      </c>
      <c r="E11493" s="14">
        <v>43800</v>
      </c>
      <c r="F11493" s="15">
        <f t="shared" si="179"/>
        <v>0.10026195522569684</v>
      </c>
    </row>
    <row r="11494" spans="1:6" x14ac:dyDescent="0.3">
      <c r="A11494" s="11">
        <v>81</v>
      </c>
      <c r="B11494" s="12" t="s">
        <v>1140</v>
      </c>
      <c r="C11494" s="12" t="s">
        <v>92</v>
      </c>
      <c r="D11494" s="13">
        <v>7635710.5652983002</v>
      </c>
      <c r="E11494" s="14">
        <v>43770</v>
      </c>
      <c r="F11494" s="15">
        <f t="shared" si="179"/>
        <v>-1.9494614468114558E-2</v>
      </c>
    </row>
    <row r="11495" spans="1:6" x14ac:dyDescent="0.3">
      <c r="A11495" s="11">
        <v>81</v>
      </c>
      <c r="B11495" s="12" t="s">
        <v>1140</v>
      </c>
      <c r="C11495" s="12" t="s">
        <v>93</v>
      </c>
      <c r="D11495" s="13">
        <v>7786026.21127606</v>
      </c>
      <c r="E11495" s="14">
        <v>43739</v>
      </c>
      <c r="F11495" s="15">
        <f t="shared" si="179"/>
        <v>5.2370488472837332E-2</v>
      </c>
    </row>
    <row r="11496" spans="1:6" x14ac:dyDescent="0.3">
      <c r="A11496" s="11">
        <v>81</v>
      </c>
      <c r="B11496" s="12" t="s">
        <v>1140</v>
      </c>
      <c r="C11496" s="12" t="s">
        <v>94</v>
      </c>
      <c r="D11496" s="13">
        <v>7388761.4822423803</v>
      </c>
      <c r="E11496" s="14">
        <v>43709</v>
      </c>
      <c r="F11496" s="15">
        <f t="shared" si="179"/>
        <v>1.4392135057384502E-2</v>
      </c>
    </row>
    <row r="11497" spans="1:6" x14ac:dyDescent="0.3">
      <c r="A11497" s="16">
        <v>81</v>
      </c>
      <c r="B11497" s="17" t="s">
        <v>1140</v>
      </c>
      <c r="C11497" s="17" t="s">
        <v>95</v>
      </c>
      <c r="D11497" s="18">
        <v>7283183.0013586804</v>
      </c>
      <c r="E11497" s="14">
        <v>43678</v>
      </c>
      <c r="F11497" s="15">
        <f t="shared" si="179"/>
        <v>3.1701227369601515E-2</v>
      </c>
    </row>
    <row r="11498" spans="1:6" x14ac:dyDescent="0.3">
      <c r="A11498" s="11">
        <v>81</v>
      </c>
      <c r="B11498" s="12" t="s">
        <v>1140</v>
      </c>
      <c r="C11498" s="12" t="s">
        <v>96</v>
      </c>
      <c r="D11498" s="13">
        <v>7055918.4757338604</v>
      </c>
      <c r="E11498" s="14">
        <v>43647</v>
      </c>
      <c r="F11498" s="15">
        <f t="shared" si="179"/>
        <v>7.3819365166006385E-3</v>
      </c>
    </row>
    <row r="11499" spans="1:6" x14ac:dyDescent="0.3">
      <c r="A11499" s="16">
        <v>81</v>
      </c>
      <c r="B11499" s="17" t="s">
        <v>1140</v>
      </c>
      <c r="C11499" s="17" t="s">
        <v>97</v>
      </c>
      <c r="D11499" s="18">
        <v>7004023.9103306402</v>
      </c>
      <c r="E11499" s="14">
        <v>43617</v>
      </c>
      <c r="F11499" s="15">
        <f t="shared" si="179"/>
        <v>-1.8479247582313195E-2</v>
      </c>
    </row>
    <row r="11500" spans="1:6" x14ac:dyDescent="0.3">
      <c r="A11500" s="11">
        <v>81</v>
      </c>
      <c r="B11500" s="12" t="s">
        <v>1140</v>
      </c>
      <c r="C11500" s="12" t="s">
        <v>98</v>
      </c>
      <c r="D11500" s="13">
        <v>7134656.2788129896</v>
      </c>
      <c r="E11500" s="14">
        <v>43586</v>
      </c>
      <c r="F11500" s="15">
        <f t="shared" si="179"/>
        <v>-3.862239251681672E-2</v>
      </c>
    </row>
    <row r="11501" spans="1:6" x14ac:dyDescent="0.3">
      <c r="A11501" s="16">
        <v>81</v>
      </c>
      <c r="B11501" s="17" t="s">
        <v>1140</v>
      </c>
      <c r="C11501" s="17" t="s">
        <v>99</v>
      </c>
      <c r="D11501" s="18">
        <v>7415604.2932730904</v>
      </c>
      <c r="E11501" s="14">
        <v>43556</v>
      </c>
      <c r="F11501" s="15">
        <f t="shared" si="179"/>
        <v>1.7527232038769481E-2</v>
      </c>
    </row>
    <row r="11502" spans="1:6" x14ac:dyDescent="0.3">
      <c r="A11502" s="11">
        <v>81</v>
      </c>
      <c r="B11502" s="12" t="s">
        <v>1140</v>
      </c>
      <c r="C11502" s="12" t="s">
        <v>100</v>
      </c>
      <c r="D11502" s="13">
        <v>7286761.7015132597</v>
      </c>
      <c r="E11502" s="14">
        <v>43525</v>
      </c>
      <c r="F11502" s="15">
        <f t="shared" si="179"/>
        <v>-3.1188357231862422E-2</v>
      </c>
    </row>
    <row r="11503" spans="1:6" x14ac:dyDescent="0.3">
      <c r="A11503" s="16">
        <v>81</v>
      </c>
      <c r="B11503" s="17" t="s">
        <v>1140</v>
      </c>
      <c r="C11503" s="17" t="s">
        <v>101</v>
      </c>
      <c r="D11503" s="18">
        <v>7517604.9272926599</v>
      </c>
      <c r="E11503" s="14">
        <v>43497</v>
      </c>
      <c r="F11503" s="15">
        <f t="shared" si="179"/>
        <v>1.1250964418116694E-2</v>
      </c>
    </row>
    <row r="11504" spans="1:6" x14ac:dyDescent="0.3">
      <c r="A11504" s="11">
        <v>81</v>
      </c>
      <c r="B11504" s="12" t="s">
        <v>1140</v>
      </c>
      <c r="C11504" s="12" t="s">
        <v>102</v>
      </c>
      <c r="D11504" s="13">
        <v>7433498.6473364402</v>
      </c>
      <c r="E11504" s="14">
        <v>43466</v>
      </c>
      <c r="F11504" s="15">
        <f t="shared" si="179"/>
        <v>0.15389213571147484</v>
      </c>
    </row>
    <row r="11505" spans="1:6" x14ac:dyDescent="0.3">
      <c r="A11505" s="16">
        <v>81</v>
      </c>
      <c r="B11505" s="17" t="s">
        <v>1140</v>
      </c>
      <c r="C11505" s="17" t="s">
        <v>103</v>
      </c>
      <c r="D11505" s="18">
        <v>6373217.8141192598</v>
      </c>
      <c r="E11505" s="14">
        <v>43435</v>
      </c>
      <c r="F11505" s="15">
        <f t="shared" si="179"/>
        <v>-3.2342803263909529E-2</v>
      </c>
    </row>
    <row r="11506" spans="1:6" x14ac:dyDescent="0.3">
      <c r="A11506" s="16">
        <v>81</v>
      </c>
      <c r="B11506" s="17" t="s">
        <v>1140</v>
      </c>
      <c r="C11506" s="17" t="s">
        <v>105</v>
      </c>
      <c r="D11506" s="18">
        <v>6582715.14770192</v>
      </c>
      <c r="E11506" s="14">
        <v>43405</v>
      </c>
      <c r="F11506" s="15">
        <f t="shared" si="179"/>
        <v>4.5468531217600562E-2</v>
      </c>
    </row>
    <row r="11507" spans="1:6" x14ac:dyDescent="0.3">
      <c r="A11507" s="16">
        <v>81</v>
      </c>
      <c r="B11507" s="17" t="s">
        <v>1140</v>
      </c>
      <c r="C11507" s="17" t="s">
        <v>106</v>
      </c>
      <c r="D11507" s="18">
        <v>6290111.30080585</v>
      </c>
      <c r="E11507" s="14">
        <v>43374</v>
      </c>
      <c r="F11507" s="15">
        <f t="shared" si="179"/>
        <v>3.1597740697309765E-2</v>
      </c>
    </row>
    <row r="11508" spans="1:6" x14ac:dyDescent="0.3">
      <c r="A11508" s="16">
        <v>81</v>
      </c>
      <c r="B11508" s="17" t="s">
        <v>1140</v>
      </c>
      <c r="C11508" s="17" t="s">
        <v>107</v>
      </c>
      <c r="D11508" s="18">
        <v>6094465.2591722701</v>
      </c>
      <c r="E11508" s="14">
        <v>43344</v>
      </c>
      <c r="F11508" s="15">
        <f t="shared" si="179"/>
        <v>-5.2031648594970573E-2</v>
      </c>
    </row>
    <row r="11509" spans="1:6" x14ac:dyDescent="0.3">
      <c r="A11509" s="11">
        <v>81</v>
      </c>
      <c r="B11509" s="12" t="s">
        <v>1140</v>
      </c>
      <c r="C11509" s="12" t="s">
        <v>108</v>
      </c>
      <c r="D11509" s="13">
        <v>6419965.0472608097</v>
      </c>
      <c r="E11509" s="14">
        <v>43313</v>
      </c>
      <c r="F11509" s="15">
        <f t="shared" si="179"/>
        <v>3.0670528376391414E-2</v>
      </c>
    </row>
    <row r="11510" spans="1:6" x14ac:dyDescent="0.3">
      <c r="A11510" s="16">
        <v>81</v>
      </c>
      <c r="B11510" s="17" t="s">
        <v>1140</v>
      </c>
      <c r="C11510" s="17" t="s">
        <v>109</v>
      </c>
      <c r="D11510" s="18">
        <v>6226050.2623232296</v>
      </c>
      <c r="E11510" s="14">
        <v>43282</v>
      </c>
      <c r="F11510" s="15">
        <f t="shared" si="179"/>
        <v>-5.938064517742573E-2</v>
      </c>
    </row>
    <row r="11511" spans="1:6" x14ac:dyDescent="0.3">
      <c r="A11511" s="11">
        <v>81</v>
      </c>
      <c r="B11511" s="12" t="s">
        <v>1140</v>
      </c>
      <c r="C11511" s="12" t="s">
        <v>110</v>
      </c>
      <c r="D11511" s="13">
        <v>6606954.3926207097</v>
      </c>
      <c r="E11511" s="14">
        <v>43252</v>
      </c>
      <c r="F11511" s="15">
        <f t="shared" si="179"/>
        <v>-1.6374625594215559E-2</v>
      </c>
    </row>
    <row r="11512" spans="1:6" x14ac:dyDescent="0.3">
      <c r="A11512" s="16">
        <v>81</v>
      </c>
      <c r="B11512" s="17" t="s">
        <v>1140</v>
      </c>
      <c r="C11512" s="17" t="s">
        <v>111</v>
      </c>
      <c r="D11512" s="18">
        <v>6716031.4075488904</v>
      </c>
      <c r="E11512" s="14">
        <v>43221</v>
      </c>
      <c r="F11512" s="15">
        <f t="shared" si="179"/>
        <v>4.2929532672269663E-2</v>
      </c>
    </row>
    <row r="11513" spans="1:6" x14ac:dyDescent="0.3">
      <c r="A11513" s="11">
        <v>81</v>
      </c>
      <c r="B11513" s="12" t="s">
        <v>1140</v>
      </c>
      <c r="C11513" s="12" t="s">
        <v>112</v>
      </c>
      <c r="D11513" s="13">
        <v>6433816.3392098797</v>
      </c>
      <c r="E11513" s="14">
        <v>43191</v>
      </c>
      <c r="F11513" s="15">
        <f t="shared" si="179"/>
        <v>3.8123342773765577E-2</v>
      </c>
    </row>
    <row r="11514" spans="1:6" x14ac:dyDescent="0.3">
      <c r="A11514" s="16">
        <v>81</v>
      </c>
      <c r="B11514" s="17" t="s">
        <v>1140</v>
      </c>
      <c r="C11514" s="17" t="s">
        <v>113</v>
      </c>
      <c r="D11514" s="18">
        <v>6193154.3211307405</v>
      </c>
      <c r="E11514" s="14">
        <v>43160</v>
      </c>
      <c r="F11514" s="15">
        <f t="shared" si="179"/>
        <v>7.1251913611590501E-2</v>
      </c>
    </row>
    <row r="11515" spans="1:6" x14ac:dyDescent="0.3">
      <c r="A11515" s="11">
        <v>81</v>
      </c>
      <c r="B11515" s="12" t="s">
        <v>1140</v>
      </c>
      <c r="C11515" s="12" t="s">
        <v>114</v>
      </c>
      <c r="D11515" s="13">
        <v>5767234.2143877205</v>
      </c>
      <c r="E11515" s="14">
        <v>43132</v>
      </c>
      <c r="F11515" s="15">
        <f t="shared" si="179"/>
        <v>-0.10235388743533906</v>
      </c>
    </row>
    <row r="11516" spans="1:6" x14ac:dyDescent="0.3">
      <c r="A11516" s="16">
        <v>81</v>
      </c>
      <c r="B11516" s="17" t="s">
        <v>1140</v>
      </c>
      <c r="C11516" s="17" t="s">
        <v>115</v>
      </c>
      <c r="D11516" s="18">
        <v>6388800.3627643399</v>
      </c>
      <c r="E11516" s="14">
        <v>43101</v>
      </c>
      <c r="F11516" s="15">
        <f t="shared" si="179"/>
        <v>-0.17917363537027184</v>
      </c>
    </row>
    <row r="11517" spans="1:6" x14ac:dyDescent="0.3">
      <c r="A11517" s="11">
        <v>81</v>
      </c>
      <c r="B11517" s="12" t="s">
        <v>1140</v>
      </c>
      <c r="C11517" s="12" t="s">
        <v>116</v>
      </c>
      <c r="D11517" s="13">
        <v>7642464.6511923596</v>
      </c>
      <c r="E11517" s="14">
        <v>43070</v>
      </c>
      <c r="F11517" s="15">
        <f t="shared" si="179"/>
        <v>1.0909217596406234E-2</v>
      </c>
    </row>
    <row r="11518" spans="1:6" x14ac:dyDescent="0.3">
      <c r="A11518" s="11">
        <v>81</v>
      </c>
      <c r="B11518" s="12" t="s">
        <v>1140</v>
      </c>
      <c r="C11518" s="12" t="s">
        <v>118</v>
      </c>
      <c r="D11518" s="13">
        <v>7559544.4609056097</v>
      </c>
      <c r="E11518" s="14">
        <v>43040</v>
      </c>
      <c r="F11518" s="15">
        <f t="shared" si="179"/>
        <v>-1.5119731776229666E-2</v>
      </c>
    </row>
    <row r="11519" spans="1:6" x14ac:dyDescent="0.3">
      <c r="A11519" s="11">
        <v>81</v>
      </c>
      <c r="B11519" s="12" t="s">
        <v>1140</v>
      </c>
      <c r="C11519" s="12" t="s">
        <v>119</v>
      </c>
      <c r="D11519" s="13">
        <v>7674711.1966033196</v>
      </c>
      <c r="E11519" s="14">
        <v>43009</v>
      </c>
      <c r="F11519" s="15">
        <f t="shared" si="179"/>
        <v>-2.5482878476231156E-2</v>
      </c>
    </row>
    <row r="11520" spans="1:6" x14ac:dyDescent="0.3">
      <c r="A11520" s="11">
        <v>81</v>
      </c>
      <c r="B11520" s="12" t="s">
        <v>1140</v>
      </c>
      <c r="C11520" s="12" t="s">
        <v>120</v>
      </c>
      <c r="D11520" s="13">
        <v>7872798.1225877898</v>
      </c>
      <c r="E11520" s="14">
        <v>42979</v>
      </c>
      <c r="F11520" s="15">
        <f t="shared" si="179"/>
        <v>-6.2928129946509759E-2</v>
      </c>
    </row>
    <row r="11521" spans="1:6" x14ac:dyDescent="0.3">
      <c r="A11521" s="16">
        <v>81</v>
      </c>
      <c r="B11521" s="17" t="s">
        <v>1140</v>
      </c>
      <c r="C11521" s="17" t="s">
        <v>121</v>
      </c>
      <c r="D11521" s="18">
        <v>8384138.7102544196</v>
      </c>
      <c r="E11521" s="14">
        <v>42948</v>
      </c>
      <c r="F11521" s="15">
        <f t="shared" si="179"/>
        <v>1.3831478564621037E-2</v>
      </c>
    </row>
    <row r="11522" spans="1:6" x14ac:dyDescent="0.3">
      <c r="A11522" s="11">
        <v>81</v>
      </c>
      <c r="B11522" s="12" t="s">
        <v>1140</v>
      </c>
      <c r="C11522" s="12" t="s">
        <v>122</v>
      </c>
      <c r="D11522" s="13">
        <v>8268971.9745567096</v>
      </c>
      <c r="E11522" s="14">
        <v>42917</v>
      </c>
      <c r="F11522" s="15">
        <f t="shared" si="179"/>
        <v>3.3997629058282949E-2</v>
      </c>
    </row>
    <row r="11523" spans="1:6" x14ac:dyDescent="0.3">
      <c r="A11523" s="16">
        <v>81</v>
      </c>
      <c r="B11523" s="17" t="s">
        <v>1140</v>
      </c>
      <c r="C11523" s="17" t="s">
        <v>123</v>
      </c>
      <c r="D11523" s="18">
        <v>7992571.6331516998</v>
      </c>
      <c r="E11523" s="14">
        <v>42887</v>
      </c>
      <c r="F11523" s="15">
        <f t="shared" ref="F11523:F11586" si="180">IF(B11523=B11524,LN(D11523/D11524),NA())</f>
        <v>-0.17072719831911931</v>
      </c>
    </row>
    <row r="11524" spans="1:6" x14ac:dyDescent="0.3">
      <c r="A11524" s="11">
        <v>81</v>
      </c>
      <c r="B11524" s="12" t="s">
        <v>1140</v>
      </c>
      <c r="C11524" s="12" t="s">
        <v>124</v>
      </c>
      <c r="D11524" s="13">
        <v>9480525.6474895496</v>
      </c>
      <c r="E11524" s="14">
        <v>42856</v>
      </c>
      <c r="F11524" s="15">
        <f t="shared" si="180"/>
        <v>5.5444942581453861E-2</v>
      </c>
    </row>
    <row r="11525" spans="1:6" x14ac:dyDescent="0.3">
      <c r="A11525" s="16">
        <v>81</v>
      </c>
      <c r="B11525" s="17" t="s">
        <v>1140</v>
      </c>
      <c r="C11525" s="17" t="s">
        <v>125</v>
      </c>
      <c r="D11525" s="18">
        <v>8969185.0598229207</v>
      </c>
      <c r="E11525" s="14">
        <v>42826</v>
      </c>
      <c r="F11525" s="15">
        <f t="shared" si="180"/>
        <v>-2.0336314682668971E-2</v>
      </c>
    </row>
    <row r="11526" spans="1:6" x14ac:dyDescent="0.3">
      <c r="A11526" s="11">
        <v>81</v>
      </c>
      <c r="B11526" s="12" t="s">
        <v>1140</v>
      </c>
      <c r="C11526" s="12" t="s">
        <v>126</v>
      </c>
      <c r="D11526" s="13">
        <v>9153452.5398612302</v>
      </c>
      <c r="E11526" s="14">
        <v>42795</v>
      </c>
      <c r="F11526" s="15">
        <f t="shared" si="180"/>
        <v>1.5213332986007222E-2</v>
      </c>
    </row>
    <row r="11527" spans="1:6" x14ac:dyDescent="0.3">
      <c r="A11527" s="16">
        <v>81</v>
      </c>
      <c r="B11527" s="17" t="s">
        <v>1140</v>
      </c>
      <c r="C11527" s="17" t="s">
        <v>127</v>
      </c>
      <c r="D11527" s="18">
        <v>9015251.9298324902</v>
      </c>
      <c r="E11527" s="14">
        <v>42767</v>
      </c>
      <c r="F11527" s="15">
        <f t="shared" si="180"/>
        <v>6.4913290665652754E-2</v>
      </c>
    </row>
    <row r="11528" spans="1:6" x14ac:dyDescent="0.3">
      <c r="A11528" s="11">
        <v>81</v>
      </c>
      <c r="B11528" s="12" t="s">
        <v>1140</v>
      </c>
      <c r="C11528" s="12" t="s">
        <v>129</v>
      </c>
      <c r="D11528" s="13">
        <v>8448631.8010763507</v>
      </c>
      <c r="E11528" s="14">
        <v>42736</v>
      </c>
      <c r="F11528" s="15">
        <f t="shared" si="180"/>
        <v>0.111381955326545</v>
      </c>
    </row>
    <row r="11529" spans="1:6" x14ac:dyDescent="0.3">
      <c r="A11529" s="16">
        <v>81</v>
      </c>
      <c r="B11529" s="17" t="s">
        <v>1140</v>
      </c>
      <c r="C11529" s="17" t="s">
        <v>130</v>
      </c>
      <c r="D11529" s="18">
        <v>7558120.5584145198</v>
      </c>
      <c r="E11529" s="14">
        <v>42705</v>
      </c>
      <c r="F11529" s="15">
        <f t="shared" si="180"/>
        <v>2.0180091047777765E-2</v>
      </c>
    </row>
    <row r="11530" spans="1:6" x14ac:dyDescent="0.3">
      <c r="A11530" s="16">
        <v>81</v>
      </c>
      <c r="B11530" s="17" t="s">
        <v>1140</v>
      </c>
      <c r="C11530" s="17" t="s">
        <v>132</v>
      </c>
      <c r="D11530" s="18">
        <v>7407125.6669039801</v>
      </c>
      <c r="E11530" s="14">
        <v>42675</v>
      </c>
      <c r="F11530" s="15">
        <f t="shared" si="180"/>
        <v>-6.2554642718514936E-2</v>
      </c>
    </row>
    <row r="11531" spans="1:6" x14ac:dyDescent="0.3">
      <c r="A11531" s="16">
        <v>81</v>
      </c>
      <c r="B11531" s="17" t="s">
        <v>1140</v>
      </c>
      <c r="C11531" s="17" t="s">
        <v>133</v>
      </c>
      <c r="D11531" s="18">
        <v>7885275.0900228797</v>
      </c>
      <c r="E11531" s="14">
        <v>42644</v>
      </c>
      <c r="F11531" s="15">
        <f t="shared" si="180"/>
        <v>-6.4870926656760752E-2</v>
      </c>
    </row>
    <row r="11532" spans="1:6" x14ac:dyDescent="0.3">
      <c r="A11532" s="16">
        <v>81</v>
      </c>
      <c r="B11532" s="17" t="s">
        <v>1140</v>
      </c>
      <c r="C11532" s="17" t="s">
        <v>134</v>
      </c>
      <c r="D11532" s="18">
        <v>8413756.4103114102</v>
      </c>
      <c r="E11532" s="14">
        <v>42614</v>
      </c>
      <c r="F11532" s="15">
        <f t="shared" si="180"/>
        <v>3.1909476815007713E-2</v>
      </c>
    </row>
    <row r="11533" spans="1:6" x14ac:dyDescent="0.3">
      <c r="A11533" s="11">
        <v>81</v>
      </c>
      <c r="B11533" s="12" t="s">
        <v>1140</v>
      </c>
      <c r="C11533" s="12" t="s">
        <v>135</v>
      </c>
      <c r="D11533" s="13">
        <v>8149516.1501663197</v>
      </c>
      <c r="E11533" s="14">
        <v>42583</v>
      </c>
      <c r="F11533" s="15">
        <f t="shared" si="180"/>
        <v>-4.5771119026506789E-2</v>
      </c>
    </row>
    <row r="11534" spans="1:6" x14ac:dyDescent="0.3">
      <c r="A11534" s="16">
        <v>81</v>
      </c>
      <c r="B11534" s="17" t="s">
        <v>1140</v>
      </c>
      <c r="C11534" s="17" t="s">
        <v>136</v>
      </c>
      <c r="D11534" s="18">
        <v>8531196.9703749791</v>
      </c>
      <c r="E11534" s="14">
        <v>42552</v>
      </c>
      <c r="F11534" s="15">
        <f t="shared" si="180"/>
        <v>-1.7544339006024385E-2</v>
      </c>
    </row>
    <row r="11535" spans="1:6" x14ac:dyDescent="0.3">
      <c r="A11535" s="11">
        <v>81</v>
      </c>
      <c r="B11535" s="12" t="s">
        <v>1140</v>
      </c>
      <c r="C11535" s="12" t="s">
        <v>137</v>
      </c>
      <c r="D11535" s="13">
        <v>8682191.8618855197</v>
      </c>
      <c r="E11535" s="14">
        <v>42522</v>
      </c>
      <c r="F11535" s="15">
        <f t="shared" si="180"/>
        <v>6.4860690722406356E-2</v>
      </c>
    </row>
    <row r="11536" spans="1:6" x14ac:dyDescent="0.3">
      <c r="A11536" s="16">
        <v>81</v>
      </c>
      <c r="B11536" s="17" t="s">
        <v>1140</v>
      </c>
      <c r="C11536" s="17" t="s">
        <v>138</v>
      </c>
      <c r="D11536" s="18">
        <v>8136932.9758743299</v>
      </c>
      <c r="E11536" s="14">
        <v>42491</v>
      </c>
      <c r="F11536" s="15">
        <f t="shared" si="180"/>
        <v>3.1948184256341793E-2</v>
      </c>
    </row>
    <row r="11537" spans="1:6" x14ac:dyDescent="0.3">
      <c r="A11537" s="11">
        <v>81</v>
      </c>
      <c r="B11537" s="12" t="s">
        <v>1140</v>
      </c>
      <c r="C11537" s="12" t="s">
        <v>139</v>
      </c>
      <c r="D11537" s="13">
        <v>7881081.4985905802</v>
      </c>
      <c r="E11537" s="14">
        <v>42461</v>
      </c>
      <c r="F11537" s="15">
        <f t="shared" si="180"/>
        <v>1.7718682670045893E-2</v>
      </c>
    </row>
    <row r="11538" spans="1:6" x14ac:dyDescent="0.3">
      <c r="A11538" s="16">
        <v>81</v>
      </c>
      <c r="B11538" s="17" t="s">
        <v>1140</v>
      </c>
      <c r="C11538" s="17" t="s">
        <v>140</v>
      </c>
      <c r="D11538" s="18">
        <v>7742668.9813736696</v>
      </c>
      <c r="E11538" s="14">
        <v>42430</v>
      </c>
      <c r="F11538" s="15">
        <f t="shared" si="180"/>
        <v>-2.7049594712066547E-3</v>
      </c>
    </row>
    <row r="11539" spans="1:6" x14ac:dyDescent="0.3">
      <c r="A11539" s="11">
        <v>81</v>
      </c>
      <c r="B11539" s="12" t="s">
        <v>1140</v>
      </c>
      <c r="C11539" s="12" t="s">
        <v>141</v>
      </c>
      <c r="D11539" s="13">
        <v>7763640.9385270104</v>
      </c>
      <c r="E11539" s="14">
        <v>42401</v>
      </c>
      <c r="F11539" s="15">
        <f t="shared" si="180"/>
        <v>-3.2946600631431101E-2</v>
      </c>
    </row>
    <row r="11540" spans="1:6" x14ac:dyDescent="0.3">
      <c r="A11540" s="16">
        <v>81</v>
      </c>
      <c r="B11540" s="17" t="s">
        <v>1140</v>
      </c>
      <c r="C11540" s="17" t="s">
        <v>142</v>
      </c>
      <c r="D11540" s="18">
        <v>8023686.8072414203</v>
      </c>
      <c r="E11540" s="14">
        <v>42370</v>
      </c>
      <c r="F11540" s="15">
        <f t="shared" si="180"/>
        <v>-0.16394868091099185</v>
      </c>
    </row>
    <row r="11541" spans="1:6" x14ac:dyDescent="0.3">
      <c r="A11541" s="11">
        <v>81</v>
      </c>
      <c r="B11541" s="12" t="s">
        <v>1140</v>
      </c>
      <c r="C11541" s="12" t="s">
        <v>143</v>
      </c>
      <c r="D11541" s="13">
        <v>9453137.5172584709</v>
      </c>
      <c r="E11541" s="14">
        <v>42339</v>
      </c>
      <c r="F11541" s="15">
        <f t="shared" si="180"/>
        <v>-3.2600197919838064E-2</v>
      </c>
    </row>
    <row r="11542" spans="1:6" x14ac:dyDescent="0.3">
      <c r="A11542" s="11">
        <v>81</v>
      </c>
      <c r="B11542" s="12" t="s">
        <v>1140</v>
      </c>
      <c r="C11542" s="12" t="s">
        <v>145</v>
      </c>
      <c r="D11542" s="13">
        <v>9766389.9748148695</v>
      </c>
      <c r="E11542" s="14">
        <v>42309</v>
      </c>
      <c r="F11542" s="15">
        <f t="shared" si="180"/>
        <v>-2.2507371063664457E-2</v>
      </c>
    </row>
    <row r="11543" spans="1:6" x14ac:dyDescent="0.3">
      <c r="A11543" s="11">
        <v>81</v>
      </c>
      <c r="B11543" s="12" t="s">
        <v>1140</v>
      </c>
      <c r="C11543" s="12" t="s">
        <v>146</v>
      </c>
      <c r="D11543" s="13">
        <v>9988698.1394136399</v>
      </c>
      <c r="E11543" s="14">
        <v>42278</v>
      </c>
      <c r="F11543" s="15">
        <f t="shared" si="180"/>
        <v>6.6394928252705723E-2</v>
      </c>
    </row>
    <row r="11544" spans="1:6" x14ac:dyDescent="0.3">
      <c r="A11544" s="11">
        <v>81</v>
      </c>
      <c r="B11544" s="12" t="s">
        <v>1140</v>
      </c>
      <c r="C11544" s="12" t="s">
        <v>147</v>
      </c>
      <c r="D11544" s="13">
        <v>9347036.4845937602</v>
      </c>
      <c r="E11544" s="14">
        <v>42248</v>
      </c>
      <c r="F11544" s="15">
        <f t="shared" si="180"/>
        <v>7.8692246267495228E-2</v>
      </c>
    </row>
    <row r="11545" spans="1:6" x14ac:dyDescent="0.3">
      <c r="A11545" s="16">
        <v>81</v>
      </c>
      <c r="B11545" s="17" t="s">
        <v>1140</v>
      </c>
      <c r="C11545" s="17" t="s">
        <v>148</v>
      </c>
      <c r="D11545" s="18">
        <v>8639693.3757926803</v>
      </c>
      <c r="E11545" s="14">
        <v>42217</v>
      </c>
      <c r="F11545" s="15">
        <f t="shared" si="180"/>
        <v>-4.2364649888212348E-2</v>
      </c>
    </row>
    <row r="11546" spans="1:6" x14ac:dyDescent="0.3">
      <c r="A11546" s="11">
        <v>81</v>
      </c>
      <c r="B11546" s="12" t="s">
        <v>1140</v>
      </c>
      <c r="C11546" s="12" t="s">
        <v>149</v>
      </c>
      <c r="D11546" s="13">
        <v>9013574.7195349894</v>
      </c>
      <c r="E11546" s="14">
        <v>42186</v>
      </c>
      <c r="F11546" s="15">
        <f t="shared" si="180"/>
        <v>0</v>
      </c>
    </row>
    <row r="11547" spans="1:6" x14ac:dyDescent="0.3">
      <c r="A11547" s="16">
        <v>81</v>
      </c>
      <c r="B11547" s="17" t="s">
        <v>1140</v>
      </c>
      <c r="C11547" s="17" t="s">
        <v>150</v>
      </c>
      <c r="D11547" s="18">
        <v>9013574.7195349894</v>
      </c>
      <c r="E11547" s="14">
        <v>42156</v>
      </c>
      <c r="F11547" s="15">
        <f t="shared" si="180"/>
        <v>-0.11028112028147263</v>
      </c>
    </row>
    <row r="11548" spans="1:6" x14ac:dyDescent="0.3">
      <c r="A11548" s="11">
        <v>81</v>
      </c>
      <c r="B11548" s="12" t="s">
        <v>1140</v>
      </c>
      <c r="C11548" s="12" t="s">
        <v>151</v>
      </c>
      <c r="D11548" s="13">
        <v>10064484.728985401</v>
      </c>
      <c r="E11548" s="14">
        <v>42125</v>
      </c>
      <c r="F11548" s="15">
        <f t="shared" si="180"/>
        <v>2.5420789194662927E-2</v>
      </c>
    </row>
    <row r="11549" spans="1:6" x14ac:dyDescent="0.3">
      <c r="A11549" s="16">
        <v>81</v>
      </c>
      <c r="B11549" s="17" t="s">
        <v>1140</v>
      </c>
      <c r="C11549" s="17" t="s">
        <v>152</v>
      </c>
      <c r="D11549" s="18">
        <v>9811862.1212936807</v>
      </c>
      <c r="E11549" s="14">
        <v>42095</v>
      </c>
      <c r="F11549" s="15">
        <f t="shared" si="180"/>
        <v>3.9921279549880166E-2</v>
      </c>
    </row>
    <row r="11550" spans="1:6" x14ac:dyDescent="0.3">
      <c r="A11550" s="11">
        <v>81</v>
      </c>
      <c r="B11550" s="12" t="s">
        <v>1140</v>
      </c>
      <c r="C11550" s="12" t="s">
        <v>153</v>
      </c>
      <c r="D11550" s="13">
        <v>9427875.6419608109</v>
      </c>
      <c r="E11550" s="14">
        <v>42064</v>
      </c>
      <c r="F11550" s="15">
        <f t="shared" si="180"/>
        <v>-1.3837380414255888E-2</v>
      </c>
    </row>
    <row r="11551" spans="1:6" x14ac:dyDescent="0.3">
      <c r="A11551" s="16">
        <v>81</v>
      </c>
      <c r="B11551" s="17" t="s">
        <v>1140</v>
      </c>
      <c r="C11551" s="17" t="s">
        <v>154</v>
      </c>
      <c r="D11551" s="18">
        <v>9559239.5136019606</v>
      </c>
      <c r="E11551" s="14">
        <v>42036</v>
      </c>
      <c r="F11551" s="15">
        <f t="shared" si="180"/>
        <v>-8.2154681417127923E-2</v>
      </c>
    </row>
    <row r="11552" spans="1:6" x14ac:dyDescent="0.3">
      <c r="A11552" s="11">
        <v>81</v>
      </c>
      <c r="B11552" s="12" t="s">
        <v>1140</v>
      </c>
      <c r="C11552" s="12" t="s">
        <v>1286</v>
      </c>
      <c r="D11552" s="13">
        <v>10377737.186541799</v>
      </c>
      <c r="E11552" s="14">
        <v>42005</v>
      </c>
      <c r="F11552" s="15" t="e">
        <f t="shared" si="180"/>
        <v>#N/A</v>
      </c>
    </row>
    <row r="11553" spans="1:6" x14ac:dyDescent="0.3">
      <c r="A11553" s="16">
        <v>13</v>
      </c>
      <c r="B11553" s="17" t="s">
        <v>1152</v>
      </c>
      <c r="C11553" s="17" t="s">
        <v>12</v>
      </c>
      <c r="D11553" s="18">
        <v>27766192.940657701</v>
      </c>
      <c r="E11553" s="14">
        <v>45901</v>
      </c>
      <c r="F11553" s="15">
        <f t="shared" si="180"/>
        <v>-3.0161660320334058E-2</v>
      </c>
    </row>
    <row r="11554" spans="1:6" x14ac:dyDescent="0.3">
      <c r="A11554" s="11">
        <v>13</v>
      </c>
      <c r="B11554" s="12" t="s">
        <v>1152</v>
      </c>
      <c r="C11554" s="12" t="s">
        <v>16</v>
      </c>
      <c r="D11554" s="13">
        <v>28616425.172877599</v>
      </c>
      <c r="E11554" s="14">
        <v>45870</v>
      </c>
      <c r="F11554" s="15">
        <f t="shared" si="180"/>
        <v>6.6433656558361892E-2</v>
      </c>
    </row>
    <row r="11555" spans="1:6" x14ac:dyDescent="0.3">
      <c r="A11555" s="16">
        <v>13</v>
      </c>
      <c r="B11555" s="17" t="s">
        <v>1152</v>
      </c>
      <c r="C11555" s="17" t="s">
        <v>17</v>
      </c>
      <c r="D11555" s="18">
        <v>26777104.2449641</v>
      </c>
      <c r="E11555" s="14">
        <v>45839</v>
      </c>
      <c r="F11555" s="15">
        <f t="shared" si="180"/>
        <v>4.6059305885884735E-2</v>
      </c>
    </row>
    <row r="11556" spans="1:6" x14ac:dyDescent="0.3">
      <c r="A11556" s="11">
        <v>13</v>
      </c>
      <c r="B11556" s="12" t="s">
        <v>1152</v>
      </c>
      <c r="C11556" s="12" t="s">
        <v>18</v>
      </c>
      <c r="D11556" s="13">
        <v>25571741.580136601</v>
      </c>
      <c r="E11556" s="14">
        <v>45809</v>
      </c>
      <c r="F11556" s="15">
        <f t="shared" si="180"/>
        <v>6.4684103465180453E-5</v>
      </c>
    </row>
    <row r="11557" spans="1:6" x14ac:dyDescent="0.3">
      <c r="A11557" s="16">
        <v>13</v>
      </c>
      <c r="B11557" s="17" t="s">
        <v>1152</v>
      </c>
      <c r="C11557" s="17" t="s">
        <v>19</v>
      </c>
      <c r="D11557" s="18">
        <v>25570087.5484538</v>
      </c>
      <c r="E11557" s="14">
        <v>45778</v>
      </c>
      <c r="F11557" s="15">
        <f t="shared" si="180"/>
        <v>4.2850034460186405E-2</v>
      </c>
    </row>
    <row r="11558" spans="1:6" x14ac:dyDescent="0.3">
      <c r="A11558" s="11">
        <v>13</v>
      </c>
      <c r="B11558" s="12" t="s">
        <v>1152</v>
      </c>
      <c r="C11558" s="12" t="s">
        <v>20</v>
      </c>
      <c r="D11558" s="13">
        <v>24497551.620770901</v>
      </c>
      <c r="E11558" s="14">
        <v>45748</v>
      </c>
      <c r="F11558" s="15">
        <f t="shared" si="180"/>
        <v>1.9664216886744953E-3</v>
      </c>
    </row>
    <row r="11559" spans="1:6" x14ac:dyDescent="0.3">
      <c r="A11559" s="16">
        <v>13</v>
      </c>
      <c r="B11559" s="17" t="s">
        <v>1152</v>
      </c>
      <c r="C11559" s="17" t="s">
        <v>21</v>
      </c>
      <c r="D11559" s="18">
        <v>24449426.436654899</v>
      </c>
      <c r="E11559" s="14">
        <v>45717</v>
      </c>
      <c r="F11559" s="15">
        <f t="shared" si="180"/>
        <v>3.4589628228828162E-2</v>
      </c>
    </row>
    <row r="11560" spans="1:6" x14ac:dyDescent="0.3">
      <c r="A11560" s="11">
        <v>13</v>
      </c>
      <c r="B11560" s="12" t="s">
        <v>1152</v>
      </c>
      <c r="C11560" s="12" t="s">
        <v>22</v>
      </c>
      <c r="D11560" s="13">
        <v>23618188.841173101</v>
      </c>
      <c r="E11560" s="14">
        <v>45689</v>
      </c>
      <c r="F11560" s="15">
        <f t="shared" si="180"/>
        <v>8.0962549491012375E-3</v>
      </c>
    </row>
    <row r="11561" spans="1:6" x14ac:dyDescent="0.3">
      <c r="A11561" s="16">
        <v>13</v>
      </c>
      <c r="B11561" s="17" t="s">
        <v>1152</v>
      </c>
      <c r="C11561" s="17" t="s">
        <v>23</v>
      </c>
      <c r="D11561" s="18">
        <v>23427741.95645</v>
      </c>
      <c r="E11561" s="14">
        <v>45658</v>
      </c>
      <c r="F11561" s="15">
        <f t="shared" si="180"/>
        <v>6.93769653496982E-2</v>
      </c>
    </row>
    <row r="11562" spans="1:6" x14ac:dyDescent="0.3">
      <c r="A11562" s="11">
        <v>13</v>
      </c>
      <c r="B11562" s="12" t="s">
        <v>1152</v>
      </c>
      <c r="C11562" s="12" t="s">
        <v>24</v>
      </c>
      <c r="D11562" s="13">
        <v>21857495.550287001</v>
      </c>
      <c r="E11562" s="14">
        <v>45627</v>
      </c>
      <c r="F11562" s="15">
        <f t="shared" si="180"/>
        <v>-4.7710829982792906E-2</v>
      </c>
    </row>
    <row r="11563" spans="1:6" x14ac:dyDescent="0.3">
      <c r="A11563" s="11">
        <v>13</v>
      </c>
      <c r="B11563" s="12" t="s">
        <v>1152</v>
      </c>
      <c r="C11563" s="12" t="s">
        <v>26</v>
      </c>
      <c r="D11563" s="13">
        <v>22925612.571860202</v>
      </c>
      <c r="E11563" s="14">
        <v>45597</v>
      </c>
      <c r="F11563" s="15">
        <f t="shared" si="180"/>
        <v>-2.6845720751169071E-2</v>
      </c>
    </row>
    <row r="11564" spans="1:6" x14ac:dyDescent="0.3">
      <c r="A11564" s="11">
        <v>13</v>
      </c>
      <c r="B11564" s="12" t="s">
        <v>1152</v>
      </c>
      <c r="C11564" s="12" t="s">
        <v>27</v>
      </c>
      <c r="D11564" s="13">
        <v>23549402.750515401</v>
      </c>
      <c r="E11564" s="14">
        <v>45566</v>
      </c>
      <c r="F11564" s="15">
        <f t="shared" si="180"/>
        <v>-4.434641158235228E-2</v>
      </c>
    </row>
    <row r="11565" spans="1:6" x14ac:dyDescent="0.3">
      <c r="A11565" s="11">
        <v>13</v>
      </c>
      <c r="B11565" s="12" t="s">
        <v>1152</v>
      </c>
      <c r="C11565" s="12" t="s">
        <v>28</v>
      </c>
      <c r="D11565" s="13">
        <v>24617236.561444599</v>
      </c>
      <c r="E11565" s="14">
        <v>45536</v>
      </c>
      <c r="F11565" s="15">
        <f t="shared" si="180"/>
        <v>3.2592213234499704E-3</v>
      </c>
    </row>
    <row r="11566" spans="1:6" x14ac:dyDescent="0.3">
      <c r="A11566" s="16">
        <v>13</v>
      </c>
      <c r="B11566" s="17" t="s">
        <v>1152</v>
      </c>
      <c r="C11566" s="17" t="s">
        <v>29</v>
      </c>
      <c r="D11566" s="18">
        <v>24537134.145777199</v>
      </c>
      <c r="E11566" s="14">
        <v>45505</v>
      </c>
      <c r="F11566" s="15">
        <f t="shared" si="180"/>
        <v>1.4815743949375586E-2</v>
      </c>
    </row>
    <row r="11567" spans="1:6" x14ac:dyDescent="0.3">
      <c r="A11567" s="11">
        <v>13</v>
      </c>
      <c r="B11567" s="12" t="s">
        <v>1152</v>
      </c>
      <c r="C11567" s="12" t="s">
        <v>30</v>
      </c>
      <c r="D11567" s="13">
        <v>24176278.025784299</v>
      </c>
      <c r="E11567" s="14">
        <v>45474</v>
      </c>
      <c r="F11567" s="15">
        <f t="shared" si="180"/>
        <v>3.3291986879545141E-2</v>
      </c>
    </row>
    <row r="11568" spans="1:6" x14ac:dyDescent="0.3">
      <c r="A11568" s="16">
        <v>13</v>
      </c>
      <c r="B11568" s="17" t="s">
        <v>1152</v>
      </c>
      <c r="C11568" s="17" t="s">
        <v>31</v>
      </c>
      <c r="D11568" s="18">
        <v>23384652.208721701</v>
      </c>
      <c r="E11568" s="14">
        <v>45444</v>
      </c>
      <c r="F11568" s="15">
        <f t="shared" si="180"/>
        <v>-8.9090312885940659E-2</v>
      </c>
    </row>
    <row r="11569" spans="1:6" x14ac:dyDescent="0.3">
      <c r="A11569" s="11">
        <v>13</v>
      </c>
      <c r="B11569" s="12" t="s">
        <v>1152</v>
      </c>
      <c r="C11569" s="12" t="s">
        <v>32</v>
      </c>
      <c r="D11569" s="13">
        <v>25563619.6042834</v>
      </c>
      <c r="E11569" s="14">
        <v>45413</v>
      </c>
      <c r="F11569" s="15">
        <f t="shared" si="180"/>
        <v>0.10626075436894851</v>
      </c>
    </row>
    <row r="11570" spans="1:6" x14ac:dyDescent="0.3">
      <c r="A11570" s="16">
        <v>13</v>
      </c>
      <c r="B11570" s="17" t="s">
        <v>1152</v>
      </c>
      <c r="C11570" s="17" t="s">
        <v>34</v>
      </c>
      <c r="D11570" s="18">
        <v>22986554.939973202</v>
      </c>
      <c r="E11570" s="14">
        <v>45383</v>
      </c>
      <c r="F11570" s="15">
        <f t="shared" si="180"/>
        <v>-4.0541780871386976E-2</v>
      </c>
    </row>
    <row r="11571" spans="1:6" x14ac:dyDescent="0.3">
      <c r="A11571" s="11">
        <v>13</v>
      </c>
      <c r="B11571" s="12" t="s">
        <v>1152</v>
      </c>
      <c r="C11571" s="12" t="s">
        <v>35</v>
      </c>
      <c r="D11571" s="13">
        <v>23937619.4748988</v>
      </c>
      <c r="E11571" s="14">
        <v>45352</v>
      </c>
      <c r="F11571" s="15">
        <f t="shared" si="180"/>
        <v>1.9205702835310392E-2</v>
      </c>
    </row>
    <row r="11572" spans="1:6" x14ac:dyDescent="0.3">
      <c r="A11572" s="16">
        <v>13</v>
      </c>
      <c r="B11572" s="17" t="s">
        <v>1152</v>
      </c>
      <c r="C11572" s="17" t="s">
        <v>36</v>
      </c>
      <c r="D11572" s="18">
        <v>23482267.3441756</v>
      </c>
      <c r="E11572" s="14">
        <v>45323</v>
      </c>
      <c r="F11572" s="15">
        <f t="shared" si="180"/>
        <v>2.6424130353232236E-2</v>
      </c>
    </row>
    <row r="11573" spans="1:6" x14ac:dyDescent="0.3">
      <c r="A11573" s="11">
        <v>13</v>
      </c>
      <c r="B11573" s="12" t="s">
        <v>1152</v>
      </c>
      <c r="C11573" s="12" t="s">
        <v>37</v>
      </c>
      <c r="D11573" s="13">
        <v>22869895.182997402</v>
      </c>
      <c r="E11573" s="14">
        <v>45292</v>
      </c>
      <c r="F11573" s="15">
        <f t="shared" si="180"/>
        <v>-3.3274463749812425E-2</v>
      </c>
    </row>
    <row r="11574" spans="1:6" x14ac:dyDescent="0.3">
      <c r="A11574" s="16">
        <v>13</v>
      </c>
      <c r="B11574" s="17" t="s">
        <v>1152</v>
      </c>
      <c r="C11574" s="17" t="s">
        <v>38</v>
      </c>
      <c r="D11574" s="18">
        <v>23643680.941647802</v>
      </c>
      <c r="E11574" s="14">
        <v>45261</v>
      </c>
      <c r="F11574" s="15">
        <f t="shared" si="180"/>
        <v>-3.9594640019356725E-2</v>
      </c>
    </row>
    <row r="11575" spans="1:6" x14ac:dyDescent="0.3">
      <c r="A11575" s="16">
        <v>13</v>
      </c>
      <c r="B11575" s="17" t="s">
        <v>1152</v>
      </c>
      <c r="C11575" s="17" t="s">
        <v>40</v>
      </c>
      <c r="D11575" s="18">
        <v>24598624.546408601</v>
      </c>
      <c r="E11575" s="14">
        <v>45231</v>
      </c>
      <c r="F11575" s="15">
        <f t="shared" si="180"/>
        <v>-5.9414401053853212E-2</v>
      </c>
    </row>
    <row r="11576" spans="1:6" x14ac:dyDescent="0.3">
      <c r="A11576" s="16">
        <v>13</v>
      </c>
      <c r="B11576" s="17" t="s">
        <v>1152</v>
      </c>
      <c r="C11576" s="17" t="s">
        <v>41</v>
      </c>
      <c r="D11576" s="18">
        <v>26104427.336167701</v>
      </c>
      <c r="E11576" s="14">
        <v>45200</v>
      </c>
      <c r="F11576" s="15">
        <f t="shared" si="180"/>
        <v>-1.4686877090384427E-2</v>
      </c>
    </row>
    <row r="11577" spans="1:6" x14ac:dyDescent="0.3">
      <c r="A11577" s="16">
        <v>13</v>
      </c>
      <c r="B11577" s="17" t="s">
        <v>1152</v>
      </c>
      <c r="C11577" s="17" t="s">
        <v>42</v>
      </c>
      <c r="D11577" s="18">
        <v>26490649.105344001</v>
      </c>
      <c r="E11577" s="14">
        <v>45170</v>
      </c>
      <c r="F11577" s="15">
        <f t="shared" si="180"/>
        <v>4.8134636264389262E-2</v>
      </c>
    </row>
    <row r="11578" spans="1:6" x14ac:dyDescent="0.3">
      <c r="A11578" s="11">
        <v>13</v>
      </c>
      <c r="B11578" s="12" t="s">
        <v>1152</v>
      </c>
      <c r="C11578" s="12" t="s">
        <v>43</v>
      </c>
      <c r="D11578" s="13">
        <v>25245733.4838458</v>
      </c>
      <c r="E11578" s="14">
        <v>45139</v>
      </c>
      <c r="F11578" s="15">
        <f t="shared" si="180"/>
        <v>-1.6029675546838013E-2</v>
      </c>
    </row>
    <row r="11579" spans="1:6" x14ac:dyDescent="0.3">
      <c r="A11579" s="16">
        <v>13</v>
      </c>
      <c r="B11579" s="17" t="s">
        <v>1152</v>
      </c>
      <c r="C11579" s="17" t="s">
        <v>44</v>
      </c>
      <c r="D11579" s="18">
        <v>25653675.252598699</v>
      </c>
      <c r="E11579" s="14">
        <v>45108</v>
      </c>
      <c r="F11579" s="15">
        <f t="shared" si="180"/>
        <v>6.5922297950245365E-3</v>
      </c>
    </row>
    <row r="11580" spans="1:6" x14ac:dyDescent="0.3">
      <c r="A11580" s="11">
        <v>13</v>
      </c>
      <c r="B11580" s="12" t="s">
        <v>1152</v>
      </c>
      <c r="C11580" s="12" t="s">
        <v>45</v>
      </c>
      <c r="D11580" s="13">
        <v>25485116.529592499</v>
      </c>
      <c r="E11580" s="14">
        <v>45078</v>
      </c>
      <c r="F11580" s="15">
        <f t="shared" si="180"/>
        <v>-2.9759249418054017E-2</v>
      </c>
    </row>
    <row r="11581" spans="1:6" x14ac:dyDescent="0.3">
      <c r="A11581" s="16">
        <v>13</v>
      </c>
      <c r="B11581" s="17" t="s">
        <v>1152</v>
      </c>
      <c r="C11581" s="17" t="s">
        <v>46</v>
      </c>
      <c r="D11581" s="18">
        <v>26254932.2251001</v>
      </c>
      <c r="E11581" s="14">
        <v>45047</v>
      </c>
      <c r="F11581" s="15">
        <f t="shared" si="180"/>
        <v>-0.22771305879363285</v>
      </c>
    </row>
    <row r="11582" spans="1:6" x14ac:dyDescent="0.3">
      <c r="A11582" s="11">
        <v>13</v>
      </c>
      <c r="B11582" s="12" t="s">
        <v>1152</v>
      </c>
      <c r="C11582" s="12" t="s">
        <v>47</v>
      </c>
      <c r="D11582" s="13">
        <v>32968973.573734801</v>
      </c>
      <c r="E11582" s="14">
        <v>45017</v>
      </c>
      <c r="F11582" s="15">
        <f t="shared" si="180"/>
        <v>7.1366242646409908E-2</v>
      </c>
    </row>
    <row r="11583" spans="1:6" x14ac:dyDescent="0.3">
      <c r="A11583" s="16">
        <v>13</v>
      </c>
      <c r="B11583" s="17" t="s">
        <v>1152</v>
      </c>
      <c r="C11583" s="17" t="s">
        <v>48</v>
      </c>
      <c r="D11583" s="18">
        <v>30698097.494953599</v>
      </c>
      <c r="E11583" s="14">
        <v>44986</v>
      </c>
      <c r="F11583" s="15">
        <f t="shared" si="180"/>
        <v>-0.1138689031520205</v>
      </c>
    </row>
    <row r="11584" spans="1:6" x14ac:dyDescent="0.3">
      <c r="A11584" s="11">
        <v>13</v>
      </c>
      <c r="B11584" s="12" t="s">
        <v>1152</v>
      </c>
      <c r="C11584" s="12" t="s">
        <v>49</v>
      </c>
      <c r="D11584" s="13">
        <v>34400447.9114573</v>
      </c>
      <c r="E11584" s="14">
        <v>44958</v>
      </c>
      <c r="F11584" s="15">
        <f t="shared" si="180"/>
        <v>6.4632240386321801E-2</v>
      </c>
    </row>
    <row r="11585" spans="1:6" x14ac:dyDescent="0.3">
      <c r="A11585" s="16">
        <v>13</v>
      </c>
      <c r="B11585" s="17" t="s">
        <v>1152</v>
      </c>
      <c r="C11585" s="17" t="s">
        <v>50</v>
      </c>
      <c r="D11585" s="18">
        <v>32247397.573492799</v>
      </c>
      <c r="E11585" s="14">
        <v>44927</v>
      </c>
      <c r="F11585" s="15">
        <f t="shared" si="180"/>
        <v>0.14938011991722688</v>
      </c>
    </row>
    <row r="11586" spans="1:6" x14ac:dyDescent="0.3">
      <c r="A11586" s="11">
        <v>13</v>
      </c>
      <c r="B11586" s="12" t="s">
        <v>1152</v>
      </c>
      <c r="C11586" s="12" t="s">
        <v>51</v>
      </c>
      <c r="D11586" s="13">
        <v>27772802.7829776</v>
      </c>
      <c r="E11586" s="14">
        <v>44896</v>
      </c>
      <c r="F11586" s="15">
        <f t="shared" si="180"/>
        <v>-9.0791415801336414E-2</v>
      </c>
    </row>
    <row r="11587" spans="1:6" x14ac:dyDescent="0.3">
      <c r="A11587" s="11">
        <v>13</v>
      </c>
      <c r="B11587" s="12" t="s">
        <v>1152</v>
      </c>
      <c r="C11587" s="12" t="s">
        <v>53</v>
      </c>
      <c r="D11587" s="13">
        <v>30412345.880929802</v>
      </c>
      <c r="E11587" s="14">
        <v>44866</v>
      </c>
      <c r="F11587" s="15">
        <f t="shared" ref="F11587:F11650" si="181">IF(B11587=B11588,LN(D11587/D11588),NA())</f>
        <v>-0.10588461639329438</v>
      </c>
    </row>
    <row r="11588" spans="1:6" x14ac:dyDescent="0.3">
      <c r="A11588" s="11">
        <v>13</v>
      </c>
      <c r="B11588" s="12" t="s">
        <v>1152</v>
      </c>
      <c r="C11588" s="12" t="s">
        <v>54</v>
      </c>
      <c r="D11588" s="13">
        <v>33809210.212620802</v>
      </c>
      <c r="E11588" s="14">
        <v>44835</v>
      </c>
      <c r="F11588" s="15">
        <f t="shared" si="181"/>
        <v>5.3293065684962518E-4</v>
      </c>
    </row>
    <row r="11589" spans="1:6" x14ac:dyDescent="0.3">
      <c r="A11589" s="11">
        <v>13</v>
      </c>
      <c r="B11589" s="12" t="s">
        <v>1152</v>
      </c>
      <c r="C11589" s="12" t="s">
        <v>55</v>
      </c>
      <c r="D11589" s="13">
        <v>33791197.048324697</v>
      </c>
      <c r="E11589" s="14">
        <v>44805</v>
      </c>
      <c r="F11589" s="15">
        <f t="shared" si="181"/>
        <v>-0.13890857304381918</v>
      </c>
    </row>
    <row r="11590" spans="1:6" x14ac:dyDescent="0.3">
      <c r="A11590" s="16">
        <v>13</v>
      </c>
      <c r="B11590" s="17" t="s">
        <v>1152</v>
      </c>
      <c r="C11590" s="17" t="s">
        <v>56</v>
      </c>
      <c r="D11590" s="18">
        <v>38826728.924277499</v>
      </c>
      <c r="E11590" s="14">
        <v>44774</v>
      </c>
      <c r="F11590" s="15">
        <f t="shared" si="181"/>
        <v>-3.1381632125169028E-2</v>
      </c>
    </row>
    <row r="11591" spans="1:6" x14ac:dyDescent="0.3">
      <c r="A11591" s="11">
        <v>13</v>
      </c>
      <c r="B11591" s="12" t="s">
        <v>1152</v>
      </c>
      <c r="C11591" s="12" t="s">
        <v>57</v>
      </c>
      <c r="D11591" s="13">
        <v>40064495.029918797</v>
      </c>
      <c r="E11591" s="14">
        <v>44743</v>
      </c>
      <c r="F11591" s="15">
        <f t="shared" si="181"/>
        <v>-6.8605730773591611E-2</v>
      </c>
    </row>
    <row r="11592" spans="1:6" x14ac:dyDescent="0.3">
      <c r="A11592" s="16">
        <v>13</v>
      </c>
      <c r="B11592" s="17" t="s">
        <v>1152</v>
      </c>
      <c r="C11592" s="17" t="s">
        <v>58</v>
      </c>
      <c r="D11592" s="18">
        <v>42909629.394360997</v>
      </c>
      <c r="E11592" s="14">
        <v>44713</v>
      </c>
      <c r="F11592" s="15">
        <f t="shared" si="181"/>
        <v>-3.246635493075245E-2</v>
      </c>
    </row>
    <row r="11593" spans="1:6" x14ac:dyDescent="0.3">
      <c r="A11593" s="11">
        <v>13</v>
      </c>
      <c r="B11593" s="12" t="s">
        <v>1152</v>
      </c>
      <c r="C11593" s="12" t="s">
        <v>59</v>
      </c>
      <c r="D11593" s="13">
        <v>44325610.143310703</v>
      </c>
      <c r="E11593" s="14">
        <v>44682</v>
      </c>
      <c r="F11593" s="15">
        <f t="shared" si="181"/>
        <v>6.7244270659206559E-2</v>
      </c>
    </row>
    <row r="11594" spans="1:6" x14ac:dyDescent="0.3">
      <c r="A11594" s="16">
        <v>13</v>
      </c>
      <c r="B11594" s="17" t="s">
        <v>1152</v>
      </c>
      <c r="C11594" s="17" t="s">
        <v>60</v>
      </c>
      <c r="D11594" s="18">
        <v>41442973.363412403</v>
      </c>
      <c r="E11594" s="14">
        <v>44652</v>
      </c>
      <c r="F11594" s="15">
        <f t="shared" si="181"/>
        <v>-3.0850340665668968E-2</v>
      </c>
    </row>
    <row r="11595" spans="1:6" x14ac:dyDescent="0.3">
      <c r="A11595" s="11">
        <v>13</v>
      </c>
      <c r="B11595" s="12" t="s">
        <v>1152</v>
      </c>
      <c r="C11595" s="12" t="s">
        <v>61</v>
      </c>
      <c r="D11595" s="13">
        <v>42741429.129799902</v>
      </c>
      <c r="E11595" s="14">
        <v>44621</v>
      </c>
      <c r="F11595" s="15">
        <f t="shared" si="181"/>
        <v>-2.0328396717438597E-4</v>
      </c>
    </row>
    <row r="11596" spans="1:6" x14ac:dyDescent="0.3">
      <c r="A11596" s="16">
        <v>13</v>
      </c>
      <c r="B11596" s="17" t="s">
        <v>1152</v>
      </c>
      <c r="C11596" s="17" t="s">
        <v>62</v>
      </c>
      <c r="D11596" s="18">
        <v>42750118.660267301</v>
      </c>
      <c r="E11596" s="14">
        <v>44593</v>
      </c>
      <c r="F11596" s="15">
        <f t="shared" si="181"/>
        <v>6.6628014711603714E-3</v>
      </c>
    </row>
    <row r="11597" spans="1:6" x14ac:dyDescent="0.3">
      <c r="A11597" s="11">
        <v>13</v>
      </c>
      <c r="B11597" s="12" t="s">
        <v>1152</v>
      </c>
      <c r="C11597" s="12" t="s">
        <v>63</v>
      </c>
      <c r="D11597" s="13">
        <v>42466229.904196396</v>
      </c>
      <c r="E11597" s="14">
        <v>44562</v>
      </c>
      <c r="F11597" s="15">
        <f t="shared" si="181"/>
        <v>3.5435777015470515E-2</v>
      </c>
    </row>
    <row r="11598" spans="1:6" x14ac:dyDescent="0.3">
      <c r="A11598" s="16">
        <v>13</v>
      </c>
      <c r="B11598" s="17" t="s">
        <v>1152</v>
      </c>
      <c r="C11598" s="17" t="s">
        <v>64</v>
      </c>
      <c r="D11598" s="18">
        <v>40987756.189082399</v>
      </c>
      <c r="E11598" s="14">
        <v>44531</v>
      </c>
      <c r="F11598" s="15">
        <f t="shared" si="181"/>
        <v>2.1960108453276367E-2</v>
      </c>
    </row>
    <row r="11599" spans="1:6" x14ac:dyDescent="0.3">
      <c r="A11599" s="16">
        <v>13</v>
      </c>
      <c r="B11599" s="17" t="s">
        <v>1152</v>
      </c>
      <c r="C11599" s="17" t="s">
        <v>66</v>
      </c>
      <c r="D11599" s="18">
        <v>40097471.766894303</v>
      </c>
      <c r="E11599" s="14">
        <v>44501</v>
      </c>
      <c r="F11599" s="15">
        <f t="shared" si="181"/>
        <v>7.453338144207706E-3</v>
      </c>
    </row>
    <row r="11600" spans="1:6" x14ac:dyDescent="0.3">
      <c r="A11600" s="16">
        <v>13</v>
      </c>
      <c r="B11600" s="17" t="s">
        <v>1152</v>
      </c>
      <c r="C11600" s="17" t="s">
        <v>67</v>
      </c>
      <c r="D11600" s="18">
        <v>39799722.741556197</v>
      </c>
      <c r="E11600" s="14">
        <v>44470</v>
      </c>
      <c r="F11600" s="15">
        <f t="shared" si="181"/>
        <v>-5.147321218845833E-2</v>
      </c>
    </row>
    <row r="11601" spans="1:6" x14ac:dyDescent="0.3">
      <c r="A11601" s="16">
        <v>13</v>
      </c>
      <c r="B11601" s="17" t="s">
        <v>1152</v>
      </c>
      <c r="C11601" s="17" t="s">
        <v>68</v>
      </c>
      <c r="D11601" s="18">
        <v>41901983.225635797</v>
      </c>
      <c r="E11601" s="14">
        <v>44440</v>
      </c>
      <c r="F11601" s="15">
        <f t="shared" si="181"/>
        <v>-7.8612664956105097E-2</v>
      </c>
    </row>
    <row r="11602" spans="1:6" x14ac:dyDescent="0.3">
      <c r="A11602" s="11">
        <v>13</v>
      </c>
      <c r="B11602" s="12" t="s">
        <v>1152</v>
      </c>
      <c r="C11602" s="12" t="s">
        <v>69</v>
      </c>
      <c r="D11602" s="13">
        <v>45328946.4598796</v>
      </c>
      <c r="E11602" s="14">
        <v>44409</v>
      </c>
      <c r="F11602" s="15">
        <f t="shared" si="181"/>
        <v>4.423755339901389E-2</v>
      </c>
    </row>
    <row r="11603" spans="1:6" x14ac:dyDescent="0.3">
      <c r="A11603" s="16">
        <v>13</v>
      </c>
      <c r="B11603" s="17" t="s">
        <v>1152</v>
      </c>
      <c r="C11603" s="17" t="s">
        <v>70</v>
      </c>
      <c r="D11603" s="18">
        <v>43367411.403136902</v>
      </c>
      <c r="E11603" s="14">
        <v>44378</v>
      </c>
      <c r="F11603" s="15">
        <f t="shared" si="181"/>
        <v>-4.7960445460770405E-2</v>
      </c>
    </row>
    <row r="11604" spans="1:6" x14ac:dyDescent="0.3">
      <c r="A11604" s="11">
        <v>13</v>
      </c>
      <c r="B11604" s="12" t="s">
        <v>1152</v>
      </c>
      <c r="C11604" s="12" t="s">
        <v>71</v>
      </c>
      <c r="D11604" s="13">
        <v>45498015.752913401</v>
      </c>
      <c r="E11604" s="14">
        <v>44348</v>
      </c>
      <c r="F11604" s="15">
        <f t="shared" si="181"/>
        <v>-5.7978907606177334E-2</v>
      </c>
    </row>
    <row r="11605" spans="1:6" x14ac:dyDescent="0.3">
      <c r="A11605" s="16">
        <v>13</v>
      </c>
      <c r="B11605" s="17" t="s">
        <v>1152</v>
      </c>
      <c r="C11605" s="17" t="s">
        <v>72</v>
      </c>
      <c r="D11605" s="18">
        <v>48213912.610867701</v>
      </c>
      <c r="E11605" s="14">
        <v>44317</v>
      </c>
      <c r="F11605" s="15">
        <f t="shared" si="181"/>
        <v>-6.8415449799530792E-2</v>
      </c>
    </row>
    <row r="11606" spans="1:6" x14ac:dyDescent="0.3">
      <c r="A11606" s="11">
        <v>13</v>
      </c>
      <c r="B11606" s="12" t="s">
        <v>1152</v>
      </c>
      <c r="C11606" s="12" t="s">
        <v>73</v>
      </c>
      <c r="D11606" s="13">
        <v>51627943.808768801</v>
      </c>
      <c r="E11606" s="14">
        <v>44287</v>
      </c>
      <c r="F11606" s="15">
        <f t="shared" si="181"/>
        <v>3.1957609984959633E-2</v>
      </c>
    </row>
    <row r="11607" spans="1:6" x14ac:dyDescent="0.3">
      <c r="A11607" s="16">
        <v>13</v>
      </c>
      <c r="B11607" s="17" t="s">
        <v>1152</v>
      </c>
      <c r="C11607" s="17" t="s">
        <v>74</v>
      </c>
      <c r="D11607" s="18">
        <v>50004123.028608903</v>
      </c>
      <c r="E11607" s="14">
        <v>44256</v>
      </c>
      <c r="F11607" s="15">
        <f t="shared" si="181"/>
        <v>0.12812411011343702</v>
      </c>
    </row>
    <row r="11608" spans="1:6" x14ac:dyDescent="0.3">
      <c r="A11608" s="11">
        <v>13</v>
      </c>
      <c r="B11608" s="12" t="s">
        <v>1152</v>
      </c>
      <c r="C11608" s="12" t="s">
        <v>75</v>
      </c>
      <c r="D11608" s="13">
        <v>43990836.571352497</v>
      </c>
      <c r="E11608" s="14">
        <v>44228</v>
      </c>
      <c r="F11608" s="15">
        <f t="shared" si="181"/>
        <v>-2.2766357591189577E-2</v>
      </c>
    </row>
    <row r="11609" spans="1:6" x14ac:dyDescent="0.3">
      <c r="A11609" s="16">
        <v>13</v>
      </c>
      <c r="B11609" s="17" t="s">
        <v>1152</v>
      </c>
      <c r="C11609" s="17" t="s">
        <v>76</v>
      </c>
      <c r="D11609" s="18">
        <v>45003835.077274099</v>
      </c>
      <c r="E11609" s="14">
        <v>44197</v>
      </c>
      <c r="F11609" s="15">
        <f t="shared" si="181"/>
        <v>3.2790375748665383E-2</v>
      </c>
    </row>
    <row r="11610" spans="1:6" x14ac:dyDescent="0.3">
      <c r="A11610" s="11">
        <v>13</v>
      </c>
      <c r="B11610" s="12" t="s">
        <v>1152</v>
      </c>
      <c r="C11610" s="12" t="s">
        <v>77</v>
      </c>
      <c r="D11610" s="13">
        <v>43552074.380811401</v>
      </c>
      <c r="E11610" s="14">
        <v>44166</v>
      </c>
      <c r="F11610" s="15">
        <f t="shared" si="181"/>
        <v>-2.2402106627420572E-2</v>
      </c>
    </row>
    <row r="11611" spans="1:6" x14ac:dyDescent="0.3">
      <c r="A11611" s="11">
        <v>13</v>
      </c>
      <c r="B11611" s="12" t="s">
        <v>1152</v>
      </c>
      <c r="C11611" s="12" t="s">
        <v>79</v>
      </c>
      <c r="D11611" s="13">
        <v>44538743.060093798</v>
      </c>
      <c r="E11611" s="14">
        <v>44136</v>
      </c>
      <c r="F11611" s="15">
        <f t="shared" si="181"/>
        <v>0.18304780879513075</v>
      </c>
    </row>
    <row r="11612" spans="1:6" x14ac:dyDescent="0.3">
      <c r="A11612" s="11">
        <v>13</v>
      </c>
      <c r="B11612" s="12" t="s">
        <v>1152</v>
      </c>
      <c r="C11612" s="12" t="s">
        <v>80</v>
      </c>
      <c r="D11612" s="13">
        <v>37088673.709812298</v>
      </c>
      <c r="E11612" s="14">
        <v>44105</v>
      </c>
      <c r="F11612" s="15">
        <f t="shared" si="181"/>
        <v>3.1174041702181116E-3</v>
      </c>
    </row>
    <row r="11613" spans="1:6" x14ac:dyDescent="0.3">
      <c r="A11613" s="11">
        <v>13</v>
      </c>
      <c r="B11613" s="12" t="s">
        <v>1152</v>
      </c>
      <c r="C11613" s="12" t="s">
        <v>81</v>
      </c>
      <c r="D11613" s="13">
        <v>36973233.354333699</v>
      </c>
      <c r="E11613" s="14">
        <v>44075</v>
      </c>
      <c r="F11613" s="15">
        <f t="shared" si="181"/>
        <v>-8.1868964175779074E-2</v>
      </c>
    </row>
    <row r="11614" spans="1:6" x14ac:dyDescent="0.3">
      <c r="A11614" s="16">
        <v>13</v>
      </c>
      <c r="B11614" s="17" t="s">
        <v>1152</v>
      </c>
      <c r="C11614" s="17" t="s">
        <v>82</v>
      </c>
      <c r="D11614" s="18">
        <v>40127552.461216599</v>
      </c>
      <c r="E11614" s="14">
        <v>44044</v>
      </c>
      <c r="F11614" s="15">
        <f t="shared" si="181"/>
        <v>-3.6027767254513912E-2</v>
      </c>
    </row>
    <row r="11615" spans="1:6" x14ac:dyDescent="0.3">
      <c r="A11615" s="11">
        <v>13</v>
      </c>
      <c r="B11615" s="12" t="s">
        <v>1152</v>
      </c>
      <c r="C11615" s="12" t="s">
        <v>83</v>
      </c>
      <c r="D11615" s="13">
        <v>41599616.955406196</v>
      </c>
      <c r="E11615" s="14">
        <v>44013</v>
      </c>
      <c r="F11615" s="15">
        <f t="shared" si="181"/>
        <v>-0.10893330374059219</v>
      </c>
    </row>
    <row r="11616" spans="1:6" x14ac:dyDescent="0.3">
      <c r="A11616" s="16">
        <v>13</v>
      </c>
      <c r="B11616" s="17" t="s">
        <v>1152</v>
      </c>
      <c r="C11616" s="17" t="s">
        <v>84</v>
      </c>
      <c r="D11616" s="18">
        <v>46387232.659215502</v>
      </c>
      <c r="E11616" s="14">
        <v>43983</v>
      </c>
      <c r="F11616" s="15">
        <f t="shared" si="181"/>
        <v>-2.9893749484727197E-2</v>
      </c>
    </row>
    <row r="11617" spans="1:6" x14ac:dyDescent="0.3">
      <c r="A11617" s="11">
        <v>13</v>
      </c>
      <c r="B11617" s="12" t="s">
        <v>1152</v>
      </c>
      <c r="C11617" s="12" t="s">
        <v>85</v>
      </c>
      <c r="D11617" s="13">
        <v>47794855.7134066</v>
      </c>
      <c r="E11617" s="14">
        <v>43952</v>
      </c>
      <c r="F11617" s="15">
        <f t="shared" si="181"/>
        <v>0.17077551709218908</v>
      </c>
    </row>
    <row r="11618" spans="1:6" x14ac:dyDescent="0.3">
      <c r="A11618" s="16">
        <v>13</v>
      </c>
      <c r="B11618" s="17" t="s">
        <v>1152</v>
      </c>
      <c r="C11618" s="17" t="s">
        <v>86</v>
      </c>
      <c r="D11618" s="18">
        <v>40291579.251970902</v>
      </c>
      <c r="E11618" s="14">
        <v>43922</v>
      </c>
      <c r="F11618" s="15">
        <f t="shared" si="181"/>
        <v>-7.5995103329654133E-3</v>
      </c>
    </row>
    <row r="11619" spans="1:6" x14ac:dyDescent="0.3">
      <c r="A11619" s="11">
        <v>13</v>
      </c>
      <c r="B11619" s="12" t="s">
        <v>1152</v>
      </c>
      <c r="C11619" s="12" t="s">
        <v>87</v>
      </c>
      <c r="D11619" s="13">
        <v>40598941.948575102</v>
      </c>
      <c r="E11619" s="14">
        <v>43891</v>
      </c>
      <c r="F11619" s="15">
        <f t="shared" si="181"/>
        <v>-0.17312636908898457</v>
      </c>
    </row>
    <row r="11620" spans="1:6" x14ac:dyDescent="0.3">
      <c r="A11620" s="16">
        <v>13</v>
      </c>
      <c r="B11620" s="17" t="s">
        <v>1152</v>
      </c>
      <c r="C11620" s="17" t="s">
        <v>88</v>
      </c>
      <c r="D11620" s="18">
        <v>48272805.790004097</v>
      </c>
      <c r="E11620" s="14">
        <v>43862</v>
      </c>
      <c r="F11620" s="15">
        <f t="shared" si="181"/>
        <v>-0.10540709157636995</v>
      </c>
    </row>
    <row r="11621" spans="1:6" x14ac:dyDescent="0.3">
      <c r="A11621" s="11">
        <v>13</v>
      </c>
      <c r="B11621" s="12" t="s">
        <v>1152</v>
      </c>
      <c r="C11621" s="12" t="s">
        <v>89</v>
      </c>
      <c r="D11621" s="13">
        <v>53638949.102927499</v>
      </c>
      <c r="E11621" s="14">
        <v>43831</v>
      </c>
      <c r="F11621" s="15">
        <f t="shared" si="181"/>
        <v>3.9661549432828964E-2</v>
      </c>
    </row>
    <row r="11622" spans="1:6" x14ac:dyDescent="0.3">
      <c r="A11622" s="16">
        <v>13</v>
      </c>
      <c r="B11622" s="17" t="s">
        <v>1152</v>
      </c>
      <c r="C11622" s="17" t="s">
        <v>90</v>
      </c>
      <c r="D11622" s="18">
        <v>51553181.076352403</v>
      </c>
      <c r="E11622" s="14">
        <v>43800</v>
      </c>
      <c r="F11622" s="15">
        <f t="shared" si="181"/>
        <v>-4.3984364164629336E-2</v>
      </c>
    </row>
    <row r="11623" spans="1:6" x14ac:dyDescent="0.3">
      <c r="A11623" s="16">
        <v>13</v>
      </c>
      <c r="B11623" s="17" t="s">
        <v>1152</v>
      </c>
      <c r="C11623" s="17" t="s">
        <v>92</v>
      </c>
      <c r="D11623" s="18">
        <v>53871322.233446203</v>
      </c>
      <c r="E11623" s="14">
        <v>43770</v>
      </c>
      <c r="F11623" s="15">
        <f t="shared" si="181"/>
        <v>-2.5921725333046718E-2</v>
      </c>
    </row>
    <row r="11624" spans="1:6" x14ac:dyDescent="0.3">
      <c r="A11624" s="16">
        <v>13</v>
      </c>
      <c r="B11624" s="17" t="s">
        <v>1152</v>
      </c>
      <c r="C11624" s="17" t="s">
        <v>93</v>
      </c>
      <c r="D11624" s="18">
        <v>55286016.292710103</v>
      </c>
      <c r="E11624" s="14">
        <v>43739</v>
      </c>
      <c r="F11624" s="15">
        <f t="shared" si="181"/>
        <v>-2.8790021645726863E-2</v>
      </c>
    </row>
    <row r="11625" spans="1:6" x14ac:dyDescent="0.3">
      <c r="A11625" s="16">
        <v>13</v>
      </c>
      <c r="B11625" s="17" t="s">
        <v>1152</v>
      </c>
      <c r="C11625" s="17" t="s">
        <v>94</v>
      </c>
      <c r="D11625" s="18">
        <v>56900835.703938097</v>
      </c>
      <c r="E11625" s="14">
        <v>43709</v>
      </c>
      <c r="F11625" s="15">
        <f t="shared" si="181"/>
        <v>4.2623959430787936E-2</v>
      </c>
    </row>
    <row r="11626" spans="1:6" x14ac:dyDescent="0.3">
      <c r="A11626" s="11">
        <v>13</v>
      </c>
      <c r="B11626" s="12" t="s">
        <v>1152</v>
      </c>
      <c r="C11626" s="12" t="s">
        <v>95</v>
      </c>
      <c r="D11626" s="13">
        <v>54526458.931073703</v>
      </c>
      <c r="E11626" s="14">
        <v>43678</v>
      </c>
      <c r="F11626" s="15">
        <f t="shared" si="181"/>
        <v>3.383543239846086E-2</v>
      </c>
    </row>
    <row r="11627" spans="1:6" x14ac:dyDescent="0.3">
      <c r="A11627" s="16">
        <v>13</v>
      </c>
      <c r="B11627" s="17" t="s">
        <v>1152</v>
      </c>
      <c r="C11627" s="17" t="s">
        <v>96</v>
      </c>
      <c r="D11627" s="18">
        <v>52712395.490307897</v>
      </c>
      <c r="E11627" s="14">
        <v>43647</v>
      </c>
      <c r="F11627" s="15">
        <f t="shared" si="181"/>
        <v>0.15038725883114312</v>
      </c>
    </row>
    <row r="11628" spans="1:6" x14ac:dyDescent="0.3">
      <c r="A11628" s="11">
        <v>13</v>
      </c>
      <c r="B11628" s="12" t="s">
        <v>1152</v>
      </c>
      <c r="C11628" s="12" t="s">
        <v>97</v>
      </c>
      <c r="D11628" s="13">
        <v>45352412.731460199</v>
      </c>
      <c r="E11628" s="14">
        <v>43617</v>
      </c>
      <c r="F11628" s="15">
        <f t="shared" si="181"/>
        <v>-6.3803136374705207E-4</v>
      </c>
    </row>
    <row r="11629" spans="1:6" x14ac:dyDescent="0.3">
      <c r="A11629" s="16">
        <v>13</v>
      </c>
      <c r="B11629" s="17" t="s">
        <v>1152</v>
      </c>
      <c r="C11629" s="17" t="s">
        <v>98</v>
      </c>
      <c r="D11629" s="18">
        <v>45381358.226289302</v>
      </c>
      <c r="E11629" s="14">
        <v>43586</v>
      </c>
      <c r="F11629" s="15">
        <f t="shared" si="181"/>
        <v>-0.10085846779925162</v>
      </c>
    </row>
    <row r="11630" spans="1:6" x14ac:dyDescent="0.3">
      <c r="A11630" s="11">
        <v>13</v>
      </c>
      <c r="B11630" s="12" t="s">
        <v>1152</v>
      </c>
      <c r="C11630" s="12" t="s">
        <v>99</v>
      </c>
      <c r="D11630" s="13">
        <v>50197231.549806297</v>
      </c>
      <c r="E11630" s="14">
        <v>43556</v>
      </c>
      <c r="F11630" s="15">
        <f t="shared" si="181"/>
        <v>4.9171181474125828E-3</v>
      </c>
    </row>
    <row r="11631" spans="1:6" x14ac:dyDescent="0.3">
      <c r="A11631" s="16">
        <v>13</v>
      </c>
      <c r="B11631" s="17" t="s">
        <v>1152</v>
      </c>
      <c r="C11631" s="17" t="s">
        <v>100</v>
      </c>
      <c r="D11631" s="18">
        <v>49951011.673805997</v>
      </c>
      <c r="E11631" s="14">
        <v>43525</v>
      </c>
      <c r="F11631" s="15">
        <f t="shared" si="181"/>
        <v>2.9675472181656014E-2</v>
      </c>
    </row>
    <row r="11632" spans="1:6" x14ac:dyDescent="0.3">
      <c r="A11632" s="11">
        <v>13</v>
      </c>
      <c r="B11632" s="12" t="s">
        <v>1152</v>
      </c>
      <c r="C11632" s="12" t="s">
        <v>101</v>
      </c>
      <c r="D11632" s="13">
        <v>48490470.128364801</v>
      </c>
      <c r="E11632" s="14">
        <v>43497</v>
      </c>
      <c r="F11632" s="15">
        <f t="shared" si="181"/>
        <v>-2.0044913470040338E-3</v>
      </c>
    </row>
    <row r="11633" spans="1:6" x14ac:dyDescent="0.3">
      <c r="A11633" s="16">
        <v>13</v>
      </c>
      <c r="B11633" s="17" t="s">
        <v>1152</v>
      </c>
      <c r="C11633" s="17" t="s">
        <v>102</v>
      </c>
      <c r="D11633" s="18">
        <v>48587766.338276803</v>
      </c>
      <c r="E11633" s="14">
        <v>43466</v>
      </c>
      <c r="F11633" s="15">
        <f t="shared" si="181"/>
        <v>-6.5315301018512462E-2</v>
      </c>
    </row>
    <row r="11634" spans="1:6" x14ac:dyDescent="0.3">
      <c r="A11634" s="11">
        <v>13</v>
      </c>
      <c r="B11634" s="12" t="s">
        <v>1152</v>
      </c>
      <c r="C11634" s="12" t="s">
        <v>103</v>
      </c>
      <c r="D11634" s="13">
        <v>51867224.533373199</v>
      </c>
      <c r="E11634" s="14">
        <v>43435</v>
      </c>
      <c r="F11634" s="15">
        <f t="shared" si="181"/>
        <v>-9.9745309743614632E-2</v>
      </c>
    </row>
    <row r="11635" spans="1:6" x14ac:dyDescent="0.3">
      <c r="A11635" s="11">
        <v>13</v>
      </c>
      <c r="B11635" s="12" t="s">
        <v>1152</v>
      </c>
      <c r="C11635" s="12" t="s">
        <v>105</v>
      </c>
      <c r="D11635" s="13">
        <v>57307550.621977203</v>
      </c>
      <c r="E11635" s="14">
        <v>43405</v>
      </c>
      <c r="F11635" s="15">
        <f t="shared" si="181"/>
        <v>0.13364671163736958</v>
      </c>
    </row>
    <row r="11636" spans="1:6" x14ac:dyDescent="0.3">
      <c r="A11636" s="11">
        <v>13</v>
      </c>
      <c r="B11636" s="12" t="s">
        <v>1152</v>
      </c>
      <c r="C11636" s="12" t="s">
        <v>106</v>
      </c>
      <c r="D11636" s="13">
        <v>50138324.558741704</v>
      </c>
      <c r="E11636" s="14">
        <v>43374</v>
      </c>
      <c r="F11636" s="15">
        <f t="shared" si="181"/>
        <v>-0.10689361673961412</v>
      </c>
    </row>
    <row r="11637" spans="1:6" x14ac:dyDescent="0.3">
      <c r="A11637" s="11">
        <v>13</v>
      </c>
      <c r="B11637" s="12" t="s">
        <v>1152</v>
      </c>
      <c r="C11637" s="12" t="s">
        <v>107</v>
      </c>
      <c r="D11637" s="13">
        <v>55794722.923352003</v>
      </c>
      <c r="E11637" s="14">
        <v>43344</v>
      </c>
      <c r="F11637" s="15">
        <f t="shared" si="181"/>
        <v>4.3342254621106628E-5</v>
      </c>
    </row>
    <row r="11638" spans="1:6" x14ac:dyDescent="0.3">
      <c r="A11638" s="16">
        <v>13</v>
      </c>
      <c r="B11638" s="17" t="s">
        <v>1152</v>
      </c>
      <c r="C11638" s="17" t="s">
        <v>108</v>
      </c>
      <c r="D11638" s="18">
        <v>55792304.706670403</v>
      </c>
      <c r="E11638" s="14">
        <v>43313</v>
      </c>
      <c r="F11638" s="15">
        <f t="shared" si="181"/>
        <v>-0.12283011754721368</v>
      </c>
    </row>
    <row r="11639" spans="1:6" x14ac:dyDescent="0.3">
      <c r="A11639" s="11">
        <v>13</v>
      </c>
      <c r="B11639" s="12" t="s">
        <v>1152</v>
      </c>
      <c r="C11639" s="12" t="s">
        <v>109</v>
      </c>
      <c r="D11639" s="13">
        <v>63083930.438340403</v>
      </c>
      <c r="E11639" s="14">
        <v>43282</v>
      </c>
      <c r="F11639" s="15">
        <f t="shared" si="181"/>
        <v>1.1811238330722913E-2</v>
      </c>
    </row>
    <row r="11640" spans="1:6" x14ac:dyDescent="0.3">
      <c r="A11640" s="16">
        <v>13</v>
      </c>
      <c r="B11640" s="17" t="s">
        <v>1152</v>
      </c>
      <c r="C11640" s="17" t="s">
        <v>110</v>
      </c>
      <c r="D11640" s="18">
        <v>62343214.100831002</v>
      </c>
      <c r="E11640" s="14">
        <v>43252</v>
      </c>
      <c r="F11640" s="15">
        <f t="shared" si="181"/>
        <v>-4.1179836777822609E-2</v>
      </c>
    </row>
    <row r="11641" spans="1:6" x14ac:dyDescent="0.3">
      <c r="A11641" s="11">
        <v>13</v>
      </c>
      <c r="B11641" s="12" t="s">
        <v>1152</v>
      </c>
      <c r="C11641" s="12" t="s">
        <v>111</v>
      </c>
      <c r="D11641" s="13">
        <v>64964090.759732299</v>
      </c>
      <c r="E11641" s="14">
        <v>43221</v>
      </c>
      <c r="F11641" s="15">
        <f t="shared" si="181"/>
        <v>-9.812486600742594E-2</v>
      </c>
    </row>
    <row r="11642" spans="1:6" x14ac:dyDescent="0.3">
      <c r="A11642" s="16">
        <v>13</v>
      </c>
      <c r="B11642" s="17" t="s">
        <v>1152</v>
      </c>
      <c r="C11642" s="17" t="s">
        <v>112</v>
      </c>
      <c r="D11642" s="18">
        <v>71661922.055851907</v>
      </c>
      <c r="E11642" s="14">
        <v>43191</v>
      </c>
      <c r="F11642" s="15">
        <f t="shared" si="181"/>
        <v>8.5720558669103955E-2</v>
      </c>
    </row>
    <row r="11643" spans="1:6" x14ac:dyDescent="0.3">
      <c r="A11643" s="11">
        <v>13</v>
      </c>
      <c r="B11643" s="12" t="s">
        <v>1152</v>
      </c>
      <c r="C11643" s="12" t="s">
        <v>113</v>
      </c>
      <c r="D11643" s="13">
        <v>65774943.946613997</v>
      </c>
      <c r="E11643" s="14">
        <v>43160</v>
      </c>
      <c r="F11643" s="15">
        <f t="shared" si="181"/>
        <v>-4.7895963805976188E-2</v>
      </c>
    </row>
    <row r="11644" spans="1:6" x14ac:dyDescent="0.3">
      <c r="A11644" s="16">
        <v>13</v>
      </c>
      <c r="B11644" s="17" t="s">
        <v>1152</v>
      </c>
      <c r="C11644" s="17" t="s">
        <v>114</v>
      </c>
      <c r="D11644" s="18">
        <v>69001961.969460502</v>
      </c>
      <c r="E11644" s="14">
        <v>43132</v>
      </c>
      <c r="F11644" s="15">
        <f t="shared" si="181"/>
        <v>-9.739412206386841E-2</v>
      </c>
    </row>
    <row r="11645" spans="1:6" x14ac:dyDescent="0.3">
      <c r="A11645" s="11">
        <v>13</v>
      </c>
      <c r="B11645" s="12" t="s">
        <v>1152</v>
      </c>
      <c r="C11645" s="12" t="s">
        <v>115</v>
      </c>
      <c r="D11645" s="13">
        <v>76060498.810476199</v>
      </c>
      <c r="E11645" s="14">
        <v>43101</v>
      </c>
      <c r="F11645" s="15">
        <f t="shared" si="181"/>
        <v>-0.10754446616633187</v>
      </c>
    </row>
    <row r="11646" spans="1:6" x14ac:dyDescent="0.3">
      <c r="A11646" s="16">
        <v>13</v>
      </c>
      <c r="B11646" s="17" t="s">
        <v>1152</v>
      </c>
      <c r="C11646" s="17" t="s">
        <v>116</v>
      </c>
      <c r="D11646" s="18">
        <v>84696436.331382304</v>
      </c>
      <c r="E11646" s="14">
        <v>43070</v>
      </c>
      <c r="F11646" s="15">
        <f t="shared" si="181"/>
        <v>4.6609909938881408E-2</v>
      </c>
    </row>
    <row r="11647" spans="1:6" x14ac:dyDescent="0.3">
      <c r="A11647" s="16">
        <v>13</v>
      </c>
      <c r="B11647" s="17" t="s">
        <v>1152</v>
      </c>
      <c r="C11647" s="17" t="s">
        <v>118</v>
      </c>
      <c r="D11647" s="18">
        <v>80839330.994284302</v>
      </c>
      <c r="E11647" s="14">
        <v>43040</v>
      </c>
      <c r="F11647" s="15">
        <f t="shared" si="181"/>
        <v>3.4205442059020777E-2</v>
      </c>
    </row>
    <row r="11648" spans="1:6" x14ac:dyDescent="0.3">
      <c r="A11648" s="16">
        <v>13</v>
      </c>
      <c r="B11648" s="17" t="s">
        <v>1152</v>
      </c>
      <c r="C11648" s="17" t="s">
        <v>119</v>
      </c>
      <c r="D11648" s="18">
        <v>78120942.816973507</v>
      </c>
      <c r="E11648" s="14">
        <v>43009</v>
      </c>
      <c r="F11648" s="15">
        <f t="shared" si="181"/>
        <v>2.0175993754279441E-2</v>
      </c>
    </row>
    <row r="11649" spans="1:6" x14ac:dyDescent="0.3">
      <c r="A11649" s="16">
        <v>13</v>
      </c>
      <c r="B11649" s="17" t="s">
        <v>1152</v>
      </c>
      <c r="C11649" s="17" t="s">
        <v>120</v>
      </c>
      <c r="D11649" s="18">
        <v>76560569.138922304</v>
      </c>
      <c r="E11649" s="14">
        <v>42979</v>
      </c>
      <c r="F11649" s="15">
        <f t="shared" si="181"/>
        <v>-6.7763366781070519E-2</v>
      </c>
    </row>
    <row r="11650" spans="1:6" x14ac:dyDescent="0.3">
      <c r="A11650" s="11">
        <v>13</v>
      </c>
      <c r="B11650" s="12" t="s">
        <v>1152</v>
      </c>
      <c r="C11650" s="12" t="s">
        <v>121</v>
      </c>
      <c r="D11650" s="13">
        <v>81928387.931552693</v>
      </c>
      <c r="E11650" s="14">
        <v>42948</v>
      </c>
      <c r="F11650" s="15">
        <f t="shared" si="181"/>
        <v>2.3926510935212111E-2</v>
      </c>
    </row>
    <row r="11651" spans="1:6" x14ac:dyDescent="0.3">
      <c r="A11651" s="16">
        <v>13</v>
      </c>
      <c r="B11651" s="17" t="s">
        <v>1152</v>
      </c>
      <c r="C11651" s="17" t="s">
        <v>122</v>
      </c>
      <c r="D11651" s="18">
        <v>79991392.6377161</v>
      </c>
      <c r="E11651" s="14">
        <v>42917</v>
      </c>
      <c r="F11651" s="15">
        <f t="shared" ref="F11651:F11714" si="182">IF(B11651=B11652,LN(D11651/D11652),NA())</f>
        <v>1.9347473140580704E-2</v>
      </c>
    </row>
    <row r="11652" spans="1:6" x14ac:dyDescent="0.3">
      <c r="A11652" s="11">
        <v>13</v>
      </c>
      <c r="B11652" s="12" t="s">
        <v>1152</v>
      </c>
      <c r="C11652" s="12" t="s">
        <v>123</v>
      </c>
      <c r="D11652" s="13">
        <v>78458636.607318804</v>
      </c>
      <c r="E11652" s="14">
        <v>42887</v>
      </c>
      <c r="F11652" s="15">
        <f t="shared" si="182"/>
        <v>-5.9605075524828056E-2</v>
      </c>
    </row>
    <row r="11653" spans="1:6" x14ac:dyDescent="0.3">
      <c r="A11653" s="16">
        <v>13</v>
      </c>
      <c r="B11653" s="17" t="s">
        <v>1152</v>
      </c>
      <c r="C11653" s="17" t="s">
        <v>124</v>
      </c>
      <c r="D11653" s="18">
        <v>83277352.981807306</v>
      </c>
      <c r="E11653" s="14">
        <v>42856</v>
      </c>
      <c r="F11653" s="15">
        <f t="shared" si="182"/>
        <v>0.15109343741715461</v>
      </c>
    </row>
    <row r="11654" spans="1:6" x14ac:dyDescent="0.3">
      <c r="A11654" s="11">
        <v>13</v>
      </c>
      <c r="B11654" s="12" t="s">
        <v>1152</v>
      </c>
      <c r="C11654" s="12" t="s">
        <v>125</v>
      </c>
      <c r="D11654" s="13">
        <v>71599149.9596349</v>
      </c>
      <c r="E11654" s="14">
        <v>42826</v>
      </c>
      <c r="F11654" s="15">
        <f t="shared" si="182"/>
        <v>-4.4434852265135799E-2</v>
      </c>
    </row>
    <row r="11655" spans="1:6" x14ac:dyDescent="0.3">
      <c r="A11655" s="16">
        <v>13</v>
      </c>
      <c r="B11655" s="17" t="s">
        <v>1152</v>
      </c>
      <c r="C11655" s="17" t="s">
        <v>126</v>
      </c>
      <c r="D11655" s="18">
        <v>74852390.988465697</v>
      </c>
      <c r="E11655" s="14">
        <v>42795</v>
      </c>
      <c r="F11655" s="15">
        <f t="shared" si="182"/>
        <v>3.0246224707237247E-2</v>
      </c>
    </row>
    <row r="11656" spans="1:6" x14ac:dyDescent="0.3">
      <c r="A11656" s="11">
        <v>13</v>
      </c>
      <c r="B11656" s="12" t="s">
        <v>1152</v>
      </c>
      <c r="C11656" s="12" t="s">
        <v>127</v>
      </c>
      <c r="D11656" s="13">
        <v>72622284.907740802</v>
      </c>
      <c r="E11656" s="14">
        <v>42767</v>
      </c>
      <c r="F11656" s="15">
        <f t="shared" si="182"/>
        <v>3.8202705956440298E-2</v>
      </c>
    </row>
    <row r="11657" spans="1:6" x14ac:dyDescent="0.3">
      <c r="A11657" s="16">
        <v>13</v>
      </c>
      <c r="B11657" s="17" t="s">
        <v>1152</v>
      </c>
      <c r="C11657" s="17" t="s">
        <v>129</v>
      </c>
      <c r="D11657" s="18">
        <v>69900242.846000999</v>
      </c>
      <c r="E11657" s="14">
        <v>42736</v>
      </c>
      <c r="F11657" s="15">
        <f t="shared" si="182"/>
        <v>6.5909834444526028E-2</v>
      </c>
    </row>
    <row r="11658" spans="1:6" x14ac:dyDescent="0.3">
      <c r="A11658" s="11">
        <v>13</v>
      </c>
      <c r="B11658" s="12" t="s">
        <v>1152</v>
      </c>
      <c r="C11658" s="12" t="s">
        <v>130</v>
      </c>
      <c r="D11658" s="13">
        <v>65441675.068597898</v>
      </c>
      <c r="E11658" s="14">
        <v>42705</v>
      </c>
      <c r="F11658" s="15">
        <f t="shared" si="182"/>
        <v>3.0251368518997009E-2</v>
      </c>
    </row>
    <row r="11659" spans="1:6" x14ac:dyDescent="0.3">
      <c r="A11659" s="11">
        <v>13</v>
      </c>
      <c r="B11659" s="12" t="s">
        <v>1152</v>
      </c>
      <c r="C11659" s="12" t="s">
        <v>132</v>
      </c>
      <c r="D11659" s="13">
        <v>63491619.477833703</v>
      </c>
      <c r="E11659" s="14">
        <v>42675</v>
      </c>
      <c r="F11659" s="15">
        <f t="shared" si="182"/>
        <v>-0.14779774412377553</v>
      </c>
    </row>
    <row r="11660" spans="1:6" x14ac:dyDescent="0.3">
      <c r="A11660" s="11">
        <v>13</v>
      </c>
      <c r="B11660" s="12" t="s">
        <v>1152</v>
      </c>
      <c r="C11660" s="12" t="s">
        <v>133</v>
      </c>
      <c r="D11660" s="13">
        <v>73604463.154742807</v>
      </c>
      <c r="E11660" s="14">
        <v>42644</v>
      </c>
      <c r="F11660" s="15">
        <f t="shared" si="182"/>
        <v>1.3850529933320798E-2</v>
      </c>
    </row>
    <row r="11661" spans="1:6" x14ac:dyDescent="0.3">
      <c r="A11661" s="11">
        <v>13</v>
      </c>
      <c r="B11661" s="12" t="s">
        <v>1152</v>
      </c>
      <c r="C11661" s="12" t="s">
        <v>134</v>
      </c>
      <c r="D11661" s="13">
        <v>72592029.888366193</v>
      </c>
      <c r="E11661" s="14">
        <v>42614</v>
      </c>
      <c r="F11661" s="15">
        <f t="shared" si="182"/>
        <v>-3.5876340518911067E-2</v>
      </c>
    </row>
    <row r="11662" spans="1:6" x14ac:dyDescent="0.3">
      <c r="A11662" s="16">
        <v>13</v>
      </c>
      <c r="B11662" s="17" t="s">
        <v>1152</v>
      </c>
      <c r="C11662" s="17" t="s">
        <v>135</v>
      </c>
      <c r="D11662" s="18">
        <v>75243647.026748002</v>
      </c>
      <c r="E11662" s="14">
        <v>42583</v>
      </c>
      <c r="F11662" s="15">
        <f t="shared" si="182"/>
        <v>1.3269255900238239E-3</v>
      </c>
    </row>
    <row r="11663" spans="1:6" x14ac:dyDescent="0.3">
      <c r="A11663" s="11">
        <v>13</v>
      </c>
      <c r="B11663" s="12" t="s">
        <v>1152</v>
      </c>
      <c r="C11663" s="12" t="s">
        <v>136</v>
      </c>
      <c r="D11663" s="13">
        <v>75143870.518662393</v>
      </c>
      <c r="E11663" s="14">
        <v>42552</v>
      </c>
      <c r="F11663" s="15">
        <f t="shared" si="182"/>
        <v>8.3726999457819952E-3</v>
      </c>
    </row>
    <row r="11664" spans="1:6" x14ac:dyDescent="0.3">
      <c r="A11664" s="16">
        <v>13</v>
      </c>
      <c r="B11664" s="17" t="s">
        <v>1152</v>
      </c>
      <c r="C11664" s="17" t="s">
        <v>137</v>
      </c>
      <c r="D11664" s="18">
        <v>74517339.974260703</v>
      </c>
      <c r="E11664" s="14">
        <v>42522</v>
      </c>
      <c r="F11664" s="15">
        <f t="shared" si="182"/>
        <v>-1.2203634009050356E-2</v>
      </c>
    </row>
    <row r="11665" spans="1:6" x14ac:dyDescent="0.3">
      <c r="A11665" s="11">
        <v>13</v>
      </c>
      <c r="B11665" s="12" t="s">
        <v>1152</v>
      </c>
      <c r="C11665" s="12" t="s">
        <v>138</v>
      </c>
      <c r="D11665" s="13">
        <v>75432293.844506994</v>
      </c>
      <c r="E11665" s="14">
        <v>42491</v>
      </c>
      <c r="F11665" s="15">
        <f t="shared" si="182"/>
        <v>5.1823947601854506E-2</v>
      </c>
    </row>
    <row r="11666" spans="1:6" x14ac:dyDescent="0.3">
      <c r="A11666" s="16">
        <v>13</v>
      </c>
      <c r="B11666" s="17" t="s">
        <v>1152</v>
      </c>
      <c r="C11666" s="17" t="s">
        <v>139</v>
      </c>
      <c r="D11666" s="18">
        <v>71622662.270332694</v>
      </c>
      <c r="E11666" s="14">
        <v>42461</v>
      </c>
      <c r="F11666" s="15">
        <f t="shared" si="182"/>
        <v>-9.0146972468263514E-3</v>
      </c>
    </row>
    <row r="11667" spans="1:6" x14ac:dyDescent="0.3">
      <c r="A11667" s="11">
        <v>13</v>
      </c>
      <c r="B11667" s="12" t="s">
        <v>1152</v>
      </c>
      <c r="C11667" s="12" t="s">
        <v>140</v>
      </c>
      <c r="D11667" s="13">
        <v>72271237.8507718</v>
      </c>
      <c r="E11667" s="14">
        <v>42430</v>
      </c>
      <c r="F11667" s="15">
        <f t="shared" si="182"/>
        <v>6.8323602274229928E-3</v>
      </c>
    </row>
    <row r="11668" spans="1:6" x14ac:dyDescent="0.3">
      <c r="A11668" s="16">
        <v>13</v>
      </c>
      <c r="B11668" s="17" t="s">
        <v>1152</v>
      </c>
      <c r="C11668" s="17" t="s">
        <v>141</v>
      </c>
      <c r="D11668" s="18">
        <v>71779137.736632407</v>
      </c>
      <c r="E11668" s="14">
        <v>42401</v>
      </c>
      <c r="F11668" s="15">
        <f t="shared" si="182"/>
        <v>-1.88730477318017E-2</v>
      </c>
    </row>
    <row r="11669" spans="1:6" x14ac:dyDescent="0.3">
      <c r="A11669" s="11">
        <v>13</v>
      </c>
      <c r="B11669" s="12" t="s">
        <v>1152</v>
      </c>
      <c r="C11669" s="12" t="s">
        <v>142</v>
      </c>
      <c r="D11669" s="13">
        <v>73146693.206670105</v>
      </c>
      <c r="E11669" s="14">
        <v>42370</v>
      </c>
      <c r="F11669" s="15">
        <f t="shared" si="182"/>
        <v>-0.17307285988780913</v>
      </c>
    </row>
    <row r="11670" spans="1:6" x14ac:dyDescent="0.3">
      <c r="A11670" s="16">
        <v>13</v>
      </c>
      <c r="B11670" s="17" t="s">
        <v>1152</v>
      </c>
      <c r="C11670" s="17" t="s">
        <v>143</v>
      </c>
      <c r="D11670" s="18">
        <v>86967960.497403502</v>
      </c>
      <c r="E11670" s="14">
        <v>42339</v>
      </c>
      <c r="F11670" s="15">
        <f t="shared" si="182"/>
        <v>-1.4571709019816196E-2</v>
      </c>
    </row>
    <row r="11671" spans="1:6" x14ac:dyDescent="0.3">
      <c r="A11671" s="16">
        <v>13</v>
      </c>
      <c r="B11671" s="17" t="s">
        <v>1152</v>
      </c>
      <c r="C11671" s="17" t="s">
        <v>145</v>
      </c>
      <c r="D11671" s="18">
        <v>88244510.481367707</v>
      </c>
      <c r="E11671" s="14">
        <v>42309</v>
      </c>
      <c r="F11671" s="15">
        <f t="shared" si="182"/>
        <v>4.5677994654909126E-2</v>
      </c>
    </row>
    <row r="11672" spans="1:6" x14ac:dyDescent="0.3">
      <c r="A11672" s="16">
        <v>13</v>
      </c>
      <c r="B11672" s="17" t="s">
        <v>1152</v>
      </c>
      <c r="C11672" s="17" t="s">
        <v>146</v>
      </c>
      <c r="D11672" s="18">
        <v>84304352.524629593</v>
      </c>
      <c r="E11672" s="14">
        <v>42278</v>
      </c>
      <c r="F11672" s="15">
        <f t="shared" si="182"/>
        <v>2.7488171489342621E-2</v>
      </c>
    </row>
    <row r="11673" spans="1:6" x14ac:dyDescent="0.3">
      <c r="A11673" s="16">
        <v>13</v>
      </c>
      <c r="B11673" s="17" t="s">
        <v>1152</v>
      </c>
      <c r="C11673" s="17" t="s">
        <v>147</v>
      </c>
      <c r="D11673" s="18">
        <v>82018540.351714402</v>
      </c>
      <c r="E11673" s="14">
        <v>42248</v>
      </c>
      <c r="F11673" s="15">
        <f t="shared" si="182"/>
        <v>-8.3772444766162996E-2</v>
      </c>
    </row>
    <row r="11674" spans="1:6" x14ac:dyDescent="0.3">
      <c r="A11674" s="11">
        <v>13</v>
      </c>
      <c r="B11674" s="12" t="s">
        <v>1152</v>
      </c>
      <c r="C11674" s="12" t="s">
        <v>148</v>
      </c>
      <c r="D11674" s="13">
        <v>89185437.392241195</v>
      </c>
      <c r="E11674" s="14">
        <v>42217</v>
      </c>
      <c r="F11674" s="15">
        <f t="shared" si="182"/>
        <v>-6.467327700226301E-2</v>
      </c>
    </row>
    <row r="11675" spans="1:6" x14ac:dyDescent="0.3">
      <c r="A11675" s="16">
        <v>13</v>
      </c>
      <c r="B11675" s="17" t="s">
        <v>1152</v>
      </c>
      <c r="C11675" s="17" t="s">
        <v>149</v>
      </c>
      <c r="D11675" s="18">
        <v>95143953.560295299</v>
      </c>
      <c r="E11675" s="14">
        <v>42186</v>
      </c>
      <c r="F11675" s="15">
        <f t="shared" si="182"/>
        <v>5.2073327337827165E-2</v>
      </c>
    </row>
    <row r="11676" spans="1:6" x14ac:dyDescent="0.3">
      <c r="A11676" s="11">
        <v>13</v>
      </c>
      <c r="B11676" s="12" t="s">
        <v>1152</v>
      </c>
      <c r="C11676" s="12" t="s">
        <v>150</v>
      </c>
      <c r="D11676" s="13">
        <v>90316278.725249603</v>
      </c>
      <c r="E11676" s="14">
        <v>42156</v>
      </c>
      <c r="F11676" s="15">
        <f t="shared" si="182"/>
        <v>-0.10514587203603139</v>
      </c>
    </row>
    <row r="11677" spans="1:6" x14ac:dyDescent="0.3">
      <c r="A11677" s="16">
        <v>13</v>
      </c>
      <c r="B11677" s="17" t="s">
        <v>1152</v>
      </c>
      <c r="C11677" s="17" t="s">
        <v>151</v>
      </c>
      <c r="D11677" s="18">
        <v>100329883.32494301</v>
      </c>
      <c r="E11677" s="14">
        <v>42125</v>
      </c>
      <c r="F11677" s="15">
        <f t="shared" si="182"/>
        <v>0.10221702753426018</v>
      </c>
    </row>
    <row r="11678" spans="1:6" x14ac:dyDescent="0.3">
      <c r="A11678" s="11">
        <v>13</v>
      </c>
      <c r="B11678" s="12" t="s">
        <v>1152</v>
      </c>
      <c r="C11678" s="12" t="s">
        <v>152</v>
      </c>
      <c r="D11678" s="13">
        <v>90581188.8124713</v>
      </c>
      <c r="E11678" s="14">
        <v>42095</v>
      </c>
      <c r="F11678" s="15">
        <f t="shared" si="182"/>
        <v>4.4821925129214749E-2</v>
      </c>
    </row>
    <row r="11679" spans="1:6" x14ac:dyDescent="0.3">
      <c r="A11679" s="16">
        <v>13</v>
      </c>
      <c r="B11679" s="17" t="s">
        <v>1152</v>
      </c>
      <c r="C11679" s="17" t="s">
        <v>153</v>
      </c>
      <c r="D11679" s="18">
        <v>86610810.241852105</v>
      </c>
      <c r="E11679" s="14">
        <v>42064</v>
      </c>
      <c r="F11679" s="15">
        <f t="shared" si="182"/>
        <v>-1.7731579468353475E-2</v>
      </c>
    </row>
    <row r="11680" spans="1:6" x14ac:dyDescent="0.3">
      <c r="A11680" s="11">
        <v>13</v>
      </c>
      <c r="B11680" s="12" t="s">
        <v>1152</v>
      </c>
      <c r="C11680" s="12" t="s">
        <v>154</v>
      </c>
      <c r="D11680" s="13">
        <v>88160253.145117596</v>
      </c>
      <c r="E11680" s="14">
        <v>42036</v>
      </c>
      <c r="F11680" s="15">
        <f t="shared" si="182"/>
        <v>-4.3989780658483309E-2</v>
      </c>
    </row>
    <row r="11681" spans="1:6" x14ac:dyDescent="0.3">
      <c r="A11681" s="16">
        <v>13</v>
      </c>
      <c r="B11681" s="17" t="s">
        <v>1152</v>
      </c>
      <c r="C11681" s="17" t="s">
        <v>1286</v>
      </c>
      <c r="D11681" s="18">
        <v>92124967.477830902</v>
      </c>
      <c r="E11681" s="14">
        <v>42005</v>
      </c>
      <c r="F11681" s="15" t="e">
        <f t="shared" si="182"/>
        <v>#N/A</v>
      </c>
    </row>
    <row r="11682" spans="1:6" x14ac:dyDescent="0.3">
      <c r="A11682" s="11">
        <v>73</v>
      </c>
      <c r="B11682" s="12" t="s">
        <v>1164</v>
      </c>
      <c r="C11682" s="12" t="s">
        <v>12</v>
      </c>
      <c r="D11682" s="13">
        <v>9528112.5055216793</v>
      </c>
      <c r="E11682" s="14">
        <v>45901</v>
      </c>
      <c r="F11682" s="15">
        <f t="shared" si="182"/>
        <v>0.1032479096376159</v>
      </c>
    </row>
    <row r="11683" spans="1:6" x14ac:dyDescent="0.3">
      <c r="A11683" s="16">
        <v>73</v>
      </c>
      <c r="B11683" s="17" t="s">
        <v>1164</v>
      </c>
      <c r="C11683" s="17" t="s">
        <v>16</v>
      </c>
      <c r="D11683" s="18">
        <v>8593436.6377402805</v>
      </c>
      <c r="E11683" s="14">
        <v>45870</v>
      </c>
      <c r="F11683" s="15">
        <f t="shared" si="182"/>
        <v>-7.8793195132527208E-2</v>
      </c>
    </row>
    <row r="11684" spans="1:6" x14ac:dyDescent="0.3">
      <c r="A11684" s="11">
        <v>73</v>
      </c>
      <c r="B11684" s="12" t="s">
        <v>1164</v>
      </c>
      <c r="C11684" s="12" t="s">
        <v>17</v>
      </c>
      <c r="D11684" s="13">
        <v>9297931.2145254891</v>
      </c>
      <c r="E11684" s="14">
        <v>45839</v>
      </c>
      <c r="F11684" s="15">
        <f t="shared" si="182"/>
        <v>6.8296520876492503E-2</v>
      </c>
    </row>
    <row r="11685" spans="1:6" x14ac:dyDescent="0.3">
      <c r="A11685" s="16">
        <v>73</v>
      </c>
      <c r="B11685" s="17" t="s">
        <v>1164</v>
      </c>
      <c r="C11685" s="17" t="s">
        <v>18</v>
      </c>
      <c r="D11685" s="18">
        <v>8684114.2168003097</v>
      </c>
      <c r="E11685" s="14">
        <v>45809</v>
      </c>
      <c r="F11685" s="15">
        <f t="shared" si="182"/>
        <v>2.6038875200152141E-2</v>
      </c>
    </row>
    <row r="11686" spans="1:6" x14ac:dyDescent="0.3">
      <c r="A11686" s="11">
        <v>73</v>
      </c>
      <c r="B11686" s="12" t="s">
        <v>1164</v>
      </c>
      <c r="C11686" s="12" t="s">
        <v>19</v>
      </c>
      <c r="D11686" s="13">
        <v>8460908.2777024899</v>
      </c>
      <c r="E11686" s="14">
        <v>45778</v>
      </c>
      <c r="F11686" s="15">
        <f t="shared" si="182"/>
        <v>7.6202908288102583E-2</v>
      </c>
    </row>
    <row r="11687" spans="1:6" x14ac:dyDescent="0.3">
      <c r="A11687" s="16">
        <v>73</v>
      </c>
      <c r="B11687" s="17" t="s">
        <v>1164</v>
      </c>
      <c r="C11687" s="17" t="s">
        <v>20</v>
      </c>
      <c r="D11687" s="18">
        <v>7840115.9280789504</v>
      </c>
      <c r="E11687" s="14">
        <v>45748</v>
      </c>
      <c r="F11687" s="15">
        <f t="shared" si="182"/>
        <v>-3.1526306895248435E-2</v>
      </c>
    </row>
    <row r="11688" spans="1:6" x14ac:dyDescent="0.3">
      <c r="A11688" s="11">
        <v>73</v>
      </c>
      <c r="B11688" s="12" t="s">
        <v>1164</v>
      </c>
      <c r="C11688" s="12" t="s">
        <v>21</v>
      </c>
      <c r="D11688" s="13">
        <v>8091223.2747701798</v>
      </c>
      <c r="E11688" s="14">
        <v>45717</v>
      </c>
      <c r="F11688" s="15">
        <f t="shared" si="182"/>
        <v>-4.6324007392230526E-2</v>
      </c>
    </row>
    <row r="11689" spans="1:6" x14ac:dyDescent="0.3">
      <c r="A11689" s="16">
        <v>73</v>
      </c>
      <c r="B11689" s="17" t="s">
        <v>1164</v>
      </c>
      <c r="C11689" s="17" t="s">
        <v>22</v>
      </c>
      <c r="D11689" s="18">
        <v>8474858.3162930105</v>
      </c>
      <c r="E11689" s="14">
        <v>45689</v>
      </c>
      <c r="F11689" s="15">
        <f t="shared" si="182"/>
        <v>1.6474059993762729E-3</v>
      </c>
    </row>
    <row r="11690" spans="1:6" x14ac:dyDescent="0.3">
      <c r="A11690" s="11">
        <v>73</v>
      </c>
      <c r="B11690" s="12" t="s">
        <v>1164</v>
      </c>
      <c r="C11690" s="12" t="s">
        <v>23</v>
      </c>
      <c r="D11690" s="13">
        <v>8460908.2777024899</v>
      </c>
      <c r="E11690" s="14">
        <v>45658</v>
      </c>
      <c r="F11690" s="15">
        <f t="shared" si="182"/>
        <v>0.17350388477715445</v>
      </c>
    </row>
    <row r="11691" spans="1:6" x14ac:dyDescent="0.3">
      <c r="A11691" s="16">
        <v>73</v>
      </c>
      <c r="B11691" s="17" t="s">
        <v>1164</v>
      </c>
      <c r="C11691" s="17" t="s">
        <v>24</v>
      </c>
      <c r="D11691" s="18">
        <v>7113203.07020956</v>
      </c>
      <c r="E11691" s="14">
        <v>45627</v>
      </c>
      <c r="F11691" s="15">
        <f t="shared" si="182"/>
        <v>-1.8149301227604216E-2</v>
      </c>
    </row>
    <row r="11692" spans="1:6" x14ac:dyDescent="0.3">
      <c r="A11692" s="16">
        <v>73</v>
      </c>
      <c r="B11692" s="17" t="s">
        <v>1164</v>
      </c>
      <c r="C11692" s="17" t="s">
        <v>26</v>
      </c>
      <c r="D11692" s="18">
        <v>7243481.3895654902</v>
      </c>
      <c r="E11692" s="14">
        <v>45597</v>
      </c>
      <c r="F11692" s="15">
        <f t="shared" si="182"/>
        <v>6.2143318372307667E-2</v>
      </c>
    </row>
    <row r="11693" spans="1:6" x14ac:dyDescent="0.3">
      <c r="A11693" s="16">
        <v>73</v>
      </c>
      <c r="B11693" s="17" t="s">
        <v>1164</v>
      </c>
      <c r="C11693" s="17" t="s">
        <v>27</v>
      </c>
      <c r="D11693" s="18">
        <v>6807048.5538111301</v>
      </c>
      <c r="E11693" s="14">
        <v>45566</v>
      </c>
      <c r="F11693" s="15">
        <f t="shared" si="182"/>
        <v>-3.5718093809533266E-2</v>
      </c>
    </row>
    <row r="11694" spans="1:6" x14ac:dyDescent="0.3">
      <c r="A11694" s="16">
        <v>73</v>
      </c>
      <c r="B11694" s="17" t="s">
        <v>1164</v>
      </c>
      <c r="C11694" s="17" t="s">
        <v>28</v>
      </c>
      <c r="D11694" s="18">
        <v>7054577.6711953897</v>
      </c>
      <c r="E11694" s="14">
        <v>45536</v>
      </c>
      <c r="F11694" s="15">
        <f t="shared" si="182"/>
        <v>7.673947861738005E-2</v>
      </c>
    </row>
    <row r="11695" spans="1:6" x14ac:dyDescent="0.3">
      <c r="A11695" s="11">
        <v>73</v>
      </c>
      <c r="B11695" s="12" t="s">
        <v>1164</v>
      </c>
      <c r="C11695" s="12" t="s">
        <v>29</v>
      </c>
      <c r="D11695" s="13">
        <v>6533463.7725556903</v>
      </c>
      <c r="E11695" s="14">
        <v>45505</v>
      </c>
      <c r="F11695" s="15">
        <f t="shared" si="182"/>
        <v>-1.287785178100973E-2</v>
      </c>
    </row>
    <row r="11696" spans="1:6" x14ac:dyDescent="0.3">
      <c r="A11696" s="16">
        <v>73</v>
      </c>
      <c r="B11696" s="17" t="s">
        <v>1164</v>
      </c>
      <c r="C11696" s="17" t="s">
        <v>30</v>
      </c>
      <c r="D11696" s="18">
        <v>6618144.8354410399</v>
      </c>
      <c r="E11696" s="14">
        <v>45474</v>
      </c>
      <c r="F11696" s="15">
        <f t="shared" si="182"/>
        <v>2.3905498144139916E-2</v>
      </c>
    </row>
    <row r="11697" spans="1:6" x14ac:dyDescent="0.3">
      <c r="A11697" s="11">
        <v>73</v>
      </c>
      <c r="B11697" s="12" t="s">
        <v>1164</v>
      </c>
      <c r="C11697" s="12" t="s">
        <v>31</v>
      </c>
      <c r="D11697" s="13">
        <v>6461810.8522139303</v>
      </c>
      <c r="E11697" s="14">
        <v>45444</v>
      </c>
      <c r="F11697" s="15">
        <f t="shared" si="182"/>
        <v>-6.8186076050109068E-2</v>
      </c>
    </row>
    <row r="11698" spans="1:6" x14ac:dyDescent="0.3">
      <c r="A11698" s="16">
        <v>73</v>
      </c>
      <c r="B11698" s="17" t="s">
        <v>1164</v>
      </c>
      <c r="C11698" s="17" t="s">
        <v>32</v>
      </c>
      <c r="D11698" s="18">
        <v>6917785.2805676702</v>
      </c>
      <c r="E11698" s="14">
        <v>45413</v>
      </c>
      <c r="F11698" s="15">
        <f t="shared" si="182"/>
        <v>3.5461299453394574E-2</v>
      </c>
    </row>
    <row r="11699" spans="1:6" x14ac:dyDescent="0.3">
      <c r="A11699" s="11">
        <v>73</v>
      </c>
      <c r="B11699" s="12" t="s">
        <v>1164</v>
      </c>
      <c r="C11699" s="12" t="s">
        <v>34</v>
      </c>
      <c r="D11699" s="13">
        <v>6676770.2344552102</v>
      </c>
      <c r="E11699" s="14">
        <v>45383</v>
      </c>
      <c r="F11699" s="15">
        <f t="shared" si="182"/>
        <v>1.3752706510767368E-2</v>
      </c>
    </row>
    <row r="11700" spans="1:6" x14ac:dyDescent="0.3">
      <c r="A11700" s="16">
        <v>73</v>
      </c>
      <c r="B11700" s="17" t="s">
        <v>1164</v>
      </c>
      <c r="C11700" s="17" t="s">
        <v>35</v>
      </c>
      <c r="D11700" s="18">
        <v>6585575.1002980499</v>
      </c>
      <c r="E11700" s="14">
        <v>45352</v>
      </c>
      <c r="F11700" s="15">
        <f t="shared" si="182"/>
        <v>9.8133121944226132E-2</v>
      </c>
    </row>
    <row r="11701" spans="1:6" x14ac:dyDescent="0.3">
      <c r="A11701" s="11">
        <v>73</v>
      </c>
      <c r="B11701" s="12" t="s">
        <v>1164</v>
      </c>
      <c r="C11701" s="12" t="s">
        <v>36</v>
      </c>
      <c r="D11701" s="13">
        <v>5970009.65308131</v>
      </c>
      <c r="E11701" s="14">
        <v>45323</v>
      </c>
      <c r="F11701" s="15">
        <f t="shared" si="182"/>
        <v>7.3922433977541635E-3</v>
      </c>
    </row>
    <row r="11702" spans="1:6" x14ac:dyDescent="0.3">
      <c r="A11702" s="16">
        <v>73</v>
      </c>
      <c r="B11702" s="17" t="s">
        <v>1164</v>
      </c>
      <c r="C11702" s="17" t="s">
        <v>37</v>
      </c>
      <c r="D11702" s="18">
        <v>5926040.6038206797</v>
      </c>
      <c r="E11702" s="14">
        <v>45292</v>
      </c>
      <c r="F11702" s="15">
        <f t="shared" si="182"/>
        <v>-5.119309887292664E-2</v>
      </c>
    </row>
    <row r="11703" spans="1:6" x14ac:dyDescent="0.3">
      <c r="A11703" s="11">
        <v>73</v>
      </c>
      <c r="B11703" s="12" t="s">
        <v>1164</v>
      </c>
      <c r="C11703" s="12" t="s">
        <v>38</v>
      </c>
      <c r="D11703" s="13">
        <v>6237312.4956609299</v>
      </c>
      <c r="E11703" s="14">
        <v>45261</v>
      </c>
      <c r="F11703" s="15">
        <f t="shared" si="182"/>
        <v>7.1818492677934182E-3</v>
      </c>
    </row>
    <row r="11704" spans="1:6" x14ac:dyDescent="0.3">
      <c r="A11704" s="11">
        <v>73</v>
      </c>
      <c r="B11704" s="12" t="s">
        <v>1164</v>
      </c>
      <c r="C11704" s="12" t="s">
        <v>40</v>
      </c>
      <c r="D11704" s="13">
        <v>6192677.5301301498</v>
      </c>
      <c r="E11704" s="14">
        <v>45231</v>
      </c>
      <c r="F11704" s="15">
        <f t="shared" si="182"/>
        <v>9.2803973087415448E-2</v>
      </c>
    </row>
    <row r="11705" spans="1:6" x14ac:dyDescent="0.3">
      <c r="A11705" s="11">
        <v>73</v>
      </c>
      <c r="B11705" s="12" t="s">
        <v>1164</v>
      </c>
      <c r="C11705" s="12" t="s">
        <v>41</v>
      </c>
      <c r="D11705" s="13">
        <v>5643833.7497602096</v>
      </c>
      <c r="E11705" s="14">
        <v>45200</v>
      </c>
      <c r="F11705" s="15">
        <f t="shared" si="182"/>
        <v>-0.10790559035334872</v>
      </c>
    </row>
    <row r="11706" spans="1:6" x14ac:dyDescent="0.3">
      <c r="A11706" s="11">
        <v>73</v>
      </c>
      <c r="B11706" s="12" t="s">
        <v>1164</v>
      </c>
      <c r="C11706" s="12" t="s">
        <v>42</v>
      </c>
      <c r="D11706" s="13">
        <v>6286906.6915980801</v>
      </c>
      <c r="E11706" s="14">
        <v>45170</v>
      </c>
      <c r="F11706" s="15">
        <f t="shared" si="182"/>
        <v>3.587108890412475E-2</v>
      </c>
    </row>
    <row r="11707" spans="1:6" x14ac:dyDescent="0.3">
      <c r="A11707" s="16">
        <v>73</v>
      </c>
      <c r="B11707" s="17" t="s">
        <v>1164</v>
      </c>
      <c r="C11707" s="17" t="s">
        <v>43</v>
      </c>
      <c r="D11707" s="18">
        <v>6065385.3611626597</v>
      </c>
      <c r="E11707" s="14">
        <v>45139</v>
      </c>
      <c r="F11707" s="15">
        <f t="shared" si="182"/>
        <v>-2.7257491144837357E-4</v>
      </c>
    </row>
    <row r="11708" spans="1:6" x14ac:dyDescent="0.3">
      <c r="A11708" s="11">
        <v>73</v>
      </c>
      <c r="B11708" s="12" t="s">
        <v>1164</v>
      </c>
      <c r="C11708" s="12" t="s">
        <v>44</v>
      </c>
      <c r="D11708" s="13">
        <v>6067038.8583810702</v>
      </c>
      <c r="E11708" s="14">
        <v>45108</v>
      </c>
      <c r="F11708" s="15">
        <f t="shared" si="182"/>
        <v>4.4006037495452947E-2</v>
      </c>
    </row>
    <row r="11709" spans="1:6" x14ac:dyDescent="0.3">
      <c r="A11709" s="16">
        <v>73</v>
      </c>
      <c r="B11709" s="17" t="s">
        <v>1164</v>
      </c>
      <c r="C11709" s="17" t="s">
        <v>45</v>
      </c>
      <c r="D11709" s="18">
        <v>5805841.7928212797</v>
      </c>
      <c r="E11709" s="14">
        <v>45078</v>
      </c>
      <c r="F11709" s="15">
        <f t="shared" si="182"/>
        <v>3.5650770744436483E-2</v>
      </c>
    </row>
    <row r="11710" spans="1:6" x14ac:dyDescent="0.3">
      <c r="A11710" s="11">
        <v>73</v>
      </c>
      <c r="B11710" s="12" t="s">
        <v>1164</v>
      </c>
      <c r="C11710" s="12" t="s">
        <v>46</v>
      </c>
      <c r="D11710" s="13">
        <v>5602505.1480418397</v>
      </c>
      <c r="E11710" s="14">
        <v>45047</v>
      </c>
      <c r="F11710" s="15">
        <f t="shared" si="182"/>
        <v>-8.2377856833658766E-2</v>
      </c>
    </row>
    <row r="11711" spans="1:6" x14ac:dyDescent="0.3">
      <c r="A11711" s="16">
        <v>73</v>
      </c>
      <c r="B11711" s="17" t="s">
        <v>1164</v>
      </c>
      <c r="C11711" s="17" t="s">
        <v>47</v>
      </c>
      <c r="D11711" s="18">
        <v>6083570.0468186503</v>
      </c>
      <c r="E11711" s="14">
        <v>45017</v>
      </c>
      <c r="F11711" s="15">
        <f t="shared" si="182"/>
        <v>-1.0273166058525608E-2</v>
      </c>
    </row>
    <row r="11712" spans="1:6" x14ac:dyDescent="0.3">
      <c r="A11712" s="11">
        <v>73</v>
      </c>
      <c r="B11712" s="12" t="s">
        <v>1164</v>
      </c>
      <c r="C11712" s="12" t="s">
        <v>48</v>
      </c>
      <c r="D11712" s="13">
        <v>6146389.6980053997</v>
      </c>
      <c r="E11712" s="14">
        <v>44986</v>
      </c>
      <c r="F11712" s="15">
        <f t="shared" si="182"/>
        <v>-2.1288702830024642E-2</v>
      </c>
    </row>
    <row r="11713" spans="1:6" x14ac:dyDescent="0.3">
      <c r="A11713" s="16">
        <v>73</v>
      </c>
      <c r="B11713" s="17" t="s">
        <v>1164</v>
      </c>
      <c r="C11713" s="17" t="s">
        <v>49</v>
      </c>
      <c r="D11713" s="18">
        <v>6278641.0973792998</v>
      </c>
      <c r="E11713" s="14">
        <v>44958</v>
      </c>
      <c r="F11713" s="15">
        <f t="shared" si="182"/>
        <v>6.3591107854240506E-2</v>
      </c>
    </row>
    <row r="11714" spans="1:6" x14ac:dyDescent="0.3">
      <c r="A11714" s="11">
        <v>73</v>
      </c>
      <c r="B11714" s="12" t="s">
        <v>1164</v>
      </c>
      <c r="C11714" s="12" t="s">
        <v>50</v>
      </c>
      <c r="D11714" s="13">
        <v>5891805.3600704102</v>
      </c>
      <c r="E11714" s="14">
        <v>44927</v>
      </c>
      <c r="F11714" s="15">
        <f t="shared" si="182"/>
        <v>0.11934764504866491</v>
      </c>
    </row>
    <row r="11715" spans="1:6" x14ac:dyDescent="0.3">
      <c r="A11715" s="16">
        <v>73</v>
      </c>
      <c r="B11715" s="17" t="s">
        <v>1164</v>
      </c>
      <c r="C11715" s="17" t="s">
        <v>51</v>
      </c>
      <c r="D11715" s="18">
        <v>5228972.61678595</v>
      </c>
      <c r="E11715" s="14">
        <v>44896</v>
      </c>
      <c r="F11715" s="15">
        <f t="shared" ref="F11715:F11778" si="183">IF(B11715=B11716,LN(D11715/D11716),NA())</f>
        <v>-5.9601977258518075E-2</v>
      </c>
    </row>
    <row r="11716" spans="1:6" x14ac:dyDescent="0.3">
      <c r="A11716" s="16">
        <v>73</v>
      </c>
      <c r="B11716" s="17" t="s">
        <v>1164</v>
      </c>
      <c r="C11716" s="17" t="s">
        <v>53</v>
      </c>
      <c r="D11716" s="18">
        <v>5550104.7178049898</v>
      </c>
      <c r="E11716" s="14">
        <v>44866</v>
      </c>
      <c r="F11716" s="15">
        <f t="shared" si="183"/>
        <v>0.15147290827947532</v>
      </c>
    </row>
    <row r="11717" spans="1:6" x14ac:dyDescent="0.3">
      <c r="A11717" s="16">
        <v>73</v>
      </c>
      <c r="B11717" s="17" t="s">
        <v>1164</v>
      </c>
      <c r="C11717" s="17" t="s">
        <v>54</v>
      </c>
      <c r="D11717" s="18">
        <v>4769988.4684129599</v>
      </c>
      <c r="E11717" s="14">
        <v>44835</v>
      </c>
      <c r="F11717" s="15">
        <f t="shared" si="183"/>
        <v>7.9249426543730267E-2</v>
      </c>
    </row>
    <row r="11718" spans="1:6" x14ac:dyDescent="0.3">
      <c r="A11718" s="16">
        <v>73</v>
      </c>
      <c r="B11718" s="17" t="s">
        <v>1164</v>
      </c>
      <c r="C11718" s="17" t="s">
        <v>55</v>
      </c>
      <c r="D11718" s="18">
        <v>4406560.5337071903</v>
      </c>
      <c r="E11718" s="14">
        <v>44805</v>
      </c>
      <c r="F11718" s="15">
        <f t="shared" si="183"/>
        <v>-3.5618307042401195E-2</v>
      </c>
    </row>
    <row r="11719" spans="1:6" x14ac:dyDescent="0.3">
      <c r="A11719" s="11">
        <v>73</v>
      </c>
      <c r="B11719" s="12" t="s">
        <v>1164</v>
      </c>
      <c r="C11719" s="12" t="s">
        <v>56</v>
      </c>
      <c r="D11719" s="13">
        <v>4566343.4663641304</v>
      </c>
      <c r="E11719" s="14">
        <v>44774</v>
      </c>
      <c r="F11719" s="15">
        <f t="shared" si="183"/>
        <v>-8.9523927887192892E-2</v>
      </c>
    </row>
    <row r="11720" spans="1:6" x14ac:dyDescent="0.3">
      <c r="A11720" s="16">
        <v>73</v>
      </c>
      <c r="B11720" s="17" t="s">
        <v>1164</v>
      </c>
      <c r="C11720" s="17" t="s">
        <v>57</v>
      </c>
      <c r="D11720" s="18">
        <v>4993997.5224878099</v>
      </c>
      <c r="E11720" s="14">
        <v>44743</v>
      </c>
      <c r="F11720" s="15">
        <f t="shared" si="183"/>
        <v>0.15655839293261528</v>
      </c>
    </row>
    <row r="11721" spans="1:6" x14ac:dyDescent="0.3">
      <c r="A11721" s="11">
        <v>73</v>
      </c>
      <c r="B11721" s="12" t="s">
        <v>1164</v>
      </c>
      <c r="C11721" s="12" t="s">
        <v>58</v>
      </c>
      <c r="D11721" s="13">
        <v>4270275.3196301898</v>
      </c>
      <c r="E11721" s="14">
        <v>44713</v>
      </c>
      <c r="F11721" s="15">
        <f t="shared" si="183"/>
        <v>-0.15310202802546219</v>
      </c>
    </row>
    <row r="11722" spans="1:6" x14ac:dyDescent="0.3">
      <c r="A11722" s="16">
        <v>73</v>
      </c>
      <c r="B11722" s="17" t="s">
        <v>1164</v>
      </c>
      <c r="C11722" s="17" t="s">
        <v>59</v>
      </c>
      <c r="D11722" s="18">
        <v>4976766.2406579796</v>
      </c>
      <c r="E11722" s="14">
        <v>44682</v>
      </c>
      <c r="F11722" s="15">
        <f t="shared" si="183"/>
        <v>1.8745589272921807E-2</v>
      </c>
    </row>
    <row r="11723" spans="1:6" x14ac:dyDescent="0.3">
      <c r="A11723" s="11">
        <v>73</v>
      </c>
      <c r="B11723" s="12" t="s">
        <v>1164</v>
      </c>
      <c r="C11723" s="12" t="s">
        <v>60</v>
      </c>
      <c r="D11723" s="13">
        <v>4884342.7971869595</v>
      </c>
      <c r="E11723" s="14">
        <v>44652</v>
      </c>
      <c r="F11723" s="15">
        <f t="shared" si="183"/>
        <v>-5.1261202946294854E-2</v>
      </c>
    </row>
    <row r="11724" spans="1:6" x14ac:dyDescent="0.3">
      <c r="A11724" s="16">
        <v>73</v>
      </c>
      <c r="B11724" s="17" t="s">
        <v>1164</v>
      </c>
      <c r="C11724" s="17" t="s">
        <v>61</v>
      </c>
      <c r="D11724" s="18">
        <v>5141248.4780021897</v>
      </c>
      <c r="E11724" s="14">
        <v>44621</v>
      </c>
      <c r="F11724" s="15">
        <f t="shared" si="183"/>
        <v>3.6299939826044118E-2</v>
      </c>
    </row>
    <row r="11725" spans="1:6" x14ac:dyDescent="0.3">
      <c r="A11725" s="11">
        <v>73</v>
      </c>
      <c r="B11725" s="12" t="s">
        <v>1164</v>
      </c>
      <c r="C11725" s="12" t="s">
        <v>62</v>
      </c>
      <c r="D11725" s="13">
        <v>4957968.1255512098</v>
      </c>
      <c r="E11725" s="14">
        <v>44593</v>
      </c>
      <c r="F11725" s="15">
        <f t="shared" si="183"/>
        <v>-8.8537396668976975E-2</v>
      </c>
    </row>
    <row r="11726" spans="1:6" x14ac:dyDescent="0.3">
      <c r="A11726" s="16">
        <v>73</v>
      </c>
      <c r="B11726" s="17" t="s">
        <v>1164</v>
      </c>
      <c r="C11726" s="17" t="s">
        <v>63</v>
      </c>
      <c r="D11726" s="18">
        <v>5416952.5727101099</v>
      </c>
      <c r="E11726" s="14">
        <v>44562</v>
      </c>
      <c r="F11726" s="15">
        <f t="shared" si="183"/>
        <v>-9.7058613529399332E-2</v>
      </c>
    </row>
    <row r="11727" spans="1:6" x14ac:dyDescent="0.3">
      <c r="A11727" s="11">
        <v>73</v>
      </c>
      <c r="B11727" s="12" t="s">
        <v>1164</v>
      </c>
      <c r="C11727" s="12" t="s">
        <v>64</v>
      </c>
      <c r="D11727" s="13">
        <v>5969075.2439676402</v>
      </c>
      <c r="E11727" s="14">
        <v>44531</v>
      </c>
      <c r="F11727" s="15">
        <f t="shared" si="183"/>
        <v>2.6044712560781332E-2</v>
      </c>
    </row>
    <row r="11728" spans="1:6" x14ac:dyDescent="0.3">
      <c r="A11728" s="11">
        <v>73</v>
      </c>
      <c r="B11728" s="12" t="s">
        <v>1164</v>
      </c>
      <c r="C11728" s="12" t="s">
        <v>66</v>
      </c>
      <c r="D11728" s="13">
        <v>5815619.4256621096</v>
      </c>
      <c r="E11728" s="14">
        <v>44501</v>
      </c>
      <c r="F11728" s="15">
        <f t="shared" si="183"/>
        <v>-3.968198233140019E-2</v>
      </c>
    </row>
    <row r="11729" spans="1:6" x14ac:dyDescent="0.3">
      <c r="A11729" s="11">
        <v>73</v>
      </c>
      <c r="B11729" s="12" t="s">
        <v>1164</v>
      </c>
      <c r="C11729" s="12" t="s">
        <v>67</v>
      </c>
      <c r="D11729" s="13">
        <v>6051034.7148601804</v>
      </c>
      <c r="E11729" s="14">
        <v>44470</v>
      </c>
      <c r="F11729" s="15">
        <f t="shared" si="183"/>
        <v>2.5391672021751077E-2</v>
      </c>
    </row>
    <row r="11730" spans="1:6" x14ac:dyDescent="0.3">
      <c r="A11730" s="11">
        <v>73</v>
      </c>
      <c r="B11730" s="12" t="s">
        <v>1164</v>
      </c>
      <c r="C11730" s="12" t="s">
        <v>68</v>
      </c>
      <c r="D11730" s="13">
        <v>5899323.0830740295</v>
      </c>
      <c r="E11730" s="14">
        <v>44440</v>
      </c>
      <c r="F11730" s="15">
        <f t="shared" si="183"/>
        <v>-3.4862408463720962E-2</v>
      </c>
    </row>
    <row r="11731" spans="1:6" x14ac:dyDescent="0.3">
      <c r="A11731" s="16">
        <v>73</v>
      </c>
      <c r="B11731" s="17" t="s">
        <v>1164</v>
      </c>
      <c r="C11731" s="17" t="s">
        <v>69</v>
      </c>
      <c r="D11731" s="18">
        <v>6108614.7019015905</v>
      </c>
      <c r="E11731" s="14">
        <v>44409</v>
      </c>
      <c r="F11731" s="15">
        <f t="shared" si="183"/>
        <v>1.3513461709226515E-2</v>
      </c>
    </row>
    <row r="11732" spans="1:6" x14ac:dyDescent="0.3">
      <c r="A11732" s="11">
        <v>73</v>
      </c>
      <c r="B11732" s="12" t="s">
        <v>1164</v>
      </c>
      <c r="C11732" s="12" t="s">
        <v>70</v>
      </c>
      <c r="D11732" s="13">
        <v>6026621.4252868099</v>
      </c>
      <c r="E11732" s="14">
        <v>44378</v>
      </c>
      <c r="F11732" s="15">
        <f t="shared" si="183"/>
        <v>-6.8761335838373766E-2</v>
      </c>
    </row>
    <row r="11733" spans="1:6" x14ac:dyDescent="0.3">
      <c r="A11733" s="16">
        <v>73</v>
      </c>
      <c r="B11733" s="17" t="s">
        <v>1164</v>
      </c>
      <c r="C11733" s="17" t="s">
        <v>71</v>
      </c>
      <c r="D11733" s="18">
        <v>6455599.50976473</v>
      </c>
      <c r="E11733" s="14">
        <v>44348</v>
      </c>
      <c r="F11733" s="15">
        <f t="shared" si="183"/>
        <v>-3.6599179819451613E-2</v>
      </c>
    </row>
    <row r="11734" spans="1:6" x14ac:dyDescent="0.3">
      <c r="A11734" s="11">
        <v>73</v>
      </c>
      <c r="B11734" s="12" t="s">
        <v>1164</v>
      </c>
      <c r="C11734" s="12" t="s">
        <v>72</v>
      </c>
      <c r="D11734" s="13">
        <v>6696246.0280964496</v>
      </c>
      <c r="E11734" s="14">
        <v>44317</v>
      </c>
      <c r="F11734" s="15">
        <f t="shared" si="183"/>
        <v>1.5637577327497732E-3</v>
      </c>
    </row>
    <row r="11735" spans="1:6" x14ac:dyDescent="0.3">
      <c r="A11735" s="16">
        <v>73</v>
      </c>
      <c r="B11735" s="17" t="s">
        <v>1164</v>
      </c>
      <c r="C11735" s="17" t="s">
        <v>73</v>
      </c>
      <c r="D11735" s="18">
        <v>6685782.9046168998</v>
      </c>
      <c r="E11735" s="14">
        <v>44287</v>
      </c>
      <c r="F11735" s="15">
        <f t="shared" si="183"/>
        <v>7.5834893110377277E-2</v>
      </c>
    </row>
    <row r="11736" spans="1:6" x14ac:dyDescent="0.3">
      <c r="A11736" s="11">
        <v>73</v>
      </c>
      <c r="B11736" s="12" t="s">
        <v>1164</v>
      </c>
      <c r="C11736" s="12" t="s">
        <v>74</v>
      </c>
      <c r="D11736" s="13">
        <v>6197515.1175126797</v>
      </c>
      <c r="E11736" s="14">
        <v>44256</v>
      </c>
      <c r="F11736" s="15">
        <f t="shared" si="183"/>
        <v>-0.10917984557743927</v>
      </c>
    </row>
    <row r="11737" spans="1:6" x14ac:dyDescent="0.3">
      <c r="A11737" s="16">
        <v>73</v>
      </c>
      <c r="B11737" s="17" t="s">
        <v>1164</v>
      </c>
      <c r="C11737" s="17" t="s">
        <v>75</v>
      </c>
      <c r="D11737" s="18">
        <v>6912478.5916425502</v>
      </c>
      <c r="E11737" s="14">
        <v>44228</v>
      </c>
      <c r="F11737" s="15">
        <f t="shared" si="183"/>
        <v>4.488754171538497E-2</v>
      </c>
    </row>
    <row r="11738" spans="1:6" x14ac:dyDescent="0.3">
      <c r="A11738" s="11">
        <v>73</v>
      </c>
      <c r="B11738" s="12" t="s">
        <v>1164</v>
      </c>
      <c r="C11738" s="12" t="s">
        <v>76</v>
      </c>
      <c r="D11738" s="13">
        <v>6609055.3280702597</v>
      </c>
      <c r="E11738" s="14">
        <v>44197</v>
      </c>
      <c r="F11738" s="15">
        <f t="shared" si="183"/>
        <v>-4.7622534890737526E-2</v>
      </c>
    </row>
    <row r="11739" spans="1:6" x14ac:dyDescent="0.3">
      <c r="A11739" s="16">
        <v>73</v>
      </c>
      <c r="B11739" s="17" t="s">
        <v>1164</v>
      </c>
      <c r="C11739" s="17" t="s">
        <v>77</v>
      </c>
      <c r="D11739" s="18">
        <v>6931410.0503196996</v>
      </c>
      <c r="E11739" s="14">
        <v>44166</v>
      </c>
      <c r="F11739" s="15">
        <f t="shared" si="183"/>
        <v>0.17207020861679698</v>
      </c>
    </row>
    <row r="11740" spans="1:6" x14ac:dyDescent="0.3">
      <c r="A11740" s="16">
        <v>73</v>
      </c>
      <c r="B11740" s="17" t="s">
        <v>1164</v>
      </c>
      <c r="C11740" s="17" t="s">
        <v>79</v>
      </c>
      <c r="D11740" s="18">
        <v>5835693.1727311704</v>
      </c>
      <c r="E11740" s="14">
        <v>44136</v>
      </c>
      <c r="F11740" s="15">
        <f t="shared" si="183"/>
        <v>0.15569415627463615</v>
      </c>
    </row>
    <row r="11741" spans="1:6" x14ac:dyDescent="0.3">
      <c r="A11741" s="16">
        <v>73</v>
      </c>
      <c r="B11741" s="17" t="s">
        <v>1164</v>
      </c>
      <c r="C11741" s="17" t="s">
        <v>80</v>
      </c>
      <c r="D11741" s="18">
        <v>4994308.1703710603</v>
      </c>
      <c r="E11741" s="14">
        <v>44105</v>
      </c>
      <c r="F11741" s="15">
        <f t="shared" si="183"/>
        <v>0.13497748548217628</v>
      </c>
    </row>
    <row r="11742" spans="1:6" x14ac:dyDescent="0.3">
      <c r="A11742" s="16">
        <v>73</v>
      </c>
      <c r="B11742" s="17" t="s">
        <v>1164</v>
      </c>
      <c r="C11742" s="17" t="s">
        <v>81</v>
      </c>
      <c r="D11742" s="18">
        <v>4363704.7619294096</v>
      </c>
      <c r="E11742" s="14">
        <v>44075</v>
      </c>
      <c r="F11742" s="15">
        <f t="shared" si="183"/>
        <v>-1.2693609616736649E-2</v>
      </c>
    </row>
    <row r="11743" spans="1:6" x14ac:dyDescent="0.3">
      <c r="A11743" s="11">
        <v>73</v>
      </c>
      <c r="B11743" s="12" t="s">
        <v>1164</v>
      </c>
      <c r="C11743" s="12" t="s">
        <v>82</v>
      </c>
      <c r="D11743" s="13">
        <v>4419448.9758118903</v>
      </c>
      <c r="E11743" s="14">
        <v>44044</v>
      </c>
      <c r="F11743" s="15">
        <f t="shared" si="183"/>
        <v>5.8434492017810917E-2</v>
      </c>
    </row>
    <row r="11744" spans="1:6" x14ac:dyDescent="0.3">
      <c r="A11744" s="16">
        <v>73</v>
      </c>
      <c r="B11744" s="17" t="s">
        <v>1164</v>
      </c>
      <c r="C11744" s="17" t="s">
        <v>83</v>
      </c>
      <c r="D11744" s="18">
        <v>4168601.1762498198</v>
      </c>
      <c r="E11744" s="14">
        <v>44013</v>
      </c>
      <c r="F11744" s="15">
        <f t="shared" si="183"/>
        <v>0.11783526393942667</v>
      </c>
    </row>
    <row r="11745" spans="1:6" x14ac:dyDescent="0.3">
      <c r="A11745" s="11">
        <v>73</v>
      </c>
      <c r="B11745" s="12" t="s">
        <v>1164</v>
      </c>
      <c r="C11745" s="12" t="s">
        <v>84</v>
      </c>
      <c r="D11745" s="13">
        <v>3705229.7449361202</v>
      </c>
      <c r="E11745" s="14">
        <v>43983</v>
      </c>
      <c r="F11745" s="15">
        <f t="shared" si="183"/>
        <v>9.61568377451857E-2</v>
      </c>
    </row>
    <row r="11746" spans="1:6" x14ac:dyDescent="0.3">
      <c r="A11746" s="16">
        <v>73</v>
      </c>
      <c r="B11746" s="17" t="s">
        <v>1164</v>
      </c>
      <c r="C11746" s="17" t="s">
        <v>85</v>
      </c>
      <c r="D11746" s="18">
        <v>3365540.00944041</v>
      </c>
      <c r="E11746" s="14">
        <v>43952</v>
      </c>
      <c r="F11746" s="15">
        <f t="shared" si="183"/>
        <v>1.1871463396775691E-2</v>
      </c>
    </row>
    <row r="11747" spans="1:6" x14ac:dyDescent="0.3">
      <c r="A11747" s="11">
        <v>73</v>
      </c>
      <c r="B11747" s="12" t="s">
        <v>1164</v>
      </c>
      <c r="C11747" s="12" t="s">
        <v>86</v>
      </c>
      <c r="D11747" s="13">
        <v>3325822.3442673301</v>
      </c>
      <c r="E11747" s="14">
        <v>43922</v>
      </c>
      <c r="F11747" s="15">
        <f t="shared" si="183"/>
        <v>0.28065321244410341</v>
      </c>
    </row>
    <row r="11748" spans="1:6" x14ac:dyDescent="0.3">
      <c r="A11748" s="16">
        <v>73</v>
      </c>
      <c r="B11748" s="17" t="s">
        <v>1164</v>
      </c>
      <c r="C11748" s="17" t="s">
        <v>87</v>
      </c>
      <c r="D11748" s="18">
        <v>2511961.0745077999</v>
      </c>
      <c r="E11748" s="14">
        <v>43891</v>
      </c>
      <c r="F11748" s="15">
        <f t="shared" si="183"/>
        <v>-0.59370226893955536</v>
      </c>
    </row>
    <row r="11749" spans="1:6" x14ac:dyDescent="0.3">
      <c r="A11749" s="11">
        <v>73</v>
      </c>
      <c r="B11749" s="12" t="s">
        <v>1164</v>
      </c>
      <c r="C11749" s="12" t="s">
        <v>88</v>
      </c>
      <c r="D11749" s="13">
        <v>4548356.7851294102</v>
      </c>
      <c r="E11749" s="14">
        <v>43862</v>
      </c>
      <c r="F11749" s="15">
        <f t="shared" si="183"/>
        <v>-3.2035845998176826E-2</v>
      </c>
    </row>
    <row r="11750" spans="1:6" x14ac:dyDescent="0.3">
      <c r="A11750" s="16">
        <v>73</v>
      </c>
      <c r="B11750" s="17" t="s">
        <v>1164</v>
      </c>
      <c r="C11750" s="17" t="s">
        <v>89</v>
      </c>
      <c r="D11750" s="18">
        <v>4696426.3460924001</v>
      </c>
      <c r="E11750" s="14">
        <v>43831</v>
      </c>
      <c r="F11750" s="15">
        <f t="shared" si="183"/>
        <v>-9.0661857699829401E-2</v>
      </c>
    </row>
    <row r="11751" spans="1:6" x14ac:dyDescent="0.3">
      <c r="A11751" s="11">
        <v>73</v>
      </c>
      <c r="B11751" s="12" t="s">
        <v>1164</v>
      </c>
      <c r="C11751" s="12" t="s">
        <v>90</v>
      </c>
      <c r="D11751" s="13">
        <v>5142111.1530530602</v>
      </c>
      <c r="E11751" s="14">
        <v>43800</v>
      </c>
      <c r="F11751" s="15">
        <f t="shared" si="183"/>
        <v>7.8525719327543986E-2</v>
      </c>
    </row>
    <row r="11752" spans="1:6" x14ac:dyDescent="0.3">
      <c r="A11752" s="11">
        <v>73</v>
      </c>
      <c r="B11752" s="12" t="s">
        <v>1164</v>
      </c>
      <c r="C11752" s="12" t="s">
        <v>92</v>
      </c>
      <c r="D11752" s="13">
        <v>4753770.0880523203</v>
      </c>
      <c r="E11752" s="14">
        <v>43770</v>
      </c>
      <c r="F11752" s="15">
        <f t="shared" si="183"/>
        <v>3.5744123925396026E-2</v>
      </c>
    </row>
    <row r="11753" spans="1:6" x14ac:dyDescent="0.3">
      <c r="A11753" s="11">
        <v>73</v>
      </c>
      <c r="B11753" s="12" t="s">
        <v>1164</v>
      </c>
      <c r="C11753" s="12" t="s">
        <v>93</v>
      </c>
      <c r="D11753" s="13">
        <v>4586851.6883512205</v>
      </c>
      <c r="E11753" s="14">
        <v>43739</v>
      </c>
      <c r="F11753" s="15">
        <f t="shared" si="183"/>
        <v>-5.7013992797012199E-2</v>
      </c>
    </row>
    <row r="11754" spans="1:6" x14ac:dyDescent="0.3">
      <c r="A11754" s="11">
        <v>73</v>
      </c>
      <c r="B11754" s="12" t="s">
        <v>1164</v>
      </c>
      <c r="C11754" s="12" t="s">
        <v>94</v>
      </c>
      <c r="D11754" s="13">
        <v>4855965.1393545298</v>
      </c>
      <c r="E11754" s="14">
        <v>43709</v>
      </c>
      <c r="F11754" s="15">
        <f t="shared" si="183"/>
        <v>-2.6952761389418874E-2</v>
      </c>
    </row>
    <row r="11755" spans="1:6" x14ac:dyDescent="0.3">
      <c r="A11755" s="16">
        <v>73</v>
      </c>
      <c r="B11755" s="17" t="s">
        <v>1164</v>
      </c>
      <c r="C11755" s="17" t="s">
        <v>95</v>
      </c>
      <c r="D11755" s="18">
        <v>4988626.5741605796</v>
      </c>
      <c r="E11755" s="14">
        <v>43678</v>
      </c>
      <c r="F11755" s="15">
        <f t="shared" si="183"/>
        <v>-2.19492047321003E-2</v>
      </c>
    </row>
    <row r="11756" spans="1:6" x14ac:dyDescent="0.3">
      <c r="A11756" s="11">
        <v>73</v>
      </c>
      <c r="B11756" s="12" t="s">
        <v>1164</v>
      </c>
      <c r="C11756" s="12" t="s">
        <v>96</v>
      </c>
      <c r="D11756" s="13">
        <v>5099333.4798908299</v>
      </c>
      <c r="E11756" s="14">
        <v>43647</v>
      </c>
      <c r="F11756" s="15">
        <f t="shared" si="183"/>
        <v>-3.2531199734560153E-2</v>
      </c>
    </row>
    <row r="11757" spans="1:6" x14ac:dyDescent="0.3">
      <c r="A11757" s="16">
        <v>73</v>
      </c>
      <c r="B11757" s="17" t="s">
        <v>1164</v>
      </c>
      <c r="C11757" s="17" t="s">
        <v>97</v>
      </c>
      <c r="D11757" s="18">
        <v>5267948.6732073603</v>
      </c>
      <c r="E11757" s="14">
        <v>43617</v>
      </c>
      <c r="F11757" s="15">
        <f t="shared" si="183"/>
        <v>5.0731935194161651E-2</v>
      </c>
    </row>
    <row r="11758" spans="1:6" x14ac:dyDescent="0.3">
      <c r="A11758" s="11">
        <v>73</v>
      </c>
      <c r="B11758" s="12" t="s">
        <v>1164</v>
      </c>
      <c r="C11758" s="12" t="s">
        <v>98</v>
      </c>
      <c r="D11758" s="13">
        <v>5007361.3790691299</v>
      </c>
      <c r="E11758" s="14">
        <v>43586</v>
      </c>
      <c r="F11758" s="15">
        <f t="shared" si="183"/>
        <v>-0.1212539229857572</v>
      </c>
    </row>
    <row r="11759" spans="1:6" x14ac:dyDescent="0.3">
      <c r="A11759" s="16">
        <v>73</v>
      </c>
      <c r="B11759" s="17" t="s">
        <v>1164</v>
      </c>
      <c r="C11759" s="17" t="s">
        <v>99</v>
      </c>
      <c r="D11759" s="18">
        <v>5652868.0085421102</v>
      </c>
      <c r="E11759" s="14">
        <v>43556</v>
      </c>
      <c r="F11759" s="15">
        <f t="shared" si="183"/>
        <v>6.3113368249602814E-2</v>
      </c>
    </row>
    <row r="11760" spans="1:6" x14ac:dyDescent="0.3">
      <c r="A11760" s="11">
        <v>73</v>
      </c>
      <c r="B11760" s="12" t="s">
        <v>1164</v>
      </c>
      <c r="C11760" s="12" t="s">
        <v>100</v>
      </c>
      <c r="D11760" s="13">
        <v>5307121.8310284801</v>
      </c>
      <c r="E11760" s="14">
        <v>43525</v>
      </c>
      <c r="F11760" s="15">
        <f t="shared" si="183"/>
        <v>-5.0907996846139704E-2</v>
      </c>
    </row>
    <row r="11761" spans="1:6" x14ac:dyDescent="0.3">
      <c r="A11761" s="16">
        <v>73</v>
      </c>
      <c r="B11761" s="17" t="s">
        <v>1164</v>
      </c>
      <c r="C11761" s="17" t="s">
        <v>101</v>
      </c>
      <c r="D11761" s="18">
        <v>5584292.0041228198</v>
      </c>
      <c r="E11761" s="14">
        <v>43497</v>
      </c>
      <c r="F11761" s="15">
        <f t="shared" si="183"/>
        <v>8.5903307701505796E-2</v>
      </c>
    </row>
    <row r="11762" spans="1:6" x14ac:dyDescent="0.3">
      <c r="A11762" s="11">
        <v>73</v>
      </c>
      <c r="B11762" s="12" t="s">
        <v>1164</v>
      </c>
      <c r="C11762" s="12" t="s">
        <v>102</v>
      </c>
      <c r="D11762" s="13">
        <v>5124609.6147592096</v>
      </c>
      <c r="E11762" s="14">
        <v>43466</v>
      </c>
      <c r="F11762" s="15">
        <f t="shared" si="183"/>
        <v>0.18124302156707259</v>
      </c>
    </row>
    <row r="11763" spans="1:6" x14ac:dyDescent="0.3">
      <c r="A11763" s="16">
        <v>73</v>
      </c>
      <c r="B11763" s="17" t="s">
        <v>1164</v>
      </c>
      <c r="C11763" s="17" t="s">
        <v>103</v>
      </c>
      <c r="D11763" s="18">
        <v>4275116.3903295901</v>
      </c>
      <c r="E11763" s="14">
        <v>43435</v>
      </c>
      <c r="F11763" s="15">
        <f t="shared" si="183"/>
        <v>-0.12715519522415561</v>
      </c>
    </row>
    <row r="11764" spans="1:6" x14ac:dyDescent="0.3">
      <c r="A11764" s="16">
        <v>73</v>
      </c>
      <c r="B11764" s="17" t="s">
        <v>1164</v>
      </c>
      <c r="C11764" s="17" t="s">
        <v>105</v>
      </c>
      <c r="D11764" s="18">
        <v>4854793.28484667</v>
      </c>
      <c r="E11764" s="14">
        <v>43405</v>
      </c>
      <c r="F11764" s="15">
        <f t="shared" si="183"/>
        <v>-7.323532332636537E-2</v>
      </c>
    </row>
    <row r="11765" spans="1:6" x14ac:dyDescent="0.3">
      <c r="A11765" s="16">
        <v>73</v>
      </c>
      <c r="B11765" s="17" t="s">
        <v>1164</v>
      </c>
      <c r="C11765" s="17" t="s">
        <v>106</v>
      </c>
      <c r="D11765" s="18">
        <v>5223678.4956928203</v>
      </c>
      <c r="E11765" s="14">
        <v>43374</v>
      </c>
      <c r="F11765" s="15">
        <f t="shared" si="183"/>
        <v>-0.10580175424758709</v>
      </c>
    </row>
    <row r="11766" spans="1:6" x14ac:dyDescent="0.3">
      <c r="A11766" s="16">
        <v>73</v>
      </c>
      <c r="B11766" s="17" t="s">
        <v>1164</v>
      </c>
      <c r="C11766" s="17" t="s">
        <v>107</v>
      </c>
      <c r="D11766" s="18">
        <v>5806648.7697814498</v>
      </c>
      <c r="E11766" s="14">
        <v>43344</v>
      </c>
      <c r="F11766" s="15">
        <f t="shared" si="183"/>
        <v>-6.1283874377989156E-2</v>
      </c>
    </row>
    <row r="11767" spans="1:6" x14ac:dyDescent="0.3">
      <c r="A11767" s="11">
        <v>73</v>
      </c>
      <c r="B11767" s="12" t="s">
        <v>1164</v>
      </c>
      <c r="C11767" s="12" t="s">
        <v>108</v>
      </c>
      <c r="D11767" s="13">
        <v>6173632.9599570297</v>
      </c>
      <c r="E11767" s="14">
        <v>43313</v>
      </c>
      <c r="F11767" s="15">
        <f t="shared" si="183"/>
        <v>-3.8717875155918582E-2</v>
      </c>
    </row>
    <row r="11768" spans="1:6" x14ac:dyDescent="0.3">
      <c r="A11768" s="16">
        <v>73</v>
      </c>
      <c r="B11768" s="17" t="s">
        <v>1164</v>
      </c>
      <c r="C11768" s="17" t="s">
        <v>109</v>
      </c>
      <c r="D11768" s="18">
        <v>6417350.5792048099</v>
      </c>
      <c r="E11768" s="14">
        <v>43282</v>
      </c>
      <c r="F11768" s="15">
        <f t="shared" si="183"/>
        <v>4.0781271684276428E-2</v>
      </c>
    </row>
    <row r="11769" spans="1:6" x14ac:dyDescent="0.3">
      <c r="A11769" s="11">
        <v>73</v>
      </c>
      <c r="B11769" s="12" t="s">
        <v>1164</v>
      </c>
      <c r="C11769" s="12" t="s">
        <v>110</v>
      </c>
      <c r="D11769" s="13">
        <v>6160907.4405514002</v>
      </c>
      <c r="E11769" s="14">
        <v>43252</v>
      </c>
      <c r="F11769" s="15">
        <f t="shared" si="183"/>
        <v>-8.5167234668673972E-2</v>
      </c>
    </row>
    <row r="11770" spans="1:6" x14ac:dyDescent="0.3">
      <c r="A11770" s="16">
        <v>73</v>
      </c>
      <c r="B11770" s="17" t="s">
        <v>1164</v>
      </c>
      <c r="C11770" s="17" t="s">
        <v>111</v>
      </c>
      <c r="D11770" s="18">
        <v>6708606.8947227299</v>
      </c>
      <c r="E11770" s="14">
        <v>43221</v>
      </c>
      <c r="F11770" s="15">
        <f t="shared" si="183"/>
        <v>2.542310397656453E-2</v>
      </c>
    </row>
    <row r="11771" spans="1:6" x14ac:dyDescent="0.3">
      <c r="A11771" s="11">
        <v>73</v>
      </c>
      <c r="B11771" s="12" t="s">
        <v>1164</v>
      </c>
      <c r="C11771" s="12" t="s">
        <v>112</v>
      </c>
      <c r="D11771" s="13">
        <v>6540203.0289293602</v>
      </c>
      <c r="E11771" s="14">
        <v>43191</v>
      </c>
      <c r="F11771" s="15">
        <f t="shared" si="183"/>
        <v>0.14029760694814847</v>
      </c>
    </row>
    <row r="11772" spans="1:6" x14ac:dyDescent="0.3">
      <c r="A11772" s="16">
        <v>73</v>
      </c>
      <c r="B11772" s="17" t="s">
        <v>1164</v>
      </c>
      <c r="C11772" s="17" t="s">
        <v>113</v>
      </c>
      <c r="D11772" s="18">
        <v>5684087.4887049403</v>
      </c>
      <c r="E11772" s="14">
        <v>43160</v>
      </c>
      <c r="F11772" s="15">
        <f t="shared" si="183"/>
        <v>-1.9423295219421686E-2</v>
      </c>
    </row>
    <row r="11773" spans="1:6" x14ac:dyDescent="0.3">
      <c r="A11773" s="11">
        <v>73</v>
      </c>
      <c r="B11773" s="12" t="s">
        <v>1164</v>
      </c>
      <c r="C11773" s="12" t="s">
        <v>114</v>
      </c>
      <c r="D11773" s="13">
        <v>5795570.3757092003</v>
      </c>
      <c r="E11773" s="14">
        <v>43132</v>
      </c>
      <c r="F11773" s="15">
        <f t="shared" si="183"/>
        <v>-8.1552802679285136E-2</v>
      </c>
    </row>
    <row r="11774" spans="1:6" x14ac:dyDescent="0.3">
      <c r="A11774" s="16">
        <v>73</v>
      </c>
      <c r="B11774" s="17" t="s">
        <v>1164</v>
      </c>
      <c r="C11774" s="17" t="s">
        <v>115</v>
      </c>
      <c r="D11774" s="18">
        <v>6288022.9197370103</v>
      </c>
      <c r="E11774" s="14">
        <v>43101</v>
      </c>
      <c r="F11774" s="15">
        <f t="shared" si="183"/>
        <v>-2.258458646303203E-2</v>
      </c>
    </row>
    <row r="11775" spans="1:6" x14ac:dyDescent="0.3">
      <c r="A11775" s="11">
        <v>73</v>
      </c>
      <c r="B11775" s="12" t="s">
        <v>1164</v>
      </c>
      <c r="C11775" s="12" t="s">
        <v>116</v>
      </c>
      <c r="D11775" s="13">
        <v>6431651.1037125997</v>
      </c>
      <c r="E11775" s="14">
        <v>43070</v>
      </c>
      <c r="F11775" s="15">
        <f t="shared" si="183"/>
        <v>7.88657572414522E-2</v>
      </c>
    </row>
    <row r="11776" spans="1:6" x14ac:dyDescent="0.3">
      <c r="A11776" s="11">
        <v>73</v>
      </c>
      <c r="B11776" s="12" t="s">
        <v>1164</v>
      </c>
      <c r="C11776" s="12" t="s">
        <v>118</v>
      </c>
      <c r="D11776" s="13">
        <v>5943900.2719453201</v>
      </c>
      <c r="E11776" s="14">
        <v>43040</v>
      </c>
      <c r="F11776" s="15">
        <f t="shared" si="183"/>
        <v>8.4300711717650925E-3</v>
      </c>
    </row>
    <row r="11777" spans="1:6" x14ac:dyDescent="0.3">
      <c r="A11777" s="11">
        <v>73</v>
      </c>
      <c r="B11777" s="12" t="s">
        <v>1164</v>
      </c>
      <c r="C11777" s="12" t="s">
        <v>119</v>
      </c>
      <c r="D11777" s="13">
        <v>5894003.3822782803</v>
      </c>
      <c r="E11777" s="14">
        <v>43009</v>
      </c>
      <c r="F11777" s="15">
        <f t="shared" si="183"/>
        <v>-6.1255388549665392E-3</v>
      </c>
    </row>
    <row r="11778" spans="1:6" x14ac:dyDescent="0.3">
      <c r="A11778" s="11">
        <v>73</v>
      </c>
      <c r="B11778" s="12" t="s">
        <v>1164</v>
      </c>
      <c r="C11778" s="12" t="s">
        <v>120</v>
      </c>
      <c r="D11778" s="13">
        <v>5930218.1332015796</v>
      </c>
      <c r="E11778" s="14">
        <v>42979</v>
      </c>
      <c r="F11778" s="15">
        <f t="shared" si="183"/>
        <v>9.0487161464174348E-2</v>
      </c>
    </row>
    <row r="11779" spans="1:6" x14ac:dyDescent="0.3">
      <c r="A11779" s="16">
        <v>73</v>
      </c>
      <c r="B11779" s="17" t="s">
        <v>1164</v>
      </c>
      <c r="C11779" s="17" t="s">
        <v>121</v>
      </c>
      <c r="D11779" s="18">
        <v>5417171.6072189696</v>
      </c>
      <c r="E11779" s="14">
        <v>42948</v>
      </c>
      <c r="F11779" s="15">
        <f t="shared" ref="F11779:F11842" si="184">IF(B11779=B11780,LN(D11779/D11780),NA())</f>
        <v>-2.1275834347056159E-2</v>
      </c>
    </row>
    <row r="11780" spans="1:6" x14ac:dyDescent="0.3">
      <c r="A11780" s="11">
        <v>73</v>
      </c>
      <c r="B11780" s="12" t="s">
        <v>1164</v>
      </c>
      <c r="C11780" s="12" t="s">
        <v>122</v>
      </c>
      <c r="D11780" s="13">
        <v>5533661.2661450896</v>
      </c>
      <c r="E11780" s="14">
        <v>42917</v>
      </c>
      <c r="F11780" s="15">
        <f t="shared" si="184"/>
        <v>8.0720897426157789E-2</v>
      </c>
    </row>
    <row r="11781" spans="1:6" x14ac:dyDescent="0.3">
      <c r="A11781" s="16">
        <v>73</v>
      </c>
      <c r="B11781" s="17" t="s">
        <v>1164</v>
      </c>
      <c r="C11781" s="17" t="s">
        <v>123</v>
      </c>
      <c r="D11781" s="18">
        <v>5104531.9994511399</v>
      </c>
      <c r="E11781" s="14">
        <v>42887</v>
      </c>
      <c r="F11781" s="15">
        <f t="shared" si="184"/>
        <v>-4.6416969933676028E-2</v>
      </c>
    </row>
    <row r="11782" spans="1:6" x14ac:dyDescent="0.3">
      <c r="A11782" s="11">
        <v>73</v>
      </c>
      <c r="B11782" s="12" t="s">
        <v>1164</v>
      </c>
      <c r="C11782" s="12" t="s">
        <v>124</v>
      </c>
      <c r="D11782" s="13">
        <v>5347053.9324944401</v>
      </c>
      <c r="E11782" s="14">
        <v>42856</v>
      </c>
      <c r="F11782" s="15">
        <f t="shared" si="184"/>
        <v>-9.1825210849934433E-2</v>
      </c>
    </row>
    <row r="11783" spans="1:6" x14ac:dyDescent="0.3">
      <c r="A11783" s="16">
        <v>73</v>
      </c>
      <c r="B11783" s="17" t="s">
        <v>1164</v>
      </c>
      <c r="C11783" s="17" t="s">
        <v>125</v>
      </c>
      <c r="D11783" s="18">
        <v>5861297.2526505403</v>
      </c>
      <c r="E11783" s="14">
        <v>42826</v>
      </c>
      <c r="F11783" s="15">
        <f t="shared" si="184"/>
        <v>3.7875549374806895E-2</v>
      </c>
    </row>
    <row r="11784" spans="1:6" x14ac:dyDescent="0.3">
      <c r="A11784" s="11">
        <v>73</v>
      </c>
      <c r="B11784" s="12" t="s">
        <v>1164</v>
      </c>
      <c r="C11784" s="12" t="s">
        <v>126</v>
      </c>
      <c r="D11784" s="13">
        <v>5643449.0025923904</v>
      </c>
      <c r="E11784" s="14">
        <v>42795</v>
      </c>
      <c r="F11784" s="15">
        <f t="shared" si="184"/>
        <v>1.8548779724548548E-2</v>
      </c>
    </row>
    <row r="11785" spans="1:6" x14ac:dyDescent="0.3">
      <c r="A11785" s="16">
        <v>73</v>
      </c>
      <c r="B11785" s="17" t="s">
        <v>1164</v>
      </c>
      <c r="C11785" s="17" t="s">
        <v>127</v>
      </c>
      <c r="D11785" s="18">
        <v>5539734.7700027898</v>
      </c>
      <c r="E11785" s="14">
        <v>42767</v>
      </c>
      <c r="F11785" s="15">
        <f t="shared" si="184"/>
        <v>-6.2777777083395103E-2</v>
      </c>
    </row>
    <row r="11786" spans="1:6" x14ac:dyDescent="0.3">
      <c r="A11786" s="11">
        <v>73</v>
      </c>
      <c r="B11786" s="12" t="s">
        <v>1164</v>
      </c>
      <c r="C11786" s="12" t="s">
        <v>129</v>
      </c>
      <c r="D11786" s="13">
        <v>5898655.25024457</v>
      </c>
      <c r="E11786" s="14">
        <v>42736</v>
      </c>
      <c r="F11786" s="15">
        <f t="shared" si="184"/>
        <v>0.15284697158027591</v>
      </c>
    </row>
    <row r="11787" spans="1:6" x14ac:dyDescent="0.3">
      <c r="A11787" s="16">
        <v>73</v>
      </c>
      <c r="B11787" s="17" t="s">
        <v>1164</v>
      </c>
      <c r="C11787" s="17" t="s">
        <v>130</v>
      </c>
      <c r="D11787" s="18">
        <v>5062586.0492224898</v>
      </c>
      <c r="E11787" s="14">
        <v>42705</v>
      </c>
      <c r="F11787" s="15">
        <f t="shared" si="184"/>
        <v>4.4355551137780565E-2</v>
      </c>
    </row>
    <row r="11788" spans="1:6" x14ac:dyDescent="0.3">
      <c r="A11788" s="16">
        <v>73</v>
      </c>
      <c r="B11788" s="17" t="s">
        <v>1164</v>
      </c>
      <c r="C11788" s="17" t="s">
        <v>132</v>
      </c>
      <c r="D11788" s="18">
        <v>4842939.5360387703</v>
      </c>
      <c r="E11788" s="14">
        <v>42675</v>
      </c>
      <c r="F11788" s="15">
        <f t="shared" si="184"/>
        <v>6.7177913789228189E-2</v>
      </c>
    </row>
    <row r="11789" spans="1:6" x14ac:dyDescent="0.3">
      <c r="A11789" s="16">
        <v>73</v>
      </c>
      <c r="B11789" s="17" t="s">
        <v>1164</v>
      </c>
      <c r="C11789" s="17" t="s">
        <v>133</v>
      </c>
      <c r="D11789" s="18">
        <v>4528288.0979014803</v>
      </c>
      <c r="E11789" s="14">
        <v>42644</v>
      </c>
      <c r="F11789" s="15">
        <f t="shared" si="184"/>
        <v>0</v>
      </c>
    </row>
    <row r="11790" spans="1:6" x14ac:dyDescent="0.3">
      <c r="A11790" s="16">
        <v>73</v>
      </c>
      <c r="B11790" s="17" t="s">
        <v>1164</v>
      </c>
      <c r="C11790" s="17" t="s">
        <v>134</v>
      </c>
      <c r="D11790" s="18">
        <v>4528288.0979014803</v>
      </c>
      <c r="E11790" s="14">
        <v>42614</v>
      </c>
      <c r="F11790" s="15">
        <f t="shared" si="184"/>
        <v>0.12050735166836347</v>
      </c>
    </row>
    <row r="11791" spans="1:6" x14ac:dyDescent="0.3">
      <c r="A11791" s="11">
        <v>73</v>
      </c>
      <c r="B11791" s="12" t="s">
        <v>1164</v>
      </c>
      <c r="C11791" s="12" t="s">
        <v>135</v>
      </c>
      <c r="D11791" s="13">
        <v>4014194.1325559602</v>
      </c>
      <c r="E11791" s="14">
        <v>42583</v>
      </c>
      <c r="F11791" s="15">
        <f t="shared" si="184"/>
        <v>2.8270874047100752E-2</v>
      </c>
    </row>
    <row r="11792" spans="1:6" x14ac:dyDescent="0.3">
      <c r="A11792" s="16">
        <v>73</v>
      </c>
      <c r="B11792" s="17" t="s">
        <v>1164</v>
      </c>
      <c r="C11792" s="17" t="s">
        <v>136</v>
      </c>
      <c r="D11792" s="18">
        <v>3902298.5020168899</v>
      </c>
      <c r="E11792" s="14">
        <v>42552</v>
      </c>
      <c r="F11792" s="15">
        <f t="shared" si="184"/>
        <v>1.651791000178451E-2</v>
      </c>
    </row>
    <row r="11793" spans="1:6" x14ac:dyDescent="0.3">
      <c r="A11793" s="11">
        <v>73</v>
      </c>
      <c r="B11793" s="12" t="s">
        <v>1164</v>
      </c>
      <c r="C11793" s="12" t="s">
        <v>137</v>
      </c>
      <c r="D11793" s="13">
        <v>3838370.1216956899</v>
      </c>
      <c r="E11793" s="14">
        <v>42522</v>
      </c>
      <c r="F11793" s="15">
        <f t="shared" si="184"/>
        <v>0.19568923095486657</v>
      </c>
    </row>
    <row r="11794" spans="1:6" x14ac:dyDescent="0.3">
      <c r="A11794" s="16">
        <v>73</v>
      </c>
      <c r="B11794" s="17" t="s">
        <v>1164</v>
      </c>
      <c r="C11794" s="17" t="s">
        <v>138</v>
      </c>
      <c r="D11794" s="18">
        <v>3156167.8881464801</v>
      </c>
      <c r="E11794" s="14">
        <v>42491</v>
      </c>
      <c r="F11794" s="15">
        <f t="shared" si="184"/>
        <v>-8.3369983797258751E-4</v>
      </c>
    </row>
    <row r="11795" spans="1:6" x14ac:dyDescent="0.3">
      <c r="A11795" s="11">
        <v>73</v>
      </c>
      <c r="B11795" s="12" t="s">
        <v>1164</v>
      </c>
      <c r="C11795" s="12" t="s">
        <v>139</v>
      </c>
      <c r="D11795" s="13">
        <v>3158800.28196412</v>
      </c>
      <c r="E11795" s="14">
        <v>42461</v>
      </c>
      <c r="F11795" s="15">
        <f t="shared" si="184"/>
        <v>7.9764975354598741E-2</v>
      </c>
    </row>
    <row r="11796" spans="1:6" x14ac:dyDescent="0.3">
      <c r="A11796" s="16">
        <v>73</v>
      </c>
      <c r="B11796" s="17" t="s">
        <v>1164</v>
      </c>
      <c r="C11796" s="17" t="s">
        <v>140</v>
      </c>
      <c r="D11796" s="18">
        <v>2916625.5735970899</v>
      </c>
      <c r="E11796" s="14">
        <v>42430</v>
      </c>
      <c r="F11796" s="15">
        <f t="shared" si="184"/>
        <v>0.14860049996852476</v>
      </c>
    </row>
    <row r="11797" spans="1:6" x14ac:dyDescent="0.3">
      <c r="A11797" s="11">
        <v>73</v>
      </c>
      <c r="B11797" s="12" t="s">
        <v>1164</v>
      </c>
      <c r="C11797" s="12" t="s">
        <v>141</v>
      </c>
      <c r="D11797" s="13">
        <v>2513878.60793756</v>
      </c>
      <c r="E11797" s="14">
        <v>42401</v>
      </c>
      <c r="F11797" s="15">
        <f t="shared" si="184"/>
        <v>9.8981897621637727E-2</v>
      </c>
    </row>
    <row r="11798" spans="1:6" x14ac:dyDescent="0.3">
      <c r="A11798" s="16">
        <v>73</v>
      </c>
      <c r="B11798" s="17" t="s">
        <v>1164</v>
      </c>
      <c r="C11798" s="17" t="s">
        <v>142</v>
      </c>
      <c r="D11798" s="18">
        <v>2276968.43616691</v>
      </c>
      <c r="E11798" s="14">
        <v>42370</v>
      </c>
      <c r="F11798" s="15">
        <f t="shared" si="184"/>
        <v>-0.33117414529046013</v>
      </c>
    </row>
    <row r="11799" spans="1:6" x14ac:dyDescent="0.3">
      <c r="A11799" s="11">
        <v>73</v>
      </c>
      <c r="B11799" s="12" t="s">
        <v>1164</v>
      </c>
      <c r="C11799" s="12" t="s">
        <v>143</v>
      </c>
      <c r="D11799" s="13">
        <v>3170911.4500905098</v>
      </c>
      <c r="E11799" s="14">
        <v>42339</v>
      </c>
      <c r="F11799" s="15">
        <f t="shared" si="184"/>
        <v>-0.18398687419651805</v>
      </c>
    </row>
    <row r="11800" spans="1:6" x14ac:dyDescent="0.3">
      <c r="A11800" s="11">
        <v>73</v>
      </c>
      <c r="B11800" s="12" t="s">
        <v>1164</v>
      </c>
      <c r="C11800" s="12" t="s">
        <v>145</v>
      </c>
      <c r="D11800" s="13">
        <v>3811435.7081616102</v>
      </c>
      <c r="E11800" s="14">
        <v>42309</v>
      </c>
      <c r="F11800" s="15">
        <f t="shared" si="184"/>
        <v>0.11913589472657833</v>
      </c>
    </row>
    <row r="11801" spans="1:6" x14ac:dyDescent="0.3">
      <c r="A11801" s="11">
        <v>73</v>
      </c>
      <c r="B11801" s="12" t="s">
        <v>1164</v>
      </c>
      <c r="C11801" s="12" t="s">
        <v>146</v>
      </c>
      <c r="D11801" s="13">
        <v>3383362.5414387099</v>
      </c>
      <c r="E11801" s="14">
        <v>42278</v>
      </c>
      <c r="F11801" s="15">
        <f t="shared" si="184"/>
        <v>-9.2152753037599816E-2</v>
      </c>
    </row>
    <row r="11802" spans="1:6" x14ac:dyDescent="0.3">
      <c r="A11802" s="11">
        <v>73</v>
      </c>
      <c r="B11802" s="12" t="s">
        <v>1164</v>
      </c>
      <c r="C11802" s="12" t="s">
        <v>147</v>
      </c>
      <c r="D11802" s="13">
        <v>3709966.3361255601</v>
      </c>
      <c r="E11802" s="14">
        <v>42248</v>
      </c>
      <c r="F11802" s="15">
        <f t="shared" si="184"/>
        <v>-0.18231631744161422</v>
      </c>
    </row>
    <row r="11803" spans="1:6" x14ac:dyDescent="0.3">
      <c r="A11803" s="16">
        <v>73</v>
      </c>
      <c r="B11803" s="17" t="s">
        <v>1164</v>
      </c>
      <c r="C11803" s="17" t="s">
        <v>148</v>
      </c>
      <c r="D11803" s="18">
        <v>4451936.2780268099</v>
      </c>
      <c r="E11803" s="14">
        <v>42217</v>
      </c>
      <c r="F11803" s="15">
        <f t="shared" si="184"/>
        <v>-9.0507154224127806E-2</v>
      </c>
    </row>
    <row r="11804" spans="1:6" x14ac:dyDescent="0.3">
      <c r="A11804" s="11">
        <v>73</v>
      </c>
      <c r="B11804" s="12" t="s">
        <v>1164</v>
      </c>
      <c r="C11804" s="12" t="s">
        <v>149</v>
      </c>
      <c r="D11804" s="13">
        <v>4873665.2613749299</v>
      </c>
      <c r="E11804" s="14">
        <v>42186</v>
      </c>
      <c r="F11804" s="15">
        <f t="shared" si="184"/>
        <v>-9.624991184600136E-2</v>
      </c>
    </row>
    <row r="11805" spans="1:6" x14ac:dyDescent="0.3">
      <c r="A11805" s="16">
        <v>73</v>
      </c>
      <c r="B11805" s="17" t="s">
        <v>1164</v>
      </c>
      <c r="C11805" s="17" t="s">
        <v>150</v>
      </c>
      <c r="D11805" s="18">
        <v>5366072.0887549603</v>
      </c>
      <c r="E11805" s="14">
        <v>42156</v>
      </c>
      <c r="F11805" s="15">
        <f t="shared" si="184"/>
        <v>-0.17621379432705675</v>
      </c>
    </row>
    <row r="11806" spans="1:6" x14ac:dyDescent="0.3">
      <c r="A11806" s="11">
        <v>73</v>
      </c>
      <c r="B11806" s="12" t="s">
        <v>1164</v>
      </c>
      <c r="C11806" s="12" t="s">
        <v>151</v>
      </c>
      <c r="D11806" s="13">
        <v>6400076.7379368301</v>
      </c>
      <c r="E11806" s="14">
        <v>42125</v>
      </c>
      <c r="F11806" s="15">
        <f t="shared" si="184"/>
        <v>7.3804003856857495E-2</v>
      </c>
    </row>
    <row r="11807" spans="1:6" x14ac:dyDescent="0.3">
      <c r="A11807" s="16">
        <v>73</v>
      </c>
      <c r="B11807" s="17" t="s">
        <v>1164</v>
      </c>
      <c r="C11807" s="17" t="s">
        <v>152</v>
      </c>
      <c r="D11807" s="18">
        <v>5944735.1359181404</v>
      </c>
      <c r="E11807" s="14">
        <v>42095</v>
      </c>
      <c r="F11807" s="15">
        <f t="shared" si="184"/>
        <v>0.10005540939052351</v>
      </c>
    </row>
    <row r="11808" spans="1:6" x14ac:dyDescent="0.3">
      <c r="A11808" s="11">
        <v>73</v>
      </c>
      <c r="B11808" s="12" t="s">
        <v>1164</v>
      </c>
      <c r="C11808" s="12" t="s">
        <v>153</v>
      </c>
      <c r="D11808" s="13">
        <v>5378720.7513961596</v>
      </c>
      <c r="E11808" s="14">
        <v>42064</v>
      </c>
      <c r="F11808" s="15">
        <f t="shared" si="184"/>
        <v>-1.7621552658069486E-3</v>
      </c>
    </row>
    <row r="11809" spans="1:6" x14ac:dyDescent="0.3">
      <c r="A11809" s="16">
        <v>73</v>
      </c>
      <c r="B11809" s="17" t="s">
        <v>1164</v>
      </c>
      <c r="C11809" s="17" t="s">
        <v>154</v>
      </c>
      <c r="D11809" s="18">
        <v>5388207.2483770596</v>
      </c>
      <c r="E11809" s="14">
        <v>42036</v>
      </c>
      <c r="F11809" s="15">
        <f t="shared" si="184"/>
        <v>1.4184734133149848E-2</v>
      </c>
    </row>
    <row r="11810" spans="1:6" x14ac:dyDescent="0.3">
      <c r="A11810" s="11">
        <v>73</v>
      </c>
      <c r="B11810" s="12" t="s">
        <v>1164</v>
      </c>
      <c r="C11810" s="12" t="s">
        <v>1286</v>
      </c>
      <c r="D11810" s="13">
        <v>5312316.4787727501</v>
      </c>
      <c r="E11810" s="14">
        <v>42005</v>
      </c>
      <c r="F11810" s="15" t="e">
        <f t="shared" si="184"/>
        <v>#N/A</v>
      </c>
    </row>
    <row r="11811" spans="1:6" x14ac:dyDescent="0.3">
      <c r="A11811" s="11">
        <v>71</v>
      </c>
      <c r="B11811" s="12" t="s">
        <v>1175</v>
      </c>
      <c r="C11811" s="12" t="s">
        <v>12</v>
      </c>
      <c r="D11811" s="13">
        <v>7493658.2259438103</v>
      </c>
      <c r="E11811" s="14">
        <v>45901</v>
      </c>
      <c r="F11811" s="15">
        <f t="shared" si="184"/>
        <v>1.918063090852376E-2</v>
      </c>
    </row>
    <row r="11812" spans="1:6" x14ac:dyDescent="0.3">
      <c r="A11812" s="16">
        <v>71</v>
      </c>
      <c r="B11812" s="17" t="s">
        <v>1175</v>
      </c>
      <c r="C11812" s="17" t="s">
        <v>16</v>
      </c>
      <c r="D11812" s="18">
        <v>7351294.8080026098</v>
      </c>
      <c r="E11812" s="14">
        <v>45870</v>
      </c>
      <c r="F11812" s="15">
        <f t="shared" si="184"/>
        <v>2.5453216587345177E-2</v>
      </c>
    </row>
    <row r="11813" spans="1:6" x14ac:dyDescent="0.3">
      <c r="A11813" s="11">
        <v>71</v>
      </c>
      <c r="B11813" s="12" t="s">
        <v>1175</v>
      </c>
      <c r="C11813" s="12" t="s">
        <v>17</v>
      </c>
      <c r="D11813" s="13">
        <v>7166541.96066292</v>
      </c>
      <c r="E11813" s="14">
        <v>45839</v>
      </c>
      <c r="F11813" s="15">
        <f t="shared" si="184"/>
        <v>8.1276727058627821E-3</v>
      </c>
    </row>
    <row r="11814" spans="1:6" x14ac:dyDescent="0.3">
      <c r="A11814" s="16">
        <v>71</v>
      </c>
      <c r="B11814" s="17" t="s">
        <v>1175</v>
      </c>
      <c r="C11814" s="17" t="s">
        <v>18</v>
      </c>
      <c r="D11814" s="18">
        <v>7108530.7207066296</v>
      </c>
      <c r="E11814" s="14">
        <v>45809</v>
      </c>
      <c r="F11814" s="15">
        <f t="shared" si="184"/>
        <v>-2.9264555737174604E-2</v>
      </c>
    </row>
    <row r="11815" spans="1:6" x14ac:dyDescent="0.3">
      <c r="A11815" s="11">
        <v>71</v>
      </c>
      <c r="B11815" s="12" t="s">
        <v>1175</v>
      </c>
      <c r="C11815" s="12" t="s">
        <v>19</v>
      </c>
      <c r="D11815" s="13">
        <v>7319632.5491353199</v>
      </c>
      <c r="E11815" s="14">
        <v>45778</v>
      </c>
      <c r="F11815" s="15">
        <f t="shared" si="184"/>
        <v>0.17432092100254115</v>
      </c>
    </row>
    <row r="11816" spans="1:6" x14ac:dyDescent="0.3">
      <c r="A11816" s="16">
        <v>71</v>
      </c>
      <c r="B11816" s="17" t="s">
        <v>1175</v>
      </c>
      <c r="C11816" s="17" t="s">
        <v>20</v>
      </c>
      <c r="D11816" s="18">
        <v>6148690.96230854</v>
      </c>
      <c r="E11816" s="14">
        <v>45748</v>
      </c>
      <c r="F11816" s="15">
        <f t="shared" si="184"/>
        <v>5.7148745932832437E-2</v>
      </c>
    </row>
    <row r="11817" spans="1:6" x14ac:dyDescent="0.3">
      <c r="A11817" s="11">
        <v>71</v>
      </c>
      <c r="B11817" s="12" t="s">
        <v>1175</v>
      </c>
      <c r="C11817" s="12" t="s">
        <v>21</v>
      </c>
      <c r="D11817" s="13">
        <v>5807153.1627040599</v>
      </c>
      <c r="E11817" s="14">
        <v>45717</v>
      </c>
      <c r="F11817" s="15">
        <f t="shared" si="184"/>
        <v>-8.7786150264900525E-2</v>
      </c>
    </row>
    <row r="11818" spans="1:6" x14ac:dyDescent="0.3">
      <c r="A11818" s="16">
        <v>71</v>
      </c>
      <c r="B11818" s="17" t="s">
        <v>1175</v>
      </c>
      <c r="C11818" s="17" t="s">
        <v>22</v>
      </c>
      <c r="D11818" s="18">
        <v>6339986.3270951901</v>
      </c>
      <c r="E11818" s="14">
        <v>45689</v>
      </c>
      <c r="F11818" s="15">
        <f t="shared" si="184"/>
        <v>-5.028944490175255E-2</v>
      </c>
    </row>
    <row r="11819" spans="1:6" x14ac:dyDescent="0.3">
      <c r="A11819" s="11">
        <v>71</v>
      </c>
      <c r="B11819" s="12" t="s">
        <v>1175</v>
      </c>
      <c r="C11819" s="12" t="s">
        <v>23</v>
      </c>
      <c r="D11819" s="13">
        <v>6666973.8194294199</v>
      </c>
      <c r="E11819" s="14">
        <v>45658</v>
      </c>
      <c r="F11819" s="15">
        <f t="shared" si="184"/>
        <v>2.2238222331097204E-2</v>
      </c>
    </row>
    <row r="11820" spans="1:6" x14ac:dyDescent="0.3">
      <c r="A11820" s="16">
        <v>71</v>
      </c>
      <c r="B11820" s="17" t="s">
        <v>1175</v>
      </c>
      <c r="C11820" s="17" t="s">
        <v>24</v>
      </c>
      <c r="D11820" s="18">
        <v>6520348.5585365295</v>
      </c>
      <c r="E11820" s="14">
        <v>45627</v>
      </c>
      <c r="F11820" s="15">
        <f t="shared" si="184"/>
        <v>3.4310614697112926E-2</v>
      </c>
    </row>
    <row r="11821" spans="1:6" x14ac:dyDescent="0.3">
      <c r="A11821" s="16">
        <v>71</v>
      </c>
      <c r="B11821" s="17" t="s">
        <v>1175</v>
      </c>
      <c r="C11821" s="17" t="s">
        <v>26</v>
      </c>
      <c r="D11821" s="18">
        <v>6300425.8081628596</v>
      </c>
      <c r="E11821" s="14">
        <v>45597</v>
      </c>
      <c r="F11821" s="15">
        <f t="shared" si="184"/>
        <v>-6.8650721823169766E-2</v>
      </c>
    </row>
    <row r="11822" spans="1:6" x14ac:dyDescent="0.3">
      <c r="A11822" s="16">
        <v>71</v>
      </c>
      <c r="B11822" s="17" t="s">
        <v>1175</v>
      </c>
      <c r="C11822" s="17" t="s">
        <v>27</v>
      </c>
      <c r="D11822" s="18">
        <v>6748146.9517852701</v>
      </c>
      <c r="E11822" s="14">
        <v>45566</v>
      </c>
      <c r="F11822" s="15">
        <f t="shared" si="184"/>
        <v>-4.4499912267937709E-2</v>
      </c>
    </row>
    <row r="11823" spans="1:6" x14ac:dyDescent="0.3">
      <c r="A11823" s="16">
        <v>71</v>
      </c>
      <c r="B11823" s="17" t="s">
        <v>1175</v>
      </c>
      <c r="C11823" s="17" t="s">
        <v>28</v>
      </c>
      <c r="D11823" s="18">
        <v>7055220.6026959103</v>
      </c>
      <c r="E11823" s="14">
        <v>45536</v>
      </c>
      <c r="F11823" s="15">
        <f t="shared" si="184"/>
        <v>8.2808296273551685E-2</v>
      </c>
    </row>
    <row r="11824" spans="1:6" x14ac:dyDescent="0.3">
      <c r="A11824" s="11">
        <v>71</v>
      </c>
      <c r="B11824" s="12" t="s">
        <v>1175</v>
      </c>
      <c r="C11824" s="12" t="s">
        <v>29</v>
      </c>
      <c r="D11824" s="13">
        <v>6494525.2809498003</v>
      </c>
      <c r="E11824" s="14">
        <v>45505</v>
      </c>
      <c r="F11824" s="15">
        <f t="shared" si="184"/>
        <v>-8.5724387838179966E-3</v>
      </c>
    </row>
    <row r="11825" spans="1:6" x14ac:dyDescent="0.3">
      <c r="A11825" s="16">
        <v>71</v>
      </c>
      <c r="B11825" s="17" t="s">
        <v>1175</v>
      </c>
      <c r="C11825" s="17" t="s">
        <v>30</v>
      </c>
      <c r="D11825" s="18">
        <v>6550438.5153339803</v>
      </c>
      <c r="E11825" s="14">
        <v>45474</v>
      </c>
      <c r="F11825" s="15">
        <f t="shared" si="184"/>
        <v>-3.0702260285710558E-2</v>
      </c>
    </row>
    <row r="11826" spans="1:6" x14ac:dyDescent="0.3">
      <c r="A11826" s="11">
        <v>71</v>
      </c>
      <c r="B11826" s="12" t="s">
        <v>1175</v>
      </c>
      <c r="C11826" s="12" t="s">
        <v>31</v>
      </c>
      <c r="D11826" s="13">
        <v>6754670.9394444097</v>
      </c>
      <c r="E11826" s="14">
        <v>45444</v>
      </c>
      <c r="F11826" s="15">
        <f t="shared" si="184"/>
        <v>-1.0475300865959307E-4</v>
      </c>
    </row>
    <row r="11827" spans="1:6" x14ac:dyDescent="0.3">
      <c r="A11827" s="16">
        <v>71</v>
      </c>
      <c r="B11827" s="17" t="s">
        <v>1175</v>
      </c>
      <c r="C11827" s="17" t="s">
        <v>32</v>
      </c>
      <c r="D11827" s="18">
        <v>6755378.5486092698</v>
      </c>
      <c r="E11827" s="14">
        <v>45413</v>
      </c>
      <c r="F11827" s="15">
        <f t="shared" si="184"/>
        <v>-8.1420401052583455E-2</v>
      </c>
    </row>
    <row r="11828" spans="1:6" x14ac:dyDescent="0.3">
      <c r="A11828" s="11">
        <v>71</v>
      </c>
      <c r="B11828" s="12" t="s">
        <v>1175</v>
      </c>
      <c r="C11828" s="12" t="s">
        <v>34</v>
      </c>
      <c r="D11828" s="13">
        <v>7328416.1197432401</v>
      </c>
      <c r="E11828" s="14">
        <v>45383</v>
      </c>
      <c r="F11828" s="15">
        <f t="shared" si="184"/>
        <v>-0.11092744175168018</v>
      </c>
    </row>
    <row r="11829" spans="1:6" x14ac:dyDescent="0.3">
      <c r="A11829" s="16">
        <v>71</v>
      </c>
      <c r="B11829" s="17" t="s">
        <v>1175</v>
      </c>
      <c r="C11829" s="17" t="s">
        <v>35</v>
      </c>
      <c r="D11829" s="18">
        <v>8188140.7088098098</v>
      </c>
      <c r="E11829" s="14">
        <v>45352</v>
      </c>
      <c r="F11829" s="15">
        <f t="shared" si="184"/>
        <v>6.7950244188515835E-2</v>
      </c>
    </row>
    <row r="11830" spans="1:6" x14ac:dyDescent="0.3">
      <c r="A11830" s="11">
        <v>71</v>
      </c>
      <c r="B11830" s="12" t="s">
        <v>1175</v>
      </c>
      <c r="C11830" s="12" t="s">
        <v>36</v>
      </c>
      <c r="D11830" s="13">
        <v>7650236.8506025998</v>
      </c>
      <c r="E11830" s="14">
        <v>45323</v>
      </c>
      <c r="F11830" s="15">
        <f t="shared" si="184"/>
        <v>-0.15714449563249155</v>
      </c>
    </row>
    <row r="11831" spans="1:6" x14ac:dyDescent="0.3">
      <c r="A11831" s="16">
        <v>71</v>
      </c>
      <c r="B11831" s="17" t="s">
        <v>1175</v>
      </c>
      <c r="C11831" s="17" t="s">
        <v>37</v>
      </c>
      <c r="D11831" s="18">
        <v>8952036.9973059595</v>
      </c>
      <c r="E11831" s="14">
        <v>45292</v>
      </c>
      <c r="F11831" s="15">
        <f t="shared" si="184"/>
        <v>-3.803020784184466E-2</v>
      </c>
    </row>
    <row r="11832" spans="1:6" x14ac:dyDescent="0.3">
      <c r="A11832" s="11">
        <v>71</v>
      </c>
      <c r="B11832" s="12" t="s">
        <v>1175</v>
      </c>
      <c r="C11832" s="12" t="s">
        <v>38</v>
      </c>
      <c r="D11832" s="13">
        <v>9299041.3267125394</v>
      </c>
      <c r="E11832" s="14">
        <v>45261</v>
      </c>
      <c r="F11832" s="15">
        <f t="shared" si="184"/>
        <v>0.15893065788188768</v>
      </c>
    </row>
    <row r="11833" spans="1:6" x14ac:dyDescent="0.3">
      <c r="A11833" s="11">
        <v>71</v>
      </c>
      <c r="B11833" s="12" t="s">
        <v>1175</v>
      </c>
      <c r="C11833" s="12" t="s">
        <v>40</v>
      </c>
      <c r="D11833" s="13">
        <v>7932598.4376962502</v>
      </c>
      <c r="E11833" s="14">
        <v>45231</v>
      </c>
      <c r="F11833" s="15">
        <f t="shared" si="184"/>
        <v>-8.9183634801649217E-2</v>
      </c>
    </row>
    <row r="11834" spans="1:6" x14ac:dyDescent="0.3">
      <c r="A11834" s="11">
        <v>71</v>
      </c>
      <c r="B11834" s="12" t="s">
        <v>1175</v>
      </c>
      <c r="C11834" s="12" t="s">
        <v>41</v>
      </c>
      <c r="D11834" s="13">
        <v>8672562.3446982</v>
      </c>
      <c r="E11834" s="14">
        <v>45200</v>
      </c>
      <c r="F11834" s="15">
        <f t="shared" si="184"/>
        <v>-4.6397272524029837E-2</v>
      </c>
    </row>
    <row r="11835" spans="1:6" x14ac:dyDescent="0.3">
      <c r="A11835" s="11">
        <v>71</v>
      </c>
      <c r="B11835" s="12" t="s">
        <v>1175</v>
      </c>
      <c r="C11835" s="12" t="s">
        <v>42</v>
      </c>
      <c r="D11835" s="13">
        <v>9084426.38477947</v>
      </c>
      <c r="E11835" s="14">
        <v>45170</v>
      </c>
      <c r="F11835" s="15">
        <f t="shared" si="184"/>
        <v>2.9675364328617449E-3</v>
      </c>
    </row>
    <row r="11836" spans="1:6" x14ac:dyDescent="0.3">
      <c r="A11836" s="16">
        <v>71</v>
      </c>
      <c r="B11836" s="17" t="s">
        <v>1175</v>
      </c>
      <c r="C11836" s="17" t="s">
        <v>43</v>
      </c>
      <c r="D11836" s="18">
        <v>9057507.9789402392</v>
      </c>
      <c r="E11836" s="14">
        <v>45139</v>
      </c>
      <c r="F11836" s="15">
        <f t="shared" si="184"/>
        <v>-2.9256913367141018E-2</v>
      </c>
    </row>
    <row r="11837" spans="1:6" x14ac:dyDescent="0.3">
      <c r="A11837" s="11">
        <v>71</v>
      </c>
      <c r="B11837" s="12" t="s">
        <v>1175</v>
      </c>
      <c r="C11837" s="12" t="s">
        <v>44</v>
      </c>
      <c r="D11837" s="13">
        <v>9326417.2516690101</v>
      </c>
      <c r="E11837" s="14">
        <v>45108</v>
      </c>
      <c r="F11837" s="15">
        <f t="shared" si="184"/>
        <v>2.5087283371177105E-2</v>
      </c>
    </row>
    <row r="11838" spans="1:6" x14ac:dyDescent="0.3">
      <c r="A11838" s="16">
        <v>71</v>
      </c>
      <c r="B11838" s="17" t="s">
        <v>1175</v>
      </c>
      <c r="C11838" s="17" t="s">
        <v>45</v>
      </c>
      <c r="D11838" s="18">
        <v>9095353.2815214004</v>
      </c>
      <c r="E11838" s="14">
        <v>45078</v>
      </c>
      <c r="F11838" s="15">
        <f t="shared" si="184"/>
        <v>2.4611938887630077E-2</v>
      </c>
    </row>
    <row r="11839" spans="1:6" x14ac:dyDescent="0.3">
      <c r="A11839" s="11">
        <v>71</v>
      </c>
      <c r="B11839" s="12" t="s">
        <v>1175</v>
      </c>
      <c r="C11839" s="12" t="s">
        <v>46</v>
      </c>
      <c r="D11839" s="13">
        <v>8874231.2848259099</v>
      </c>
      <c r="E11839" s="14">
        <v>45047</v>
      </c>
      <c r="F11839" s="15">
        <f t="shared" si="184"/>
        <v>2.3647307500305626E-3</v>
      </c>
    </row>
    <row r="11840" spans="1:6" x14ac:dyDescent="0.3">
      <c r="A11840" s="16">
        <v>71</v>
      </c>
      <c r="B11840" s="17" t="s">
        <v>1175</v>
      </c>
      <c r="C11840" s="17" t="s">
        <v>47</v>
      </c>
      <c r="D11840" s="18">
        <v>8853270.9098129105</v>
      </c>
      <c r="E11840" s="14">
        <v>45017</v>
      </c>
      <c r="F11840" s="15">
        <f t="shared" si="184"/>
        <v>0.14116968457307844</v>
      </c>
    </row>
    <row r="11841" spans="1:6" x14ac:dyDescent="0.3">
      <c r="A11841" s="11">
        <v>71</v>
      </c>
      <c r="B11841" s="12" t="s">
        <v>1175</v>
      </c>
      <c r="C11841" s="12" t="s">
        <v>48</v>
      </c>
      <c r="D11841" s="13">
        <v>7687666.5696353698</v>
      </c>
      <c r="E11841" s="14">
        <v>44986</v>
      </c>
      <c r="F11841" s="15">
        <f t="shared" si="184"/>
        <v>-3.3535626803742065E-2</v>
      </c>
    </row>
    <row r="11842" spans="1:6" x14ac:dyDescent="0.3">
      <c r="A11842" s="16">
        <v>71</v>
      </c>
      <c r="B11842" s="17" t="s">
        <v>1175</v>
      </c>
      <c r="C11842" s="17" t="s">
        <v>49</v>
      </c>
      <c r="D11842" s="18">
        <v>7949848.9405456102</v>
      </c>
      <c r="E11842" s="14">
        <v>44958</v>
      </c>
      <c r="F11842" s="15">
        <f t="shared" si="184"/>
        <v>1.5922504213066652E-2</v>
      </c>
    </row>
    <row r="11843" spans="1:6" x14ac:dyDescent="0.3">
      <c r="A11843" s="11">
        <v>71</v>
      </c>
      <c r="B11843" s="12" t="s">
        <v>1175</v>
      </c>
      <c r="C11843" s="12" t="s">
        <v>50</v>
      </c>
      <c r="D11843" s="13">
        <v>7824269.8571591601</v>
      </c>
      <c r="E11843" s="14">
        <v>44927</v>
      </c>
      <c r="F11843" s="15">
        <f t="shared" ref="F11843:F11906" si="185">IF(B11843=B11844,LN(D11843/D11844),NA())</f>
        <v>0.22211648488791699</v>
      </c>
    </row>
    <row r="11844" spans="1:6" x14ac:dyDescent="0.3">
      <c r="A11844" s="16">
        <v>71</v>
      </c>
      <c r="B11844" s="17" t="s">
        <v>1175</v>
      </c>
      <c r="C11844" s="17" t="s">
        <v>51</v>
      </c>
      <c r="D11844" s="18">
        <v>6265848.0241830703</v>
      </c>
      <c r="E11844" s="14">
        <v>44896</v>
      </c>
      <c r="F11844" s="15">
        <f t="shared" si="185"/>
        <v>-5.4326632319709293E-3</v>
      </c>
    </row>
    <row r="11845" spans="1:6" x14ac:dyDescent="0.3">
      <c r="A11845" s="16">
        <v>71</v>
      </c>
      <c r="B11845" s="17" t="s">
        <v>1175</v>
      </c>
      <c r="C11845" s="17" t="s">
        <v>53</v>
      </c>
      <c r="D11845" s="18">
        <v>6299980.8986178599</v>
      </c>
      <c r="E11845" s="14">
        <v>44866</v>
      </c>
      <c r="F11845" s="15">
        <f t="shared" si="185"/>
        <v>4.6548121470344839E-3</v>
      </c>
    </row>
    <row r="11846" spans="1:6" x14ac:dyDescent="0.3">
      <c r="A11846" s="16">
        <v>71</v>
      </c>
      <c r="B11846" s="17" t="s">
        <v>1175</v>
      </c>
      <c r="C11846" s="17" t="s">
        <v>54</v>
      </c>
      <c r="D11846" s="18">
        <v>6270723.8169412296</v>
      </c>
      <c r="E11846" s="14">
        <v>44835</v>
      </c>
      <c r="F11846" s="15">
        <f t="shared" si="185"/>
        <v>0.11090544949325795</v>
      </c>
    </row>
    <row r="11847" spans="1:6" x14ac:dyDescent="0.3">
      <c r="A11847" s="16">
        <v>71</v>
      </c>
      <c r="B11847" s="17" t="s">
        <v>1175</v>
      </c>
      <c r="C11847" s="17" t="s">
        <v>55</v>
      </c>
      <c r="D11847" s="18">
        <v>5612444.3619850799</v>
      </c>
      <c r="E11847" s="14">
        <v>44805</v>
      </c>
      <c r="F11847" s="15">
        <f t="shared" si="185"/>
        <v>-8.4111159615276432E-2</v>
      </c>
    </row>
    <row r="11848" spans="1:6" x14ac:dyDescent="0.3">
      <c r="A11848" s="11">
        <v>71</v>
      </c>
      <c r="B11848" s="12" t="s">
        <v>1175</v>
      </c>
      <c r="C11848" s="12" t="s">
        <v>56</v>
      </c>
      <c r="D11848" s="13">
        <v>6104935.23752541</v>
      </c>
      <c r="E11848" s="14">
        <v>44774</v>
      </c>
      <c r="F11848" s="15">
        <f t="shared" si="185"/>
        <v>-3.4139175211914272E-2</v>
      </c>
    </row>
    <row r="11849" spans="1:6" x14ac:dyDescent="0.3">
      <c r="A11849" s="16">
        <v>71</v>
      </c>
      <c r="B11849" s="17" t="s">
        <v>1175</v>
      </c>
      <c r="C11849" s="17" t="s">
        <v>57</v>
      </c>
      <c r="D11849" s="18">
        <v>6316951.1236511301</v>
      </c>
      <c r="E11849" s="14">
        <v>44743</v>
      </c>
      <c r="F11849" s="15">
        <f t="shared" si="185"/>
        <v>4.4602365737055047E-2</v>
      </c>
    </row>
    <row r="11850" spans="1:6" x14ac:dyDescent="0.3">
      <c r="A11850" s="11">
        <v>71</v>
      </c>
      <c r="B11850" s="12" t="s">
        <v>1175</v>
      </c>
      <c r="C11850" s="12" t="s">
        <v>58</v>
      </c>
      <c r="D11850" s="13">
        <v>6041391.1536438297</v>
      </c>
      <c r="E11850" s="14">
        <v>44713</v>
      </c>
      <c r="F11850" s="15">
        <f t="shared" si="185"/>
        <v>-9.4282385963999932E-2</v>
      </c>
    </row>
    <row r="11851" spans="1:6" x14ac:dyDescent="0.3">
      <c r="A11851" s="16">
        <v>71</v>
      </c>
      <c r="B11851" s="17" t="s">
        <v>1175</v>
      </c>
      <c r="C11851" s="17" t="s">
        <v>59</v>
      </c>
      <c r="D11851" s="18">
        <v>6638703.5427665804</v>
      </c>
      <c r="E11851" s="14">
        <v>44682</v>
      </c>
      <c r="F11851" s="15">
        <f t="shared" si="185"/>
        <v>-3.3912752729415671E-2</v>
      </c>
    </row>
    <row r="11852" spans="1:6" x14ac:dyDescent="0.3">
      <c r="A11852" s="11">
        <v>71</v>
      </c>
      <c r="B11852" s="12" t="s">
        <v>1175</v>
      </c>
      <c r="C11852" s="12" t="s">
        <v>60</v>
      </c>
      <c r="D11852" s="13">
        <v>6867701.2796463603</v>
      </c>
      <c r="E11852" s="14">
        <v>44652</v>
      </c>
      <c r="F11852" s="15">
        <f t="shared" si="185"/>
        <v>-1.4099620964373659E-2</v>
      </c>
    </row>
    <row r="11853" spans="1:6" x14ac:dyDescent="0.3">
      <c r="A11853" s="16">
        <v>71</v>
      </c>
      <c r="B11853" s="17" t="s">
        <v>1175</v>
      </c>
      <c r="C11853" s="17" t="s">
        <v>61</v>
      </c>
      <c r="D11853" s="18">
        <v>6965219.1314247902</v>
      </c>
      <c r="E11853" s="14">
        <v>44621</v>
      </c>
      <c r="F11853" s="15">
        <f t="shared" si="185"/>
        <v>-2.3161338822680906E-2</v>
      </c>
    </row>
    <row r="11854" spans="1:6" x14ac:dyDescent="0.3">
      <c r="A11854" s="11">
        <v>71</v>
      </c>
      <c r="B11854" s="12" t="s">
        <v>1175</v>
      </c>
      <c r="C11854" s="12" t="s">
        <v>62</v>
      </c>
      <c r="D11854" s="13">
        <v>7128425.6768351505</v>
      </c>
      <c r="E11854" s="14">
        <v>44593</v>
      </c>
      <c r="F11854" s="15">
        <f t="shared" si="185"/>
        <v>-3.2897863866888401E-2</v>
      </c>
    </row>
    <row r="11855" spans="1:6" x14ac:dyDescent="0.3">
      <c r="A11855" s="16">
        <v>71</v>
      </c>
      <c r="B11855" s="17" t="s">
        <v>1175</v>
      </c>
      <c r="C11855" s="17" t="s">
        <v>63</v>
      </c>
      <c r="D11855" s="18">
        <v>7366835.7436924595</v>
      </c>
      <c r="E11855" s="14">
        <v>44562</v>
      </c>
      <c r="F11855" s="15">
        <f t="shared" si="185"/>
        <v>-9.8252450200830996E-2</v>
      </c>
    </row>
    <row r="11856" spans="1:6" x14ac:dyDescent="0.3">
      <c r="A11856" s="11">
        <v>71</v>
      </c>
      <c r="B11856" s="12" t="s">
        <v>1175</v>
      </c>
      <c r="C11856" s="12" t="s">
        <v>64</v>
      </c>
      <c r="D11856" s="13">
        <v>8127397.1733863903</v>
      </c>
      <c r="E11856" s="14">
        <v>44531</v>
      </c>
      <c r="F11856" s="15">
        <f t="shared" si="185"/>
        <v>6.6256420772290631E-2</v>
      </c>
    </row>
    <row r="11857" spans="1:6" x14ac:dyDescent="0.3">
      <c r="A11857" s="11">
        <v>71</v>
      </c>
      <c r="B11857" s="12" t="s">
        <v>1175</v>
      </c>
      <c r="C11857" s="12" t="s">
        <v>66</v>
      </c>
      <c r="D11857" s="13">
        <v>7606356.6624272801</v>
      </c>
      <c r="E11857" s="14">
        <v>44501</v>
      </c>
      <c r="F11857" s="15">
        <f t="shared" si="185"/>
        <v>-0.15409357288469119</v>
      </c>
    </row>
    <row r="11858" spans="1:6" x14ac:dyDescent="0.3">
      <c r="A11858" s="11">
        <v>71</v>
      </c>
      <c r="B11858" s="12" t="s">
        <v>1175</v>
      </c>
      <c r="C11858" s="12" t="s">
        <v>67</v>
      </c>
      <c r="D11858" s="13">
        <v>8873576.0155663993</v>
      </c>
      <c r="E11858" s="14">
        <v>44470</v>
      </c>
      <c r="F11858" s="15">
        <f t="shared" si="185"/>
        <v>-1.3969224430840055E-2</v>
      </c>
    </row>
    <row r="11859" spans="1:6" x14ac:dyDescent="0.3">
      <c r="A11859" s="11">
        <v>71</v>
      </c>
      <c r="B11859" s="12" t="s">
        <v>1175</v>
      </c>
      <c r="C11859" s="12" t="s">
        <v>68</v>
      </c>
      <c r="D11859" s="13">
        <v>8998402.8274295107</v>
      </c>
      <c r="E11859" s="14">
        <v>44440</v>
      </c>
      <c r="F11859" s="15">
        <f t="shared" si="185"/>
        <v>3.3112188569325095E-2</v>
      </c>
    </row>
    <row r="11860" spans="1:6" x14ac:dyDescent="0.3">
      <c r="A11860" s="16">
        <v>71</v>
      </c>
      <c r="B11860" s="17" t="s">
        <v>1175</v>
      </c>
      <c r="C11860" s="17" t="s">
        <v>69</v>
      </c>
      <c r="D11860" s="18">
        <v>8705325.0175079405</v>
      </c>
      <c r="E11860" s="14">
        <v>44409</v>
      </c>
      <c r="F11860" s="15">
        <f t="shared" si="185"/>
        <v>5.185621697227713E-2</v>
      </c>
    </row>
    <row r="11861" spans="1:6" x14ac:dyDescent="0.3">
      <c r="A11861" s="11">
        <v>71</v>
      </c>
      <c r="B11861" s="12" t="s">
        <v>1175</v>
      </c>
      <c r="C11861" s="12" t="s">
        <v>70</v>
      </c>
      <c r="D11861" s="13">
        <v>8265404.6738456599</v>
      </c>
      <c r="E11861" s="14">
        <v>44378</v>
      </c>
      <c r="F11861" s="15">
        <f t="shared" si="185"/>
        <v>-2.4604008407932407E-2</v>
      </c>
    </row>
    <row r="11862" spans="1:6" x14ac:dyDescent="0.3">
      <c r="A11862" s="16">
        <v>71</v>
      </c>
      <c r="B11862" s="17" t="s">
        <v>1175</v>
      </c>
      <c r="C11862" s="17" t="s">
        <v>71</v>
      </c>
      <c r="D11862" s="18">
        <v>8471289.1657873001</v>
      </c>
      <c r="E11862" s="14">
        <v>44348</v>
      </c>
      <c r="F11862" s="15">
        <f t="shared" si="185"/>
        <v>-1.9003631552700552E-2</v>
      </c>
    </row>
    <row r="11863" spans="1:6" x14ac:dyDescent="0.3">
      <c r="A11863" s="11">
        <v>71</v>
      </c>
      <c r="B11863" s="12" t="s">
        <v>1175</v>
      </c>
      <c r="C11863" s="12" t="s">
        <v>72</v>
      </c>
      <c r="D11863" s="13">
        <v>8633813.8119948208</v>
      </c>
      <c r="E11863" s="14">
        <v>44317</v>
      </c>
      <c r="F11863" s="15">
        <f t="shared" si="185"/>
        <v>-1.9246799707259121E-2</v>
      </c>
    </row>
    <row r="11864" spans="1:6" x14ac:dyDescent="0.3">
      <c r="A11864" s="16">
        <v>71</v>
      </c>
      <c r="B11864" s="17" t="s">
        <v>1175</v>
      </c>
      <c r="C11864" s="17" t="s">
        <v>73</v>
      </c>
      <c r="D11864" s="18">
        <v>8801596.5581876095</v>
      </c>
      <c r="E11864" s="14">
        <v>44287</v>
      </c>
      <c r="F11864" s="15">
        <f t="shared" si="185"/>
        <v>-5.4426528151457758E-2</v>
      </c>
    </row>
    <row r="11865" spans="1:6" x14ac:dyDescent="0.3">
      <c r="A11865" s="11">
        <v>71</v>
      </c>
      <c r="B11865" s="12" t="s">
        <v>1175</v>
      </c>
      <c r="C11865" s="12" t="s">
        <v>74</v>
      </c>
      <c r="D11865" s="13">
        <v>9293912.9117589891</v>
      </c>
      <c r="E11865" s="14">
        <v>44256</v>
      </c>
      <c r="F11865" s="15">
        <f t="shared" si="185"/>
        <v>9.0895674267983048E-3</v>
      </c>
    </row>
    <row r="11866" spans="1:6" x14ac:dyDescent="0.3">
      <c r="A11866" s="16">
        <v>71</v>
      </c>
      <c r="B11866" s="17" t="s">
        <v>1175</v>
      </c>
      <c r="C11866" s="17" t="s">
        <v>75</v>
      </c>
      <c r="D11866" s="18">
        <v>9209818.0357059091</v>
      </c>
      <c r="E11866" s="14">
        <v>44228</v>
      </c>
      <c r="F11866" s="15">
        <f t="shared" si="185"/>
        <v>0.19781409931330277</v>
      </c>
    </row>
    <row r="11867" spans="1:6" x14ac:dyDescent="0.3">
      <c r="A11867" s="11">
        <v>71</v>
      </c>
      <c r="B11867" s="12" t="s">
        <v>1175</v>
      </c>
      <c r="C11867" s="12" t="s">
        <v>76</v>
      </c>
      <c r="D11867" s="13">
        <v>7556861.7645985698</v>
      </c>
      <c r="E11867" s="14">
        <v>44197</v>
      </c>
      <c r="F11867" s="15">
        <f t="shared" si="185"/>
        <v>-0.10537898384078774</v>
      </c>
    </row>
    <row r="11868" spans="1:6" x14ac:dyDescent="0.3">
      <c r="A11868" s="16">
        <v>71</v>
      </c>
      <c r="B11868" s="17" t="s">
        <v>1175</v>
      </c>
      <c r="C11868" s="17" t="s">
        <v>77</v>
      </c>
      <c r="D11868" s="18">
        <v>8396668.14154776</v>
      </c>
      <c r="E11868" s="14">
        <v>44166</v>
      </c>
      <c r="F11868" s="15">
        <f t="shared" si="185"/>
        <v>2.2511498008411162E-2</v>
      </c>
    </row>
    <row r="11869" spans="1:6" x14ac:dyDescent="0.3">
      <c r="A11869" s="16">
        <v>71</v>
      </c>
      <c r="B11869" s="17" t="s">
        <v>1175</v>
      </c>
      <c r="C11869" s="17" t="s">
        <v>79</v>
      </c>
      <c r="D11869" s="18">
        <v>8209758.2672878997</v>
      </c>
      <c r="E11869" s="14">
        <v>44136</v>
      </c>
      <c r="F11869" s="15">
        <f t="shared" si="185"/>
        <v>0.34482361047931387</v>
      </c>
    </row>
    <row r="11870" spans="1:6" x14ac:dyDescent="0.3">
      <c r="A11870" s="16">
        <v>71</v>
      </c>
      <c r="B11870" s="17" t="s">
        <v>1175</v>
      </c>
      <c r="C11870" s="17" t="s">
        <v>80</v>
      </c>
      <c r="D11870" s="18">
        <v>5815343.5771481898</v>
      </c>
      <c r="E11870" s="14">
        <v>44105</v>
      </c>
      <c r="F11870" s="15">
        <f t="shared" si="185"/>
        <v>1.0299684538637466E-2</v>
      </c>
    </row>
    <row r="11871" spans="1:6" x14ac:dyDescent="0.3">
      <c r="A11871" s="16">
        <v>71</v>
      </c>
      <c r="B11871" s="17" t="s">
        <v>1175</v>
      </c>
      <c r="C11871" s="17" t="s">
        <v>81</v>
      </c>
      <c r="D11871" s="18">
        <v>5755754.7725459803</v>
      </c>
      <c r="E11871" s="14">
        <v>44075</v>
      </c>
      <c r="F11871" s="15">
        <f t="shared" si="185"/>
        <v>-0.17405220151260734</v>
      </c>
    </row>
    <row r="11872" spans="1:6" x14ac:dyDescent="0.3">
      <c r="A11872" s="11">
        <v>71</v>
      </c>
      <c r="B11872" s="12" t="s">
        <v>1175</v>
      </c>
      <c r="C11872" s="12" t="s">
        <v>82</v>
      </c>
      <c r="D11872" s="13">
        <v>6850025.5749288797</v>
      </c>
      <c r="E11872" s="14">
        <v>44044</v>
      </c>
      <c r="F11872" s="15">
        <f t="shared" si="185"/>
        <v>0.14849916208521341</v>
      </c>
    </row>
    <row r="11873" spans="1:6" x14ac:dyDescent="0.3">
      <c r="A11873" s="16">
        <v>71</v>
      </c>
      <c r="B11873" s="17" t="s">
        <v>1175</v>
      </c>
      <c r="C11873" s="17" t="s">
        <v>83</v>
      </c>
      <c r="D11873" s="18">
        <v>5904727.0423628204</v>
      </c>
      <c r="E11873" s="14">
        <v>44013</v>
      </c>
      <c r="F11873" s="15">
        <f t="shared" si="185"/>
        <v>-1.9082818511525868E-2</v>
      </c>
    </row>
    <row r="11874" spans="1:6" x14ac:dyDescent="0.3">
      <c r="A11874" s="11">
        <v>71</v>
      </c>
      <c r="B11874" s="12" t="s">
        <v>1175</v>
      </c>
      <c r="C11874" s="12" t="s">
        <v>84</v>
      </c>
      <c r="D11874" s="13">
        <v>6018487.8632380497</v>
      </c>
      <c r="E11874" s="14">
        <v>43983</v>
      </c>
      <c r="F11874" s="15">
        <f t="shared" si="185"/>
        <v>0.27644426249993903</v>
      </c>
    </row>
    <row r="11875" spans="1:6" x14ac:dyDescent="0.3">
      <c r="A11875" s="16">
        <v>71</v>
      </c>
      <c r="B11875" s="17" t="s">
        <v>1175</v>
      </c>
      <c r="C11875" s="17" t="s">
        <v>85</v>
      </c>
      <c r="D11875" s="18">
        <v>4564877.9596105702</v>
      </c>
      <c r="E11875" s="14">
        <v>43952</v>
      </c>
      <c r="F11875" s="15">
        <f t="shared" si="185"/>
        <v>-0.16449477146909827</v>
      </c>
    </row>
    <row r="11876" spans="1:6" x14ac:dyDescent="0.3">
      <c r="A11876" s="11">
        <v>71</v>
      </c>
      <c r="B11876" s="12" t="s">
        <v>1175</v>
      </c>
      <c r="C11876" s="12" t="s">
        <v>86</v>
      </c>
      <c r="D11876" s="13">
        <v>5381066.29821142</v>
      </c>
      <c r="E11876" s="14">
        <v>43922</v>
      </c>
      <c r="F11876" s="15">
        <f t="shared" si="185"/>
        <v>-1.6639319426438485E-2</v>
      </c>
    </row>
    <row r="11877" spans="1:6" x14ac:dyDescent="0.3">
      <c r="A11877" s="16">
        <v>71</v>
      </c>
      <c r="B11877" s="17" t="s">
        <v>1175</v>
      </c>
      <c r="C11877" s="17" t="s">
        <v>87</v>
      </c>
      <c r="D11877" s="18">
        <v>5471352.6478083497</v>
      </c>
      <c r="E11877" s="14">
        <v>43891</v>
      </c>
      <c r="F11877" s="15">
        <f t="shared" si="185"/>
        <v>-0.25081709455716056</v>
      </c>
    </row>
    <row r="11878" spans="1:6" x14ac:dyDescent="0.3">
      <c r="A11878" s="11">
        <v>71</v>
      </c>
      <c r="B11878" s="12" t="s">
        <v>1175</v>
      </c>
      <c r="C11878" s="12" t="s">
        <v>88</v>
      </c>
      <c r="D11878" s="13">
        <v>7031098.5893413601</v>
      </c>
      <c r="E11878" s="14">
        <v>43862</v>
      </c>
      <c r="F11878" s="15">
        <f t="shared" si="185"/>
        <v>-0.13661434802480607</v>
      </c>
    </row>
    <row r="11879" spans="1:6" x14ac:dyDescent="0.3">
      <c r="A11879" s="16">
        <v>71</v>
      </c>
      <c r="B11879" s="17" t="s">
        <v>1175</v>
      </c>
      <c r="C11879" s="17" t="s">
        <v>89</v>
      </c>
      <c r="D11879" s="18">
        <v>8060352.6868693903</v>
      </c>
      <c r="E11879" s="14">
        <v>43831</v>
      </c>
      <c r="F11879" s="15">
        <f t="shared" si="185"/>
        <v>-5.3300712708535439E-2</v>
      </c>
    </row>
    <row r="11880" spans="1:6" x14ac:dyDescent="0.3">
      <c r="A11880" s="11">
        <v>71</v>
      </c>
      <c r="B11880" s="12" t="s">
        <v>1175</v>
      </c>
      <c r="C11880" s="12" t="s">
        <v>90</v>
      </c>
      <c r="D11880" s="13">
        <v>8501630.9872789104</v>
      </c>
      <c r="E11880" s="14">
        <v>43800</v>
      </c>
      <c r="F11880" s="15">
        <f t="shared" si="185"/>
        <v>5.1884875283491116E-2</v>
      </c>
    </row>
    <row r="11881" spans="1:6" x14ac:dyDescent="0.3">
      <c r="A11881" s="11">
        <v>71</v>
      </c>
      <c r="B11881" s="12" t="s">
        <v>1175</v>
      </c>
      <c r="C11881" s="12" t="s">
        <v>92</v>
      </c>
      <c r="D11881" s="13">
        <v>8071772.9185504802</v>
      </c>
      <c r="E11881" s="14">
        <v>43770</v>
      </c>
      <c r="F11881" s="15">
        <f t="shared" si="185"/>
        <v>0.12485386236290516</v>
      </c>
    </row>
    <row r="11882" spans="1:6" x14ac:dyDescent="0.3">
      <c r="A11882" s="11">
        <v>71</v>
      </c>
      <c r="B11882" s="12" t="s">
        <v>1175</v>
      </c>
      <c r="C11882" s="12" t="s">
        <v>93</v>
      </c>
      <c r="D11882" s="13">
        <v>7124355.6594179999</v>
      </c>
      <c r="E11882" s="14">
        <v>43739</v>
      </c>
      <c r="F11882" s="15">
        <f t="shared" si="185"/>
        <v>-5.5744166876744328E-2</v>
      </c>
    </row>
    <row r="11883" spans="1:6" x14ac:dyDescent="0.3">
      <c r="A11883" s="11">
        <v>71</v>
      </c>
      <c r="B11883" s="12" t="s">
        <v>1175</v>
      </c>
      <c r="C11883" s="12" t="s">
        <v>94</v>
      </c>
      <c r="D11883" s="13">
        <v>7532774.6637140103</v>
      </c>
      <c r="E11883" s="14">
        <v>43709</v>
      </c>
      <c r="F11883" s="15">
        <f t="shared" si="185"/>
        <v>-1.8221125004240397E-2</v>
      </c>
    </row>
    <row r="11884" spans="1:6" x14ac:dyDescent="0.3">
      <c r="A11884" s="16">
        <v>71</v>
      </c>
      <c r="B11884" s="17" t="s">
        <v>1175</v>
      </c>
      <c r="C11884" s="17" t="s">
        <v>95</v>
      </c>
      <c r="D11884" s="18">
        <v>7671288.3982254099</v>
      </c>
      <c r="E11884" s="14">
        <v>43678</v>
      </c>
      <c r="F11884" s="15">
        <f t="shared" si="185"/>
        <v>-3.3659660222222686E-2</v>
      </c>
    </row>
    <row r="11885" spans="1:6" x14ac:dyDescent="0.3">
      <c r="A11885" s="11">
        <v>71</v>
      </c>
      <c r="B11885" s="12" t="s">
        <v>1175</v>
      </c>
      <c r="C11885" s="12" t="s">
        <v>96</v>
      </c>
      <c r="D11885" s="13">
        <v>7933896.2105544498</v>
      </c>
      <c r="E11885" s="14">
        <v>43647</v>
      </c>
      <c r="F11885" s="15">
        <f t="shared" si="185"/>
        <v>-0.28606248190367151</v>
      </c>
    </row>
    <row r="11886" spans="1:6" x14ac:dyDescent="0.3">
      <c r="A11886" s="16">
        <v>71</v>
      </c>
      <c r="B11886" s="17" t="s">
        <v>1175</v>
      </c>
      <c r="C11886" s="17" t="s">
        <v>97</v>
      </c>
      <c r="D11886" s="18">
        <v>10561409.262964601</v>
      </c>
      <c r="E11886" s="14">
        <v>43617</v>
      </c>
      <c r="F11886" s="15">
        <f t="shared" si="185"/>
        <v>-1.3422071441393608E-4</v>
      </c>
    </row>
    <row r="11887" spans="1:6" x14ac:dyDescent="0.3">
      <c r="A11887" s="11">
        <v>71</v>
      </c>
      <c r="B11887" s="12" t="s">
        <v>1175</v>
      </c>
      <c r="C11887" s="12" t="s">
        <v>98</v>
      </c>
      <c r="D11887" s="13">
        <v>10562826.917998301</v>
      </c>
      <c r="E11887" s="14">
        <v>43586</v>
      </c>
      <c r="F11887" s="15">
        <f t="shared" si="185"/>
        <v>2.4015829970053082E-2</v>
      </c>
    </row>
    <row r="11888" spans="1:6" x14ac:dyDescent="0.3">
      <c r="A11888" s="16">
        <v>71</v>
      </c>
      <c r="B11888" s="17" t="s">
        <v>1175</v>
      </c>
      <c r="C11888" s="17" t="s">
        <v>99</v>
      </c>
      <c r="D11888" s="18">
        <v>10312173.7319945</v>
      </c>
      <c r="E11888" s="14">
        <v>43556</v>
      </c>
      <c r="F11888" s="15">
        <f t="shared" si="185"/>
        <v>-0.14225272193428568</v>
      </c>
    </row>
    <row r="11889" spans="1:6" x14ac:dyDescent="0.3">
      <c r="A11889" s="11">
        <v>71</v>
      </c>
      <c r="B11889" s="12" t="s">
        <v>1175</v>
      </c>
      <c r="C11889" s="12" t="s">
        <v>100</v>
      </c>
      <c r="D11889" s="13">
        <v>11888574.763143601</v>
      </c>
      <c r="E11889" s="14">
        <v>43525</v>
      </c>
      <c r="F11889" s="15">
        <f t="shared" si="185"/>
        <v>3.4802864428843117E-2</v>
      </c>
    </row>
    <row r="11890" spans="1:6" x14ac:dyDescent="0.3">
      <c r="A11890" s="16">
        <v>71</v>
      </c>
      <c r="B11890" s="17" t="s">
        <v>1175</v>
      </c>
      <c r="C11890" s="17" t="s">
        <v>101</v>
      </c>
      <c r="D11890" s="18">
        <v>11481935.457685599</v>
      </c>
      <c r="E11890" s="14">
        <v>43497</v>
      </c>
      <c r="F11890" s="15">
        <f t="shared" si="185"/>
        <v>-1.8489571335457203E-2</v>
      </c>
    </row>
    <row r="11891" spans="1:6" x14ac:dyDescent="0.3">
      <c r="A11891" s="11">
        <v>71</v>
      </c>
      <c r="B11891" s="12" t="s">
        <v>1175</v>
      </c>
      <c r="C11891" s="12" t="s">
        <v>102</v>
      </c>
      <c r="D11891" s="13">
        <v>11696206.306208599</v>
      </c>
      <c r="E11891" s="14">
        <v>43466</v>
      </c>
      <c r="F11891" s="15">
        <f t="shared" si="185"/>
        <v>9.1323161599717276E-2</v>
      </c>
    </row>
    <row r="11892" spans="1:6" x14ac:dyDescent="0.3">
      <c r="A11892" s="16">
        <v>71</v>
      </c>
      <c r="B11892" s="17" t="s">
        <v>1175</v>
      </c>
      <c r="C11892" s="17" t="s">
        <v>103</v>
      </c>
      <c r="D11892" s="18">
        <v>10675393.073302999</v>
      </c>
      <c r="E11892" s="14">
        <v>43435</v>
      </c>
      <c r="F11892" s="15">
        <f t="shared" si="185"/>
        <v>-4.1345766283781785E-3</v>
      </c>
    </row>
    <row r="11893" spans="1:6" x14ac:dyDescent="0.3">
      <c r="A11893" s="16">
        <v>71</v>
      </c>
      <c r="B11893" s="17" t="s">
        <v>1175</v>
      </c>
      <c r="C11893" s="17" t="s">
        <v>105</v>
      </c>
      <c r="D11893" s="18">
        <v>10719622.6763364</v>
      </c>
      <c r="E11893" s="14">
        <v>43405</v>
      </c>
      <c r="F11893" s="15">
        <f t="shared" si="185"/>
        <v>4.40207907952797E-2</v>
      </c>
    </row>
    <row r="11894" spans="1:6" x14ac:dyDescent="0.3">
      <c r="A11894" s="16">
        <v>71</v>
      </c>
      <c r="B11894" s="17" t="s">
        <v>1175</v>
      </c>
      <c r="C11894" s="17" t="s">
        <v>106</v>
      </c>
      <c r="D11894" s="18">
        <v>10257972.0691236</v>
      </c>
      <c r="E11894" s="14">
        <v>43374</v>
      </c>
      <c r="F11894" s="15">
        <f t="shared" si="185"/>
        <v>-6.9566801788040866E-2</v>
      </c>
    </row>
    <row r="11895" spans="1:6" x14ac:dyDescent="0.3">
      <c r="A11895" s="16">
        <v>71</v>
      </c>
      <c r="B11895" s="17" t="s">
        <v>1175</v>
      </c>
      <c r="C11895" s="17" t="s">
        <v>107</v>
      </c>
      <c r="D11895" s="18">
        <v>10996994.057049099</v>
      </c>
      <c r="E11895" s="14">
        <v>43344</v>
      </c>
      <c r="F11895" s="15">
        <f t="shared" si="185"/>
        <v>2.59900779002014E-2</v>
      </c>
    </row>
    <row r="11896" spans="1:6" x14ac:dyDescent="0.3">
      <c r="A11896" s="11">
        <v>71</v>
      </c>
      <c r="B11896" s="12" t="s">
        <v>1175</v>
      </c>
      <c r="C11896" s="12" t="s">
        <v>108</v>
      </c>
      <c r="D11896" s="13">
        <v>10714863.503419399</v>
      </c>
      <c r="E11896" s="14">
        <v>43313</v>
      </c>
      <c r="F11896" s="15">
        <f t="shared" si="185"/>
        <v>0.16041040376725296</v>
      </c>
    </row>
    <row r="11897" spans="1:6" x14ac:dyDescent="0.3">
      <c r="A11897" s="16">
        <v>71</v>
      </c>
      <c r="B11897" s="17" t="s">
        <v>1175</v>
      </c>
      <c r="C11897" s="17" t="s">
        <v>109</v>
      </c>
      <c r="D11897" s="18">
        <v>9126857.9184574503</v>
      </c>
      <c r="E11897" s="14">
        <v>43282</v>
      </c>
      <c r="F11897" s="15">
        <f t="shared" si="185"/>
        <v>-1.1087529464409824E-2</v>
      </c>
    </row>
    <row r="11898" spans="1:6" x14ac:dyDescent="0.3">
      <c r="A11898" s="11">
        <v>71</v>
      </c>
      <c r="B11898" s="12" t="s">
        <v>1175</v>
      </c>
      <c r="C11898" s="12" t="s">
        <v>110</v>
      </c>
      <c r="D11898" s="13">
        <v>9228615.3010893892</v>
      </c>
      <c r="E11898" s="14">
        <v>43252</v>
      </c>
      <c r="F11898" s="15">
        <f t="shared" si="185"/>
        <v>-6.259862625223539E-2</v>
      </c>
    </row>
    <row r="11899" spans="1:6" x14ac:dyDescent="0.3">
      <c r="A11899" s="16">
        <v>71</v>
      </c>
      <c r="B11899" s="17" t="s">
        <v>1175</v>
      </c>
      <c r="C11899" s="17" t="s">
        <v>111</v>
      </c>
      <c r="D11899" s="18">
        <v>9824778.7848228998</v>
      </c>
      <c r="E11899" s="14">
        <v>43221</v>
      </c>
      <c r="F11899" s="15">
        <f t="shared" si="185"/>
        <v>-1.5439113497354339E-2</v>
      </c>
    </row>
    <row r="11900" spans="1:6" x14ac:dyDescent="0.3">
      <c r="A11900" s="11">
        <v>71</v>
      </c>
      <c r="B11900" s="12" t="s">
        <v>1175</v>
      </c>
      <c r="C11900" s="12" t="s">
        <v>112</v>
      </c>
      <c r="D11900" s="13">
        <v>9977641.6567493603</v>
      </c>
      <c r="E11900" s="14">
        <v>43191</v>
      </c>
      <c r="F11900" s="15">
        <f t="shared" si="185"/>
        <v>0.14589857234455589</v>
      </c>
    </row>
    <row r="11901" spans="1:6" x14ac:dyDescent="0.3">
      <c r="A11901" s="16">
        <v>71</v>
      </c>
      <c r="B11901" s="17" t="s">
        <v>1175</v>
      </c>
      <c r="C11901" s="17" t="s">
        <v>113</v>
      </c>
      <c r="D11901" s="18">
        <v>8623130.4768487699</v>
      </c>
      <c r="E11901" s="14">
        <v>43160</v>
      </c>
      <c r="F11901" s="15">
        <f t="shared" si="185"/>
        <v>-4.8100026644723397E-2</v>
      </c>
    </row>
    <row r="11902" spans="1:6" x14ac:dyDescent="0.3">
      <c r="A11902" s="11">
        <v>71</v>
      </c>
      <c r="B11902" s="12" t="s">
        <v>1175</v>
      </c>
      <c r="C11902" s="12" t="s">
        <v>114</v>
      </c>
      <c r="D11902" s="13">
        <v>9048040.4532088898</v>
      </c>
      <c r="E11902" s="14">
        <v>43132</v>
      </c>
      <c r="F11902" s="15">
        <f t="shared" si="185"/>
        <v>1.1373237497025218E-3</v>
      </c>
    </row>
    <row r="11903" spans="1:6" x14ac:dyDescent="0.3">
      <c r="A11903" s="16">
        <v>71</v>
      </c>
      <c r="B11903" s="17" t="s">
        <v>1175</v>
      </c>
      <c r="C11903" s="17" t="s">
        <v>115</v>
      </c>
      <c r="D11903" s="18">
        <v>9037755.7515395302</v>
      </c>
      <c r="E11903" s="14">
        <v>43101</v>
      </c>
      <c r="F11903" s="15">
        <f t="shared" si="185"/>
        <v>-9.2486829185084218E-2</v>
      </c>
    </row>
    <row r="11904" spans="1:6" x14ac:dyDescent="0.3">
      <c r="A11904" s="11">
        <v>71</v>
      </c>
      <c r="B11904" s="12" t="s">
        <v>1175</v>
      </c>
      <c r="C11904" s="12" t="s">
        <v>116</v>
      </c>
      <c r="D11904" s="13">
        <v>9913502.4843096901</v>
      </c>
      <c r="E11904" s="14">
        <v>43070</v>
      </c>
      <c r="F11904" s="15">
        <f t="shared" si="185"/>
        <v>0.11429291592470825</v>
      </c>
    </row>
    <row r="11905" spans="1:6" x14ac:dyDescent="0.3">
      <c r="A11905" s="11">
        <v>71</v>
      </c>
      <c r="B11905" s="12" t="s">
        <v>1175</v>
      </c>
      <c r="C11905" s="12" t="s">
        <v>118</v>
      </c>
      <c r="D11905" s="13">
        <v>8842810.8827661201</v>
      </c>
      <c r="E11905" s="14">
        <v>43040</v>
      </c>
      <c r="F11905" s="15">
        <f t="shared" si="185"/>
        <v>-3.4433920863158773E-2</v>
      </c>
    </row>
    <row r="11906" spans="1:6" x14ac:dyDescent="0.3">
      <c r="A11906" s="11">
        <v>71</v>
      </c>
      <c r="B11906" s="12" t="s">
        <v>1175</v>
      </c>
      <c r="C11906" s="12" t="s">
        <v>119</v>
      </c>
      <c r="D11906" s="13">
        <v>9152606.6649666708</v>
      </c>
      <c r="E11906" s="14">
        <v>43009</v>
      </c>
      <c r="F11906" s="15">
        <f t="shared" si="185"/>
        <v>-1.9573186241003591E-2</v>
      </c>
    </row>
    <row r="11907" spans="1:6" x14ac:dyDescent="0.3">
      <c r="A11907" s="11">
        <v>71</v>
      </c>
      <c r="B11907" s="12" t="s">
        <v>1175</v>
      </c>
      <c r="C11907" s="12" t="s">
        <v>120</v>
      </c>
      <c r="D11907" s="13">
        <v>9333517.0605712403</v>
      </c>
      <c r="E11907" s="14">
        <v>42979</v>
      </c>
      <c r="F11907" s="15">
        <f t="shared" ref="F11907:F11970" si="186">IF(B11907=B11908,LN(D11907/D11908),NA())</f>
        <v>2.1453888887128401E-3</v>
      </c>
    </row>
    <row r="11908" spans="1:6" x14ac:dyDescent="0.3">
      <c r="A11908" s="16">
        <v>71</v>
      </c>
      <c r="B11908" s="17" t="s">
        <v>1175</v>
      </c>
      <c r="C11908" s="17" t="s">
        <v>121</v>
      </c>
      <c r="D11908" s="18">
        <v>9313514.5010834504</v>
      </c>
      <c r="E11908" s="14">
        <v>42948</v>
      </c>
      <c r="F11908" s="15">
        <f t="shared" si="186"/>
        <v>-2.3615507504327685E-2</v>
      </c>
    </row>
    <row r="11909" spans="1:6" x14ac:dyDescent="0.3">
      <c r="A11909" s="11">
        <v>71</v>
      </c>
      <c r="B11909" s="12" t="s">
        <v>1175</v>
      </c>
      <c r="C11909" s="12" t="s">
        <v>122</v>
      </c>
      <c r="D11909" s="13">
        <v>9536075.4745648205</v>
      </c>
      <c r="E11909" s="14">
        <v>42917</v>
      </c>
      <c r="F11909" s="15">
        <f t="shared" si="186"/>
        <v>-3.0410044596424345E-2</v>
      </c>
    </row>
    <row r="11910" spans="1:6" x14ac:dyDescent="0.3">
      <c r="A11910" s="16">
        <v>71</v>
      </c>
      <c r="B11910" s="17" t="s">
        <v>1175</v>
      </c>
      <c r="C11910" s="17" t="s">
        <v>123</v>
      </c>
      <c r="D11910" s="18">
        <v>9830522.3351295907</v>
      </c>
      <c r="E11910" s="14">
        <v>42887</v>
      </c>
      <c r="F11910" s="15">
        <f t="shared" si="186"/>
        <v>-7.8453305653487876E-2</v>
      </c>
    </row>
    <row r="11911" spans="1:6" x14ac:dyDescent="0.3">
      <c r="A11911" s="11">
        <v>71</v>
      </c>
      <c r="B11911" s="12" t="s">
        <v>1175</v>
      </c>
      <c r="C11911" s="12" t="s">
        <v>124</v>
      </c>
      <c r="D11911" s="13">
        <v>10632819.2678748</v>
      </c>
      <c r="E11911" s="14">
        <v>42856</v>
      </c>
      <c r="F11911" s="15">
        <f t="shared" si="186"/>
        <v>6.1622860808222026E-2</v>
      </c>
    </row>
    <row r="11912" spans="1:6" x14ac:dyDescent="0.3">
      <c r="A11912" s="16">
        <v>71</v>
      </c>
      <c r="B11912" s="17" t="s">
        <v>1175</v>
      </c>
      <c r="C11912" s="17" t="s">
        <v>125</v>
      </c>
      <c r="D11912" s="18">
        <v>9997374.5590854306</v>
      </c>
      <c r="E11912" s="14">
        <v>42826</v>
      </c>
      <c r="F11912" s="15">
        <f t="shared" si="186"/>
        <v>1.9267370463336819E-2</v>
      </c>
    </row>
    <row r="11913" spans="1:6" x14ac:dyDescent="0.3">
      <c r="A11913" s="11">
        <v>71</v>
      </c>
      <c r="B11913" s="12" t="s">
        <v>1175</v>
      </c>
      <c r="C11913" s="12" t="s">
        <v>126</v>
      </c>
      <c r="D11913" s="13">
        <v>9806595.2495171707</v>
      </c>
      <c r="E11913" s="14">
        <v>42795</v>
      </c>
      <c r="F11913" s="15">
        <f t="shared" si="186"/>
        <v>3.428985309396252E-2</v>
      </c>
    </row>
    <row r="11914" spans="1:6" x14ac:dyDescent="0.3">
      <c r="A11914" s="16">
        <v>71</v>
      </c>
      <c r="B11914" s="17" t="s">
        <v>1175</v>
      </c>
      <c r="C11914" s="17" t="s">
        <v>127</v>
      </c>
      <c r="D11914" s="18">
        <v>9476028.4714240599</v>
      </c>
      <c r="E11914" s="14">
        <v>42767</v>
      </c>
      <c r="F11914" s="15">
        <f t="shared" si="186"/>
        <v>-2.5025212835260466E-2</v>
      </c>
    </row>
    <row r="11915" spans="1:6" x14ac:dyDescent="0.3">
      <c r="A11915" s="11">
        <v>71</v>
      </c>
      <c r="B11915" s="12" t="s">
        <v>1175</v>
      </c>
      <c r="C11915" s="12" t="s">
        <v>129</v>
      </c>
      <c r="D11915" s="13">
        <v>9716160.2431304604</v>
      </c>
      <c r="E11915" s="14">
        <v>42736</v>
      </c>
      <c r="F11915" s="15">
        <f t="shared" si="186"/>
        <v>0.13248090516359512</v>
      </c>
    </row>
    <row r="11916" spans="1:6" x14ac:dyDescent="0.3">
      <c r="A11916" s="16">
        <v>71</v>
      </c>
      <c r="B11916" s="17" t="s">
        <v>1175</v>
      </c>
      <c r="C11916" s="17" t="s">
        <v>130</v>
      </c>
      <c r="D11916" s="18">
        <v>8510575.7717045601</v>
      </c>
      <c r="E11916" s="14">
        <v>42705</v>
      </c>
      <c r="F11916" s="15">
        <f t="shared" si="186"/>
        <v>8.6243757897582263E-2</v>
      </c>
    </row>
    <row r="11917" spans="1:6" x14ac:dyDescent="0.3">
      <c r="A11917" s="16">
        <v>71</v>
      </c>
      <c r="B11917" s="17" t="s">
        <v>1175</v>
      </c>
      <c r="C11917" s="17" t="s">
        <v>132</v>
      </c>
      <c r="D11917" s="18">
        <v>7807351.8968269099</v>
      </c>
      <c r="E11917" s="14">
        <v>42675</v>
      </c>
      <c r="F11917" s="15">
        <f t="shared" si="186"/>
        <v>-4.2640753427834736E-2</v>
      </c>
    </row>
    <row r="11918" spans="1:6" x14ac:dyDescent="0.3">
      <c r="A11918" s="16">
        <v>71</v>
      </c>
      <c r="B11918" s="17" t="s">
        <v>1175</v>
      </c>
      <c r="C11918" s="17" t="s">
        <v>133</v>
      </c>
      <c r="D11918" s="18">
        <v>8147463.0295551997</v>
      </c>
      <c r="E11918" s="14">
        <v>42644</v>
      </c>
      <c r="F11918" s="15">
        <f t="shared" si="186"/>
        <v>-7.9964691175530456E-2</v>
      </c>
    </row>
    <row r="11919" spans="1:6" x14ac:dyDescent="0.3">
      <c r="A11919" s="16">
        <v>71</v>
      </c>
      <c r="B11919" s="17" t="s">
        <v>1175</v>
      </c>
      <c r="C11919" s="17" t="s">
        <v>134</v>
      </c>
      <c r="D11919" s="18">
        <v>8825729.7026344594</v>
      </c>
      <c r="E11919" s="14">
        <v>42614</v>
      </c>
      <c r="F11919" s="15">
        <f t="shared" si="186"/>
        <v>-6.331347019305765E-2</v>
      </c>
    </row>
    <row r="11920" spans="1:6" x14ac:dyDescent="0.3">
      <c r="A11920" s="11">
        <v>71</v>
      </c>
      <c r="B11920" s="12" t="s">
        <v>1175</v>
      </c>
      <c r="C11920" s="12" t="s">
        <v>135</v>
      </c>
      <c r="D11920" s="13">
        <v>9402585.9776307493</v>
      </c>
      <c r="E11920" s="14">
        <v>42583</v>
      </c>
      <c r="F11920" s="15">
        <f t="shared" si="186"/>
        <v>7.8026945566130629E-2</v>
      </c>
    </row>
    <row r="11921" spans="1:6" x14ac:dyDescent="0.3">
      <c r="A11921" s="16">
        <v>71</v>
      </c>
      <c r="B11921" s="17" t="s">
        <v>1175</v>
      </c>
      <c r="C11921" s="17" t="s">
        <v>136</v>
      </c>
      <c r="D11921" s="18">
        <v>8696823.2028435599</v>
      </c>
      <c r="E11921" s="14">
        <v>42552</v>
      </c>
      <c r="F11921" s="15">
        <f t="shared" si="186"/>
        <v>0.10271062274636392</v>
      </c>
    </row>
    <row r="11922" spans="1:6" x14ac:dyDescent="0.3">
      <c r="A11922" s="11">
        <v>71</v>
      </c>
      <c r="B11922" s="12" t="s">
        <v>1175</v>
      </c>
      <c r="C11922" s="12" t="s">
        <v>137</v>
      </c>
      <c r="D11922" s="13">
        <v>7847909.4728180002</v>
      </c>
      <c r="E11922" s="14">
        <v>42522</v>
      </c>
      <c r="F11922" s="15">
        <f t="shared" si="186"/>
        <v>-0.18739601358000127</v>
      </c>
    </row>
    <row r="11923" spans="1:6" x14ac:dyDescent="0.3">
      <c r="A11923" s="16">
        <v>71</v>
      </c>
      <c r="B11923" s="17" t="s">
        <v>1175</v>
      </c>
      <c r="C11923" s="17" t="s">
        <v>138</v>
      </c>
      <c r="D11923" s="18">
        <v>9465401.4764398504</v>
      </c>
      <c r="E11923" s="14">
        <v>42491</v>
      </c>
      <c r="F11923" s="15">
        <f t="shared" si="186"/>
        <v>8.4269294734180003E-2</v>
      </c>
    </row>
    <row r="11924" spans="1:6" x14ac:dyDescent="0.3">
      <c r="A11924" s="11">
        <v>71</v>
      </c>
      <c r="B11924" s="12" t="s">
        <v>1175</v>
      </c>
      <c r="C11924" s="12" t="s">
        <v>139</v>
      </c>
      <c r="D11924" s="13">
        <v>8700442.6700267997</v>
      </c>
      <c r="E11924" s="14">
        <v>42461</v>
      </c>
      <c r="F11924" s="15">
        <f t="shared" si="186"/>
        <v>-2.24026509112847E-2</v>
      </c>
    </row>
    <row r="11925" spans="1:6" x14ac:dyDescent="0.3">
      <c r="A11925" s="16">
        <v>71</v>
      </c>
      <c r="B11925" s="17" t="s">
        <v>1175</v>
      </c>
      <c r="C11925" s="17" t="s">
        <v>140</v>
      </c>
      <c r="D11925" s="18">
        <v>8897555.3291642293</v>
      </c>
      <c r="E11925" s="14">
        <v>42430</v>
      </c>
      <c r="F11925" s="15">
        <f t="shared" si="186"/>
        <v>1.0022485110982637E-2</v>
      </c>
    </row>
    <row r="11926" spans="1:6" x14ac:dyDescent="0.3">
      <c r="A11926" s="11">
        <v>71</v>
      </c>
      <c r="B11926" s="12" t="s">
        <v>1175</v>
      </c>
      <c r="C11926" s="12" t="s">
        <v>141</v>
      </c>
      <c r="D11926" s="13">
        <v>8808825.1047761608</v>
      </c>
      <c r="E11926" s="14">
        <v>42401</v>
      </c>
      <c r="F11926" s="15">
        <f t="shared" si="186"/>
        <v>-1.914685889080282E-2</v>
      </c>
    </row>
    <row r="11927" spans="1:6" x14ac:dyDescent="0.3">
      <c r="A11927" s="16">
        <v>71</v>
      </c>
      <c r="B11927" s="17" t="s">
        <v>1175</v>
      </c>
      <c r="C11927" s="17" t="s">
        <v>142</v>
      </c>
      <c r="D11927" s="18">
        <v>8979111.4581934195</v>
      </c>
      <c r="E11927" s="14">
        <v>42370</v>
      </c>
      <c r="F11927" s="15">
        <f t="shared" si="186"/>
        <v>-0.28168571771041084</v>
      </c>
    </row>
    <row r="11928" spans="1:6" x14ac:dyDescent="0.3">
      <c r="A11928" s="11">
        <v>71</v>
      </c>
      <c r="B11928" s="12" t="s">
        <v>1175</v>
      </c>
      <c r="C11928" s="12" t="s">
        <v>143</v>
      </c>
      <c r="D11928" s="13">
        <v>11900574.168174</v>
      </c>
      <c r="E11928" s="14">
        <v>42339</v>
      </c>
      <c r="F11928" s="15">
        <f t="shared" si="186"/>
        <v>-3.2852889661507623E-2</v>
      </c>
    </row>
    <row r="11929" spans="1:6" x14ac:dyDescent="0.3">
      <c r="A11929" s="11">
        <v>71</v>
      </c>
      <c r="B11929" s="12" t="s">
        <v>1175</v>
      </c>
      <c r="C11929" s="12" t="s">
        <v>145</v>
      </c>
      <c r="D11929" s="13">
        <v>12298035.547545001</v>
      </c>
      <c r="E11929" s="14">
        <v>42309</v>
      </c>
      <c r="F11929" s="15">
        <f t="shared" si="186"/>
        <v>-8.7920388370531011E-2</v>
      </c>
    </row>
    <row r="11930" spans="1:6" x14ac:dyDescent="0.3">
      <c r="A11930" s="11">
        <v>71</v>
      </c>
      <c r="B11930" s="12" t="s">
        <v>1175</v>
      </c>
      <c r="C11930" s="12" t="s">
        <v>146</v>
      </c>
      <c r="D11930" s="13">
        <v>13428239.6556045</v>
      </c>
      <c r="E11930" s="14">
        <v>42278</v>
      </c>
      <c r="F11930" s="15">
        <f t="shared" si="186"/>
        <v>6.188657169075127E-2</v>
      </c>
    </row>
    <row r="11931" spans="1:6" x14ac:dyDescent="0.3">
      <c r="A11931" s="11">
        <v>71</v>
      </c>
      <c r="B11931" s="12" t="s">
        <v>1175</v>
      </c>
      <c r="C11931" s="12" t="s">
        <v>147</v>
      </c>
      <c r="D11931" s="13">
        <v>12622404.308814799</v>
      </c>
      <c r="E11931" s="14">
        <v>42248</v>
      </c>
      <c r="F11931" s="15">
        <f t="shared" si="186"/>
        <v>-2.7256678510713787E-2</v>
      </c>
    </row>
    <row r="11932" spans="1:6" x14ac:dyDescent="0.3">
      <c r="A11932" s="16">
        <v>71</v>
      </c>
      <c r="B11932" s="17" t="s">
        <v>1175</v>
      </c>
      <c r="C11932" s="17" t="s">
        <v>148</v>
      </c>
      <c r="D11932" s="18">
        <v>12971180.7764442</v>
      </c>
      <c r="E11932" s="14">
        <v>42217</v>
      </c>
      <c r="F11932" s="15">
        <f t="shared" si="186"/>
        <v>-7.8703404146493183E-2</v>
      </c>
    </row>
    <row r="11933" spans="1:6" x14ac:dyDescent="0.3">
      <c r="A11933" s="11">
        <v>71</v>
      </c>
      <c r="B11933" s="12" t="s">
        <v>1175</v>
      </c>
      <c r="C11933" s="12" t="s">
        <v>149</v>
      </c>
      <c r="D11933" s="13">
        <v>14033305.061221501</v>
      </c>
      <c r="E11933" s="14">
        <v>42186</v>
      </c>
      <c r="F11933" s="15">
        <f t="shared" si="186"/>
        <v>4.817051363474887E-2</v>
      </c>
    </row>
    <row r="11934" spans="1:6" x14ac:dyDescent="0.3">
      <c r="A11934" s="16">
        <v>71</v>
      </c>
      <c r="B11934" s="17" t="s">
        <v>1175</v>
      </c>
      <c r="C11934" s="17" t="s">
        <v>150</v>
      </c>
      <c r="D11934" s="18">
        <v>13373336.667546799</v>
      </c>
      <c r="E11934" s="14">
        <v>42156</v>
      </c>
      <c r="F11934" s="15">
        <f t="shared" si="186"/>
        <v>-3.0643059230620519E-2</v>
      </c>
    </row>
    <row r="11935" spans="1:6" x14ac:dyDescent="0.3">
      <c r="A11935" s="11">
        <v>71</v>
      </c>
      <c r="B11935" s="12" t="s">
        <v>1175</v>
      </c>
      <c r="C11935" s="12" t="s">
        <v>151</v>
      </c>
      <c r="D11935" s="13">
        <v>13789480.005025599</v>
      </c>
      <c r="E11935" s="14">
        <v>42125</v>
      </c>
      <c r="F11935" s="15">
        <f t="shared" si="186"/>
        <v>-2.6001336633465197E-2</v>
      </c>
    </row>
    <row r="11936" spans="1:6" x14ac:dyDescent="0.3">
      <c r="A11936" s="16">
        <v>71</v>
      </c>
      <c r="B11936" s="17" t="s">
        <v>1175</v>
      </c>
      <c r="C11936" s="17" t="s">
        <v>152</v>
      </c>
      <c r="D11936" s="18">
        <v>14152726.904309301</v>
      </c>
      <c r="E11936" s="14">
        <v>42095</v>
      </c>
      <c r="F11936" s="15">
        <f t="shared" si="186"/>
        <v>1.9620534701278343E-3</v>
      </c>
    </row>
    <row r="11937" spans="1:6" x14ac:dyDescent="0.3">
      <c r="A11937" s="11">
        <v>71</v>
      </c>
      <c r="B11937" s="12" t="s">
        <v>1175</v>
      </c>
      <c r="C11937" s="12" t="s">
        <v>153</v>
      </c>
      <c r="D11937" s="13">
        <v>14124985.7211168</v>
      </c>
      <c r="E11937" s="14">
        <v>42064</v>
      </c>
      <c r="F11937" s="15">
        <f t="shared" si="186"/>
        <v>-1.7524729336177187E-3</v>
      </c>
    </row>
    <row r="11938" spans="1:6" x14ac:dyDescent="0.3">
      <c r="A11938" s="16">
        <v>71</v>
      </c>
      <c r="B11938" s="17" t="s">
        <v>1175</v>
      </c>
      <c r="C11938" s="17" t="s">
        <v>154</v>
      </c>
      <c r="D11938" s="18">
        <v>14149761.0790121</v>
      </c>
      <c r="E11938" s="14">
        <v>42036</v>
      </c>
      <c r="F11938" s="15">
        <f t="shared" si="186"/>
        <v>4.9975331286556596E-2</v>
      </c>
    </row>
    <row r="11939" spans="1:6" x14ac:dyDescent="0.3">
      <c r="A11939" s="11">
        <v>71</v>
      </c>
      <c r="B11939" s="12" t="s">
        <v>1175</v>
      </c>
      <c r="C11939" s="12" t="s">
        <v>1286</v>
      </c>
      <c r="D11939" s="13">
        <v>13460001.1248265</v>
      </c>
      <c r="E11939" s="14">
        <v>42005</v>
      </c>
      <c r="F11939" s="15" t="e">
        <f t="shared" si="186"/>
        <v>#N/A</v>
      </c>
    </row>
    <row r="11940" spans="1:6" x14ac:dyDescent="0.3">
      <c r="A11940" s="11">
        <v>29</v>
      </c>
      <c r="B11940" s="12" t="s">
        <v>1187</v>
      </c>
      <c r="C11940" s="12" t="s">
        <v>12</v>
      </c>
      <c r="D11940" s="13">
        <v>5330340.4117615102</v>
      </c>
      <c r="E11940" s="14">
        <v>45901</v>
      </c>
      <c r="F11940" s="15">
        <f t="shared" si="186"/>
        <v>-6.0912447395466363E-2</v>
      </c>
    </row>
    <row r="11941" spans="1:6" x14ac:dyDescent="0.3">
      <c r="A11941" s="16">
        <v>29</v>
      </c>
      <c r="B11941" s="17" t="s">
        <v>1187</v>
      </c>
      <c r="C11941" s="17" t="s">
        <v>16</v>
      </c>
      <c r="D11941" s="18">
        <v>5665117.01844599</v>
      </c>
      <c r="E11941" s="14">
        <v>45870</v>
      </c>
      <c r="F11941" s="15">
        <f t="shared" si="186"/>
        <v>-4.7705384132480391E-2</v>
      </c>
    </row>
    <row r="11942" spans="1:6" x14ac:dyDescent="0.3">
      <c r="A11942" s="11">
        <v>29</v>
      </c>
      <c r="B11942" s="12" t="s">
        <v>1187</v>
      </c>
      <c r="C11942" s="12" t="s">
        <v>17</v>
      </c>
      <c r="D11942" s="13">
        <v>5941923.6918291999</v>
      </c>
      <c r="E11942" s="14">
        <v>45839</v>
      </c>
      <c r="F11942" s="15">
        <f t="shared" si="186"/>
        <v>-0.22333866335243269</v>
      </c>
    </row>
    <row r="11943" spans="1:6" x14ac:dyDescent="0.3">
      <c r="A11943" s="16">
        <v>29</v>
      </c>
      <c r="B11943" s="17" t="s">
        <v>1187</v>
      </c>
      <c r="C11943" s="17" t="s">
        <v>18</v>
      </c>
      <c r="D11943" s="18">
        <v>7428853.9322246397</v>
      </c>
      <c r="E11943" s="14">
        <v>45809</v>
      </c>
      <c r="F11943" s="15">
        <f t="shared" si="186"/>
        <v>-0.15643342764392248</v>
      </c>
    </row>
    <row r="11944" spans="1:6" x14ac:dyDescent="0.3">
      <c r="A11944" s="11">
        <v>29</v>
      </c>
      <c r="B11944" s="12" t="s">
        <v>1187</v>
      </c>
      <c r="C11944" s="12" t="s">
        <v>19</v>
      </c>
      <c r="D11944" s="13">
        <v>8686803.4198193401</v>
      </c>
      <c r="E11944" s="14">
        <v>45778</v>
      </c>
      <c r="F11944" s="15">
        <f t="shared" si="186"/>
        <v>3.9474390218963894E-2</v>
      </c>
    </row>
    <row r="11945" spans="1:6" x14ac:dyDescent="0.3">
      <c r="A11945" s="16">
        <v>29</v>
      </c>
      <c r="B11945" s="17" t="s">
        <v>1187</v>
      </c>
      <c r="C11945" s="17" t="s">
        <v>20</v>
      </c>
      <c r="D11945" s="18">
        <v>8350576.9774046401</v>
      </c>
      <c r="E11945" s="14">
        <v>45748</v>
      </c>
      <c r="F11945" s="15">
        <f t="shared" si="186"/>
        <v>-8.6401417378202498E-3</v>
      </c>
    </row>
    <row r="11946" spans="1:6" x14ac:dyDescent="0.3">
      <c r="A11946" s="11">
        <v>29</v>
      </c>
      <c r="B11946" s="12" t="s">
        <v>1187</v>
      </c>
      <c r="C11946" s="12" t="s">
        <v>21</v>
      </c>
      <c r="D11946" s="13">
        <v>8423039.7395592798</v>
      </c>
      <c r="E11946" s="14">
        <v>45717</v>
      </c>
      <c r="F11946" s="15">
        <f t="shared" si="186"/>
        <v>-0.10260375603630241</v>
      </c>
    </row>
    <row r="11947" spans="1:6" x14ac:dyDescent="0.3">
      <c r="A11947" s="16">
        <v>29</v>
      </c>
      <c r="B11947" s="17" t="s">
        <v>1187</v>
      </c>
      <c r="C11947" s="17" t="s">
        <v>22</v>
      </c>
      <c r="D11947" s="18">
        <v>9333168.24523413</v>
      </c>
      <c r="E11947" s="14">
        <v>45689</v>
      </c>
      <c r="F11947" s="15">
        <f t="shared" si="186"/>
        <v>-0.18309767081849404</v>
      </c>
    </row>
    <row r="11948" spans="1:6" x14ac:dyDescent="0.3">
      <c r="A11948" s="11">
        <v>29</v>
      </c>
      <c r="B11948" s="12" t="s">
        <v>1187</v>
      </c>
      <c r="C11948" s="12" t="s">
        <v>23</v>
      </c>
      <c r="D11948" s="13">
        <v>11208497.591592999</v>
      </c>
      <c r="E11948" s="14">
        <v>45658</v>
      </c>
      <c r="F11948" s="15">
        <f t="shared" si="186"/>
        <v>9.2626118470607384E-4</v>
      </c>
    </row>
    <row r="11949" spans="1:6" x14ac:dyDescent="0.3">
      <c r="A11949" s="16">
        <v>29</v>
      </c>
      <c r="B11949" s="17" t="s">
        <v>1187</v>
      </c>
      <c r="C11949" s="17" t="s">
        <v>24</v>
      </c>
      <c r="D11949" s="18">
        <v>11198120.4020709</v>
      </c>
      <c r="E11949" s="14">
        <v>45627</v>
      </c>
      <c r="F11949" s="15">
        <f t="shared" si="186"/>
        <v>-3.7713450329215262E-2</v>
      </c>
    </row>
    <row r="11950" spans="1:6" x14ac:dyDescent="0.3">
      <c r="A11950" s="16">
        <v>29</v>
      </c>
      <c r="B11950" s="17" t="s">
        <v>1187</v>
      </c>
      <c r="C11950" s="17" t="s">
        <v>26</v>
      </c>
      <c r="D11950" s="18">
        <v>11628504.7894878</v>
      </c>
      <c r="E11950" s="14">
        <v>45597</v>
      </c>
      <c r="F11950" s="15">
        <f t="shared" si="186"/>
        <v>5.451694134925545E-2</v>
      </c>
    </row>
    <row r="11951" spans="1:6" x14ac:dyDescent="0.3">
      <c r="A11951" s="16">
        <v>29</v>
      </c>
      <c r="B11951" s="17" t="s">
        <v>1187</v>
      </c>
      <c r="C11951" s="17" t="s">
        <v>27</v>
      </c>
      <c r="D11951" s="18">
        <v>11011525.0040283</v>
      </c>
      <c r="E11951" s="14">
        <v>45566</v>
      </c>
      <c r="F11951" s="15">
        <f t="shared" si="186"/>
        <v>6.4194462244498221E-2</v>
      </c>
    </row>
    <row r="11952" spans="1:6" x14ac:dyDescent="0.3">
      <c r="A11952" s="16">
        <v>29</v>
      </c>
      <c r="B11952" s="17" t="s">
        <v>1187</v>
      </c>
      <c r="C11952" s="17" t="s">
        <v>28</v>
      </c>
      <c r="D11952" s="18">
        <v>10326857.127149999</v>
      </c>
      <c r="E11952" s="14">
        <v>45536</v>
      </c>
      <c r="F11952" s="15">
        <f t="shared" si="186"/>
        <v>5.2452504581754329E-2</v>
      </c>
    </row>
    <row r="11953" spans="1:6" x14ac:dyDescent="0.3">
      <c r="A11953" s="11">
        <v>29</v>
      </c>
      <c r="B11953" s="12" t="s">
        <v>1187</v>
      </c>
      <c r="C11953" s="12" t="s">
        <v>29</v>
      </c>
      <c r="D11953" s="13">
        <v>9799148.4116220791</v>
      </c>
      <c r="E11953" s="14">
        <v>45505</v>
      </c>
      <c r="F11953" s="15">
        <f t="shared" si="186"/>
        <v>-3.5805217210175239E-2</v>
      </c>
    </row>
    <row r="11954" spans="1:6" x14ac:dyDescent="0.3">
      <c r="A11954" s="16">
        <v>29</v>
      </c>
      <c r="B11954" s="17" t="s">
        <v>1187</v>
      </c>
      <c r="C11954" s="17" t="s">
        <v>30</v>
      </c>
      <c r="D11954" s="18">
        <v>10156366.0135532</v>
      </c>
      <c r="E11954" s="14">
        <v>45474</v>
      </c>
      <c r="F11954" s="15">
        <f t="shared" si="186"/>
        <v>3.552904272210268E-2</v>
      </c>
    </row>
    <row r="11955" spans="1:6" x14ac:dyDescent="0.3">
      <c r="A11955" s="11">
        <v>29</v>
      </c>
      <c r="B11955" s="12" t="s">
        <v>1187</v>
      </c>
      <c r="C11955" s="12" t="s">
        <v>31</v>
      </c>
      <c r="D11955" s="13">
        <v>9801855.0601546392</v>
      </c>
      <c r="E11955" s="14">
        <v>45444</v>
      </c>
      <c r="F11955" s="15">
        <f t="shared" si="186"/>
        <v>-0.1200498125209955</v>
      </c>
    </row>
    <row r="11956" spans="1:6" x14ac:dyDescent="0.3">
      <c r="A11956" s="16">
        <v>29</v>
      </c>
      <c r="B11956" s="17" t="s">
        <v>1187</v>
      </c>
      <c r="C11956" s="17" t="s">
        <v>32</v>
      </c>
      <c r="D11956" s="18">
        <v>11052111.2397734</v>
      </c>
      <c r="E11956" s="14">
        <v>45413</v>
      </c>
      <c r="F11956" s="15">
        <f t="shared" si="186"/>
        <v>1.0584768669745906E-2</v>
      </c>
    </row>
    <row r="11957" spans="1:6" x14ac:dyDescent="0.3">
      <c r="A11957" s="11">
        <v>29</v>
      </c>
      <c r="B11957" s="12" t="s">
        <v>1187</v>
      </c>
      <c r="C11957" s="12" t="s">
        <v>34</v>
      </c>
      <c r="D11957" s="13">
        <v>10935744.1448313</v>
      </c>
      <c r="E11957" s="14">
        <v>45383</v>
      </c>
      <c r="F11957" s="15">
        <f t="shared" si="186"/>
        <v>6.9947831871867219E-2</v>
      </c>
    </row>
    <row r="11958" spans="1:6" x14ac:dyDescent="0.3">
      <c r="A11958" s="16">
        <v>29</v>
      </c>
      <c r="B11958" s="17" t="s">
        <v>1187</v>
      </c>
      <c r="C11958" s="17" t="s">
        <v>35</v>
      </c>
      <c r="D11958" s="18">
        <v>10196952.198746899</v>
      </c>
      <c r="E11958" s="14">
        <v>45352</v>
      </c>
      <c r="F11958" s="15">
        <f t="shared" si="186"/>
        <v>6.6999513371294117E-2</v>
      </c>
    </row>
    <row r="11959" spans="1:6" x14ac:dyDescent="0.3">
      <c r="A11959" s="11">
        <v>29</v>
      </c>
      <c r="B11959" s="12" t="s">
        <v>1187</v>
      </c>
      <c r="C11959" s="12" t="s">
        <v>36</v>
      </c>
      <c r="D11959" s="13">
        <v>9536145.4050895609</v>
      </c>
      <c r="E11959" s="14">
        <v>45323</v>
      </c>
      <c r="F11959" s="15">
        <f t="shared" si="186"/>
        <v>-8.6893559851281763E-2</v>
      </c>
    </row>
    <row r="11960" spans="1:6" x14ac:dyDescent="0.3">
      <c r="A11960" s="16">
        <v>29</v>
      </c>
      <c r="B11960" s="17" t="s">
        <v>1187</v>
      </c>
      <c r="C11960" s="17" t="s">
        <v>37</v>
      </c>
      <c r="D11960" s="18">
        <v>10401842.127173999</v>
      </c>
      <c r="E11960" s="14">
        <v>45292</v>
      </c>
      <c r="F11960" s="15">
        <f t="shared" si="186"/>
        <v>9.1102474068031729E-3</v>
      </c>
    </row>
    <row r="11961" spans="1:6" x14ac:dyDescent="0.3">
      <c r="A11961" s="11">
        <v>29</v>
      </c>
      <c r="B11961" s="12" t="s">
        <v>1187</v>
      </c>
      <c r="C11961" s="12" t="s">
        <v>38</v>
      </c>
      <c r="D11961" s="13">
        <v>10307509.1228553</v>
      </c>
      <c r="E11961" s="14">
        <v>45261</v>
      </c>
      <c r="F11961" s="15">
        <f t="shared" si="186"/>
        <v>6.3317537885326972E-2</v>
      </c>
    </row>
    <row r="11962" spans="1:6" x14ac:dyDescent="0.3">
      <c r="A11962" s="11">
        <v>29</v>
      </c>
      <c r="B11962" s="12" t="s">
        <v>1187</v>
      </c>
      <c r="C11962" s="12" t="s">
        <v>40</v>
      </c>
      <c r="D11962" s="13">
        <v>9675095.7236366905</v>
      </c>
      <c r="E11962" s="14">
        <v>45231</v>
      </c>
      <c r="F11962" s="15">
        <f t="shared" si="186"/>
        <v>2.8298501198137089E-4</v>
      </c>
    </row>
    <row r="11963" spans="1:6" x14ac:dyDescent="0.3">
      <c r="A11963" s="11">
        <v>29</v>
      </c>
      <c r="B11963" s="12" t="s">
        <v>1187</v>
      </c>
      <c r="C11963" s="12" t="s">
        <v>41</v>
      </c>
      <c r="D11963" s="13">
        <v>9672358.2039142102</v>
      </c>
      <c r="E11963" s="14">
        <v>45200</v>
      </c>
      <c r="F11963" s="15">
        <f t="shared" si="186"/>
        <v>-3.6680958712622905E-2</v>
      </c>
    </row>
    <row r="11964" spans="1:6" x14ac:dyDescent="0.3">
      <c r="A11964" s="11">
        <v>29</v>
      </c>
      <c r="B11964" s="12" t="s">
        <v>1187</v>
      </c>
      <c r="C11964" s="12" t="s">
        <v>42</v>
      </c>
      <c r="D11964" s="13">
        <v>10033736.916197499</v>
      </c>
      <c r="E11964" s="14">
        <v>45170</v>
      </c>
      <c r="F11964" s="15">
        <f t="shared" si="186"/>
        <v>-4.3775346568727919E-2</v>
      </c>
    </row>
    <row r="11965" spans="1:6" x14ac:dyDescent="0.3">
      <c r="A11965" s="16">
        <v>29</v>
      </c>
      <c r="B11965" s="17" t="s">
        <v>1187</v>
      </c>
      <c r="C11965" s="17" t="s">
        <v>43</v>
      </c>
      <c r="D11965" s="18">
        <v>10482722.786829101</v>
      </c>
      <c r="E11965" s="14">
        <v>45139</v>
      </c>
      <c r="F11965" s="15">
        <f t="shared" si="186"/>
        <v>-0.10619587078338281</v>
      </c>
    </row>
    <row r="11966" spans="1:6" x14ac:dyDescent="0.3">
      <c r="A11966" s="11">
        <v>29</v>
      </c>
      <c r="B11966" s="12" t="s">
        <v>1187</v>
      </c>
      <c r="C11966" s="12" t="s">
        <v>44</v>
      </c>
      <c r="D11966" s="13">
        <v>11657203.6017498</v>
      </c>
      <c r="E11966" s="14">
        <v>45108</v>
      </c>
      <c r="F11966" s="15">
        <f t="shared" si="186"/>
        <v>3.3674774477066342E-2</v>
      </c>
    </row>
    <row r="11967" spans="1:6" x14ac:dyDescent="0.3">
      <c r="A11967" s="16">
        <v>29</v>
      </c>
      <c r="B11967" s="17" t="s">
        <v>1187</v>
      </c>
      <c r="C11967" s="17" t="s">
        <v>45</v>
      </c>
      <c r="D11967" s="18">
        <v>11271185.906518299</v>
      </c>
      <c r="E11967" s="14">
        <v>45078</v>
      </c>
      <c r="F11967" s="15">
        <f t="shared" si="186"/>
        <v>-3.605502374499997E-2</v>
      </c>
    </row>
    <row r="11968" spans="1:6" x14ac:dyDescent="0.3">
      <c r="A11968" s="11">
        <v>29</v>
      </c>
      <c r="B11968" s="12" t="s">
        <v>1187</v>
      </c>
      <c r="C11968" s="12" t="s">
        <v>46</v>
      </c>
      <c r="D11968" s="13">
        <v>11684983.7007533</v>
      </c>
      <c r="E11968" s="14">
        <v>45047</v>
      </c>
      <c r="F11968" s="15">
        <f t="shared" si="186"/>
        <v>-8.2472338928087793E-2</v>
      </c>
    </row>
    <row r="11969" spans="1:6" x14ac:dyDescent="0.3">
      <c r="A11969" s="16">
        <v>29</v>
      </c>
      <c r="B11969" s="17" t="s">
        <v>1187</v>
      </c>
      <c r="C11969" s="17" t="s">
        <v>47</v>
      </c>
      <c r="D11969" s="18">
        <v>12689525.787435099</v>
      </c>
      <c r="E11969" s="14">
        <v>45017</v>
      </c>
      <c r="F11969" s="15">
        <f t="shared" si="186"/>
        <v>-3.330450763886908E-2</v>
      </c>
    </row>
    <row r="11970" spans="1:6" x14ac:dyDescent="0.3">
      <c r="A11970" s="11">
        <v>29</v>
      </c>
      <c r="B11970" s="12" t="s">
        <v>1187</v>
      </c>
      <c r="C11970" s="12" t="s">
        <v>48</v>
      </c>
      <c r="D11970" s="13">
        <v>13119260.5271875</v>
      </c>
      <c r="E11970" s="14">
        <v>44986</v>
      </c>
      <c r="F11970" s="15">
        <f t="shared" si="186"/>
        <v>-6.2562392561835295E-2</v>
      </c>
    </row>
    <row r="11971" spans="1:6" x14ac:dyDescent="0.3">
      <c r="A11971" s="16">
        <v>29</v>
      </c>
      <c r="B11971" s="17" t="s">
        <v>1187</v>
      </c>
      <c r="C11971" s="17" t="s">
        <v>49</v>
      </c>
      <c r="D11971" s="18">
        <v>13966251.499317599</v>
      </c>
      <c r="E11971" s="14">
        <v>44958</v>
      </c>
      <c r="F11971" s="15">
        <f t="shared" ref="F11971:F12034" si="187">IF(B11971=B11972,LN(D11971/D11972),NA())</f>
        <v>8.1557533056737172E-2</v>
      </c>
    </row>
    <row r="11972" spans="1:6" x14ac:dyDescent="0.3">
      <c r="A11972" s="11">
        <v>29</v>
      </c>
      <c r="B11972" s="12" t="s">
        <v>1187</v>
      </c>
      <c r="C11972" s="12" t="s">
        <v>50</v>
      </c>
      <c r="D11972" s="13">
        <v>12872410.230554201</v>
      </c>
      <c r="E11972" s="14">
        <v>44927</v>
      </c>
      <c r="F11972" s="15">
        <f t="shared" si="187"/>
        <v>0.19420208796512264</v>
      </c>
    </row>
    <row r="11973" spans="1:6" x14ac:dyDescent="0.3">
      <c r="A11973" s="16">
        <v>29</v>
      </c>
      <c r="B11973" s="17" t="s">
        <v>1187</v>
      </c>
      <c r="C11973" s="17" t="s">
        <v>51</v>
      </c>
      <c r="D11973" s="18">
        <v>10600320.0198105</v>
      </c>
      <c r="E11973" s="14">
        <v>44896</v>
      </c>
      <c r="F11973" s="15">
        <f t="shared" si="187"/>
        <v>-5.3874285046854618E-2</v>
      </c>
    </row>
    <row r="11974" spans="1:6" x14ac:dyDescent="0.3">
      <c r="A11974" s="16">
        <v>29</v>
      </c>
      <c r="B11974" s="17" t="s">
        <v>1187</v>
      </c>
      <c r="C11974" s="17" t="s">
        <v>53</v>
      </c>
      <c r="D11974" s="18">
        <v>11187068.088680301</v>
      </c>
      <c r="E11974" s="14">
        <v>44866</v>
      </c>
      <c r="F11974" s="15">
        <f t="shared" si="187"/>
        <v>0.11214490668160712</v>
      </c>
    </row>
    <row r="11975" spans="1:6" x14ac:dyDescent="0.3">
      <c r="A11975" s="16">
        <v>29</v>
      </c>
      <c r="B11975" s="17" t="s">
        <v>1187</v>
      </c>
      <c r="C11975" s="17" t="s">
        <v>54</v>
      </c>
      <c r="D11975" s="18">
        <v>10000284.7698712</v>
      </c>
      <c r="E11975" s="14">
        <v>44835</v>
      </c>
      <c r="F11975" s="15">
        <f t="shared" si="187"/>
        <v>1.8155286682051068E-2</v>
      </c>
    </row>
    <row r="11976" spans="1:6" x14ac:dyDescent="0.3">
      <c r="A11976" s="16">
        <v>29</v>
      </c>
      <c r="B11976" s="17" t="s">
        <v>1187</v>
      </c>
      <c r="C11976" s="17" t="s">
        <v>55</v>
      </c>
      <c r="D11976" s="18">
        <v>9820364.9231582005</v>
      </c>
      <c r="E11976" s="14">
        <v>44805</v>
      </c>
      <c r="F11976" s="15">
        <f t="shared" si="187"/>
        <v>1.0002082090686956E-3</v>
      </c>
    </row>
    <row r="11977" spans="1:6" x14ac:dyDescent="0.3">
      <c r="A11977" s="11">
        <v>29</v>
      </c>
      <c r="B11977" s="12" t="s">
        <v>1187</v>
      </c>
      <c r="C11977" s="12" t="s">
        <v>56</v>
      </c>
      <c r="D11977" s="13">
        <v>9810547.4241360296</v>
      </c>
      <c r="E11977" s="14">
        <v>44774</v>
      </c>
      <c r="F11977" s="15">
        <f t="shared" si="187"/>
        <v>-0.1549947355824145</v>
      </c>
    </row>
    <row r="11978" spans="1:6" x14ac:dyDescent="0.3">
      <c r="A11978" s="16">
        <v>29</v>
      </c>
      <c r="B11978" s="17" t="s">
        <v>1187</v>
      </c>
      <c r="C11978" s="17" t="s">
        <v>57</v>
      </c>
      <c r="D11978" s="18">
        <v>11455303.496931899</v>
      </c>
      <c r="E11978" s="14">
        <v>44743</v>
      </c>
      <c r="F11978" s="15">
        <f t="shared" si="187"/>
        <v>5.2675754597907035E-2</v>
      </c>
    </row>
    <row r="11979" spans="1:6" x14ac:dyDescent="0.3">
      <c r="A11979" s="11">
        <v>29</v>
      </c>
      <c r="B11979" s="12" t="s">
        <v>1187</v>
      </c>
      <c r="C11979" s="12" t="s">
        <v>58</v>
      </c>
      <c r="D11979" s="13">
        <v>10867504.0404099</v>
      </c>
      <c r="E11979" s="14">
        <v>44713</v>
      </c>
      <c r="F11979" s="15">
        <f t="shared" si="187"/>
        <v>-0.11012722364799427</v>
      </c>
    </row>
    <row r="11980" spans="1:6" x14ac:dyDescent="0.3">
      <c r="A11980" s="16">
        <v>29</v>
      </c>
      <c r="B11980" s="17" t="s">
        <v>1187</v>
      </c>
      <c r="C11980" s="17" t="s">
        <v>59</v>
      </c>
      <c r="D11980" s="18">
        <v>12132699.909090299</v>
      </c>
      <c r="E11980" s="14">
        <v>44682</v>
      </c>
      <c r="F11980" s="15">
        <f t="shared" si="187"/>
        <v>-9.8802332887602692E-2</v>
      </c>
    </row>
    <row r="11981" spans="1:6" x14ac:dyDescent="0.3">
      <c r="A11981" s="11">
        <v>29</v>
      </c>
      <c r="B11981" s="12" t="s">
        <v>1187</v>
      </c>
      <c r="C11981" s="12" t="s">
        <v>60</v>
      </c>
      <c r="D11981" s="13">
        <v>13392657.542685799</v>
      </c>
      <c r="E11981" s="14">
        <v>44652</v>
      </c>
      <c r="F11981" s="15">
        <f t="shared" si="187"/>
        <v>-1.2310897128083004E-2</v>
      </c>
    </row>
    <row r="11982" spans="1:6" x14ac:dyDescent="0.3">
      <c r="A11982" s="16">
        <v>29</v>
      </c>
      <c r="B11982" s="17" t="s">
        <v>1187</v>
      </c>
      <c r="C11982" s="17" t="s">
        <v>61</v>
      </c>
      <c r="D11982" s="18">
        <v>13558552.232979</v>
      </c>
      <c r="E11982" s="14">
        <v>44621</v>
      </c>
      <c r="F11982" s="15">
        <f t="shared" si="187"/>
        <v>-7.2425682589976129E-2</v>
      </c>
    </row>
    <row r="11983" spans="1:6" x14ac:dyDescent="0.3">
      <c r="A11983" s="11">
        <v>29</v>
      </c>
      <c r="B11983" s="12" t="s">
        <v>1187</v>
      </c>
      <c r="C11983" s="12" t="s">
        <v>62</v>
      </c>
      <c r="D11983" s="13">
        <v>14576974.458652999</v>
      </c>
      <c r="E11983" s="14">
        <v>44593</v>
      </c>
      <c r="F11983" s="15">
        <f t="shared" si="187"/>
        <v>-8.6858448911281666E-2</v>
      </c>
    </row>
    <row r="11984" spans="1:6" x14ac:dyDescent="0.3">
      <c r="A11984" s="16">
        <v>29</v>
      </c>
      <c r="B11984" s="17" t="s">
        <v>1187</v>
      </c>
      <c r="C11984" s="17" t="s">
        <v>63</v>
      </c>
      <c r="D11984" s="18">
        <v>15899722.2549906</v>
      </c>
      <c r="E11984" s="14">
        <v>44562</v>
      </c>
      <c r="F11984" s="15">
        <f t="shared" si="187"/>
        <v>-8.7159188400439347E-2</v>
      </c>
    </row>
    <row r="11985" spans="1:6" x14ac:dyDescent="0.3">
      <c r="A11985" s="11">
        <v>29</v>
      </c>
      <c r="B11985" s="12" t="s">
        <v>1187</v>
      </c>
      <c r="C11985" s="12" t="s">
        <v>64</v>
      </c>
      <c r="D11985" s="13">
        <v>17347715.551709902</v>
      </c>
      <c r="E11985" s="14">
        <v>44531</v>
      </c>
      <c r="F11985" s="15">
        <f t="shared" si="187"/>
        <v>5.9513736945353397E-2</v>
      </c>
    </row>
    <row r="11986" spans="1:6" x14ac:dyDescent="0.3">
      <c r="A11986" s="11">
        <v>29</v>
      </c>
      <c r="B11986" s="12" t="s">
        <v>1187</v>
      </c>
      <c r="C11986" s="12" t="s">
        <v>66</v>
      </c>
      <c r="D11986" s="13">
        <v>16345409.4819152</v>
      </c>
      <c r="E11986" s="14">
        <v>44501</v>
      </c>
      <c r="F11986" s="15">
        <f t="shared" si="187"/>
        <v>-2.3226139266882394E-2</v>
      </c>
    </row>
    <row r="11987" spans="1:6" x14ac:dyDescent="0.3">
      <c r="A11987" s="11">
        <v>29</v>
      </c>
      <c r="B11987" s="12" t="s">
        <v>1187</v>
      </c>
      <c r="C11987" s="12" t="s">
        <v>67</v>
      </c>
      <c r="D11987" s="13">
        <v>16729493.365674401</v>
      </c>
      <c r="E11987" s="14">
        <v>44470</v>
      </c>
      <c r="F11987" s="15">
        <f t="shared" si="187"/>
        <v>5.0128323302993702E-2</v>
      </c>
    </row>
    <row r="11988" spans="1:6" x14ac:dyDescent="0.3">
      <c r="A11988" s="11">
        <v>29</v>
      </c>
      <c r="B11988" s="12" t="s">
        <v>1187</v>
      </c>
      <c r="C11988" s="12" t="s">
        <v>68</v>
      </c>
      <c r="D11988" s="13">
        <v>15911544.3934744</v>
      </c>
      <c r="E11988" s="14">
        <v>44440</v>
      </c>
      <c r="F11988" s="15">
        <f t="shared" si="187"/>
        <v>1.0091998968156362E-2</v>
      </c>
    </row>
    <row r="11989" spans="1:6" x14ac:dyDescent="0.3">
      <c r="A11989" s="16">
        <v>29</v>
      </c>
      <c r="B11989" s="17" t="s">
        <v>1187</v>
      </c>
      <c r="C11989" s="17" t="s">
        <v>69</v>
      </c>
      <c r="D11989" s="18">
        <v>15751772.667957701</v>
      </c>
      <c r="E11989" s="14">
        <v>44409</v>
      </c>
      <c r="F11989" s="15">
        <f t="shared" si="187"/>
        <v>4.9736423603442492E-2</v>
      </c>
    </row>
    <row r="11990" spans="1:6" x14ac:dyDescent="0.3">
      <c r="A11990" s="11">
        <v>29</v>
      </c>
      <c r="B11990" s="12" t="s">
        <v>1187</v>
      </c>
      <c r="C11990" s="12" t="s">
        <v>70</v>
      </c>
      <c r="D11990" s="13">
        <v>14987499.480350001</v>
      </c>
      <c r="E11990" s="14">
        <v>44378</v>
      </c>
      <c r="F11990" s="15">
        <f t="shared" si="187"/>
        <v>-4.6432074234997504E-2</v>
      </c>
    </row>
    <row r="11991" spans="1:6" x14ac:dyDescent="0.3">
      <c r="A11991" s="16">
        <v>29</v>
      </c>
      <c r="B11991" s="17" t="s">
        <v>1187</v>
      </c>
      <c r="C11991" s="17" t="s">
        <v>71</v>
      </c>
      <c r="D11991" s="18">
        <v>15699809.2078849</v>
      </c>
      <c r="E11991" s="14">
        <v>44348</v>
      </c>
      <c r="F11991" s="15">
        <f t="shared" si="187"/>
        <v>-3.6100702457117551E-3</v>
      </c>
    </row>
    <row r="11992" spans="1:6" x14ac:dyDescent="0.3">
      <c r="A11992" s="11">
        <v>29</v>
      </c>
      <c r="B11992" s="12" t="s">
        <v>1187</v>
      </c>
      <c r="C11992" s="12" t="s">
        <v>72</v>
      </c>
      <c r="D11992" s="13">
        <v>15756589.049913</v>
      </c>
      <c r="E11992" s="14">
        <v>44317</v>
      </c>
      <c r="F11992" s="15">
        <f t="shared" si="187"/>
        <v>-8.2763780945824261E-3</v>
      </c>
    </row>
    <row r="11993" spans="1:6" x14ac:dyDescent="0.3">
      <c r="A11993" s="16">
        <v>29</v>
      </c>
      <c r="B11993" s="17" t="s">
        <v>1187</v>
      </c>
      <c r="C11993" s="17" t="s">
        <v>73</v>
      </c>
      <c r="D11993" s="18">
        <v>15887537.6810818</v>
      </c>
      <c r="E11993" s="14">
        <v>44287</v>
      </c>
      <c r="F11993" s="15">
        <f t="shared" si="187"/>
        <v>5.2812580873738885E-2</v>
      </c>
    </row>
    <row r="11994" spans="1:6" x14ac:dyDescent="0.3">
      <c r="A11994" s="11">
        <v>29</v>
      </c>
      <c r="B11994" s="12" t="s">
        <v>1187</v>
      </c>
      <c r="C11994" s="12" t="s">
        <v>74</v>
      </c>
      <c r="D11994" s="13">
        <v>15070247.372230699</v>
      </c>
      <c r="E11994" s="14">
        <v>44256</v>
      </c>
      <c r="F11994" s="15">
        <f t="shared" si="187"/>
        <v>6.9780056715190636E-2</v>
      </c>
    </row>
    <row r="11995" spans="1:6" x14ac:dyDescent="0.3">
      <c r="A11995" s="16">
        <v>29</v>
      </c>
      <c r="B11995" s="17" t="s">
        <v>1187</v>
      </c>
      <c r="C11995" s="17" t="s">
        <v>75</v>
      </c>
      <c r="D11995" s="18">
        <v>14054496.3665004</v>
      </c>
      <c r="E11995" s="14">
        <v>44228</v>
      </c>
      <c r="F11995" s="15">
        <f t="shared" si="187"/>
        <v>0.10877594878706544</v>
      </c>
    </row>
    <row r="11996" spans="1:6" x14ac:dyDescent="0.3">
      <c r="A11996" s="11">
        <v>29</v>
      </c>
      <c r="B11996" s="12" t="s">
        <v>1187</v>
      </c>
      <c r="C11996" s="12" t="s">
        <v>76</v>
      </c>
      <c r="D11996" s="13">
        <v>12605918.449399799</v>
      </c>
      <c r="E11996" s="14">
        <v>44197</v>
      </c>
      <c r="F11996" s="15">
        <f t="shared" si="187"/>
        <v>-4.2648729412954951E-2</v>
      </c>
    </row>
    <row r="11997" spans="1:6" x14ac:dyDescent="0.3">
      <c r="A11997" s="16">
        <v>29</v>
      </c>
      <c r="B11997" s="17" t="s">
        <v>1187</v>
      </c>
      <c r="C11997" s="17" t="s">
        <v>77</v>
      </c>
      <c r="D11997" s="18">
        <v>13155174.131274899</v>
      </c>
      <c r="E11997" s="14">
        <v>44166</v>
      </c>
      <c r="F11997" s="15">
        <f t="shared" si="187"/>
        <v>9.761370490582115E-2</v>
      </c>
    </row>
    <row r="11998" spans="1:6" x14ac:dyDescent="0.3">
      <c r="A11998" s="16">
        <v>29</v>
      </c>
      <c r="B11998" s="17" t="s">
        <v>1187</v>
      </c>
      <c r="C11998" s="17" t="s">
        <v>79</v>
      </c>
      <c r="D11998" s="18">
        <v>11931732.4844009</v>
      </c>
      <c r="E11998" s="14">
        <v>44136</v>
      </c>
      <c r="F11998" s="15">
        <f t="shared" si="187"/>
        <v>0.16277834135696931</v>
      </c>
    </row>
    <row r="11999" spans="1:6" x14ac:dyDescent="0.3">
      <c r="A11999" s="16">
        <v>29</v>
      </c>
      <c r="B11999" s="17" t="s">
        <v>1187</v>
      </c>
      <c r="C11999" s="17" t="s">
        <v>80</v>
      </c>
      <c r="D11999" s="18">
        <v>10139342.0049897</v>
      </c>
      <c r="E11999" s="14">
        <v>44105</v>
      </c>
      <c r="F11999" s="15">
        <f t="shared" si="187"/>
        <v>1.4045628092904843E-2</v>
      </c>
    </row>
    <row r="12000" spans="1:6" x14ac:dyDescent="0.3">
      <c r="A12000" s="16">
        <v>29</v>
      </c>
      <c r="B12000" s="17" t="s">
        <v>1187</v>
      </c>
      <c r="C12000" s="17" t="s">
        <v>81</v>
      </c>
      <c r="D12000" s="18">
        <v>9997924.0549463797</v>
      </c>
      <c r="E12000" s="14">
        <v>44075</v>
      </c>
      <c r="F12000" s="15">
        <f t="shared" si="187"/>
        <v>-6.000353515306403E-2</v>
      </c>
    </row>
    <row r="12001" spans="1:6" x14ac:dyDescent="0.3">
      <c r="A12001" s="11">
        <v>29</v>
      </c>
      <c r="B12001" s="12" t="s">
        <v>1187</v>
      </c>
      <c r="C12001" s="12" t="s">
        <v>82</v>
      </c>
      <c r="D12001" s="13">
        <v>10616198.680948</v>
      </c>
      <c r="E12001" s="14">
        <v>44044</v>
      </c>
      <c r="F12001" s="15">
        <f t="shared" si="187"/>
        <v>0.12805870541248932</v>
      </c>
    </row>
    <row r="12002" spans="1:6" x14ac:dyDescent="0.3">
      <c r="A12002" s="16">
        <v>29</v>
      </c>
      <c r="B12002" s="17" t="s">
        <v>1187</v>
      </c>
      <c r="C12002" s="17" t="s">
        <v>83</v>
      </c>
      <c r="D12002" s="18">
        <v>9340149.9496525899</v>
      </c>
      <c r="E12002" s="14">
        <v>44013</v>
      </c>
      <c r="F12002" s="15">
        <f t="shared" si="187"/>
        <v>-0.10486748049881463</v>
      </c>
    </row>
    <row r="12003" spans="1:6" x14ac:dyDescent="0.3">
      <c r="A12003" s="11">
        <v>29</v>
      </c>
      <c r="B12003" s="12" t="s">
        <v>1187</v>
      </c>
      <c r="C12003" s="12" t="s">
        <v>84</v>
      </c>
      <c r="D12003" s="13">
        <v>10372828.9581882</v>
      </c>
      <c r="E12003" s="14">
        <v>43983</v>
      </c>
      <c r="F12003" s="15">
        <f t="shared" si="187"/>
        <v>3.0910444217204659E-2</v>
      </c>
    </row>
    <row r="12004" spans="1:6" x14ac:dyDescent="0.3">
      <c r="A12004" s="16">
        <v>29</v>
      </c>
      <c r="B12004" s="17" t="s">
        <v>1187</v>
      </c>
      <c r="C12004" s="17" t="s">
        <v>85</v>
      </c>
      <c r="D12004" s="18">
        <v>10057104.930234799</v>
      </c>
      <c r="E12004" s="14">
        <v>43952</v>
      </c>
      <c r="F12004" s="15">
        <f t="shared" si="187"/>
        <v>-1.5574649299455097E-2</v>
      </c>
    </row>
    <row r="12005" spans="1:6" x14ac:dyDescent="0.3">
      <c r="A12005" s="11">
        <v>29</v>
      </c>
      <c r="B12005" s="12" t="s">
        <v>1187</v>
      </c>
      <c r="C12005" s="12" t="s">
        <v>86</v>
      </c>
      <c r="D12005" s="13">
        <v>10214966.9442115</v>
      </c>
      <c r="E12005" s="14">
        <v>43922</v>
      </c>
      <c r="F12005" s="15">
        <f t="shared" si="187"/>
        <v>0.11919250008203416</v>
      </c>
    </row>
    <row r="12006" spans="1:6" x14ac:dyDescent="0.3">
      <c r="A12006" s="16">
        <v>29</v>
      </c>
      <c r="B12006" s="17" t="s">
        <v>1187</v>
      </c>
      <c r="C12006" s="17" t="s">
        <v>87</v>
      </c>
      <c r="D12006" s="18">
        <v>9067181.7363595609</v>
      </c>
      <c r="E12006" s="14">
        <v>43891</v>
      </c>
      <c r="F12006" s="15">
        <f t="shared" si="187"/>
        <v>-0.32115214097838568</v>
      </c>
    </row>
    <row r="12007" spans="1:6" x14ac:dyDescent="0.3">
      <c r="A12007" s="11">
        <v>29</v>
      </c>
      <c r="B12007" s="12" t="s">
        <v>1187</v>
      </c>
      <c r="C12007" s="12" t="s">
        <v>88</v>
      </c>
      <c r="D12007" s="13">
        <v>12501062.4057419</v>
      </c>
      <c r="E12007" s="14">
        <v>43862</v>
      </c>
      <c r="F12007" s="15">
        <f t="shared" si="187"/>
        <v>-0.23359027908931362</v>
      </c>
    </row>
    <row r="12008" spans="1:6" x14ac:dyDescent="0.3">
      <c r="A12008" s="16">
        <v>29</v>
      </c>
      <c r="B12008" s="17" t="s">
        <v>1187</v>
      </c>
      <c r="C12008" s="17" t="s">
        <v>89</v>
      </c>
      <c r="D12008" s="18">
        <v>15790427.6617995</v>
      </c>
      <c r="E12008" s="14">
        <v>43831</v>
      </c>
      <c r="F12008" s="15">
        <f t="shared" si="187"/>
        <v>-0.10826070753235263</v>
      </c>
    </row>
    <row r="12009" spans="1:6" x14ac:dyDescent="0.3">
      <c r="A12009" s="11">
        <v>29</v>
      </c>
      <c r="B12009" s="12" t="s">
        <v>1187</v>
      </c>
      <c r="C12009" s="12" t="s">
        <v>90</v>
      </c>
      <c r="D12009" s="13">
        <v>17595877.115088101</v>
      </c>
      <c r="E12009" s="14">
        <v>43800</v>
      </c>
      <c r="F12009" s="15">
        <f t="shared" si="187"/>
        <v>6.0241706817835965E-2</v>
      </c>
    </row>
    <row r="12010" spans="1:6" x14ac:dyDescent="0.3">
      <c r="A12010" s="11">
        <v>29</v>
      </c>
      <c r="B12010" s="12" t="s">
        <v>1187</v>
      </c>
      <c r="C12010" s="12" t="s">
        <v>92</v>
      </c>
      <c r="D12010" s="13">
        <v>16567168.122825099</v>
      </c>
      <c r="E12010" s="14">
        <v>43770</v>
      </c>
      <c r="F12010" s="15">
        <f t="shared" si="187"/>
        <v>3.8006970891229168E-2</v>
      </c>
    </row>
    <row r="12011" spans="1:6" x14ac:dyDescent="0.3">
      <c r="A12011" s="11">
        <v>29</v>
      </c>
      <c r="B12011" s="12" t="s">
        <v>1187</v>
      </c>
      <c r="C12011" s="12" t="s">
        <v>93</v>
      </c>
      <c r="D12011" s="13">
        <v>15949315.9644296</v>
      </c>
      <c r="E12011" s="14">
        <v>43739</v>
      </c>
      <c r="F12011" s="15">
        <f t="shared" si="187"/>
        <v>-5.5334155702238812E-2</v>
      </c>
    </row>
    <row r="12012" spans="1:6" x14ac:dyDescent="0.3">
      <c r="A12012" s="11">
        <v>29</v>
      </c>
      <c r="B12012" s="12" t="s">
        <v>1187</v>
      </c>
      <c r="C12012" s="12" t="s">
        <v>94</v>
      </c>
      <c r="D12012" s="13">
        <v>16856731.9247991</v>
      </c>
      <c r="E12012" s="14">
        <v>43709</v>
      </c>
      <c r="F12012" s="15">
        <f t="shared" si="187"/>
        <v>4.811977056236106E-2</v>
      </c>
    </row>
    <row r="12013" spans="1:6" x14ac:dyDescent="0.3">
      <c r="A12013" s="16">
        <v>29</v>
      </c>
      <c r="B12013" s="17" t="s">
        <v>1187</v>
      </c>
      <c r="C12013" s="17" t="s">
        <v>95</v>
      </c>
      <c r="D12013" s="18">
        <v>16064796.5322899</v>
      </c>
      <c r="E12013" s="14">
        <v>43678</v>
      </c>
      <c r="F12013" s="15">
        <f t="shared" si="187"/>
        <v>-1.9711577080285957E-4</v>
      </c>
    </row>
    <row r="12014" spans="1:6" x14ac:dyDescent="0.3">
      <c r="A12014" s="11">
        <v>29</v>
      </c>
      <c r="B12014" s="12" t="s">
        <v>1187</v>
      </c>
      <c r="C12014" s="12" t="s">
        <v>96</v>
      </c>
      <c r="D12014" s="13">
        <v>16067963.4691575</v>
      </c>
      <c r="E12014" s="14">
        <v>43647</v>
      </c>
      <c r="F12014" s="15">
        <f t="shared" si="187"/>
        <v>-2.019857969983694E-2</v>
      </c>
    </row>
    <row r="12015" spans="1:6" x14ac:dyDescent="0.3">
      <c r="A12015" s="16">
        <v>29</v>
      </c>
      <c r="B12015" s="17" t="s">
        <v>1187</v>
      </c>
      <c r="C12015" s="17" t="s">
        <v>97</v>
      </c>
      <c r="D12015" s="18">
        <v>16395813.415188</v>
      </c>
      <c r="E12015" s="14">
        <v>43617</v>
      </c>
      <c r="F12015" s="15">
        <f t="shared" si="187"/>
        <v>5.0762851468134744E-2</v>
      </c>
    </row>
    <row r="12016" spans="1:6" x14ac:dyDescent="0.3">
      <c r="A12016" s="11">
        <v>29</v>
      </c>
      <c r="B12016" s="12" t="s">
        <v>1187</v>
      </c>
      <c r="C12016" s="12" t="s">
        <v>98</v>
      </c>
      <c r="D12016" s="13">
        <v>15584287.127103901</v>
      </c>
      <c r="E12016" s="14">
        <v>43586</v>
      </c>
      <c r="F12016" s="15">
        <f t="shared" si="187"/>
        <v>-1.6020623905720382E-2</v>
      </c>
    </row>
    <row r="12017" spans="1:6" x14ac:dyDescent="0.3">
      <c r="A12017" s="16">
        <v>29</v>
      </c>
      <c r="B12017" s="17" t="s">
        <v>1187</v>
      </c>
      <c r="C12017" s="17" t="s">
        <v>99</v>
      </c>
      <c r="D12017" s="18">
        <v>15835967.787594</v>
      </c>
      <c r="E12017" s="14">
        <v>43556</v>
      </c>
      <c r="F12017" s="15">
        <f t="shared" si="187"/>
        <v>0.16520754170969842</v>
      </c>
    </row>
    <row r="12018" spans="1:6" x14ac:dyDescent="0.3">
      <c r="A12018" s="11">
        <v>29</v>
      </c>
      <c r="B12018" s="12" t="s">
        <v>1187</v>
      </c>
      <c r="C12018" s="12" t="s">
        <v>100</v>
      </c>
      <c r="D12018" s="13">
        <v>13424430.966746399</v>
      </c>
      <c r="E12018" s="14">
        <v>43525</v>
      </c>
      <c r="F12018" s="15">
        <f t="shared" si="187"/>
        <v>-1.8331153124580727E-2</v>
      </c>
    </row>
    <row r="12019" spans="1:6" x14ac:dyDescent="0.3">
      <c r="A12019" s="16">
        <v>29</v>
      </c>
      <c r="B12019" s="17" t="s">
        <v>1187</v>
      </c>
      <c r="C12019" s="17" t="s">
        <v>101</v>
      </c>
      <c r="D12019" s="18">
        <v>13672785.625511</v>
      </c>
      <c r="E12019" s="14">
        <v>43497</v>
      </c>
      <c r="F12019" s="15">
        <f t="shared" si="187"/>
        <v>-5.1910751663501786E-2</v>
      </c>
    </row>
    <row r="12020" spans="1:6" x14ac:dyDescent="0.3">
      <c r="A12020" s="11">
        <v>29</v>
      </c>
      <c r="B12020" s="12" t="s">
        <v>1187</v>
      </c>
      <c r="C12020" s="12" t="s">
        <v>102</v>
      </c>
      <c r="D12020" s="13">
        <v>14401295.3614875</v>
      </c>
      <c r="E12020" s="14">
        <v>43466</v>
      </c>
      <c r="F12020" s="15">
        <f t="shared" si="187"/>
        <v>6.0039923609470407E-2</v>
      </c>
    </row>
    <row r="12021" spans="1:6" x14ac:dyDescent="0.3">
      <c r="A12021" s="16">
        <v>29</v>
      </c>
      <c r="B12021" s="17" t="s">
        <v>1187</v>
      </c>
      <c r="C12021" s="17" t="s">
        <v>103</v>
      </c>
      <c r="D12021" s="18">
        <v>13562087.7508169</v>
      </c>
      <c r="E12021" s="14">
        <v>43435</v>
      </c>
      <c r="F12021" s="15">
        <f t="shared" si="187"/>
        <v>-2.2417204775532558E-2</v>
      </c>
    </row>
    <row r="12022" spans="1:6" x14ac:dyDescent="0.3">
      <c r="A12022" s="16">
        <v>29</v>
      </c>
      <c r="B12022" s="17" t="s">
        <v>1187</v>
      </c>
      <c r="C12022" s="17" t="s">
        <v>105</v>
      </c>
      <c r="D12022" s="18">
        <v>13869545.1412852</v>
      </c>
      <c r="E12022" s="14">
        <v>43405</v>
      </c>
      <c r="F12022" s="15">
        <f t="shared" si="187"/>
        <v>-2.5993220314517701E-2</v>
      </c>
    </row>
    <row r="12023" spans="1:6" x14ac:dyDescent="0.3">
      <c r="A12023" s="16">
        <v>29</v>
      </c>
      <c r="B12023" s="17" t="s">
        <v>1187</v>
      </c>
      <c r="C12023" s="17" t="s">
        <v>106</v>
      </c>
      <c r="D12023" s="18">
        <v>14234785.6075054</v>
      </c>
      <c r="E12023" s="14">
        <v>43374</v>
      </c>
      <c r="F12023" s="15">
        <f t="shared" si="187"/>
        <v>-0.23544660678112642</v>
      </c>
    </row>
    <row r="12024" spans="1:6" x14ac:dyDescent="0.3">
      <c r="A12024" s="16">
        <v>29</v>
      </c>
      <c r="B12024" s="17" t="s">
        <v>1187</v>
      </c>
      <c r="C12024" s="17" t="s">
        <v>107</v>
      </c>
      <c r="D12024" s="18">
        <v>18013748.401933901</v>
      </c>
      <c r="E12024" s="14">
        <v>43344</v>
      </c>
      <c r="F12024" s="15">
        <f t="shared" si="187"/>
        <v>-0.12831409502852775</v>
      </c>
    </row>
    <row r="12025" spans="1:6" x14ac:dyDescent="0.3">
      <c r="A12025" s="11">
        <v>29</v>
      </c>
      <c r="B12025" s="12" t="s">
        <v>1187</v>
      </c>
      <c r="C12025" s="12" t="s">
        <v>108</v>
      </c>
      <c r="D12025" s="13">
        <v>20480011.495713301</v>
      </c>
      <c r="E12025" s="14">
        <v>43313</v>
      </c>
      <c r="F12025" s="15">
        <f t="shared" si="187"/>
        <v>7.0054928770532737E-2</v>
      </c>
    </row>
    <row r="12026" spans="1:6" x14ac:dyDescent="0.3">
      <c r="A12026" s="16">
        <v>29</v>
      </c>
      <c r="B12026" s="17" t="s">
        <v>1187</v>
      </c>
      <c r="C12026" s="17" t="s">
        <v>109</v>
      </c>
      <c r="D12026" s="18">
        <v>19094387.290181901</v>
      </c>
      <c r="E12026" s="14">
        <v>43282</v>
      </c>
      <c r="F12026" s="15">
        <f t="shared" si="187"/>
        <v>-8.385936526575556E-4</v>
      </c>
    </row>
    <row r="12027" spans="1:6" x14ac:dyDescent="0.3">
      <c r="A12027" s="11">
        <v>29</v>
      </c>
      <c r="B12027" s="12" t="s">
        <v>1187</v>
      </c>
      <c r="C12027" s="12" t="s">
        <v>110</v>
      </c>
      <c r="D12027" s="13">
        <v>19110406.438003901</v>
      </c>
      <c r="E12027" s="14">
        <v>43252</v>
      </c>
      <c r="F12027" s="15">
        <f t="shared" si="187"/>
        <v>-3.3621500558918674E-2</v>
      </c>
    </row>
    <row r="12028" spans="1:6" x14ac:dyDescent="0.3">
      <c r="A12028" s="16">
        <v>29</v>
      </c>
      <c r="B12028" s="17" t="s">
        <v>1187</v>
      </c>
      <c r="C12028" s="17" t="s">
        <v>111</v>
      </c>
      <c r="D12028" s="18">
        <v>19763850.306900699</v>
      </c>
      <c r="E12028" s="14">
        <v>43221</v>
      </c>
      <c r="F12028" s="15">
        <f t="shared" si="187"/>
        <v>-1.4484254485765496E-2</v>
      </c>
    </row>
    <row r="12029" spans="1:6" x14ac:dyDescent="0.3">
      <c r="A12029" s="11">
        <v>29</v>
      </c>
      <c r="B12029" s="12" t="s">
        <v>1187</v>
      </c>
      <c r="C12029" s="12" t="s">
        <v>112</v>
      </c>
      <c r="D12029" s="13">
        <v>20052198.155060198</v>
      </c>
      <c r="E12029" s="14">
        <v>43191</v>
      </c>
      <c r="F12029" s="15">
        <f t="shared" si="187"/>
        <v>9.6854927583963579E-2</v>
      </c>
    </row>
    <row r="12030" spans="1:6" x14ac:dyDescent="0.3">
      <c r="A12030" s="16">
        <v>29</v>
      </c>
      <c r="B12030" s="17" t="s">
        <v>1187</v>
      </c>
      <c r="C12030" s="17" t="s">
        <v>113</v>
      </c>
      <c r="D12030" s="18">
        <v>18201133.162640601</v>
      </c>
      <c r="E12030" s="14">
        <v>43160</v>
      </c>
      <c r="F12030" s="15">
        <f t="shared" si="187"/>
        <v>-0.2109044651066386</v>
      </c>
    </row>
    <row r="12031" spans="1:6" x14ac:dyDescent="0.3">
      <c r="A12031" s="11">
        <v>29</v>
      </c>
      <c r="B12031" s="12" t="s">
        <v>1187</v>
      </c>
      <c r="C12031" s="12" t="s">
        <v>114</v>
      </c>
      <c r="D12031" s="13">
        <v>22474657.002137098</v>
      </c>
      <c r="E12031" s="14">
        <v>43132</v>
      </c>
      <c r="F12031" s="15">
        <f t="shared" si="187"/>
        <v>8.6880947175635131E-2</v>
      </c>
    </row>
    <row r="12032" spans="1:6" x14ac:dyDescent="0.3">
      <c r="A12032" s="16">
        <v>29</v>
      </c>
      <c r="B12032" s="17" t="s">
        <v>1187</v>
      </c>
      <c r="C12032" s="17" t="s">
        <v>115</v>
      </c>
      <c r="D12032" s="18">
        <v>20604456.178759299</v>
      </c>
      <c r="E12032" s="14">
        <v>43101</v>
      </c>
      <c r="F12032" s="15">
        <f t="shared" si="187"/>
        <v>-0.11041361450937308</v>
      </c>
    </row>
    <row r="12033" spans="1:6" x14ac:dyDescent="0.3">
      <c r="A12033" s="11">
        <v>29</v>
      </c>
      <c r="B12033" s="12" t="s">
        <v>1187</v>
      </c>
      <c r="C12033" s="12" t="s">
        <v>116</v>
      </c>
      <c r="D12033" s="13">
        <v>23009817.8126316</v>
      </c>
      <c r="E12033" s="14">
        <v>43070</v>
      </c>
      <c r="F12033" s="15">
        <f t="shared" si="187"/>
        <v>2.5405614425508458E-2</v>
      </c>
    </row>
    <row r="12034" spans="1:6" x14ac:dyDescent="0.3">
      <c r="A12034" s="11">
        <v>29</v>
      </c>
      <c r="B12034" s="12" t="s">
        <v>1187</v>
      </c>
      <c r="C12034" s="12" t="s">
        <v>118</v>
      </c>
      <c r="D12034" s="13">
        <v>22432602.553838398</v>
      </c>
      <c r="E12034" s="14">
        <v>43040</v>
      </c>
      <c r="F12034" s="15">
        <f t="shared" si="187"/>
        <v>-1.6286647565004121E-2</v>
      </c>
    </row>
    <row r="12035" spans="1:6" x14ac:dyDescent="0.3">
      <c r="A12035" s="11">
        <v>29</v>
      </c>
      <c r="B12035" s="12" t="s">
        <v>1187</v>
      </c>
      <c r="C12035" s="12" t="s">
        <v>119</v>
      </c>
      <c r="D12035" s="13">
        <v>22800945.842223499</v>
      </c>
      <c r="E12035" s="14">
        <v>43009</v>
      </c>
      <c r="F12035" s="15">
        <f t="shared" ref="F12035:F12068" si="188">IF(B12035=B12036,LN(D12035/D12036),NA())</f>
        <v>-3.7794848057652458E-2</v>
      </c>
    </row>
    <row r="12036" spans="1:6" x14ac:dyDescent="0.3">
      <c r="A12036" s="11">
        <v>29</v>
      </c>
      <c r="B12036" s="12" t="s">
        <v>1187</v>
      </c>
      <c r="C12036" s="12" t="s">
        <v>120</v>
      </c>
      <c r="D12036" s="13">
        <v>23679196.2540529</v>
      </c>
      <c r="E12036" s="14">
        <v>42979</v>
      </c>
      <c r="F12036" s="15">
        <f t="shared" si="188"/>
        <v>-2.9367921079126225E-2</v>
      </c>
    </row>
    <row r="12037" spans="1:6" x14ac:dyDescent="0.3">
      <c r="A12037" s="16">
        <v>29</v>
      </c>
      <c r="B12037" s="17" t="s">
        <v>1187</v>
      </c>
      <c r="C12037" s="17" t="s">
        <v>121</v>
      </c>
      <c r="D12037" s="18">
        <v>24384917.076089501</v>
      </c>
      <c r="E12037" s="14">
        <v>42948</v>
      </c>
      <c r="F12037" s="15">
        <f t="shared" si="188"/>
        <v>-8.654720137445486E-2</v>
      </c>
    </row>
    <row r="12038" spans="1:6" x14ac:dyDescent="0.3">
      <c r="A12038" s="11">
        <v>29</v>
      </c>
      <c r="B12038" s="12" t="s">
        <v>1187</v>
      </c>
      <c r="C12038" s="12" t="s">
        <v>122</v>
      </c>
      <c r="D12038" s="13">
        <v>26589382.711389001</v>
      </c>
      <c r="E12038" s="14">
        <v>42917</v>
      </c>
      <c r="F12038" s="15">
        <f t="shared" si="188"/>
        <v>-4.2938010152037485E-2</v>
      </c>
    </row>
    <row r="12039" spans="1:6" x14ac:dyDescent="0.3">
      <c r="A12039" s="16">
        <v>29</v>
      </c>
      <c r="B12039" s="17" t="s">
        <v>1187</v>
      </c>
      <c r="C12039" s="17" t="s">
        <v>123</v>
      </c>
      <c r="D12039" s="18">
        <v>27755943.573052</v>
      </c>
      <c r="E12039" s="14">
        <v>42887</v>
      </c>
      <c r="F12039" s="15">
        <f t="shared" si="188"/>
        <v>-7.9428122613025245E-2</v>
      </c>
    </row>
    <row r="12040" spans="1:6" x14ac:dyDescent="0.3">
      <c r="A12040" s="11">
        <v>29</v>
      </c>
      <c r="B12040" s="12" t="s">
        <v>1187</v>
      </c>
      <c r="C12040" s="12" t="s">
        <v>124</v>
      </c>
      <c r="D12040" s="13">
        <v>30050464.627769299</v>
      </c>
      <c r="E12040" s="14">
        <v>42856</v>
      </c>
      <c r="F12040" s="15">
        <f t="shared" si="188"/>
        <v>5.0763216090696422E-2</v>
      </c>
    </row>
    <row r="12041" spans="1:6" x14ac:dyDescent="0.3">
      <c r="A12041" s="16">
        <v>29</v>
      </c>
      <c r="B12041" s="17" t="s">
        <v>1187</v>
      </c>
      <c r="C12041" s="17" t="s">
        <v>125</v>
      </c>
      <c r="D12041" s="18">
        <v>28563078.051986799</v>
      </c>
      <c r="E12041" s="14">
        <v>42826</v>
      </c>
      <c r="F12041" s="15">
        <f t="shared" si="188"/>
        <v>-5.8166158264020093E-2</v>
      </c>
    </row>
    <row r="12042" spans="1:6" x14ac:dyDescent="0.3">
      <c r="A12042" s="11">
        <v>29</v>
      </c>
      <c r="B12042" s="12" t="s">
        <v>1187</v>
      </c>
      <c r="C12042" s="12" t="s">
        <v>126</v>
      </c>
      <c r="D12042" s="13">
        <v>30273751.951519102</v>
      </c>
      <c r="E12042" s="14">
        <v>42795</v>
      </c>
      <c r="F12042" s="15">
        <f t="shared" si="188"/>
        <v>-8.1061477418316402E-2</v>
      </c>
    </row>
    <row r="12043" spans="1:6" x14ac:dyDescent="0.3">
      <c r="A12043" s="16">
        <v>29</v>
      </c>
      <c r="B12043" s="17" t="s">
        <v>1187</v>
      </c>
      <c r="C12043" s="17" t="s">
        <v>127</v>
      </c>
      <c r="D12043" s="18">
        <v>32829993.787331101</v>
      </c>
      <c r="E12043" s="14">
        <v>42767</v>
      </c>
      <c r="F12043" s="15">
        <f t="shared" si="188"/>
        <v>2.8336500660176941E-2</v>
      </c>
    </row>
    <row r="12044" spans="1:6" x14ac:dyDescent="0.3">
      <c r="A12044" s="11">
        <v>29</v>
      </c>
      <c r="B12044" s="12" t="s">
        <v>1187</v>
      </c>
      <c r="C12044" s="12" t="s">
        <v>129</v>
      </c>
      <c r="D12044" s="13">
        <v>31912763.567962501</v>
      </c>
      <c r="E12044" s="14">
        <v>42736</v>
      </c>
      <c r="F12044" s="15">
        <f t="shared" si="188"/>
        <v>0.10908064008118444</v>
      </c>
    </row>
    <row r="12045" spans="1:6" x14ac:dyDescent="0.3">
      <c r="A12045" s="16">
        <v>29</v>
      </c>
      <c r="B12045" s="17" t="s">
        <v>1187</v>
      </c>
      <c r="C12045" s="17" t="s">
        <v>130</v>
      </c>
      <c r="D12045" s="18">
        <v>28614838.201904699</v>
      </c>
      <c r="E12045" s="14">
        <v>42705</v>
      </c>
      <c r="F12045" s="15">
        <f t="shared" si="188"/>
        <v>6.0748416298201373E-2</v>
      </c>
    </row>
    <row r="12046" spans="1:6" x14ac:dyDescent="0.3">
      <c r="A12046" s="16">
        <v>29</v>
      </c>
      <c r="B12046" s="17" t="s">
        <v>1187</v>
      </c>
      <c r="C12046" s="17" t="s">
        <v>132</v>
      </c>
      <c r="D12046" s="18">
        <v>26928278.6466747</v>
      </c>
      <c r="E12046" s="14">
        <v>42675</v>
      </c>
      <c r="F12046" s="15">
        <f t="shared" si="188"/>
        <v>-3.8296535030255985E-2</v>
      </c>
    </row>
    <row r="12047" spans="1:6" x14ac:dyDescent="0.3">
      <c r="A12047" s="16">
        <v>29</v>
      </c>
      <c r="B12047" s="17" t="s">
        <v>1187</v>
      </c>
      <c r="C12047" s="17" t="s">
        <v>133</v>
      </c>
      <c r="D12047" s="18">
        <v>27979539.761584699</v>
      </c>
      <c r="E12047" s="14">
        <v>42644</v>
      </c>
      <c r="F12047" s="15">
        <f t="shared" si="188"/>
        <v>-2.1899842742834602E-2</v>
      </c>
    </row>
    <row r="12048" spans="1:6" x14ac:dyDescent="0.3">
      <c r="A12048" s="16">
        <v>29</v>
      </c>
      <c r="B12048" s="17" t="s">
        <v>1187</v>
      </c>
      <c r="C12048" s="17" t="s">
        <v>134</v>
      </c>
      <c r="D12048" s="18">
        <v>28599046.068161599</v>
      </c>
      <c r="E12048" s="14">
        <v>42614</v>
      </c>
      <c r="F12048" s="15">
        <f t="shared" si="188"/>
        <v>3.0943876386767755E-2</v>
      </c>
    </row>
    <row r="12049" spans="1:6" x14ac:dyDescent="0.3">
      <c r="A12049" s="11">
        <v>29</v>
      </c>
      <c r="B12049" s="12" t="s">
        <v>1187</v>
      </c>
      <c r="C12049" s="12" t="s">
        <v>135</v>
      </c>
      <c r="D12049" s="13">
        <v>27727632.707624301</v>
      </c>
      <c r="E12049" s="14">
        <v>42583</v>
      </c>
      <c r="F12049" s="15">
        <f t="shared" si="188"/>
        <v>3.2614015770257923E-2</v>
      </c>
    </row>
    <row r="12050" spans="1:6" x14ac:dyDescent="0.3">
      <c r="A12050" s="16">
        <v>29</v>
      </c>
      <c r="B12050" s="17" t="s">
        <v>1187</v>
      </c>
      <c r="C12050" s="17" t="s">
        <v>136</v>
      </c>
      <c r="D12050" s="18">
        <v>26837910.822135001</v>
      </c>
      <c r="E12050" s="14">
        <v>42552</v>
      </c>
      <c r="F12050" s="15">
        <f t="shared" si="188"/>
        <v>8.9136705747932171E-2</v>
      </c>
    </row>
    <row r="12051" spans="1:6" x14ac:dyDescent="0.3">
      <c r="A12051" s="11">
        <v>29</v>
      </c>
      <c r="B12051" s="12" t="s">
        <v>1187</v>
      </c>
      <c r="C12051" s="12" t="s">
        <v>137</v>
      </c>
      <c r="D12051" s="13">
        <v>24549187.6751501</v>
      </c>
      <c r="E12051" s="14">
        <v>42522</v>
      </c>
      <c r="F12051" s="15">
        <f t="shared" si="188"/>
        <v>-2.9630339530123943E-2</v>
      </c>
    </row>
    <row r="12052" spans="1:6" x14ac:dyDescent="0.3">
      <c r="A12052" s="16">
        <v>29</v>
      </c>
      <c r="B12052" s="17" t="s">
        <v>1187</v>
      </c>
      <c r="C12052" s="17" t="s">
        <v>138</v>
      </c>
      <c r="D12052" s="18">
        <v>25287472.237899698</v>
      </c>
      <c r="E12052" s="14">
        <v>42491</v>
      </c>
      <c r="F12052" s="15">
        <f t="shared" si="188"/>
        <v>-4.4218830532490403E-3</v>
      </c>
    </row>
    <row r="12053" spans="1:6" x14ac:dyDescent="0.3">
      <c r="A12053" s="11">
        <v>29</v>
      </c>
      <c r="B12053" s="12" t="s">
        <v>1187</v>
      </c>
      <c r="C12053" s="12" t="s">
        <v>139</v>
      </c>
      <c r="D12053" s="13">
        <v>25399538.071250301</v>
      </c>
      <c r="E12053" s="14">
        <v>42461</v>
      </c>
      <c r="F12053" s="15">
        <f t="shared" si="188"/>
        <v>-1.923735495456582E-2</v>
      </c>
    </row>
    <row r="12054" spans="1:6" x14ac:dyDescent="0.3">
      <c r="A12054" s="16">
        <v>29</v>
      </c>
      <c r="B12054" s="17" t="s">
        <v>1187</v>
      </c>
      <c r="C12054" s="17" t="s">
        <v>140</v>
      </c>
      <c r="D12054" s="18">
        <v>25892888.161559701</v>
      </c>
      <c r="E12054" s="14">
        <v>42430</v>
      </c>
      <c r="F12054" s="15">
        <f t="shared" si="188"/>
        <v>6.5209536074953806E-2</v>
      </c>
    </row>
    <row r="12055" spans="1:6" x14ac:dyDescent="0.3">
      <c r="A12055" s="11">
        <v>29</v>
      </c>
      <c r="B12055" s="12" t="s">
        <v>1187</v>
      </c>
      <c r="C12055" s="12" t="s">
        <v>141</v>
      </c>
      <c r="D12055" s="13">
        <v>24258299.5076317</v>
      </c>
      <c r="E12055" s="14">
        <v>42401</v>
      </c>
      <c r="F12055" s="15">
        <f t="shared" si="188"/>
        <v>3.9473384606600664E-3</v>
      </c>
    </row>
    <row r="12056" spans="1:6" x14ac:dyDescent="0.3">
      <c r="A12056" s="16">
        <v>29</v>
      </c>
      <c r="B12056" s="17" t="s">
        <v>1187</v>
      </c>
      <c r="C12056" s="17" t="s">
        <v>142</v>
      </c>
      <c r="D12056" s="18">
        <v>24162732.530686401</v>
      </c>
      <c r="E12056" s="14">
        <v>42370</v>
      </c>
      <c r="F12056" s="15">
        <f t="shared" si="188"/>
        <v>-0.21602068250521009</v>
      </c>
    </row>
    <row r="12057" spans="1:6" x14ac:dyDescent="0.3">
      <c r="A12057" s="11">
        <v>29</v>
      </c>
      <c r="B12057" s="12" t="s">
        <v>1187</v>
      </c>
      <c r="C12057" s="12" t="s">
        <v>143</v>
      </c>
      <c r="D12057" s="13">
        <v>29989045.069158599</v>
      </c>
      <c r="E12057" s="14">
        <v>42339</v>
      </c>
      <c r="F12057" s="15">
        <f t="shared" si="188"/>
        <v>1.9906111597027976E-2</v>
      </c>
    </row>
    <row r="12058" spans="1:6" x14ac:dyDescent="0.3">
      <c r="A12058" s="11">
        <v>29</v>
      </c>
      <c r="B12058" s="12" t="s">
        <v>1187</v>
      </c>
      <c r="C12058" s="12" t="s">
        <v>145</v>
      </c>
      <c r="D12058" s="13">
        <v>29397982.190556198</v>
      </c>
      <c r="E12058" s="14">
        <v>42309</v>
      </c>
      <c r="F12058" s="15">
        <f t="shared" si="188"/>
        <v>5.1464777536923849E-2</v>
      </c>
    </row>
    <row r="12059" spans="1:6" x14ac:dyDescent="0.3">
      <c r="A12059" s="11">
        <v>29</v>
      </c>
      <c r="B12059" s="12" t="s">
        <v>1187</v>
      </c>
      <c r="C12059" s="12" t="s">
        <v>146</v>
      </c>
      <c r="D12059" s="13">
        <v>27923294.295995399</v>
      </c>
      <c r="E12059" s="14">
        <v>42278</v>
      </c>
      <c r="F12059" s="15">
        <f t="shared" si="188"/>
        <v>6.0067534908246879E-2</v>
      </c>
    </row>
    <row r="12060" spans="1:6" x14ac:dyDescent="0.3">
      <c r="A12060" s="11">
        <v>29</v>
      </c>
      <c r="B12060" s="12" t="s">
        <v>1187</v>
      </c>
      <c r="C12060" s="12" t="s">
        <v>147</v>
      </c>
      <c r="D12060" s="13">
        <v>26295392.3119292</v>
      </c>
      <c r="E12060" s="14">
        <v>42248</v>
      </c>
      <c r="F12060" s="15">
        <f t="shared" si="188"/>
        <v>1.3513261350195996E-2</v>
      </c>
    </row>
    <row r="12061" spans="1:6" x14ac:dyDescent="0.3">
      <c r="A12061" s="16">
        <v>29</v>
      </c>
      <c r="B12061" s="17" t="s">
        <v>1187</v>
      </c>
      <c r="C12061" s="17" t="s">
        <v>148</v>
      </c>
      <c r="D12061" s="18">
        <v>25942445.902740799</v>
      </c>
      <c r="E12061" s="14">
        <v>42217</v>
      </c>
      <c r="F12061" s="15">
        <f t="shared" si="188"/>
        <v>-8.4580947709067072E-2</v>
      </c>
    </row>
    <row r="12062" spans="1:6" x14ac:dyDescent="0.3">
      <c r="A12062" s="11">
        <v>29</v>
      </c>
      <c r="B12062" s="12" t="s">
        <v>1187</v>
      </c>
      <c r="C12062" s="12" t="s">
        <v>149</v>
      </c>
      <c r="D12062" s="13">
        <v>28232150.3797221</v>
      </c>
      <c r="E12062" s="14">
        <v>42186</v>
      </c>
      <c r="F12062" s="15">
        <f t="shared" si="188"/>
        <v>3.0718411344719379E-2</v>
      </c>
    </row>
    <row r="12063" spans="1:6" x14ac:dyDescent="0.3">
      <c r="A12063" s="16">
        <v>29</v>
      </c>
      <c r="B12063" s="17" t="s">
        <v>1187</v>
      </c>
      <c r="C12063" s="17" t="s">
        <v>150</v>
      </c>
      <c r="D12063" s="18">
        <v>27378088.442326099</v>
      </c>
      <c r="E12063" s="14">
        <v>42156</v>
      </c>
      <c r="F12063" s="15">
        <f t="shared" si="188"/>
        <v>-8.2518937664742137E-2</v>
      </c>
    </row>
    <row r="12064" spans="1:6" x14ac:dyDescent="0.3">
      <c r="A12064" s="11">
        <v>29</v>
      </c>
      <c r="B12064" s="12" t="s">
        <v>1187</v>
      </c>
      <c r="C12064" s="12" t="s">
        <v>151</v>
      </c>
      <c r="D12064" s="13">
        <v>29733130.800394502</v>
      </c>
      <c r="E12064" s="14">
        <v>42125</v>
      </c>
      <c r="F12064" s="15">
        <f t="shared" si="188"/>
        <v>4.9787617569207023E-3</v>
      </c>
    </row>
    <row r="12065" spans="1:6" x14ac:dyDescent="0.3">
      <c r="A12065" s="16">
        <v>29</v>
      </c>
      <c r="B12065" s="17" t="s">
        <v>1187</v>
      </c>
      <c r="C12065" s="17" t="s">
        <v>152</v>
      </c>
      <c r="D12065" s="18">
        <v>29585464.528475702</v>
      </c>
      <c r="E12065" s="14">
        <v>42095</v>
      </c>
      <c r="F12065" s="15">
        <f t="shared" si="188"/>
        <v>-5.1664781523450354E-3</v>
      </c>
    </row>
    <row r="12066" spans="1:6" x14ac:dyDescent="0.3">
      <c r="A12066" s="11">
        <v>29</v>
      </c>
      <c r="B12066" s="12" t="s">
        <v>1187</v>
      </c>
      <c r="C12066" s="12" t="s">
        <v>153</v>
      </c>
      <c r="D12066" s="13">
        <v>29738712.720425598</v>
      </c>
      <c r="E12066" s="14">
        <v>42064</v>
      </c>
      <c r="F12066" s="15">
        <f t="shared" si="188"/>
        <v>-4.3497785449029469E-3</v>
      </c>
    </row>
    <row r="12067" spans="1:6" x14ac:dyDescent="0.3">
      <c r="A12067" s="16">
        <v>29</v>
      </c>
      <c r="B12067" s="17" t="s">
        <v>1187</v>
      </c>
      <c r="C12067" s="17" t="s">
        <v>154</v>
      </c>
      <c r="D12067" s="18">
        <v>29868351.2800797</v>
      </c>
      <c r="E12067" s="14">
        <v>42036</v>
      </c>
      <c r="F12067" s="15">
        <f t="shared" si="188"/>
        <v>4.4445314786830475E-2</v>
      </c>
    </row>
    <row r="12068" spans="1:6" x14ac:dyDescent="0.3">
      <c r="A12068" s="19">
        <v>29</v>
      </c>
      <c r="B12068" s="20" t="s">
        <v>1187</v>
      </c>
      <c r="C12068" s="20" t="s">
        <v>1286</v>
      </c>
      <c r="D12068" s="21">
        <v>28569911.523405202</v>
      </c>
      <c r="E12068" s="14">
        <v>42005</v>
      </c>
      <c r="F12068" s="15" t="e">
        <f t="shared" si="188"/>
        <v>#N/A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243"/>
  <sheetViews>
    <sheetView workbookViewId="0">
      <selection activeCell="C2" sqref="C2"/>
    </sheetView>
  </sheetViews>
  <sheetFormatPr defaultRowHeight="14.4" x14ac:dyDescent="0.3"/>
  <cols>
    <col min="3" max="3" width="10.33203125" style="1" bestFit="1" customWidth="1"/>
  </cols>
  <sheetData>
    <row r="1" spans="1:13" x14ac:dyDescent="0.3">
      <c r="A1" s="5" t="s">
        <v>0</v>
      </c>
      <c r="B1" s="5" t="s">
        <v>1</v>
      </c>
      <c r="C1" s="4" t="s">
        <v>2</v>
      </c>
      <c r="D1" s="5" t="s">
        <v>3</v>
      </c>
      <c r="E1" s="5" t="s">
        <v>1201</v>
      </c>
      <c r="F1" s="5" t="s">
        <v>4</v>
      </c>
      <c r="G1" s="5" t="s">
        <v>5</v>
      </c>
      <c r="H1" s="5" t="s">
        <v>6</v>
      </c>
      <c r="I1" s="5" t="s">
        <v>7</v>
      </c>
      <c r="J1" s="5" t="s">
        <v>0</v>
      </c>
      <c r="K1" s="5" t="s">
        <v>8</v>
      </c>
      <c r="L1" s="5" t="s">
        <v>9</v>
      </c>
      <c r="M1" s="5" t="s">
        <v>10</v>
      </c>
    </row>
    <row r="2" spans="1:13" x14ac:dyDescent="0.3">
      <c r="A2">
        <v>54</v>
      </c>
      <c r="B2" t="s">
        <v>11</v>
      </c>
      <c r="C2" s="1">
        <v>45901</v>
      </c>
      <c r="D2" t="s">
        <v>12</v>
      </c>
      <c r="E2" t="str">
        <f>TEXT(C2,"yyyy/mm")</f>
        <v>2025/09</v>
      </c>
      <c r="F2">
        <v>54564801.7309682</v>
      </c>
      <c r="G2">
        <v>3.7522357804386071E-2</v>
      </c>
      <c r="H2" t="s">
        <v>13</v>
      </c>
      <c r="I2">
        <v>2025</v>
      </c>
      <c r="J2" t="s">
        <v>14</v>
      </c>
      <c r="K2">
        <v>31845963.25804491</v>
      </c>
      <c r="L2">
        <v>0.58363564510069066</v>
      </c>
      <c r="M2" t="s">
        <v>15</v>
      </c>
    </row>
    <row r="3" spans="1:13" x14ac:dyDescent="0.3">
      <c r="A3">
        <v>54</v>
      </c>
      <c r="B3" t="s">
        <v>11</v>
      </c>
      <c r="C3" s="1">
        <v>45870</v>
      </c>
      <c r="D3" t="s">
        <v>16</v>
      </c>
      <c r="E3" t="str">
        <f t="shared" ref="E3:E66" si="0">TEXT(C3,"yyyy/mm")</f>
        <v>2025/08</v>
      </c>
      <c r="F3">
        <v>52555337.3962235</v>
      </c>
      <c r="G3">
        <v>-3.2314989556902061E-2</v>
      </c>
      <c r="H3" t="s">
        <v>13</v>
      </c>
      <c r="I3">
        <v>2025</v>
      </c>
      <c r="J3" t="s">
        <v>14</v>
      </c>
      <c r="K3">
        <v>31845963.25804491</v>
      </c>
      <c r="L3">
        <v>0.60595107625231004</v>
      </c>
      <c r="M3" t="s">
        <v>15</v>
      </c>
    </row>
    <row r="4" spans="1:13" x14ac:dyDescent="0.3">
      <c r="A4">
        <v>54</v>
      </c>
      <c r="B4" t="s">
        <v>11</v>
      </c>
      <c r="C4" s="1">
        <v>45839</v>
      </c>
      <c r="D4" t="s">
        <v>17</v>
      </c>
      <c r="E4" t="str">
        <f t="shared" si="0"/>
        <v>2025/07</v>
      </c>
      <c r="F4">
        <v>54281401.240767598</v>
      </c>
      <c r="G4">
        <v>7.505225844673954E-3</v>
      </c>
      <c r="H4" t="s">
        <v>13</v>
      </c>
      <c r="I4">
        <v>2025</v>
      </c>
      <c r="J4" t="s">
        <v>14</v>
      </c>
      <c r="K4">
        <v>31845963.25804491</v>
      </c>
      <c r="L4">
        <v>0.58668277771221689</v>
      </c>
      <c r="M4" t="s">
        <v>15</v>
      </c>
    </row>
    <row r="5" spans="1:13" x14ac:dyDescent="0.3">
      <c r="A5">
        <v>54</v>
      </c>
      <c r="B5" t="s">
        <v>11</v>
      </c>
      <c r="C5" s="1">
        <v>45809</v>
      </c>
      <c r="D5" t="s">
        <v>18</v>
      </c>
      <c r="E5" t="str">
        <f t="shared" si="0"/>
        <v>2025/06</v>
      </c>
      <c r="F5">
        <v>53875532.040458404</v>
      </c>
      <c r="G5">
        <v>1.1720928328515696E-2</v>
      </c>
      <c r="H5" t="s">
        <v>13</v>
      </c>
      <c r="I5">
        <v>2025</v>
      </c>
      <c r="J5" t="s">
        <v>14</v>
      </c>
      <c r="K5">
        <v>31845963.25804491</v>
      </c>
      <c r="L5">
        <v>0.59110252932870988</v>
      </c>
      <c r="M5" t="s">
        <v>15</v>
      </c>
    </row>
    <row r="6" spans="1:13" x14ac:dyDescent="0.3">
      <c r="A6">
        <v>54</v>
      </c>
      <c r="B6" t="s">
        <v>11</v>
      </c>
      <c r="C6" s="1">
        <v>45778</v>
      </c>
      <c r="D6" t="s">
        <v>19</v>
      </c>
      <c r="E6" t="str">
        <f t="shared" si="0"/>
        <v>2025/05</v>
      </c>
      <c r="F6">
        <v>53247747.089045502</v>
      </c>
      <c r="G6">
        <v>-3.9011323019595374E-2</v>
      </c>
      <c r="H6" t="s">
        <v>13</v>
      </c>
      <c r="I6">
        <v>2025</v>
      </c>
      <c r="J6" t="s">
        <v>14</v>
      </c>
      <c r="K6">
        <v>31845963.25804491</v>
      </c>
      <c r="L6">
        <v>0.59807156169047537</v>
      </c>
      <c r="M6" t="s">
        <v>15</v>
      </c>
    </row>
    <row r="7" spans="1:13" x14ac:dyDescent="0.3">
      <c r="A7">
        <v>54</v>
      </c>
      <c r="B7" t="s">
        <v>11</v>
      </c>
      <c r="C7" s="1">
        <v>45748</v>
      </c>
      <c r="D7" t="s">
        <v>20</v>
      </c>
      <c r="E7" t="str">
        <f t="shared" si="0"/>
        <v>2025/04</v>
      </c>
      <c r="F7">
        <v>55366062.651521198</v>
      </c>
      <c r="G7">
        <v>0.15778003243882213</v>
      </c>
      <c r="H7" t="s">
        <v>13</v>
      </c>
      <c r="I7">
        <v>2025</v>
      </c>
      <c r="J7" t="s">
        <v>14</v>
      </c>
      <c r="K7">
        <v>31845963.25804491</v>
      </c>
      <c r="L7">
        <v>0.57518923566023039</v>
      </c>
      <c r="M7" t="s">
        <v>15</v>
      </c>
    </row>
    <row r="8" spans="1:13" x14ac:dyDescent="0.3">
      <c r="A8">
        <v>54</v>
      </c>
      <c r="B8" t="s">
        <v>11</v>
      </c>
      <c r="C8" s="1">
        <v>45717</v>
      </c>
      <c r="D8" t="s">
        <v>21</v>
      </c>
      <c r="E8" t="str">
        <f t="shared" si="0"/>
        <v>2025/03</v>
      </c>
      <c r="F8">
        <v>47284700.4798318</v>
      </c>
      <c r="G8">
        <v>-9.0116086010031016E-2</v>
      </c>
      <c r="H8" t="s">
        <v>13</v>
      </c>
      <c r="I8">
        <v>2025</v>
      </c>
      <c r="J8" t="s">
        <v>14</v>
      </c>
      <c r="K8">
        <v>31845963.25804491</v>
      </c>
      <c r="L8">
        <v>0.67349402523186275</v>
      </c>
      <c r="M8" t="s">
        <v>15</v>
      </c>
    </row>
    <row r="9" spans="1:13" x14ac:dyDescent="0.3">
      <c r="A9">
        <v>54</v>
      </c>
      <c r="B9" t="s">
        <v>11</v>
      </c>
      <c r="C9" s="1">
        <v>45689</v>
      </c>
      <c r="D9" t="s">
        <v>22</v>
      </c>
      <c r="E9" t="str">
        <f t="shared" si="0"/>
        <v>2025/02</v>
      </c>
      <c r="F9">
        <v>51743709.649898201</v>
      </c>
      <c r="G9">
        <v>1.348541502417072E-2</v>
      </c>
      <c r="H9" t="s">
        <v>13</v>
      </c>
      <c r="I9">
        <v>2025</v>
      </c>
      <c r="J9" t="s">
        <v>14</v>
      </c>
      <c r="K9">
        <v>31845963.25804491</v>
      </c>
      <c r="L9">
        <v>0.61545574280462445</v>
      </c>
      <c r="M9" t="s">
        <v>15</v>
      </c>
    </row>
    <row r="10" spans="1:13" x14ac:dyDescent="0.3">
      <c r="A10">
        <v>54</v>
      </c>
      <c r="B10" t="s">
        <v>11</v>
      </c>
      <c r="C10" s="1">
        <v>45658</v>
      </c>
      <c r="D10" t="s">
        <v>23</v>
      </c>
      <c r="E10" t="str">
        <f t="shared" si="0"/>
        <v>2025/01</v>
      </c>
      <c r="F10">
        <v>51050608.134885803</v>
      </c>
      <c r="G10">
        <v>0.15954378765696814</v>
      </c>
      <c r="H10" t="s">
        <v>13</v>
      </c>
      <c r="I10">
        <v>2025</v>
      </c>
      <c r="J10" t="s">
        <v>14</v>
      </c>
      <c r="K10">
        <v>31845963.25804491</v>
      </c>
      <c r="L10">
        <v>0.62381163362249425</v>
      </c>
      <c r="M10" t="s">
        <v>15</v>
      </c>
    </row>
    <row r="11" spans="1:13" x14ac:dyDescent="0.3">
      <c r="A11">
        <v>54</v>
      </c>
      <c r="B11" t="s">
        <v>11</v>
      </c>
      <c r="C11" s="1">
        <v>45627</v>
      </c>
      <c r="D11" t="s">
        <v>24</v>
      </c>
      <c r="E11" t="str">
        <f t="shared" si="0"/>
        <v>2024/12</v>
      </c>
      <c r="F11">
        <v>43522309.531442396</v>
      </c>
      <c r="G11">
        <v>-3.9878810138345822E-2</v>
      </c>
      <c r="H11" t="s">
        <v>13</v>
      </c>
      <c r="I11">
        <v>2024</v>
      </c>
      <c r="J11" t="s">
        <v>25</v>
      </c>
      <c r="K11">
        <v>25439545.558790833</v>
      </c>
      <c r="L11">
        <v>0.58451736207638993</v>
      </c>
      <c r="M11" t="s">
        <v>15</v>
      </c>
    </row>
    <row r="12" spans="1:13" x14ac:dyDescent="0.3">
      <c r="A12">
        <v>54</v>
      </c>
      <c r="B12" t="s">
        <v>11</v>
      </c>
      <c r="C12" s="1">
        <v>45597</v>
      </c>
      <c r="D12" t="s">
        <v>26</v>
      </c>
      <c r="E12" t="str">
        <f t="shared" si="0"/>
        <v>2024/11</v>
      </c>
      <c r="F12">
        <v>45292999.293120898</v>
      </c>
      <c r="G12">
        <v>0.15640053827455874</v>
      </c>
      <c r="H12" t="s">
        <v>13</v>
      </c>
      <c r="I12">
        <v>2024</v>
      </c>
      <c r="J12" t="s">
        <v>25</v>
      </c>
      <c r="K12">
        <v>25439545.558790833</v>
      </c>
      <c r="L12">
        <v>0.5616661726055</v>
      </c>
      <c r="M12" t="s">
        <v>15</v>
      </c>
    </row>
    <row r="13" spans="1:13" x14ac:dyDescent="0.3">
      <c r="A13">
        <v>54</v>
      </c>
      <c r="B13" t="s">
        <v>11</v>
      </c>
      <c r="C13" s="1">
        <v>45566</v>
      </c>
      <c r="D13" t="s">
        <v>27</v>
      </c>
      <c r="E13" t="str">
        <f t="shared" si="0"/>
        <v>2024/10</v>
      </c>
      <c r="F13">
        <v>38735323.717384897</v>
      </c>
      <c r="G13">
        <v>-4.1072728791006631E-2</v>
      </c>
      <c r="H13" t="s">
        <v>13</v>
      </c>
      <c r="I13">
        <v>2024</v>
      </c>
      <c r="J13" t="s">
        <v>25</v>
      </c>
      <c r="K13">
        <v>25439545.558790833</v>
      </c>
      <c r="L13">
        <v>0.65675314202610491</v>
      </c>
      <c r="M13" t="s">
        <v>15</v>
      </c>
    </row>
    <row r="14" spans="1:13" x14ac:dyDescent="0.3">
      <c r="A14">
        <v>54</v>
      </c>
      <c r="B14" t="s">
        <v>11</v>
      </c>
      <c r="C14" s="1">
        <v>45536</v>
      </c>
      <c r="D14" t="s">
        <v>28</v>
      </c>
      <c r="E14" t="str">
        <f t="shared" si="0"/>
        <v>2024/09</v>
      </c>
      <c r="F14">
        <v>40359413.758574098</v>
      </c>
      <c r="G14">
        <v>3.8871414057448553E-2</v>
      </c>
      <c r="H14" t="s">
        <v>13</v>
      </c>
      <c r="I14">
        <v>2024</v>
      </c>
      <c r="J14" t="s">
        <v>25</v>
      </c>
      <c r="K14">
        <v>25439545.558790833</v>
      </c>
      <c r="L14">
        <v>0.63032495246258047</v>
      </c>
      <c r="M14" t="s">
        <v>15</v>
      </c>
    </row>
    <row r="15" spans="1:13" x14ac:dyDescent="0.3">
      <c r="A15">
        <v>54</v>
      </c>
      <c r="B15" t="s">
        <v>11</v>
      </c>
      <c r="C15" s="1">
        <v>45505</v>
      </c>
      <c r="D15" t="s">
        <v>29</v>
      </c>
      <c r="E15" t="str">
        <f t="shared" si="0"/>
        <v>2024/08</v>
      </c>
      <c r="F15">
        <v>38820686.276652098</v>
      </c>
      <c r="G15">
        <v>1.6174878658285645E-2</v>
      </c>
      <c r="H15" t="s">
        <v>13</v>
      </c>
      <c r="I15">
        <v>2024</v>
      </c>
      <c r="J15" t="s">
        <v>25</v>
      </c>
      <c r="K15">
        <v>25439545.558790833</v>
      </c>
      <c r="L15">
        <v>0.65530901173405898</v>
      </c>
      <c r="M15" t="s">
        <v>15</v>
      </c>
    </row>
    <row r="16" spans="1:13" x14ac:dyDescent="0.3">
      <c r="A16">
        <v>54</v>
      </c>
      <c r="B16" t="s">
        <v>11</v>
      </c>
      <c r="C16" s="1">
        <v>45474</v>
      </c>
      <c r="D16" t="s">
        <v>30</v>
      </c>
      <c r="E16" t="str">
        <f t="shared" si="0"/>
        <v>2024/07</v>
      </c>
      <c r="F16">
        <v>38197817.380968302</v>
      </c>
      <c r="G16">
        <v>2.0031337135242164E-2</v>
      </c>
      <c r="H16" t="s">
        <v>13</v>
      </c>
      <c r="I16">
        <v>2024</v>
      </c>
      <c r="J16" t="s">
        <v>25</v>
      </c>
      <c r="K16">
        <v>25439545.558790833</v>
      </c>
      <c r="L16">
        <v>0.6659947427118138</v>
      </c>
      <c r="M16" t="s">
        <v>15</v>
      </c>
    </row>
    <row r="17" spans="1:13" x14ac:dyDescent="0.3">
      <c r="A17">
        <v>54</v>
      </c>
      <c r="B17" t="s">
        <v>11</v>
      </c>
      <c r="C17" s="1">
        <v>45444</v>
      </c>
      <c r="D17" t="s">
        <v>31</v>
      </c>
      <c r="E17" t="str">
        <f t="shared" si="0"/>
        <v>2024/06</v>
      </c>
      <c r="F17">
        <v>37440276.630642898</v>
      </c>
      <c r="G17">
        <v>6.8505855985257727E-2</v>
      </c>
      <c r="H17" t="s">
        <v>13</v>
      </c>
      <c r="I17">
        <v>2024</v>
      </c>
      <c r="J17" t="s">
        <v>25</v>
      </c>
      <c r="K17">
        <v>25439545.558790833</v>
      </c>
      <c r="L17">
        <v>0.67947002127569489</v>
      </c>
      <c r="M17" t="s">
        <v>15</v>
      </c>
    </row>
    <row r="18" spans="1:13" x14ac:dyDescent="0.3">
      <c r="A18">
        <v>54</v>
      </c>
      <c r="B18" t="s">
        <v>11</v>
      </c>
      <c r="C18" s="1">
        <v>45413</v>
      </c>
      <c r="D18" t="s">
        <v>32</v>
      </c>
      <c r="E18" t="str">
        <f t="shared" si="0"/>
        <v>2024/05</v>
      </c>
      <c r="F18">
        <v>34961280.728817098</v>
      </c>
      <c r="G18">
        <v>-4.5282781501333105E-3</v>
      </c>
      <c r="H18" t="s">
        <v>13</v>
      </c>
      <c r="I18">
        <v>2024</v>
      </c>
      <c r="J18" t="s">
        <v>25</v>
      </c>
      <c r="K18">
        <v>25439545.558790833</v>
      </c>
      <c r="L18">
        <v>0.72764913150970745</v>
      </c>
      <c r="M18" t="s">
        <v>33</v>
      </c>
    </row>
    <row r="19" spans="1:13" x14ac:dyDescent="0.3">
      <c r="A19">
        <v>54</v>
      </c>
      <c r="B19" t="s">
        <v>11</v>
      </c>
      <c r="C19" s="1">
        <v>45383</v>
      </c>
      <c r="D19" t="s">
        <v>34</v>
      </c>
      <c r="E19" t="str">
        <f t="shared" si="0"/>
        <v>2024/04</v>
      </c>
      <c r="F19">
        <v>35119954.119929999</v>
      </c>
      <c r="G19">
        <v>2.357411336305712E-2</v>
      </c>
      <c r="H19" t="s">
        <v>13</v>
      </c>
      <c r="I19">
        <v>2024</v>
      </c>
      <c r="J19" t="s">
        <v>25</v>
      </c>
      <c r="K19">
        <v>25439545.558790833</v>
      </c>
      <c r="L19">
        <v>0.72436158293140562</v>
      </c>
      <c r="M19" t="s">
        <v>15</v>
      </c>
    </row>
    <row r="20" spans="1:13" x14ac:dyDescent="0.3">
      <c r="A20">
        <v>54</v>
      </c>
      <c r="B20" t="s">
        <v>11</v>
      </c>
      <c r="C20" s="1">
        <v>45352</v>
      </c>
      <c r="D20" t="s">
        <v>35</v>
      </c>
      <c r="E20" t="str">
        <f t="shared" si="0"/>
        <v>2024/03</v>
      </c>
      <c r="F20">
        <v>34301714.866255701</v>
      </c>
      <c r="G20">
        <v>0.12942282376598474</v>
      </c>
      <c r="H20" t="s">
        <v>13</v>
      </c>
      <c r="I20">
        <v>2024</v>
      </c>
      <c r="J20" t="s">
        <v>25</v>
      </c>
      <c r="K20">
        <v>25439545.558790833</v>
      </c>
      <c r="L20">
        <v>0.74164063394442636</v>
      </c>
      <c r="M20" t="s">
        <v>33</v>
      </c>
    </row>
    <row r="21" spans="1:13" x14ac:dyDescent="0.3">
      <c r="A21">
        <v>54</v>
      </c>
      <c r="B21" t="s">
        <v>11</v>
      </c>
      <c r="C21" s="1">
        <v>45323</v>
      </c>
      <c r="D21" t="s">
        <v>36</v>
      </c>
      <c r="E21" t="str">
        <f t="shared" si="0"/>
        <v>2024/02</v>
      </c>
      <c r="F21">
        <v>30137568.766307201</v>
      </c>
      <c r="G21">
        <v>-4.4459767499814007E-3</v>
      </c>
      <c r="H21" t="s">
        <v>13</v>
      </c>
      <c r="I21">
        <v>2024</v>
      </c>
      <c r="J21" t="s">
        <v>25</v>
      </c>
      <c r="K21">
        <v>25439545.558790833</v>
      </c>
      <c r="L21">
        <v>0.84411406096006647</v>
      </c>
      <c r="M21" t="s">
        <v>33</v>
      </c>
    </row>
    <row r="22" spans="1:13" x14ac:dyDescent="0.3">
      <c r="A22">
        <v>54</v>
      </c>
      <c r="B22" t="s">
        <v>11</v>
      </c>
      <c r="C22" s="1">
        <v>45292</v>
      </c>
      <c r="D22" t="s">
        <v>37</v>
      </c>
      <c r="E22" t="str">
        <f t="shared" si="0"/>
        <v>2024/01</v>
      </c>
      <c r="F22">
        <v>30271857.998540699</v>
      </c>
      <c r="G22">
        <v>8.6561975134245364E-3</v>
      </c>
      <c r="H22" t="s">
        <v>13</v>
      </c>
      <c r="I22">
        <v>2024</v>
      </c>
      <c r="J22" t="s">
        <v>25</v>
      </c>
      <c r="K22">
        <v>25439545.558790833</v>
      </c>
      <c r="L22">
        <v>0.84036947979926391</v>
      </c>
      <c r="M22" t="s">
        <v>33</v>
      </c>
    </row>
    <row r="23" spans="1:13" x14ac:dyDescent="0.3">
      <c r="A23">
        <v>54</v>
      </c>
      <c r="B23" t="s">
        <v>11</v>
      </c>
      <c r="C23" s="1">
        <v>45261</v>
      </c>
      <c r="D23" t="s">
        <v>38</v>
      </c>
      <c r="E23" t="str">
        <f t="shared" si="0"/>
        <v>2023/12</v>
      </c>
      <c r="F23">
        <v>30010949.682712</v>
      </c>
      <c r="G23">
        <v>8.1282609293526056E-2</v>
      </c>
      <c r="H23" t="s">
        <v>13</v>
      </c>
      <c r="I23">
        <v>2023</v>
      </c>
      <c r="J23" t="s">
        <v>39</v>
      </c>
      <c r="K23">
        <v>20845487.03117444</v>
      </c>
      <c r="L23">
        <v>0.69459604749471215</v>
      </c>
      <c r="M23" t="s">
        <v>33</v>
      </c>
    </row>
    <row r="24" spans="1:13" x14ac:dyDescent="0.3">
      <c r="A24">
        <v>54</v>
      </c>
      <c r="B24" t="s">
        <v>11</v>
      </c>
      <c r="C24" s="1">
        <v>45231</v>
      </c>
      <c r="D24" t="s">
        <v>40</v>
      </c>
      <c r="E24" t="str">
        <f t="shared" si="0"/>
        <v>2023/11</v>
      </c>
      <c r="F24">
        <v>27668088.107823499</v>
      </c>
      <c r="G24">
        <v>0.14305204990403017</v>
      </c>
      <c r="H24" t="s">
        <v>13</v>
      </c>
      <c r="I24">
        <v>2023</v>
      </c>
      <c r="J24" t="s">
        <v>39</v>
      </c>
      <c r="K24">
        <v>20845487.03117444</v>
      </c>
      <c r="L24">
        <v>0.75341263010074477</v>
      </c>
      <c r="M24" t="s">
        <v>33</v>
      </c>
    </row>
    <row r="25" spans="1:13" x14ac:dyDescent="0.3">
      <c r="A25">
        <v>54</v>
      </c>
      <c r="B25" t="s">
        <v>11</v>
      </c>
      <c r="C25" s="1">
        <v>45200</v>
      </c>
      <c r="D25" t="s">
        <v>41</v>
      </c>
      <c r="E25" t="str">
        <f t="shared" si="0"/>
        <v>2023/10</v>
      </c>
      <c r="F25">
        <v>23980179.747476399</v>
      </c>
      <c r="G25">
        <v>-6.9144810994739542E-2</v>
      </c>
      <c r="H25" t="s">
        <v>13</v>
      </c>
      <c r="I25">
        <v>2023</v>
      </c>
      <c r="J25" t="s">
        <v>39</v>
      </c>
      <c r="K25">
        <v>20845487.03117444</v>
      </c>
      <c r="L25">
        <v>0.86927984905401534</v>
      </c>
      <c r="M25" t="s">
        <v>33</v>
      </c>
    </row>
    <row r="26" spans="1:13" x14ac:dyDescent="0.3">
      <c r="A26">
        <v>54</v>
      </c>
      <c r="B26" t="s">
        <v>11</v>
      </c>
      <c r="C26" s="1">
        <v>45170</v>
      </c>
      <c r="D26" t="s">
        <v>42</v>
      </c>
      <c r="E26" t="str">
        <f t="shared" si="0"/>
        <v>2023/09</v>
      </c>
      <c r="F26">
        <v>25696953.815353401</v>
      </c>
      <c r="G26">
        <v>3.9107586597200039E-2</v>
      </c>
      <c r="H26" t="s">
        <v>13</v>
      </c>
      <c r="I26">
        <v>2023</v>
      </c>
      <c r="J26" t="s">
        <v>39</v>
      </c>
      <c r="K26">
        <v>20845487.03117444</v>
      </c>
      <c r="L26">
        <v>0.81120459572603854</v>
      </c>
      <c r="M26" t="s">
        <v>33</v>
      </c>
    </row>
    <row r="27" spans="1:13" x14ac:dyDescent="0.3">
      <c r="A27">
        <v>54</v>
      </c>
      <c r="B27" t="s">
        <v>11</v>
      </c>
      <c r="C27" s="1">
        <v>45139</v>
      </c>
      <c r="D27" t="s">
        <v>43</v>
      </c>
      <c r="E27" t="str">
        <f t="shared" si="0"/>
        <v>2023/08</v>
      </c>
      <c r="F27">
        <v>24711404.7958427</v>
      </c>
      <c r="G27">
        <v>8.3143450544830733E-3</v>
      </c>
      <c r="H27" t="s">
        <v>13</v>
      </c>
      <c r="I27">
        <v>2023</v>
      </c>
      <c r="J27" t="s">
        <v>39</v>
      </c>
      <c r="K27">
        <v>20845487.03117444</v>
      </c>
      <c r="L27">
        <v>0.8435573454197699</v>
      </c>
      <c r="M27" t="s">
        <v>33</v>
      </c>
    </row>
    <row r="28" spans="1:13" x14ac:dyDescent="0.3">
      <c r="A28">
        <v>54</v>
      </c>
      <c r="B28" t="s">
        <v>11</v>
      </c>
      <c r="C28" s="1">
        <v>45108</v>
      </c>
      <c r="D28" t="s">
        <v>44</v>
      </c>
      <c r="E28" t="str">
        <f t="shared" si="0"/>
        <v>2023/07</v>
      </c>
      <c r="F28">
        <v>24506797.416444801</v>
      </c>
      <c r="G28">
        <v>1.4537374171853889E-2</v>
      </c>
      <c r="H28" t="s">
        <v>13</v>
      </c>
      <c r="I28">
        <v>2023</v>
      </c>
      <c r="J28" t="s">
        <v>39</v>
      </c>
      <c r="K28">
        <v>20845487.03117444</v>
      </c>
      <c r="L28">
        <v>0.85060021009462827</v>
      </c>
      <c r="M28" t="s">
        <v>33</v>
      </c>
    </row>
    <row r="29" spans="1:13" x14ac:dyDescent="0.3">
      <c r="A29">
        <v>54</v>
      </c>
      <c r="B29" t="s">
        <v>11</v>
      </c>
      <c r="C29" s="1">
        <v>45078</v>
      </c>
      <c r="D29" t="s">
        <v>45</v>
      </c>
      <c r="E29" t="str">
        <f t="shared" si="0"/>
        <v>2023/06</v>
      </c>
      <c r="F29">
        <v>24153110.004633602</v>
      </c>
      <c r="G29">
        <v>-3.5827495470122312E-3</v>
      </c>
      <c r="H29" t="s">
        <v>13</v>
      </c>
      <c r="I29">
        <v>2023</v>
      </c>
      <c r="J29" t="s">
        <v>39</v>
      </c>
      <c r="K29">
        <v>20845487.03117444</v>
      </c>
      <c r="L29">
        <v>0.86305602165416306</v>
      </c>
      <c r="M29" t="s">
        <v>33</v>
      </c>
    </row>
    <row r="30" spans="1:13" x14ac:dyDescent="0.3">
      <c r="A30">
        <v>54</v>
      </c>
      <c r="B30" t="s">
        <v>11</v>
      </c>
      <c r="C30" s="1">
        <v>45047</v>
      </c>
      <c r="D30" t="s">
        <v>46</v>
      </c>
      <c r="E30" t="str">
        <f t="shared" si="0"/>
        <v>2023/05</v>
      </c>
      <c r="F30">
        <v>24239799.7496542</v>
      </c>
      <c r="G30">
        <v>0.10136592636589203</v>
      </c>
      <c r="H30" t="s">
        <v>13</v>
      </c>
      <c r="I30">
        <v>2023</v>
      </c>
      <c r="J30" t="s">
        <v>39</v>
      </c>
      <c r="K30">
        <v>20845487.03117444</v>
      </c>
      <c r="L30">
        <v>0.85996944060859326</v>
      </c>
      <c r="M30" t="s">
        <v>33</v>
      </c>
    </row>
    <row r="31" spans="1:13" x14ac:dyDescent="0.3">
      <c r="A31">
        <v>54</v>
      </c>
      <c r="B31" t="s">
        <v>11</v>
      </c>
      <c r="C31" s="1">
        <v>45017</v>
      </c>
      <c r="D31" t="s">
        <v>47</v>
      </c>
      <c r="E31" t="str">
        <f t="shared" si="0"/>
        <v>2023/04</v>
      </c>
      <c r="F31">
        <v>21903139.301467601</v>
      </c>
      <c r="G31">
        <v>4.7520980112283291E-2</v>
      </c>
      <c r="H31" t="s">
        <v>13</v>
      </c>
      <c r="I31">
        <v>2023</v>
      </c>
      <c r="J31" t="s">
        <v>39</v>
      </c>
      <c r="K31">
        <v>20845487.03117444</v>
      </c>
      <c r="L31">
        <v>0.95171229768774313</v>
      </c>
      <c r="M31" t="s">
        <v>33</v>
      </c>
    </row>
    <row r="32" spans="1:13" x14ac:dyDescent="0.3">
      <c r="A32">
        <v>54</v>
      </c>
      <c r="B32" t="s">
        <v>11</v>
      </c>
      <c r="C32" s="1">
        <v>44986</v>
      </c>
      <c r="D32" t="s">
        <v>48</v>
      </c>
      <c r="E32" t="str">
        <f t="shared" si="0"/>
        <v>2023/03</v>
      </c>
      <c r="F32">
        <v>20886624.824031498</v>
      </c>
      <c r="G32">
        <v>3.5030345882759301E-2</v>
      </c>
      <c r="H32" t="s">
        <v>13</v>
      </c>
      <c r="I32">
        <v>2023</v>
      </c>
      <c r="J32" t="s">
        <v>39</v>
      </c>
      <c r="K32">
        <v>20845487.03117444</v>
      </c>
      <c r="L32">
        <v>0.99803042410137388</v>
      </c>
      <c r="M32" t="s">
        <v>33</v>
      </c>
    </row>
    <row r="33" spans="1:13" x14ac:dyDescent="0.3">
      <c r="A33">
        <v>54</v>
      </c>
      <c r="B33" t="s">
        <v>11</v>
      </c>
      <c r="C33" s="1">
        <v>44958</v>
      </c>
      <c r="D33" t="s">
        <v>49</v>
      </c>
      <c r="E33" t="str">
        <f t="shared" si="0"/>
        <v>2023/02</v>
      </c>
      <c r="F33">
        <v>20167626.043723099</v>
      </c>
      <c r="G33">
        <v>3.2486319806167438E-2</v>
      </c>
      <c r="H33" t="s">
        <v>13</v>
      </c>
      <c r="I33">
        <v>2023</v>
      </c>
      <c r="J33" t="s">
        <v>39</v>
      </c>
      <c r="K33">
        <v>20845487.03117444</v>
      </c>
      <c r="L33">
        <v>1.0336113425537419</v>
      </c>
      <c r="M33" t="s">
        <v>33</v>
      </c>
    </row>
    <row r="34" spans="1:13" x14ac:dyDescent="0.3">
      <c r="A34">
        <v>54</v>
      </c>
      <c r="B34" t="s">
        <v>11</v>
      </c>
      <c r="C34" s="1">
        <v>44927</v>
      </c>
      <c r="D34" t="s">
        <v>50</v>
      </c>
      <c r="E34" t="str">
        <f t="shared" si="0"/>
        <v>2023/01</v>
      </c>
      <c r="F34">
        <v>19522981.846475501</v>
      </c>
      <c r="G34">
        <v>0.21432124505321706</v>
      </c>
      <c r="H34" t="s">
        <v>13</v>
      </c>
      <c r="I34">
        <v>2023</v>
      </c>
      <c r="J34" t="s">
        <v>39</v>
      </c>
      <c r="K34">
        <v>20845487.03117444</v>
      </c>
      <c r="L34">
        <v>1.067740942193095</v>
      </c>
      <c r="M34" t="s">
        <v>33</v>
      </c>
    </row>
    <row r="35" spans="1:13" x14ac:dyDescent="0.3">
      <c r="A35">
        <v>54</v>
      </c>
      <c r="B35" t="s">
        <v>11</v>
      </c>
      <c r="C35" s="1">
        <v>44896</v>
      </c>
      <c r="D35" t="s">
        <v>51</v>
      </c>
      <c r="E35" t="str">
        <f t="shared" si="0"/>
        <v>2022/12</v>
      </c>
      <c r="F35">
        <v>15756785.2621346</v>
      </c>
      <c r="G35">
        <v>-5.2044500981074833E-3</v>
      </c>
      <c r="H35" t="s">
        <v>13</v>
      </c>
      <c r="I35">
        <v>2022</v>
      </c>
      <c r="J35" t="s">
        <v>52</v>
      </c>
      <c r="K35">
        <v>16740641.209608449</v>
      </c>
      <c r="L35">
        <v>1.0624401444270595</v>
      </c>
      <c r="M35" t="s">
        <v>33</v>
      </c>
    </row>
    <row r="36" spans="1:13" x14ac:dyDescent="0.3">
      <c r="A36">
        <v>54</v>
      </c>
      <c r="B36" t="s">
        <v>11</v>
      </c>
      <c r="C36" s="1">
        <v>44866</v>
      </c>
      <c r="D36" t="s">
        <v>53</v>
      </c>
      <c r="E36" t="str">
        <f t="shared" si="0"/>
        <v>2022/11</v>
      </c>
      <c r="F36">
        <v>15839004.4319368</v>
      </c>
      <c r="G36">
        <v>0.15014338674050728</v>
      </c>
      <c r="H36" t="s">
        <v>13</v>
      </c>
      <c r="I36">
        <v>2022</v>
      </c>
      <c r="J36" t="s">
        <v>52</v>
      </c>
      <c r="K36">
        <v>16740641.209608449</v>
      </c>
      <c r="L36">
        <v>1.0569250915703794</v>
      </c>
      <c r="M36" t="s">
        <v>33</v>
      </c>
    </row>
    <row r="37" spans="1:13" x14ac:dyDescent="0.3">
      <c r="A37">
        <v>54</v>
      </c>
      <c r="B37" t="s">
        <v>11</v>
      </c>
      <c r="C37" s="1">
        <v>44835</v>
      </c>
      <c r="D37" t="s">
        <v>54</v>
      </c>
      <c r="E37" t="str">
        <f t="shared" si="0"/>
        <v>2022/10</v>
      </c>
      <c r="F37">
        <v>13630802.8366809</v>
      </c>
      <c r="G37">
        <v>5.992989474642911E-2</v>
      </c>
      <c r="H37" t="s">
        <v>13</v>
      </c>
      <c r="I37">
        <v>2022</v>
      </c>
      <c r="J37" t="s">
        <v>52</v>
      </c>
      <c r="K37">
        <v>16740641.209608449</v>
      </c>
      <c r="L37">
        <v>1.2281478508777839</v>
      </c>
      <c r="M37" t="s">
        <v>33</v>
      </c>
    </row>
    <row r="38" spans="1:13" x14ac:dyDescent="0.3">
      <c r="A38">
        <v>54</v>
      </c>
      <c r="B38" t="s">
        <v>11</v>
      </c>
      <c r="C38" s="1">
        <v>44805</v>
      </c>
      <c r="D38" t="s">
        <v>55</v>
      </c>
      <c r="E38" t="str">
        <f t="shared" si="0"/>
        <v>2022/09</v>
      </c>
      <c r="F38">
        <v>12837906.6490198</v>
      </c>
      <c r="G38">
        <v>-0.10622376292183014</v>
      </c>
      <c r="H38" t="s">
        <v>13</v>
      </c>
      <c r="I38">
        <v>2022</v>
      </c>
      <c r="J38" t="s">
        <v>52</v>
      </c>
      <c r="K38">
        <v>16740641.209608449</v>
      </c>
      <c r="L38">
        <v>1.304000852108286</v>
      </c>
      <c r="M38" t="s">
        <v>33</v>
      </c>
    </row>
    <row r="39" spans="1:13" x14ac:dyDescent="0.3">
      <c r="A39">
        <v>54</v>
      </c>
      <c r="B39" t="s">
        <v>11</v>
      </c>
      <c r="C39" s="1">
        <v>44774</v>
      </c>
      <c r="D39" t="s">
        <v>56</v>
      </c>
      <c r="E39" t="str">
        <f t="shared" si="0"/>
        <v>2022/08</v>
      </c>
      <c r="F39">
        <v>14276659.6906268</v>
      </c>
      <c r="G39">
        <v>-2.4778309110662134E-2</v>
      </c>
      <c r="H39" t="s">
        <v>13</v>
      </c>
      <c r="I39">
        <v>2022</v>
      </c>
      <c r="J39" t="s">
        <v>52</v>
      </c>
      <c r="K39">
        <v>16740641.209608449</v>
      </c>
      <c r="L39">
        <v>1.1725880964018041</v>
      </c>
      <c r="M39" t="s">
        <v>33</v>
      </c>
    </row>
    <row r="40" spans="1:13" x14ac:dyDescent="0.3">
      <c r="A40">
        <v>54</v>
      </c>
      <c r="B40" t="s">
        <v>11</v>
      </c>
      <c r="C40" s="1">
        <v>44743</v>
      </c>
      <c r="D40" t="s">
        <v>57</v>
      </c>
      <c r="E40" t="str">
        <f t="shared" si="0"/>
        <v>2022/07</v>
      </c>
      <c r="F40">
        <v>14634830.283186</v>
      </c>
      <c r="G40">
        <v>0.11695350755685674</v>
      </c>
      <c r="H40" t="s">
        <v>13</v>
      </c>
      <c r="I40">
        <v>2022</v>
      </c>
      <c r="J40" t="s">
        <v>52</v>
      </c>
      <c r="K40">
        <v>16740641.209608449</v>
      </c>
      <c r="L40">
        <v>1.1438903551100159</v>
      </c>
      <c r="M40" t="s">
        <v>33</v>
      </c>
    </row>
    <row r="41" spans="1:13" x14ac:dyDescent="0.3">
      <c r="A41">
        <v>54</v>
      </c>
      <c r="B41" t="s">
        <v>11</v>
      </c>
      <c r="C41" s="1">
        <v>44713</v>
      </c>
      <c r="D41" t="s">
        <v>58</v>
      </c>
      <c r="E41" t="str">
        <f t="shared" si="0"/>
        <v>2022/06</v>
      </c>
      <c r="F41">
        <v>13019533.620237401</v>
      </c>
      <c r="G41">
        <v>-0.1356120114415037</v>
      </c>
      <c r="H41" t="s">
        <v>13</v>
      </c>
      <c r="I41">
        <v>2022</v>
      </c>
      <c r="J41" t="s">
        <v>52</v>
      </c>
      <c r="K41">
        <v>16740641.209608449</v>
      </c>
      <c r="L41">
        <v>1.2858095917957464</v>
      </c>
      <c r="M41" t="s">
        <v>33</v>
      </c>
    </row>
    <row r="42" spans="1:13" x14ac:dyDescent="0.3">
      <c r="A42">
        <v>54</v>
      </c>
      <c r="B42" t="s">
        <v>11</v>
      </c>
      <c r="C42" s="1">
        <v>44682</v>
      </c>
      <c r="D42" t="s">
        <v>59</v>
      </c>
      <c r="E42" t="str">
        <f t="shared" si="0"/>
        <v>2022/05</v>
      </c>
      <c r="F42">
        <v>14910457.722338401</v>
      </c>
      <c r="G42">
        <v>-4.2785356157218971E-2</v>
      </c>
      <c r="H42" t="s">
        <v>13</v>
      </c>
      <c r="I42">
        <v>2022</v>
      </c>
      <c r="J42" t="s">
        <v>52</v>
      </c>
      <c r="K42">
        <v>16740641.209608449</v>
      </c>
      <c r="L42">
        <v>1.1227449566842016</v>
      </c>
      <c r="M42" t="s">
        <v>33</v>
      </c>
    </row>
    <row r="43" spans="1:13" x14ac:dyDescent="0.3">
      <c r="A43">
        <v>54</v>
      </c>
      <c r="B43" t="s">
        <v>11</v>
      </c>
      <c r="C43" s="1">
        <v>44652</v>
      </c>
      <c r="D43" t="s">
        <v>60</v>
      </c>
      <c r="E43" t="str">
        <f t="shared" si="0"/>
        <v>2022/04</v>
      </c>
      <c r="F43">
        <v>15562251.1460112</v>
      </c>
      <c r="G43">
        <v>-4.6806905599218608E-2</v>
      </c>
      <c r="H43" t="s">
        <v>13</v>
      </c>
      <c r="I43">
        <v>2022</v>
      </c>
      <c r="J43" t="s">
        <v>52</v>
      </c>
      <c r="K43">
        <v>16740641.209608449</v>
      </c>
      <c r="L43">
        <v>1.0757210542704347</v>
      </c>
      <c r="M43" t="s">
        <v>33</v>
      </c>
    </row>
    <row r="44" spans="1:13" x14ac:dyDescent="0.3">
      <c r="A44">
        <v>54</v>
      </c>
      <c r="B44" t="s">
        <v>11</v>
      </c>
      <c r="C44" s="1">
        <v>44621</v>
      </c>
      <c r="D44" t="s">
        <v>61</v>
      </c>
      <c r="E44" t="str">
        <f t="shared" si="0"/>
        <v>2022/03</v>
      </c>
      <c r="F44">
        <v>16307988.6516179</v>
      </c>
      <c r="G44">
        <v>3.8922172942033713E-2</v>
      </c>
      <c r="H44" t="s">
        <v>13</v>
      </c>
      <c r="I44">
        <v>2022</v>
      </c>
      <c r="J44" t="s">
        <v>52</v>
      </c>
      <c r="K44">
        <v>16740641.209608449</v>
      </c>
      <c r="L44">
        <v>1.0265300992803688</v>
      </c>
      <c r="M44" t="s">
        <v>33</v>
      </c>
    </row>
    <row r="45" spans="1:13" x14ac:dyDescent="0.3">
      <c r="A45">
        <v>54</v>
      </c>
      <c r="B45" t="s">
        <v>11</v>
      </c>
      <c r="C45" s="1">
        <v>44593</v>
      </c>
      <c r="D45" t="s">
        <v>62</v>
      </c>
      <c r="E45" t="str">
        <f t="shared" si="0"/>
        <v>2022/02</v>
      </c>
      <c r="F45">
        <v>15685440.354617599</v>
      </c>
      <c r="G45">
        <v>-2.5501481263717752E-2</v>
      </c>
      <c r="H45" t="s">
        <v>13</v>
      </c>
      <c r="I45">
        <v>2022</v>
      </c>
      <c r="J45" t="s">
        <v>52</v>
      </c>
      <c r="K45">
        <v>16740641.209608449</v>
      </c>
      <c r="L45">
        <v>1.0672726318888595</v>
      </c>
      <c r="M45" t="s">
        <v>33</v>
      </c>
    </row>
    <row r="46" spans="1:13" x14ac:dyDescent="0.3">
      <c r="A46">
        <v>54</v>
      </c>
      <c r="B46" t="s">
        <v>11</v>
      </c>
      <c r="C46" s="1">
        <v>44562</v>
      </c>
      <c r="D46" t="s">
        <v>63</v>
      </c>
      <c r="E46" t="str">
        <f t="shared" si="0"/>
        <v>2022/01</v>
      </c>
      <c r="F46">
        <v>16090586.272291301</v>
      </c>
      <c r="G46">
        <v>-0.16327322192763882</v>
      </c>
      <c r="H46" t="s">
        <v>13</v>
      </c>
      <c r="I46">
        <v>2022</v>
      </c>
      <c r="J46" t="s">
        <v>52</v>
      </c>
      <c r="K46">
        <v>16740641.209608449</v>
      </c>
      <c r="L46">
        <v>1.0403997049154492</v>
      </c>
      <c r="M46" t="s">
        <v>33</v>
      </c>
    </row>
    <row r="47" spans="1:13" x14ac:dyDescent="0.3">
      <c r="A47">
        <v>54</v>
      </c>
      <c r="B47" t="s">
        <v>11</v>
      </c>
      <c r="C47" s="1">
        <v>44531</v>
      </c>
      <c r="D47" t="s">
        <v>64</v>
      </c>
      <c r="E47" t="str">
        <f t="shared" si="0"/>
        <v>2021/12</v>
      </c>
      <c r="F47">
        <v>18944385.715630699</v>
      </c>
      <c r="G47">
        <v>4.3730514460967741E-2</v>
      </c>
      <c r="H47" t="s">
        <v>13</v>
      </c>
      <c r="I47">
        <v>2021</v>
      </c>
      <c r="J47" t="s">
        <v>65</v>
      </c>
      <c r="K47">
        <v>12613760.549822463</v>
      </c>
      <c r="L47">
        <v>0.66583106674264225</v>
      </c>
      <c r="M47" t="s">
        <v>15</v>
      </c>
    </row>
    <row r="48" spans="1:13" x14ac:dyDescent="0.3">
      <c r="A48">
        <v>54</v>
      </c>
      <c r="B48" t="s">
        <v>11</v>
      </c>
      <c r="C48" s="1">
        <v>44501</v>
      </c>
      <c r="D48" t="s">
        <v>66</v>
      </c>
      <c r="E48" t="str">
        <f t="shared" si="0"/>
        <v>2021/11</v>
      </c>
      <c r="F48">
        <v>18133791.018514901</v>
      </c>
      <c r="G48">
        <v>1.6724744103616827E-2</v>
      </c>
      <c r="H48" t="s">
        <v>13</v>
      </c>
      <c r="I48">
        <v>2021</v>
      </c>
      <c r="J48" t="s">
        <v>65</v>
      </c>
      <c r="K48">
        <v>12613760.549822463</v>
      </c>
      <c r="L48">
        <v>0.69559423823422273</v>
      </c>
      <c r="M48" t="s">
        <v>15</v>
      </c>
    </row>
    <row r="49" spans="1:13" x14ac:dyDescent="0.3">
      <c r="A49">
        <v>54</v>
      </c>
      <c r="B49" t="s">
        <v>11</v>
      </c>
      <c r="C49" s="1">
        <v>44470</v>
      </c>
      <c r="D49" t="s">
        <v>67</v>
      </c>
      <c r="E49" t="str">
        <f t="shared" si="0"/>
        <v>2021/10</v>
      </c>
      <c r="F49">
        <v>17833030.089519698</v>
      </c>
      <c r="G49">
        <v>6.2392660404047243E-2</v>
      </c>
      <c r="H49" t="s">
        <v>13</v>
      </c>
      <c r="I49">
        <v>2021</v>
      </c>
      <c r="J49" t="s">
        <v>65</v>
      </c>
      <c r="K49">
        <v>12613760.549822463</v>
      </c>
      <c r="L49">
        <v>0.70732570328782485</v>
      </c>
      <c r="M49" t="s">
        <v>33</v>
      </c>
    </row>
    <row r="50" spans="1:13" x14ac:dyDescent="0.3">
      <c r="A50">
        <v>54</v>
      </c>
      <c r="B50" t="s">
        <v>11</v>
      </c>
      <c r="C50" s="1">
        <v>44440</v>
      </c>
      <c r="D50" t="s">
        <v>68</v>
      </c>
      <c r="E50" t="str">
        <f t="shared" si="0"/>
        <v>2021/09</v>
      </c>
      <c r="F50">
        <v>16754379.7274742</v>
      </c>
      <c r="G50">
        <v>-4.2767375505380359E-2</v>
      </c>
      <c r="H50" t="s">
        <v>13</v>
      </c>
      <c r="I50">
        <v>2021</v>
      </c>
      <c r="J50" t="s">
        <v>65</v>
      </c>
      <c r="K50">
        <v>12613760.549822463</v>
      </c>
      <c r="L50">
        <v>0.75286347540148812</v>
      </c>
      <c r="M50" t="s">
        <v>33</v>
      </c>
    </row>
    <row r="51" spans="1:13" x14ac:dyDescent="0.3">
      <c r="A51">
        <v>54</v>
      </c>
      <c r="B51" t="s">
        <v>11</v>
      </c>
      <c r="C51" s="1">
        <v>44409</v>
      </c>
      <c r="D51" t="s">
        <v>69</v>
      </c>
      <c r="E51" t="str">
        <f t="shared" si="0"/>
        <v>2021/08</v>
      </c>
      <c r="F51">
        <v>17486463.6492888</v>
      </c>
      <c r="G51">
        <v>4.4337407222010392E-2</v>
      </c>
      <c r="H51" t="s">
        <v>13</v>
      </c>
      <c r="I51">
        <v>2021</v>
      </c>
      <c r="J51" t="s">
        <v>65</v>
      </c>
      <c r="K51">
        <v>12613760.549822463</v>
      </c>
      <c r="L51">
        <v>0.72134428108541448</v>
      </c>
      <c r="M51" t="s">
        <v>15</v>
      </c>
    </row>
    <row r="52" spans="1:13" x14ac:dyDescent="0.3">
      <c r="A52">
        <v>54</v>
      </c>
      <c r="B52" t="s">
        <v>11</v>
      </c>
      <c r="C52" s="1">
        <v>44378</v>
      </c>
      <c r="D52" t="s">
        <v>70</v>
      </c>
      <c r="E52" t="str">
        <f t="shared" si="0"/>
        <v>2021/07</v>
      </c>
      <c r="F52">
        <v>16728095.4588765</v>
      </c>
      <c r="G52">
        <v>8.6923687963106108E-2</v>
      </c>
      <c r="H52" t="s">
        <v>13</v>
      </c>
      <c r="I52">
        <v>2021</v>
      </c>
      <c r="J52" t="s">
        <v>65</v>
      </c>
      <c r="K52">
        <v>12613760.549822463</v>
      </c>
      <c r="L52">
        <v>0.75404642332604399</v>
      </c>
      <c r="M52" t="s">
        <v>33</v>
      </c>
    </row>
    <row r="53" spans="1:13" x14ac:dyDescent="0.3">
      <c r="A53">
        <v>54</v>
      </c>
      <c r="B53" t="s">
        <v>11</v>
      </c>
      <c r="C53" s="1">
        <v>44348</v>
      </c>
      <c r="D53" t="s">
        <v>71</v>
      </c>
      <c r="E53" t="str">
        <f t="shared" si="0"/>
        <v>2021/06</v>
      </c>
      <c r="F53">
        <v>15335432.194132401</v>
      </c>
      <c r="G53">
        <v>-5.7958290899837409E-2</v>
      </c>
      <c r="H53" t="s">
        <v>13</v>
      </c>
      <c r="I53">
        <v>2021</v>
      </c>
      <c r="J53" t="s">
        <v>65</v>
      </c>
      <c r="K53">
        <v>12613760.549822463</v>
      </c>
      <c r="L53">
        <v>0.82252396868532363</v>
      </c>
      <c r="M53" t="s">
        <v>33</v>
      </c>
    </row>
    <row r="54" spans="1:13" x14ac:dyDescent="0.3">
      <c r="A54">
        <v>54</v>
      </c>
      <c r="B54" t="s">
        <v>11</v>
      </c>
      <c r="C54" s="1">
        <v>44317</v>
      </c>
      <c r="D54" t="s">
        <v>72</v>
      </c>
      <c r="E54" t="str">
        <f t="shared" si="0"/>
        <v>2021/05</v>
      </c>
      <c r="F54">
        <v>16250509.653550301</v>
      </c>
      <c r="G54">
        <v>-3.0890848546655875E-2</v>
      </c>
      <c r="H54" t="s">
        <v>13</v>
      </c>
      <c r="I54">
        <v>2021</v>
      </c>
      <c r="J54" t="s">
        <v>65</v>
      </c>
      <c r="K54">
        <v>12613760.549822463</v>
      </c>
      <c r="L54">
        <v>0.77620707403885603</v>
      </c>
      <c r="M54" t="s">
        <v>33</v>
      </c>
    </row>
    <row r="55" spans="1:13" x14ac:dyDescent="0.3">
      <c r="A55">
        <v>54</v>
      </c>
      <c r="B55" t="s">
        <v>11</v>
      </c>
      <c r="C55" s="1">
        <v>44287</v>
      </c>
      <c r="D55" t="s">
        <v>73</v>
      </c>
      <c r="E55" t="str">
        <f t="shared" si="0"/>
        <v>2021/04</v>
      </c>
      <c r="F55">
        <v>16760335.623568</v>
      </c>
      <c r="G55">
        <v>0.10562524734273993</v>
      </c>
      <c r="H55" t="s">
        <v>13</v>
      </c>
      <c r="I55">
        <v>2021</v>
      </c>
      <c r="J55" t="s">
        <v>65</v>
      </c>
      <c r="K55">
        <v>12613760.549822463</v>
      </c>
      <c r="L55">
        <v>0.75259594038709354</v>
      </c>
      <c r="M55" t="s">
        <v>33</v>
      </c>
    </row>
    <row r="56" spans="1:13" x14ac:dyDescent="0.3">
      <c r="A56">
        <v>54</v>
      </c>
      <c r="B56" t="s">
        <v>11</v>
      </c>
      <c r="C56" s="1">
        <v>44256</v>
      </c>
      <c r="D56" t="s">
        <v>74</v>
      </c>
      <c r="E56" t="str">
        <f t="shared" si="0"/>
        <v>2021/03</v>
      </c>
      <c r="F56">
        <v>15080309.297039701</v>
      </c>
      <c r="G56">
        <v>4.1151230496937828E-2</v>
      </c>
      <c r="H56" t="s">
        <v>13</v>
      </c>
      <c r="I56">
        <v>2021</v>
      </c>
      <c r="J56" t="s">
        <v>65</v>
      </c>
      <c r="K56">
        <v>12613760.549822463</v>
      </c>
      <c r="L56">
        <v>0.83643911416979844</v>
      </c>
      <c r="M56" t="s">
        <v>33</v>
      </c>
    </row>
    <row r="57" spans="1:13" x14ac:dyDescent="0.3">
      <c r="A57">
        <v>54</v>
      </c>
      <c r="B57" t="s">
        <v>11</v>
      </c>
      <c r="C57" s="1">
        <v>44228</v>
      </c>
      <c r="D57" t="s">
        <v>75</v>
      </c>
      <c r="E57" t="str">
        <f t="shared" si="0"/>
        <v>2021/02</v>
      </c>
      <c r="F57">
        <v>14472331.3285584</v>
      </c>
      <c r="G57">
        <v>-4.052714823310064E-3</v>
      </c>
      <c r="H57" t="s">
        <v>13</v>
      </c>
      <c r="I57">
        <v>2021</v>
      </c>
      <c r="J57" t="s">
        <v>65</v>
      </c>
      <c r="K57">
        <v>12613760.549822463</v>
      </c>
      <c r="L57">
        <v>0.87157765141346644</v>
      </c>
      <c r="M57" t="s">
        <v>33</v>
      </c>
    </row>
    <row r="58" spans="1:13" x14ac:dyDescent="0.3">
      <c r="A58">
        <v>54</v>
      </c>
      <c r="B58" t="s">
        <v>11</v>
      </c>
      <c r="C58" s="1">
        <v>44197</v>
      </c>
      <c r="D58" t="s">
        <v>76</v>
      </c>
      <c r="E58" t="str">
        <f t="shared" si="0"/>
        <v>2021/01</v>
      </c>
      <c r="F58">
        <v>14531102.5713643</v>
      </c>
      <c r="G58">
        <v>-3.9918644963399912E-2</v>
      </c>
      <c r="H58" t="s">
        <v>13</v>
      </c>
      <c r="I58">
        <v>2021</v>
      </c>
      <c r="J58" t="s">
        <v>65</v>
      </c>
      <c r="K58">
        <v>12613760.549822463</v>
      </c>
      <c r="L58">
        <v>0.86805254369890383</v>
      </c>
      <c r="M58" t="s">
        <v>33</v>
      </c>
    </row>
    <row r="59" spans="1:13" x14ac:dyDescent="0.3">
      <c r="A59">
        <v>54</v>
      </c>
      <c r="B59" t="s">
        <v>11</v>
      </c>
      <c r="C59" s="1">
        <v>44166</v>
      </c>
      <c r="D59" t="s">
        <v>77</v>
      </c>
      <c r="E59" t="str">
        <f t="shared" si="0"/>
        <v>2020/12</v>
      </c>
      <c r="F59">
        <v>15122897.743223401</v>
      </c>
      <c r="G59">
        <v>7.8568550641723189E-2</v>
      </c>
      <c r="H59" t="s">
        <v>13</v>
      </c>
      <c r="I59">
        <v>2020</v>
      </c>
      <c r="J59" t="s">
        <v>78</v>
      </c>
      <c r="K59">
        <v>9588470.4999866039</v>
      </c>
      <c r="L59">
        <v>0.63403658893899584</v>
      </c>
      <c r="M59" t="s">
        <v>15</v>
      </c>
    </row>
    <row r="60" spans="1:13" x14ac:dyDescent="0.3">
      <c r="A60">
        <v>54</v>
      </c>
      <c r="B60" t="s">
        <v>11</v>
      </c>
      <c r="C60" s="1">
        <v>44136</v>
      </c>
      <c r="D60" t="s">
        <v>79</v>
      </c>
      <c r="E60" t="str">
        <f t="shared" si="0"/>
        <v>2020/11</v>
      </c>
      <c r="F60">
        <v>13980191.731781101</v>
      </c>
      <c r="G60">
        <v>0.10791059351663292</v>
      </c>
      <c r="H60" t="s">
        <v>13</v>
      </c>
      <c r="I60">
        <v>2020</v>
      </c>
      <c r="J60" t="s">
        <v>78</v>
      </c>
      <c r="K60">
        <v>9588470.4999866039</v>
      </c>
      <c r="L60">
        <v>0.68586115869850206</v>
      </c>
      <c r="M60" t="s">
        <v>15</v>
      </c>
    </row>
    <row r="61" spans="1:13" x14ac:dyDescent="0.3">
      <c r="A61">
        <v>54</v>
      </c>
      <c r="B61" t="s">
        <v>11</v>
      </c>
      <c r="C61" s="1">
        <v>44105</v>
      </c>
      <c r="D61" t="s">
        <v>80</v>
      </c>
      <c r="E61" t="str">
        <f t="shared" si="0"/>
        <v>2020/10</v>
      </c>
      <c r="F61">
        <v>12550127.9144796</v>
      </c>
      <c r="G61">
        <v>-3.637229824554291E-2</v>
      </c>
      <c r="H61" t="s">
        <v>13</v>
      </c>
      <c r="I61">
        <v>2020</v>
      </c>
      <c r="J61" t="s">
        <v>78</v>
      </c>
      <c r="K61">
        <v>9588470.4999866039</v>
      </c>
      <c r="L61">
        <v>0.76401376665842502</v>
      </c>
      <c r="M61" t="s">
        <v>15</v>
      </c>
    </row>
    <row r="62" spans="1:13" x14ac:dyDescent="0.3">
      <c r="A62">
        <v>54</v>
      </c>
      <c r="B62" t="s">
        <v>11</v>
      </c>
      <c r="C62" s="1">
        <v>44075</v>
      </c>
      <c r="D62" t="s">
        <v>81</v>
      </c>
      <c r="E62" t="str">
        <f t="shared" si="0"/>
        <v>2020/09</v>
      </c>
      <c r="F62">
        <v>13015008.039546</v>
      </c>
      <c r="G62">
        <v>6.0605576535495982E-2</v>
      </c>
      <c r="H62" t="s">
        <v>13</v>
      </c>
      <c r="I62">
        <v>2020</v>
      </c>
      <c r="J62" t="s">
        <v>78</v>
      </c>
      <c r="K62">
        <v>9588470.4999866039</v>
      </c>
      <c r="L62">
        <v>0.7367241319292398</v>
      </c>
      <c r="M62" t="s">
        <v>15</v>
      </c>
    </row>
    <row r="63" spans="1:13" x14ac:dyDescent="0.3">
      <c r="A63">
        <v>54</v>
      </c>
      <c r="B63" t="s">
        <v>11</v>
      </c>
      <c r="C63" s="1">
        <v>44044</v>
      </c>
      <c r="D63" t="s">
        <v>82</v>
      </c>
      <c r="E63" t="str">
        <f t="shared" si="0"/>
        <v>2020/08</v>
      </c>
      <c r="F63">
        <v>12249652.627191501</v>
      </c>
      <c r="G63">
        <v>5.2984306217326908E-2</v>
      </c>
      <c r="H63" t="s">
        <v>13</v>
      </c>
      <c r="I63">
        <v>2020</v>
      </c>
      <c r="J63" t="s">
        <v>78</v>
      </c>
      <c r="K63">
        <v>9588470.4999866039</v>
      </c>
      <c r="L63">
        <v>0.78275448225383426</v>
      </c>
      <c r="M63" t="s">
        <v>15</v>
      </c>
    </row>
    <row r="64" spans="1:13" x14ac:dyDescent="0.3">
      <c r="A64">
        <v>54</v>
      </c>
      <c r="B64" t="s">
        <v>11</v>
      </c>
      <c r="C64" s="1">
        <v>44013</v>
      </c>
      <c r="D64" t="s">
        <v>83</v>
      </c>
      <c r="E64" t="str">
        <f t="shared" si="0"/>
        <v>2020/07</v>
      </c>
      <c r="F64">
        <v>11617508.032695301</v>
      </c>
      <c r="G64">
        <v>6.6241967491841164E-2</v>
      </c>
      <c r="H64" t="s">
        <v>13</v>
      </c>
      <c r="I64">
        <v>2020</v>
      </c>
      <c r="J64" t="s">
        <v>78</v>
      </c>
      <c r="K64">
        <v>9588470.4999866039</v>
      </c>
      <c r="L64">
        <v>0.82534657802703038</v>
      </c>
      <c r="M64" t="s">
        <v>15</v>
      </c>
    </row>
    <row r="65" spans="1:13" x14ac:dyDescent="0.3">
      <c r="A65">
        <v>54</v>
      </c>
      <c r="B65" t="s">
        <v>11</v>
      </c>
      <c r="C65" s="1">
        <v>43983</v>
      </c>
      <c r="D65" t="s">
        <v>84</v>
      </c>
      <c r="E65" t="str">
        <f t="shared" si="0"/>
        <v>2020/06</v>
      </c>
      <c r="F65">
        <v>10872876.634553799</v>
      </c>
      <c r="G65">
        <v>9.1770309731736416E-3</v>
      </c>
      <c r="H65" t="s">
        <v>13</v>
      </c>
      <c r="I65">
        <v>2020</v>
      </c>
      <c r="J65" t="s">
        <v>78</v>
      </c>
      <c r="K65">
        <v>9588470.4999866039</v>
      </c>
      <c r="L65">
        <v>0.88187062377904879</v>
      </c>
      <c r="M65" t="s">
        <v>33</v>
      </c>
    </row>
    <row r="66" spans="1:13" x14ac:dyDescent="0.3">
      <c r="A66">
        <v>54</v>
      </c>
      <c r="B66" t="s">
        <v>11</v>
      </c>
      <c r="C66" s="1">
        <v>43952</v>
      </c>
      <c r="D66" t="s">
        <v>85</v>
      </c>
      <c r="E66" t="str">
        <f t="shared" si="0"/>
        <v>2020/05</v>
      </c>
      <c r="F66">
        <v>10773552.356969399</v>
      </c>
      <c r="G66">
        <v>5.0981132157869015E-2</v>
      </c>
      <c r="H66" t="s">
        <v>13</v>
      </c>
      <c r="I66">
        <v>2020</v>
      </c>
      <c r="J66" t="s">
        <v>78</v>
      </c>
      <c r="K66">
        <v>9588470.4999866039</v>
      </c>
      <c r="L66">
        <v>0.89000082630905231</v>
      </c>
      <c r="M66" t="s">
        <v>33</v>
      </c>
    </row>
    <row r="67" spans="1:13" x14ac:dyDescent="0.3">
      <c r="A67">
        <v>54</v>
      </c>
      <c r="B67" t="s">
        <v>11</v>
      </c>
      <c r="C67" s="1">
        <v>43922</v>
      </c>
      <c r="D67" t="s">
        <v>86</v>
      </c>
      <c r="E67" t="str">
        <f t="shared" ref="E67:E130" si="1">TEXT(C67,"yyyy/mm")</f>
        <v>2020/04</v>
      </c>
      <c r="F67">
        <v>10238070.179161901</v>
      </c>
      <c r="G67">
        <v>-1.0397668731365323E-2</v>
      </c>
      <c r="H67" t="s">
        <v>13</v>
      </c>
      <c r="I67">
        <v>2020</v>
      </c>
      <c r="J67" t="s">
        <v>78</v>
      </c>
      <c r="K67">
        <v>9588470.4999866039</v>
      </c>
      <c r="L67">
        <v>0.93655057371090678</v>
      </c>
      <c r="M67" t="s">
        <v>33</v>
      </c>
    </row>
    <row r="68" spans="1:13" x14ac:dyDescent="0.3">
      <c r="A68">
        <v>54</v>
      </c>
      <c r="B68" t="s">
        <v>11</v>
      </c>
      <c r="C68" s="1">
        <v>43891</v>
      </c>
      <c r="D68" t="s">
        <v>87</v>
      </c>
      <c r="E68" t="str">
        <f t="shared" si="1"/>
        <v>2020/03</v>
      </c>
      <c r="F68">
        <v>10345077.5910844</v>
      </c>
      <c r="G68">
        <v>-0.24090428230214919</v>
      </c>
      <c r="H68" t="s">
        <v>13</v>
      </c>
      <c r="I68">
        <v>2020</v>
      </c>
      <c r="J68" t="s">
        <v>78</v>
      </c>
      <c r="K68">
        <v>9588470.4999866039</v>
      </c>
      <c r="L68">
        <v>0.9268630820372139</v>
      </c>
      <c r="M68" t="s">
        <v>15</v>
      </c>
    </row>
    <row r="69" spans="1:13" x14ac:dyDescent="0.3">
      <c r="A69">
        <v>54</v>
      </c>
      <c r="B69" t="s">
        <v>11</v>
      </c>
      <c r="C69" s="1">
        <v>43862</v>
      </c>
      <c r="D69" t="s">
        <v>88</v>
      </c>
      <c r="E69" t="str">
        <f t="shared" si="1"/>
        <v>2020/02</v>
      </c>
      <c r="F69">
        <v>13163068.8476028</v>
      </c>
      <c r="G69">
        <v>-9.142087981612082E-2</v>
      </c>
      <c r="H69" t="s">
        <v>13</v>
      </c>
      <c r="I69">
        <v>2020</v>
      </c>
      <c r="J69" t="s">
        <v>78</v>
      </c>
      <c r="K69">
        <v>9588470.4999866039</v>
      </c>
      <c r="L69">
        <v>0.72843731283323143</v>
      </c>
      <c r="M69" t="s">
        <v>15</v>
      </c>
    </row>
    <row r="70" spans="1:13" x14ac:dyDescent="0.3">
      <c r="A70">
        <v>54</v>
      </c>
      <c r="B70" t="s">
        <v>11</v>
      </c>
      <c r="C70" s="1">
        <v>43831</v>
      </c>
      <c r="D70" t="s">
        <v>89</v>
      </c>
      <c r="E70" t="str">
        <f t="shared" si="1"/>
        <v>2020/01</v>
      </c>
      <c r="F70">
        <v>14423170.4669169</v>
      </c>
      <c r="G70">
        <v>2.8415362019567628E-2</v>
      </c>
      <c r="H70" t="s">
        <v>13</v>
      </c>
      <c r="I70">
        <v>2020</v>
      </c>
      <c r="J70" t="s">
        <v>78</v>
      </c>
      <c r="K70">
        <v>9588470.4999866039</v>
      </c>
      <c r="L70">
        <v>0.66479630965883174</v>
      </c>
      <c r="M70" t="s">
        <v>15</v>
      </c>
    </row>
    <row r="71" spans="1:13" x14ac:dyDescent="0.3">
      <c r="A71">
        <v>54</v>
      </c>
      <c r="B71" t="s">
        <v>11</v>
      </c>
      <c r="C71" s="1">
        <v>43800</v>
      </c>
      <c r="D71" t="s">
        <v>90</v>
      </c>
      <c r="E71" t="str">
        <f t="shared" si="1"/>
        <v>2019/12</v>
      </c>
      <c r="F71">
        <v>14019098.963669</v>
      </c>
      <c r="G71">
        <v>2.4897506369237463E-2</v>
      </c>
      <c r="H71" t="s">
        <v>13</v>
      </c>
      <c r="I71">
        <v>2019</v>
      </c>
      <c r="J71" t="s">
        <v>91</v>
      </c>
      <c r="K71">
        <v>10364554.87738494</v>
      </c>
      <c r="L71">
        <v>0.73931676381235756</v>
      </c>
      <c r="M71" t="s">
        <v>33</v>
      </c>
    </row>
    <row r="72" spans="1:13" x14ac:dyDescent="0.3">
      <c r="A72">
        <v>54</v>
      </c>
      <c r="B72" t="s">
        <v>11</v>
      </c>
      <c r="C72" s="1">
        <v>43770</v>
      </c>
      <c r="D72" t="s">
        <v>92</v>
      </c>
      <c r="E72" t="str">
        <f t="shared" si="1"/>
        <v>2019/11</v>
      </c>
      <c r="F72">
        <v>13674367.640738601</v>
      </c>
      <c r="G72">
        <v>-5.1849535994958389E-2</v>
      </c>
      <c r="H72" t="s">
        <v>13</v>
      </c>
      <c r="I72">
        <v>2019</v>
      </c>
      <c r="J72" t="s">
        <v>91</v>
      </c>
      <c r="K72">
        <v>10364554.87738494</v>
      </c>
      <c r="L72">
        <v>0.75795496725617606</v>
      </c>
      <c r="M72" t="s">
        <v>33</v>
      </c>
    </row>
    <row r="73" spans="1:13" x14ac:dyDescent="0.3">
      <c r="A73">
        <v>54</v>
      </c>
      <c r="B73" t="s">
        <v>11</v>
      </c>
      <c r="C73" s="1">
        <v>43739</v>
      </c>
      <c r="D73" t="s">
        <v>93</v>
      </c>
      <c r="E73" t="str">
        <f t="shared" si="1"/>
        <v>2019/10</v>
      </c>
      <c r="F73">
        <v>14402080.009289101</v>
      </c>
      <c r="G73">
        <v>-3.3558217470786647E-2</v>
      </c>
      <c r="H73" t="s">
        <v>13</v>
      </c>
      <c r="I73">
        <v>2019</v>
      </c>
      <c r="J73" t="s">
        <v>91</v>
      </c>
      <c r="K73">
        <v>10364554.87738494</v>
      </c>
      <c r="L73">
        <v>0.71965680448240643</v>
      </c>
      <c r="M73" t="s">
        <v>33</v>
      </c>
    </row>
    <row r="74" spans="1:13" x14ac:dyDescent="0.3">
      <c r="A74">
        <v>54</v>
      </c>
      <c r="B74" t="s">
        <v>11</v>
      </c>
      <c r="C74" s="1">
        <v>43709</v>
      </c>
      <c r="D74" t="s">
        <v>94</v>
      </c>
      <c r="E74" t="str">
        <f t="shared" si="1"/>
        <v>2019/09</v>
      </c>
      <c r="F74">
        <v>14893589.1013966</v>
      </c>
      <c r="G74">
        <v>6.1889018056605356E-2</v>
      </c>
      <c r="H74" t="s">
        <v>13</v>
      </c>
      <c r="I74">
        <v>2019</v>
      </c>
      <c r="J74" t="s">
        <v>91</v>
      </c>
      <c r="K74">
        <v>10364554.87738494</v>
      </c>
      <c r="L74">
        <v>0.69590713204334587</v>
      </c>
      <c r="M74" t="s">
        <v>15</v>
      </c>
    </row>
    <row r="75" spans="1:13" x14ac:dyDescent="0.3">
      <c r="A75">
        <v>54</v>
      </c>
      <c r="B75" t="s">
        <v>11</v>
      </c>
      <c r="C75" s="1">
        <v>43678</v>
      </c>
      <c r="D75" t="s">
        <v>95</v>
      </c>
      <c r="E75" t="str">
        <f t="shared" si="1"/>
        <v>2019/08</v>
      </c>
      <c r="F75">
        <v>13999783.1562283</v>
      </c>
      <c r="G75">
        <v>-1.4480975108592581E-2</v>
      </c>
      <c r="H75" t="s">
        <v>13</v>
      </c>
      <c r="I75">
        <v>2019</v>
      </c>
      <c r="J75" t="s">
        <v>91</v>
      </c>
      <c r="K75">
        <v>10364554.87738494</v>
      </c>
      <c r="L75">
        <v>0.7403368153437363</v>
      </c>
      <c r="M75" t="s">
        <v>33</v>
      </c>
    </row>
    <row r="76" spans="1:13" x14ac:dyDescent="0.3">
      <c r="A76">
        <v>54</v>
      </c>
      <c r="B76" t="s">
        <v>11</v>
      </c>
      <c r="C76" s="1">
        <v>43647</v>
      </c>
      <c r="D76" t="s">
        <v>96</v>
      </c>
      <c r="E76" t="str">
        <f t="shared" si="1"/>
        <v>2019/07</v>
      </c>
      <c r="F76">
        <v>14203988.6464948</v>
      </c>
      <c r="G76">
        <v>-8.7835285566242101E-4</v>
      </c>
      <c r="H76" t="s">
        <v>13</v>
      </c>
      <c r="I76">
        <v>2019</v>
      </c>
      <c r="J76" t="s">
        <v>91</v>
      </c>
      <c r="K76">
        <v>10364554.87738494</v>
      </c>
      <c r="L76">
        <v>0.72969326682351732</v>
      </c>
      <c r="M76" t="s">
        <v>33</v>
      </c>
    </row>
    <row r="77" spans="1:13" x14ac:dyDescent="0.3">
      <c r="A77">
        <v>54</v>
      </c>
      <c r="B77" t="s">
        <v>11</v>
      </c>
      <c r="C77" s="1">
        <v>43617</v>
      </c>
      <c r="D77" t="s">
        <v>97</v>
      </c>
      <c r="E77" t="str">
        <f t="shared" si="1"/>
        <v>2019/06</v>
      </c>
      <c r="F77">
        <v>14216470.241304001</v>
      </c>
      <c r="G77">
        <v>5.7769340669339558E-2</v>
      </c>
      <c r="H77" t="s">
        <v>13</v>
      </c>
      <c r="I77">
        <v>2019</v>
      </c>
      <c r="J77" t="s">
        <v>91</v>
      </c>
      <c r="K77">
        <v>10364554.87738494</v>
      </c>
      <c r="L77">
        <v>0.72905262005699212</v>
      </c>
      <c r="M77" t="s">
        <v>33</v>
      </c>
    </row>
    <row r="78" spans="1:13" x14ac:dyDescent="0.3">
      <c r="A78">
        <v>54</v>
      </c>
      <c r="B78" t="s">
        <v>11</v>
      </c>
      <c r="C78" s="1">
        <v>43586</v>
      </c>
      <c r="D78" t="s">
        <v>98</v>
      </c>
      <c r="E78" t="str">
        <f t="shared" si="1"/>
        <v>2019/05</v>
      </c>
      <c r="F78">
        <v>13418466.133431399</v>
      </c>
      <c r="G78">
        <v>-1.8379420507083383E-2</v>
      </c>
      <c r="H78" t="s">
        <v>13</v>
      </c>
      <c r="I78">
        <v>2019</v>
      </c>
      <c r="J78" t="s">
        <v>91</v>
      </c>
      <c r="K78">
        <v>10364554.87738494</v>
      </c>
      <c r="L78">
        <v>0.77240981005736564</v>
      </c>
      <c r="M78" t="s">
        <v>33</v>
      </c>
    </row>
    <row r="79" spans="1:13" x14ac:dyDescent="0.3">
      <c r="A79">
        <v>54</v>
      </c>
      <c r="B79" t="s">
        <v>11</v>
      </c>
      <c r="C79" s="1">
        <v>43556</v>
      </c>
      <c r="D79" t="s">
        <v>99</v>
      </c>
      <c r="E79" t="str">
        <f t="shared" si="1"/>
        <v>2019/04</v>
      </c>
      <c r="F79">
        <v>13667370.1138469</v>
      </c>
      <c r="G79">
        <v>8.3446401883508534E-2</v>
      </c>
      <c r="H79" t="s">
        <v>13</v>
      </c>
      <c r="I79">
        <v>2019</v>
      </c>
      <c r="J79" t="s">
        <v>91</v>
      </c>
      <c r="K79">
        <v>10364554.87738494</v>
      </c>
      <c r="L79">
        <v>0.75834303095986555</v>
      </c>
      <c r="M79" t="s">
        <v>33</v>
      </c>
    </row>
    <row r="80" spans="1:13" x14ac:dyDescent="0.3">
      <c r="A80">
        <v>54</v>
      </c>
      <c r="B80" t="s">
        <v>11</v>
      </c>
      <c r="C80" s="1">
        <v>43525</v>
      </c>
      <c r="D80" t="s">
        <v>100</v>
      </c>
      <c r="E80" t="str">
        <f t="shared" si="1"/>
        <v>2019/03</v>
      </c>
      <c r="F80">
        <v>12573165.825911701</v>
      </c>
      <c r="G80">
        <v>4.0413351097827753E-2</v>
      </c>
      <c r="H80" t="s">
        <v>13</v>
      </c>
      <c r="I80">
        <v>2019</v>
      </c>
      <c r="J80" t="s">
        <v>91</v>
      </c>
      <c r="K80">
        <v>10364554.87738494</v>
      </c>
      <c r="L80">
        <v>0.82433931285825457</v>
      </c>
      <c r="M80" t="s">
        <v>33</v>
      </c>
    </row>
    <row r="81" spans="1:13" x14ac:dyDescent="0.3">
      <c r="A81">
        <v>54</v>
      </c>
      <c r="B81" t="s">
        <v>11</v>
      </c>
      <c r="C81" s="1">
        <v>43497</v>
      </c>
      <c r="D81" t="s">
        <v>101</v>
      </c>
      <c r="E81" t="str">
        <f t="shared" si="1"/>
        <v>2019/02</v>
      </c>
      <c r="F81">
        <v>12075172.624667101</v>
      </c>
      <c r="G81">
        <v>0.10727117745865729</v>
      </c>
      <c r="H81" t="s">
        <v>13</v>
      </c>
      <c r="I81">
        <v>2019</v>
      </c>
      <c r="J81" t="s">
        <v>91</v>
      </c>
      <c r="K81">
        <v>10364554.87738494</v>
      </c>
      <c r="L81">
        <v>0.85833595920709904</v>
      </c>
      <c r="M81" t="s">
        <v>33</v>
      </c>
    </row>
    <row r="82" spans="1:13" x14ac:dyDescent="0.3">
      <c r="A82">
        <v>54</v>
      </c>
      <c r="B82" t="s">
        <v>11</v>
      </c>
      <c r="C82" s="1">
        <v>43466</v>
      </c>
      <c r="D82" t="s">
        <v>102</v>
      </c>
      <c r="E82" t="str">
        <f t="shared" si="1"/>
        <v>2019/01</v>
      </c>
      <c r="F82">
        <v>10846910.7724937</v>
      </c>
      <c r="G82">
        <v>0.12699669980623288</v>
      </c>
      <c r="H82" t="s">
        <v>13</v>
      </c>
      <c r="I82">
        <v>2019</v>
      </c>
      <c r="J82" t="s">
        <v>91</v>
      </c>
      <c r="K82">
        <v>10364554.87738494</v>
      </c>
      <c r="L82">
        <v>0.95553057407534425</v>
      </c>
      <c r="M82" t="s">
        <v>33</v>
      </c>
    </row>
    <row r="83" spans="1:13" x14ac:dyDescent="0.3">
      <c r="A83">
        <v>54</v>
      </c>
      <c r="B83" t="s">
        <v>11</v>
      </c>
      <c r="C83" s="1">
        <v>43435</v>
      </c>
      <c r="D83" t="s">
        <v>103</v>
      </c>
      <c r="E83" t="str">
        <f t="shared" si="1"/>
        <v>2018/12</v>
      </c>
      <c r="F83">
        <v>9553271.0885857195</v>
      </c>
      <c r="G83">
        <v>-7.4950084387566257E-2</v>
      </c>
      <c r="H83" t="s">
        <v>13</v>
      </c>
      <c r="I83">
        <v>2018</v>
      </c>
      <c r="J83" t="s">
        <v>104</v>
      </c>
      <c r="K83">
        <v>9877238.1790256035</v>
      </c>
      <c r="L83">
        <v>1.0339116400482931</v>
      </c>
      <c r="M83" t="s">
        <v>33</v>
      </c>
    </row>
    <row r="84" spans="1:13" x14ac:dyDescent="0.3">
      <c r="A84">
        <v>54</v>
      </c>
      <c r="B84" t="s">
        <v>11</v>
      </c>
      <c r="C84" s="1">
        <v>43405</v>
      </c>
      <c r="D84" t="s">
        <v>105</v>
      </c>
      <c r="E84" t="str">
        <f t="shared" si="1"/>
        <v>2018/11</v>
      </c>
      <c r="F84">
        <v>10296805.511309899</v>
      </c>
      <c r="G84">
        <v>-5.2114399777799233E-2</v>
      </c>
      <c r="H84" t="s">
        <v>13</v>
      </c>
      <c r="I84">
        <v>2018</v>
      </c>
      <c r="J84" t="s">
        <v>104</v>
      </c>
      <c r="K84">
        <v>9877238.1790256035</v>
      </c>
      <c r="L84">
        <v>0.95925266998357428</v>
      </c>
      <c r="M84" t="s">
        <v>33</v>
      </c>
    </row>
    <row r="85" spans="1:13" x14ac:dyDescent="0.3">
      <c r="A85">
        <v>54</v>
      </c>
      <c r="B85" t="s">
        <v>11</v>
      </c>
      <c r="C85" s="1">
        <v>43374</v>
      </c>
      <c r="D85" t="s">
        <v>106</v>
      </c>
      <c r="E85" t="str">
        <f t="shared" si="1"/>
        <v>2018/10</v>
      </c>
      <c r="F85">
        <v>10847646.048308801</v>
      </c>
      <c r="G85">
        <v>-6.9274674783455392E-2</v>
      </c>
      <c r="H85" t="s">
        <v>13</v>
      </c>
      <c r="I85">
        <v>2018</v>
      </c>
      <c r="J85" t="s">
        <v>104</v>
      </c>
      <c r="K85">
        <v>9877238.1790256035</v>
      </c>
      <c r="L85">
        <v>0.9105420784415722</v>
      </c>
      <c r="M85" t="s">
        <v>33</v>
      </c>
    </row>
    <row r="86" spans="1:13" x14ac:dyDescent="0.3">
      <c r="A86">
        <v>54</v>
      </c>
      <c r="B86" t="s">
        <v>11</v>
      </c>
      <c r="C86" s="1">
        <v>43344</v>
      </c>
      <c r="D86" t="s">
        <v>107</v>
      </c>
      <c r="E86" t="str">
        <f t="shared" si="1"/>
        <v>2018/09</v>
      </c>
      <c r="F86">
        <v>11625753.6230224</v>
      </c>
      <c r="G86">
        <v>4.8774137273202796E-2</v>
      </c>
      <c r="H86" t="s">
        <v>13</v>
      </c>
      <c r="I86">
        <v>2018</v>
      </c>
      <c r="J86" t="s">
        <v>104</v>
      </c>
      <c r="K86">
        <v>9877238.1790256035</v>
      </c>
      <c r="L86">
        <v>0.84959981944445961</v>
      </c>
      <c r="M86" t="s">
        <v>33</v>
      </c>
    </row>
    <row r="87" spans="1:13" x14ac:dyDescent="0.3">
      <c r="A87">
        <v>54</v>
      </c>
      <c r="B87" t="s">
        <v>11</v>
      </c>
      <c r="C87" s="1">
        <v>43313</v>
      </c>
      <c r="D87" t="s">
        <v>108</v>
      </c>
      <c r="E87" t="str">
        <f t="shared" si="1"/>
        <v>2018/08</v>
      </c>
      <c r="F87">
        <v>11072323.7612023</v>
      </c>
      <c r="G87">
        <v>-5.5541166443427936E-2</v>
      </c>
      <c r="H87" t="s">
        <v>13</v>
      </c>
      <c r="I87">
        <v>2018</v>
      </c>
      <c r="J87" t="s">
        <v>104</v>
      </c>
      <c r="K87">
        <v>9877238.1790256035</v>
      </c>
      <c r="L87">
        <v>0.89206551326070271</v>
      </c>
      <c r="M87" t="s">
        <v>33</v>
      </c>
    </row>
    <row r="88" spans="1:13" x14ac:dyDescent="0.3">
      <c r="A88">
        <v>54</v>
      </c>
      <c r="B88" t="s">
        <v>11</v>
      </c>
      <c r="C88" s="1">
        <v>43282</v>
      </c>
      <c r="D88" t="s">
        <v>109</v>
      </c>
      <c r="E88" t="str">
        <f t="shared" si="1"/>
        <v>2018/07</v>
      </c>
      <c r="F88">
        <v>11704692.225594399</v>
      </c>
      <c r="G88">
        <v>5.089720858304321E-2</v>
      </c>
      <c r="H88" t="s">
        <v>13</v>
      </c>
      <c r="I88">
        <v>2018</v>
      </c>
      <c r="J88" t="s">
        <v>104</v>
      </c>
      <c r="K88">
        <v>9877238.1790256035</v>
      </c>
      <c r="L88">
        <v>0.84386996160627437</v>
      </c>
      <c r="M88" t="s">
        <v>33</v>
      </c>
    </row>
    <row r="89" spans="1:13" x14ac:dyDescent="0.3">
      <c r="A89">
        <v>54</v>
      </c>
      <c r="B89" t="s">
        <v>11</v>
      </c>
      <c r="C89" s="1">
        <v>43252</v>
      </c>
      <c r="D89" t="s">
        <v>110</v>
      </c>
      <c r="E89" t="str">
        <f t="shared" si="1"/>
        <v>2018/06</v>
      </c>
      <c r="F89">
        <v>11123862.745976999</v>
      </c>
      <c r="G89">
        <v>-5.6547542822161602E-2</v>
      </c>
      <c r="H89" t="s">
        <v>13</v>
      </c>
      <c r="I89">
        <v>2018</v>
      </c>
      <c r="J89" t="s">
        <v>104</v>
      </c>
      <c r="K89">
        <v>9877238.1790256035</v>
      </c>
      <c r="L89">
        <v>0.88793240303129017</v>
      </c>
      <c r="M89" t="s">
        <v>33</v>
      </c>
    </row>
    <row r="90" spans="1:13" x14ac:dyDescent="0.3">
      <c r="A90">
        <v>54</v>
      </c>
      <c r="B90" t="s">
        <v>11</v>
      </c>
      <c r="C90" s="1">
        <v>43221</v>
      </c>
      <c r="D90" t="s">
        <v>111</v>
      </c>
      <c r="E90" t="str">
        <f t="shared" si="1"/>
        <v>2018/05</v>
      </c>
      <c r="F90">
        <v>11771014.844865501</v>
      </c>
      <c r="G90">
        <v>1.203871138059652E-2</v>
      </c>
      <c r="H90" t="s">
        <v>13</v>
      </c>
      <c r="I90">
        <v>2018</v>
      </c>
      <c r="J90" t="s">
        <v>104</v>
      </c>
      <c r="K90">
        <v>9877238.1790256035</v>
      </c>
      <c r="L90">
        <v>0.83911525974619261</v>
      </c>
      <c r="M90" t="s">
        <v>33</v>
      </c>
    </row>
    <row r="91" spans="1:13" x14ac:dyDescent="0.3">
      <c r="A91">
        <v>54</v>
      </c>
      <c r="B91" t="s">
        <v>11</v>
      </c>
      <c r="C91" s="1">
        <v>43191</v>
      </c>
      <c r="D91" t="s">
        <v>112</v>
      </c>
      <c r="E91" t="str">
        <f t="shared" si="1"/>
        <v>2018/04</v>
      </c>
      <c r="F91">
        <v>11630156.5717576</v>
      </c>
      <c r="G91">
        <v>9.1817625347420592E-2</v>
      </c>
      <c r="H91" t="s">
        <v>13</v>
      </c>
      <c r="I91">
        <v>2018</v>
      </c>
      <c r="J91" t="s">
        <v>104</v>
      </c>
      <c r="K91">
        <v>9877238.1790256035</v>
      </c>
      <c r="L91">
        <v>0.84927817764820623</v>
      </c>
      <c r="M91" t="s">
        <v>33</v>
      </c>
    </row>
    <row r="92" spans="1:13" x14ac:dyDescent="0.3">
      <c r="A92">
        <v>54</v>
      </c>
      <c r="B92" t="s">
        <v>11</v>
      </c>
      <c r="C92" s="1">
        <v>43160</v>
      </c>
      <c r="D92" t="s">
        <v>113</v>
      </c>
      <c r="E92" t="str">
        <f t="shared" si="1"/>
        <v>2018/03</v>
      </c>
      <c r="F92">
        <v>10609860.492303001</v>
      </c>
      <c r="G92">
        <v>-8.9680252386151779E-2</v>
      </c>
      <c r="H92" t="s">
        <v>13</v>
      </c>
      <c r="I92">
        <v>2018</v>
      </c>
      <c r="J92" t="s">
        <v>104</v>
      </c>
      <c r="K92">
        <v>9877238.1790256035</v>
      </c>
      <c r="L92">
        <v>0.93094892116546835</v>
      </c>
      <c r="M92" t="s">
        <v>33</v>
      </c>
    </row>
    <row r="93" spans="1:13" x14ac:dyDescent="0.3">
      <c r="A93">
        <v>54</v>
      </c>
      <c r="B93" t="s">
        <v>11</v>
      </c>
      <c r="C93" s="1">
        <v>43132</v>
      </c>
      <c r="D93" t="s">
        <v>114</v>
      </c>
      <c r="E93" t="str">
        <f t="shared" si="1"/>
        <v>2018/02</v>
      </c>
      <c r="F93">
        <v>11605325.1360387</v>
      </c>
      <c r="G93">
        <v>8.7712296524941891E-3</v>
      </c>
      <c r="H93" t="s">
        <v>13</v>
      </c>
      <c r="I93">
        <v>2018</v>
      </c>
      <c r="J93" t="s">
        <v>104</v>
      </c>
      <c r="K93">
        <v>9877238.1790256035</v>
      </c>
      <c r="L93">
        <v>0.85109534315012281</v>
      </c>
      <c r="M93" t="s">
        <v>33</v>
      </c>
    </row>
    <row r="94" spans="1:13" x14ac:dyDescent="0.3">
      <c r="A94">
        <v>54</v>
      </c>
      <c r="B94" t="s">
        <v>11</v>
      </c>
      <c r="C94" s="1">
        <v>43101</v>
      </c>
      <c r="D94" t="s">
        <v>115</v>
      </c>
      <c r="E94" t="str">
        <f t="shared" si="1"/>
        <v>2018/01</v>
      </c>
      <c r="F94">
        <v>11503977.2864714</v>
      </c>
      <c r="G94">
        <v>-4.2878834741146878E-2</v>
      </c>
      <c r="H94" t="s">
        <v>13</v>
      </c>
      <c r="I94">
        <v>2018</v>
      </c>
      <c r="J94" t="s">
        <v>104</v>
      </c>
      <c r="K94">
        <v>9877238.1790256035</v>
      </c>
      <c r="L94">
        <v>0.85859333107699798</v>
      </c>
      <c r="M94" t="s">
        <v>33</v>
      </c>
    </row>
    <row r="95" spans="1:13" x14ac:dyDescent="0.3">
      <c r="A95">
        <v>54</v>
      </c>
      <c r="B95" t="s">
        <v>11</v>
      </c>
      <c r="C95" s="1">
        <v>43070</v>
      </c>
      <c r="D95" t="s">
        <v>116</v>
      </c>
      <c r="E95" t="str">
        <f t="shared" si="1"/>
        <v>2017/12</v>
      </c>
      <c r="F95">
        <v>12007982.792356599</v>
      </c>
      <c r="G95">
        <v>1.3784306744186566E-2</v>
      </c>
      <c r="H95" t="s">
        <v>13</v>
      </c>
      <c r="I95">
        <v>2017</v>
      </c>
      <c r="J95" t="s">
        <v>117</v>
      </c>
      <c r="K95">
        <v>7267123.1938544475</v>
      </c>
      <c r="L95">
        <v>0.60519100664269476</v>
      </c>
      <c r="M95" t="s">
        <v>33</v>
      </c>
    </row>
    <row r="96" spans="1:13" x14ac:dyDescent="0.3">
      <c r="A96">
        <v>54</v>
      </c>
      <c r="B96" t="s">
        <v>11</v>
      </c>
      <c r="C96" s="1">
        <v>43040</v>
      </c>
      <c r="D96" t="s">
        <v>118</v>
      </c>
      <c r="E96" t="str">
        <f t="shared" si="1"/>
        <v>2017/11</v>
      </c>
      <c r="F96">
        <v>11843596.6515324</v>
      </c>
      <c r="G96">
        <v>-6.4462969153811389E-2</v>
      </c>
      <c r="H96" t="s">
        <v>13</v>
      </c>
      <c r="I96">
        <v>2017</v>
      </c>
      <c r="J96" t="s">
        <v>117</v>
      </c>
      <c r="K96">
        <v>7267123.1938544475</v>
      </c>
      <c r="L96">
        <v>0.61359090550539652</v>
      </c>
      <c r="M96" t="s">
        <v>33</v>
      </c>
    </row>
    <row r="97" spans="1:13" x14ac:dyDescent="0.3">
      <c r="A97">
        <v>54</v>
      </c>
      <c r="B97" t="s">
        <v>11</v>
      </c>
      <c r="C97" s="1">
        <v>43009</v>
      </c>
      <c r="D97" t="s">
        <v>119</v>
      </c>
      <c r="E97" t="str">
        <f t="shared" si="1"/>
        <v>2017/10</v>
      </c>
      <c r="F97">
        <v>12632215.3366527</v>
      </c>
      <c r="G97">
        <v>5.1244354536486708E-2</v>
      </c>
      <c r="H97" t="s">
        <v>13</v>
      </c>
      <c r="I97">
        <v>2017</v>
      </c>
      <c r="J97" t="s">
        <v>117</v>
      </c>
      <c r="K97">
        <v>7267123.1938544475</v>
      </c>
      <c r="L97">
        <v>0.575284936187614</v>
      </c>
      <c r="M97" t="s">
        <v>33</v>
      </c>
    </row>
    <row r="98" spans="1:13" x14ac:dyDescent="0.3">
      <c r="A98">
        <v>54</v>
      </c>
      <c r="B98" t="s">
        <v>11</v>
      </c>
      <c r="C98" s="1">
        <v>42979</v>
      </c>
      <c r="D98" t="s">
        <v>120</v>
      </c>
      <c r="E98" t="str">
        <f t="shared" si="1"/>
        <v>2017/09</v>
      </c>
      <c r="F98">
        <v>12001191.891992001</v>
      </c>
      <c r="G98">
        <v>-6.0038465927146095E-2</v>
      </c>
      <c r="H98" t="s">
        <v>13</v>
      </c>
      <c r="I98">
        <v>2017</v>
      </c>
      <c r="J98" t="s">
        <v>117</v>
      </c>
      <c r="K98">
        <v>7267123.1938544475</v>
      </c>
      <c r="L98">
        <v>0.60553345528151736</v>
      </c>
      <c r="M98" t="s">
        <v>33</v>
      </c>
    </row>
    <row r="99" spans="1:13" x14ac:dyDescent="0.3">
      <c r="A99">
        <v>54</v>
      </c>
      <c r="B99" t="s">
        <v>11</v>
      </c>
      <c r="C99" s="1">
        <v>42948</v>
      </c>
      <c r="D99" t="s">
        <v>121</v>
      </c>
      <c r="E99" t="str">
        <f t="shared" si="1"/>
        <v>2017/08</v>
      </c>
      <c r="F99">
        <v>12743794.3454579</v>
      </c>
      <c r="G99">
        <v>3.5170948824668716E-2</v>
      </c>
      <c r="H99" t="s">
        <v>13</v>
      </c>
      <c r="I99">
        <v>2017</v>
      </c>
      <c r="J99" t="s">
        <v>117</v>
      </c>
      <c r="K99">
        <v>7267123.1938544475</v>
      </c>
      <c r="L99">
        <v>0.57024799654308378</v>
      </c>
      <c r="M99" t="s">
        <v>33</v>
      </c>
    </row>
    <row r="100" spans="1:13" x14ac:dyDescent="0.3">
      <c r="A100">
        <v>54</v>
      </c>
      <c r="B100" t="s">
        <v>11</v>
      </c>
      <c r="C100" s="1">
        <v>42917</v>
      </c>
      <c r="D100" t="s">
        <v>122</v>
      </c>
      <c r="E100" t="str">
        <f t="shared" si="1"/>
        <v>2017/07</v>
      </c>
      <c r="F100">
        <v>12303373.416637599</v>
      </c>
      <c r="G100">
        <v>3.6467697723833417E-2</v>
      </c>
      <c r="H100" t="s">
        <v>13</v>
      </c>
      <c r="I100">
        <v>2017</v>
      </c>
      <c r="J100" t="s">
        <v>117</v>
      </c>
      <c r="K100">
        <v>7267123.1938544475</v>
      </c>
      <c r="L100">
        <v>0.59066102830198308</v>
      </c>
      <c r="M100" t="s">
        <v>33</v>
      </c>
    </row>
    <row r="101" spans="1:13" x14ac:dyDescent="0.3">
      <c r="A101">
        <v>54</v>
      </c>
      <c r="B101" t="s">
        <v>11</v>
      </c>
      <c r="C101" s="1">
        <v>42887</v>
      </c>
      <c r="D101" t="s">
        <v>123</v>
      </c>
      <c r="E101" t="str">
        <f t="shared" si="1"/>
        <v>2017/06</v>
      </c>
      <c r="F101">
        <v>11862780.250494801</v>
      </c>
      <c r="G101">
        <v>8.3513714598552578E-3</v>
      </c>
      <c r="H101" t="s">
        <v>13</v>
      </c>
      <c r="I101">
        <v>2017</v>
      </c>
      <c r="J101" t="s">
        <v>117</v>
      </c>
      <c r="K101">
        <v>7267123.1938544475</v>
      </c>
      <c r="L101">
        <v>0.61259865228906463</v>
      </c>
      <c r="M101" t="s">
        <v>33</v>
      </c>
    </row>
    <row r="102" spans="1:13" x14ac:dyDescent="0.3">
      <c r="A102">
        <v>54</v>
      </c>
      <c r="B102" t="s">
        <v>11</v>
      </c>
      <c r="C102" s="1">
        <v>42856</v>
      </c>
      <c r="D102" t="s">
        <v>124</v>
      </c>
      <c r="E102" t="str">
        <f t="shared" si="1"/>
        <v>2017/05</v>
      </c>
      <c r="F102">
        <v>11764122.3040662</v>
      </c>
      <c r="G102">
        <v>0.12037664332713011</v>
      </c>
      <c r="H102" t="s">
        <v>13</v>
      </c>
      <c r="I102">
        <v>2017</v>
      </c>
      <c r="J102" t="s">
        <v>117</v>
      </c>
      <c r="K102">
        <v>7267123.1938544475</v>
      </c>
      <c r="L102">
        <v>0.61773611375517656</v>
      </c>
      <c r="M102" t="s">
        <v>33</v>
      </c>
    </row>
    <row r="103" spans="1:13" x14ac:dyDescent="0.3">
      <c r="A103">
        <v>54</v>
      </c>
      <c r="B103" t="s">
        <v>11</v>
      </c>
      <c r="C103" s="1">
        <v>42826</v>
      </c>
      <c r="D103" t="s">
        <v>125</v>
      </c>
      <c r="E103" t="str">
        <f t="shared" si="1"/>
        <v>2017/04</v>
      </c>
      <c r="F103">
        <v>10429911.3950994</v>
      </c>
      <c r="G103">
        <v>5.7053304629335777E-2</v>
      </c>
      <c r="H103" t="s">
        <v>13</v>
      </c>
      <c r="I103">
        <v>2017</v>
      </c>
      <c r="J103" t="s">
        <v>117</v>
      </c>
      <c r="K103">
        <v>7267123.1938544475</v>
      </c>
      <c r="L103">
        <v>0.696757903165791</v>
      </c>
      <c r="M103" t="s">
        <v>33</v>
      </c>
    </row>
    <row r="104" spans="1:13" x14ac:dyDescent="0.3">
      <c r="A104">
        <v>54</v>
      </c>
      <c r="B104" t="s">
        <v>11</v>
      </c>
      <c r="C104" s="1">
        <v>42795</v>
      </c>
      <c r="D104" t="s">
        <v>126</v>
      </c>
      <c r="E104" t="str">
        <f t="shared" si="1"/>
        <v>2017/03</v>
      </c>
      <c r="F104">
        <v>9851507.3028878309</v>
      </c>
      <c r="G104">
        <v>8.489734062914045E-2</v>
      </c>
      <c r="H104" t="s">
        <v>13</v>
      </c>
      <c r="I104">
        <v>2017</v>
      </c>
      <c r="J104" t="s">
        <v>117</v>
      </c>
      <c r="K104">
        <v>7267123.1938544475</v>
      </c>
      <c r="L104">
        <v>0.73766612259671094</v>
      </c>
      <c r="M104" t="s">
        <v>33</v>
      </c>
    </row>
    <row r="105" spans="1:13" x14ac:dyDescent="0.3">
      <c r="A105">
        <v>54</v>
      </c>
      <c r="B105" t="s">
        <v>11</v>
      </c>
      <c r="C105" s="1">
        <v>42767</v>
      </c>
      <c r="D105" t="s">
        <v>127</v>
      </c>
      <c r="E105" t="str">
        <f t="shared" si="1"/>
        <v>2017/02</v>
      </c>
      <c r="F105">
        <v>9049659.4622347206</v>
      </c>
      <c r="G105">
        <v>-1.6555921110652416E-2</v>
      </c>
      <c r="H105" t="s">
        <v>128</v>
      </c>
      <c r="I105">
        <v>2017</v>
      </c>
      <c r="J105" t="s">
        <v>117</v>
      </c>
      <c r="K105">
        <v>7267123.1938544475</v>
      </c>
      <c r="L105">
        <v>0.80302725469184733</v>
      </c>
      <c r="M105" t="s">
        <v>33</v>
      </c>
    </row>
    <row r="106" spans="1:13" x14ac:dyDescent="0.3">
      <c r="A106">
        <v>54</v>
      </c>
      <c r="B106" t="s">
        <v>11</v>
      </c>
      <c r="C106" s="1">
        <v>42736</v>
      </c>
      <c r="D106" t="s">
        <v>129</v>
      </c>
      <c r="E106" t="str">
        <f t="shared" si="1"/>
        <v>2017/01</v>
      </c>
      <c r="F106">
        <v>9200732.0324318893</v>
      </c>
      <c r="G106">
        <v>8.8101369241783106E-2</v>
      </c>
      <c r="H106" t="s">
        <v>13</v>
      </c>
      <c r="I106">
        <v>2017</v>
      </c>
      <c r="J106" t="s">
        <v>117</v>
      </c>
      <c r="K106">
        <v>7267123.1938544475</v>
      </c>
      <c r="L106">
        <v>0.78984184826146264</v>
      </c>
      <c r="M106" t="s">
        <v>33</v>
      </c>
    </row>
    <row r="107" spans="1:13" x14ac:dyDescent="0.3">
      <c r="A107">
        <v>54</v>
      </c>
      <c r="B107" t="s">
        <v>11</v>
      </c>
      <c r="C107" s="1">
        <v>42705</v>
      </c>
      <c r="D107" t="s">
        <v>130</v>
      </c>
      <c r="E107" t="str">
        <f t="shared" si="1"/>
        <v>2016/12</v>
      </c>
      <c r="F107">
        <v>8424816.3719814196</v>
      </c>
      <c r="G107">
        <v>2.1546970918246994E-2</v>
      </c>
      <c r="H107" t="s">
        <v>128</v>
      </c>
      <c r="I107">
        <v>2016</v>
      </c>
      <c r="J107" t="s">
        <v>131</v>
      </c>
      <c r="K107">
        <v>6416231.5447562607</v>
      </c>
      <c r="L107">
        <v>0.761587109019355</v>
      </c>
      <c r="M107" t="s">
        <v>33</v>
      </c>
    </row>
    <row r="108" spans="1:13" x14ac:dyDescent="0.3">
      <c r="A108">
        <v>54</v>
      </c>
      <c r="B108" t="s">
        <v>11</v>
      </c>
      <c r="C108" s="1">
        <v>42675</v>
      </c>
      <c r="D108" t="s">
        <v>132</v>
      </c>
      <c r="E108" t="str">
        <f t="shared" si="1"/>
        <v>2016/11</v>
      </c>
      <c r="F108">
        <v>8245228.8304578401</v>
      </c>
      <c r="G108">
        <v>2.6481657068348211E-2</v>
      </c>
      <c r="H108" t="s">
        <v>13</v>
      </c>
      <c r="I108">
        <v>2016</v>
      </c>
      <c r="J108" t="s">
        <v>131</v>
      </c>
      <c r="K108">
        <v>6416231.5447562607</v>
      </c>
      <c r="L108">
        <v>0.77817507272263065</v>
      </c>
      <c r="M108" t="s">
        <v>33</v>
      </c>
    </row>
    <row r="109" spans="1:13" x14ac:dyDescent="0.3">
      <c r="A109">
        <v>54</v>
      </c>
      <c r="B109" t="s">
        <v>11</v>
      </c>
      <c r="C109" s="1">
        <v>42644</v>
      </c>
      <c r="D109" t="s">
        <v>133</v>
      </c>
      <c r="E109" t="str">
        <f t="shared" si="1"/>
        <v>2016/10</v>
      </c>
      <c r="F109">
        <v>8029747.25527196</v>
      </c>
      <c r="G109">
        <v>3.1037424636919116E-2</v>
      </c>
      <c r="H109" t="s">
        <v>13</v>
      </c>
      <c r="I109">
        <v>2016</v>
      </c>
      <c r="J109" t="s">
        <v>131</v>
      </c>
      <c r="K109">
        <v>6416231.5447562607</v>
      </c>
      <c r="L109">
        <v>0.79905772134280573</v>
      </c>
      <c r="M109" t="s">
        <v>33</v>
      </c>
    </row>
    <row r="110" spans="1:13" x14ac:dyDescent="0.3">
      <c r="A110">
        <v>54</v>
      </c>
      <c r="B110" t="s">
        <v>11</v>
      </c>
      <c r="C110" s="1">
        <v>42614</v>
      </c>
      <c r="D110" t="s">
        <v>134</v>
      </c>
      <c r="E110" t="str">
        <f t="shared" si="1"/>
        <v>2016/09</v>
      </c>
      <c r="F110">
        <v>7784352.4899433795</v>
      </c>
      <c r="G110">
        <v>5.6939995973659556E-2</v>
      </c>
      <c r="H110" t="s">
        <v>128</v>
      </c>
      <c r="I110">
        <v>2016</v>
      </c>
      <c r="J110" t="s">
        <v>131</v>
      </c>
      <c r="K110">
        <v>6416231.5447562607</v>
      </c>
      <c r="L110">
        <v>0.82424730291252912</v>
      </c>
      <c r="M110" t="s">
        <v>33</v>
      </c>
    </row>
    <row r="111" spans="1:13" x14ac:dyDescent="0.3">
      <c r="A111">
        <v>54</v>
      </c>
      <c r="B111" t="s">
        <v>11</v>
      </c>
      <c r="C111" s="1">
        <v>42583</v>
      </c>
      <c r="D111" t="s">
        <v>135</v>
      </c>
      <c r="E111" t="str">
        <f t="shared" si="1"/>
        <v>2016/08</v>
      </c>
      <c r="F111">
        <v>7353494.4218942299</v>
      </c>
      <c r="G111">
        <v>-4.0499266976896037E-3</v>
      </c>
      <c r="H111" t="s">
        <v>128</v>
      </c>
      <c r="I111">
        <v>2016</v>
      </c>
      <c r="J111" t="s">
        <v>131</v>
      </c>
      <c r="K111">
        <v>6416231.5447562607</v>
      </c>
      <c r="L111">
        <v>0.87254183883687042</v>
      </c>
      <c r="M111" t="s">
        <v>33</v>
      </c>
    </row>
    <row r="112" spans="1:13" x14ac:dyDescent="0.3">
      <c r="A112">
        <v>54</v>
      </c>
      <c r="B112" t="s">
        <v>11</v>
      </c>
      <c r="C112" s="1">
        <v>42552</v>
      </c>
      <c r="D112" t="s">
        <v>136</v>
      </c>
      <c r="E112" t="str">
        <f t="shared" si="1"/>
        <v>2016/07</v>
      </c>
      <c r="F112">
        <v>7383335.9224315202</v>
      </c>
      <c r="G112">
        <v>0.11954476164052755</v>
      </c>
      <c r="H112" t="s">
        <v>128</v>
      </c>
      <c r="I112">
        <v>2016</v>
      </c>
      <c r="J112" t="s">
        <v>131</v>
      </c>
      <c r="K112">
        <v>6416231.5447562607</v>
      </c>
      <c r="L112">
        <v>0.8690152543734232</v>
      </c>
      <c r="M112" t="s">
        <v>33</v>
      </c>
    </row>
    <row r="113" spans="1:13" x14ac:dyDescent="0.3">
      <c r="A113">
        <v>54</v>
      </c>
      <c r="B113" t="s">
        <v>11</v>
      </c>
      <c r="C113" s="1">
        <v>42522</v>
      </c>
      <c r="D113" t="s">
        <v>137</v>
      </c>
      <c r="E113" t="str">
        <f t="shared" si="1"/>
        <v>2016/06</v>
      </c>
      <c r="F113">
        <v>6551413.2966329502</v>
      </c>
      <c r="G113">
        <v>-2.5239423687188366E-2</v>
      </c>
      <c r="H113" t="s">
        <v>128</v>
      </c>
      <c r="I113">
        <v>2016</v>
      </c>
      <c r="J113" t="s">
        <v>131</v>
      </c>
      <c r="K113">
        <v>6416231.5447562607</v>
      </c>
      <c r="L113">
        <v>0.97936601680340252</v>
      </c>
      <c r="M113" t="s">
        <v>33</v>
      </c>
    </row>
    <row r="114" spans="1:13" x14ac:dyDescent="0.3">
      <c r="A114">
        <v>54</v>
      </c>
      <c r="B114" t="s">
        <v>11</v>
      </c>
      <c r="C114" s="1">
        <v>42491</v>
      </c>
      <c r="D114" t="s">
        <v>138</v>
      </c>
      <c r="E114" t="str">
        <f t="shared" si="1"/>
        <v>2016/05</v>
      </c>
      <c r="F114">
        <v>6718871.5782896504</v>
      </c>
      <c r="G114">
        <v>0.1702596416430312</v>
      </c>
      <c r="H114" t="s">
        <v>128</v>
      </c>
      <c r="I114">
        <v>2016</v>
      </c>
      <c r="J114" t="s">
        <v>131</v>
      </c>
      <c r="K114">
        <v>6416231.5447562607</v>
      </c>
      <c r="L114">
        <v>0.95495671706074947</v>
      </c>
      <c r="M114" t="s">
        <v>33</v>
      </c>
    </row>
    <row r="115" spans="1:13" x14ac:dyDescent="0.3">
      <c r="A115">
        <v>54</v>
      </c>
      <c r="B115" t="s">
        <v>11</v>
      </c>
      <c r="C115" s="1">
        <v>42461</v>
      </c>
      <c r="D115" t="s">
        <v>139</v>
      </c>
      <c r="E115" t="str">
        <f t="shared" si="1"/>
        <v>2016/04</v>
      </c>
      <c r="F115">
        <v>5667003.9765752302</v>
      </c>
      <c r="G115">
        <v>3.7003623117999207E-2</v>
      </c>
      <c r="H115" t="s">
        <v>128</v>
      </c>
      <c r="I115">
        <v>2016</v>
      </c>
      <c r="J115" t="s">
        <v>131</v>
      </c>
      <c r="K115">
        <v>6416231.5447562607</v>
      </c>
      <c r="L115">
        <v>1.1322087599158197</v>
      </c>
      <c r="M115" t="s">
        <v>33</v>
      </c>
    </row>
    <row r="116" spans="1:13" x14ac:dyDescent="0.3">
      <c r="A116">
        <v>54</v>
      </c>
      <c r="B116" t="s">
        <v>11</v>
      </c>
      <c r="C116" s="1">
        <v>42430</v>
      </c>
      <c r="D116" t="s">
        <v>140</v>
      </c>
      <c r="E116" t="str">
        <f t="shared" si="1"/>
        <v>2016/03</v>
      </c>
      <c r="F116">
        <v>5461136.7047752002</v>
      </c>
      <c r="G116">
        <v>4.0934467847369954E-2</v>
      </c>
      <c r="H116" t="s">
        <v>128</v>
      </c>
      <c r="I116">
        <v>2016</v>
      </c>
      <c r="J116" t="s">
        <v>131</v>
      </c>
      <c r="K116">
        <v>6416231.5447562607</v>
      </c>
      <c r="L116">
        <v>1.1748893850516375</v>
      </c>
      <c r="M116" t="s">
        <v>33</v>
      </c>
    </row>
    <row r="117" spans="1:13" x14ac:dyDescent="0.3">
      <c r="A117">
        <v>54</v>
      </c>
      <c r="B117" t="s">
        <v>11</v>
      </c>
      <c r="C117" s="1">
        <v>42401</v>
      </c>
      <c r="D117" t="s">
        <v>141</v>
      </c>
      <c r="E117" t="str">
        <f t="shared" si="1"/>
        <v>2016/02</v>
      </c>
      <c r="F117">
        <v>5242101.6068172101</v>
      </c>
      <c r="G117">
        <v>-8.8499533768648248E-3</v>
      </c>
      <c r="H117" t="s">
        <v>128</v>
      </c>
      <c r="I117">
        <v>2016</v>
      </c>
      <c r="J117" t="s">
        <v>131</v>
      </c>
      <c r="K117">
        <v>6416231.5447562607</v>
      </c>
      <c r="L117">
        <v>1.2239807668764235</v>
      </c>
      <c r="M117" t="s">
        <v>33</v>
      </c>
    </row>
    <row r="118" spans="1:13" x14ac:dyDescent="0.3">
      <c r="A118">
        <v>54</v>
      </c>
      <c r="B118" t="s">
        <v>11</v>
      </c>
      <c r="C118" s="1">
        <v>42370</v>
      </c>
      <c r="D118" t="s">
        <v>142</v>
      </c>
      <c r="E118" t="str">
        <f t="shared" si="1"/>
        <v>2016/01</v>
      </c>
      <c r="F118">
        <v>5288699.8536529699</v>
      </c>
      <c r="G118">
        <v>-0.27192597438672683</v>
      </c>
      <c r="H118" t="s">
        <v>128</v>
      </c>
      <c r="I118">
        <v>2016</v>
      </c>
      <c r="J118" t="s">
        <v>131</v>
      </c>
      <c r="K118">
        <v>6416231.5447562607</v>
      </c>
      <c r="L118">
        <v>1.2131963851804695</v>
      </c>
      <c r="M118" t="s">
        <v>33</v>
      </c>
    </row>
    <row r="119" spans="1:13" x14ac:dyDescent="0.3">
      <c r="A119">
        <v>54</v>
      </c>
      <c r="B119" t="s">
        <v>11</v>
      </c>
      <c r="C119" s="1">
        <v>42339</v>
      </c>
      <c r="D119" t="s">
        <v>143</v>
      </c>
      <c r="E119" t="str">
        <f t="shared" si="1"/>
        <v>2015/12</v>
      </c>
      <c r="F119">
        <v>6941364.8239337197</v>
      </c>
      <c r="G119">
        <v>-4.2471238648575736E-2</v>
      </c>
      <c r="H119" t="s">
        <v>128</v>
      </c>
      <c r="I119">
        <v>2015</v>
      </c>
      <c r="J119" t="s">
        <v>144</v>
      </c>
      <c r="K119">
        <v>5633150.0365997637</v>
      </c>
      <c r="L119">
        <v>0.81153349225742299</v>
      </c>
      <c r="M119" t="s">
        <v>33</v>
      </c>
    </row>
    <row r="120" spans="1:13" x14ac:dyDescent="0.3">
      <c r="A120">
        <v>54</v>
      </c>
      <c r="B120" t="s">
        <v>11</v>
      </c>
      <c r="C120" s="1">
        <v>42309</v>
      </c>
      <c r="D120" t="s">
        <v>145</v>
      </c>
      <c r="E120" t="str">
        <f t="shared" si="1"/>
        <v>2015/11</v>
      </c>
      <c r="F120">
        <v>7242523.2026892696</v>
      </c>
      <c r="G120">
        <v>2.9965037246965703E-3</v>
      </c>
      <c r="H120" t="s">
        <v>128</v>
      </c>
      <c r="I120">
        <v>2015</v>
      </c>
      <c r="J120" t="s">
        <v>144</v>
      </c>
      <c r="K120">
        <v>5633150.0365997637</v>
      </c>
      <c r="L120">
        <v>0.77778833135226699</v>
      </c>
      <c r="M120" t="s">
        <v>33</v>
      </c>
    </row>
    <row r="121" spans="1:13" x14ac:dyDescent="0.3">
      <c r="A121">
        <v>54</v>
      </c>
      <c r="B121" t="s">
        <v>11</v>
      </c>
      <c r="C121" s="1">
        <v>42278</v>
      </c>
      <c r="D121" t="s">
        <v>146</v>
      </c>
      <c r="E121" t="str">
        <f t="shared" si="1"/>
        <v>2015/10</v>
      </c>
      <c r="F121">
        <v>7220853.4379161</v>
      </c>
      <c r="G121">
        <v>7.1783037724397078E-2</v>
      </c>
      <c r="H121" t="s">
        <v>128</v>
      </c>
      <c r="I121">
        <v>2015</v>
      </c>
      <c r="J121" t="s">
        <v>144</v>
      </c>
      <c r="K121">
        <v>5633150.0365997637</v>
      </c>
      <c r="L121">
        <v>0.78012247236878707</v>
      </c>
      <c r="M121" t="s">
        <v>33</v>
      </c>
    </row>
    <row r="122" spans="1:13" x14ac:dyDescent="0.3">
      <c r="A122">
        <v>54</v>
      </c>
      <c r="B122" t="s">
        <v>11</v>
      </c>
      <c r="C122" s="1">
        <v>42248</v>
      </c>
      <c r="D122" t="s">
        <v>147</v>
      </c>
      <c r="E122" t="str">
        <f t="shared" si="1"/>
        <v>2015/09</v>
      </c>
      <c r="F122">
        <v>6720685.1950903097</v>
      </c>
      <c r="G122">
        <v>-5.323095699127859E-2</v>
      </c>
      <c r="H122" t="s">
        <v>128</v>
      </c>
      <c r="I122">
        <v>2015</v>
      </c>
      <c r="J122" t="s">
        <v>144</v>
      </c>
      <c r="K122">
        <v>5633150.0365997637</v>
      </c>
      <c r="L122">
        <v>0.83818091058854716</v>
      </c>
      <c r="M122" t="s">
        <v>33</v>
      </c>
    </row>
    <row r="123" spans="1:13" x14ac:dyDescent="0.3">
      <c r="A123">
        <v>54</v>
      </c>
      <c r="B123" t="s">
        <v>11</v>
      </c>
      <c r="C123" s="1">
        <v>42217</v>
      </c>
      <c r="D123" t="s">
        <v>148</v>
      </c>
      <c r="E123" t="str">
        <f t="shared" si="1"/>
        <v>2015/08</v>
      </c>
      <c r="F123">
        <v>7088126.5685742702</v>
      </c>
      <c r="G123">
        <v>-0.11818122272233632</v>
      </c>
      <c r="H123" t="s">
        <v>128</v>
      </c>
      <c r="I123">
        <v>2015</v>
      </c>
      <c r="J123" t="s">
        <v>144</v>
      </c>
      <c r="K123">
        <v>5633150.0365997637</v>
      </c>
      <c r="L123">
        <v>0.79473045269461584</v>
      </c>
      <c r="M123" t="s">
        <v>33</v>
      </c>
    </row>
    <row r="124" spans="1:13" x14ac:dyDescent="0.3">
      <c r="A124">
        <v>54</v>
      </c>
      <c r="B124" t="s">
        <v>11</v>
      </c>
      <c r="C124" s="1">
        <v>42186</v>
      </c>
      <c r="D124" t="s">
        <v>149</v>
      </c>
      <c r="E124" t="str">
        <f t="shared" si="1"/>
        <v>2015/07</v>
      </c>
      <c r="F124">
        <v>7977318.2222534502</v>
      </c>
      <c r="G124">
        <v>6.9222938142433174E-2</v>
      </c>
      <c r="H124" t="s">
        <v>128</v>
      </c>
      <c r="I124">
        <v>2015</v>
      </c>
      <c r="J124" t="s">
        <v>144</v>
      </c>
      <c r="K124">
        <v>5633150.0365997637</v>
      </c>
      <c r="L124">
        <v>0.70614583493555294</v>
      </c>
      <c r="M124" t="s">
        <v>33</v>
      </c>
    </row>
    <row r="125" spans="1:13" x14ac:dyDescent="0.3">
      <c r="A125">
        <v>54</v>
      </c>
      <c r="B125" t="s">
        <v>11</v>
      </c>
      <c r="C125" s="1">
        <v>42156</v>
      </c>
      <c r="D125" t="s">
        <v>150</v>
      </c>
      <c r="E125" t="str">
        <f t="shared" si="1"/>
        <v>2015/06</v>
      </c>
      <c r="F125">
        <v>7443784.2438741</v>
      </c>
      <c r="G125">
        <v>-8.6192541408816201E-2</v>
      </c>
      <c r="H125" t="s">
        <v>128</v>
      </c>
      <c r="I125">
        <v>2015</v>
      </c>
      <c r="J125" t="s">
        <v>144</v>
      </c>
      <c r="K125">
        <v>5633150.0365997637</v>
      </c>
      <c r="L125">
        <v>0.75675890810988955</v>
      </c>
      <c r="M125" t="s">
        <v>33</v>
      </c>
    </row>
    <row r="126" spans="1:13" x14ac:dyDescent="0.3">
      <c r="A126">
        <v>54</v>
      </c>
      <c r="B126" t="s">
        <v>11</v>
      </c>
      <c r="C126" s="1">
        <v>42125</v>
      </c>
      <c r="D126" t="s">
        <v>151</v>
      </c>
      <c r="E126" t="str">
        <f t="shared" si="1"/>
        <v>2015/05</v>
      </c>
      <c r="F126">
        <v>8113845.2763230503</v>
      </c>
      <c r="G126">
        <v>0.1058177119604484</v>
      </c>
      <c r="H126" t="s">
        <v>128</v>
      </c>
      <c r="I126">
        <v>2015</v>
      </c>
      <c r="J126" t="s">
        <v>144</v>
      </c>
      <c r="K126">
        <v>5633150.0365997637</v>
      </c>
      <c r="L126">
        <v>0.69426392108287005</v>
      </c>
      <c r="M126" t="s">
        <v>33</v>
      </c>
    </row>
    <row r="127" spans="1:13" x14ac:dyDescent="0.3">
      <c r="A127">
        <v>54</v>
      </c>
      <c r="B127" t="s">
        <v>11</v>
      </c>
      <c r="C127" s="1">
        <v>42095</v>
      </c>
      <c r="D127" t="s">
        <v>152</v>
      </c>
      <c r="E127" t="str">
        <f t="shared" si="1"/>
        <v>2015/04</v>
      </c>
      <c r="F127">
        <v>7299122.8537311601</v>
      </c>
      <c r="G127">
        <v>4.8758407996033544E-2</v>
      </c>
      <c r="H127" t="s">
        <v>128</v>
      </c>
      <c r="I127">
        <v>2015</v>
      </c>
      <c r="J127" t="s">
        <v>144</v>
      </c>
      <c r="K127">
        <v>5633150.0365997637</v>
      </c>
      <c r="L127">
        <v>0.77175712061350144</v>
      </c>
      <c r="M127" t="s">
        <v>33</v>
      </c>
    </row>
    <row r="128" spans="1:13" x14ac:dyDescent="0.3">
      <c r="A128">
        <v>54</v>
      </c>
      <c r="B128" t="s">
        <v>11</v>
      </c>
      <c r="C128" s="1">
        <v>42064</v>
      </c>
      <c r="D128" t="s">
        <v>153</v>
      </c>
      <c r="E128" t="str">
        <f t="shared" si="1"/>
        <v>2015/03</v>
      </c>
      <c r="F128">
        <v>6951766.3329739198</v>
      </c>
      <c r="G128">
        <v>-2.2940688578288859E-2</v>
      </c>
      <c r="H128" t="s">
        <v>128</v>
      </c>
      <c r="I128">
        <v>2015</v>
      </c>
      <c r="J128" t="s">
        <v>144</v>
      </c>
      <c r="K128">
        <v>5633150.0365997637</v>
      </c>
      <c r="L128">
        <v>0.81031924359717933</v>
      </c>
      <c r="M128" t="s">
        <v>33</v>
      </c>
    </row>
    <row r="129" spans="1:13" x14ac:dyDescent="0.3">
      <c r="A129">
        <v>54</v>
      </c>
      <c r="B129" t="s">
        <v>11</v>
      </c>
      <c r="C129" s="1">
        <v>42036</v>
      </c>
      <c r="D129" t="s">
        <v>154</v>
      </c>
      <c r="E129" t="str">
        <f t="shared" si="1"/>
        <v>2015/02</v>
      </c>
      <c r="F129">
        <v>7113087.97941064</v>
      </c>
      <c r="G129">
        <v>7.2211569165265679E-2</v>
      </c>
      <c r="H129" t="s">
        <v>128</v>
      </c>
      <c r="I129">
        <v>2015</v>
      </c>
      <c r="J129" t="s">
        <v>144</v>
      </c>
      <c r="K129">
        <v>5633150.0365997637</v>
      </c>
      <c r="L129">
        <v>0.79194156643434377</v>
      </c>
      <c r="M129" t="s">
        <v>33</v>
      </c>
    </row>
    <row r="130" spans="1:13" x14ac:dyDescent="0.3">
      <c r="A130">
        <v>50</v>
      </c>
      <c r="B130" t="s">
        <v>155</v>
      </c>
      <c r="C130" s="1">
        <v>45627</v>
      </c>
      <c r="D130" t="s">
        <v>24</v>
      </c>
      <c r="E130" t="str">
        <f t="shared" si="1"/>
        <v>2024/12</v>
      </c>
      <c r="F130">
        <v>10160212.8588691</v>
      </c>
      <c r="G130">
        <v>3.111452755054096E-2</v>
      </c>
      <c r="H130" t="s">
        <v>128</v>
      </c>
      <c r="I130">
        <v>2024</v>
      </c>
      <c r="J130" t="s">
        <v>156</v>
      </c>
      <c r="K130">
        <v>1718858.9712462795</v>
      </c>
      <c r="L130">
        <v>0.16917548826212289</v>
      </c>
      <c r="M130" t="s">
        <v>157</v>
      </c>
    </row>
    <row r="131" spans="1:13" x14ac:dyDescent="0.3">
      <c r="A131">
        <v>50</v>
      </c>
      <c r="B131" t="s">
        <v>155</v>
      </c>
      <c r="C131" s="1">
        <v>45597</v>
      </c>
      <c r="D131" t="s">
        <v>26</v>
      </c>
      <c r="E131" t="str">
        <f t="shared" ref="E131:E194" si="2">TEXT(C131,"yyyy/mm")</f>
        <v>2024/11</v>
      </c>
      <c r="F131">
        <v>9848950.1431965902</v>
      </c>
      <c r="G131">
        <v>-3.9010061600871311E-4</v>
      </c>
      <c r="H131" t="s">
        <v>128</v>
      </c>
      <c r="I131">
        <v>2024</v>
      </c>
      <c r="J131" t="s">
        <v>156</v>
      </c>
      <c r="K131">
        <v>1718858.9712462795</v>
      </c>
      <c r="L131">
        <v>0.17452205019370765</v>
      </c>
      <c r="M131" t="s">
        <v>157</v>
      </c>
    </row>
    <row r="132" spans="1:13" x14ac:dyDescent="0.3">
      <c r="A132">
        <v>50</v>
      </c>
      <c r="B132" t="s">
        <v>155</v>
      </c>
      <c r="C132" s="1">
        <v>45566</v>
      </c>
      <c r="D132" t="s">
        <v>27</v>
      </c>
      <c r="E132" t="str">
        <f t="shared" si="2"/>
        <v>2024/10</v>
      </c>
      <c r="F132">
        <v>9852792.9742111303</v>
      </c>
      <c r="G132">
        <v>-8.2320232699295004E-2</v>
      </c>
      <c r="H132" t="s">
        <v>128</v>
      </c>
      <c r="I132">
        <v>2024</v>
      </c>
      <c r="J132" t="s">
        <v>156</v>
      </c>
      <c r="K132">
        <v>1718858.9712462795</v>
      </c>
      <c r="L132">
        <v>0.17445398231194451</v>
      </c>
      <c r="M132" t="s">
        <v>157</v>
      </c>
    </row>
    <row r="133" spans="1:13" x14ac:dyDescent="0.3">
      <c r="A133">
        <v>50</v>
      </c>
      <c r="B133" t="s">
        <v>155</v>
      </c>
      <c r="C133" s="1">
        <v>45536</v>
      </c>
      <c r="D133" t="s">
        <v>28</v>
      </c>
      <c r="E133" t="str">
        <f t="shared" si="2"/>
        <v>2024/09</v>
      </c>
      <c r="F133">
        <v>10698196.7408391</v>
      </c>
      <c r="G133">
        <v>-4.7009712605924958E-2</v>
      </c>
      <c r="H133" t="s">
        <v>13</v>
      </c>
      <c r="I133">
        <v>2024</v>
      </c>
      <c r="J133" t="s">
        <v>156</v>
      </c>
      <c r="K133">
        <v>1718858.9712462795</v>
      </c>
      <c r="L133">
        <v>0.16066810256767283</v>
      </c>
      <c r="M133" t="s">
        <v>157</v>
      </c>
    </row>
    <row r="134" spans="1:13" x14ac:dyDescent="0.3">
      <c r="A134">
        <v>50</v>
      </c>
      <c r="B134" t="s">
        <v>155</v>
      </c>
      <c r="C134" s="1">
        <v>45505</v>
      </c>
      <c r="D134" t="s">
        <v>29</v>
      </c>
      <c r="E134" t="str">
        <f t="shared" si="2"/>
        <v>2024/08</v>
      </c>
      <c r="F134">
        <v>11213124.369666999</v>
      </c>
      <c r="G134">
        <v>5.7844027008967611E-2</v>
      </c>
      <c r="H134" t="s">
        <v>13</v>
      </c>
      <c r="I134">
        <v>2024</v>
      </c>
      <c r="J134" t="s">
        <v>156</v>
      </c>
      <c r="K134">
        <v>1718858.9712462795</v>
      </c>
      <c r="L134">
        <v>0.15328992300272909</v>
      </c>
      <c r="M134" t="s">
        <v>157</v>
      </c>
    </row>
    <row r="135" spans="1:13" x14ac:dyDescent="0.3">
      <c r="A135">
        <v>50</v>
      </c>
      <c r="B135" t="s">
        <v>155</v>
      </c>
      <c r="C135" s="1">
        <v>45474</v>
      </c>
      <c r="D135" t="s">
        <v>30</v>
      </c>
      <c r="E135" t="str">
        <f t="shared" si="2"/>
        <v>2024/07</v>
      </c>
      <c r="F135">
        <v>10582914.7421831</v>
      </c>
      <c r="G135">
        <v>5.1790350620878021E-2</v>
      </c>
      <c r="H135" t="s">
        <v>13</v>
      </c>
      <c r="I135">
        <v>2024</v>
      </c>
      <c r="J135" t="s">
        <v>156</v>
      </c>
      <c r="K135">
        <v>1718858.9712462795</v>
      </c>
      <c r="L135">
        <v>0.1624182952542339</v>
      </c>
      <c r="M135" t="s">
        <v>157</v>
      </c>
    </row>
    <row r="136" spans="1:13" x14ac:dyDescent="0.3">
      <c r="A136">
        <v>50</v>
      </c>
      <c r="B136" t="s">
        <v>155</v>
      </c>
      <c r="C136" s="1">
        <v>45444</v>
      </c>
      <c r="D136" t="s">
        <v>31</v>
      </c>
      <c r="E136" t="str">
        <f t="shared" si="2"/>
        <v>2024/06</v>
      </c>
      <c r="F136">
        <v>10048772.958282501</v>
      </c>
      <c r="G136">
        <v>-3.7159455994540833E-2</v>
      </c>
      <c r="H136" t="s">
        <v>13</v>
      </c>
      <c r="I136">
        <v>2024</v>
      </c>
      <c r="J136" t="s">
        <v>156</v>
      </c>
      <c r="K136">
        <v>1718858.9712462795</v>
      </c>
      <c r="L136">
        <v>0.17105162773426424</v>
      </c>
      <c r="M136" t="s">
        <v>157</v>
      </c>
    </row>
    <row r="137" spans="1:13" x14ac:dyDescent="0.3">
      <c r="A137">
        <v>50</v>
      </c>
      <c r="B137" t="s">
        <v>155</v>
      </c>
      <c r="C137" s="1">
        <v>45413</v>
      </c>
      <c r="D137" t="s">
        <v>32</v>
      </c>
      <c r="E137" t="str">
        <f t="shared" si="2"/>
        <v>2024/05</v>
      </c>
      <c r="F137">
        <v>10429204.4333816</v>
      </c>
      <c r="G137">
        <v>-5.5117363506159908E-3</v>
      </c>
      <c r="H137" t="s">
        <v>128</v>
      </c>
      <c r="I137">
        <v>2024</v>
      </c>
      <c r="J137" t="s">
        <v>156</v>
      </c>
      <c r="K137">
        <v>1718858.9712462795</v>
      </c>
      <c r="L137">
        <v>0.16481208918914161</v>
      </c>
      <c r="M137" t="s">
        <v>157</v>
      </c>
    </row>
    <row r="138" spans="1:13" x14ac:dyDescent="0.3">
      <c r="A138">
        <v>50</v>
      </c>
      <c r="B138" t="s">
        <v>155</v>
      </c>
      <c r="C138" s="1">
        <v>45383</v>
      </c>
      <c r="D138" t="s">
        <v>34</v>
      </c>
      <c r="E138" t="str">
        <f t="shared" si="2"/>
        <v>2024/04</v>
      </c>
      <c r="F138">
        <v>10486846.1656547</v>
      </c>
      <c r="G138">
        <v>-3.8811910134142279E-2</v>
      </c>
      <c r="H138" t="s">
        <v>128</v>
      </c>
      <c r="I138">
        <v>2024</v>
      </c>
      <c r="J138" t="s">
        <v>156</v>
      </c>
      <c r="K138">
        <v>1718858.9712462795</v>
      </c>
      <c r="L138">
        <v>0.16390618724585534</v>
      </c>
      <c r="M138" t="s">
        <v>157</v>
      </c>
    </row>
    <row r="139" spans="1:13" x14ac:dyDescent="0.3">
      <c r="A139">
        <v>50</v>
      </c>
      <c r="B139" t="s">
        <v>155</v>
      </c>
      <c r="C139" s="1">
        <v>45352</v>
      </c>
      <c r="D139" t="s">
        <v>35</v>
      </c>
      <c r="E139" t="str">
        <f t="shared" si="2"/>
        <v>2024/03</v>
      </c>
      <c r="F139">
        <v>10901862.3869396</v>
      </c>
      <c r="G139">
        <v>6.2167969375388807E-2</v>
      </c>
      <c r="H139" t="s">
        <v>13</v>
      </c>
      <c r="I139">
        <v>2024</v>
      </c>
      <c r="J139" t="s">
        <v>156</v>
      </c>
      <c r="K139">
        <v>1718858.9712462795</v>
      </c>
      <c r="L139">
        <v>0.15766654450761253</v>
      </c>
      <c r="M139" t="s">
        <v>157</v>
      </c>
    </row>
    <row r="140" spans="1:13" x14ac:dyDescent="0.3">
      <c r="A140">
        <v>50</v>
      </c>
      <c r="B140" t="s">
        <v>155</v>
      </c>
      <c r="C140" s="1">
        <v>45323</v>
      </c>
      <c r="D140" t="s">
        <v>36</v>
      </c>
      <c r="E140" t="str">
        <f t="shared" si="2"/>
        <v>2024/02</v>
      </c>
      <c r="F140">
        <v>10244752.942353901</v>
      </c>
      <c r="G140">
        <v>5.830642764912454E-2</v>
      </c>
      <c r="H140" t="s">
        <v>13</v>
      </c>
      <c r="I140">
        <v>2024</v>
      </c>
      <c r="J140" t="s">
        <v>156</v>
      </c>
      <c r="K140">
        <v>1718858.9712462795</v>
      </c>
      <c r="L140">
        <v>0.16777944582149615</v>
      </c>
      <c r="M140" t="s">
        <v>157</v>
      </c>
    </row>
    <row r="141" spans="1:13" x14ac:dyDescent="0.3">
      <c r="A141">
        <v>50</v>
      </c>
      <c r="B141" t="s">
        <v>155</v>
      </c>
      <c r="C141" s="1">
        <v>45292</v>
      </c>
      <c r="D141" t="s">
        <v>37</v>
      </c>
      <c r="E141" t="str">
        <f t="shared" si="2"/>
        <v>2024/01</v>
      </c>
      <c r="F141">
        <v>9664498.6521688607</v>
      </c>
      <c r="G141">
        <v>-8.0067008291492617E-2</v>
      </c>
      <c r="H141" t="s">
        <v>128</v>
      </c>
      <c r="I141">
        <v>2024</v>
      </c>
      <c r="J141" t="s">
        <v>156</v>
      </c>
      <c r="K141">
        <v>1718858.9712462795</v>
      </c>
      <c r="L141">
        <v>0.177852885401411</v>
      </c>
      <c r="M141" t="s">
        <v>157</v>
      </c>
    </row>
    <row r="142" spans="1:13" x14ac:dyDescent="0.3">
      <c r="A142">
        <v>50</v>
      </c>
      <c r="B142" t="s">
        <v>155</v>
      </c>
      <c r="C142" s="1">
        <v>45261</v>
      </c>
      <c r="D142" t="s">
        <v>38</v>
      </c>
      <c r="E142" t="str">
        <f t="shared" si="2"/>
        <v>2023/12</v>
      </c>
      <c r="F142">
        <v>10470127.967337901</v>
      </c>
      <c r="G142">
        <v>-6.3138584899130627E-3</v>
      </c>
      <c r="H142" t="s">
        <v>13</v>
      </c>
      <c r="I142">
        <v>2023</v>
      </c>
      <c r="J142" t="s">
        <v>158</v>
      </c>
      <c r="K142">
        <v>1263124.9689084403</v>
      </c>
      <c r="L142">
        <v>0.12064083388940644</v>
      </c>
      <c r="M142" t="s">
        <v>157</v>
      </c>
    </row>
    <row r="143" spans="1:13" x14ac:dyDescent="0.3">
      <c r="A143">
        <v>50</v>
      </c>
      <c r="B143" t="s">
        <v>155</v>
      </c>
      <c r="C143" s="1">
        <v>45231</v>
      </c>
      <c r="D143" t="s">
        <v>40</v>
      </c>
      <c r="E143" t="str">
        <f t="shared" si="2"/>
        <v>2023/11</v>
      </c>
      <c r="F143">
        <v>10536444.0084383</v>
      </c>
      <c r="G143">
        <v>0.10039527851699248</v>
      </c>
      <c r="H143" t="s">
        <v>13</v>
      </c>
      <c r="I143">
        <v>2023</v>
      </c>
      <c r="J143" t="s">
        <v>158</v>
      </c>
      <c r="K143">
        <v>1263124.9689084403</v>
      </c>
      <c r="L143">
        <v>0.11988152434510581</v>
      </c>
      <c r="M143" t="s">
        <v>157</v>
      </c>
    </row>
    <row r="144" spans="1:13" x14ac:dyDescent="0.3">
      <c r="A144">
        <v>50</v>
      </c>
      <c r="B144" t="s">
        <v>155</v>
      </c>
      <c r="C144" s="1">
        <v>45200</v>
      </c>
      <c r="D144" t="s">
        <v>41</v>
      </c>
      <c r="E144" t="str">
        <f t="shared" si="2"/>
        <v>2023/10</v>
      </c>
      <c r="F144">
        <v>9530001.0425905995</v>
      </c>
      <c r="G144">
        <v>2.7387597131349917E-2</v>
      </c>
      <c r="H144" t="s">
        <v>128</v>
      </c>
      <c r="I144">
        <v>2023</v>
      </c>
      <c r="J144" t="s">
        <v>158</v>
      </c>
      <c r="K144">
        <v>1263124.9689084403</v>
      </c>
      <c r="L144">
        <v>0.13254195495503085</v>
      </c>
      <c r="M144" t="s">
        <v>157</v>
      </c>
    </row>
    <row r="145" spans="1:13" x14ac:dyDescent="0.3">
      <c r="A145">
        <v>50</v>
      </c>
      <c r="B145" t="s">
        <v>155</v>
      </c>
      <c r="C145" s="1">
        <v>45170</v>
      </c>
      <c r="D145" t="s">
        <v>42</v>
      </c>
      <c r="E145" t="str">
        <f t="shared" si="2"/>
        <v>2023/09</v>
      </c>
      <c r="F145">
        <v>9272538.9404466804</v>
      </c>
      <c r="G145">
        <v>-3.772139656479926E-2</v>
      </c>
      <c r="H145" t="s">
        <v>128</v>
      </c>
      <c r="I145">
        <v>2023</v>
      </c>
      <c r="J145" t="s">
        <v>158</v>
      </c>
      <c r="K145">
        <v>1263124.9689084403</v>
      </c>
      <c r="L145">
        <v>0.13622212611032644</v>
      </c>
      <c r="M145" t="s">
        <v>157</v>
      </c>
    </row>
    <row r="146" spans="1:13" x14ac:dyDescent="0.3">
      <c r="A146">
        <v>50</v>
      </c>
      <c r="B146" t="s">
        <v>155</v>
      </c>
      <c r="C146" s="1">
        <v>45139</v>
      </c>
      <c r="D146" t="s">
        <v>43</v>
      </c>
      <c r="E146" t="str">
        <f t="shared" si="2"/>
        <v>2023/08</v>
      </c>
      <c r="F146">
        <v>9628992.7613279205</v>
      </c>
      <c r="G146">
        <v>0.15797716060069072</v>
      </c>
      <c r="H146" t="s">
        <v>128</v>
      </c>
      <c r="I146">
        <v>2023</v>
      </c>
      <c r="J146" t="s">
        <v>158</v>
      </c>
      <c r="K146">
        <v>1263124.9689084403</v>
      </c>
      <c r="L146">
        <v>0.13117934556783742</v>
      </c>
      <c r="M146" t="s">
        <v>157</v>
      </c>
    </row>
    <row r="147" spans="1:13" x14ac:dyDescent="0.3">
      <c r="A147">
        <v>50</v>
      </c>
      <c r="B147" t="s">
        <v>155</v>
      </c>
      <c r="C147" s="1">
        <v>45108</v>
      </c>
      <c r="D147" t="s">
        <v>44</v>
      </c>
      <c r="E147" t="str">
        <f t="shared" si="2"/>
        <v>2023/07</v>
      </c>
      <c r="F147">
        <v>8221901.1509749899</v>
      </c>
      <c r="G147">
        <v>2.2323473379077176E-2</v>
      </c>
      <c r="H147" t="s">
        <v>128</v>
      </c>
      <c r="I147">
        <v>2023</v>
      </c>
      <c r="J147" t="s">
        <v>158</v>
      </c>
      <c r="K147">
        <v>1263124.9689084403</v>
      </c>
      <c r="L147">
        <v>0.15362930613178843</v>
      </c>
      <c r="M147" t="s">
        <v>157</v>
      </c>
    </row>
    <row r="148" spans="1:13" x14ac:dyDescent="0.3">
      <c r="A148">
        <v>50</v>
      </c>
      <c r="B148" t="s">
        <v>155</v>
      </c>
      <c r="C148" s="1">
        <v>45078</v>
      </c>
      <c r="D148" t="s">
        <v>45</v>
      </c>
      <c r="E148" t="str">
        <f t="shared" si="2"/>
        <v>2023/06</v>
      </c>
      <c r="F148">
        <v>8040393.2406281903</v>
      </c>
      <c r="G148">
        <v>-0.11039108350436161</v>
      </c>
      <c r="H148" t="s">
        <v>128</v>
      </c>
      <c r="I148">
        <v>2023</v>
      </c>
      <c r="J148" t="s">
        <v>158</v>
      </c>
      <c r="K148">
        <v>1263124.9689084403</v>
      </c>
      <c r="L148">
        <v>0.15709741191834459</v>
      </c>
      <c r="M148" t="s">
        <v>157</v>
      </c>
    </row>
    <row r="149" spans="1:13" x14ac:dyDescent="0.3">
      <c r="A149">
        <v>50</v>
      </c>
      <c r="B149" t="s">
        <v>155</v>
      </c>
      <c r="C149" s="1">
        <v>45047</v>
      </c>
      <c r="D149" t="s">
        <v>46</v>
      </c>
      <c r="E149" t="str">
        <f t="shared" si="2"/>
        <v>2023/05</v>
      </c>
      <c r="F149">
        <v>8978825.4363460895</v>
      </c>
      <c r="G149">
        <v>6.0396813363639843E-3</v>
      </c>
      <c r="H149" t="s">
        <v>128</v>
      </c>
      <c r="I149">
        <v>2023</v>
      </c>
      <c r="J149" t="s">
        <v>158</v>
      </c>
      <c r="K149">
        <v>1263124.9689084403</v>
      </c>
      <c r="L149">
        <v>0.14067819648161753</v>
      </c>
      <c r="M149" t="s">
        <v>157</v>
      </c>
    </row>
    <row r="150" spans="1:13" x14ac:dyDescent="0.3">
      <c r="A150">
        <v>50</v>
      </c>
      <c r="B150" t="s">
        <v>155</v>
      </c>
      <c r="C150" s="1">
        <v>45017</v>
      </c>
      <c r="D150" t="s">
        <v>47</v>
      </c>
      <c r="E150" t="str">
        <f t="shared" si="2"/>
        <v>2023/04</v>
      </c>
      <c r="F150">
        <v>8924759.6264171302</v>
      </c>
      <c r="G150">
        <v>0.12571146408168735</v>
      </c>
      <c r="H150" t="s">
        <v>128</v>
      </c>
      <c r="I150">
        <v>2023</v>
      </c>
      <c r="J150" t="s">
        <v>158</v>
      </c>
      <c r="K150">
        <v>1263124.9689084403</v>
      </c>
      <c r="L150">
        <v>0.14153041894479856</v>
      </c>
      <c r="M150" t="s">
        <v>157</v>
      </c>
    </row>
    <row r="151" spans="1:13" x14ac:dyDescent="0.3">
      <c r="A151">
        <v>50</v>
      </c>
      <c r="B151" t="s">
        <v>155</v>
      </c>
      <c r="C151" s="1">
        <v>44986</v>
      </c>
      <c r="D151" t="s">
        <v>48</v>
      </c>
      <c r="E151" t="str">
        <f t="shared" si="2"/>
        <v>2023/03</v>
      </c>
      <c r="F151">
        <v>7870471.1766625</v>
      </c>
      <c r="G151">
        <v>-7.5628729125979149E-2</v>
      </c>
      <c r="H151" t="s">
        <v>128</v>
      </c>
      <c r="I151">
        <v>2023</v>
      </c>
      <c r="J151" t="s">
        <v>158</v>
      </c>
      <c r="K151">
        <v>1263124.9689084403</v>
      </c>
      <c r="L151">
        <v>0.16048911692273965</v>
      </c>
      <c r="M151" t="s">
        <v>157</v>
      </c>
    </row>
    <row r="152" spans="1:13" x14ac:dyDescent="0.3">
      <c r="A152">
        <v>50</v>
      </c>
      <c r="B152" t="s">
        <v>155</v>
      </c>
      <c r="C152" s="1">
        <v>44958</v>
      </c>
      <c r="D152" t="s">
        <v>49</v>
      </c>
      <c r="E152" t="str">
        <f t="shared" si="2"/>
        <v>2023/02</v>
      </c>
      <c r="F152">
        <v>8488791.6143917404</v>
      </c>
      <c r="G152">
        <v>4.5445257904571735E-4</v>
      </c>
      <c r="H152" t="s">
        <v>128</v>
      </c>
      <c r="I152">
        <v>2023</v>
      </c>
      <c r="J152" t="s">
        <v>158</v>
      </c>
      <c r="K152">
        <v>1263124.9689084403</v>
      </c>
      <c r="L152">
        <v>0.14879914907640818</v>
      </c>
      <c r="M152" t="s">
        <v>157</v>
      </c>
    </row>
    <row r="153" spans="1:13" x14ac:dyDescent="0.3">
      <c r="A153">
        <v>50</v>
      </c>
      <c r="B153" t="s">
        <v>155</v>
      </c>
      <c r="C153" s="1">
        <v>44927</v>
      </c>
      <c r="D153" t="s">
        <v>50</v>
      </c>
      <c r="E153" t="str">
        <f t="shared" si="2"/>
        <v>2023/01</v>
      </c>
      <c r="F153">
        <v>8484934.7375997808</v>
      </c>
      <c r="G153">
        <v>8.2890354559561771E-2</v>
      </c>
      <c r="H153" t="s">
        <v>128</v>
      </c>
      <c r="I153">
        <v>2023</v>
      </c>
      <c r="J153" t="s">
        <v>158</v>
      </c>
      <c r="K153">
        <v>1263124.9689084403</v>
      </c>
      <c r="L153">
        <v>0.14886678660132549</v>
      </c>
      <c r="M153" t="s">
        <v>157</v>
      </c>
    </row>
    <row r="154" spans="1:13" x14ac:dyDescent="0.3">
      <c r="A154">
        <v>50</v>
      </c>
      <c r="B154" t="s">
        <v>155</v>
      </c>
      <c r="C154" s="1">
        <v>44896</v>
      </c>
      <c r="D154" t="s">
        <v>51</v>
      </c>
      <c r="E154" t="str">
        <f t="shared" si="2"/>
        <v>2022/12</v>
      </c>
      <c r="F154">
        <v>7809975.70111888</v>
      </c>
      <c r="G154">
        <v>5.3339598484857489E-2</v>
      </c>
      <c r="H154" t="s">
        <v>128</v>
      </c>
      <c r="I154">
        <v>2022</v>
      </c>
      <c r="J154" t="s">
        <v>159</v>
      </c>
      <c r="K154">
        <v>1151578.4963866398</v>
      </c>
      <c r="L154">
        <v>0.14744969004470287</v>
      </c>
      <c r="M154" t="s">
        <v>157</v>
      </c>
    </row>
    <row r="155" spans="1:13" x14ac:dyDescent="0.3">
      <c r="A155">
        <v>50</v>
      </c>
      <c r="B155" t="s">
        <v>155</v>
      </c>
      <c r="C155" s="1">
        <v>44866</v>
      </c>
      <c r="D155" t="s">
        <v>53</v>
      </c>
      <c r="E155" t="str">
        <f t="shared" si="2"/>
        <v>2022/11</v>
      </c>
      <c r="F155">
        <v>7404309.9334714999</v>
      </c>
      <c r="G155">
        <v>1.3098256064144337E-2</v>
      </c>
      <c r="H155" t="s">
        <v>128</v>
      </c>
      <c r="I155">
        <v>2022</v>
      </c>
      <c r="J155" t="s">
        <v>159</v>
      </c>
      <c r="K155">
        <v>1151578.4963866398</v>
      </c>
      <c r="L155">
        <v>0.15552813249765246</v>
      </c>
      <c r="M155" t="s">
        <v>157</v>
      </c>
    </row>
    <row r="156" spans="1:13" x14ac:dyDescent="0.3">
      <c r="A156">
        <v>50</v>
      </c>
      <c r="B156" t="s">
        <v>155</v>
      </c>
      <c r="C156" s="1">
        <v>44835</v>
      </c>
      <c r="D156" t="s">
        <v>54</v>
      </c>
      <c r="E156" t="str">
        <f t="shared" si="2"/>
        <v>2022/10</v>
      </c>
      <c r="F156">
        <v>7307958.7795586297</v>
      </c>
      <c r="G156">
        <v>5.2154746909057907E-2</v>
      </c>
      <c r="H156" t="s">
        <v>128</v>
      </c>
      <c r="I156">
        <v>2022</v>
      </c>
      <c r="J156" t="s">
        <v>159</v>
      </c>
      <c r="K156">
        <v>1151578.4963866398</v>
      </c>
      <c r="L156">
        <v>0.15757867978234413</v>
      </c>
      <c r="M156" t="s">
        <v>157</v>
      </c>
    </row>
    <row r="157" spans="1:13" x14ac:dyDescent="0.3">
      <c r="A157">
        <v>50</v>
      </c>
      <c r="B157" t="s">
        <v>155</v>
      </c>
      <c r="C157" s="1">
        <v>44805</v>
      </c>
      <c r="D157" t="s">
        <v>55</v>
      </c>
      <c r="E157" t="str">
        <f t="shared" si="2"/>
        <v>2022/09</v>
      </c>
      <c r="F157">
        <v>6936582.7293380601</v>
      </c>
      <c r="G157">
        <v>-0.10290249198781599</v>
      </c>
      <c r="H157" t="s">
        <v>128</v>
      </c>
      <c r="I157">
        <v>2022</v>
      </c>
      <c r="J157" t="s">
        <v>159</v>
      </c>
      <c r="K157">
        <v>1151578.4963866398</v>
      </c>
      <c r="L157">
        <v>0.16601524717871158</v>
      </c>
      <c r="M157" t="s">
        <v>157</v>
      </c>
    </row>
    <row r="158" spans="1:13" x14ac:dyDescent="0.3">
      <c r="A158">
        <v>50</v>
      </c>
      <c r="B158" t="s">
        <v>155</v>
      </c>
      <c r="C158" s="1">
        <v>44774</v>
      </c>
      <c r="D158" t="s">
        <v>56</v>
      </c>
      <c r="E158" t="str">
        <f t="shared" si="2"/>
        <v>2022/08</v>
      </c>
      <c r="F158">
        <v>7688392.64738122</v>
      </c>
      <c r="G158">
        <v>0.12008535786075766</v>
      </c>
      <c r="H158" t="s">
        <v>128</v>
      </c>
      <c r="I158">
        <v>2022</v>
      </c>
      <c r="J158" t="s">
        <v>159</v>
      </c>
      <c r="K158">
        <v>1151578.4963866398</v>
      </c>
      <c r="L158">
        <v>0.14978143666724467</v>
      </c>
      <c r="M158" t="s">
        <v>157</v>
      </c>
    </row>
    <row r="159" spans="1:13" x14ac:dyDescent="0.3">
      <c r="A159">
        <v>50</v>
      </c>
      <c r="B159" t="s">
        <v>155</v>
      </c>
      <c r="C159" s="1">
        <v>44743</v>
      </c>
      <c r="D159" t="s">
        <v>57</v>
      </c>
      <c r="E159" t="str">
        <f t="shared" si="2"/>
        <v>2022/07</v>
      </c>
      <c r="F159">
        <v>6818410.5346912704</v>
      </c>
      <c r="G159">
        <v>-0.17486282720649271</v>
      </c>
      <c r="H159" t="s">
        <v>128</v>
      </c>
      <c r="I159">
        <v>2022</v>
      </c>
      <c r="J159" t="s">
        <v>159</v>
      </c>
      <c r="K159">
        <v>1151578.4963866398</v>
      </c>
      <c r="L159">
        <v>0.16889251395578836</v>
      </c>
      <c r="M159" t="s">
        <v>157</v>
      </c>
    </row>
    <row r="160" spans="1:13" x14ac:dyDescent="0.3">
      <c r="A160">
        <v>50</v>
      </c>
      <c r="B160" t="s">
        <v>155</v>
      </c>
      <c r="C160" s="1">
        <v>44713</v>
      </c>
      <c r="D160" t="s">
        <v>58</v>
      </c>
      <c r="E160" t="str">
        <f t="shared" si="2"/>
        <v>2022/06</v>
      </c>
      <c r="F160">
        <v>8121291.6560873399</v>
      </c>
      <c r="G160">
        <v>9.4023970699081711E-3</v>
      </c>
      <c r="H160" t="s">
        <v>128</v>
      </c>
      <c r="I160">
        <v>2022</v>
      </c>
      <c r="J160" t="s">
        <v>159</v>
      </c>
      <c r="K160">
        <v>1151578.4963866398</v>
      </c>
      <c r="L160">
        <v>0.14179745601470556</v>
      </c>
      <c r="M160" t="s">
        <v>157</v>
      </c>
    </row>
    <row r="161" spans="1:13" x14ac:dyDescent="0.3">
      <c r="A161">
        <v>50</v>
      </c>
      <c r="B161" t="s">
        <v>155</v>
      </c>
      <c r="C161" s="1">
        <v>44682</v>
      </c>
      <c r="D161" t="s">
        <v>59</v>
      </c>
      <c r="E161" t="str">
        <f t="shared" si="2"/>
        <v>2022/05</v>
      </c>
      <c r="F161">
        <v>8045289.9064412098</v>
      </c>
      <c r="G161">
        <v>-0.1269873212208468</v>
      </c>
      <c r="H161" t="s">
        <v>128</v>
      </c>
      <c r="I161">
        <v>2022</v>
      </c>
      <c r="J161" t="s">
        <v>159</v>
      </c>
      <c r="K161">
        <v>1151578.4963866398</v>
      </c>
      <c r="L161">
        <v>0.14313697949711723</v>
      </c>
      <c r="M161" t="s">
        <v>157</v>
      </c>
    </row>
    <row r="162" spans="1:13" x14ac:dyDescent="0.3">
      <c r="A162">
        <v>50</v>
      </c>
      <c r="B162" t="s">
        <v>155</v>
      </c>
      <c r="C162" s="1">
        <v>44652</v>
      </c>
      <c r="D162" t="s">
        <v>60</v>
      </c>
      <c r="E162" t="str">
        <f t="shared" si="2"/>
        <v>2022/04</v>
      </c>
      <c r="F162">
        <v>9134643.2559002806</v>
      </c>
      <c r="G162">
        <v>-1.5333479027003801E-2</v>
      </c>
      <c r="H162" t="s">
        <v>128</v>
      </c>
      <c r="I162">
        <v>2022</v>
      </c>
      <c r="J162" t="s">
        <v>159</v>
      </c>
      <c r="K162">
        <v>1151578.4963866398</v>
      </c>
      <c r="L162">
        <v>0.12606715600445678</v>
      </c>
      <c r="M162" t="s">
        <v>157</v>
      </c>
    </row>
    <row r="163" spans="1:13" x14ac:dyDescent="0.3">
      <c r="A163">
        <v>50</v>
      </c>
      <c r="B163" t="s">
        <v>155</v>
      </c>
      <c r="C163" s="1">
        <v>44621</v>
      </c>
      <c r="D163" t="s">
        <v>61</v>
      </c>
      <c r="E163" t="str">
        <f t="shared" si="2"/>
        <v>2022/03</v>
      </c>
      <c r="F163">
        <v>9275788.4748687092</v>
      </c>
      <c r="G163">
        <v>-0.14860731983157383</v>
      </c>
      <c r="H163" t="s">
        <v>128</v>
      </c>
      <c r="I163">
        <v>2022</v>
      </c>
      <c r="J163" t="s">
        <v>159</v>
      </c>
      <c r="K163">
        <v>1151578.4963866398</v>
      </c>
      <c r="L163">
        <v>0.12414885262925741</v>
      </c>
      <c r="M163" t="s">
        <v>157</v>
      </c>
    </row>
    <row r="164" spans="1:13" x14ac:dyDescent="0.3">
      <c r="A164">
        <v>50</v>
      </c>
      <c r="B164" t="s">
        <v>155</v>
      </c>
      <c r="C164" s="1">
        <v>44593</v>
      </c>
      <c r="D164" t="s">
        <v>62</v>
      </c>
      <c r="E164" t="str">
        <f t="shared" si="2"/>
        <v>2022/02</v>
      </c>
      <c r="F164">
        <v>10761930.309949201</v>
      </c>
      <c r="G164">
        <v>-5.4579794143210944E-2</v>
      </c>
      <c r="H164" t="s">
        <v>13</v>
      </c>
      <c r="I164">
        <v>2022</v>
      </c>
      <c r="J164" t="s">
        <v>159</v>
      </c>
      <c r="K164">
        <v>1151578.4963866398</v>
      </c>
      <c r="L164">
        <v>0.1070048275003256</v>
      </c>
      <c r="M164" t="s">
        <v>157</v>
      </c>
    </row>
    <row r="165" spans="1:13" x14ac:dyDescent="0.3">
      <c r="A165">
        <v>50</v>
      </c>
      <c r="B165" t="s">
        <v>155</v>
      </c>
      <c r="C165" s="1">
        <v>44562</v>
      </c>
      <c r="D165" t="s">
        <v>63</v>
      </c>
      <c r="E165" t="str">
        <f t="shared" si="2"/>
        <v>2022/01</v>
      </c>
      <c r="F165">
        <v>11365639.552889399</v>
      </c>
      <c r="G165">
        <v>-0.1113580159225681</v>
      </c>
      <c r="H165" t="s">
        <v>13</v>
      </c>
      <c r="I165">
        <v>2022</v>
      </c>
      <c r="J165" t="s">
        <v>159</v>
      </c>
      <c r="K165">
        <v>1151578.4963866398</v>
      </c>
      <c r="L165">
        <v>0.10132104674161366</v>
      </c>
      <c r="M165" t="s">
        <v>157</v>
      </c>
    </row>
    <row r="166" spans="1:13" x14ac:dyDescent="0.3">
      <c r="A166">
        <v>50</v>
      </c>
      <c r="B166" t="s">
        <v>155</v>
      </c>
      <c r="C166" s="1">
        <v>44531</v>
      </c>
      <c r="D166" t="s">
        <v>64</v>
      </c>
      <c r="E166" t="str">
        <f t="shared" si="2"/>
        <v>2021/12</v>
      </c>
      <c r="F166">
        <v>12704455.332736701</v>
      </c>
      <c r="G166">
        <v>6.5446969359323592E-2</v>
      </c>
      <c r="H166" t="s">
        <v>13</v>
      </c>
      <c r="I166">
        <v>2021</v>
      </c>
      <c r="J166" t="s">
        <v>160</v>
      </c>
      <c r="K166">
        <v>1888967.8146447083</v>
      </c>
      <c r="L166">
        <v>0.1486854623178718</v>
      </c>
      <c r="M166" t="s">
        <v>157</v>
      </c>
    </row>
    <row r="167" spans="1:13" x14ac:dyDescent="0.3">
      <c r="A167">
        <v>50</v>
      </c>
      <c r="B167" t="s">
        <v>155</v>
      </c>
      <c r="C167" s="1">
        <v>44501</v>
      </c>
      <c r="D167" t="s">
        <v>66</v>
      </c>
      <c r="E167" t="str">
        <f t="shared" si="2"/>
        <v>2021/11</v>
      </c>
      <c r="F167">
        <v>11899611.781546</v>
      </c>
      <c r="G167">
        <v>2.9863174195106198E-2</v>
      </c>
      <c r="H167" t="s">
        <v>13</v>
      </c>
      <c r="I167">
        <v>2021</v>
      </c>
      <c r="J167" t="s">
        <v>160</v>
      </c>
      <c r="K167">
        <v>1888967.8146447083</v>
      </c>
      <c r="L167">
        <v>0.15874196984931327</v>
      </c>
      <c r="M167" t="s">
        <v>157</v>
      </c>
    </row>
    <row r="168" spans="1:13" x14ac:dyDescent="0.3">
      <c r="A168">
        <v>50</v>
      </c>
      <c r="B168" t="s">
        <v>155</v>
      </c>
      <c r="C168" s="1">
        <v>44470</v>
      </c>
      <c r="D168" t="s">
        <v>67</v>
      </c>
      <c r="E168" t="str">
        <f t="shared" si="2"/>
        <v>2021/10</v>
      </c>
      <c r="F168">
        <v>11549505.266610799</v>
      </c>
      <c r="G168">
        <v>-7.2195143203709469E-2</v>
      </c>
      <c r="H168" t="s">
        <v>128</v>
      </c>
      <c r="I168">
        <v>2021</v>
      </c>
      <c r="J168" t="s">
        <v>160</v>
      </c>
      <c r="K168">
        <v>1888967.8146447083</v>
      </c>
      <c r="L168">
        <v>0.16355400262084349</v>
      </c>
      <c r="M168" t="s">
        <v>157</v>
      </c>
    </row>
    <row r="169" spans="1:13" x14ac:dyDescent="0.3">
      <c r="A169">
        <v>50</v>
      </c>
      <c r="B169" t="s">
        <v>155</v>
      </c>
      <c r="C169" s="1">
        <v>44440</v>
      </c>
      <c r="D169" t="s">
        <v>68</v>
      </c>
      <c r="E169" t="str">
        <f t="shared" si="2"/>
        <v>2021/09</v>
      </c>
      <c r="F169">
        <v>12414159.858627001</v>
      </c>
      <c r="G169">
        <v>-0.14898386325500121</v>
      </c>
      <c r="H169" t="s">
        <v>13</v>
      </c>
      <c r="I169">
        <v>2021</v>
      </c>
      <c r="J169" t="s">
        <v>160</v>
      </c>
      <c r="K169">
        <v>1888967.8146447083</v>
      </c>
      <c r="L169">
        <v>0.1521623562251781</v>
      </c>
      <c r="M169" t="s">
        <v>157</v>
      </c>
    </row>
    <row r="170" spans="1:13" x14ac:dyDescent="0.3">
      <c r="A170">
        <v>50</v>
      </c>
      <c r="B170" t="s">
        <v>155</v>
      </c>
      <c r="C170" s="1">
        <v>44409</v>
      </c>
      <c r="D170" t="s">
        <v>69</v>
      </c>
      <c r="E170" t="str">
        <f t="shared" si="2"/>
        <v>2021/08</v>
      </c>
      <c r="F170">
        <v>14408547.5226989</v>
      </c>
      <c r="G170">
        <v>6.020932757576853E-2</v>
      </c>
      <c r="H170" t="s">
        <v>13</v>
      </c>
      <c r="I170">
        <v>2021</v>
      </c>
      <c r="J170" t="s">
        <v>160</v>
      </c>
      <c r="K170">
        <v>1888967.8146447083</v>
      </c>
      <c r="L170">
        <v>0.13110050209216934</v>
      </c>
      <c r="M170" t="s">
        <v>157</v>
      </c>
    </row>
    <row r="171" spans="1:13" x14ac:dyDescent="0.3">
      <c r="A171">
        <v>50</v>
      </c>
      <c r="B171" t="s">
        <v>155</v>
      </c>
      <c r="C171" s="1">
        <v>44378</v>
      </c>
      <c r="D171" t="s">
        <v>70</v>
      </c>
      <c r="E171" t="str">
        <f t="shared" si="2"/>
        <v>2021/07</v>
      </c>
      <c r="F171">
        <v>13566618.872648999</v>
      </c>
      <c r="G171">
        <v>7.8279540068587727E-2</v>
      </c>
      <c r="H171" t="s">
        <v>13</v>
      </c>
      <c r="I171">
        <v>2021</v>
      </c>
      <c r="J171" t="s">
        <v>160</v>
      </c>
      <c r="K171">
        <v>1888967.8146447083</v>
      </c>
      <c r="L171">
        <v>0.13923644736957744</v>
      </c>
      <c r="M171" t="s">
        <v>157</v>
      </c>
    </row>
    <row r="172" spans="1:13" x14ac:dyDescent="0.3">
      <c r="A172">
        <v>50</v>
      </c>
      <c r="B172" t="s">
        <v>155</v>
      </c>
      <c r="C172" s="1">
        <v>44348</v>
      </c>
      <c r="D172" t="s">
        <v>71</v>
      </c>
      <c r="E172" t="str">
        <f t="shared" si="2"/>
        <v>2021/06</v>
      </c>
      <c r="F172">
        <v>12545132.4882777</v>
      </c>
      <c r="G172">
        <v>6.7426524884065989E-2</v>
      </c>
      <c r="H172" t="s">
        <v>13</v>
      </c>
      <c r="I172">
        <v>2021</v>
      </c>
      <c r="J172" t="s">
        <v>160</v>
      </c>
      <c r="K172">
        <v>1888967.8146447083</v>
      </c>
      <c r="L172">
        <v>0.15057376368163342</v>
      </c>
      <c r="M172" t="s">
        <v>157</v>
      </c>
    </row>
    <row r="173" spans="1:13" x14ac:dyDescent="0.3">
      <c r="A173">
        <v>50</v>
      </c>
      <c r="B173" t="s">
        <v>155</v>
      </c>
      <c r="C173" s="1">
        <v>44317</v>
      </c>
      <c r="D173" t="s">
        <v>72</v>
      </c>
      <c r="E173" t="str">
        <f t="shared" si="2"/>
        <v>2021/05</v>
      </c>
      <c r="F173">
        <v>11727144.7172573</v>
      </c>
      <c r="G173">
        <v>-6.2644127276703779E-2</v>
      </c>
      <c r="H173" t="s">
        <v>128</v>
      </c>
      <c r="I173">
        <v>2021</v>
      </c>
      <c r="J173" t="s">
        <v>160</v>
      </c>
      <c r="K173">
        <v>1888967.8146447083</v>
      </c>
      <c r="L173">
        <v>0.16107653313640466</v>
      </c>
      <c r="M173" t="s">
        <v>157</v>
      </c>
    </row>
    <row r="174" spans="1:13" x14ac:dyDescent="0.3">
      <c r="A174">
        <v>50</v>
      </c>
      <c r="B174" t="s">
        <v>155</v>
      </c>
      <c r="C174" s="1">
        <v>44287</v>
      </c>
      <c r="D174" t="s">
        <v>73</v>
      </c>
      <c r="E174" t="str">
        <f t="shared" si="2"/>
        <v>2021/04</v>
      </c>
      <c r="F174">
        <v>12485279.910170499</v>
      </c>
      <c r="G174">
        <v>8.9888464469482371E-3</v>
      </c>
      <c r="H174" t="s">
        <v>128</v>
      </c>
      <c r="I174">
        <v>2021</v>
      </c>
      <c r="J174" t="s">
        <v>160</v>
      </c>
      <c r="K174">
        <v>1888967.8146447083</v>
      </c>
      <c r="L174">
        <v>0.15129559194791914</v>
      </c>
      <c r="M174" t="s">
        <v>157</v>
      </c>
    </row>
    <row r="175" spans="1:13" x14ac:dyDescent="0.3">
      <c r="A175">
        <v>50</v>
      </c>
      <c r="B175" t="s">
        <v>155</v>
      </c>
      <c r="C175" s="1">
        <v>44256</v>
      </c>
      <c r="D175" t="s">
        <v>74</v>
      </c>
      <c r="E175" t="str">
        <f t="shared" si="2"/>
        <v>2021/03</v>
      </c>
      <c r="F175">
        <v>12373554.5395882</v>
      </c>
      <c r="G175">
        <v>5.3096754920225692E-3</v>
      </c>
      <c r="H175" t="s">
        <v>13</v>
      </c>
      <c r="I175">
        <v>2021</v>
      </c>
      <c r="J175" t="s">
        <v>160</v>
      </c>
      <c r="K175">
        <v>1888967.8146447083</v>
      </c>
      <c r="L175">
        <v>0.15266169544095889</v>
      </c>
      <c r="M175" t="s">
        <v>157</v>
      </c>
    </row>
    <row r="176" spans="1:13" x14ac:dyDescent="0.3">
      <c r="A176">
        <v>50</v>
      </c>
      <c r="B176" t="s">
        <v>155</v>
      </c>
      <c r="C176" s="1">
        <v>44228</v>
      </c>
      <c r="D176" t="s">
        <v>75</v>
      </c>
      <c r="E176" t="str">
        <f t="shared" si="2"/>
        <v>2021/02</v>
      </c>
      <c r="F176">
        <v>12308029.093671899</v>
      </c>
      <c r="G176">
        <v>6.9039117996983757E-2</v>
      </c>
      <c r="H176" t="s">
        <v>13</v>
      </c>
      <c r="I176">
        <v>2021</v>
      </c>
      <c r="J176" t="s">
        <v>160</v>
      </c>
      <c r="K176">
        <v>1888967.8146447083</v>
      </c>
      <c r="L176">
        <v>0.15347443528679258</v>
      </c>
      <c r="M176" t="s">
        <v>157</v>
      </c>
    </row>
    <row r="177" spans="1:13" x14ac:dyDescent="0.3">
      <c r="A177">
        <v>50</v>
      </c>
      <c r="B177" t="s">
        <v>155</v>
      </c>
      <c r="C177" s="1">
        <v>44197</v>
      </c>
      <c r="D177" t="s">
        <v>76</v>
      </c>
      <c r="E177" t="str">
        <f t="shared" si="2"/>
        <v>2021/01</v>
      </c>
      <c r="F177">
        <v>11486962.576546401</v>
      </c>
      <c r="G177">
        <v>-7.2510995739890208E-3</v>
      </c>
      <c r="H177" t="s">
        <v>13</v>
      </c>
      <c r="I177">
        <v>2021</v>
      </c>
      <c r="J177" t="s">
        <v>160</v>
      </c>
      <c r="K177">
        <v>1888967.8146447083</v>
      </c>
      <c r="L177">
        <v>0.16444449975849348</v>
      </c>
      <c r="M177" t="s">
        <v>157</v>
      </c>
    </row>
    <row r="178" spans="1:13" x14ac:dyDescent="0.3">
      <c r="A178">
        <v>50</v>
      </c>
      <c r="B178" t="s">
        <v>155</v>
      </c>
      <c r="C178" s="1">
        <v>44166</v>
      </c>
      <c r="D178" t="s">
        <v>77</v>
      </c>
      <c r="E178" t="str">
        <f t="shared" si="2"/>
        <v>2020/12</v>
      </c>
      <c r="F178">
        <v>11570558.4005356</v>
      </c>
      <c r="G178">
        <v>1.7005434203379445E-2</v>
      </c>
      <c r="H178" t="s">
        <v>13</v>
      </c>
      <c r="I178">
        <v>2020</v>
      </c>
      <c r="J178" t="s">
        <v>161</v>
      </c>
      <c r="K178">
        <v>1493103.7439577419</v>
      </c>
      <c r="L178">
        <v>0.12904336094000668</v>
      </c>
      <c r="M178" t="s">
        <v>157</v>
      </c>
    </row>
    <row r="179" spans="1:13" x14ac:dyDescent="0.3">
      <c r="A179">
        <v>50</v>
      </c>
      <c r="B179" t="s">
        <v>155</v>
      </c>
      <c r="C179" s="1">
        <v>44136</v>
      </c>
      <c r="D179" t="s">
        <v>79</v>
      </c>
      <c r="E179" t="str">
        <f t="shared" si="2"/>
        <v>2020/11</v>
      </c>
      <c r="F179">
        <v>11375459.602457</v>
      </c>
      <c r="G179">
        <v>3.8171200888474033E-2</v>
      </c>
      <c r="H179" t="s">
        <v>13</v>
      </c>
      <c r="I179">
        <v>2020</v>
      </c>
      <c r="J179" t="s">
        <v>161</v>
      </c>
      <c r="K179">
        <v>1493103.7439577419</v>
      </c>
      <c r="L179">
        <v>0.13125656423018237</v>
      </c>
      <c r="M179" t="s">
        <v>157</v>
      </c>
    </row>
    <row r="180" spans="1:13" x14ac:dyDescent="0.3">
      <c r="A180">
        <v>50</v>
      </c>
      <c r="B180" t="s">
        <v>155</v>
      </c>
      <c r="C180" s="1">
        <v>44105</v>
      </c>
      <c r="D180" t="s">
        <v>80</v>
      </c>
      <c r="E180" t="str">
        <f t="shared" si="2"/>
        <v>2020/10</v>
      </c>
      <c r="F180">
        <v>10949427.455690101</v>
      </c>
      <c r="G180">
        <v>5.9480120910611708E-2</v>
      </c>
      <c r="H180" t="s">
        <v>13</v>
      </c>
      <c r="I180">
        <v>2020</v>
      </c>
      <c r="J180" t="s">
        <v>161</v>
      </c>
      <c r="K180">
        <v>1493103.7439577419</v>
      </c>
      <c r="L180">
        <v>0.13636363636363644</v>
      </c>
      <c r="M180" t="s">
        <v>157</v>
      </c>
    </row>
    <row r="181" spans="1:13" x14ac:dyDescent="0.3">
      <c r="A181">
        <v>50</v>
      </c>
      <c r="B181" t="s">
        <v>155</v>
      </c>
      <c r="C181" s="1">
        <v>44075</v>
      </c>
      <c r="D181" t="s">
        <v>81</v>
      </c>
      <c r="E181" t="str">
        <f t="shared" si="2"/>
        <v>2020/09</v>
      </c>
      <c r="F181">
        <v>10317144.7146341</v>
      </c>
      <c r="G181">
        <v>-8.534529472042961E-3</v>
      </c>
      <c r="H181" t="s">
        <v>128</v>
      </c>
      <c r="I181">
        <v>2020</v>
      </c>
      <c r="J181" t="s">
        <v>161</v>
      </c>
      <c r="K181">
        <v>1493103.7439577419</v>
      </c>
      <c r="L181">
        <v>0.1447206359177928</v>
      </c>
      <c r="M181" t="s">
        <v>157</v>
      </c>
    </row>
    <row r="182" spans="1:13" x14ac:dyDescent="0.3">
      <c r="A182">
        <v>50</v>
      </c>
      <c r="B182" t="s">
        <v>155</v>
      </c>
      <c r="C182" s="1">
        <v>44044</v>
      </c>
      <c r="D182" t="s">
        <v>82</v>
      </c>
      <c r="E182" t="str">
        <f t="shared" si="2"/>
        <v>2020/08</v>
      </c>
      <c r="F182">
        <v>10405573.5025681</v>
      </c>
      <c r="G182">
        <v>9.4173201842560089E-2</v>
      </c>
      <c r="H182" t="s">
        <v>13</v>
      </c>
      <c r="I182">
        <v>2020</v>
      </c>
      <c r="J182" t="s">
        <v>161</v>
      </c>
      <c r="K182">
        <v>1493103.7439577419</v>
      </c>
      <c r="L182">
        <v>0.14349076901808855</v>
      </c>
      <c r="M182" t="s">
        <v>157</v>
      </c>
    </row>
    <row r="183" spans="1:13" x14ac:dyDescent="0.3">
      <c r="A183">
        <v>50</v>
      </c>
      <c r="B183" t="s">
        <v>155</v>
      </c>
      <c r="C183" s="1">
        <v>44013</v>
      </c>
      <c r="D183" t="s">
        <v>83</v>
      </c>
      <c r="E183" t="str">
        <f t="shared" si="2"/>
        <v>2020/07</v>
      </c>
      <c r="F183">
        <v>9470373.7623731494</v>
      </c>
      <c r="G183">
        <v>4.2994501528567569E-2</v>
      </c>
      <c r="H183" t="s">
        <v>13</v>
      </c>
      <c r="I183">
        <v>2020</v>
      </c>
      <c r="J183" t="s">
        <v>161</v>
      </c>
      <c r="K183">
        <v>1493103.7439577419</v>
      </c>
      <c r="L183">
        <v>0.15766048747621869</v>
      </c>
      <c r="M183" t="s">
        <v>157</v>
      </c>
    </row>
    <row r="184" spans="1:13" x14ac:dyDescent="0.3">
      <c r="A184">
        <v>50</v>
      </c>
      <c r="B184" t="s">
        <v>155</v>
      </c>
      <c r="C184" s="1">
        <v>43983</v>
      </c>
      <c r="D184" t="s">
        <v>84</v>
      </c>
      <c r="E184" t="str">
        <f t="shared" si="2"/>
        <v>2020/06</v>
      </c>
      <c r="F184">
        <v>9071828.7762234304</v>
      </c>
      <c r="G184">
        <v>-1.4680753943753276E-2</v>
      </c>
      <c r="H184" t="s">
        <v>128</v>
      </c>
      <c r="I184">
        <v>2020</v>
      </c>
      <c r="J184" t="s">
        <v>161</v>
      </c>
      <c r="K184">
        <v>1493103.7439577419</v>
      </c>
      <c r="L184">
        <v>0.16458685241845092</v>
      </c>
      <c r="M184" t="s">
        <v>157</v>
      </c>
    </row>
    <row r="185" spans="1:13" x14ac:dyDescent="0.3">
      <c r="A185">
        <v>50</v>
      </c>
      <c r="B185" t="s">
        <v>155</v>
      </c>
      <c r="C185" s="1">
        <v>43952</v>
      </c>
      <c r="D185" t="s">
        <v>85</v>
      </c>
      <c r="E185" t="str">
        <f t="shared" si="2"/>
        <v>2020/05</v>
      </c>
      <c r="F185">
        <v>9205992.4647347294</v>
      </c>
      <c r="G185">
        <v>1.2867549356587349E-3</v>
      </c>
      <c r="H185" t="s">
        <v>13</v>
      </c>
      <c r="I185">
        <v>2020</v>
      </c>
      <c r="J185" t="s">
        <v>161</v>
      </c>
      <c r="K185">
        <v>1493103.7439577419</v>
      </c>
      <c r="L185">
        <v>0.16218824311201147</v>
      </c>
      <c r="M185" t="s">
        <v>157</v>
      </c>
    </row>
    <row r="186" spans="1:13" x14ac:dyDescent="0.3">
      <c r="A186">
        <v>50</v>
      </c>
      <c r="B186" t="s">
        <v>155</v>
      </c>
      <c r="C186" s="1">
        <v>43922</v>
      </c>
      <c r="D186" t="s">
        <v>86</v>
      </c>
      <c r="E186" t="str">
        <f t="shared" si="2"/>
        <v>2020/04</v>
      </c>
      <c r="F186">
        <v>9194154.2265821993</v>
      </c>
      <c r="G186">
        <v>4.3866683573930795E-2</v>
      </c>
      <c r="H186" t="s">
        <v>13</v>
      </c>
      <c r="I186">
        <v>2020</v>
      </c>
      <c r="J186" t="s">
        <v>161</v>
      </c>
      <c r="K186">
        <v>1493103.7439577419</v>
      </c>
      <c r="L186">
        <v>0.16239707396259143</v>
      </c>
      <c r="M186" t="s">
        <v>157</v>
      </c>
    </row>
    <row r="187" spans="1:13" x14ac:dyDescent="0.3">
      <c r="A187">
        <v>50</v>
      </c>
      <c r="B187" t="s">
        <v>155</v>
      </c>
      <c r="C187" s="1">
        <v>43891</v>
      </c>
      <c r="D187" t="s">
        <v>87</v>
      </c>
      <c r="E187" t="str">
        <f t="shared" si="2"/>
        <v>2020/03</v>
      </c>
      <c r="F187">
        <v>8799555.3198166508</v>
      </c>
      <c r="G187">
        <v>5.5562013110843786E-2</v>
      </c>
      <c r="H187" t="s">
        <v>13</v>
      </c>
      <c r="I187">
        <v>2020</v>
      </c>
      <c r="J187" t="s">
        <v>161</v>
      </c>
      <c r="K187">
        <v>1493103.7439577419</v>
      </c>
      <c r="L187">
        <v>0.16967945421006256</v>
      </c>
      <c r="M187" t="s">
        <v>157</v>
      </c>
    </row>
    <row r="188" spans="1:13" x14ac:dyDescent="0.3">
      <c r="A188">
        <v>50</v>
      </c>
      <c r="B188" t="s">
        <v>155</v>
      </c>
      <c r="C188" s="1">
        <v>43862</v>
      </c>
      <c r="D188" t="s">
        <v>88</v>
      </c>
      <c r="E188" t="str">
        <f t="shared" si="2"/>
        <v>2020/02</v>
      </c>
      <c r="F188">
        <v>8323968.9242863599</v>
      </c>
      <c r="G188">
        <v>-6.7286838660087389E-2</v>
      </c>
      <c r="H188" t="s">
        <v>128</v>
      </c>
      <c r="I188">
        <v>2020</v>
      </c>
      <c r="J188" t="s">
        <v>161</v>
      </c>
      <c r="K188">
        <v>1493103.7439577419</v>
      </c>
      <c r="L188">
        <v>0.17937401707512385</v>
      </c>
      <c r="M188" t="s">
        <v>157</v>
      </c>
    </row>
    <row r="189" spans="1:13" x14ac:dyDescent="0.3">
      <c r="A189">
        <v>50</v>
      </c>
      <c r="B189" t="s">
        <v>155</v>
      </c>
      <c r="C189" s="1">
        <v>43831</v>
      </c>
      <c r="D189" t="s">
        <v>89</v>
      </c>
      <c r="E189" t="str">
        <f t="shared" si="2"/>
        <v>2020/01</v>
      </c>
      <c r="F189">
        <v>8903335.7858801596</v>
      </c>
      <c r="G189">
        <v>6.0235888320491371E-4</v>
      </c>
      <c r="H189" t="s">
        <v>128</v>
      </c>
      <c r="I189">
        <v>2020</v>
      </c>
      <c r="J189" t="s">
        <v>161</v>
      </c>
      <c r="K189">
        <v>1493103.7439577419</v>
      </c>
      <c r="L189">
        <v>0.16770160980850143</v>
      </c>
      <c r="M189" t="s">
        <v>157</v>
      </c>
    </row>
    <row r="190" spans="1:13" x14ac:dyDescent="0.3">
      <c r="A190">
        <v>50</v>
      </c>
      <c r="B190" t="s">
        <v>155</v>
      </c>
      <c r="C190" s="1">
        <v>43800</v>
      </c>
      <c r="D190" t="s">
        <v>90</v>
      </c>
      <c r="E190" t="str">
        <f t="shared" si="2"/>
        <v>2019/12</v>
      </c>
      <c r="F190">
        <v>8897974.3973814808</v>
      </c>
      <c r="G190">
        <v>7.6008725772683791E-2</v>
      </c>
      <c r="H190" t="s">
        <v>128</v>
      </c>
      <c r="I190">
        <v>2019</v>
      </c>
      <c r="J190" t="s">
        <v>162</v>
      </c>
      <c r="K190">
        <v>1193461.5212898517</v>
      </c>
      <c r="L190">
        <v>0.13412732696118643</v>
      </c>
      <c r="M190" t="s">
        <v>157</v>
      </c>
    </row>
    <row r="191" spans="1:13" x14ac:dyDescent="0.3">
      <c r="A191">
        <v>50</v>
      </c>
      <c r="B191" t="s">
        <v>155</v>
      </c>
      <c r="C191" s="1">
        <v>43770</v>
      </c>
      <c r="D191" t="s">
        <v>92</v>
      </c>
      <c r="E191" t="str">
        <f t="shared" si="2"/>
        <v>2019/11</v>
      </c>
      <c r="F191">
        <v>8246714.9177698996</v>
      </c>
      <c r="G191">
        <v>5.6718724568522845E-2</v>
      </c>
      <c r="H191" t="s">
        <v>128</v>
      </c>
      <c r="I191">
        <v>2019</v>
      </c>
      <c r="J191" t="s">
        <v>162</v>
      </c>
      <c r="K191">
        <v>1193461.5212898517</v>
      </c>
      <c r="L191">
        <v>0.14471962874795133</v>
      </c>
      <c r="M191" t="s">
        <v>157</v>
      </c>
    </row>
    <row r="192" spans="1:13" x14ac:dyDescent="0.3">
      <c r="A192">
        <v>50</v>
      </c>
      <c r="B192" t="s">
        <v>155</v>
      </c>
      <c r="C192" s="1">
        <v>43739</v>
      </c>
      <c r="D192" t="s">
        <v>93</v>
      </c>
      <c r="E192" t="str">
        <f t="shared" si="2"/>
        <v>2019/10</v>
      </c>
      <c r="F192">
        <v>7791989.3900535302</v>
      </c>
      <c r="G192">
        <v>-3.8522863091531676E-2</v>
      </c>
      <c r="H192" t="s">
        <v>128</v>
      </c>
      <c r="I192">
        <v>2019</v>
      </c>
      <c r="J192" t="s">
        <v>162</v>
      </c>
      <c r="K192">
        <v>1193461.5212898517</v>
      </c>
      <c r="L192">
        <v>0.1531651881884368</v>
      </c>
      <c r="M192" t="s">
        <v>157</v>
      </c>
    </row>
    <row r="193" spans="1:13" x14ac:dyDescent="0.3">
      <c r="A193">
        <v>50</v>
      </c>
      <c r="B193" t="s">
        <v>155</v>
      </c>
      <c r="C193" s="1">
        <v>43709</v>
      </c>
      <c r="D193" t="s">
        <v>94</v>
      </c>
      <c r="E193" t="str">
        <f t="shared" si="2"/>
        <v>2019/09</v>
      </c>
      <c r="F193">
        <v>8098015.7925306195</v>
      </c>
      <c r="G193">
        <v>-1.2100266220770227E-2</v>
      </c>
      <c r="H193" t="s">
        <v>128</v>
      </c>
      <c r="I193">
        <v>2019</v>
      </c>
      <c r="J193" t="s">
        <v>162</v>
      </c>
      <c r="K193">
        <v>1193461.5212898517</v>
      </c>
      <c r="L193">
        <v>0.1473770306042953</v>
      </c>
      <c r="M193" t="s">
        <v>157</v>
      </c>
    </row>
    <row r="194" spans="1:13" x14ac:dyDescent="0.3">
      <c r="A194">
        <v>50</v>
      </c>
      <c r="B194" t="s">
        <v>155</v>
      </c>
      <c r="C194" s="1">
        <v>43678</v>
      </c>
      <c r="D194" t="s">
        <v>95</v>
      </c>
      <c r="E194" t="str">
        <f t="shared" si="2"/>
        <v>2019/08</v>
      </c>
      <c r="F194">
        <v>8196599.1792428596</v>
      </c>
      <c r="G194">
        <v>-9.2722391599220043E-3</v>
      </c>
      <c r="H194" t="s">
        <v>128</v>
      </c>
      <c r="I194">
        <v>2019</v>
      </c>
      <c r="J194" t="s">
        <v>162</v>
      </c>
      <c r="K194">
        <v>1193461.5212898517</v>
      </c>
      <c r="L194">
        <v>0.14560447512331509</v>
      </c>
      <c r="M194" t="s">
        <v>157</v>
      </c>
    </row>
    <row r="195" spans="1:13" x14ac:dyDescent="0.3">
      <c r="A195">
        <v>50</v>
      </c>
      <c r="B195" t="s">
        <v>155</v>
      </c>
      <c r="C195" s="1">
        <v>43647</v>
      </c>
      <c r="D195" t="s">
        <v>96</v>
      </c>
      <c r="E195" t="str">
        <f t="shared" ref="E195:E258" si="3">TEXT(C195,"yyyy/mm")</f>
        <v>2019/07</v>
      </c>
      <c r="F195">
        <v>8272953.4476073598</v>
      </c>
      <c r="G195">
        <v>-1.8743398884567723E-2</v>
      </c>
      <c r="H195" t="s">
        <v>128</v>
      </c>
      <c r="I195">
        <v>2019</v>
      </c>
      <c r="J195" t="s">
        <v>162</v>
      </c>
      <c r="K195">
        <v>1193461.5212898517</v>
      </c>
      <c r="L195">
        <v>0.14426063543667292</v>
      </c>
      <c r="M195" t="s">
        <v>157</v>
      </c>
    </row>
    <row r="196" spans="1:13" x14ac:dyDescent="0.3">
      <c r="A196">
        <v>50</v>
      </c>
      <c r="B196" t="s">
        <v>155</v>
      </c>
      <c r="C196" s="1">
        <v>43617</v>
      </c>
      <c r="D196" t="s">
        <v>97</v>
      </c>
      <c r="E196" t="str">
        <f t="shared" si="3"/>
        <v>2019/06</v>
      </c>
      <c r="F196">
        <v>8429479.0424031392</v>
      </c>
      <c r="G196">
        <v>6.8410698664768399E-2</v>
      </c>
      <c r="H196" t="s">
        <v>128</v>
      </c>
      <c r="I196">
        <v>2019</v>
      </c>
      <c r="J196" t="s">
        <v>162</v>
      </c>
      <c r="K196">
        <v>1193461.5212898517</v>
      </c>
      <c r="L196">
        <v>0.14158188368300526</v>
      </c>
      <c r="M196" t="s">
        <v>157</v>
      </c>
    </row>
    <row r="197" spans="1:13" x14ac:dyDescent="0.3">
      <c r="A197">
        <v>50</v>
      </c>
      <c r="B197" t="s">
        <v>155</v>
      </c>
      <c r="C197" s="1">
        <v>43586</v>
      </c>
      <c r="D197" t="s">
        <v>98</v>
      </c>
      <c r="E197" t="str">
        <f t="shared" si="3"/>
        <v>2019/05</v>
      </c>
      <c r="F197">
        <v>7872095.3591144197</v>
      </c>
      <c r="G197">
        <v>-6.6597506535281473E-2</v>
      </c>
      <c r="H197" t="s">
        <v>128</v>
      </c>
      <c r="I197">
        <v>2019</v>
      </c>
      <c r="J197" t="s">
        <v>162</v>
      </c>
      <c r="K197">
        <v>1193461.5212898517</v>
      </c>
      <c r="L197">
        <v>0.15160658844256067</v>
      </c>
      <c r="M197" t="s">
        <v>157</v>
      </c>
    </row>
    <row r="198" spans="1:13" x14ac:dyDescent="0.3">
      <c r="A198">
        <v>50</v>
      </c>
      <c r="B198" t="s">
        <v>155</v>
      </c>
      <c r="C198" s="1">
        <v>43556</v>
      </c>
      <c r="D198" t="s">
        <v>99</v>
      </c>
      <c r="E198" t="str">
        <f t="shared" si="3"/>
        <v>2019/04</v>
      </c>
      <c r="F198">
        <v>8414208.6256312001</v>
      </c>
      <c r="G198">
        <v>1.5546730119153087E-2</v>
      </c>
      <c r="H198" t="s">
        <v>128</v>
      </c>
      <c r="I198">
        <v>2019</v>
      </c>
      <c r="J198" t="s">
        <v>162</v>
      </c>
      <c r="K198">
        <v>1193461.5212898517</v>
      </c>
      <c r="L198">
        <v>0.14183883171785786</v>
      </c>
      <c r="M198" t="s">
        <v>157</v>
      </c>
    </row>
    <row r="199" spans="1:13" x14ac:dyDescent="0.3">
      <c r="A199">
        <v>50</v>
      </c>
      <c r="B199" t="s">
        <v>155</v>
      </c>
      <c r="C199" s="1">
        <v>43525</v>
      </c>
      <c r="D199" t="s">
        <v>100</v>
      </c>
      <c r="E199" t="str">
        <f t="shared" si="3"/>
        <v>2019/03</v>
      </c>
      <c r="F199">
        <v>8284406.8063125098</v>
      </c>
      <c r="G199">
        <v>-3.9766499876902886E-3</v>
      </c>
      <c r="H199" t="s">
        <v>128</v>
      </c>
      <c r="I199">
        <v>2019</v>
      </c>
      <c r="J199" t="s">
        <v>162</v>
      </c>
      <c r="K199">
        <v>1193461.5212898517</v>
      </c>
      <c r="L199">
        <v>0.14406119221239402</v>
      </c>
      <c r="M199" t="s">
        <v>157</v>
      </c>
    </row>
    <row r="200" spans="1:13" x14ac:dyDescent="0.3">
      <c r="A200">
        <v>50</v>
      </c>
      <c r="B200" t="s">
        <v>155</v>
      </c>
      <c r="C200" s="1">
        <v>43497</v>
      </c>
      <c r="D200" t="s">
        <v>101</v>
      </c>
      <c r="E200" t="str">
        <f t="shared" si="3"/>
        <v>2019/02</v>
      </c>
      <c r="F200">
        <v>8317416.5832006102</v>
      </c>
      <c r="G200">
        <v>5.2210335218394015E-2</v>
      </c>
      <c r="H200" t="s">
        <v>128</v>
      </c>
      <c r="I200">
        <v>2019</v>
      </c>
      <c r="J200" t="s">
        <v>162</v>
      </c>
      <c r="K200">
        <v>1193461.5212898517</v>
      </c>
      <c r="L200">
        <v>0.14348944883924497</v>
      </c>
      <c r="M200" t="s">
        <v>157</v>
      </c>
    </row>
    <row r="201" spans="1:13" x14ac:dyDescent="0.3">
      <c r="A201">
        <v>50</v>
      </c>
      <c r="B201" t="s">
        <v>155</v>
      </c>
      <c r="C201" s="1">
        <v>43466</v>
      </c>
      <c r="D201" t="s">
        <v>102</v>
      </c>
      <c r="E201" t="str">
        <f t="shared" si="3"/>
        <v>2019/01</v>
      </c>
      <c r="F201">
        <v>7894303.0353992796</v>
      </c>
      <c r="G201">
        <v>4.4661175005495692E-2</v>
      </c>
      <c r="H201" t="s">
        <v>128</v>
      </c>
      <c r="I201">
        <v>2019</v>
      </c>
      <c r="J201" t="s">
        <v>162</v>
      </c>
      <c r="K201">
        <v>1193461.5212898517</v>
      </c>
      <c r="L201">
        <v>0.15118009986925826</v>
      </c>
      <c r="M201" t="s">
        <v>157</v>
      </c>
    </row>
    <row r="202" spans="1:13" x14ac:dyDescent="0.3">
      <c r="A202">
        <v>50</v>
      </c>
      <c r="B202" t="s">
        <v>155</v>
      </c>
      <c r="C202" s="1">
        <v>43435</v>
      </c>
      <c r="D202" t="s">
        <v>103</v>
      </c>
      <c r="E202" t="str">
        <f t="shared" si="3"/>
        <v>2018/12</v>
      </c>
      <c r="F202">
        <v>7549491.3457319997</v>
      </c>
      <c r="G202">
        <v>-1.7913858077835406E-2</v>
      </c>
      <c r="H202" t="s">
        <v>128</v>
      </c>
      <c r="I202">
        <v>2018</v>
      </c>
      <c r="J202" t="s">
        <v>163</v>
      </c>
      <c r="K202">
        <v>962587.83943904017</v>
      </c>
      <c r="L202">
        <v>0.12750366817536996</v>
      </c>
      <c r="M202" t="s">
        <v>157</v>
      </c>
    </row>
    <row r="203" spans="1:13" x14ac:dyDescent="0.3">
      <c r="A203">
        <v>50</v>
      </c>
      <c r="B203" t="s">
        <v>155</v>
      </c>
      <c r="C203" s="1">
        <v>43405</v>
      </c>
      <c r="D203" t="s">
        <v>105</v>
      </c>
      <c r="E203" t="str">
        <f t="shared" si="3"/>
        <v>2018/11</v>
      </c>
      <c r="F203">
        <v>7685950.4677351797</v>
      </c>
      <c r="G203">
        <v>3.4663026246023798E-2</v>
      </c>
      <c r="H203" t="s">
        <v>128</v>
      </c>
      <c r="I203">
        <v>2018</v>
      </c>
      <c r="J203" t="s">
        <v>163</v>
      </c>
      <c r="K203">
        <v>962587.83943904017</v>
      </c>
      <c r="L203">
        <v>0.12523992230757716</v>
      </c>
      <c r="M203" t="s">
        <v>157</v>
      </c>
    </row>
    <row r="204" spans="1:13" x14ac:dyDescent="0.3">
      <c r="A204">
        <v>50</v>
      </c>
      <c r="B204" t="s">
        <v>155</v>
      </c>
      <c r="C204" s="1">
        <v>43374</v>
      </c>
      <c r="D204" t="s">
        <v>106</v>
      </c>
      <c r="E204" t="str">
        <f t="shared" si="3"/>
        <v>2018/10</v>
      </c>
      <c r="F204">
        <v>7424096.7050084202</v>
      </c>
      <c r="G204">
        <v>-2.4792934529637468E-2</v>
      </c>
      <c r="H204" t="s">
        <v>128</v>
      </c>
      <c r="I204">
        <v>2018</v>
      </c>
      <c r="J204" t="s">
        <v>163</v>
      </c>
      <c r="K204">
        <v>962587.83943904017</v>
      </c>
      <c r="L204">
        <v>0.12965723342338231</v>
      </c>
      <c r="M204" t="s">
        <v>157</v>
      </c>
    </row>
    <row r="205" spans="1:13" x14ac:dyDescent="0.3">
      <c r="A205">
        <v>50</v>
      </c>
      <c r="B205" t="s">
        <v>155</v>
      </c>
      <c r="C205" s="1">
        <v>43344</v>
      </c>
      <c r="D205" t="s">
        <v>107</v>
      </c>
      <c r="E205" t="str">
        <f t="shared" si="3"/>
        <v>2018/09</v>
      </c>
      <c r="F205">
        <v>7610462.5807020003</v>
      </c>
      <c r="G205">
        <v>1.6030177207434222E-3</v>
      </c>
      <c r="H205" t="s">
        <v>128</v>
      </c>
      <c r="I205">
        <v>2018</v>
      </c>
      <c r="J205" t="s">
        <v>163</v>
      </c>
      <c r="K205">
        <v>962587.83943904017</v>
      </c>
      <c r="L205">
        <v>0.12648217230315187</v>
      </c>
      <c r="M205" t="s">
        <v>157</v>
      </c>
    </row>
    <row r="206" spans="1:13" x14ac:dyDescent="0.3">
      <c r="A206">
        <v>50</v>
      </c>
      <c r="B206" t="s">
        <v>155</v>
      </c>
      <c r="C206" s="1">
        <v>43313</v>
      </c>
      <c r="D206" t="s">
        <v>108</v>
      </c>
      <c r="E206" t="str">
        <f t="shared" si="3"/>
        <v>2018/08</v>
      </c>
      <c r="F206">
        <v>7598272.6472720699</v>
      </c>
      <c r="G206">
        <v>4.8766116276021176E-2</v>
      </c>
      <c r="H206" t="s">
        <v>128</v>
      </c>
      <c r="I206">
        <v>2018</v>
      </c>
      <c r="J206" t="s">
        <v>163</v>
      </c>
      <c r="K206">
        <v>962587.83943904017</v>
      </c>
      <c r="L206">
        <v>0.12668508806203846</v>
      </c>
      <c r="M206" t="s">
        <v>157</v>
      </c>
    </row>
    <row r="207" spans="1:13" x14ac:dyDescent="0.3">
      <c r="A207">
        <v>50</v>
      </c>
      <c r="B207" t="s">
        <v>155</v>
      </c>
      <c r="C207" s="1">
        <v>43282</v>
      </c>
      <c r="D207" t="s">
        <v>109</v>
      </c>
      <c r="E207" t="str">
        <f t="shared" si="3"/>
        <v>2018/07</v>
      </c>
      <c r="F207">
        <v>7236624.1637332002</v>
      </c>
      <c r="G207">
        <v>3.7808216584122013E-2</v>
      </c>
      <c r="H207" t="s">
        <v>128</v>
      </c>
      <c r="I207">
        <v>2018</v>
      </c>
      <c r="J207" t="s">
        <v>163</v>
      </c>
      <c r="K207">
        <v>962587.83943904017</v>
      </c>
      <c r="L207">
        <v>0.13301614366863351</v>
      </c>
      <c r="M207" t="s">
        <v>157</v>
      </c>
    </row>
    <row r="208" spans="1:13" x14ac:dyDescent="0.3">
      <c r="A208">
        <v>50</v>
      </c>
      <c r="B208" t="s">
        <v>155</v>
      </c>
      <c r="C208" s="1">
        <v>43252</v>
      </c>
      <c r="D208" t="s">
        <v>110</v>
      </c>
      <c r="E208" t="str">
        <f t="shared" si="3"/>
        <v>2018/06</v>
      </c>
      <c r="F208">
        <v>6968127.9740383001</v>
      </c>
      <c r="G208">
        <v>-9.3921065143055329E-3</v>
      </c>
      <c r="H208" t="s">
        <v>128</v>
      </c>
      <c r="I208">
        <v>2018</v>
      </c>
      <c r="J208" t="s">
        <v>163</v>
      </c>
      <c r="K208">
        <v>962587.83943904017</v>
      </c>
      <c r="L208">
        <v>0.1381415271110733</v>
      </c>
      <c r="M208" t="s">
        <v>157</v>
      </c>
    </row>
    <row r="209" spans="1:13" x14ac:dyDescent="0.3">
      <c r="A209">
        <v>50</v>
      </c>
      <c r="B209" t="s">
        <v>155</v>
      </c>
      <c r="C209" s="1">
        <v>43221</v>
      </c>
      <c r="D209" t="s">
        <v>111</v>
      </c>
      <c r="E209" t="str">
        <f t="shared" si="3"/>
        <v>2018/05</v>
      </c>
      <c r="F209">
        <v>7033881.6736983396</v>
      </c>
      <c r="G209">
        <v>-3.4455425855434471E-2</v>
      </c>
      <c r="H209" t="s">
        <v>128</v>
      </c>
      <c r="I209">
        <v>2018</v>
      </c>
      <c r="J209" t="s">
        <v>163</v>
      </c>
      <c r="K209">
        <v>962587.83943904017</v>
      </c>
      <c r="L209">
        <v>0.13685016099125275</v>
      </c>
      <c r="M209" t="s">
        <v>157</v>
      </c>
    </row>
    <row r="210" spans="1:13" x14ac:dyDescent="0.3">
      <c r="A210">
        <v>50</v>
      </c>
      <c r="B210" t="s">
        <v>155</v>
      </c>
      <c r="C210" s="1">
        <v>43191</v>
      </c>
      <c r="D210" t="s">
        <v>112</v>
      </c>
      <c r="E210" t="str">
        <f t="shared" si="3"/>
        <v>2018/04</v>
      </c>
      <c r="F210">
        <v>7280460.6602640403</v>
      </c>
      <c r="G210">
        <v>7.7703902446729561E-2</v>
      </c>
      <c r="H210" t="s">
        <v>128</v>
      </c>
      <c r="I210">
        <v>2018</v>
      </c>
      <c r="J210" t="s">
        <v>163</v>
      </c>
      <c r="K210">
        <v>962587.83943904017</v>
      </c>
      <c r="L210">
        <v>0.13221523806765959</v>
      </c>
      <c r="M210" t="s">
        <v>157</v>
      </c>
    </row>
    <row r="211" spans="1:13" x14ac:dyDescent="0.3">
      <c r="A211">
        <v>50</v>
      </c>
      <c r="B211" t="s">
        <v>155</v>
      </c>
      <c r="C211" s="1">
        <v>43160</v>
      </c>
      <c r="D211" t="s">
        <v>113</v>
      </c>
      <c r="E211" t="str">
        <f t="shared" si="3"/>
        <v>2018/03</v>
      </c>
      <c r="F211">
        <v>6736161.3852353701</v>
      </c>
      <c r="G211">
        <v>2.3751268112468002E-3</v>
      </c>
      <c r="H211" t="s">
        <v>128</v>
      </c>
      <c r="I211">
        <v>2018</v>
      </c>
      <c r="J211" t="s">
        <v>163</v>
      </c>
      <c r="K211">
        <v>962587.83943904017</v>
      </c>
      <c r="L211">
        <v>0.14289857151416899</v>
      </c>
      <c r="M211" t="s">
        <v>157</v>
      </c>
    </row>
    <row r="212" spans="1:13" x14ac:dyDescent="0.3">
      <c r="A212">
        <v>50</v>
      </c>
      <c r="B212" t="s">
        <v>155</v>
      </c>
      <c r="C212" s="1">
        <v>43132</v>
      </c>
      <c r="D212" t="s">
        <v>114</v>
      </c>
      <c r="E212" t="str">
        <f t="shared" si="3"/>
        <v>2018/02</v>
      </c>
      <c r="F212">
        <v>6720181.1327997698</v>
      </c>
      <c r="G212">
        <v>-2.7092532023993221E-3</v>
      </c>
      <c r="H212" t="s">
        <v>128</v>
      </c>
      <c r="I212">
        <v>2018</v>
      </c>
      <c r="J212" t="s">
        <v>163</v>
      </c>
      <c r="K212">
        <v>962587.83943904017</v>
      </c>
      <c r="L212">
        <v>0.14323837712362458</v>
      </c>
      <c r="M212" t="s">
        <v>157</v>
      </c>
    </row>
    <row r="213" spans="1:13" x14ac:dyDescent="0.3">
      <c r="A213">
        <v>50</v>
      </c>
      <c r="B213" t="s">
        <v>155</v>
      </c>
      <c r="C213" s="1">
        <v>43101</v>
      </c>
      <c r="D213" t="s">
        <v>115</v>
      </c>
      <c r="E213" t="str">
        <f t="shared" si="3"/>
        <v>2018/01</v>
      </c>
      <c r="F213">
        <v>6738412.4905851502</v>
      </c>
      <c r="G213">
        <v>-0.14233711195917953</v>
      </c>
      <c r="H213" t="s">
        <v>128</v>
      </c>
      <c r="I213">
        <v>2018</v>
      </c>
      <c r="J213" t="s">
        <v>163</v>
      </c>
      <c r="K213">
        <v>962587.83943904017</v>
      </c>
      <c r="L213">
        <v>0.14285083330590986</v>
      </c>
      <c r="M213" t="s">
        <v>157</v>
      </c>
    </row>
    <row r="214" spans="1:13" x14ac:dyDescent="0.3">
      <c r="A214">
        <v>50</v>
      </c>
      <c r="B214" t="s">
        <v>155</v>
      </c>
      <c r="C214" s="1">
        <v>43070</v>
      </c>
      <c r="D214" t="s">
        <v>116</v>
      </c>
      <c r="E214" t="str">
        <f t="shared" si="3"/>
        <v>2017/12</v>
      </c>
      <c r="F214">
        <v>7769155.5186854098</v>
      </c>
      <c r="G214">
        <v>4.0260260956366624E-2</v>
      </c>
      <c r="H214" t="s">
        <v>128</v>
      </c>
      <c r="I214">
        <v>2017</v>
      </c>
      <c r="J214" t="s">
        <v>164</v>
      </c>
      <c r="K214">
        <v>873156.81904808711</v>
      </c>
      <c r="L214">
        <v>0.11238760981783394</v>
      </c>
      <c r="M214" t="s">
        <v>157</v>
      </c>
    </row>
    <row r="215" spans="1:13" x14ac:dyDescent="0.3">
      <c r="A215">
        <v>50</v>
      </c>
      <c r="B215" t="s">
        <v>155</v>
      </c>
      <c r="C215" s="1">
        <v>43040</v>
      </c>
      <c r="D215" t="s">
        <v>118</v>
      </c>
      <c r="E215" t="str">
        <f t="shared" si="3"/>
        <v>2017/11</v>
      </c>
      <c r="F215">
        <v>7462580.1024867799</v>
      </c>
      <c r="G215">
        <v>-5.1989754538992849E-4</v>
      </c>
      <c r="H215" t="s">
        <v>128</v>
      </c>
      <c r="I215">
        <v>2017</v>
      </c>
      <c r="J215" t="s">
        <v>164</v>
      </c>
      <c r="K215">
        <v>873156.81904808711</v>
      </c>
      <c r="L215">
        <v>0.11700468297246447</v>
      </c>
      <c r="M215" t="s">
        <v>157</v>
      </c>
    </row>
    <row r="216" spans="1:13" x14ac:dyDescent="0.3">
      <c r="A216">
        <v>50</v>
      </c>
      <c r="B216" t="s">
        <v>155</v>
      </c>
      <c r="C216" s="1">
        <v>43009</v>
      </c>
      <c r="D216" t="s">
        <v>119</v>
      </c>
      <c r="E216" t="str">
        <f t="shared" si="3"/>
        <v>2017/10</v>
      </c>
      <c r="F216">
        <v>7466460.8882824304</v>
      </c>
      <c r="G216">
        <v>6.4382669316956104E-2</v>
      </c>
      <c r="H216" t="s">
        <v>128</v>
      </c>
      <c r="I216">
        <v>2017</v>
      </c>
      <c r="J216" t="s">
        <v>164</v>
      </c>
      <c r="K216">
        <v>873156.81904808711</v>
      </c>
      <c r="L216">
        <v>0.11694386833504813</v>
      </c>
      <c r="M216" t="s">
        <v>157</v>
      </c>
    </row>
    <row r="217" spans="1:13" x14ac:dyDescent="0.3">
      <c r="A217">
        <v>50</v>
      </c>
      <c r="B217" t="s">
        <v>155</v>
      </c>
      <c r="C217" s="1">
        <v>42979</v>
      </c>
      <c r="D217" t="s">
        <v>120</v>
      </c>
      <c r="E217" t="str">
        <f t="shared" si="3"/>
        <v>2017/09</v>
      </c>
      <c r="F217">
        <v>7000898.10045892</v>
      </c>
      <c r="G217">
        <v>-6.0851182176396609E-2</v>
      </c>
      <c r="H217" t="s">
        <v>128</v>
      </c>
      <c r="I217">
        <v>2017</v>
      </c>
      <c r="J217" t="s">
        <v>164</v>
      </c>
      <c r="K217">
        <v>873156.81904808711</v>
      </c>
      <c r="L217">
        <v>0.12472068676315262</v>
      </c>
      <c r="M217" t="s">
        <v>157</v>
      </c>
    </row>
    <row r="218" spans="1:13" x14ac:dyDescent="0.3">
      <c r="A218">
        <v>50</v>
      </c>
      <c r="B218" t="s">
        <v>155</v>
      </c>
      <c r="C218" s="1">
        <v>42948</v>
      </c>
      <c r="D218" t="s">
        <v>121</v>
      </c>
      <c r="E218" t="str">
        <f t="shared" si="3"/>
        <v>2017/08</v>
      </c>
      <c r="F218">
        <v>7440139.6815267503</v>
      </c>
      <c r="G218">
        <v>-6.7204168394664268E-2</v>
      </c>
      <c r="H218" t="s">
        <v>128</v>
      </c>
      <c r="I218">
        <v>2017</v>
      </c>
      <c r="J218" t="s">
        <v>164</v>
      </c>
      <c r="K218">
        <v>873156.81904808711</v>
      </c>
      <c r="L218">
        <v>0.11735758418838065</v>
      </c>
      <c r="M218" t="s">
        <v>157</v>
      </c>
    </row>
    <row r="219" spans="1:13" x14ac:dyDescent="0.3">
      <c r="A219">
        <v>50</v>
      </c>
      <c r="B219" t="s">
        <v>155</v>
      </c>
      <c r="C219" s="1">
        <v>42917</v>
      </c>
      <c r="D219" t="s">
        <v>122</v>
      </c>
      <c r="E219" t="str">
        <f t="shared" si="3"/>
        <v>2017/07</v>
      </c>
      <c r="F219">
        <v>7957332.1883443203</v>
      </c>
      <c r="G219">
        <v>3.1935880438697072E-2</v>
      </c>
      <c r="H219" t="s">
        <v>128</v>
      </c>
      <c r="I219">
        <v>2017</v>
      </c>
      <c r="J219" t="s">
        <v>164</v>
      </c>
      <c r="K219">
        <v>873156.81904808711</v>
      </c>
      <c r="L219">
        <v>0.10972984392018509</v>
      </c>
      <c r="M219" t="s">
        <v>157</v>
      </c>
    </row>
    <row r="220" spans="1:13" x14ac:dyDescent="0.3">
      <c r="A220">
        <v>50</v>
      </c>
      <c r="B220" t="s">
        <v>155</v>
      </c>
      <c r="C220" s="1">
        <v>42887</v>
      </c>
      <c r="D220" t="s">
        <v>123</v>
      </c>
      <c r="E220" t="str">
        <f t="shared" si="3"/>
        <v>2017/06</v>
      </c>
      <c r="F220">
        <v>7707222.7681018095</v>
      </c>
      <c r="G220">
        <v>-1.6832087479611353E-2</v>
      </c>
      <c r="H220" t="s">
        <v>128</v>
      </c>
      <c r="I220">
        <v>2017</v>
      </c>
      <c r="J220" t="s">
        <v>164</v>
      </c>
      <c r="K220">
        <v>873156.81904808711</v>
      </c>
      <c r="L220">
        <v>0.11329072031781098</v>
      </c>
      <c r="M220" t="s">
        <v>157</v>
      </c>
    </row>
    <row r="221" spans="1:13" x14ac:dyDescent="0.3">
      <c r="A221">
        <v>50</v>
      </c>
      <c r="B221" t="s">
        <v>155</v>
      </c>
      <c r="C221" s="1">
        <v>42856</v>
      </c>
      <c r="D221" t="s">
        <v>124</v>
      </c>
      <c r="E221" t="str">
        <f t="shared" si="3"/>
        <v>2017/05</v>
      </c>
      <c r="F221">
        <v>7838049.3695671996</v>
      </c>
      <c r="G221">
        <v>1.2846037302982949E-2</v>
      </c>
      <c r="H221" t="s">
        <v>128</v>
      </c>
      <c r="I221">
        <v>2017</v>
      </c>
      <c r="J221" t="s">
        <v>164</v>
      </c>
      <c r="K221">
        <v>873156.81904808711</v>
      </c>
      <c r="L221">
        <v>0.11139976005232805</v>
      </c>
      <c r="M221" t="s">
        <v>157</v>
      </c>
    </row>
    <row r="222" spans="1:13" x14ac:dyDescent="0.3">
      <c r="A222">
        <v>50</v>
      </c>
      <c r="B222" t="s">
        <v>155</v>
      </c>
      <c r="C222" s="1">
        <v>42826</v>
      </c>
      <c r="D222" t="s">
        <v>125</v>
      </c>
      <c r="E222" t="str">
        <f t="shared" si="3"/>
        <v>2017/04</v>
      </c>
      <c r="F222">
        <v>7738005.4546867702</v>
      </c>
      <c r="G222">
        <v>1.1000171955681601E-2</v>
      </c>
      <c r="H222" t="s">
        <v>128</v>
      </c>
      <c r="I222">
        <v>2017</v>
      </c>
      <c r="J222" t="s">
        <v>164</v>
      </c>
      <c r="K222">
        <v>873156.81904808711</v>
      </c>
      <c r="L222">
        <v>0.11284003664267667</v>
      </c>
      <c r="M222" t="s">
        <v>157</v>
      </c>
    </row>
    <row r="223" spans="1:13" x14ac:dyDescent="0.3">
      <c r="A223">
        <v>50</v>
      </c>
      <c r="B223" t="s">
        <v>155</v>
      </c>
      <c r="C223" s="1">
        <v>42795</v>
      </c>
      <c r="D223" t="s">
        <v>126</v>
      </c>
      <c r="E223" t="str">
        <f t="shared" si="3"/>
        <v>2017/03</v>
      </c>
      <c r="F223">
        <v>7653352.5161402598</v>
      </c>
      <c r="G223">
        <v>8.5921146664248008E-2</v>
      </c>
      <c r="H223" t="s">
        <v>128</v>
      </c>
      <c r="I223">
        <v>2017</v>
      </c>
      <c r="J223" t="s">
        <v>164</v>
      </c>
      <c r="K223">
        <v>873156.81904808711</v>
      </c>
      <c r="L223">
        <v>0.11408814858673695</v>
      </c>
      <c r="M223" t="s">
        <v>157</v>
      </c>
    </row>
    <row r="224" spans="1:13" x14ac:dyDescent="0.3">
      <c r="A224">
        <v>50</v>
      </c>
      <c r="B224" t="s">
        <v>155</v>
      </c>
      <c r="C224" s="1">
        <v>42767</v>
      </c>
      <c r="D224" t="s">
        <v>127</v>
      </c>
      <c r="E224" t="str">
        <f t="shared" si="3"/>
        <v>2017/02</v>
      </c>
      <c r="F224">
        <v>7023225.9012604803</v>
      </c>
      <c r="G224">
        <v>2.88588531371539E-2</v>
      </c>
      <c r="H224" t="s">
        <v>128</v>
      </c>
      <c r="I224">
        <v>2017</v>
      </c>
      <c r="J224" t="s">
        <v>164</v>
      </c>
      <c r="K224">
        <v>873156.81904808711</v>
      </c>
      <c r="L224">
        <v>0.12432418255140831</v>
      </c>
      <c r="M224" t="s">
        <v>157</v>
      </c>
    </row>
    <row r="225" spans="1:13" x14ac:dyDescent="0.3">
      <c r="A225">
        <v>50</v>
      </c>
      <c r="B225" t="s">
        <v>155</v>
      </c>
      <c r="C225" s="1">
        <v>42736</v>
      </c>
      <c r="D225" t="s">
        <v>129</v>
      </c>
      <c r="E225" t="str">
        <f t="shared" si="3"/>
        <v>2017/01</v>
      </c>
      <c r="F225">
        <v>6823440.3133802097</v>
      </c>
      <c r="G225">
        <v>6.5468112767671477E-2</v>
      </c>
      <c r="H225" t="s">
        <v>128</v>
      </c>
      <c r="I225">
        <v>2017</v>
      </c>
      <c r="J225" t="s">
        <v>164</v>
      </c>
      <c r="K225">
        <v>873156.81904808711</v>
      </c>
      <c r="L225">
        <v>0.12796430817104062</v>
      </c>
      <c r="M225" t="s">
        <v>157</v>
      </c>
    </row>
    <row r="226" spans="1:13" x14ac:dyDescent="0.3">
      <c r="A226">
        <v>50</v>
      </c>
      <c r="B226" t="s">
        <v>155</v>
      </c>
      <c r="C226" s="1">
        <v>42705</v>
      </c>
      <c r="D226" t="s">
        <v>130</v>
      </c>
      <c r="E226" t="str">
        <f t="shared" si="3"/>
        <v>2016/12</v>
      </c>
      <c r="F226">
        <v>6391031.48218966</v>
      </c>
      <c r="G226">
        <v>-3.9704773095015189E-2</v>
      </c>
      <c r="H226" t="s">
        <v>128</v>
      </c>
      <c r="I226">
        <v>2016</v>
      </c>
      <c r="J226" t="s">
        <v>165</v>
      </c>
      <c r="K226">
        <v>702418.76818254124</v>
      </c>
      <c r="L226">
        <v>0.10990694853248985</v>
      </c>
      <c r="M226" t="s">
        <v>157</v>
      </c>
    </row>
    <row r="227" spans="1:13" x14ac:dyDescent="0.3">
      <c r="A227">
        <v>50</v>
      </c>
      <c r="B227" t="s">
        <v>155</v>
      </c>
      <c r="C227" s="1">
        <v>42675</v>
      </c>
      <c r="D227" t="s">
        <v>132</v>
      </c>
      <c r="E227" t="str">
        <f t="shared" si="3"/>
        <v>2016/11</v>
      </c>
      <c r="F227">
        <v>6649890.9083272005</v>
      </c>
      <c r="G227">
        <v>-8.3813924970027719E-3</v>
      </c>
      <c r="H227" t="s">
        <v>128</v>
      </c>
      <c r="I227">
        <v>2016</v>
      </c>
      <c r="J227" t="s">
        <v>165</v>
      </c>
      <c r="K227">
        <v>702418.76818254124</v>
      </c>
      <c r="L227">
        <v>0.1056286152458457</v>
      </c>
      <c r="M227" t="s">
        <v>157</v>
      </c>
    </row>
    <row r="228" spans="1:13" x14ac:dyDescent="0.3">
      <c r="A228">
        <v>50</v>
      </c>
      <c r="B228" t="s">
        <v>155</v>
      </c>
      <c r="C228" s="1">
        <v>42644</v>
      </c>
      <c r="D228" t="s">
        <v>133</v>
      </c>
      <c r="E228" t="str">
        <f t="shared" si="3"/>
        <v>2016/10</v>
      </c>
      <c r="F228">
        <v>6705860.4779131701</v>
      </c>
      <c r="G228">
        <v>-5.9532008956244227E-2</v>
      </c>
      <c r="H228" t="s">
        <v>128</v>
      </c>
      <c r="I228">
        <v>2016</v>
      </c>
      <c r="J228" t="s">
        <v>165</v>
      </c>
      <c r="K228">
        <v>702418.76818254124</v>
      </c>
      <c r="L228">
        <v>0.10474700010476962</v>
      </c>
      <c r="M228" t="s">
        <v>157</v>
      </c>
    </row>
    <row r="229" spans="1:13" x14ac:dyDescent="0.3">
      <c r="A229">
        <v>50</v>
      </c>
      <c r="B229" t="s">
        <v>155</v>
      </c>
      <c r="C229" s="1">
        <v>42614</v>
      </c>
      <c r="D229" t="s">
        <v>134</v>
      </c>
      <c r="E229" t="str">
        <f t="shared" si="3"/>
        <v>2016/09</v>
      </c>
      <c r="F229">
        <v>7117196.1679089498</v>
      </c>
      <c r="G229">
        <v>8.7655450328171631E-4</v>
      </c>
      <c r="H229" t="s">
        <v>128</v>
      </c>
      <c r="I229">
        <v>2016</v>
      </c>
      <c r="J229" t="s">
        <v>165</v>
      </c>
      <c r="K229">
        <v>702418.76818254124</v>
      </c>
      <c r="L229">
        <v>9.8693186419352791E-2</v>
      </c>
      <c r="M229" t="s">
        <v>157</v>
      </c>
    </row>
    <row r="230" spans="1:13" x14ac:dyDescent="0.3">
      <c r="A230">
        <v>50</v>
      </c>
      <c r="B230" t="s">
        <v>155</v>
      </c>
      <c r="C230" s="1">
        <v>42583</v>
      </c>
      <c r="D230" t="s">
        <v>135</v>
      </c>
      <c r="E230" t="str">
        <f t="shared" si="3"/>
        <v>2016/08</v>
      </c>
      <c r="F230">
        <v>7110960.2909995001</v>
      </c>
      <c r="G230">
        <v>-5.4118539629132691E-2</v>
      </c>
      <c r="H230" t="s">
        <v>128</v>
      </c>
      <c r="I230">
        <v>2016</v>
      </c>
      <c r="J230" t="s">
        <v>165</v>
      </c>
      <c r="K230">
        <v>702418.76818254124</v>
      </c>
      <c r="L230">
        <v>9.8779734302778796E-2</v>
      </c>
      <c r="M230" t="s">
        <v>157</v>
      </c>
    </row>
    <row r="231" spans="1:13" x14ac:dyDescent="0.3">
      <c r="A231">
        <v>50</v>
      </c>
      <c r="B231" t="s">
        <v>155</v>
      </c>
      <c r="C231" s="1">
        <v>42552</v>
      </c>
      <c r="D231" t="s">
        <v>136</v>
      </c>
      <c r="E231" t="str">
        <f t="shared" si="3"/>
        <v>2016/07</v>
      </c>
      <c r="F231">
        <v>7506398.8466850501</v>
      </c>
      <c r="G231">
        <v>6.3922577308977824E-2</v>
      </c>
      <c r="H231" t="s">
        <v>128</v>
      </c>
      <c r="I231">
        <v>2016</v>
      </c>
      <c r="J231" t="s">
        <v>165</v>
      </c>
      <c r="K231">
        <v>702418.76818254124</v>
      </c>
      <c r="L231">
        <v>9.3575998628522256E-2</v>
      </c>
      <c r="M231" t="s">
        <v>157</v>
      </c>
    </row>
    <row r="232" spans="1:13" x14ac:dyDescent="0.3">
      <c r="A232">
        <v>50</v>
      </c>
      <c r="B232" t="s">
        <v>155</v>
      </c>
      <c r="C232" s="1">
        <v>42522</v>
      </c>
      <c r="D232" t="s">
        <v>137</v>
      </c>
      <c r="E232" t="str">
        <f t="shared" si="3"/>
        <v>2016/06</v>
      </c>
      <c r="F232">
        <v>7041584.8040028196</v>
      </c>
      <c r="G232">
        <v>3.1017941333510473E-2</v>
      </c>
      <c r="H232" t="s">
        <v>128</v>
      </c>
      <c r="I232">
        <v>2016</v>
      </c>
      <c r="J232" t="s">
        <v>165</v>
      </c>
      <c r="K232">
        <v>702418.76818254124</v>
      </c>
      <c r="L232">
        <v>9.9752937404552489E-2</v>
      </c>
      <c r="M232" t="s">
        <v>157</v>
      </c>
    </row>
    <row r="233" spans="1:13" x14ac:dyDescent="0.3">
      <c r="A233">
        <v>50</v>
      </c>
      <c r="B233" t="s">
        <v>155</v>
      </c>
      <c r="C233" s="1">
        <v>42491</v>
      </c>
      <c r="D233" t="s">
        <v>138</v>
      </c>
      <c r="E233" t="str">
        <f t="shared" si="3"/>
        <v>2016/05</v>
      </c>
      <c r="F233">
        <v>6826521.98521771</v>
      </c>
      <c r="G233">
        <v>5.8055548200198891E-2</v>
      </c>
      <c r="H233" t="s">
        <v>128</v>
      </c>
      <c r="I233">
        <v>2016</v>
      </c>
      <c r="J233" t="s">
        <v>165</v>
      </c>
      <c r="K233">
        <v>702418.76818254124</v>
      </c>
      <c r="L233">
        <v>0.10289555496980353</v>
      </c>
      <c r="M233" t="s">
        <v>157</v>
      </c>
    </row>
    <row r="234" spans="1:13" x14ac:dyDescent="0.3">
      <c r="A234">
        <v>50</v>
      </c>
      <c r="B234" t="s">
        <v>155</v>
      </c>
      <c r="C234" s="1">
        <v>42461</v>
      </c>
      <c r="D234" t="s">
        <v>139</v>
      </c>
      <c r="E234" t="str">
        <f t="shared" si="3"/>
        <v>2016/04</v>
      </c>
      <c r="F234">
        <v>6441489.2894520899</v>
      </c>
      <c r="G234">
        <v>-6.5648579753495889E-2</v>
      </c>
      <c r="H234" t="s">
        <v>128</v>
      </c>
      <c r="I234">
        <v>2016</v>
      </c>
      <c r="J234" t="s">
        <v>165</v>
      </c>
      <c r="K234">
        <v>702418.76818254124</v>
      </c>
      <c r="L234">
        <v>0.10904601973533494</v>
      </c>
      <c r="M234" t="s">
        <v>157</v>
      </c>
    </row>
    <row r="235" spans="1:13" x14ac:dyDescent="0.3">
      <c r="A235">
        <v>50</v>
      </c>
      <c r="B235" t="s">
        <v>155</v>
      </c>
      <c r="C235" s="1">
        <v>42430</v>
      </c>
      <c r="D235" t="s">
        <v>140</v>
      </c>
      <c r="E235" t="str">
        <f t="shared" si="3"/>
        <v>2016/03</v>
      </c>
      <c r="F235">
        <v>6878553.2696583802</v>
      </c>
      <c r="G235">
        <v>0.13668019652721752</v>
      </c>
      <c r="H235" t="s">
        <v>128</v>
      </c>
      <c r="I235">
        <v>2016</v>
      </c>
      <c r="J235" t="s">
        <v>165</v>
      </c>
      <c r="K235">
        <v>702418.76818254124</v>
      </c>
      <c r="L235">
        <v>0.1021172244577858</v>
      </c>
      <c r="M235" t="s">
        <v>157</v>
      </c>
    </row>
    <row r="236" spans="1:13" x14ac:dyDescent="0.3">
      <c r="A236">
        <v>50</v>
      </c>
      <c r="B236" t="s">
        <v>155</v>
      </c>
      <c r="C236" s="1">
        <v>42401</v>
      </c>
      <c r="D236" t="s">
        <v>141</v>
      </c>
      <c r="E236" t="str">
        <f t="shared" si="3"/>
        <v>2016/02</v>
      </c>
      <c r="F236">
        <v>5999812.1039722003</v>
      </c>
      <c r="G236">
        <v>-2.3960078464972955E-2</v>
      </c>
      <c r="H236" t="s">
        <v>128</v>
      </c>
      <c r="I236">
        <v>2016</v>
      </c>
      <c r="J236" t="s">
        <v>165</v>
      </c>
      <c r="K236">
        <v>702418.76818254124</v>
      </c>
      <c r="L236">
        <v>0.11707346097013638</v>
      </c>
      <c r="M236" t="s">
        <v>157</v>
      </c>
    </row>
    <row r="237" spans="1:13" x14ac:dyDescent="0.3">
      <c r="A237">
        <v>50</v>
      </c>
      <c r="B237" t="s">
        <v>155</v>
      </c>
      <c r="C237" s="1">
        <v>42370</v>
      </c>
      <c r="D237" t="s">
        <v>142</v>
      </c>
      <c r="E237" t="str">
        <f t="shared" si="3"/>
        <v>2016/01</v>
      </c>
      <c r="F237">
        <v>6145304.1123912698</v>
      </c>
      <c r="G237">
        <v>-0.11912647856017576</v>
      </c>
      <c r="H237" t="s">
        <v>128</v>
      </c>
      <c r="I237">
        <v>2016</v>
      </c>
      <c r="J237" t="s">
        <v>165</v>
      </c>
      <c r="K237">
        <v>702418.76818254124</v>
      </c>
      <c r="L237">
        <v>0.11430170994567998</v>
      </c>
      <c r="M237" t="s">
        <v>157</v>
      </c>
    </row>
    <row r="238" spans="1:13" x14ac:dyDescent="0.3">
      <c r="A238">
        <v>50</v>
      </c>
      <c r="B238" t="s">
        <v>155</v>
      </c>
      <c r="C238" s="1">
        <v>42339</v>
      </c>
      <c r="D238" t="s">
        <v>143</v>
      </c>
      <c r="E238" t="str">
        <f t="shared" si="3"/>
        <v>2015/12</v>
      </c>
      <c r="F238">
        <v>6922761.2164335595</v>
      </c>
      <c r="G238">
        <v>2.317183413152038E-2</v>
      </c>
      <c r="H238" t="s">
        <v>128</v>
      </c>
      <c r="I238">
        <v>2015</v>
      </c>
      <c r="J238" t="s">
        <v>166</v>
      </c>
      <c r="K238">
        <v>912602.69084316434</v>
      </c>
      <c r="L238">
        <v>0.13182640023417064</v>
      </c>
      <c r="M238" t="s">
        <v>157</v>
      </c>
    </row>
    <row r="239" spans="1:13" x14ac:dyDescent="0.3">
      <c r="A239">
        <v>50</v>
      </c>
      <c r="B239" t="s">
        <v>155</v>
      </c>
      <c r="C239" s="1">
        <v>42309</v>
      </c>
      <c r="D239" t="s">
        <v>145</v>
      </c>
      <c r="E239" t="str">
        <f t="shared" si="3"/>
        <v>2015/11</v>
      </c>
      <c r="F239">
        <v>6764192.4019455798</v>
      </c>
      <c r="G239">
        <v>4.9474391606463821E-3</v>
      </c>
      <c r="H239" t="s">
        <v>128</v>
      </c>
      <c r="I239">
        <v>2015</v>
      </c>
      <c r="J239" t="s">
        <v>166</v>
      </c>
      <c r="K239">
        <v>912602.69084316434</v>
      </c>
      <c r="L239">
        <v>0.13491672569524679</v>
      </c>
      <c r="M239" t="s">
        <v>157</v>
      </c>
    </row>
    <row r="240" spans="1:13" x14ac:dyDescent="0.3">
      <c r="A240">
        <v>50</v>
      </c>
      <c r="B240" t="s">
        <v>155</v>
      </c>
      <c r="C240" s="1">
        <v>42278</v>
      </c>
      <c r="D240" t="s">
        <v>146</v>
      </c>
      <c r="E240" t="str">
        <f t="shared" si="3"/>
        <v>2015/10</v>
      </c>
      <c r="F240">
        <v>6730809.6193020502</v>
      </c>
      <c r="G240">
        <v>7.8247264632721511E-2</v>
      </c>
      <c r="H240" t="s">
        <v>128</v>
      </c>
      <c r="I240">
        <v>2015</v>
      </c>
      <c r="J240" t="s">
        <v>166</v>
      </c>
      <c r="K240">
        <v>912602.69084316434</v>
      </c>
      <c r="L240">
        <v>0.13558587190255375</v>
      </c>
      <c r="M240" t="s">
        <v>157</v>
      </c>
    </row>
    <row r="241" spans="1:13" x14ac:dyDescent="0.3">
      <c r="A241">
        <v>50</v>
      </c>
      <c r="B241" t="s">
        <v>155</v>
      </c>
      <c r="C241" s="1">
        <v>42248</v>
      </c>
      <c r="D241" t="s">
        <v>147</v>
      </c>
      <c r="E241" t="str">
        <f t="shared" si="3"/>
        <v>2015/09</v>
      </c>
      <c r="F241">
        <v>6224220.2398704002</v>
      </c>
      <c r="G241">
        <v>-2.9560993317239444E-2</v>
      </c>
      <c r="H241" t="s">
        <v>128</v>
      </c>
      <c r="I241">
        <v>2015</v>
      </c>
      <c r="J241" t="s">
        <v>166</v>
      </c>
      <c r="K241">
        <v>912602.69084316434</v>
      </c>
      <c r="L241">
        <v>0.14662120806672588</v>
      </c>
      <c r="M241" t="s">
        <v>157</v>
      </c>
    </row>
    <row r="242" spans="1:13" x14ac:dyDescent="0.3">
      <c r="A242">
        <v>50</v>
      </c>
      <c r="B242" t="s">
        <v>155</v>
      </c>
      <c r="C242" s="1">
        <v>42217</v>
      </c>
      <c r="D242" t="s">
        <v>148</v>
      </c>
      <c r="E242" t="str">
        <f t="shared" si="3"/>
        <v>2015/08</v>
      </c>
      <c r="F242">
        <v>6410960.8939517196</v>
      </c>
      <c r="G242">
        <v>4.5537367312157871E-2</v>
      </c>
      <c r="H242" t="s">
        <v>128</v>
      </c>
      <c r="I242">
        <v>2015</v>
      </c>
      <c r="J242" t="s">
        <v>166</v>
      </c>
      <c r="K242">
        <v>912602.69084316434</v>
      </c>
      <c r="L242">
        <v>0.14235037554263344</v>
      </c>
      <c r="M242" t="s">
        <v>157</v>
      </c>
    </row>
    <row r="243" spans="1:13" x14ac:dyDescent="0.3">
      <c r="A243">
        <v>50</v>
      </c>
      <c r="B243" t="s">
        <v>155</v>
      </c>
      <c r="C243" s="1">
        <v>42186</v>
      </c>
      <c r="D243" t="s">
        <v>149</v>
      </c>
      <c r="E243" t="str">
        <f t="shared" si="3"/>
        <v>2015/07</v>
      </c>
      <c r="F243">
        <v>6125569.9051336301</v>
      </c>
      <c r="G243">
        <v>6.5574430537268691E-2</v>
      </c>
      <c r="H243" t="s">
        <v>128</v>
      </c>
      <c r="I243">
        <v>2015</v>
      </c>
      <c r="J243" t="s">
        <v>166</v>
      </c>
      <c r="K243">
        <v>912602.69084316434</v>
      </c>
      <c r="L243">
        <v>0.14898249550271939</v>
      </c>
      <c r="M243" t="s">
        <v>157</v>
      </c>
    </row>
    <row r="244" spans="1:13" x14ac:dyDescent="0.3">
      <c r="A244">
        <v>50</v>
      </c>
      <c r="B244" t="s">
        <v>155</v>
      </c>
      <c r="C244" s="1">
        <v>42156</v>
      </c>
      <c r="D244" t="s">
        <v>150</v>
      </c>
      <c r="E244" t="str">
        <f t="shared" si="3"/>
        <v>2015/06</v>
      </c>
      <c r="F244">
        <v>5736775.9268022096</v>
      </c>
      <c r="G244">
        <v>-7.096164367741227E-2</v>
      </c>
      <c r="H244" t="s">
        <v>128</v>
      </c>
      <c r="I244">
        <v>2015</v>
      </c>
      <c r="J244" t="s">
        <v>166</v>
      </c>
      <c r="K244">
        <v>912602.69084316434</v>
      </c>
      <c r="L244">
        <v>0.15907936835731823</v>
      </c>
      <c r="M244" t="s">
        <v>157</v>
      </c>
    </row>
    <row r="245" spans="1:13" x14ac:dyDescent="0.3">
      <c r="A245">
        <v>50</v>
      </c>
      <c r="B245" t="s">
        <v>155</v>
      </c>
      <c r="C245" s="1">
        <v>42125</v>
      </c>
      <c r="D245" t="s">
        <v>151</v>
      </c>
      <c r="E245" t="str">
        <f t="shared" si="3"/>
        <v>2015/05</v>
      </c>
      <c r="F245">
        <v>6158658.7039980497</v>
      </c>
      <c r="G245">
        <v>-4.529816579250022E-2</v>
      </c>
      <c r="H245" t="s">
        <v>128</v>
      </c>
      <c r="I245">
        <v>2015</v>
      </c>
      <c r="J245" t="s">
        <v>166</v>
      </c>
      <c r="K245">
        <v>912602.69084316434</v>
      </c>
      <c r="L245">
        <v>0.14818205305819676</v>
      </c>
      <c r="M245" t="s">
        <v>157</v>
      </c>
    </row>
    <row r="246" spans="1:13" x14ac:dyDescent="0.3">
      <c r="A246">
        <v>50</v>
      </c>
      <c r="B246" t="s">
        <v>155</v>
      </c>
      <c r="C246" s="1">
        <v>42095</v>
      </c>
      <c r="D246" t="s">
        <v>152</v>
      </c>
      <c r="E246" t="str">
        <f t="shared" si="3"/>
        <v>2015/04</v>
      </c>
      <c r="F246">
        <v>6444049.6928161504</v>
      </c>
      <c r="G246">
        <v>1.8135194680964556E-2</v>
      </c>
      <c r="H246" t="s">
        <v>128</v>
      </c>
      <c r="I246">
        <v>2015</v>
      </c>
      <c r="J246" t="s">
        <v>166</v>
      </c>
      <c r="K246">
        <v>912602.69084316434</v>
      </c>
      <c r="L246">
        <v>0.14161943720895528</v>
      </c>
      <c r="M246" t="s">
        <v>157</v>
      </c>
    </row>
    <row r="247" spans="1:13" x14ac:dyDescent="0.3">
      <c r="A247">
        <v>50</v>
      </c>
      <c r="B247" t="s">
        <v>155</v>
      </c>
      <c r="C247" s="1">
        <v>42064</v>
      </c>
      <c r="D247" t="s">
        <v>153</v>
      </c>
      <c r="E247" t="str">
        <f t="shared" si="3"/>
        <v>2015/03</v>
      </c>
      <c r="F247">
        <v>6328238.89679066</v>
      </c>
      <c r="G247">
        <v>3.8110018566537368E-2</v>
      </c>
      <c r="H247" t="s">
        <v>128</v>
      </c>
      <c r="I247">
        <v>2015</v>
      </c>
      <c r="J247" t="s">
        <v>166</v>
      </c>
      <c r="K247">
        <v>912602.69084316434</v>
      </c>
      <c r="L247">
        <v>0.14421116296762865</v>
      </c>
      <c r="M247" t="s">
        <v>157</v>
      </c>
    </row>
    <row r="248" spans="1:13" x14ac:dyDescent="0.3">
      <c r="A248">
        <v>50</v>
      </c>
      <c r="B248" t="s">
        <v>155</v>
      </c>
      <c r="C248" s="1">
        <v>42036</v>
      </c>
      <c r="D248" t="s">
        <v>154</v>
      </c>
      <c r="E248" t="str">
        <f t="shared" si="3"/>
        <v>2015/02</v>
      </c>
      <c r="F248">
        <v>6091607.2522256002</v>
      </c>
      <c r="G248">
        <v>1.8474727441772525E-2</v>
      </c>
      <c r="H248" t="s">
        <v>128</v>
      </c>
      <c r="I248">
        <v>2015</v>
      </c>
      <c r="J248" t="s">
        <v>166</v>
      </c>
      <c r="K248">
        <v>912602.69084316434</v>
      </c>
      <c r="L248">
        <v>0.14981312042232209</v>
      </c>
      <c r="M248" t="s">
        <v>157</v>
      </c>
    </row>
    <row r="249" spans="1:13" x14ac:dyDescent="0.3">
      <c r="A249">
        <v>60</v>
      </c>
      <c r="B249" t="s">
        <v>167</v>
      </c>
      <c r="C249" s="1">
        <v>45901</v>
      </c>
      <c r="D249" t="s">
        <v>12</v>
      </c>
      <c r="E249" t="str">
        <f t="shared" si="3"/>
        <v>2025/09</v>
      </c>
      <c r="F249">
        <v>11960321.383579999</v>
      </c>
      <c r="G249">
        <v>9.5392203065928216E-2</v>
      </c>
      <c r="H249" t="s">
        <v>13</v>
      </c>
      <c r="I249">
        <v>2025</v>
      </c>
      <c r="J249" t="s">
        <v>168</v>
      </c>
      <c r="K249">
        <v>2482830.0035092346</v>
      </c>
      <c r="L249">
        <v>0.20758890366590355</v>
      </c>
      <c r="M249" t="s">
        <v>157</v>
      </c>
    </row>
    <row r="250" spans="1:13" x14ac:dyDescent="0.3">
      <c r="A250">
        <v>60</v>
      </c>
      <c r="B250" t="s">
        <v>167</v>
      </c>
      <c r="C250" s="1">
        <v>45870</v>
      </c>
      <c r="D250" t="s">
        <v>16</v>
      </c>
      <c r="E250" t="str">
        <f t="shared" si="3"/>
        <v>2025/08</v>
      </c>
      <c r="F250">
        <v>10872127.635675101</v>
      </c>
      <c r="G250">
        <v>8.2676112860001275E-2</v>
      </c>
      <c r="H250" t="s">
        <v>128</v>
      </c>
      <c r="I250">
        <v>2025</v>
      </c>
      <c r="J250" t="s">
        <v>168</v>
      </c>
      <c r="K250">
        <v>2482830.0035092346</v>
      </c>
      <c r="L250">
        <v>0.22836652463150228</v>
      </c>
      <c r="M250" t="s">
        <v>157</v>
      </c>
    </row>
    <row r="251" spans="1:13" x14ac:dyDescent="0.3">
      <c r="A251">
        <v>60</v>
      </c>
      <c r="B251" t="s">
        <v>167</v>
      </c>
      <c r="C251" s="1">
        <v>45839</v>
      </c>
      <c r="D251" t="s">
        <v>17</v>
      </c>
      <c r="E251" t="str">
        <f t="shared" si="3"/>
        <v>2025/07</v>
      </c>
      <c r="F251">
        <v>10009416.538561299</v>
      </c>
      <c r="G251">
        <v>0.12252102802228484</v>
      </c>
      <c r="H251" t="s">
        <v>128</v>
      </c>
      <c r="I251">
        <v>2025</v>
      </c>
      <c r="J251" t="s">
        <v>168</v>
      </c>
      <c r="K251">
        <v>2482830.0035092346</v>
      </c>
      <c r="L251">
        <v>0.24804942365462826</v>
      </c>
      <c r="M251" t="s">
        <v>157</v>
      </c>
    </row>
    <row r="252" spans="1:13" x14ac:dyDescent="0.3">
      <c r="A252">
        <v>60</v>
      </c>
      <c r="B252" t="s">
        <v>167</v>
      </c>
      <c r="C252" s="1">
        <v>45809</v>
      </c>
      <c r="D252" t="s">
        <v>18</v>
      </c>
      <c r="E252" t="str">
        <f t="shared" si="3"/>
        <v>2025/06</v>
      </c>
      <c r="F252">
        <v>8855203.7073254492</v>
      </c>
      <c r="G252">
        <v>1.9342676044958873E-2</v>
      </c>
      <c r="H252" t="s">
        <v>128</v>
      </c>
      <c r="I252">
        <v>2025</v>
      </c>
      <c r="J252" t="s">
        <v>168</v>
      </c>
      <c r="K252">
        <v>2482830.0035092346</v>
      </c>
      <c r="L252">
        <v>0.28038090207403343</v>
      </c>
      <c r="M252" t="s">
        <v>157</v>
      </c>
    </row>
    <row r="253" spans="1:13" x14ac:dyDescent="0.3">
      <c r="A253">
        <v>60</v>
      </c>
      <c r="B253" t="s">
        <v>167</v>
      </c>
      <c r="C253" s="1">
        <v>45778</v>
      </c>
      <c r="D253" t="s">
        <v>19</v>
      </c>
      <c r="E253" t="str">
        <f t="shared" si="3"/>
        <v>2025/05</v>
      </c>
      <c r="F253">
        <v>8685566.2805647701</v>
      </c>
      <c r="G253">
        <v>2.8761382447132153E-2</v>
      </c>
      <c r="H253" t="s">
        <v>128</v>
      </c>
      <c r="I253">
        <v>2025</v>
      </c>
      <c r="J253" t="s">
        <v>168</v>
      </c>
      <c r="K253">
        <v>2482830.0035092346</v>
      </c>
      <c r="L253">
        <v>0.28585700958438731</v>
      </c>
      <c r="M253" t="s">
        <v>157</v>
      </c>
    </row>
    <row r="254" spans="1:13" x14ac:dyDescent="0.3">
      <c r="A254">
        <v>60</v>
      </c>
      <c r="B254" t="s">
        <v>167</v>
      </c>
      <c r="C254" s="1">
        <v>45748</v>
      </c>
      <c r="D254" t="s">
        <v>20</v>
      </c>
      <c r="E254" t="str">
        <f t="shared" si="3"/>
        <v>2025/04</v>
      </c>
      <c r="F254">
        <v>8439315.61675575</v>
      </c>
      <c r="G254">
        <v>3.3428887706906517E-2</v>
      </c>
      <c r="H254" t="s">
        <v>128</v>
      </c>
      <c r="I254">
        <v>2025</v>
      </c>
      <c r="J254" t="s">
        <v>168</v>
      </c>
      <c r="K254">
        <v>2482830.0035092346</v>
      </c>
      <c r="L254">
        <v>0.29419802697978564</v>
      </c>
      <c r="M254" t="s">
        <v>157</v>
      </c>
    </row>
    <row r="255" spans="1:13" x14ac:dyDescent="0.3">
      <c r="A255">
        <v>60</v>
      </c>
      <c r="B255" t="s">
        <v>167</v>
      </c>
      <c r="C255" s="1">
        <v>45717</v>
      </c>
      <c r="D255" t="s">
        <v>21</v>
      </c>
      <c r="E255" t="str">
        <f t="shared" si="3"/>
        <v>2025/03</v>
      </c>
      <c r="F255">
        <v>8161862.0027018404</v>
      </c>
      <c r="G255">
        <v>0.14815853462902187</v>
      </c>
      <c r="H255" t="s">
        <v>128</v>
      </c>
      <c r="I255">
        <v>2025</v>
      </c>
      <c r="J255" t="s">
        <v>168</v>
      </c>
      <c r="K255">
        <v>2482830.0035092346</v>
      </c>
      <c r="L255">
        <v>0.30419896865290513</v>
      </c>
      <c r="M255" t="s">
        <v>157</v>
      </c>
    </row>
    <row r="256" spans="1:13" x14ac:dyDescent="0.3">
      <c r="A256">
        <v>60</v>
      </c>
      <c r="B256" t="s">
        <v>167</v>
      </c>
      <c r="C256" s="1">
        <v>45689</v>
      </c>
      <c r="D256" t="s">
        <v>22</v>
      </c>
      <c r="E256" t="str">
        <f t="shared" si="3"/>
        <v>2025/02</v>
      </c>
      <c r="F256">
        <v>7037927.9032564396</v>
      </c>
      <c r="G256">
        <v>-1.5997919106142081E-2</v>
      </c>
      <c r="H256" t="s">
        <v>128</v>
      </c>
      <c r="I256">
        <v>2025</v>
      </c>
      <c r="J256" t="s">
        <v>168</v>
      </c>
      <c r="K256">
        <v>2482830.0035092346</v>
      </c>
      <c r="L256">
        <v>0.35277855039697587</v>
      </c>
      <c r="M256" t="s">
        <v>15</v>
      </c>
    </row>
    <row r="257" spans="1:13" x14ac:dyDescent="0.3">
      <c r="A257">
        <v>60</v>
      </c>
      <c r="B257" t="s">
        <v>167</v>
      </c>
      <c r="C257" s="1">
        <v>45658</v>
      </c>
      <c r="D257" t="s">
        <v>23</v>
      </c>
      <c r="E257" t="str">
        <f t="shared" si="3"/>
        <v>2025/01</v>
      </c>
      <c r="F257">
        <v>7151425.5469458597</v>
      </c>
      <c r="G257">
        <v>0.30758073854539258</v>
      </c>
      <c r="H257" t="s">
        <v>128</v>
      </c>
      <c r="I257">
        <v>2025</v>
      </c>
      <c r="J257" t="s">
        <v>168</v>
      </c>
      <c r="K257">
        <v>2482830.0035092346</v>
      </c>
      <c r="L257">
        <v>0.34717973181858408</v>
      </c>
      <c r="M257" t="s">
        <v>15</v>
      </c>
    </row>
    <row r="258" spans="1:13" x14ac:dyDescent="0.3">
      <c r="A258">
        <v>60</v>
      </c>
      <c r="B258" t="s">
        <v>167</v>
      </c>
      <c r="C258" s="1">
        <v>45627</v>
      </c>
      <c r="D258" t="s">
        <v>24</v>
      </c>
      <c r="E258" t="str">
        <f t="shared" si="3"/>
        <v>2024/12</v>
      </c>
      <c r="F258">
        <v>5257896.1511880597</v>
      </c>
      <c r="G258">
        <v>7.3972635829128178E-2</v>
      </c>
      <c r="H258" t="s">
        <v>128</v>
      </c>
      <c r="I258">
        <v>2024</v>
      </c>
      <c r="J258" t="s">
        <v>169</v>
      </c>
      <c r="K258">
        <v>2157169.5182441375</v>
      </c>
      <c r="L258">
        <v>0.41027237058622951</v>
      </c>
      <c r="M258" t="s">
        <v>15</v>
      </c>
    </row>
    <row r="259" spans="1:13" x14ac:dyDescent="0.3">
      <c r="A259">
        <v>60</v>
      </c>
      <c r="B259" t="s">
        <v>167</v>
      </c>
      <c r="C259" s="1">
        <v>45597</v>
      </c>
      <c r="D259" t="s">
        <v>26</v>
      </c>
      <c r="E259" t="str">
        <f t="shared" ref="E259:E322" si="4">TEXT(C259,"yyyy/mm")</f>
        <v>2024/11</v>
      </c>
      <c r="F259">
        <v>4882992.9419904603</v>
      </c>
      <c r="G259">
        <v>3.3738108613725983E-2</v>
      </c>
      <c r="H259" t="s">
        <v>128</v>
      </c>
      <c r="I259">
        <v>2024</v>
      </c>
      <c r="J259" t="s">
        <v>169</v>
      </c>
      <c r="K259">
        <v>2157169.5182441375</v>
      </c>
      <c r="L259">
        <v>0.44177199186464683</v>
      </c>
      <c r="M259" t="s">
        <v>15</v>
      </c>
    </row>
    <row r="260" spans="1:13" x14ac:dyDescent="0.3">
      <c r="A260">
        <v>60</v>
      </c>
      <c r="B260" t="s">
        <v>167</v>
      </c>
      <c r="C260" s="1">
        <v>45566</v>
      </c>
      <c r="D260" t="s">
        <v>27</v>
      </c>
      <c r="E260" t="str">
        <f t="shared" si="4"/>
        <v>2024/10</v>
      </c>
      <c r="F260">
        <v>4720998.0619154302</v>
      </c>
      <c r="G260">
        <v>-0.11311872595865104</v>
      </c>
      <c r="H260" t="s">
        <v>128</v>
      </c>
      <c r="I260">
        <v>2024</v>
      </c>
      <c r="J260" t="s">
        <v>169</v>
      </c>
      <c r="K260">
        <v>2157169.5182441375</v>
      </c>
      <c r="L260">
        <v>0.45693082054961032</v>
      </c>
      <c r="M260" t="s">
        <v>15</v>
      </c>
    </row>
    <row r="261" spans="1:13" x14ac:dyDescent="0.3">
      <c r="A261">
        <v>60</v>
      </c>
      <c r="B261" t="s">
        <v>167</v>
      </c>
      <c r="C261" s="1">
        <v>45536</v>
      </c>
      <c r="D261" t="s">
        <v>28</v>
      </c>
      <c r="E261" t="str">
        <f t="shared" si="4"/>
        <v>2024/09</v>
      </c>
      <c r="F261">
        <v>5286407.78208391</v>
      </c>
      <c r="G261">
        <v>-2.1860266852341229E-2</v>
      </c>
      <c r="H261" t="s">
        <v>128</v>
      </c>
      <c r="I261">
        <v>2024</v>
      </c>
      <c r="J261" t="s">
        <v>169</v>
      </c>
      <c r="K261">
        <v>2157169.5182441375</v>
      </c>
      <c r="L261">
        <v>0.40805961385630718</v>
      </c>
      <c r="M261" t="s">
        <v>15</v>
      </c>
    </row>
    <row r="262" spans="1:13" x14ac:dyDescent="0.3">
      <c r="A262">
        <v>60</v>
      </c>
      <c r="B262" t="s">
        <v>167</v>
      </c>
      <c r="C262" s="1">
        <v>45505</v>
      </c>
      <c r="D262" t="s">
        <v>29</v>
      </c>
      <c r="E262" t="str">
        <f t="shared" si="4"/>
        <v>2024/08</v>
      </c>
      <c r="F262">
        <v>5403242.4325861996</v>
      </c>
      <c r="G262">
        <v>1.2310537837722603E-2</v>
      </c>
      <c r="H262" t="s">
        <v>128</v>
      </c>
      <c r="I262">
        <v>2024</v>
      </c>
      <c r="J262" t="s">
        <v>169</v>
      </c>
      <c r="K262">
        <v>2157169.5182441375</v>
      </c>
      <c r="L262">
        <v>0.39923611519530378</v>
      </c>
      <c r="M262" t="s">
        <v>15</v>
      </c>
    </row>
    <row r="263" spans="1:13" x14ac:dyDescent="0.3">
      <c r="A263">
        <v>60</v>
      </c>
      <c r="B263" t="s">
        <v>167</v>
      </c>
      <c r="C263" s="1">
        <v>45474</v>
      </c>
      <c r="D263" t="s">
        <v>30</v>
      </c>
      <c r="E263" t="str">
        <f t="shared" si="4"/>
        <v>2024/07</v>
      </c>
      <c r="F263">
        <v>5337133.3661520202</v>
      </c>
      <c r="G263">
        <v>-5.3306677415754587E-2</v>
      </c>
      <c r="H263" t="s">
        <v>128</v>
      </c>
      <c r="I263">
        <v>2024</v>
      </c>
      <c r="J263" t="s">
        <v>169</v>
      </c>
      <c r="K263">
        <v>2157169.5182441375</v>
      </c>
      <c r="L263">
        <v>0.40418130300525335</v>
      </c>
      <c r="M263" t="s">
        <v>15</v>
      </c>
    </row>
    <row r="264" spans="1:13" x14ac:dyDescent="0.3">
      <c r="A264">
        <v>60</v>
      </c>
      <c r="B264" t="s">
        <v>167</v>
      </c>
      <c r="C264" s="1">
        <v>45444</v>
      </c>
      <c r="D264" t="s">
        <v>31</v>
      </c>
      <c r="E264" t="str">
        <f t="shared" si="4"/>
        <v>2024/06</v>
      </c>
      <c r="F264">
        <v>5629357.7734242501</v>
      </c>
      <c r="G264">
        <v>-1.6274874882646968E-2</v>
      </c>
      <c r="H264" t="s">
        <v>128</v>
      </c>
      <c r="I264">
        <v>2024</v>
      </c>
      <c r="J264" t="s">
        <v>169</v>
      </c>
      <c r="K264">
        <v>2157169.5182441375</v>
      </c>
      <c r="L264">
        <v>0.38319993240222944</v>
      </c>
      <c r="M264" t="s">
        <v>15</v>
      </c>
    </row>
    <row r="265" spans="1:13" x14ac:dyDescent="0.3">
      <c r="A265">
        <v>60</v>
      </c>
      <c r="B265" t="s">
        <v>167</v>
      </c>
      <c r="C265" s="1">
        <v>45413</v>
      </c>
      <c r="D265" t="s">
        <v>32</v>
      </c>
      <c r="E265" t="str">
        <f t="shared" si="4"/>
        <v>2024/05</v>
      </c>
      <c r="F265">
        <v>5721724.4561925204</v>
      </c>
      <c r="G265">
        <v>9.355591784351043E-2</v>
      </c>
      <c r="H265" t="s">
        <v>128</v>
      </c>
      <c r="I265">
        <v>2024</v>
      </c>
      <c r="J265" t="s">
        <v>169</v>
      </c>
      <c r="K265">
        <v>2157169.5182441375</v>
      </c>
      <c r="L265">
        <v>0.37701387663110397</v>
      </c>
      <c r="M265" t="s">
        <v>15</v>
      </c>
    </row>
    <row r="266" spans="1:13" x14ac:dyDescent="0.3">
      <c r="A266">
        <v>60</v>
      </c>
      <c r="B266" t="s">
        <v>167</v>
      </c>
      <c r="C266" s="1">
        <v>45383</v>
      </c>
      <c r="D266" t="s">
        <v>34</v>
      </c>
      <c r="E266" t="str">
        <f t="shared" si="4"/>
        <v>2024/04</v>
      </c>
      <c r="F266">
        <v>5210700.6082040099</v>
      </c>
      <c r="G266">
        <v>4.5601715249005373E-2</v>
      </c>
      <c r="H266" t="s">
        <v>128</v>
      </c>
      <c r="I266">
        <v>2024</v>
      </c>
      <c r="J266" t="s">
        <v>169</v>
      </c>
      <c r="K266">
        <v>2157169.5182441375</v>
      </c>
      <c r="L266">
        <v>0.41398838283814898</v>
      </c>
      <c r="M266" t="s">
        <v>15</v>
      </c>
    </row>
    <row r="267" spans="1:13" x14ac:dyDescent="0.3">
      <c r="A267">
        <v>60</v>
      </c>
      <c r="B267" t="s">
        <v>167</v>
      </c>
      <c r="C267" s="1">
        <v>45352</v>
      </c>
      <c r="D267" t="s">
        <v>35</v>
      </c>
      <c r="E267" t="str">
        <f t="shared" si="4"/>
        <v>2024/03</v>
      </c>
      <c r="F267">
        <v>4978420.1672713496</v>
      </c>
      <c r="G267">
        <v>0.10728254660892597</v>
      </c>
      <c r="H267" t="s">
        <v>128</v>
      </c>
      <c r="I267">
        <v>2024</v>
      </c>
      <c r="J267" t="s">
        <v>169</v>
      </c>
      <c r="K267">
        <v>2157169.5182441375</v>
      </c>
      <c r="L267">
        <v>0.43330402934360457</v>
      </c>
      <c r="M267" t="s">
        <v>15</v>
      </c>
    </row>
    <row r="268" spans="1:13" x14ac:dyDescent="0.3">
      <c r="A268">
        <v>60</v>
      </c>
      <c r="B268" t="s">
        <v>167</v>
      </c>
      <c r="C268" s="1">
        <v>45323</v>
      </c>
      <c r="D268" t="s">
        <v>36</v>
      </c>
      <c r="E268" t="str">
        <f t="shared" si="4"/>
        <v>2024/02</v>
      </c>
      <c r="F268">
        <v>4471974.6114428705</v>
      </c>
      <c r="G268">
        <v>-0.16798630163627448</v>
      </c>
      <c r="H268" t="s">
        <v>128</v>
      </c>
      <c r="I268">
        <v>2024</v>
      </c>
      <c r="J268" t="s">
        <v>169</v>
      </c>
      <c r="K268">
        <v>2157169.5182441375</v>
      </c>
      <c r="L268">
        <v>0.48237517107641464</v>
      </c>
      <c r="M268" t="s">
        <v>15</v>
      </c>
    </row>
    <row r="269" spans="1:13" x14ac:dyDescent="0.3">
      <c r="A269">
        <v>60</v>
      </c>
      <c r="B269" t="s">
        <v>167</v>
      </c>
      <c r="C269" s="1">
        <v>45292</v>
      </c>
      <c r="D269" t="s">
        <v>37</v>
      </c>
      <c r="E269" t="str">
        <f t="shared" si="4"/>
        <v>2024/01</v>
      </c>
      <c r="F269">
        <v>5289990.0250594998</v>
      </c>
      <c r="G269">
        <v>-0.16382027086615825</v>
      </c>
      <c r="H269" t="s">
        <v>128</v>
      </c>
      <c r="I269">
        <v>2024</v>
      </c>
      <c r="J269" t="s">
        <v>169</v>
      </c>
      <c r="K269">
        <v>2157169.5182441375</v>
      </c>
      <c r="L269">
        <v>0.40778328655163665</v>
      </c>
      <c r="M269" t="s">
        <v>15</v>
      </c>
    </row>
    <row r="270" spans="1:13" x14ac:dyDescent="0.3">
      <c r="A270">
        <v>60</v>
      </c>
      <c r="B270" t="s">
        <v>167</v>
      </c>
      <c r="C270" s="1">
        <v>45261</v>
      </c>
      <c r="D270" t="s">
        <v>38</v>
      </c>
      <c r="E270" t="str">
        <f t="shared" si="4"/>
        <v>2023/12</v>
      </c>
      <c r="F270">
        <v>6231621.8695670599</v>
      </c>
      <c r="G270">
        <v>0.1731470979897532</v>
      </c>
      <c r="H270" t="s">
        <v>128</v>
      </c>
      <c r="I270">
        <v>2023</v>
      </c>
      <c r="J270" t="s">
        <v>170</v>
      </c>
      <c r="K270">
        <v>3637004.86803234</v>
      </c>
      <c r="L270">
        <v>0.58363696388481601</v>
      </c>
      <c r="M270" t="s">
        <v>15</v>
      </c>
    </row>
    <row r="271" spans="1:13" x14ac:dyDescent="0.3">
      <c r="A271">
        <v>60</v>
      </c>
      <c r="B271" t="s">
        <v>167</v>
      </c>
      <c r="C271" s="1">
        <v>45231</v>
      </c>
      <c r="D271" t="s">
        <v>40</v>
      </c>
      <c r="E271" t="str">
        <f t="shared" si="4"/>
        <v>2023/11</v>
      </c>
      <c r="F271">
        <v>5240880.5762805296</v>
      </c>
      <c r="G271">
        <v>-3.41146069586638E-2</v>
      </c>
      <c r="H271" t="s">
        <v>128</v>
      </c>
      <c r="I271">
        <v>2023</v>
      </c>
      <c r="J271" t="s">
        <v>170</v>
      </c>
      <c r="K271">
        <v>3637004.86803234</v>
      </c>
      <c r="L271">
        <v>0.69396827786782622</v>
      </c>
      <c r="M271" t="s">
        <v>15</v>
      </c>
    </row>
    <row r="272" spans="1:13" x14ac:dyDescent="0.3">
      <c r="A272">
        <v>60</v>
      </c>
      <c r="B272" t="s">
        <v>167</v>
      </c>
      <c r="C272" s="1">
        <v>45200</v>
      </c>
      <c r="D272" t="s">
        <v>41</v>
      </c>
      <c r="E272" t="str">
        <f t="shared" si="4"/>
        <v>2023/10</v>
      </c>
      <c r="F272">
        <v>5422755.8198603904</v>
      </c>
      <c r="G272">
        <v>-0.10306310509978596</v>
      </c>
      <c r="H272" t="s">
        <v>128</v>
      </c>
      <c r="I272">
        <v>2023</v>
      </c>
      <c r="J272" t="s">
        <v>170</v>
      </c>
      <c r="K272">
        <v>3637004.86803234</v>
      </c>
      <c r="L272">
        <v>0.67069309200906913</v>
      </c>
      <c r="M272" t="s">
        <v>15</v>
      </c>
    </row>
    <row r="273" spans="1:13" x14ac:dyDescent="0.3">
      <c r="A273">
        <v>60</v>
      </c>
      <c r="B273" t="s">
        <v>167</v>
      </c>
      <c r="C273" s="1">
        <v>45170</v>
      </c>
      <c r="D273" t="s">
        <v>42</v>
      </c>
      <c r="E273" t="str">
        <f t="shared" si="4"/>
        <v>2023/09</v>
      </c>
      <c r="F273">
        <v>6011457.5814933795</v>
      </c>
      <c r="G273">
        <v>9.6903851596920401E-2</v>
      </c>
      <c r="H273" t="s">
        <v>128</v>
      </c>
      <c r="I273">
        <v>2023</v>
      </c>
      <c r="J273" t="s">
        <v>170</v>
      </c>
      <c r="K273">
        <v>3637004.86803234</v>
      </c>
      <c r="L273">
        <v>0.60501214867240682</v>
      </c>
      <c r="M273" t="s">
        <v>15</v>
      </c>
    </row>
    <row r="274" spans="1:13" x14ac:dyDescent="0.3">
      <c r="A274">
        <v>60</v>
      </c>
      <c r="B274" t="s">
        <v>167</v>
      </c>
      <c r="C274" s="1">
        <v>45139</v>
      </c>
      <c r="D274" t="s">
        <v>43</v>
      </c>
      <c r="E274" t="str">
        <f t="shared" si="4"/>
        <v>2023/08</v>
      </c>
      <c r="F274">
        <v>5456259.0190717597</v>
      </c>
      <c r="G274">
        <v>-2.2550845431364274E-2</v>
      </c>
      <c r="H274" t="s">
        <v>128</v>
      </c>
      <c r="I274">
        <v>2023</v>
      </c>
      <c r="J274" t="s">
        <v>170</v>
      </c>
      <c r="K274">
        <v>3637004.86803234</v>
      </c>
      <c r="L274">
        <v>0.66657481899586979</v>
      </c>
      <c r="M274" t="s">
        <v>15</v>
      </c>
    </row>
    <row r="275" spans="1:13" x14ac:dyDescent="0.3">
      <c r="A275">
        <v>60</v>
      </c>
      <c r="B275" t="s">
        <v>167</v>
      </c>
      <c r="C275" s="1">
        <v>45108</v>
      </c>
      <c r="D275" t="s">
        <v>44</v>
      </c>
      <c r="E275" t="str">
        <f t="shared" si="4"/>
        <v>2023/07</v>
      </c>
      <c r="F275">
        <v>5580700.1253523398</v>
      </c>
      <c r="G275">
        <v>7.8471559106376237E-2</v>
      </c>
      <c r="H275" t="s">
        <v>128</v>
      </c>
      <c r="I275">
        <v>2023</v>
      </c>
      <c r="J275" t="s">
        <v>170</v>
      </c>
      <c r="K275">
        <v>3637004.86803234</v>
      </c>
      <c r="L275">
        <v>0.65171121657476916</v>
      </c>
      <c r="M275" t="s">
        <v>15</v>
      </c>
    </row>
    <row r="276" spans="1:13" x14ac:dyDescent="0.3">
      <c r="A276">
        <v>60</v>
      </c>
      <c r="B276" t="s">
        <v>167</v>
      </c>
      <c r="C276" s="1">
        <v>45078</v>
      </c>
      <c r="D276" t="s">
        <v>45</v>
      </c>
      <c r="E276" t="str">
        <f t="shared" si="4"/>
        <v>2023/06</v>
      </c>
      <c r="F276">
        <v>5159515.50089332</v>
      </c>
      <c r="G276">
        <v>-0.10052495885437322</v>
      </c>
      <c r="H276" t="s">
        <v>128</v>
      </c>
      <c r="I276">
        <v>2023</v>
      </c>
      <c r="J276" t="s">
        <v>170</v>
      </c>
      <c r="K276">
        <v>3637004.86803234</v>
      </c>
      <c r="L276">
        <v>0.70491209250221809</v>
      </c>
      <c r="M276" t="s">
        <v>15</v>
      </c>
    </row>
    <row r="277" spans="1:13" x14ac:dyDescent="0.3">
      <c r="A277">
        <v>60</v>
      </c>
      <c r="B277" t="s">
        <v>167</v>
      </c>
      <c r="C277" s="1">
        <v>45047</v>
      </c>
      <c r="D277" t="s">
        <v>46</v>
      </c>
      <c r="E277" t="str">
        <f t="shared" si="4"/>
        <v>2023/05</v>
      </c>
      <c r="F277">
        <v>5705140.6610743599</v>
      </c>
      <c r="G277">
        <v>-7.5220274146882947E-3</v>
      </c>
      <c r="H277" t="s">
        <v>128</v>
      </c>
      <c r="I277">
        <v>2023</v>
      </c>
      <c r="J277" t="s">
        <v>170</v>
      </c>
      <c r="K277">
        <v>3637004.86803234</v>
      </c>
      <c r="L277">
        <v>0.63749609064808577</v>
      </c>
      <c r="M277" t="s">
        <v>15</v>
      </c>
    </row>
    <row r="278" spans="1:13" x14ac:dyDescent="0.3">
      <c r="A278">
        <v>60</v>
      </c>
      <c r="B278" t="s">
        <v>167</v>
      </c>
      <c r="C278" s="1">
        <v>45017</v>
      </c>
      <c r="D278" t="s">
        <v>47</v>
      </c>
      <c r="E278" t="str">
        <f t="shared" si="4"/>
        <v>2023/04</v>
      </c>
      <c r="F278">
        <v>5748216.69196775</v>
      </c>
      <c r="G278">
        <v>0.12017966956259057</v>
      </c>
      <c r="H278" t="s">
        <v>128</v>
      </c>
      <c r="I278">
        <v>2023</v>
      </c>
      <c r="J278" t="s">
        <v>170</v>
      </c>
      <c r="K278">
        <v>3637004.86803234</v>
      </c>
      <c r="L278">
        <v>0.63271881749247483</v>
      </c>
      <c r="M278" t="s">
        <v>15</v>
      </c>
    </row>
    <row r="279" spans="1:13" x14ac:dyDescent="0.3">
      <c r="A279">
        <v>60</v>
      </c>
      <c r="B279" t="s">
        <v>167</v>
      </c>
      <c r="C279" s="1">
        <v>44986</v>
      </c>
      <c r="D279" t="s">
        <v>48</v>
      </c>
      <c r="E279" t="str">
        <f t="shared" si="4"/>
        <v>2023/03</v>
      </c>
      <c r="F279">
        <v>5097294.9477530299</v>
      </c>
      <c r="G279">
        <v>-0.12433422090146079</v>
      </c>
      <c r="H279" t="s">
        <v>128</v>
      </c>
      <c r="I279">
        <v>2023</v>
      </c>
      <c r="J279" t="s">
        <v>170</v>
      </c>
      <c r="K279">
        <v>3637004.86803234</v>
      </c>
      <c r="L279">
        <v>0.71351666036818029</v>
      </c>
      <c r="M279" t="s">
        <v>15</v>
      </c>
    </row>
    <row r="280" spans="1:13" x14ac:dyDescent="0.3">
      <c r="A280">
        <v>60</v>
      </c>
      <c r="B280" t="s">
        <v>167</v>
      </c>
      <c r="C280" s="1">
        <v>44958</v>
      </c>
      <c r="D280" t="s">
        <v>49</v>
      </c>
      <c r="E280" t="str">
        <f t="shared" si="4"/>
        <v>2023/02</v>
      </c>
      <c r="F280">
        <v>5772147.6300556697</v>
      </c>
      <c r="G280">
        <v>2.8597441223661174E-2</v>
      </c>
      <c r="H280" t="s">
        <v>128</v>
      </c>
      <c r="I280">
        <v>2023</v>
      </c>
      <c r="J280" t="s">
        <v>170</v>
      </c>
      <c r="K280">
        <v>3637004.86803234</v>
      </c>
      <c r="L280">
        <v>0.63009560758536298</v>
      </c>
      <c r="M280" t="s">
        <v>15</v>
      </c>
    </row>
    <row r="281" spans="1:13" x14ac:dyDescent="0.3">
      <c r="A281">
        <v>60</v>
      </c>
      <c r="B281" t="s">
        <v>167</v>
      </c>
      <c r="C281" s="1">
        <v>44927</v>
      </c>
      <c r="D281" t="s">
        <v>50</v>
      </c>
      <c r="E281" t="str">
        <f t="shared" si="4"/>
        <v>2023/01</v>
      </c>
      <c r="F281">
        <v>5609416.9087226903</v>
      </c>
      <c r="G281">
        <v>0.10100624034169467</v>
      </c>
      <c r="H281" t="s">
        <v>128</v>
      </c>
      <c r="I281">
        <v>2023</v>
      </c>
      <c r="J281" t="s">
        <v>170</v>
      </c>
      <c r="K281">
        <v>3637004.86803234</v>
      </c>
      <c r="L281">
        <v>0.64837485378859372</v>
      </c>
      <c r="M281" t="s">
        <v>15</v>
      </c>
    </row>
    <row r="282" spans="1:13" x14ac:dyDescent="0.3">
      <c r="A282">
        <v>60</v>
      </c>
      <c r="B282" t="s">
        <v>167</v>
      </c>
      <c r="C282" s="1">
        <v>44896</v>
      </c>
      <c r="D282" t="s">
        <v>51</v>
      </c>
      <c r="E282" t="str">
        <f t="shared" si="4"/>
        <v>2022/12</v>
      </c>
      <c r="F282">
        <v>5070505.5972367302</v>
      </c>
      <c r="G282">
        <v>-9.7908854637973719E-2</v>
      </c>
      <c r="H282" t="s">
        <v>128</v>
      </c>
      <c r="I282">
        <v>2022</v>
      </c>
      <c r="J282" t="s">
        <v>171</v>
      </c>
      <c r="K282">
        <v>3492394.2355712904</v>
      </c>
      <c r="L282">
        <v>0.68876646886545945</v>
      </c>
      <c r="M282" t="s">
        <v>15</v>
      </c>
    </row>
    <row r="283" spans="1:13" x14ac:dyDescent="0.3">
      <c r="A283">
        <v>60</v>
      </c>
      <c r="B283" t="s">
        <v>167</v>
      </c>
      <c r="C283" s="1">
        <v>44866</v>
      </c>
      <c r="D283" t="s">
        <v>53</v>
      </c>
      <c r="E283" t="str">
        <f t="shared" si="4"/>
        <v>2022/11</v>
      </c>
      <c r="F283">
        <v>5592069.2610305296</v>
      </c>
      <c r="G283">
        <v>8.6348022432093399E-2</v>
      </c>
      <c r="H283" t="s">
        <v>128</v>
      </c>
      <c r="I283">
        <v>2022</v>
      </c>
      <c r="J283" t="s">
        <v>171</v>
      </c>
      <c r="K283">
        <v>3492394.2355712904</v>
      </c>
      <c r="L283">
        <v>0.6245262840195398</v>
      </c>
      <c r="M283" t="s">
        <v>15</v>
      </c>
    </row>
    <row r="284" spans="1:13" x14ac:dyDescent="0.3">
      <c r="A284">
        <v>60</v>
      </c>
      <c r="B284" t="s">
        <v>167</v>
      </c>
      <c r="C284" s="1">
        <v>44835</v>
      </c>
      <c r="D284" t="s">
        <v>54</v>
      </c>
      <c r="E284" t="str">
        <f t="shared" si="4"/>
        <v>2022/10</v>
      </c>
      <c r="F284">
        <v>5129465.0149398604</v>
      </c>
      <c r="G284">
        <v>-0.1330891216697922</v>
      </c>
      <c r="H284" t="s">
        <v>128</v>
      </c>
      <c r="I284">
        <v>2022</v>
      </c>
      <c r="J284" t="s">
        <v>171</v>
      </c>
      <c r="K284">
        <v>3492394.2355712904</v>
      </c>
      <c r="L284">
        <v>0.68084960622589141</v>
      </c>
      <c r="M284" t="s">
        <v>15</v>
      </c>
    </row>
    <row r="285" spans="1:13" x14ac:dyDescent="0.3">
      <c r="A285">
        <v>60</v>
      </c>
      <c r="B285" t="s">
        <v>167</v>
      </c>
      <c r="C285" s="1">
        <v>44805</v>
      </c>
      <c r="D285" t="s">
        <v>55</v>
      </c>
      <c r="E285" t="str">
        <f t="shared" si="4"/>
        <v>2022/09</v>
      </c>
      <c r="F285">
        <v>5859653.60359703</v>
      </c>
      <c r="G285">
        <v>-2.3710584732511013E-2</v>
      </c>
      <c r="H285" t="s">
        <v>128</v>
      </c>
      <c r="I285">
        <v>2022</v>
      </c>
      <c r="J285" t="s">
        <v>171</v>
      </c>
      <c r="K285">
        <v>3492394.2355712904</v>
      </c>
      <c r="L285">
        <v>0.59600694372572394</v>
      </c>
      <c r="M285" t="s">
        <v>15</v>
      </c>
    </row>
    <row r="286" spans="1:13" x14ac:dyDescent="0.3">
      <c r="A286">
        <v>60</v>
      </c>
      <c r="B286" t="s">
        <v>167</v>
      </c>
      <c r="C286" s="1">
        <v>44774</v>
      </c>
      <c r="D286" t="s">
        <v>56</v>
      </c>
      <c r="E286" t="str">
        <f t="shared" si="4"/>
        <v>2022/08</v>
      </c>
      <c r="F286">
        <v>6000249.6371852905</v>
      </c>
      <c r="G286">
        <v>-0.17941988062518013</v>
      </c>
      <c r="H286" t="s">
        <v>128</v>
      </c>
      <c r="I286">
        <v>2022</v>
      </c>
      <c r="J286" t="s">
        <v>171</v>
      </c>
      <c r="K286">
        <v>3492394.2355712904</v>
      </c>
      <c r="L286">
        <v>0.58204148939535927</v>
      </c>
      <c r="M286" t="s">
        <v>15</v>
      </c>
    </row>
    <row r="287" spans="1:13" x14ac:dyDescent="0.3">
      <c r="A287">
        <v>60</v>
      </c>
      <c r="B287" t="s">
        <v>167</v>
      </c>
      <c r="C287" s="1">
        <v>44743</v>
      </c>
      <c r="D287" t="s">
        <v>57</v>
      </c>
      <c r="E287" t="str">
        <f t="shared" si="4"/>
        <v>2022/07</v>
      </c>
      <c r="F287">
        <v>7179436.9099397501</v>
      </c>
      <c r="G287">
        <v>0.15773684505284294</v>
      </c>
      <c r="H287" t="s">
        <v>128</v>
      </c>
      <c r="I287">
        <v>2022</v>
      </c>
      <c r="J287" t="s">
        <v>171</v>
      </c>
      <c r="K287">
        <v>3492394.2355712904</v>
      </c>
      <c r="L287">
        <v>0.48644403166718525</v>
      </c>
      <c r="M287" t="s">
        <v>15</v>
      </c>
    </row>
    <row r="288" spans="1:13" x14ac:dyDescent="0.3">
      <c r="A288">
        <v>60</v>
      </c>
      <c r="B288" t="s">
        <v>167</v>
      </c>
      <c r="C288" s="1">
        <v>44713</v>
      </c>
      <c r="D288" t="s">
        <v>58</v>
      </c>
      <c r="E288" t="str">
        <f t="shared" si="4"/>
        <v>2022/06</v>
      </c>
      <c r="F288">
        <v>6131774.0345849097</v>
      </c>
      <c r="G288">
        <v>-0.13408597642268327</v>
      </c>
      <c r="H288" t="s">
        <v>128</v>
      </c>
      <c r="I288">
        <v>2022</v>
      </c>
      <c r="J288" t="s">
        <v>171</v>
      </c>
      <c r="K288">
        <v>3492394.2355712904</v>
      </c>
      <c r="L288">
        <v>0.56955690406613424</v>
      </c>
      <c r="M288" t="s">
        <v>15</v>
      </c>
    </row>
    <row r="289" spans="1:13" x14ac:dyDescent="0.3">
      <c r="A289">
        <v>60</v>
      </c>
      <c r="B289" t="s">
        <v>167</v>
      </c>
      <c r="C289" s="1">
        <v>44682</v>
      </c>
      <c r="D289" t="s">
        <v>59</v>
      </c>
      <c r="E289" t="str">
        <f t="shared" si="4"/>
        <v>2022/05</v>
      </c>
      <c r="F289">
        <v>7011629.21171063</v>
      </c>
      <c r="G289">
        <v>5.3133294523869015E-2</v>
      </c>
      <c r="H289" t="s">
        <v>128</v>
      </c>
      <c r="I289">
        <v>2022</v>
      </c>
      <c r="J289" t="s">
        <v>171</v>
      </c>
      <c r="K289">
        <v>3492394.2355712904</v>
      </c>
      <c r="L289">
        <v>0.49808598403041476</v>
      </c>
      <c r="M289" t="s">
        <v>15</v>
      </c>
    </row>
    <row r="290" spans="1:13" x14ac:dyDescent="0.3">
      <c r="A290">
        <v>60</v>
      </c>
      <c r="B290" t="s">
        <v>167</v>
      </c>
      <c r="C290" s="1">
        <v>44652</v>
      </c>
      <c r="D290" t="s">
        <v>60</v>
      </c>
      <c r="E290" t="str">
        <f t="shared" si="4"/>
        <v>2022/04</v>
      </c>
      <c r="F290">
        <v>6648802.6912656501</v>
      </c>
      <c r="G290">
        <v>4.9643256508245776E-2</v>
      </c>
      <c r="H290" t="s">
        <v>128</v>
      </c>
      <c r="I290">
        <v>2022</v>
      </c>
      <c r="J290" t="s">
        <v>171</v>
      </c>
      <c r="K290">
        <v>3492394.2355712904</v>
      </c>
      <c r="L290">
        <v>0.52526663788040406</v>
      </c>
      <c r="M290" t="s">
        <v>15</v>
      </c>
    </row>
    <row r="291" spans="1:13" x14ac:dyDescent="0.3">
      <c r="A291">
        <v>60</v>
      </c>
      <c r="B291" t="s">
        <v>167</v>
      </c>
      <c r="C291" s="1">
        <v>44621</v>
      </c>
      <c r="D291" t="s">
        <v>61</v>
      </c>
      <c r="E291" t="str">
        <f t="shared" si="4"/>
        <v>2022/03</v>
      </c>
      <c r="F291">
        <v>6326793.3974549202</v>
      </c>
      <c r="G291">
        <v>-1.8466450198900846E-2</v>
      </c>
      <c r="H291" t="s">
        <v>128</v>
      </c>
      <c r="I291">
        <v>2022</v>
      </c>
      <c r="J291" t="s">
        <v>171</v>
      </c>
      <c r="K291">
        <v>3492394.2355712904</v>
      </c>
      <c r="L291">
        <v>0.55200067651587548</v>
      </c>
      <c r="M291" t="s">
        <v>15</v>
      </c>
    </row>
    <row r="292" spans="1:13" x14ac:dyDescent="0.3">
      <c r="A292">
        <v>60</v>
      </c>
      <c r="B292" t="s">
        <v>167</v>
      </c>
      <c r="C292" s="1">
        <v>44593</v>
      </c>
      <c r="D292" t="s">
        <v>62</v>
      </c>
      <c r="E292" t="str">
        <f t="shared" si="4"/>
        <v>2022/02</v>
      </c>
      <c r="F292">
        <v>6444712.2328612003</v>
      </c>
      <c r="G292">
        <v>-7.0633542625890514E-2</v>
      </c>
      <c r="H292" t="s">
        <v>128</v>
      </c>
      <c r="I292">
        <v>2022</v>
      </c>
      <c r="J292" t="s">
        <v>171</v>
      </c>
      <c r="K292">
        <v>3492394.2355712904</v>
      </c>
      <c r="L292">
        <v>0.54190072564664438</v>
      </c>
      <c r="M292" t="s">
        <v>15</v>
      </c>
    </row>
    <row r="293" spans="1:13" x14ac:dyDescent="0.3">
      <c r="A293">
        <v>60</v>
      </c>
      <c r="B293" t="s">
        <v>167</v>
      </c>
      <c r="C293" s="1">
        <v>44562</v>
      </c>
      <c r="D293" t="s">
        <v>63</v>
      </c>
      <c r="E293" t="str">
        <f t="shared" si="4"/>
        <v>2022/01</v>
      </c>
      <c r="F293">
        <v>6916387.0338321598</v>
      </c>
      <c r="G293">
        <v>2.4334379465857432E-2</v>
      </c>
      <c r="H293" t="s">
        <v>128</v>
      </c>
      <c r="I293">
        <v>2022</v>
      </c>
      <c r="J293" t="s">
        <v>171</v>
      </c>
      <c r="K293">
        <v>3492394.2355712904</v>
      </c>
      <c r="L293">
        <v>0.50494488213107713</v>
      </c>
      <c r="M293" t="s">
        <v>15</v>
      </c>
    </row>
    <row r="294" spans="1:13" x14ac:dyDescent="0.3">
      <c r="A294">
        <v>60</v>
      </c>
      <c r="B294" t="s">
        <v>167</v>
      </c>
      <c r="C294" s="1">
        <v>44531</v>
      </c>
      <c r="D294" t="s">
        <v>64</v>
      </c>
      <c r="E294" t="str">
        <f t="shared" si="4"/>
        <v>2021/12</v>
      </c>
      <c r="F294">
        <v>6750112.3479180196</v>
      </c>
      <c r="G294">
        <v>6.8886016813015594E-2</v>
      </c>
      <c r="H294" t="s">
        <v>128</v>
      </c>
      <c r="I294">
        <v>2021</v>
      </c>
      <c r="J294" t="s">
        <v>172</v>
      </c>
      <c r="K294">
        <v>3398476.8476091539</v>
      </c>
      <c r="L294">
        <v>0.5034696716799637</v>
      </c>
      <c r="M294" t="s">
        <v>15</v>
      </c>
    </row>
    <row r="295" spans="1:13" x14ac:dyDescent="0.3">
      <c r="A295">
        <v>60</v>
      </c>
      <c r="B295" t="s">
        <v>167</v>
      </c>
      <c r="C295" s="1">
        <v>44501</v>
      </c>
      <c r="D295" t="s">
        <v>66</v>
      </c>
      <c r="E295" t="str">
        <f t="shared" si="4"/>
        <v>2021/11</v>
      </c>
      <c r="F295">
        <v>6300778.0896755196</v>
      </c>
      <c r="G295">
        <v>0.12987514208026749</v>
      </c>
      <c r="H295" t="s">
        <v>128</v>
      </c>
      <c r="I295">
        <v>2021</v>
      </c>
      <c r="J295" t="s">
        <v>172</v>
      </c>
      <c r="K295">
        <v>3398476.8476091539</v>
      </c>
      <c r="L295">
        <v>0.53937415335701344</v>
      </c>
      <c r="M295" t="s">
        <v>15</v>
      </c>
    </row>
    <row r="296" spans="1:13" x14ac:dyDescent="0.3">
      <c r="A296">
        <v>60</v>
      </c>
      <c r="B296" t="s">
        <v>167</v>
      </c>
      <c r="C296" s="1">
        <v>44470</v>
      </c>
      <c r="D296" t="s">
        <v>67</v>
      </c>
      <c r="E296" t="str">
        <f t="shared" si="4"/>
        <v>2021/10</v>
      </c>
      <c r="F296">
        <v>5533375.2943873303</v>
      </c>
      <c r="G296">
        <v>9.4671678563611861E-2</v>
      </c>
      <c r="H296" t="s">
        <v>128</v>
      </c>
      <c r="I296">
        <v>2021</v>
      </c>
      <c r="J296" t="s">
        <v>172</v>
      </c>
      <c r="K296">
        <v>3398476.8476091539</v>
      </c>
      <c r="L296">
        <v>0.61417790531148897</v>
      </c>
      <c r="M296" t="s">
        <v>15</v>
      </c>
    </row>
    <row r="297" spans="1:13" x14ac:dyDescent="0.3">
      <c r="A297">
        <v>60</v>
      </c>
      <c r="B297" t="s">
        <v>167</v>
      </c>
      <c r="C297" s="1">
        <v>44440</v>
      </c>
      <c r="D297" t="s">
        <v>68</v>
      </c>
      <c r="E297" t="str">
        <f t="shared" si="4"/>
        <v>2021/09</v>
      </c>
      <c r="F297">
        <v>5033554.0814109603</v>
      </c>
      <c r="G297">
        <v>7.0103959198505955E-2</v>
      </c>
      <c r="H297" t="s">
        <v>128</v>
      </c>
      <c r="I297">
        <v>2021</v>
      </c>
      <c r="J297" t="s">
        <v>172</v>
      </c>
      <c r="K297">
        <v>3398476.8476091539</v>
      </c>
      <c r="L297">
        <v>0.67516446483803816</v>
      </c>
      <c r="M297" t="s">
        <v>15</v>
      </c>
    </row>
    <row r="298" spans="1:13" x14ac:dyDescent="0.3">
      <c r="A298">
        <v>60</v>
      </c>
      <c r="B298" t="s">
        <v>167</v>
      </c>
      <c r="C298" s="1">
        <v>44409</v>
      </c>
      <c r="D298" t="s">
        <v>69</v>
      </c>
      <c r="E298" t="str">
        <f t="shared" si="4"/>
        <v>2021/08</v>
      </c>
      <c r="F298">
        <v>4692766.8360314397</v>
      </c>
      <c r="G298">
        <v>4.0620294765068475E-2</v>
      </c>
      <c r="H298" t="s">
        <v>128</v>
      </c>
      <c r="I298">
        <v>2021</v>
      </c>
      <c r="J298" t="s">
        <v>172</v>
      </c>
      <c r="K298">
        <v>3398476.8476091539</v>
      </c>
      <c r="L298">
        <v>0.72419469501774014</v>
      </c>
      <c r="M298" t="s">
        <v>33</v>
      </c>
    </row>
    <row r="299" spans="1:13" x14ac:dyDescent="0.3">
      <c r="A299">
        <v>60</v>
      </c>
      <c r="B299" t="s">
        <v>167</v>
      </c>
      <c r="C299" s="1">
        <v>44378</v>
      </c>
      <c r="D299" t="s">
        <v>70</v>
      </c>
      <c r="E299" t="str">
        <f t="shared" si="4"/>
        <v>2021/07</v>
      </c>
      <c r="F299">
        <v>4505964.9229605701</v>
      </c>
      <c r="G299">
        <v>0.14698683462432086</v>
      </c>
      <c r="H299" t="s">
        <v>128</v>
      </c>
      <c r="I299">
        <v>2021</v>
      </c>
      <c r="J299" t="s">
        <v>172</v>
      </c>
      <c r="K299">
        <v>3398476.8476091539</v>
      </c>
      <c r="L299">
        <v>0.75421733318248751</v>
      </c>
      <c r="M299" t="s">
        <v>33</v>
      </c>
    </row>
    <row r="300" spans="1:13" x14ac:dyDescent="0.3">
      <c r="A300">
        <v>60</v>
      </c>
      <c r="B300" t="s">
        <v>167</v>
      </c>
      <c r="C300" s="1">
        <v>44348</v>
      </c>
      <c r="D300" t="s">
        <v>71</v>
      </c>
      <c r="E300" t="str">
        <f t="shared" si="4"/>
        <v>2021/06</v>
      </c>
      <c r="F300">
        <v>3890023.5937259402</v>
      </c>
      <c r="G300">
        <v>-2.1823740645185302E-2</v>
      </c>
      <c r="H300" t="s">
        <v>128</v>
      </c>
      <c r="I300">
        <v>2021</v>
      </c>
      <c r="J300" t="s">
        <v>172</v>
      </c>
      <c r="K300">
        <v>3398476.8476091539</v>
      </c>
      <c r="L300">
        <v>0.87363913501460966</v>
      </c>
      <c r="M300" t="s">
        <v>33</v>
      </c>
    </row>
    <row r="301" spans="1:13" x14ac:dyDescent="0.3">
      <c r="A301">
        <v>60</v>
      </c>
      <c r="B301" t="s">
        <v>167</v>
      </c>
      <c r="C301" s="1">
        <v>44317</v>
      </c>
      <c r="D301" t="s">
        <v>72</v>
      </c>
      <c r="E301" t="str">
        <f t="shared" si="4"/>
        <v>2021/05</v>
      </c>
      <c r="F301">
        <v>3975851.5973290801</v>
      </c>
      <c r="G301">
        <v>3.5544980243131338E-2</v>
      </c>
      <c r="H301" t="s">
        <v>128</v>
      </c>
      <c r="I301">
        <v>2021</v>
      </c>
      <c r="J301" t="s">
        <v>172</v>
      </c>
      <c r="K301">
        <v>3398476.8476091539</v>
      </c>
      <c r="L301">
        <v>0.85477960241076445</v>
      </c>
      <c r="M301" t="s">
        <v>33</v>
      </c>
    </row>
    <row r="302" spans="1:13" x14ac:dyDescent="0.3">
      <c r="A302">
        <v>60</v>
      </c>
      <c r="B302" t="s">
        <v>167</v>
      </c>
      <c r="C302" s="1">
        <v>44287</v>
      </c>
      <c r="D302" t="s">
        <v>73</v>
      </c>
      <c r="E302" t="str">
        <f t="shared" si="4"/>
        <v>2021/04</v>
      </c>
      <c r="F302">
        <v>3837012.1708849901</v>
      </c>
      <c r="G302">
        <v>-4.2504854419218197E-2</v>
      </c>
      <c r="H302" t="s">
        <v>128</v>
      </c>
      <c r="I302">
        <v>2021</v>
      </c>
      <c r="J302" t="s">
        <v>172</v>
      </c>
      <c r="K302">
        <v>3398476.8476091539</v>
      </c>
      <c r="L302">
        <v>0.88570916542735645</v>
      </c>
      <c r="M302" t="s">
        <v>33</v>
      </c>
    </row>
    <row r="303" spans="1:13" x14ac:dyDescent="0.3">
      <c r="A303">
        <v>60</v>
      </c>
      <c r="B303" t="s">
        <v>167</v>
      </c>
      <c r="C303" s="1">
        <v>44256</v>
      </c>
      <c r="D303" t="s">
        <v>74</v>
      </c>
      <c r="E303" t="str">
        <f t="shared" si="4"/>
        <v>2021/03</v>
      </c>
      <c r="F303">
        <v>4003619.5428030998</v>
      </c>
      <c r="G303">
        <v>-5.0313922714572031E-3</v>
      </c>
      <c r="H303" t="s">
        <v>128</v>
      </c>
      <c r="I303">
        <v>2021</v>
      </c>
      <c r="J303" t="s">
        <v>172</v>
      </c>
      <c r="K303">
        <v>3398476.8476091539</v>
      </c>
      <c r="L303">
        <v>0.84885109868100495</v>
      </c>
      <c r="M303" t="s">
        <v>33</v>
      </c>
    </row>
    <row r="304" spans="1:13" x14ac:dyDescent="0.3">
      <c r="A304">
        <v>60</v>
      </c>
      <c r="B304" t="s">
        <v>167</v>
      </c>
      <c r="C304" s="1">
        <v>44228</v>
      </c>
      <c r="D304" t="s">
        <v>75</v>
      </c>
      <c r="E304" t="str">
        <f t="shared" si="4"/>
        <v>2021/02</v>
      </c>
      <c r="F304">
        <v>4023814.0839558602</v>
      </c>
      <c r="G304">
        <v>2.512531775542766E-3</v>
      </c>
      <c r="H304" t="s">
        <v>128</v>
      </c>
      <c r="I304">
        <v>2021</v>
      </c>
      <c r="J304" t="s">
        <v>172</v>
      </c>
      <c r="K304">
        <v>3398476.8476091539</v>
      </c>
      <c r="L304">
        <v>0.84459092212035558</v>
      </c>
      <c r="M304" t="s">
        <v>33</v>
      </c>
    </row>
    <row r="305" spans="1:13" x14ac:dyDescent="0.3">
      <c r="A305">
        <v>60</v>
      </c>
      <c r="B305" t="s">
        <v>167</v>
      </c>
      <c r="C305" s="1">
        <v>44197</v>
      </c>
      <c r="D305" t="s">
        <v>76</v>
      </c>
      <c r="E305" t="str">
        <f t="shared" si="4"/>
        <v>2021/01</v>
      </c>
      <c r="F305">
        <v>4013716.81337948</v>
      </c>
      <c r="G305">
        <v>5.1342743012939736E-2</v>
      </c>
      <c r="H305" t="s">
        <v>128</v>
      </c>
      <c r="I305">
        <v>2021</v>
      </c>
      <c r="J305" t="s">
        <v>172</v>
      </c>
      <c r="K305">
        <v>3398476.8476091539</v>
      </c>
      <c r="L305">
        <v>0.84671565175712915</v>
      </c>
      <c r="M305" t="s">
        <v>33</v>
      </c>
    </row>
    <row r="306" spans="1:13" x14ac:dyDescent="0.3">
      <c r="A306">
        <v>60</v>
      </c>
      <c r="B306" t="s">
        <v>167</v>
      </c>
      <c r="C306" s="1">
        <v>44166</v>
      </c>
      <c r="D306" t="s">
        <v>77</v>
      </c>
      <c r="E306" t="str">
        <f t="shared" si="4"/>
        <v>2020/12</v>
      </c>
      <c r="F306">
        <v>3812842.42823201</v>
      </c>
      <c r="G306">
        <v>-5.6570389726823732E-2</v>
      </c>
      <c r="H306" t="s">
        <v>128</v>
      </c>
      <c r="I306">
        <v>2020</v>
      </c>
      <c r="J306" t="s">
        <v>173</v>
      </c>
      <c r="K306">
        <v>3363169.5859571397</v>
      </c>
      <c r="L306">
        <v>0.88206361769757669</v>
      </c>
      <c r="M306" t="s">
        <v>33</v>
      </c>
    </row>
    <row r="307" spans="1:13" x14ac:dyDescent="0.3">
      <c r="A307">
        <v>60</v>
      </c>
      <c r="B307" t="s">
        <v>167</v>
      </c>
      <c r="C307" s="1">
        <v>44136</v>
      </c>
      <c r="D307" t="s">
        <v>79</v>
      </c>
      <c r="E307" t="str">
        <f t="shared" si="4"/>
        <v>2020/11</v>
      </c>
      <c r="F307">
        <v>4034754.04659166</v>
      </c>
      <c r="G307">
        <v>0.2597427449399779</v>
      </c>
      <c r="H307" t="s">
        <v>128</v>
      </c>
      <c r="I307">
        <v>2020</v>
      </c>
      <c r="J307" t="s">
        <v>173</v>
      </c>
      <c r="K307">
        <v>3363169.5859571397</v>
      </c>
      <c r="L307">
        <v>0.8335500868505632</v>
      </c>
      <c r="M307" t="s">
        <v>33</v>
      </c>
    </row>
    <row r="308" spans="1:13" x14ac:dyDescent="0.3">
      <c r="A308">
        <v>60</v>
      </c>
      <c r="B308" t="s">
        <v>167</v>
      </c>
      <c r="C308" s="1">
        <v>44105</v>
      </c>
      <c r="D308" t="s">
        <v>80</v>
      </c>
      <c r="E308" t="str">
        <f t="shared" si="4"/>
        <v>2020/10</v>
      </c>
      <c r="F308">
        <v>3111803.9302977002</v>
      </c>
      <c r="G308">
        <v>5.4968029497918722E-2</v>
      </c>
      <c r="H308" t="s">
        <v>128</v>
      </c>
      <c r="I308">
        <v>2020</v>
      </c>
      <c r="J308" t="s">
        <v>173</v>
      </c>
      <c r="K308">
        <v>3363169.5859571397</v>
      </c>
      <c r="L308">
        <v>1.08077811497442</v>
      </c>
      <c r="M308" t="s">
        <v>33</v>
      </c>
    </row>
    <row r="309" spans="1:13" x14ac:dyDescent="0.3">
      <c r="A309">
        <v>60</v>
      </c>
      <c r="B309" t="s">
        <v>167</v>
      </c>
      <c r="C309" s="1">
        <v>44075</v>
      </c>
      <c r="D309" t="s">
        <v>81</v>
      </c>
      <c r="E309" t="str">
        <f t="shared" si="4"/>
        <v>2020/09</v>
      </c>
      <c r="F309">
        <v>2945370.3668342601</v>
      </c>
      <c r="G309">
        <v>2.4264619850942647E-2</v>
      </c>
      <c r="H309" t="s">
        <v>128</v>
      </c>
      <c r="I309">
        <v>2020</v>
      </c>
      <c r="J309" t="s">
        <v>173</v>
      </c>
      <c r="K309">
        <v>3363169.5859571397</v>
      </c>
      <c r="L309">
        <v>1.1418494678385518</v>
      </c>
      <c r="M309" t="s">
        <v>33</v>
      </c>
    </row>
    <row r="310" spans="1:13" x14ac:dyDescent="0.3">
      <c r="A310">
        <v>60</v>
      </c>
      <c r="B310" t="s">
        <v>167</v>
      </c>
      <c r="C310" s="1">
        <v>44044</v>
      </c>
      <c r="D310" t="s">
        <v>82</v>
      </c>
      <c r="E310" t="str">
        <f t="shared" si="4"/>
        <v>2020/08</v>
      </c>
      <c r="F310">
        <v>2874762.1792857498</v>
      </c>
      <c r="G310">
        <v>5.7777811162638595E-2</v>
      </c>
      <c r="H310" t="s">
        <v>128</v>
      </c>
      <c r="I310">
        <v>2020</v>
      </c>
      <c r="J310" t="s">
        <v>173</v>
      </c>
      <c r="K310">
        <v>3363169.5859571397</v>
      </c>
      <c r="L310">
        <v>1.1698948908506712</v>
      </c>
      <c r="M310" t="s">
        <v>33</v>
      </c>
    </row>
    <row r="311" spans="1:13" x14ac:dyDescent="0.3">
      <c r="A311">
        <v>60</v>
      </c>
      <c r="B311" t="s">
        <v>167</v>
      </c>
      <c r="C311" s="1">
        <v>44013</v>
      </c>
      <c r="D311" t="s">
        <v>83</v>
      </c>
      <c r="E311" t="str">
        <f t="shared" si="4"/>
        <v>2020/07</v>
      </c>
      <c r="F311">
        <v>2713371.9933730802</v>
      </c>
      <c r="G311">
        <v>-0.1498931126187891</v>
      </c>
      <c r="H311" t="s">
        <v>128</v>
      </c>
      <c r="I311">
        <v>2020</v>
      </c>
      <c r="J311" t="s">
        <v>173</v>
      </c>
      <c r="K311">
        <v>3363169.5859571397</v>
      </c>
      <c r="L311">
        <v>1.2394797300816374</v>
      </c>
      <c r="M311" t="s">
        <v>33</v>
      </c>
    </row>
    <row r="312" spans="1:13" x14ac:dyDescent="0.3">
      <c r="A312">
        <v>60</v>
      </c>
      <c r="B312" t="s">
        <v>167</v>
      </c>
      <c r="C312" s="1">
        <v>43983</v>
      </c>
      <c r="D312" t="s">
        <v>84</v>
      </c>
      <c r="E312" t="str">
        <f t="shared" si="4"/>
        <v>2020/06</v>
      </c>
      <c r="F312">
        <v>3152151.5519290101</v>
      </c>
      <c r="G312">
        <v>0.60880602160772612</v>
      </c>
      <c r="H312" t="s">
        <v>128</v>
      </c>
      <c r="I312">
        <v>2020</v>
      </c>
      <c r="J312" t="s">
        <v>173</v>
      </c>
      <c r="K312">
        <v>3363169.5859571397</v>
      </c>
      <c r="L312">
        <v>1.0669441270674291</v>
      </c>
      <c r="M312" t="s">
        <v>33</v>
      </c>
    </row>
    <row r="313" spans="1:13" x14ac:dyDescent="0.3">
      <c r="A313">
        <v>60</v>
      </c>
      <c r="B313" t="s">
        <v>167</v>
      </c>
      <c r="C313" s="1">
        <v>43952</v>
      </c>
      <c r="D313" t="s">
        <v>85</v>
      </c>
      <c r="E313" t="str">
        <f t="shared" si="4"/>
        <v>2020/05</v>
      </c>
      <c r="F313">
        <v>1714770.4622861401</v>
      </c>
      <c r="G313">
        <v>-0.16750648539974639</v>
      </c>
      <c r="H313" t="s">
        <v>128</v>
      </c>
      <c r="I313">
        <v>2020</v>
      </c>
      <c r="J313" t="s">
        <v>173</v>
      </c>
      <c r="K313">
        <v>3363169.5859571397</v>
      </c>
      <c r="L313">
        <v>1.9612943305970796</v>
      </c>
      <c r="M313" t="s">
        <v>33</v>
      </c>
    </row>
    <row r="314" spans="1:13" x14ac:dyDescent="0.3">
      <c r="A314">
        <v>60</v>
      </c>
      <c r="B314" t="s">
        <v>167</v>
      </c>
      <c r="C314" s="1">
        <v>43922</v>
      </c>
      <c r="D314" t="s">
        <v>86</v>
      </c>
      <c r="E314" t="str">
        <f t="shared" si="4"/>
        <v>2020/04</v>
      </c>
      <c r="F314">
        <v>2027463.9287036499</v>
      </c>
      <c r="G314">
        <v>-2.2627568838849567E-2</v>
      </c>
      <c r="H314" t="s">
        <v>128</v>
      </c>
      <c r="I314">
        <v>2020</v>
      </c>
      <c r="J314" t="s">
        <v>173</v>
      </c>
      <c r="K314">
        <v>3363169.5859571397</v>
      </c>
      <c r="L314">
        <v>1.6588061263844696</v>
      </c>
      <c r="M314" t="s">
        <v>33</v>
      </c>
    </row>
    <row r="315" spans="1:13" x14ac:dyDescent="0.3">
      <c r="A315">
        <v>60</v>
      </c>
      <c r="B315" t="s">
        <v>167</v>
      </c>
      <c r="C315" s="1">
        <v>43891</v>
      </c>
      <c r="D315" t="s">
        <v>87</v>
      </c>
      <c r="E315" t="str">
        <f t="shared" si="4"/>
        <v>2020/03</v>
      </c>
      <c r="F315">
        <v>2073863.4831508501</v>
      </c>
      <c r="G315">
        <v>-0.45558226844817068</v>
      </c>
      <c r="H315" t="s">
        <v>128</v>
      </c>
      <c r="I315">
        <v>2020</v>
      </c>
      <c r="J315" t="s">
        <v>173</v>
      </c>
      <c r="K315">
        <v>3363169.5859571397</v>
      </c>
      <c r="L315">
        <v>1.6216928516661226</v>
      </c>
      <c r="M315" t="s">
        <v>33</v>
      </c>
    </row>
    <row r="316" spans="1:13" x14ac:dyDescent="0.3">
      <c r="A316">
        <v>60</v>
      </c>
      <c r="B316" t="s">
        <v>167</v>
      </c>
      <c r="C316" s="1">
        <v>43862</v>
      </c>
      <c r="D316" t="s">
        <v>88</v>
      </c>
      <c r="E316" t="str">
        <f t="shared" si="4"/>
        <v>2020/02</v>
      </c>
      <c r="F316">
        <v>3270672.2771286899</v>
      </c>
      <c r="G316">
        <v>-0.11838260945505667</v>
      </c>
      <c r="H316" t="s">
        <v>128</v>
      </c>
      <c r="I316">
        <v>2020</v>
      </c>
      <c r="J316" t="s">
        <v>173</v>
      </c>
      <c r="K316">
        <v>3363169.5859571397</v>
      </c>
      <c r="L316">
        <v>1.0282808245495183</v>
      </c>
      <c r="M316" t="s">
        <v>33</v>
      </c>
    </row>
    <row r="317" spans="1:13" x14ac:dyDescent="0.3">
      <c r="A317">
        <v>60</v>
      </c>
      <c r="B317" t="s">
        <v>167</v>
      </c>
      <c r="C317" s="1">
        <v>43831</v>
      </c>
      <c r="D317" t="s">
        <v>89</v>
      </c>
      <c r="E317" t="str">
        <f t="shared" si="4"/>
        <v>2020/01</v>
      </c>
      <c r="F317">
        <v>3681713.1088491101</v>
      </c>
      <c r="G317">
        <v>-6.844730606602098E-2</v>
      </c>
      <c r="H317" t="s">
        <v>128</v>
      </c>
      <c r="I317">
        <v>2020</v>
      </c>
      <c r="J317" t="s">
        <v>173</v>
      </c>
      <c r="K317">
        <v>3363169.5859571397</v>
      </c>
      <c r="L317">
        <v>0.91347953697795159</v>
      </c>
      <c r="M317" t="s">
        <v>33</v>
      </c>
    </row>
    <row r="318" spans="1:13" x14ac:dyDescent="0.3">
      <c r="A318">
        <v>97</v>
      </c>
      <c r="B318" t="s">
        <v>174</v>
      </c>
      <c r="C318" s="1">
        <v>45627</v>
      </c>
      <c r="D318" t="s">
        <v>24</v>
      </c>
      <c r="E318" t="str">
        <f t="shared" si="4"/>
        <v>2024/12</v>
      </c>
      <c r="F318">
        <v>6245633.1164179798</v>
      </c>
      <c r="G318">
        <v>-2.8653064476995345E-2</v>
      </c>
      <c r="H318" t="s">
        <v>128</v>
      </c>
      <c r="I318">
        <v>2024</v>
      </c>
      <c r="J318" t="s">
        <v>175</v>
      </c>
      <c r="K318">
        <v>6551388.2062066142</v>
      </c>
      <c r="L318">
        <v>1.0489550193053914</v>
      </c>
      <c r="M318" t="s">
        <v>33</v>
      </c>
    </row>
    <row r="319" spans="1:13" x14ac:dyDescent="0.3">
      <c r="A319">
        <v>97</v>
      </c>
      <c r="B319" t="s">
        <v>174</v>
      </c>
      <c r="C319" s="1">
        <v>45597</v>
      </c>
      <c r="D319" t="s">
        <v>26</v>
      </c>
      <c r="E319" t="str">
        <f t="shared" si="4"/>
        <v>2024/11</v>
      </c>
      <c r="F319">
        <v>6427178.13485537</v>
      </c>
      <c r="G319">
        <v>5.4588214627884594E-2</v>
      </c>
      <c r="H319" t="s">
        <v>128</v>
      </c>
      <c r="I319">
        <v>2024</v>
      </c>
      <c r="J319" t="s">
        <v>175</v>
      </c>
      <c r="K319">
        <v>6551388.2062066142</v>
      </c>
      <c r="L319">
        <v>1.0193257552140398</v>
      </c>
      <c r="M319" t="s">
        <v>33</v>
      </c>
    </row>
    <row r="320" spans="1:13" x14ac:dyDescent="0.3">
      <c r="A320">
        <v>97</v>
      </c>
      <c r="B320" t="s">
        <v>174</v>
      </c>
      <c r="C320" s="1">
        <v>45566</v>
      </c>
      <c r="D320" t="s">
        <v>27</v>
      </c>
      <c r="E320" t="str">
        <f t="shared" si="4"/>
        <v>2024/10</v>
      </c>
      <c r="F320">
        <v>6085734.1482932204</v>
      </c>
      <c r="G320">
        <v>0.37205958786670201</v>
      </c>
      <c r="H320" t="s">
        <v>128</v>
      </c>
      <c r="I320">
        <v>2024</v>
      </c>
      <c r="J320" t="s">
        <v>175</v>
      </c>
      <c r="K320">
        <v>6551388.2062066142</v>
      </c>
      <c r="L320">
        <v>1.0765156752770721</v>
      </c>
      <c r="M320" t="s">
        <v>33</v>
      </c>
    </row>
    <row r="321" spans="1:13" x14ac:dyDescent="0.3">
      <c r="A321">
        <v>97</v>
      </c>
      <c r="B321" t="s">
        <v>174</v>
      </c>
      <c r="C321" s="1">
        <v>45536</v>
      </c>
      <c r="D321" t="s">
        <v>28</v>
      </c>
      <c r="E321" t="str">
        <f t="shared" si="4"/>
        <v>2024/09</v>
      </c>
      <c r="F321">
        <v>4194976.6768417004</v>
      </c>
      <c r="G321">
        <v>-7.3230182066301337E-3</v>
      </c>
      <c r="H321" t="s">
        <v>128</v>
      </c>
      <c r="I321">
        <v>2024</v>
      </c>
      <c r="J321" t="s">
        <v>175</v>
      </c>
      <c r="K321">
        <v>6551388.2062066142</v>
      </c>
      <c r="L321">
        <v>1.5617222003577385</v>
      </c>
      <c r="M321" t="s">
        <v>33</v>
      </c>
    </row>
    <row r="322" spans="1:13" x14ac:dyDescent="0.3">
      <c r="A322">
        <v>97</v>
      </c>
      <c r="B322" t="s">
        <v>174</v>
      </c>
      <c r="C322" s="1">
        <v>45505</v>
      </c>
      <c r="D322" t="s">
        <v>29</v>
      </c>
      <c r="E322" t="str">
        <f t="shared" si="4"/>
        <v>2024/08</v>
      </c>
      <c r="F322">
        <v>4225809.3236522097</v>
      </c>
      <c r="G322">
        <v>-3.7802369026625898E-2</v>
      </c>
      <c r="H322" t="s">
        <v>128</v>
      </c>
      <c r="I322">
        <v>2024</v>
      </c>
      <c r="J322" t="s">
        <v>175</v>
      </c>
      <c r="K322">
        <v>6551388.2062066142</v>
      </c>
      <c r="L322">
        <v>1.5503274531432225</v>
      </c>
      <c r="M322" t="s">
        <v>33</v>
      </c>
    </row>
    <row r="323" spans="1:13" x14ac:dyDescent="0.3">
      <c r="A323">
        <v>97</v>
      </c>
      <c r="B323" t="s">
        <v>174</v>
      </c>
      <c r="C323" s="1">
        <v>45474</v>
      </c>
      <c r="D323" t="s">
        <v>30</v>
      </c>
      <c r="E323" t="str">
        <f t="shared" ref="E323:E386" si="5">TEXT(C323,"yyyy/mm")</f>
        <v>2024/07</v>
      </c>
      <c r="F323">
        <v>4388612.7171527902</v>
      </c>
      <c r="G323">
        <v>2.230790371130837E-2</v>
      </c>
      <c r="H323" t="s">
        <v>128</v>
      </c>
      <c r="I323">
        <v>2024</v>
      </c>
      <c r="J323" t="s">
        <v>175</v>
      </c>
      <c r="K323">
        <v>6551388.2062066142</v>
      </c>
      <c r="L323">
        <v>1.4928152991492429</v>
      </c>
      <c r="M323" t="s">
        <v>33</v>
      </c>
    </row>
    <row r="324" spans="1:13" x14ac:dyDescent="0.3">
      <c r="A324">
        <v>97</v>
      </c>
      <c r="B324" t="s">
        <v>174</v>
      </c>
      <c r="C324" s="1">
        <v>45444</v>
      </c>
      <c r="D324" t="s">
        <v>31</v>
      </c>
      <c r="E324" t="str">
        <f t="shared" si="5"/>
        <v>2024/06</v>
      </c>
      <c r="F324">
        <v>4291795.8726368304</v>
      </c>
      <c r="G324">
        <v>6.0016683355518436E-4</v>
      </c>
      <c r="H324" t="s">
        <v>128</v>
      </c>
      <c r="I324">
        <v>2024</v>
      </c>
      <c r="J324" t="s">
        <v>175</v>
      </c>
      <c r="K324">
        <v>6551388.2062066142</v>
      </c>
      <c r="L324">
        <v>1.5264911008410835</v>
      </c>
      <c r="M324" t="s">
        <v>33</v>
      </c>
    </row>
    <row r="325" spans="1:13" x14ac:dyDescent="0.3">
      <c r="A325">
        <v>97</v>
      </c>
      <c r="B325" t="s">
        <v>174</v>
      </c>
      <c r="C325" s="1">
        <v>45413</v>
      </c>
      <c r="D325" t="s">
        <v>32</v>
      </c>
      <c r="E325" t="str">
        <f t="shared" si="5"/>
        <v>2024/05</v>
      </c>
      <c r="F325">
        <v>4289220.8518960001</v>
      </c>
      <c r="G325">
        <v>-1.9737464261656682E-2</v>
      </c>
      <c r="H325" t="s">
        <v>128</v>
      </c>
      <c r="I325">
        <v>2024</v>
      </c>
      <c r="J325" t="s">
        <v>175</v>
      </c>
      <c r="K325">
        <v>6551388.2062066142</v>
      </c>
      <c r="L325">
        <v>1.5274075251477548</v>
      </c>
      <c r="M325" t="s">
        <v>33</v>
      </c>
    </row>
    <row r="326" spans="1:13" x14ac:dyDescent="0.3">
      <c r="A326">
        <v>97</v>
      </c>
      <c r="B326" t="s">
        <v>174</v>
      </c>
      <c r="C326" s="1">
        <v>45383</v>
      </c>
      <c r="D326" t="s">
        <v>34</v>
      </c>
      <c r="E326" t="str">
        <f t="shared" si="5"/>
        <v>2024/04</v>
      </c>
      <c r="F326">
        <v>4374720.1896029599</v>
      </c>
      <c r="G326">
        <v>-1.6273769112925135E-3</v>
      </c>
      <c r="H326" t="s">
        <v>128</v>
      </c>
      <c r="I326">
        <v>2024</v>
      </c>
      <c r="J326" t="s">
        <v>175</v>
      </c>
      <c r="K326">
        <v>6551388.2062066142</v>
      </c>
      <c r="L326">
        <v>1.4975559400980121</v>
      </c>
      <c r="M326" t="s">
        <v>33</v>
      </c>
    </row>
    <row r="327" spans="1:13" x14ac:dyDescent="0.3">
      <c r="A327">
        <v>97</v>
      </c>
      <c r="B327" t="s">
        <v>174</v>
      </c>
      <c r="C327" s="1">
        <v>45352</v>
      </c>
      <c r="D327" t="s">
        <v>35</v>
      </c>
      <c r="E327" t="str">
        <f t="shared" si="5"/>
        <v>2024/03</v>
      </c>
      <c r="F327">
        <v>4381845.3042839598</v>
      </c>
      <c r="G327">
        <v>4.1499730249679685E-2</v>
      </c>
      <c r="H327" t="s">
        <v>128</v>
      </c>
      <c r="I327">
        <v>2024</v>
      </c>
      <c r="J327" t="s">
        <v>175</v>
      </c>
      <c r="K327">
        <v>6551388.2062066142</v>
      </c>
      <c r="L327">
        <v>1.4951208340927911</v>
      </c>
      <c r="M327" t="s">
        <v>33</v>
      </c>
    </row>
    <row r="328" spans="1:13" x14ac:dyDescent="0.3">
      <c r="A328">
        <v>97</v>
      </c>
      <c r="B328" t="s">
        <v>174</v>
      </c>
      <c r="C328" s="1">
        <v>45323</v>
      </c>
      <c r="D328" t="s">
        <v>36</v>
      </c>
      <c r="E328" t="str">
        <f t="shared" si="5"/>
        <v>2024/02</v>
      </c>
      <c r="F328">
        <v>4203721.5141890403</v>
      </c>
      <c r="G328">
        <v>3.8001164564659934E-2</v>
      </c>
      <c r="H328" t="s">
        <v>128</v>
      </c>
      <c r="I328">
        <v>2024</v>
      </c>
      <c r="J328" t="s">
        <v>175</v>
      </c>
      <c r="K328">
        <v>6551388.2062066142</v>
      </c>
      <c r="L328">
        <v>1.5584734107845566</v>
      </c>
      <c r="M328" t="s">
        <v>33</v>
      </c>
    </row>
    <row r="329" spans="1:13" x14ac:dyDescent="0.3">
      <c r="A329">
        <v>97</v>
      </c>
      <c r="B329" t="s">
        <v>174</v>
      </c>
      <c r="C329" s="1">
        <v>45292</v>
      </c>
      <c r="D329" t="s">
        <v>37</v>
      </c>
      <c r="E329" t="str">
        <f t="shared" si="5"/>
        <v>2024/01</v>
      </c>
      <c r="F329">
        <v>4046972.3886487698</v>
      </c>
      <c r="G329">
        <v>6.3215326590596119E-3</v>
      </c>
      <c r="H329" t="s">
        <v>128</v>
      </c>
      <c r="I329">
        <v>2024</v>
      </c>
      <c r="J329" t="s">
        <v>175</v>
      </c>
      <c r="K329">
        <v>6551388.2062066142</v>
      </c>
      <c r="L329">
        <v>1.6188368926317374</v>
      </c>
      <c r="M329" t="s">
        <v>33</v>
      </c>
    </row>
    <row r="330" spans="1:13" x14ac:dyDescent="0.3">
      <c r="A330">
        <v>97</v>
      </c>
      <c r="B330" t="s">
        <v>174</v>
      </c>
      <c r="C330" s="1">
        <v>45261</v>
      </c>
      <c r="D330" t="s">
        <v>38</v>
      </c>
      <c r="E330" t="str">
        <f t="shared" si="5"/>
        <v>2023/12</v>
      </c>
      <c r="F330">
        <v>4021470.0125020901</v>
      </c>
      <c r="G330">
        <v>5.9276643317831237E-2</v>
      </c>
      <c r="H330" t="s">
        <v>128</v>
      </c>
      <c r="I330">
        <v>2023</v>
      </c>
      <c r="J330" t="s">
        <v>176</v>
      </c>
      <c r="K330">
        <v>4249305.1378771579</v>
      </c>
      <c r="L330">
        <v>1.0566546871335023</v>
      </c>
      <c r="M330" t="s">
        <v>33</v>
      </c>
    </row>
    <row r="331" spans="1:13" x14ac:dyDescent="0.3">
      <c r="A331">
        <v>97</v>
      </c>
      <c r="B331" t="s">
        <v>174</v>
      </c>
      <c r="C331" s="1">
        <v>45231</v>
      </c>
      <c r="D331" t="s">
        <v>40</v>
      </c>
      <c r="E331" t="str">
        <f t="shared" si="5"/>
        <v>2023/11</v>
      </c>
      <c r="F331">
        <v>3790018.3744489402</v>
      </c>
      <c r="G331">
        <v>4.9747171747734374E-2</v>
      </c>
      <c r="H331" t="s">
        <v>128</v>
      </c>
      <c r="I331">
        <v>2023</v>
      </c>
      <c r="J331" t="s">
        <v>176</v>
      </c>
      <c r="K331">
        <v>4249305.1378771579</v>
      </c>
      <c r="L331">
        <v>1.1211832550798642</v>
      </c>
      <c r="M331" t="s">
        <v>33</v>
      </c>
    </row>
    <row r="332" spans="1:13" x14ac:dyDescent="0.3">
      <c r="A332">
        <v>97</v>
      </c>
      <c r="B332" t="s">
        <v>174</v>
      </c>
      <c r="C332" s="1">
        <v>45200</v>
      </c>
      <c r="D332" t="s">
        <v>41</v>
      </c>
      <c r="E332" t="str">
        <f t="shared" si="5"/>
        <v>2023/10</v>
      </c>
      <c r="F332">
        <v>3606088.6030084998</v>
      </c>
      <c r="G332">
        <v>-3.9568040613948099E-2</v>
      </c>
      <c r="H332" t="s">
        <v>128</v>
      </c>
      <c r="I332">
        <v>2023</v>
      </c>
      <c r="J332" t="s">
        <v>176</v>
      </c>
      <c r="K332">
        <v>4249305.1378771579</v>
      </c>
      <c r="L332">
        <v>1.1783695870179212</v>
      </c>
      <c r="M332" t="s">
        <v>33</v>
      </c>
    </row>
    <row r="333" spans="1:13" x14ac:dyDescent="0.3">
      <c r="A333">
        <v>97</v>
      </c>
      <c r="B333" t="s">
        <v>174</v>
      </c>
      <c r="C333" s="1">
        <v>45170</v>
      </c>
      <c r="D333" t="s">
        <v>42</v>
      </c>
      <c r="E333" t="str">
        <f t="shared" si="5"/>
        <v>2023/09</v>
      </c>
      <c r="F333">
        <v>3751634.96670957</v>
      </c>
      <c r="G333">
        <v>-7.6923385692490177E-3</v>
      </c>
      <c r="H333" t="s">
        <v>128</v>
      </c>
      <c r="I333">
        <v>2023</v>
      </c>
      <c r="J333" t="s">
        <v>176</v>
      </c>
      <c r="K333">
        <v>4249305.1378771579</v>
      </c>
      <c r="L333">
        <v>1.132654209586941</v>
      </c>
      <c r="M333" t="s">
        <v>33</v>
      </c>
    </row>
    <row r="334" spans="1:13" x14ac:dyDescent="0.3">
      <c r="A334">
        <v>97</v>
      </c>
      <c r="B334" t="s">
        <v>174</v>
      </c>
      <c r="C334" s="1">
        <v>45139</v>
      </c>
      <c r="D334" t="s">
        <v>43</v>
      </c>
      <c r="E334" t="str">
        <f t="shared" si="5"/>
        <v>2023/08</v>
      </c>
      <c r="F334">
        <v>3780605.0942246201</v>
      </c>
      <c r="G334">
        <v>-5.7750018630527977E-3</v>
      </c>
      <c r="H334" t="s">
        <v>128</v>
      </c>
      <c r="I334">
        <v>2023</v>
      </c>
      <c r="J334" t="s">
        <v>176</v>
      </c>
      <c r="K334">
        <v>4249305.1378771579</v>
      </c>
      <c r="L334">
        <v>1.123974874913156</v>
      </c>
      <c r="M334" t="s">
        <v>33</v>
      </c>
    </row>
    <row r="335" spans="1:13" x14ac:dyDescent="0.3">
      <c r="A335">
        <v>97</v>
      </c>
      <c r="B335" t="s">
        <v>174</v>
      </c>
      <c r="C335" s="1">
        <v>45108</v>
      </c>
      <c r="D335" t="s">
        <v>44</v>
      </c>
      <c r="E335" t="str">
        <f t="shared" si="5"/>
        <v>2023/07</v>
      </c>
      <c r="F335">
        <v>3802501.2600321602</v>
      </c>
      <c r="G335">
        <v>3.2112566241247538E-2</v>
      </c>
      <c r="H335" t="s">
        <v>128</v>
      </c>
      <c r="I335">
        <v>2023</v>
      </c>
      <c r="J335" t="s">
        <v>176</v>
      </c>
      <c r="K335">
        <v>4249305.1378771579</v>
      </c>
      <c r="L335">
        <v>1.1175026245333102</v>
      </c>
      <c r="M335" t="s">
        <v>33</v>
      </c>
    </row>
    <row r="336" spans="1:13" x14ac:dyDescent="0.3">
      <c r="A336">
        <v>97</v>
      </c>
      <c r="B336" t="s">
        <v>174</v>
      </c>
      <c r="C336" s="1">
        <v>45078</v>
      </c>
      <c r="D336" t="s">
        <v>45</v>
      </c>
      <c r="E336" t="str">
        <f t="shared" si="5"/>
        <v>2023/06</v>
      </c>
      <c r="F336">
        <v>3682332.9689936601</v>
      </c>
      <c r="G336">
        <v>1.1156870415042272E-2</v>
      </c>
      <c r="H336" t="s">
        <v>128</v>
      </c>
      <c r="I336">
        <v>2023</v>
      </c>
      <c r="J336" t="s">
        <v>176</v>
      </c>
      <c r="K336">
        <v>4249305.1378771579</v>
      </c>
      <c r="L336">
        <v>1.1539709129124314</v>
      </c>
      <c r="M336" t="s">
        <v>33</v>
      </c>
    </row>
    <row r="337" spans="1:13" x14ac:dyDescent="0.3">
      <c r="A337">
        <v>97</v>
      </c>
      <c r="B337" t="s">
        <v>174</v>
      </c>
      <c r="C337" s="1">
        <v>45047</v>
      </c>
      <c r="D337" t="s">
        <v>46</v>
      </c>
      <c r="E337" t="str">
        <f t="shared" si="5"/>
        <v>2023/05</v>
      </c>
      <c r="F337">
        <v>3641477.9878855902</v>
      </c>
      <c r="G337">
        <v>9.372978824846752E-4</v>
      </c>
      <c r="H337" t="s">
        <v>128</v>
      </c>
      <c r="I337">
        <v>2023</v>
      </c>
      <c r="J337" t="s">
        <v>176</v>
      </c>
      <c r="K337">
        <v>4249305.1378771579</v>
      </c>
      <c r="L337">
        <v>1.1669177053970057</v>
      </c>
      <c r="M337" t="s">
        <v>33</v>
      </c>
    </row>
    <row r="338" spans="1:13" x14ac:dyDescent="0.3">
      <c r="A338">
        <v>97</v>
      </c>
      <c r="B338" t="s">
        <v>174</v>
      </c>
      <c r="C338" s="1">
        <v>45017</v>
      </c>
      <c r="D338" t="s">
        <v>47</v>
      </c>
      <c r="E338" t="str">
        <f t="shared" si="5"/>
        <v>2023/04</v>
      </c>
      <c r="F338">
        <v>3638066.4373477399</v>
      </c>
      <c r="G338">
        <v>8.0772848178647643E-3</v>
      </c>
      <c r="H338" t="s">
        <v>128</v>
      </c>
      <c r="I338">
        <v>2023</v>
      </c>
      <c r="J338" t="s">
        <v>176</v>
      </c>
      <c r="K338">
        <v>4249305.1378771579</v>
      </c>
      <c r="L338">
        <v>1.1680119676360361</v>
      </c>
      <c r="M338" t="s">
        <v>33</v>
      </c>
    </row>
    <row r="339" spans="1:13" x14ac:dyDescent="0.3">
      <c r="A339">
        <v>97</v>
      </c>
      <c r="B339" t="s">
        <v>174</v>
      </c>
      <c r="C339" s="1">
        <v>44986</v>
      </c>
      <c r="D339" t="s">
        <v>48</v>
      </c>
      <c r="E339" t="str">
        <f t="shared" si="5"/>
        <v>2023/03</v>
      </c>
      <c r="F339">
        <v>3608799.09798767</v>
      </c>
      <c r="G339">
        <v>-2.8791966669579099E-2</v>
      </c>
      <c r="H339" t="s">
        <v>128</v>
      </c>
      <c r="I339">
        <v>2023</v>
      </c>
      <c r="J339" t="s">
        <v>176</v>
      </c>
      <c r="K339">
        <v>4249305.1378771579</v>
      </c>
      <c r="L339">
        <v>1.1774845377917118</v>
      </c>
      <c r="M339" t="s">
        <v>33</v>
      </c>
    </row>
    <row r="340" spans="1:13" x14ac:dyDescent="0.3">
      <c r="A340">
        <v>97</v>
      </c>
      <c r="B340" t="s">
        <v>174</v>
      </c>
      <c r="C340" s="1">
        <v>44958</v>
      </c>
      <c r="D340" t="s">
        <v>49</v>
      </c>
      <c r="E340" t="str">
        <f t="shared" si="5"/>
        <v>2023/02</v>
      </c>
      <c r="F340">
        <v>3714213.7873469</v>
      </c>
      <c r="G340">
        <v>-1.6853736282191922E-3</v>
      </c>
      <c r="H340" t="s">
        <v>128</v>
      </c>
      <c r="I340">
        <v>2023</v>
      </c>
      <c r="J340" t="s">
        <v>176</v>
      </c>
      <c r="K340">
        <v>4249305.1378771579</v>
      </c>
      <c r="L340">
        <v>1.144065845739181</v>
      </c>
      <c r="M340" t="s">
        <v>33</v>
      </c>
    </row>
    <row r="341" spans="1:13" x14ac:dyDescent="0.3">
      <c r="A341">
        <v>97</v>
      </c>
      <c r="B341" t="s">
        <v>174</v>
      </c>
      <c r="C341" s="1">
        <v>44927</v>
      </c>
      <c r="D341" t="s">
        <v>50</v>
      </c>
      <c r="E341" t="str">
        <f t="shared" si="5"/>
        <v>2023/01</v>
      </c>
      <c r="F341">
        <v>3720478.90336132</v>
      </c>
      <c r="G341">
        <v>0.10571472338020477</v>
      </c>
      <c r="H341" t="s">
        <v>128</v>
      </c>
      <c r="I341">
        <v>2023</v>
      </c>
      <c r="J341" t="s">
        <v>176</v>
      </c>
      <c r="K341">
        <v>4249305.1378771579</v>
      </c>
      <c r="L341">
        <v>1.1421392912719011</v>
      </c>
      <c r="M341" t="s">
        <v>33</v>
      </c>
    </row>
    <row r="342" spans="1:13" x14ac:dyDescent="0.3">
      <c r="A342">
        <v>97</v>
      </c>
      <c r="B342" t="s">
        <v>174</v>
      </c>
      <c r="C342" s="1">
        <v>44896</v>
      </c>
      <c r="D342" t="s">
        <v>51</v>
      </c>
      <c r="E342" t="str">
        <f t="shared" si="5"/>
        <v>2022/12</v>
      </c>
      <c r="F342">
        <v>3347245.1829300099</v>
      </c>
      <c r="G342">
        <v>-3.0891155309068045E-2</v>
      </c>
      <c r="H342" t="s">
        <v>128</v>
      </c>
      <c r="I342">
        <v>2022</v>
      </c>
      <c r="J342" t="s">
        <v>177</v>
      </c>
      <c r="K342">
        <v>3493775.5996219288</v>
      </c>
      <c r="L342">
        <v>1.0437764217091661</v>
      </c>
      <c r="M342" t="s">
        <v>33</v>
      </c>
    </row>
    <row r="343" spans="1:13" x14ac:dyDescent="0.3">
      <c r="A343">
        <v>97</v>
      </c>
      <c r="B343" t="s">
        <v>174</v>
      </c>
      <c r="C343" s="1">
        <v>44866</v>
      </c>
      <c r="D343" t="s">
        <v>53</v>
      </c>
      <c r="E343" t="str">
        <f t="shared" si="5"/>
        <v>2022/11</v>
      </c>
      <c r="F343">
        <v>3452259.10362066</v>
      </c>
      <c r="G343">
        <v>2.2846197267587284E-2</v>
      </c>
      <c r="H343" t="s">
        <v>128</v>
      </c>
      <c r="I343">
        <v>2022</v>
      </c>
      <c r="J343" t="s">
        <v>177</v>
      </c>
      <c r="K343">
        <v>3493775.5996219288</v>
      </c>
      <c r="L343">
        <v>1.0120258922505925</v>
      </c>
      <c r="M343" t="s">
        <v>33</v>
      </c>
    </row>
    <row r="344" spans="1:13" x14ac:dyDescent="0.3">
      <c r="A344">
        <v>97</v>
      </c>
      <c r="B344" t="s">
        <v>174</v>
      </c>
      <c r="C344" s="1">
        <v>44835</v>
      </c>
      <c r="D344" t="s">
        <v>54</v>
      </c>
      <c r="E344" t="str">
        <f t="shared" si="5"/>
        <v>2022/10</v>
      </c>
      <c r="F344">
        <v>3374282.2401539502</v>
      </c>
      <c r="G344">
        <v>3.2500681505501054E-2</v>
      </c>
      <c r="H344" t="s">
        <v>128</v>
      </c>
      <c r="I344">
        <v>2022</v>
      </c>
      <c r="J344" t="s">
        <v>177</v>
      </c>
      <c r="K344">
        <v>3493775.5996219288</v>
      </c>
      <c r="L344">
        <v>1.0354129711041975</v>
      </c>
      <c r="M344" t="s">
        <v>33</v>
      </c>
    </row>
    <row r="345" spans="1:13" x14ac:dyDescent="0.3">
      <c r="A345">
        <v>97</v>
      </c>
      <c r="B345" t="s">
        <v>174</v>
      </c>
      <c r="C345" s="1">
        <v>44805</v>
      </c>
      <c r="D345" t="s">
        <v>55</v>
      </c>
      <c r="E345" t="str">
        <f t="shared" si="5"/>
        <v>2022/09</v>
      </c>
      <c r="F345">
        <v>3266378.7344802599</v>
      </c>
      <c r="G345">
        <v>-6.2772949740556222E-2</v>
      </c>
      <c r="H345" t="s">
        <v>128</v>
      </c>
      <c r="I345">
        <v>2022</v>
      </c>
      <c r="J345" t="s">
        <v>177</v>
      </c>
      <c r="K345">
        <v>3493775.5996219288</v>
      </c>
      <c r="L345">
        <v>1.0696174215014451</v>
      </c>
      <c r="M345" t="s">
        <v>33</v>
      </c>
    </row>
    <row r="346" spans="1:13" x14ac:dyDescent="0.3">
      <c r="A346">
        <v>97</v>
      </c>
      <c r="B346" t="s">
        <v>174</v>
      </c>
      <c r="C346" s="1">
        <v>44774</v>
      </c>
      <c r="D346" t="s">
        <v>56</v>
      </c>
      <c r="E346" t="str">
        <f t="shared" si="5"/>
        <v>2022/08</v>
      </c>
      <c r="F346">
        <v>3477991.25084484</v>
      </c>
      <c r="G346">
        <v>1.2461438920393593E-2</v>
      </c>
      <c r="H346" t="s">
        <v>128</v>
      </c>
      <c r="I346">
        <v>2022</v>
      </c>
      <c r="J346" t="s">
        <v>177</v>
      </c>
      <c r="K346">
        <v>3493775.5996219288</v>
      </c>
      <c r="L346">
        <v>1.0045383520655076</v>
      </c>
      <c r="M346" t="s">
        <v>33</v>
      </c>
    </row>
    <row r="347" spans="1:13" x14ac:dyDescent="0.3">
      <c r="A347">
        <v>97</v>
      </c>
      <c r="B347" t="s">
        <v>174</v>
      </c>
      <c r="C347" s="1">
        <v>44743</v>
      </c>
      <c r="D347" t="s">
        <v>57</v>
      </c>
      <c r="E347" t="str">
        <f t="shared" si="5"/>
        <v>2022/07</v>
      </c>
      <c r="F347">
        <v>3434919.40129303</v>
      </c>
      <c r="G347">
        <v>5.5827843615453808E-2</v>
      </c>
      <c r="H347" t="s">
        <v>128</v>
      </c>
      <c r="I347">
        <v>2022</v>
      </c>
      <c r="J347" t="s">
        <v>177</v>
      </c>
      <c r="K347">
        <v>3493775.5996219288</v>
      </c>
      <c r="L347">
        <v>1.0171346664806</v>
      </c>
      <c r="M347" t="s">
        <v>33</v>
      </c>
    </row>
    <row r="348" spans="1:13" x14ac:dyDescent="0.3">
      <c r="A348">
        <v>97</v>
      </c>
      <c r="B348" t="s">
        <v>174</v>
      </c>
      <c r="C348" s="1">
        <v>44713</v>
      </c>
      <c r="D348" t="s">
        <v>58</v>
      </c>
      <c r="E348" t="str">
        <f t="shared" si="5"/>
        <v>2022/06</v>
      </c>
      <c r="F348">
        <v>3248409.90892208</v>
      </c>
      <c r="G348">
        <v>-6.9444810617377811E-2</v>
      </c>
      <c r="H348" t="s">
        <v>128</v>
      </c>
      <c r="I348">
        <v>2022</v>
      </c>
      <c r="J348" t="s">
        <v>177</v>
      </c>
      <c r="K348">
        <v>3493775.5996219288</v>
      </c>
      <c r="L348">
        <v>1.0755340913183178</v>
      </c>
      <c r="M348" t="s">
        <v>33</v>
      </c>
    </row>
    <row r="349" spans="1:13" x14ac:dyDescent="0.3">
      <c r="A349">
        <v>97</v>
      </c>
      <c r="B349" t="s">
        <v>174</v>
      </c>
      <c r="C349" s="1">
        <v>44682</v>
      </c>
      <c r="D349" t="s">
        <v>59</v>
      </c>
      <c r="E349" t="str">
        <f t="shared" si="5"/>
        <v>2022/05</v>
      </c>
      <c r="F349">
        <v>3482012.4902826101</v>
      </c>
      <c r="G349">
        <v>-1.135310729705398E-2</v>
      </c>
      <c r="H349" t="s">
        <v>128</v>
      </c>
      <c r="I349">
        <v>2022</v>
      </c>
      <c r="J349" t="s">
        <v>177</v>
      </c>
      <c r="K349">
        <v>3493775.5996219288</v>
      </c>
      <c r="L349">
        <v>1.0033782501849566</v>
      </c>
      <c r="M349" t="s">
        <v>33</v>
      </c>
    </row>
    <row r="350" spans="1:13" x14ac:dyDescent="0.3">
      <c r="A350">
        <v>97</v>
      </c>
      <c r="B350" t="s">
        <v>174</v>
      </c>
      <c r="C350" s="1">
        <v>44652</v>
      </c>
      <c r="D350" t="s">
        <v>60</v>
      </c>
      <c r="E350" t="str">
        <f t="shared" si="5"/>
        <v>2022/04</v>
      </c>
      <c r="F350">
        <v>3521769.4069331498</v>
      </c>
      <c r="G350">
        <v>-2.2891614125379895E-2</v>
      </c>
      <c r="H350" t="s">
        <v>128</v>
      </c>
      <c r="I350">
        <v>2022</v>
      </c>
      <c r="J350" t="s">
        <v>177</v>
      </c>
      <c r="K350">
        <v>3493775.5996219288</v>
      </c>
      <c r="L350">
        <v>0.99205120946984471</v>
      </c>
      <c r="M350" t="s">
        <v>33</v>
      </c>
    </row>
    <row r="351" spans="1:13" x14ac:dyDescent="0.3">
      <c r="A351">
        <v>97</v>
      </c>
      <c r="B351" t="s">
        <v>174</v>
      </c>
      <c r="C351" s="1">
        <v>44621</v>
      </c>
      <c r="D351" t="s">
        <v>61</v>
      </c>
      <c r="E351" t="str">
        <f t="shared" si="5"/>
        <v>2022/03</v>
      </c>
      <c r="F351">
        <v>3603318.2241527298</v>
      </c>
      <c r="G351">
        <v>1.3858652015914248E-2</v>
      </c>
      <c r="H351" t="s">
        <v>128</v>
      </c>
      <c r="I351">
        <v>2022</v>
      </c>
      <c r="J351" t="s">
        <v>177</v>
      </c>
      <c r="K351">
        <v>3493775.5996219288</v>
      </c>
      <c r="L351">
        <v>0.96959951419318269</v>
      </c>
      <c r="M351" t="s">
        <v>33</v>
      </c>
    </row>
    <row r="352" spans="1:13" x14ac:dyDescent="0.3">
      <c r="A352">
        <v>97</v>
      </c>
      <c r="B352" t="s">
        <v>174</v>
      </c>
      <c r="C352" s="1">
        <v>44593</v>
      </c>
      <c r="D352" t="s">
        <v>62</v>
      </c>
      <c r="E352" t="str">
        <f t="shared" si="5"/>
        <v>2022/02</v>
      </c>
      <c r="F352">
        <v>3553725.5284753498</v>
      </c>
      <c r="G352">
        <v>-2.9356283495151698E-2</v>
      </c>
      <c r="H352" t="s">
        <v>128</v>
      </c>
      <c r="I352">
        <v>2022</v>
      </c>
      <c r="J352" t="s">
        <v>177</v>
      </c>
      <c r="K352">
        <v>3493775.5996219288</v>
      </c>
      <c r="L352">
        <v>0.98313039980914307</v>
      </c>
      <c r="M352" t="s">
        <v>33</v>
      </c>
    </row>
    <row r="353" spans="1:13" x14ac:dyDescent="0.3">
      <c r="A353">
        <v>97</v>
      </c>
      <c r="B353" t="s">
        <v>174</v>
      </c>
      <c r="C353" s="1">
        <v>44562</v>
      </c>
      <c r="D353" t="s">
        <v>63</v>
      </c>
      <c r="E353" t="str">
        <f t="shared" si="5"/>
        <v>2022/01</v>
      </c>
      <c r="F353">
        <v>3659596.0824665702</v>
      </c>
      <c r="G353">
        <v>-0.15465946481815165</v>
      </c>
      <c r="H353" t="s">
        <v>128</v>
      </c>
      <c r="I353">
        <v>2022</v>
      </c>
      <c r="J353" t="s">
        <v>177</v>
      </c>
      <c r="K353">
        <v>3493775.5996219288</v>
      </c>
      <c r="L353">
        <v>0.95468885660931235</v>
      </c>
      <c r="M353" t="s">
        <v>33</v>
      </c>
    </row>
    <row r="354" spans="1:13" x14ac:dyDescent="0.3">
      <c r="A354">
        <v>97</v>
      </c>
      <c r="B354" t="s">
        <v>174</v>
      </c>
      <c r="C354" s="1">
        <v>44531</v>
      </c>
      <c r="D354" t="s">
        <v>64</v>
      </c>
      <c r="E354" t="str">
        <f t="shared" si="5"/>
        <v>2021/12</v>
      </c>
      <c r="F354">
        <v>4271701.5877338704</v>
      </c>
      <c r="G354">
        <v>8.9682273759232791E-3</v>
      </c>
      <c r="H354" t="s">
        <v>128</v>
      </c>
      <c r="I354">
        <v>2021</v>
      </c>
      <c r="J354" t="s">
        <v>178</v>
      </c>
      <c r="K354">
        <v>4512605.822346203</v>
      </c>
      <c r="L354">
        <v>1.0563953800761938</v>
      </c>
      <c r="M354" t="s">
        <v>33</v>
      </c>
    </row>
    <row r="355" spans="1:13" x14ac:dyDescent="0.3">
      <c r="A355">
        <v>97</v>
      </c>
      <c r="B355" t="s">
        <v>174</v>
      </c>
      <c r="C355" s="1">
        <v>44501</v>
      </c>
      <c r="D355" t="s">
        <v>66</v>
      </c>
      <c r="E355" t="str">
        <f t="shared" si="5"/>
        <v>2021/11</v>
      </c>
      <c r="F355">
        <v>4233563.26878988</v>
      </c>
      <c r="G355">
        <v>-1.2635421892182133E-2</v>
      </c>
      <c r="H355" t="s">
        <v>128</v>
      </c>
      <c r="I355">
        <v>2021</v>
      </c>
      <c r="J355" t="s">
        <v>178</v>
      </c>
      <c r="K355">
        <v>4512605.822346203</v>
      </c>
      <c r="L355">
        <v>1.0659119837923396</v>
      </c>
      <c r="M355" t="s">
        <v>33</v>
      </c>
    </row>
    <row r="356" spans="1:13" x14ac:dyDescent="0.3">
      <c r="A356">
        <v>97</v>
      </c>
      <c r="B356" t="s">
        <v>174</v>
      </c>
      <c r="C356" s="1">
        <v>44470</v>
      </c>
      <c r="D356" t="s">
        <v>67</v>
      </c>
      <c r="E356" t="str">
        <f t="shared" si="5"/>
        <v>2021/10</v>
      </c>
      <c r="F356">
        <v>4287395.5071109803</v>
      </c>
      <c r="G356">
        <v>1.0561464359525843E-2</v>
      </c>
      <c r="H356" t="s">
        <v>128</v>
      </c>
      <c r="I356">
        <v>2021</v>
      </c>
      <c r="J356" t="s">
        <v>178</v>
      </c>
      <c r="K356">
        <v>4512605.822346203</v>
      </c>
      <c r="L356">
        <v>1.052528467425432</v>
      </c>
      <c r="M356" t="s">
        <v>33</v>
      </c>
    </row>
    <row r="357" spans="1:13" x14ac:dyDescent="0.3">
      <c r="A357">
        <v>97</v>
      </c>
      <c r="B357" t="s">
        <v>174</v>
      </c>
      <c r="C357" s="1">
        <v>44440</v>
      </c>
      <c r="D357" t="s">
        <v>68</v>
      </c>
      <c r="E357" t="str">
        <f t="shared" si="5"/>
        <v>2021/09</v>
      </c>
      <c r="F357">
        <v>4242352.6104313498</v>
      </c>
      <c r="G357">
        <v>-2.8945239073258765E-2</v>
      </c>
      <c r="H357" t="s">
        <v>128</v>
      </c>
      <c r="I357">
        <v>2021</v>
      </c>
      <c r="J357" t="s">
        <v>178</v>
      </c>
      <c r="K357">
        <v>4512605.822346203</v>
      </c>
      <c r="L357">
        <v>1.0637036184239703</v>
      </c>
      <c r="M357" t="s">
        <v>33</v>
      </c>
    </row>
    <row r="358" spans="1:13" x14ac:dyDescent="0.3">
      <c r="A358">
        <v>97</v>
      </c>
      <c r="B358" t="s">
        <v>174</v>
      </c>
      <c r="C358" s="1">
        <v>44409</v>
      </c>
      <c r="D358" t="s">
        <v>69</v>
      </c>
      <c r="E358" t="str">
        <f t="shared" si="5"/>
        <v>2021/08</v>
      </c>
      <c r="F358">
        <v>4366942.9712218503</v>
      </c>
      <c r="G358">
        <v>3.2676512682282617E-2</v>
      </c>
      <c r="H358" t="s">
        <v>128</v>
      </c>
      <c r="I358">
        <v>2021</v>
      </c>
      <c r="J358" t="s">
        <v>178</v>
      </c>
      <c r="K358">
        <v>4512605.822346203</v>
      </c>
      <c r="L358">
        <v>1.0333557942213285</v>
      </c>
      <c r="M358" t="s">
        <v>33</v>
      </c>
    </row>
    <row r="359" spans="1:13" x14ac:dyDescent="0.3">
      <c r="A359">
        <v>97</v>
      </c>
      <c r="B359" t="s">
        <v>174</v>
      </c>
      <c r="C359" s="1">
        <v>44378</v>
      </c>
      <c r="D359" t="s">
        <v>70</v>
      </c>
      <c r="E359" t="str">
        <f t="shared" si="5"/>
        <v>2021/07</v>
      </c>
      <c r="F359">
        <v>4226552.72727043</v>
      </c>
      <c r="G359">
        <v>8.1009171402328783E-3</v>
      </c>
      <c r="H359" t="s">
        <v>128</v>
      </c>
      <c r="I359">
        <v>2021</v>
      </c>
      <c r="J359" t="s">
        <v>178</v>
      </c>
      <c r="K359">
        <v>4512605.822346203</v>
      </c>
      <c r="L359">
        <v>1.0676800015365029</v>
      </c>
      <c r="M359" t="s">
        <v>33</v>
      </c>
    </row>
    <row r="360" spans="1:13" x14ac:dyDescent="0.3">
      <c r="A360">
        <v>97</v>
      </c>
      <c r="B360" t="s">
        <v>174</v>
      </c>
      <c r="C360" s="1">
        <v>44348</v>
      </c>
      <c r="D360" t="s">
        <v>71</v>
      </c>
      <c r="E360" t="str">
        <f t="shared" si="5"/>
        <v>2021/06</v>
      </c>
      <c r="F360">
        <v>4192452.0835698</v>
      </c>
      <c r="G360">
        <v>1.1254238746736714E-2</v>
      </c>
      <c r="H360" t="s">
        <v>128</v>
      </c>
      <c r="I360">
        <v>2021</v>
      </c>
      <c r="J360" t="s">
        <v>178</v>
      </c>
      <c r="K360">
        <v>4512605.822346203</v>
      </c>
      <c r="L360">
        <v>1.076364316727932</v>
      </c>
      <c r="M360" t="s">
        <v>33</v>
      </c>
    </row>
    <row r="361" spans="1:13" x14ac:dyDescent="0.3">
      <c r="A361">
        <v>97</v>
      </c>
      <c r="B361" t="s">
        <v>174</v>
      </c>
      <c r="C361" s="1">
        <v>44317</v>
      </c>
      <c r="D361" t="s">
        <v>72</v>
      </c>
      <c r="E361" t="str">
        <f t="shared" si="5"/>
        <v>2021/05</v>
      </c>
      <c r="F361">
        <v>4145533.7372365198</v>
      </c>
      <c r="G361">
        <v>-1.1818989019175346E-2</v>
      </c>
      <c r="H361" t="s">
        <v>128</v>
      </c>
      <c r="I361">
        <v>2021</v>
      </c>
      <c r="J361" t="s">
        <v>178</v>
      </c>
      <c r="K361">
        <v>4512605.822346203</v>
      </c>
      <c r="L361">
        <v>1.0885463991795612</v>
      </c>
      <c r="M361" t="s">
        <v>33</v>
      </c>
    </row>
    <row r="362" spans="1:13" x14ac:dyDescent="0.3">
      <c r="A362">
        <v>97</v>
      </c>
      <c r="B362" t="s">
        <v>174</v>
      </c>
      <c r="C362" s="1">
        <v>44287</v>
      </c>
      <c r="D362" t="s">
        <v>73</v>
      </c>
      <c r="E362" t="str">
        <f t="shared" si="5"/>
        <v>2021/04</v>
      </c>
      <c r="F362">
        <v>4194820.4407284101</v>
      </c>
      <c r="G362">
        <v>5.9231866400717592E-2</v>
      </c>
      <c r="H362" t="s">
        <v>128</v>
      </c>
      <c r="I362">
        <v>2021</v>
      </c>
      <c r="J362" t="s">
        <v>178</v>
      </c>
      <c r="K362">
        <v>4512605.822346203</v>
      </c>
      <c r="L362">
        <v>1.0757566113038706</v>
      </c>
      <c r="M362" t="s">
        <v>33</v>
      </c>
    </row>
    <row r="363" spans="1:13" x14ac:dyDescent="0.3">
      <c r="A363">
        <v>97</v>
      </c>
      <c r="B363" t="s">
        <v>174</v>
      </c>
      <c r="C363" s="1">
        <v>44256</v>
      </c>
      <c r="D363" t="s">
        <v>74</v>
      </c>
      <c r="E363" t="str">
        <f t="shared" si="5"/>
        <v>2021/03</v>
      </c>
      <c r="F363">
        <v>3953568.81881708</v>
      </c>
      <c r="G363">
        <v>5.2684380692379476E-2</v>
      </c>
      <c r="H363" t="s">
        <v>128</v>
      </c>
      <c r="I363">
        <v>2021</v>
      </c>
      <c r="J363" t="s">
        <v>178</v>
      </c>
      <c r="K363">
        <v>4512605.822346203</v>
      </c>
      <c r="L363">
        <v>1.1414006001029695</v>
      </c>
      <c r="M363" t="s">
        <v>33</v>
      </c>
    </row>
    <row r="364" spans="1:13" x14ac:dyDescent="0.3">
      <c r="A364">
        <v>97</v>
      </c>
      <c r="B364" t="s">
        <v>174</v>
      </c>
      <c r="C364" s="1">
        <v>44228</v>
      </c>
      <c r="D364" t="s">
        <v>75</v>
      </c>
      <c r="E364" t="str">
        <f t="shared" si="5"/>
        <v>2021/02</v>
      </c>
      <c r="F364">
        <v>3750669.24257599</v>
      </c>
      <c r="G364">
        <v>2.7316642596768251E-3</v>
      </c>
      <c r="H364" t="s">
        <v>128</v>
      </c>
      <c r="I364">
        <v>2021</v>
      </c>
      <c r="J364" t="s">
        <v>178</v>
      </c>
      <c r="K364">
        <v>4512605.822346203</v>
      </c>
      <c r="L364">
        <v>1.2031468334026993</v>
      </c>
      <c r="M364" t="s">
        <v>33</v>
      </c>
    </row>
    <row r="365" spans="1:13" x14ac:dyDescent="0.3">
      <c r="A365">
        <v>97</v>
      </c>
      <c r="B365" t="s">
        <v>174</v>
      </c>
      <c r="C365" s="1">
        <v>44197</v>
      </c>
      <c r="D365" t="s">
        <v>76</v>
      </c>
      <c r="E365" t="str">
        <f t="shared" si="5"/>
        <v>2021/01</v>
      </c>
      <c r="F365">
        <v>3740437.6544503099</v>
      </c>
      <c r="G365">
        <v>-3.8840186053882793E-2</v>
      </c>
      <c r="H365" t="s">
        <v>128</v>
      </c>
      <c r="I365">
        <v>2021</v>
      </c>
      <c r="J365" t="s">
        <v>178</v>
      </c>
      <c r="K365">
        <v>4512605.822346203</v>
      </c>
      <c r="L365">
        <v>1.2064379196314583</v>
      </c>
      <c r="M365" t="s">
        <v>33</v>
      </c>
    </row>
    <row r="366" spans="1:13" x14ac:dyDescent="0.3">
      <c r="A366">
        <v>97</v>
      </c>
      <c r="B366" t="s">
        <v>174</v>
      </c>
      <c r="C366" s="1">
        <v>44166</v>
      </c>
      <c r="D366" t="s">
        <v>77</v>
      </c>
      <c r="E366" t="str">
        <f t="shared" si="5"/>
        <v>2020/12</v>
      </c>
      <c r="F366">
        <v>3888575.1708275201</v>
      </c>
      <c r="G366">
        <v>2.358335386476005E-2</v>
      </c>
      <c r="H366" t="s">
        <v>128</v>
      </c>
      <c r="I366">
        <v>2020</v>
      </c>
      <c r="J366" t="s">
        <v>179</v>
      </c>
      <c r="K366">
        <v>4030566.326063788</v>
      </c>
      <c r="L366">
        <v>1.0365149570211474</v>
      </c>
      <c r="M366" t="s">
        <v>33</v>
      </c>
    </row>
    <row r="367" spans="1:13" x14ac:dyDescent="0.3">
      <c r="A367">
        <v>97</v>
      </c>
      <c r="B367" t="s">
        <v>174</v>
      </c>
      <c r="C367" s="1">
        <v>44136</v>
      </c>
      <c r="D367" t="s">
        <v>79</v>
      </c>
      <c r="E367" t="str">
        <f t="shared" si="5"/>
        <v>2020/11</v>
      </c>
      <c r="F367">
        <v>3797942.43903318</v>
      </c>
      <c r="G367">
        <v>8.9079628034333364E-2</v>
      </c>
      <c r="H367" t="s">
        <v>128</v>
      </c>
      <c r="I367">
        <v>2020</v>
      </c>
      <c r="J367" t="s">
        <v>179</v>
      </c>
      <c r="K367">
        <v>4030566.326063788</v>
      </c>
      <c r="L367">
        <v>1.0612499769980257</v>
      </c>
      <c r="M367" t="s">
        <v>33</v>
      </c>
    </row>
    <row r="368" spans="1:13" x14ac:dyDescent="0.3">
      <c r="A368">
        <v>97</v>
      </c>
      <c r="B368" t="s">
        <v>174</v>
      </c>
      <c r="C368" s="1">
        <v>44105</v>
      </c>
      <c r="D368" t="s">
        <v>80</v>
      </c>
      <c r="E368" t="str">
        <f t="shared" si="5"/>
        <v>2020/10</v>
      </c>
      <c r="F368">
        <v>3474254.1699949699</v>
      </c>
      <c r="G368">
        <v>-1.2842378369703979E-2</v>
      </c>
      <c r="H368" t="s">
        <v>128</v>
      </c>
      <c r="I368">
        <v>2020</v>
      </c>
      <c r="J368" t="s">
        <v>179</v>
      </c>
      <c r="K368">
        <v>4030566.326063788</v>
      </c>
      <c r="L368">
        <v>1.1601241961147659</v>
      </c>
      <c r="M368" t="s">
        <v>33</v>
      </c>
    </row>
    <row r="369" spans="1:13" x14ac:dyDescent="0.3">
      <c r="A369">
        <v>97</v>
      </c>
      <c r="B369" t="s">
        <v>174</v>
      </c>
      <c r="C369" s="1">
        <v>44075</v>
      </c>
      <c r="D369" t="s">
        <v>81</v>
      </c>
      <c r="E369" t="str">
        <f t="shared" si="5"/>
        <v>2020/09</v>
      </c>
      <c r="F369">
        <v>3519159.5855941498</v>
      </c>
      <c r="G369">
        <v>-1.7050491115009461E-2</v>
      </c>
      <c r="H369" t="s">
        <v>128</v>
      </c>
      <c r="I369">
        <v>2020</v>
      </c>
      <c r="J369" t="s">
        <v>179</v>
      </c>
      <c r="K369">
        <v>4030566.326063788</v>
      </c>
      <c r="L369">
        <v>1.1453207017275109</v>
      </c>
      <c r="M369" t="s">
        <v>33</v>
      </c>
    </row>
    <row r="370" spans="1:13" x14ac:dyDescent="0.3">
      <c r="A370">
        <v>97</v>
      </c>
      <c r="B370" t="s">
        <v>174</v>
      </c>
      <c r="C370" s="1">
        <v>44044</v>
      </c>
      <c r="D370" t="s">
        <v>82</v>
      </c>
      <c r="E370" t="str">
        <f t="shared" si="5"/>
        <v>2020/08</v>
      </c>
      <c r="F370">
        <v>3579677.4483460099</v>
      </c>
      <c r="G370">
        <v>5.3398736443547007E-2</v>
      </c>
      <c r="H370" t="s">
        <v>128</v>
      </c>
      <c r="I370">
        <v>2020</v>
      </c>
      <c r="J370" t="s">
        <v>179</v>
      </c>
      <c r="K370">
        <v>4030566.326063788</v>
      </c>
      <c r="L370">
        <v>1.1259579624767899</v>
      </c>
      <c r="M370" t="s">
        <v>33</v>
      </c>
    </row>
    <row r="371" spans="1:13" x14ac:dyDescent="0.3">
      <c r="A371">
        <v>97</v>
      </c>
      <c r="B371" t="s">
        <v>174</v>
      </c>
      <c r="C371" s="1">
        <v>44013</v>
      </c>
      <c r="D371" t="s">
        <v>83</v>
      </c>
      <c r="E371" t="str">
        <f t="shared" si="5"/>
        <v>2020/07</v>
      </c>
      <c r="F371">
        <v>3393541.1448111902</v>
      </c>
      <c r="G371">
        <v>-1.1839411624932411E-2</v>
      </c>
      <c r="H371" t="s">
        <v>128</v>
      </c>
      <c r="I371">
        <v>2020</v>
      </c>
      <c r="J371" t="s">
        <v>179</v>
      </c>
      <c r="K371">
        <v>4030566.326063788</v>
      </c>
      <c r="L371">
        <v>1.1877169464194137</v>
      </c>
      <c r="M371" t="s">
        <v>33</v>
      </c>
    </row>
    <row r="372" spans="1:13" x14ac:dyDescent="0.3">
      <c r="A372">
        <v>97</v>
      </c>
      <c r="B372" t="s">
        <v>174</v>
      </c>
      <c r="C372" s="1">
        <v>43983</v>
      </c>
      <c r="D372" t="s">
        <v>84</v>
      </c>
      <c r="E372" t="str">
        <f t="shared" si="5"/>
        <v>2020/06</v>
      </c>
      <c r="F372">
        <v>3433957.4558614902</v>
      </c>
      <c r="G372">
        <v>3.0818583570492684E-2</v>
      </c>
      <c r="H372" t="s">
        <v>128</v>
      </c>
      <c r="I372">
        <v>2020</v>
      </c>
      <c r="J372" t="s">
        <v>179</v>
      </c>
      <c r="K372">
        <v>4030566.326063788</v>
      </c>
      <c r="L372">
        <v>1.1737379911867964</v>
      </c>
      <c r="M372" t="s">
        <v>33</v>
      </c>
    </row>
    <row r="373" spans="1:13" x14ac:dyDescent="0.3">
      <c r="A373">
        <v>97</v>
      </c>
      <c r="B373" t="s">
        <v>174</v>
      </c>
      <c r="C373" s="1">
        <v>43952</v>
      </c>
      <c r="D373" t="s">
        <v>85</v>
      </c>
      <c r="E373" t="str">
        <f t="shared" si="5"/>
        <v>2020/05</v>
      </c>
      <c r="F373">
        <v>3329741.88753364</v>
      </c>
      <c r="G373">
        <v>3.2356501234035148E-2</v>
      </c>
      <c r="H373" t="s">
        <v>128</v>
      </c>
      <c r="I373">
        <v>2020</v>
      </c>
      <c r="J373" t="s">
        <v>179</v>
      </c>
      <c r="K373">
        <v>4030566.326063788</v>
      </c>
      <c r="L373">
        <v>1.2104741034594886</v>
      </c>
      <c r="M373" t="s">
        <v>33</v>
      </c>
    </row>
    <row r="374" spans="1:13" x14ac:dyDescent="0.3">
      <c r="A374">
        <v>97</v>
      </c>
      <c r="B374" t="s">
        <v>174</v>
      </c>
      <c r="C374" s="1">
        <v>43922</v>
      </c>
      <c r="D374" t="s">
        <v>86</v>
      </c>
      <c r="E374" t="str">
        <f t="shared" si="5"/>
        <v>2020/04</v>
      </c>
      <c r="F374">
        <v>3223727.4669998102</v>
      </c>
      <c r="G374">
        <v>0.12845624469675013</v>
      </c>
      <c r="H374" t="s">
        <v>128</v>
      </c>
      <c r="I374">
        <v>2020</v>
      </c>
      <c r="J374" t="s">
        <v>179</v>
      </c>
      <c r="K374">
        <v>4030566.326063788</v>
      </c>
      <c r="L374">
        <v>1.2502813489425859</v>
      </c>
      <c r="M374" t="s">
        <v>33</v>
      </c>
    </row>
    <row r="375" spans="1:13" x14ac:dyDescent="0.3">
      <c r="A375">
        <v>97</v>
      </c>
      <c r="B375" t="s">
        <v>174</v>
      </c>
      <c r="C375" s="1">
        <v>43891</v>
      </c>
      <c r="D375" t="s">
        <v>87</v>
      </c>
      <c r="E375" t="str">
        <f t="shared" si="5"/>
        <v>2020/03</v>
      </c>
      <c r="F375">
        <v>2835113.70456638</v>
      </c>
      <c r="G375">
        <v>-0.15415063738514617</v>
      </c>
      <c r="H375" t="s">
        <v>128</v>
      </c>
      <c r="I375">
        <v>2020</v>
      </c>
      <c r="J375" t="s">
        <v>179</v>
      </c>
      <c r="K375">
        <v>4030566.326063788</v>
      </c>
      <c r="L375">
        <v>1.4216594980201149</v>
      </c>
      <c r="M375" t="s">
        <v>33</v>
      </c>
    </row>
    <row r="376" spans="1:13" x14ac:dyDescent="0.3">
      <c r="A376">
        <v>97</v>
      </c>
      <c r="B376" t="s">
        <v>174</v>
      </c>
      <c r="C376" s="1">
        <v>43862</v>
      </c>
      <c r="D376" t="s">
        <v>88</v>
      </c>
      <c r="E376" t="str">
        <f t="shared" si="5"/>
        <v>2020/02</v>
      </c>
      <c r="F376">
        <v>3307632.5149445301</v>
      </c>
      <c r="G376">
        <v>-9.4217192096825012E-2</v>
      </c>
      <c r="H376" t="s">
        <v>128</v>
      </c>
      <c r="I376">
        <v>2020</v>
      </c>
      <c r="J376" t="s">
        <v>179</v>
      </c>
      <c r="K376">
        <v>4030566.326063788</v>
      </c>
      <c r="L376">
        <v>1.2185653357357269</v>
      </c>
      <c r="M376" t="s">
        <v>33</v>
      </c>
    </row>
    <row r="377" spans="1:13" x14ac:dyDescent="0.3">
      <c r="A377">
        <v>97</v>
      </c>
      <c r="B377" t="s">
        <v>174</v>
      </c>
      <c r="C377" s="1">
        <v>43831</v>
      </c>
      <c r="D377" t="s">
        <v>89</v>
      </c>
      <c r="E377" t="str">
        <f t="shared" si="5"/>
        <v>2020/01</v>
      </c>
      <c r="F377">
        <v>3634421.21705373</v>
      </c>
      <c r="G377">
        <v>2.048950254858125E-3</v>
      </c>
      <c r="H377" t="s">
        <v>128</v>
      </c>
      <c r="I377">
        <v>2020</v>
      </c>
      <c r="J377" t="s">
        <v>179</v>
      </c>
      <c r="K377">
        <v>4030566.326063788</v>
      </c>
      <c r="L377">
        <v>1.1089981279966212</v>
      </c>
      <c r="M377" t="s">
        <v>33</v>
      </c>
    </row>
    <row r="378" spans="1:13" x14ac:dyDescent="0.3">
      <c r="A378">
        <v>97</v>
      </c>
      <c r="B378" t="s">
        <v>174</v>
      </c>
      <c r="C378" s="1">
        <v>43800</v>
      </c>
      <c r="D378" t="s">
        <v>90</v>
      </c>
      <c r="E378" t="str">
        <f t="shared" si="5"/>
        <v>2019/12</v>
      </c>
      <c r="F378">
        <v>3626982.0925753601</v>
      </c>
      <c r="G378">
        <v>2.5317813806477553E-2</v>
      </c>
      <c r="H378" t="s">
        <v>128</v>
      </c>
      <c r="I378">
        <v>2019</v>
      </c>
      <c r="J378" t="s">
        <v>180</v>
      </c>
      <c r="K378">
        <v>3778106.5180080505</v>
      </c>
      <c r="L378">
        <v>1.0416667139719413</v>
      </c>
      <c r="M378" t="s">
        <v>33</v>
      </c>
    </row>
    <row r="379" spans="1:13" x14ac:dyDescent="0.3">
      <c r="A379">
        <v>97</v>
      </c>
      <c r="B379" t="s">
        <v>174</v>
      </c>
      <c r="C379" s="1">
        <v>43770</v>
      </c>
      <c r="D379" t="s">
        <v>92</v>
      </c>
      <c r="E379" t="str">
        <f t="shared" si="5"/>
        <v>2019/11</v>
      </c>
      <c r="F379">
        <v>3536307.51967193</v>
      </c>
      <c r="G379">
        <v>4.3554425522151045E-2</v>
      </c>
      <c r="H379" t="s">
        <v>128</v>
      </c>
      <c r="I379">
        <v>2019</v>
      </c>
      <c r="J379" t="s">
        <v>180</v>
      </c>
      <c r="K379">
        <v>3778106.5180080505</v>
      </c>
      <c r="L379">
        <v>1.068376123114585</v>
      </c>
      <c r="M379" t="s">
        <v>33</v>
      </c>
    </row>
    <row r="380" spans="1:13" x14ac:dyDescent="0.3">
      <c r="A380">
        <v>97</v>
      </c>
      <c r="B380" t="s">
        <v>174</v>
      </c>
      <c r="C380" s="1">
        <v>43739</v>
      </c>
      <c r="D380" t="s">
        <v>93</v>
      </c>
      <c r="E380" t="str">
        <f t="shared" si="5"/>
        <v>2019/10</v>
      </c>
      <c r="F380">
        <v>3385591.6730016102</v>
      </c>
      <c r="G380">
        <v>-2.1544408666461727E-2</v>
      </c>
      <c r="H380" t="s">
        <v>128</v>
      </c>
      <c r="I380">
        <v>2019</v>
      </c>
      <c r="J380" t="s">
        <v>180</v>
      </c>
      <c r="K380">
        <v>3778106.5180080505</v>
      </c>
      <c r="L380">
        <v>1.1159368532645413</v>
      </c>
      <c r="M380" t="s">
        <v>33</v>
      </c>
    </row>
    <row r="381" spans="1:13" x14ac:dyDescent="0.3">
      <c r="A381">
        <v>97</v>
      </c>
      <c r="B381" t="s">
        <v>174</v>
      </c>
      <c r="C381" s="1">
        <v>43709</v>
      </c>
      <c r="D381" t="s">
        <v>94</v>
      </c>
      <c r="E381" t="str">
        <f t="shared" si="5"/>
        <v>2019/09</v>
      </c>
      <c r="F381">
        <v>3459323.6475379202</v>
      </c>
      <c r="G381">
        <v>1.2523172802687001E-3</v>
      </c>
      <c r="H381" t="s">
        <v>128</v>
      </c>
      <c r="I381">
        <v>2019</v>
      </c>
      <c r="J381" t="s">
        <v>180</v>
      </c>
      <c r="K381">
        <v>3778106.5180080505</v>
      </c>
      <c r="L381">
        <v>1.0921517912025998</v>
      </c>
      <c r="M381" t="s">
        <v>33</v>
      </c>
    </row>
    <row r="382" spans="1:13" x14ac:dyDescent="0.3">
      <c r="A382">
        <v>97</v>
      </c>
      <c r="B382" t="s">
        <v>174</v>
      </c>
      <c r="C382" s="1">
        <v>43678</v>
      </c>
      <c r="D382" t="s">
        <v>95</v>
      </c>
      <c r="E382" t="str">
        <f t="shared" si="5"/>
        <v>2019/08</v>
      </c>
      <c r="F382">
        <v>3454994.1882502302</v>
      </c>
      <c r="G382">
        <v>-4.3076555329705474E-2</v>
      </c>
      <c r="H382" t="s">
        <v>128</v>
      </c>
      <c r="I382">
        <v>2019</v>
      </c>
      <c r="J382" t="s">
        <v>180</v>
      </c>
      <c r="K382">
        <v>3778106.5180080505</v>
      </c>
      <c r="L382">
        <v>1.0935203685310566</v>
      </c>
      <c r="M382" t="s">
        <v>33</v>
      </c>
    </row>
    <row r="383" spans="1:13" x14ac:dyDescent="0.3">
      <c r="A383">
        <v>97</v>
      </c>
      <c r="B383" t="s">
        <v>174</v>
      </c>
      <c r="C383" s="1">
        <v>43647</v>
      </c>
      <c r="D383" t="s">
        <v>96</v>
      </c>
      <c r="E383" t="str">
        <f t="shared" si="5"/>
        <v>2019/07</v>
      </c>
      <c r="F383">
        <v>3607075.4898866899</v>
      </c>
      <c r="G383">
        <v>4.5434442371189161E-2</v>
      </c>
      <c r="H383" t="s">
        <v>128</v>
      </c>
      <c r="I383">
        <v>2019</v>
      </c>
      <c r="J383" t="s">
        <v>180</v>
      </c>
      <c r="K383">
        <v>3778106.5180080505</v>
      </c>
      <c r="L383">
        <v>1.0474154279833865</v>
      </c>
      <c r="M383" t="s">
        <v>33</v>
      </c>
    </row>
    <row r="384" spans="1:13" x14ac:dyDescent="0.3">
      <c r="A384">
        <v>97</v>
      </c>
      <c r="B384" t="s">
        <v>174</v>
      </c>
      <c r="C384" s="1">
        <v>43617</v>
      </c>
      <c r="D384" t="s">
        <v>97</v>
      </c>
      <c r="E384" t="str">
        <f t="shared" si="5"/>
        <v>2019/06</v>
      </c>
      <c r="F384">
        <v>3446857.2989281402</v>
      </c>
      <c r="G384">
        <v>5.3019361987823019E-2</v>
      </c>
      <c r="H384" t="s">
        <v>128</v>
      </c>
      <c r="I384">
        <v>2019</v>
      </c>
      <c r="J384" t="s">
        <v>180</v>
      </c>
      <c r="K384">
        <v>3778106.5180080505</v>
      </c>
      <c r="L384">
        <v>1.0961018082132143</v>
      </c>
      <c r="M384" t="s">
        <v>33</v>
      </c>
    </row>
    <row r="385" spans="1:13" x14ac:dyDescent="0.3">
      <c r="A385">
        <v>97</v>
      </c>
      <c r="B385" t="s">
        <v>174</v>
      </c>
      <c r="C385" s="1">
        <v>43586</v>
      </c>
      <c r="D385" t="s">
        <v>98</v>
      </c>
      <c r="E385" t="str">
        <f t="shared" si="5"/>
        <v>2019/05</v>
      </c>
      <c r="F385">
        <v>3268867.27580105</v>
      </c>
      <c r="G385">
        <v>-3.578791993370458E-2</v>
      </c>
      <c r="H385" t="s">
        <v>128</v>
      </c>
      <c r="I385">
        <v>2019</v>
      </c>
      <c r="J385" t="s">
        <v>180</v>
      </c>
      <c r="K385">
        <v>3778106.5180080505</v>
      </c>
      <c r="L385">
        <v>1.1557846187200149</v>
      </c>
      <c r="M385" t="s">
        <v>33</v>
      </c>
    </row>
    <row r="386" spans="1:13" x14ac:dyDescent="0.3">
      <c r="A386">
        <v>97</v>
      </c>
      <c r="B386" t="s">
        <v>174</v>
      </c>
      <c r="C386" s="1">
        <v>43556</v>
      </c>
      <c r="D386" t="s">
        <v>99</v>
      </c>
      <c r="E386" t="str">
        <f t="shared" si="5"/>
        <v>2019/04</v>
      </c>
      <c r="F386">
        <v>3387971.7753858799</v>
      </c>
      <c r="G386">
        <v>3.8713053413765658E-2</v>
      </c>
      <c r="H386" t="s">
        <v>128</v>
      </c>
      <c r="I386">
        <v>2019</v>
      </c>
      <c r="J386" t="s">
        <v>180</v>
      </c>
      <c r="K386">
        <v>3778106.5180080505</v>
      </c>
      <c r="L386">
        <v>1.1151528904274108</v>
      </c>
      <c r="M386" t="s">
        <v>33</v>
      </c>
    </row>
    <row r="387" spans="1:13" x14ac:dyDescent="0.3">
      <c r="A387">
        <v>97</v>
      </c>
      <c r="B387" t="s">
        <v>174</v>
      </c>
      <c r="C387" s="1">
        <v>43525</v>
      </c>
      <c r="D387" t="s">
        <v>100</v>
      </c>
      <c r="E387" t="str">
        <f t="shared" ref="E387:E450" si="6">TEXT(C387,"yyyy/mm")</f>
        <v>2019/03</v>
      </c>
      <c r="F387">
        <v>3259319.3739423999</v>
      </c>
      <c r="G387">
        <v>1.4010946854268073E-2</v>
      </c>
      <c r="H387" t="s">
        <v>128</v>
      </c>
      <c r="I387">
        <v>2019</v>
      </c>
      <c r="J387" t="s">
        <v>180</v>
      </c>
      <c r="K387">
        <v>3778106.5180080505</v>
      </c>
      <c r="L387">
        <v>1.1591703925099359</v>
      </c>
      <c r="M387" t="s">
        <v>33</v>
      </c>
    </row>
    <row r="388" spans="1:13" x14ac:dyDescent="0.3">
      <c r="A388">
        <v>97</v>
      </c>
      <c r="B388" t="s">
        <v>174</v>
      </c>
      <c r="C388" s="1">
        <v>43497</v>
      </c>
      <c r="D388" t="s">
        <v>101</v>
      </c>
      <c r="E388" t="str">
        <f t="shared" si="6"/>
        <v>2019/02</v>
      </c>
      <c r="F388">
        <v>3213971.64754115</v>
      </c>
      <c r="G388">
        <v>1.3518193351425066E-2</v>
      </c>
      <c r="H388" t="s">
        <v>128</v>
      </c>
      <c r="I388">
        <v>2019</v>
      </c>
      <c r="J388" t="s">
        <v>180</v>
      </c>
      <c r="K388">
        <v>3778106.5180080505</v>
      </c>
      <c r="L388">
        <v>1.1755257769303884</v>
      </c>
      <c r="M388" t="s">
        <v>33</v>
      </c>
    </row>
    <row r="389" spans="1:13" x14ac:dyDescent="0.3">
      <c r="A389">
        <v>97</v>
      </c>
      <c r="B389" t="s">
        <v>174</v>
      </c>
      <c r="C389" s="1">
        <v>43466</v>
      </c>
      <c r="D389" t="s">
        <v>102</v>
      </c>
      <c r="E389" t="str">
        <f t="shared" si="6"/>
        <v>2019/01</v>
      </c>
      <c r="F389">
        <v>3170816.9016615399</v>
      </c>
      <c r="G389">
        <v>8.4443093250294782E-2</v>
      </c>
      <c r="H389" t="s">
        <v>128</v>
      </c>
      <c r="I389">
        <v>2019</v>
      </c>
      <c r="J389" t="s">
        <v>180</v>
      </c>
      <c r="K389">
        <v>3778106.5180080505</v>
      </c>
      <c r="L389">
        <v>1.1915246560052979</v>
      </c>
      <c r="M389" t="s">
        <v>33</v>
      </c>
    </row>
    <row r="390" spans="1:13" x14ac:dyDescent="0.3">
      <c r="A390">
        <v>97</v>
      </c>
      <c r="B390" t="s">
        <v>174</v>
      </c>
      <c r="C390" s="1">
        <v>43435</v>
      </c>
      <c r="D390" t="s">
        <v>103</v>
      </c>
      <c r="E390" t="str">
        <f t="shared" si="6"/>
        <v>2018/12</v>
      </c>
      <c r="F390">
        <v>2914056.6817926401</v>
      </c>
      <c r="G390">
        <v>-7.460097492933257E-2</v>
      </c>
      <c r="H390" t="s">
        <v>128</v>
      </c>
      <c r="I390">
        <v>2018</v>
      </c>
      <c r="J390" t="s">
        <v>181</v>
      </c>
      <c r="K390">
        <v>3061030.1292163283</v>
      </c>
      <c r="L390">
        <v>1.0504360290388293</v>
      </c>
      <c r="M390" t="s">
        <v>33</v>
      </c>
    </row>
    <row r="391" spans="1:13" x14ac:dyDescent="0.3">
      <c r="A391">
        <v>97</v>
      </c>
      <c r="B391" t="s">
        <v>174</v>
      </c>
      <c r="C391" s="1">
        <v>43405</v>
      </c>
      <c r="D391" t="s">
        <v>105</v>
      </c>
      <c r="E391" t="str">
        <f t="shared" si="6"/>
        <v>2018/11</v>
      </c>
      <c r="F391">
        <v>3139762.41817164</v>
      </c>
      <c r="G391">
        <v>1.5377353746614652E-2</v>
      </c>
      <c r="H391" t="s">
        <v>128</v>
      </c>
      <c r="I391">
        <v>2018</v>
      </c>
      <c r="J391" t="s">
        <v>181</v>
      </c>
      <c r="K391">
        <v>3061030.1292163283</v>
      </c>
      <c r="L391">
        <v>0.97492412530972339</v>
      </c>
      <c r="M391" t="s">
        <v>33</v>
      </c>
    </row>
    <row r="392" spans="1:13" x14ac:dyDescent="0.3">
      <c r="A392">
        <v>97</v>
      </c>
      <c r="B392" t="s">
        <v>174</v>
      </c>
      <c r="C392" s="1">
        <v>43374</v>
      </c>
      <c r="D392" t="s">
        <v>106</v>
      </c>
      <c r="E392" t="str">
        <f t="shared" si="6"/>
        <v>2018/10</v>
      </c>
      <c r="F392">
        <v>3091850.5041251299</v>
      </c>
      <c r="G392">
        <v>-6.9977153612619594E-2</v>
      </c>
      <c r="H392" t="s">
        <v>128</v>
      </c>
      <c r="I392">
        <v>2018</v>
      </c>
      <c r="J392" t="s">
        <v>181</v>
      </c>
      <c r="K392">
        <v>3061030.1292163283</v>
      </c>
      <c r="L392">
        <v>0.99003173831733415</v>
      </c>
      <c r="M392" t="s">
        <v>33</v>
      </c>
    </row>
    <row r="393" spans="1:13" x14ac:dyDescent="0.3">
      <c r="A393">
        <v>97</v>
      </c>
      <c r="B393" t="s">
        <v>174</v>
      </c>
      <c r="C393" s="1">
        <v>43344</v>
      </c>
      <c r="D393" t="s">
        <v>107</v>
      </c>
      <c r="E393" t="str">
        <f t="shared" si="6"/>
        <v>2018/09</v>
      </c>
      <c r="F393">
        <v>3315959.2023352999</v>
      </c>
      <c r="G393">
        <v>-5.8223978439214449E-3</v>
      </c>
      <c r="H393" t="s">
        <v>128</v>
      </c>
      <c r="I393">
        <v>2018</v>
      </c>
      <c r="J393" t="s">
        <v>181</v>
      </c>
      <c r="K393">
        <v>3061030.1292163283</v>
      </c>
      <c r="L393">
        <v>0.92312056404691734</v>
      </c>
      <c r="M393" t="s">
        <v>33</v>
      </c>
    </row>
    <row r="394" spans="1:13" x14ac:dyDescent="0.3">
      <c r="A394">
        <v>97</v>
      </c>
      <c r="B394" t="s">
        <v>174</v>
      </c>
      <c r="C394" s="1">
        <v>43313</v>
      </c>
      <c r="D394" t="s">
        <v>108</v>
      </c>
      <c r="E394" t="str">
        <f t="shared" si="6"/>
        <v>2018/08</v>
      </c>
      <c r="F394">
        <v>3335322.3513225899</v>
      </c>
      <c r="G394">
        <v>6.8978164748611428E-3</v>
      </c>
      <c r="H394" t="s">
        <v>128</v>
      </c>
      <c r="I394">
        <v>2018</v>
      </c>
      <c r="J394" t="s">
        <v>181</v>
      </c>
      <c r="K394">
        <v>3061030.1292163283</v>
      </c>
      <c r="L394">
        <v>0.91776140558123454</v>
      </c>
      <c r="M394" t="s">
        <v>33</v>
      </c>
    </row>
    <row r="395" spans="1:13" x14ac:dyDescent="0.3">
      <c r="A395">
        <v>97</v>
      </c>
      <c r="B395" t="s">
        <v>174</v>
      </c>
      <c r="C395" s="1">
        <v>43282</v>
      </c>
      <c r="D395" t="s">
        <v>109</v>
      </c>
      <c r="E395" t="str">
        <f t="shared" si="6"/>
        <v>2018/07</v>
      </c>
      <c r="F395">
        <v>3312395.0748377298</v>
      </c>
      <c r="G395">
        <v>2.5639352579695029E-2</v>
      </c>
      <c r="H395" t="s">
        <v>128</v>
      </c>
      <c r="I395">
        <v>2018</v>
      </c>
      <c r="J395" t="s">
        <v>181</v>
      </c>
      <c r="K395">
        <v>3061030.1292163283</v>
      </c>
      <c r="L395">
        <v>0.92411383909761557</v>
      </c>
      <c r="M395" t="s">
        <v>33</v>
      </c>
    </row>
    <row r="396" spans="1:13" x14ac:dyDescent="0.3">
      <c r="A396">
        <v>97</v>
      </c>
      <c r="B396" t="s">
        <v>174</v>
      </c>
      <c r="C396" s="1">
        <v>43252</v>
      </c>
      <c r="D396" t="s">
        <v>110</v>
      </c>
      <c r="E396" t="str">
        <f t="shared" si="6"/>
        <v>2018/06</v>
      </c>
      <c r="F396">
        <v>3228546.9092379902</v>
      </c>
      <c r="G396">
        <v>8.740794883481522E-3</v>
      </c>
      <c r="H396" t="s">
        <v>128</v>
      </c>
      <c r="I396">
        <v>2018</v>
      </c>
      <c r="J396" t="s">
        <v>181</v>
      </c>
      <c r="K396">
        <v>3061030.1292163283</v>
      </c>
      <c r="L396">
        <v>0.94811387762639021</v>
      </c>
      <c r="M396" t="s">
        <v>33</v>
      </c>
    </row>
    <row r="397" spans="1:13" x14ac:dyDescent="0.3">
      <c r="A397">
        <v>97</v>
      </c>
      <c r="B397" t="s">
        <v>174</v>
      </c>
      <c r="C397" s="1">
        <v>43221</v>
      </c>
      <c r="D397" t="s">
        <v>111</v>
      </c>
      <c r="E397" t="str">
        <f t="shared" si="6"/>
        <v>2018/05</v>
      </c>
      <c r="F397">
        <v>3200449.8172795498</v>
      </c>
      <c r="G397">
        <v>1.7699527687416668E-2</v>
      </c>
      <c r="H397" t="s">
        <v>128</v>
      </c>
      <c r="I397">
        <v>2018</v>
      </c>
      <c r="J397" t="s">
        <v>181</v>
      </c>
      <c r="K397">
        <v>3061030.1292163283</v>
      </c>
      <c r="L397">
        <v>0.9564374709734611</v>
      </c>
      <c r="M397" t="s">
        <v>33</v>
      </c>
    </row>
    <row r="398" spans="1:13" x14ac:dyDescent="0.3">
      <c r="A398">
        <v>97</v>
      </c>
      <c r="B398" t="s">
        <v>174</v>
      </c>
      <c r="C398" s="1">
        <v>43191</v>
      </c>
      <c r="D398" t="s">
        <v>112</v>
      </c>
      <c r="E398" t="str">
        <f t="shared" si="6"/>
        <v>2018/04</v>
      </c>
      <c r="F398">
        <v>3144301.7302373201</v>
      </c>
      <c r="G398">
        <v>3.7806149865974449E-2</v>
      </c>
      <c r="H398" t="s">
        <v>128</v>
      </c>
      <c r="I398">
        <v>2018</v>
      </c>
      <c r="J398" t="s">
        <v>181</v>
      </c>
      <c r="K398">
        <v>3061030.1292163283</v>
      </c>
      <c r="L398">
        <v>0.97351666342316745</v>
      </c>
      <c r="M398" t="s">
        <v>33</v>
      </c>
    </row>
    <row r="399" spans="1:13" x14ac:dyDescent="0.3">
      <c r="A399">
        <v>97</v>
      </c>
      <c r="B399" t="s">
        <v>174</v>
      </c>
      <c r="C399" s="1">
        <v>43160</v>
      </c>
      <c r="D399" t="s">
        <v>113</v>
      </c>
      <c r="E399" t="str">
        <f t="shared" si="6"/>
        <v>2018/03</v>
      </c>
      <c r="F399">
        <v>3027646.8186250399</v>
      </c>
      <c r="G399">
        <v>-6.1086526908947114E-2</v>
      </c>
      <c r="H399" t="s">
        <v>128</v>
      </c>
      <c r="I399">
        <v>2018</v>
      </c>
      <c r="J399" t="s">
        <v>181</v>
      </c>
      <c r="K399">
        <v>3061030.1292163283</v>
      </c>
      <c r="L399">
        <v>1.0110261574718444</v>
      </c>
      <c r="M399" t="s">
        <v>33</v>
      </c>
    </row>
    <row r="400" spans="1:13" x14ac:dyDescent="0.3">
      <c r="A400">
        <v>97</v>
      </c>
      <c r="B400" t="s">
        <v>174</v>
      </c>
      <c r="C400" s="1">
        <v>43132</v>
      </c>
      <c r="D400" t="s">
        <v>114</v>
      </c>
      <c r="E400" t="str">
        <f t="shared" si="6"/>
        <v>2018/02</v>
      </c>
      <c r="F400">
        <v>3218360.9788388102</v>
      </c>
      <c r="G400">
        <v>-3.0342835832851828E-2</v>
      </c>
      <c r="H400" t="s">
        <v>128</v>
      </c>
      <c r="I400">
        <v>2018</v>
      </c>
      <c r="J400" t="s">
        <v>181</v>
      </c>
      <c r="K400">
        <v>3061030.1292163283</v>
      </c>
      <c r="L400">
        <v>0.95111460440362183</v>
      </c>
      <c r="M400" t="s">
        <v>33</v>
      </c>
    </row>
    <row r="401" spans="1:13" x14ac:dyDescent="0.3">
      <c r="A401">
        <v>97</v>
      </c>
      <c r="B401" t="s">
        <v>174</v>
      </c>
      <c r="C401" s="1">
        <v>43101</v>
      </c>
      <c r="D401" t="s">
        <v>115</v>
      </c>
      <c r="E401" t="str">
        <f t="shared" si="6"/>
        <v>2018/01</v>
      </c>
      <c r="F401">
        <v>3317511.8295326699</v>
      </c>
      <c r="G401">
        <v>-5.5241407536172939E-2</v>
      </c>
      <c r="H401" t="s">
        <v>128</v>
      </c>
      <c r="I401">
        <v>2018</v>
      </c>
      <c r="J401" t="s">
        <v>181</v>
      </c>
      <c r="K401">
        <v>3061030.1292163283</v>
      </c>
      <c r="L401">
        <v>0.92268853481301027</v>
      </c>
      <c r="M401" t="s">
        <v>33</v>
      </c>
    </row>
    <row r="402" spans="1:13" x14ac:dyDescent="0.3">
      <c r="A402">
        <v>97</v>
      </c>
      <c r="B402" t="s">
        <v>174</v>
      </c>
      <c r="C402" s="1">
        <v>43070</v>
      </c>
      <c r="D402" t="s">
        <v>116</v>
      </c>
      <c r="E402" t="str">
        <f t="shared" si="6"/>
        <v>2017/12</v>
      </c>
      <c r="F402">
        <v>3505932.2438822198</v>
      </c>
      <c r="G402">
        <v>1.5394572419382182E-2</v>
      </c>
      <c r="H402" t="s">
        <v>128</v>
      </c>
      <c r="I402">
        <v>2017</v>
      </c>
      <c r="J402" t="s">
        <v>182</v>
      </c>
      <c r="K402">
        <v>3647766.266795489</v>
      </c>
      <c r="L402">
        <v>1.0404554375404051</v>
      </c>
      <c r="M402" t="s">
        <v>33</v>
      </c>
    </row>
    <row r="403" spans="1:13" x14ac:dyDescent="0.3">
      <c r="A403">
        <v>97</v>
      </c>
      <c r="B403" t="s">
        <v>174</v>
      </c>
      <c r="C403" s="1">
        <v>43040</v>
      </c>
      <c r="D403" t="s">
        <v>118</v>
      </c>
      <c r="E403" t="str">
        <f t="shared" si="6"/>
        <v>2017/11</v>
      </c>
      <c r="F403">
        <v>3452373.2328477898</v>
      </c>
      <c r="G403">
        <v>-5.0951080139056762E-3</v>
      </c>
      <c r="H403" t="s">
        <v>128</v>
      </c>
      <c r="I403">
        <v>2017</v>
      </c>
      <c r="J403" t="s">
        <v>182</v>
      </c>
      <c r="K403">
        <v>3647766.266795489</v>
      </c>
      <c r="L403">
        <v>1.0565967294870153</v>
      </c>
      <c r="M403" t="s">
        <v>33</v>
      </c>
    </row>
    <row r="404" spans="1:13" x14ac:dyDescent="0.3">
      <c r="A404">
        <v>97</v>
      </c>
      <c r="B404" t="s">
        <v>174</v>
      </c>
      <c r="C404" s="1">
        <v>43009</v>
      </c>
      <c r="D404" t="s">
        <v>119</v>
      </c>
      <c r="E404" t="str">
        <f t="shared" si="6"/>
        <v>2017/10</v>
      </c>
      <c r="F404">
        <v>3470008.3355993698</v>
      </c>
      <c r="G404">
        <v>2.5152689822035047E-2</v>
      </c>
      <c r="H404" t="s">
        <v>128</v>
      </c>
      <c r="I404">
        <v>2017</v>
      </c>
      <c r="J404" t="s">
        <v>182</v>
      </c>
      <c r="K404">
        <v>3647766.266795489</v>
      </c>
      <c r="L404">
        <v>1.0512269464521085</v>
      </c>
      <c r="M404" t="s">
        <v>33</v>
      </c>
    </row>
    <row r="405" spans="1:13" x14ac:dyDescent="0.3">
      <c r="A405">
        <v>97</v>
      </c>
      <c r="B405" t="s">
        <v>174</v>
      </c>
      <c r="C405" s="1">
        <v>42979</v>
      </c>
      <c r="D405" t="s">
        <v>120</v>
      </c>
      <c r="E405" t="str">
        <f t="shared" si="6"/>
        <v>2017/09</v>
      </c>
      <c r="F405">
        <v>3383816.8106969101</v>
      </c>
      <c r="G405">
        <v>-1.3711950682780203E-2</v>
      </c>
      <c r="H405" t="s">
        <v>128</v>
      </c>
      <c r="I405">
        <v>2017</v>
      </c>
      <c r="J405" t="s">
        <v>182</v>
      </c>
      <c r="K405">
        <v>3647766.266795489</v>
      </c>
      <c r="L405">
        <v>1.0780034708924497</v>
      </c>
      <c r="M405" t="s">
        <v>33</v>
      </c>
    </row>
    <row r="406" spans="1:13" x14ac:dyDescent="0.3">
      <c r="A406">
        <v>97</v>
      </c>
      <c r="B406" t="s">
        <v>174</v>
      </c>
      <c r="C406" s="1">
        <v>42948</v>
      </c>
      <c r="D406" t="s">
        <v>121</v>
      </c>
      <c r="E406" t="str">
        <f t="shared" si="6"/>
        <v>2017/08</v>
      </c>
      <c r="F406">
        <v>3430535.10742896</v>
      </c>
      <c r="G406">
        <v>1.0927642278944402E-2</v>
      </c>
      <c r="H406" t="s">
        <v>128</v>
      </c>
      <c r="I406">
        <v>2017</v>
      </c>
      <c r="J406" t="s">
        <v>182</v>
      </c>
      <c r="K406">
        <v>3647766.266795489</v>
      </c>
      <c r="L406">
        <v>1.0633228206573682</v>
      </c>
      <c r="M406" t="s">
        <v>33</v>
      </c>
    </row>
    <row r="407" spans="1:13" x14ac:dyDescent="0.3">
      <c r="A407">
        <v>97</v>
      </c>
      <c r="B407" t="s">
        <v>174</v>
      </c>
      <c r="C407" s="1">
        <v>42917</v>
      </c>
      <c r="D407" t="s">
        <v>122</v>
      </c>
      <c r="E407" t="str">
        <f t="shared" si="6"/>
        <v>2017/07</v>
      </c>
      <c r="F407">
        <v>3393251.5287672598</v>
      </c>
      <c r="G407">
        <v>1.6211362567532868E-2</v>
      </c>
      <c r="H407" t="s">
        <v>128</v>
      </c>
      <c r="I407">
        <v>2017</v>
      </c>
      <c r="J407" t="s">
        <v>182</v>
      </c>
      <c r="K407">
        <v>3647766.266795489</v>
      </c>
      <c r="L407">
        <v>1.0750061514363165</v>
      </c>
      <c r="M407" t="s">
        <v>33</v>
      </c>
    </row>
    <row r="408" spans="1:13" x14ac:dyDescent="0.3">
      <c r="A408">
        <v>97</v>
      </c>
      <c r="B408" t="s">
        <v>174</v>
      </c>
      <c r="C408" s="1">
        <v>42887</v>
      </c>
      <c r="D408" t="s">
        <v>123</v>
      </c>
      <c r="E408" t="str">
        <f t="shared" si="6"/>
        <v>2017/06</v>
      </c>
      <c r="F408">
        <v>3338685.7854977101</v>
      </c>
      <c r="G408">
        <v>-8.9550845381914431E-3</v>
      </c>
      <c r="H408" t="s">
        <v>128</v>
      </c>
      <c r="I408">
        <v>2017</v>
      </c>
      <c r="J408" t="s">
        <v>182</v>
      </c>
      <c r="K408">
        <v>3647766.266795489</v>
      </c>
      <c r="L408">
        <v>1.0925754926205802</v>
      </c>
      <c r="M408" t="s">
        <v>33</v>
      </c>
    </row>
    <row r="409" spans="1:13" x14ac:dyDescent="0.3">
      <c r="A409">
        <v>97</v>
      </c>
      <c r="B409" t="s">
        <v>174</v>
      </c>
      <c r="C409" s="1">
        <v>42856</v>
      </c>
      <c r="D409" t="s">
        <v>124</v>
      </c>
      <c r="E409" t="str">
        <f t="shared" si="6"/>
        <v>2017/05</v>
      </c>
      <c r="F409">
        <v>3368718.2699713102</v>
      </c>
      <c r="G409">
        <v>1.4570789522272302E-2</v>
      </c>
      <c r="H409" t="s">
        <v>128</v>
      </c>
      <c r="I409">
        <v>2017</v>
      </c>
      <c r="J409" t="s">
        <v>182</v>
      </c>
      <c r="K409">
        <v>3647766.266795489</v>
      </c>
      <c r="L409">
        <v>1.0828350649894374</v>
      </c>
      <c r="M409" t="s">
        <v>33</v>
      </c>
    </row>
    <row r="410" spans="1:13" x14ac:dyDescent="0.3">
      <c r="A410">
        <v>97</v>
      </c>
      <c r="B410" t="s">
        <v>174</v>
      </c>
      <c r="C410" s="1">
        <v>42826</v>
      </c>
      <c r="D410" t="s">
        <v>125</v>
      </c>
      <c r="E410" t="str">
        <f t="shared" si="6"/>
        <v>2017/04</v>
      </c>
      <c r="F410">
        <v>3319989.25731972</v>
      </c>
      <c r="G410">
        <v>-1.267775677988844E-2</v>
      </c>
      <c r="H410" t="s">
        <v>128</v>
      </c>
      <c r="I410">
        <v>2017</v>
      </c>
      <c r="J410" t="s">
        <v>182</v>
      </c>
      <c r="K410">
        <v>3647766.266795489</v>
      </c>
      <c r="L410">
        <v>1.0987283343622589</v>
      </c>
      <c r="M410" t="s">
        <v>33</v>
      </c>
    </row>
    <row r="411" spans="1:13" x14ac:dyDescent="0.3">
      <c r="A411">
        <v>97</v>
      </c>
      <c r="B411" t="s">
        <v>174</v>
      </c>
      <c r="C411" s="1">
        <v>42795</v>
      </c>
      <c r="D411" t="s">
        <v>126</v>
      </c>
      <c r="E411" t="str">
        <f t="shared" si="6"/>
        <v>2017/03</v>
      </c>
      <c r="F411">
        <v>3362347.2082032501</v>
      </c>
      <c r="G411">
        <v>-0.26060376556415821</v>
      </c>
      <c r="H411" t="s">
        <v>128</v>
      </c>
      <c r="I411">
        <v>2017</v>
      </c>
      <c r="J411" t="s">
        <v>182</v>
      </c>
      <c r="K411">
        <v>3647766.266795489</v>
      </c>
      <c r="L411">
        <v>1.0848868486561682</v>
      </c>
      <c r="M411" t="s">
        <v>33</v>
      </c>
    </row>
    <row r="412" spans="1:13" x14ac:dyDescent="0.3">
      <c r="A412">
        <v>97</v>
      </c>
      <c r="B412" t="s">
        <v>174</v>
      </c>
      <c r="C412" s="1">
        <v>42767</v>
      </c>
      <c r="D412" t="s">
        <v>127</v>
      </c>
      <c r="E412" t="str">
        <f t="shared" si="6"/>
        <v>2017/02</v>
      </c>
      <c r="F412">
        <v>4363362.9092694595</v>
      </c>
      <c r="G412">
        <v>3.1564788440308189E-2</v>
      </c>
      <c r="H412" t="s">
        <v>128</v>
      </c>
      <c r="I412">
        <v>2017</v>
      </c>
      <c r="J412" t="s">
        <v>182</v>
      </c>
      <c r="K412">
        <v>3647766.266795489</v>
      </c>
      <c r="L412">
        <v>0.83599882536614856</v>
      </c>
      <c r="M412" t="s">
        <v>33</v>
      </c>
    </row>
    <row r="413" spans="1:13" x14ac:dyDescent="0.3">
      <c r="A413">
        <v>97</v>
      </c>
      <c r="B413" t="s">
        <v>174</v>
      </c>
      <c r="C413" s="1">
        <v>42736</v>
      </c>
      <c r="D413" t="s">
        <v>129</v>
      </c>
      <c r="E413" t="str">
        <f t="shared" si="6"/>
        <v>2017/01</v>
      </c>
      <c r="F413">
        <v>4227785.2783203004</v>
      </c>
      <c r="G413">
        <v>2.3139645424131005E-2</v>
      </c>
      <c r="H413" t="s">
        <v>128</v>
      </c>
      <c r="I413">
        <v>2017</v>
      </c>
      <c r="J413" t="s">
        <v>182</v>
      </c>
      <c r="K413">
        <v>3647766.266795489</v>
      </c>
      <c r="L413">
        <v>0.86280783593738875</v>
      </c>
      <c r="M413" t="s">
        <v>33</v>
      </c>
    </row>
    <row r="414" spans="1:13" x14ac:dyDescent="0.3">
      <c r="A414">
        <v>97</v>
      </c>
      <c r="B414" t="s">
        <v>174</v>
      </c>
      <c r="C414" s="1">
        <v>42705</v>
      </c>
      <c r="D414" t="s">
        <v>130</v>
      </c>
      <c r="E414" t="str">
        <f t="shared" si="6"/>
        <v>2016/12</v>
      </c>
      <c r="F414">
        <v>4131079.0153885302</v>
      </c>
      <c r="G414">
        <v>0.11800181009864427</v>
      </c>
      <c r="H414" t="s">
        <v>128</v>
      </c>
      <c r="I414">
        <v>2016</v>
      </c>
      <c r="J414" t="s">
        <v>183</v>
      </c>
      <c r="K414">
        <v>4040428.306212246</v>
      </c>
      <c r="L414">
        <v>0.97805640878845346</v>
      </c>
      <c r="M414" t="s">
        <v>33</v>
      </c>
    </row>
    <row r="415" spans="1:13" x14ac:dyDescent="0.3">
      <c r="A415">
        <v>97</v>
      </c>
      <c r="B415" t="s">
        <v>174</v>
      </c>
      <c r="C415" s="1">
        <v>42675</v>
      </c>
      <c r="D415" t="s">
        <v>132</v>
      </c>
      <c r="E415" t="str">
        <f t="shared" si="6"/>
        <v>2016/11</v>
      </c>
      <c r="F415">
        <v>3671266.9686534898</v>
      </c>
      <c r="G415">
        <v>-2.2185229255537311E-2</v>
      </c>
      <c r="H415" t="s">
        <v>128</v>
      </c>
      <c r="I415">
        <v>2016</v>
      </c>
      <c r="J415" t="s">
        <v>183</v>
      </c>
      <c r="K415">
        <v>4040428.306212246</v>
      </c>
      <c r="L415">
        <v>1.1005542066841718</v>
      </c>
      <c r="M415" t="s">
        <v>33</v>
      </c>
    </row>
    <row r="416" spans="1:13" x14ac:dyDescent="0.3">
      <c r="A416">
        <v>97</v>
      </c>
      <c r="B416" t="s">
        <v>174</v>
      </c>
      <c r="C416" s="1">
        <v>42644</v>
      </c>
      <c r="D416" t="s">
        <v>133</v>
      </c>
      <c r="E416" t="str">
        <f t="shared" si="6"/>
        <v>2016/10</v>
      </c>
      <c r="F416">
        <v>3753625.0566232302</v>
      </c>
      <c r="G416">
        <v>2.8243204768501728E-2</v>
      </c>
      <c r="H416" t="s">
        <v>128</v>
      </c>
      <c r="I416">
        <v>2016</v>
      </c>
      <c r="J416" t="s">
        <v>183</v>
      </c>
      <c r="K416">
        <v>4040428.306212246</v>
      </c>
      <c r="L416">
        <v>1.0764070052982395</v>
      </c>
      <c r="M416" t="s">
        <v>33</v>
      </c>
    </row>
    <row r="417" spans="1:13" x14ac:dyDescent="0.3">
      <c r="A417">
        <v>97</v>
      </c>
      <c r="B417" t="s">
        <v>174</v>
      </c>
      <c r="C417" s="1">
        <v>42614</v>
      </c>
      <c r="D417" t="s">
        <v>134</v>
      </c>
      <c r="E417" t="str">
        <f t="shared" si="6"/>
        <v>2016/09</v>
      </c>
      <c r="F417">
        <v>3649093.7534644799</v>
      </c>
      <c r="G417">
        <v>1.1348887402610985E-2</v>
      </c>
      <c r="H417" t="s">
        <v>128</v>
      </c>
      <c r="I417">
        <v>2016</v>
      </c>
      <c r="J417" t="s">
        <v>183</v>
      </c>
      <c r="K417">
        <v>4040428.306212246</v>
      </c>
      <c r="L417">
        <v>1.1072415726168257</v>
      </c>
      <c r="M417" t="s">
        <v>33</v>
      </c>
    </row>
    <row r="418" spans="1:13" x14ac:dyDescent="0.3">
      <c r="A418">
        <v>97</v>
      </c>
      <c r="B418" t="s">
        <v>174</v>
      </c>
      <c r="C418" s="1">
        <v>42583</v>
      </c>
      <c r="D418" t="s">
        <v>135</v>
      </c>
      <c r="E418" t="str">
        <f t="shared" si="6"/>
        <v>2016/08</v>
      </c>
      <c r="F418">
        <v>3607914.70947961</v>
      </c>
      <c r="G418">
        <v>7.9330650040792556E-3</v>
      </c>
      <c r="H418" t="s">
        <v>128</v>
      </c>
      <c r="I418">
        <v>2016</v>
      </c>
      <c r="J418" t="s">
        <v>183</v>
      </c>
      <c r="K418">
        <v>4040428.306212246</v>
      </c>
      <c r="L418">
        <v>1.1198791078947152</v>
      </c>
      <c r="M418" t="s">
        <v>33</v>
      </c>
    </row>
    <row r="419" spans="1:13" x14ac:dyDescent="0.3">
      <c r="A419">
        <v>97</v>
      </c>
      <c r="B419" t="s">
        <v>174</v>
      </c>
      <c r="C419" s="1">
        <v>42552</v>
      </c>
      <c r="D419" t="s">
        <v>136</v>
      </c>
      <c r="E419" t="str">
        <f t="shared" si="6"/>
        <v>2016/07</v>
      </c>
      <c r="F419">
        <v>3579406.1173295001</v>
      </c>
      <c r="G419">
        <v>7.5334107384330218E-2</v>
      </c>
      <c r="H419" t="s">
        <v>128</v>
      </c>
      <c r="I419">
        <v>2016</v>
      </c>
      <c r="J419" t="s">
        <v>183</v>
      </c>
      <c r="K419">
        <v>4040428.306212246</v>
      </c>
      <c r="L419">
        <v>1.128798513991115</v>
      </c>
      <c r="M419" t="s">
        <v>33</v>
      </c>
    </row>
    <row r="420" spans="1:13" x14ac:dyDescent="0.3">
      <c r="A420">
        <v>97</v>
      </c>
      <c r="B420" t="s">
        <v>174</v>
      </c>
      <c r="C420" s="1">
        <v>42522</v>
      </c>
      <c r="D420" t="s">
        <v>137</v>
      </c>
      <c r="E420" t="str">
        <f t="shared" si="6"/>
        <v>2016/06</v>
      </c>
      <c r="F420">
        <v>3319661.4015854802</v>
      </c>
      <c r="G420">
        <v>5.741591566057646E-3</v>
      </c>
      <c r="H420" t="s">
        <v>128</v>
      </c>
      <c r="I420">
        <v>2016</v>
      </c>
      <c r="J420" t="s">
        <v>183</v>
      </c>
      <c r="K420">
        <v>4040428.306212246</v>
      </c>
      <c r="L420">
        <v>1.2171206088315287</v>
      </c>
      <c r="M420" t="s">
        <v>33</v>
      </c>
    </row>
    <row r="421" spans="1:13" x14ac:dyDescent="0.3">
      <c r="A421">
        <v>97</v>
      </c>
      <c r="B421" t="s">
        <v>174</v>
      </c>
      <c r="C421" s="1">
        <v>42491</v>
      </c>
      <c r="D421" t="s">
        <v>138</v>
      </c>
      <c r="E421" t="str">
        <f t="shared" si="6"/>
        <v>2016/05</v>
      </c>
      <c r="F421">
        <v>3300655.8748770198</v>
      </c>
      <c r="G421">
        <v>2.3922514589549672E-2</v>
      </c>
      <c r="H421" t="s">
        <v>128</v>
      </c>
      <c r="I421">
        <v>2016</v>
      </c>
      <c r="J421" t="s">
        <v>183</v>
      </c>
      <c r="K421">
        <v>4040428.306212246</v>
      </c>
      <c r="L421">
        <v>1.2241289184267929</v>
      </c>
      <c r="M421" t="s">
        <v>33</v>
      </c>
    </row>
    <row r="422" spans="1:13" x14ac:dyDescent="0.3">
      <c r="A422">
        <v>97</v>
      </c>
      <c r="B422" t="s">
        <v>174</v>
      </c>
      <c r="C422" s="1">
        <v>42461</v>
      </c>
      <c r="D422" t="s">
        <v>139</v>
      </c>
      <c r="E422" t="str">
        <f t="shared" si="6"/>
        <v>2016/04</v>
      </c>
      <c r="F422">
        <v>3222632.8608268001</v>
      </c>
      <c r="G422">
        <v>6.4621910493211625E-3</v>
      </c>
      <c r="H422" t="s">
        <v>128</v>
      </c>
      <c r="I422">
        <v>2016</v>
      </c>
      <c r="J422" t="s">
        <v>183</v>
      </c>
      <c r="K422">
        <v>4040428.306212246</v>
      </c>
      <c r="L422">
        <v>1.2537662466383563</v>
      </c>
      <c r="M422" t="s">
        <v>33</v>
      </c>
    </row>
    <row r="423" spans="1:13" x14ac:dyDescent="0.3">
      <c r="A423">
        <v>97</v>
      </c>
      <c r="B423" t="s">
        <v>174</v>
      </c>
      <c r="C423" s="1">
        <v>42430</v>
      </c>
      <c r="D423" t="s">
        <v>140</v>
      </c>
      <c r="E423" t="str">
        <f t="shared" si="6"/>
        <v>2016/03</v>
      </c>
      <c r="F423">
        <v>3201874.7353228098</v>
      </c>
      <c r="G423">
        <v>4.2706667684372828E-3</v>
      </c>
      <c r="H423" t="s">
        <v>128</v>
      </c>
      <c r="I423">
        <v>2016</v>
      </c>
      <c r="J423" t="s">
        <v>183</v>
      </c>
      <c r="K423">
        <v>4040428.306212246</v>
      </c>
      <c r="L423">
        <v>1.2618945587216714</v>
      </c>
      <c r="M423" t="s">
        <v>33</v>
      </c>
    </row>
    <row r="424" spans="1:13" x14ac:dyDescent="0.3">
      <c r="A424">
        <v>97</v>
      </c>
      <c r="B424" t="s">
        <v>174</v>
      </c>
      <c r="C424" s="1">
        <v>42401</v>
      </c>
      <c r="D424" t="s">
        <v>141</v>
      </c>
      <c r="E424" t="str">
        <f t="shared" si="6"/>
        <v>2016/02</v>
      </c>
      <c r="F424">
        <v>3188229.75261983</v>
      </c>
      <c r="G424">
        <v>9.1949202057723251E-3</v>
      </c>
      <c r="H424" t="s">
        <v>128</v>
      </c>
      <c r="I424">
        <v>2016</v>
      </c>
      <c r="J424" t="s">
        <v>183</v>
      </c>
      <c r="K424">
        <v>4040428.306212246</v>
      </c>
      <c r="L424">
        <v>1.2672952138697495</v>
      </c>
      <c r="M424" t="s">
        <v>33</v>
      </c>
    </row>
    <row r="425" spans="1:13" x14ac:dyDescent="0.3">
      <c r="A425">
        <v>97</v>
      </c>
      <c r="B425" t="s">
        <v>174</v>
      </c>
      <c r="C425" s="1">
        <v>42370</v>
      </c>
      <c r="D425" t="s">
        <v>142</v>
      </c>
      <c r="E425" t="str">
        <f t="shared" si="6"/>
        <v>2016/01</v>
      </c>
      <c r="F425">
        <v>3159048.59923216</v>
      </c>
      <c r="G425">
        <v>-0.24431061959528572</v>
      </c>
      <c r="H425" t="s">
        <v>128</v>
      </c>
      <c r="I425">
        <v>2016</v>
      </c>
      <c r="J425" t="s">
        <v>183</v>
      </c>
      <c r="K425">
        <v>4040428.306212246</v>
      </c>
      <c r="L425">
        <v>1.2790016295394488</v>
      </c>
      <c r="M425" t="s">
        <v>33</v>
      </c>
    </row>
    <row r="426" spans="1:13" x14ac:dyDescent="0.3">
      <c r="A426">
        <v>97</v>
      </c>
      <c r="B426" t="s">
        <v>174</v>
      </c>
      <c r="C426" s="1">
        <v>42339</v>
      </c>
      <c r="D426" t="s">
        <v>143</v>
      </c>
      <c r="E426" t="str">
        <f t="shared" si="6"/>
        <v>2015/12</v>
      </c>
      <c r="F426">
        <v>4033286.3926028302</v>
      </c>
      <c r="G426">
        <v>-3.7775816329748625E-3</v>
      </c>
      <c r="H426" t="s">
        <v>128</v>
      </c>
      <c r="I426">
        <v>2015</v>
      </c>
      <c r="J426" t="s">
        <v>184</v>
      </c>
      <c r="K426">
        <v>4365622.8858674793</v>
      </c>
      <c r="L426">
        <v>1.0823984366382124</v>
      </c>
      <c r="M426" t="s">
        <v>33</v>
      </c>
    </row>
    <row r="427" spans="1:13" x14ac:dyDescent="0.3">
      <c r="A427">
        <v>97</v>
      </c>
      <c r="B427" t="s">
        <v>174</v>
      </c>
      <c r="C427" s="1">
        <v>42309</v>
      </c>
      <c r="D427" t="s">
        <v>145</v>
      </c>
      <c r="E427" t="str">
        <f t="shared" si="6"/>
        <v>2015/11</v>
      </c>
      <c r="F427">
        <v>4048551.2752175098</v>
      </c>
      <c r="G427">
        <v>-1.1279314063599577E-2</v>
      </c>
      <c r="H427" t="s">
        <v>128</v>
      </c>
      <c r="I427">
        <v>2015</v>
      </c>
      <c r="J427" t="s">
        <v>184</v>
      </c>
      <c r="K427">
        <v>4365622.8858674793</v>
      </c>
      <c r="L427">
        <v>1.0783173014482654</v>
      </c>
      <c r="M427" t="s">
        <v>33</v>
      </c>
    </row>
    <row r="428" spans="1:13" x14ac:dyDescent="0.3">
      <c r="A428">
        <v>97</v>
      </c>
      <c r="B428" t="s">
        <v>174</v>
      </c>
      <c r="C428" s="1">
        <v>42278</v>
      </c>
      <c r="D428" t="s">
        <v>146</v>
      </c>
      <c r="E428" t="str">
        <f t="shared" si="6"/>
        <v>2015/10</v>
      </c>
      <c r="F428">
        <v>4094474.6618289002</v>
      </c>
      <c r="G428">
        <v>8.7779827933936933E-2</v>
      </c>
      <c r="H428" t="s">
        <v>128</v>
      </c>
      <c r="I428">
        <v>2015</v>
      </c>
      <c r="J428" t="s">
        <v>184</v>
      </c>
      <c r="K428">
        <v>4365622.8858674793</v>
      </c>
      <c r="L428">
        <v>1.0662229581163079</v>
      </c>
      <c r="M428" t="s">
        <v>33</v>
      </c>
    </row>
    <row r="429" spans="1:13" x14ac:dyDescent="0.3">
      <c r="A429">
        <v>97</v>
      </c>
      <c r="B429" t="s">
        <v>174</v>
      </c>
      <c r="C429" s="1">
        <v>42248</v>
      </c>
      <c r="D429" t="s">
        <v>147</v>
      </c>
      <c r="E429" t="str">
        <f t="shared" si="6"/>
        <v>2015/09</v>
      </c>
      <c r="F429">
        <v>3750385.3452331899</v>
      </c>
      <c r="G429">
        <v>-1.773781659784561E-2</v>
      </c>
      <c r="H429" t="s">
        <v>128</v>
      </c>
      <c r="I429">
        <v>2015</v>
      </c>
      <c r="J429" t="s">
        <v>184</v>
      </c>
      <c r="K429">
        <v>4365622.8858674793</v>
      </c>
      <c r="L429">
        <v>1.1640464869606713</v>
      </c>
      <c r="M429" t="s">
        <v>33</v>
      </c>
    </row>
    <row r="430" spans="1:13" x14ac:dyDescent="0.3">
      <c r="A430">
        <v>97</v>
      </c>
      <c r="B430" t="s">
        <v>174</v>
      </c>
      <c r="C430" s="1">
        <v>42217</v>
      </c>
      <c r="D430" t="s">
        <v>148</v>
      </c>
      <c r="E430" t="str">
        <f t="shared" si="6"/>
        <v>2015/08</v>
      </c>
      <c r="F430">
        <v>3817502.4887017799</v>
      </c>
      <c r="G430">
        <v>-6.0120011060012891E-2</v>
      </c>
      <c r="H430" t="s">
        <v>128</v>
      </c>
      <c r="I430">
        <v>2015</v>
      </c>
      <c r="J430" t="s">
        <v>184</v>
      </c>
      <c r="K430">
        <v>4365622.8858674793</v>
      </c>
      <c r="L430">
        <v>1.1435808879726752</v>
      </c>
      <c r="M430" t="s">
        <v>33</v>
      </c>
    </row>
    <row r="431" spans="1:13" x14ac:dyDescent="0.3">
      <c r="A431">
        <v>97</v>
      </c>
      <c r="B431" t="s">
        <v>174</v>
      </c>
      <c r="C431" s="1">
        <v>42186</v>
      </c>
      <c r="D431" t="s">
        <v>149</v>
      </c>
      <c r="E431" t="str">
        <f t="shared" si="6"/>
        <v>2015/07</v>
      </c>
      <c r="F431">
        <v>4054050.1606951701</v>
      </c>
      <c r="G431">
        <v>2.1427208473132932E-2</v>
      </c>
      <c r="H431" t="s">
        <v>128</v>
      </c>
      <c r="I431">
        <v>2015</v>
      </c>
      <c r="J431" t="s">
        <v>184</v>
      </c>
      <c r="K431">
        <v>4365622.8858674793</v>
      </c>
      <c r="L431">
        <v>1.0768546793508056</v>
      </c>
      <c r="M431" t="s">
        <v>33</v>
      </c>
    </row>
    <row r="432" spans="1:13" x14ac:dyDescent="0.3">
      <c r="A432">
        <v>97</v>
      </c>
      <c r="B432" t="s">
        <v>174</v>
      </c>
      <c r="C432" s="1">
        <v>42156</v>
      </c>
      <c r="D432" t="s">
        <v>150</v>
      </c>
      <c r="E432" t="str">
        <f t="shared" si="6"/>
        <v>2015/06</v>
      </c>
      <c r="F432">
        <v>3968107.2294824398</v>
      </c>
      <c r="G432">
        <v>-4.9693366499227162E-2</v>
      </c>
      <c r="H432" t="s">
        <v>128</v>
      </c>
      <c r="I432">
        <v>2015</v>
      </c>
      <c r="J432" t="s">
        <v>184</v>
      </c>
      <c r="K432">
        <v>4365622.8858674793</v>
      </c>
      <c r="L432">
        <v>1.1001776497952369</v>
      </c>
      <c r="M432" t="s">
        <v>33</v>
      </c>
    </row>
    <row r="433" spans="1:13" x14ac:dyDescent="0.3">
      <c r="A433">
        <v>97</v>
      </c>
      <c r="B433" t="s">
        <v>174</v>
      </c>
      <c r="C433" s="1">
        <v>42125</v>
      </c>
      <c r="D433" t="s">
        <v>151</v>
      </c>
      <c r="E433" t="str">
        <f t="shared" si="6"/>
        <v>2015/05</v>
      </c>
      <c r="F433">
        <v>4170277.4948148602</v>
      </c>
      <c r="G433">
        <v>4.9187740340705076E-3</v>
      </c>
      <c r="H433" t="s">
        <v>128</v>
      </c>
      <c r="I433">
        <v>2015</v>
      </c>
      <c r="J433" t="s">
        <v>184</v>
      </c>
      <c r="K433">
        <v>4365622.8858674793</v>
      </c>
      <c r="L433">
        <v>1.0468423003734171</v>
      </c>
      <c r="M433" t="s">
        <v>33</v>
      </c>
    </row>
    <row r="434" spans="1:13" x14ac:dyDescent="0.3">
      <c r="A434">
        <v>97</v>
      </c>
      <c r="B434" t="s">
        <v>174</v>
      </c>
      <c r="C434" s="1">
        <v>42095</v>
      </c>
      <c r="D434" t="s">
        <v>152</v>
      </c>
      <c r="E434" t="str">
        <f t="shared" si="6"/>
        <v>2015/04</v>
      </c>
      <c r="F434">
        <v>4149815.2080967301</v>
      </c>
      <c r="G434">
        <v>-4.9187740340704833E-3</v>
      </c>
      <c r="H434" t="s">
        <v>128</v>
      </c>
      <c r="I434">
        <v>2015</v>
      </c>
      <c r="J434" t="s">
        <v>184</v>
      </c>
      <c r="K434">
        <v>4365622.8858674793</v>
      </c>
      <c r="L434">
        <v>1.0520041657155446</v>
      </c>
      <c r="M434" t="s">
        <v>33</v>
      </c>
    </row>
    <row r="435" spans="1:13" x14ac:dyDescent="0.3">
      <c r="A435">
        <v>97</v>
      </c>
      <c r="B435" t="s">
        <v>174</v>
      </c>
      <c r="C435" s="1">
        <v>42064</v>
      </c>
      <c r="D435" t="s">
        <v>153</v>
      </c>
      <c r="E435" t="str">
        <f t="shared" si="6"/>
        <v>2015/03</v>
      </c>
      <c r="F435">
        <v>4170277.4948148602</v>
      </c>
      <c r="G435">
        <v>2.934397637231206E-2</v>
      </c>
      <c r="H435" t="s">
        <v>128</v>
      </c>
      <c r="I435">
        <v>2015</v>
      </c>
      <c r="J435" t="s">
        <v>184</v>
      </c>
      <c r="K435">
        <v>4365622.8858674793</v>
      </c>
      <c r="L435">
        <v>1.0468423003734171</v>
      </c>
      <c r="M435" t="s">
        <v>33</v>
      </c>
    </row>
    <row r="436" spans="1:13" x14ac:dyDescent="0.3">
      <c r="A436">
        <v>97</v>
      </c>
      <c r="B436" t="s">
        <v>174</v>
      </c>
      <c r="C436" s="1">
        <v>42036</v>
      </c>
      <c r="D436" t="s">
        <v>154</v>
      </c>
      <c r="E436" t="str">
        <f t="shared" si="6"/>
        <v>2015/02</v>
      </c>
      <c r="F436">
        <v>4049682.9849893101</v>
      </c>
      <c r="G436">
        <v>1.0278384011640213E-2</v>
      </c>
      <c r="H436" t="s">
        <v>128</v>
      </c>
      <c r="I436">
        <v>2015</v>
      </c>
      <c r="J436" t="s">
        <v>184</v>
      </c>
      <c r="K436">
        <v>4365622.8858674793</v>
      </c>
      <c r="L436">
        <v>1.0780159587921432</v>
      </c>
      <c r="M436" t="s">
        <v>33</v>
      </c>
    </row>
    <row r="437" spans="1:13" x14ac:dyDescent="0.3">
      <c r="A437">
        <v>18</v>
      </c>
      <c r="B437" t="s">
        <v>185</v>
      </c>
      <c r="C437" s="1">
        <v>45627</v>
      </c>
      <c r="D437" t="s">
        <v>24</v>
      </c>
      <c r="E437" t="str">
        <f t="shared" si="6"/>
        <v>2024/12</v>
      </c>
      <c r="F437">
        <v>39669261.386532597</v>
      </c>
      <c r="G437">
        <v>-6.4102230858146036E-2</v>
      </c>
      <c r="H437" t="s">
        <v>13</v>
      </c>
      <c r="I437">
        <v>2024</v>
      </c>
      <c r="J437" t="s">
        <v>186</v>
      </c>
      <c r="K437">
        <v>20800269.567763839</v>
      </c>
      <c r="L437">
        <v>0.52434224487036618</v>
      </c>
      <c r="M437" t="s">
        <v>15</v>
      </c>
    </row>
    <row r="438" spans="1:13" x14ac:dyDescent="0.3">
      <c r="A438">
        <v>18</v>
      </c>
      <c r="B438" t="s">
        <v>185</v>
      </c>
      <c r="C438" s="1">
        <v>45597</v>
      </c>
      <c r="D438" t="s">
        <v>26</v>
      </c>
      <c r="E438" t="str">
        <f t="shared" si="6"/>
        <v>2024/11</v>
      </c>
      <c r="F438">
        <v>42295421.704911903</v>
      </c>
      <c r="G438">
        <v>4.898850209084249E-2</v>
      </c>
      <c r="H438" t="s">
        <v>13</v>
      </c>
      <c r="I438">
        <v>2024</v>
      </c>
      <c r="J438" t="s">
        <v>186</v>
      </c>
      <c r="K438">
        <v>20800269.567763839</v>
      </c>
      <c r="L438">
        <v>0.49178536894333025</v>
      </c>
      <c r="M438" t="s">
        <v>15</v>
      </c>
    </row>
    <row r="439" spans="1:13" x14ac:dyDescent="0.3">
      <c r="A439">
        <v>18</v>
      </c>
      <c r="B439" t="s">
        <v>185</v>
      </c>
      <c r="C439" s="1">
        <v>45566</v>
      </c>
      <c r="D439" t="s">
        <v>27</v>
      </c>
      <c r="E439" t="str">
        <f t="shared" si="6"/>
        <v>2024/10</v>
      </c>
      <c r="F439">
        <v>40273365.476893298</v>
      </c>
      <c r="G439">
        <v>-1.2010930186358709E-2</v>
      </c>
      <c r="H439" t="s">
        <v>13</v>
      </c>
      <c r="I439">
        <v>2024</v>
      </c>
      <c r="J439" t="s">
        <v>186</v>
      </c>
      <c r="K439">
        <v>20800269.567763839</v>
      </c>
      <c r="L439">
        <v>0.51647706421997241</v>
      </c>
      <c r="M439" t="s">
        <v>15</v>
      </c>
    </row>
    <row r="440" spans="1:13" x14ac:dyDescent="0.3">
      <c r="A440">
        <v>18</v>
      </c>
      <c r="B440" t="s">
        <v>185</v>
      </c>
      <c r="C440" s="1">
        <v>45536</v>
      </c>
      <c r="D440" t="s">
        <v>28</v>
      </c>
      <c r="E440" t="str">
        <f t="shared" si="6"/>
        <v>2024/09</v>
      </c>
      <c r="F440">
        <v>40760002.690530099</v>
      </c>
      <c r="G440">
        <v>9.4939744116230199E-2</v>
      </c>
      <c r="H440" t="s">
        <v>13</v>
      </c>
      <c r="I440">
        <v>2024</v>
      </c>
      <c r="J440" t="s">
        <v>186</v>
      </c>
      <c r="K440">
        <v>20800269.567763839</v>
      </c>
      <c r="L440">
        <v>0.51031079967510484</v>
      </c>
      <c r="M440" t="s">
        <v>15</v>
      </c>
    </row>
    <row r="441" spans="1:13" x14ac:dyDescent="0.3">
      <c r="A441">
        <v>18</v>
      </c>
      <c r="B441" t="s">
        <v>185</v>
      </c>
      <c r="C441" s="1">
        <v>45505</v>
      </c>
      <c r="D441" t="s">
        <v>29</v>
      </c>
      <c r="E441" t="str">
        <f t="shared" si="6"/>
        <v>2024/08</v>
      </c>
      <c r="F441">
        <v>37068276.770105101</v>
      </c>
      <c r="G441">
        <v>-6.1875380904141783E-2</v>
      </c>
      <c r="H441" t="s">
        <v>13</v>
      </c>
      <c r="I441">
        <v>2024</v>
      </c>
      <c r="J441" t="s">
        <v>186</v>
      </c>
      <c r="K441">
        <v>20800269.567763839</v>
      </c>
      <c r="L441">
        <v>0.56113397708681412</v>
      </c>
      <c r="M441" t="s">
        <v>15</v>
      </c>
    </row>
    <row r="442" spans="1:13" x14ac:dyDescent="0.3">
      <c r="A442">
        <v>18</v>
      </c>
      <c r="B442" t="s">
        <v>185</v>
      </c>
      <c r="C442" s="1">
        <v>45474</v>
      </c>
      <c r="D442" t="s">
        <v>30</v>
      </c>
      <c r="E442" t="str">
        <f t="shared" si="6"/>
        <v>2024/07</v>
      </c>
      <c r="F442">
        <v>39434336.089820698</v>
      </c>
      <c r="G442">
        <v>-6.2675105030908895E-2</v>
      </c>
      <c r="H442" t="s">
        <v>13</v>
      </c>
      <c r="I442">
        <v>2024</v>
      </c>
      <c r="J442" t="s">
        <v>186</v>
      </c>
      <c r="K442">
        <v>20800269.567763839</v>
      </c>
      <c r="L442">
        <v>0.52746595049518463</v>
      </c>
      <c r="M442" t="s">
        <v>15</v>
      </c>
    </row>
    <row r="443" spans="1:13" x14ac:dyDescent="0.3">
      <c r="A443">
        <v>18</v>
      </c>
      <c r="B443" t="s">
        <v>185</v>
      </c>
      <c r="C443" s="1">
        <v>45444</v>
      </c>
      <c r="D443" t="s">
        <v>31</v>
      </c>
      <c r="E443" t="str">
        <f t="shared" si="6"/>
        <v>2024/06</v>
      </c>
      <c r="F443">
        <v>41984983.3969047</v>
      </c>
      <c r="G443">
        <v>-4.5857377599322442E-3</v>
      </c>
      <c r="H443" t="s">
        <v>13</v>
      </c>
      <c r="I443">
        <v>2024</v>
      </c>
      <c r="J443" t="s">
        <v>186</v>
      </c>
      <c r="K443">
        <v>20800269.567763839</v>
      </c>
      <c r="L443">
        <v>0.49542164566622926</v>
      </c>
      <c r="M443" t="s">
        <v>15</v>
      </c>
    </row>
    <row r="444" spans="1:13" x14ac:dyDescent="0.3">
      <c r="A444">
        <v>18</v>
      </c>
      <c r="B444" t="s">
        <v>185</v>
      </c>
      <c r="C444" s="1">
        <v>45413</v>
      </c>
      <c r="D444" t="s">
        <v>32</v>
      </c>
      <c r="E444" t="str">
        <f t="shared" si="6"/>
        <v>2024/05</v>
      </c>
      <c r="F444">
        <v>42177957.647099897</v>
      </c>
      <c r="G444">
        <v>-4.6827412834217576E-2</v>
      </c>
      <c r="H444" t="s">
        <v>13</v>
      </c>
      <c r="I444">
        <v>2024</v>
      </c>
      <c r="J444" t="s">
        <v>186</v>
      </c>
      <c r="K444">
        <v>20800269.567763839</v>
      </c>
      <c r="L444">
        <v>0.49315497307380979</v>
      </c>
      <c r="M444" t="s">
        <v>15</v>
      </c>
    </row>
    <row r="445" spans="1:13" x14ac:dyDescent="0.3">
      <c r="A445">
        <v>18</v>
      </c>
      <c r="B445" t="s">
        <v>185</v>
      </c>
      <c r="C445" s="1">
        <v>45383</v>
      </c>
      <c r="D445" t="s">
        <v>34</v>
      </c>
      <c r="E445" t="str">
        <f t="shared" si="6"/>
        <v>2024/04</v>
      </c>
      <c r="F445">
        <v>44200016.694030203</v>
      </c>
      <c r="G445">
        <v>0.29975154793319564</v>
      </c>
      <c r="H445" t="s">
        <v>13</v>
      </c>
      <c r="I445">
        <v>2024</v>
      </c>
      <c r="J445" t="s">
        <v>186</v>
      </c>
      <c r="K445">
        <v>20800269.567763839</v>
      </c>
      <c r="L445">
        <v>0.4705941563721896</v>
      </c>
      <c r="M445" t="s">
        <v>15</v>
      </c>
    </row>
    <row r="446" spans="1:13" x14ac:dyDescent="0.3">
      <c r="A446">
        <v>18</v>
      </c>
      <c r="B446" t="s">
        <v>185</v>
      </c>
      <c r="C446" s="1">
        <v>45352</v>
      </c>
      <c r="D446" t="s">
        <v>35</v>
      </c>
      <c r="E446" t="str">
        <f t="shared" si="6"/>
        <v>2024/03</v>
      </c>
      <c r="F446">
        <v>32752314.0907114</v>
      </c>
      <c r="G446">
        <v>0.1375357499602608</v>
      </c>
      <c r="H446" t="s">
        <v>13</v>
      </c>
      <c r="I446">
        <v>2024</v>
      </c>
      <c r="J446" t="s">
        <v>186</v>
      </c>
      <c r="K446">
        <v>20800269.567763839</v>
      </c>
      <c r="L446">
        <v>0.63507786076290784</v>
      </c>
      <c r="M446" t="s">
        <v>15</v>
      </c>
    </row>
    <row r="447" spans="1:13" x14ac:dyDescent="0.3">
      <c r="A447">
        <v>18</v>
      </c>
      <c r="B447" t="s">
        <v>185</v>
      </c>
      <c r="C447" s="1">
        <v>45323</v>
      </c>
      <c r="D447" t="s">
        <v>36</v>
      </c>
      <c r="E447" t="str">
        <f t="shared" si="6"/>
        <v>2024/02</v>
      </c>
      <c r="F447">
        <v>28543746.315913901</v>
      </c>
      <c r="G447">
        <v>-0.1088464914298735</v>
      </c>
      <c r="H447" t="s">
        <v>13</v>
      </c>
      <c r="I447">
        <v>2024</v>
      </c>
      <c r="J447" t="s">
        <v>186</v>
      </c>
      <c r="K447">
        <v>20800269.567763839</v>
      </c>
      <c r="L447">
        <v>0.72871547194795283</v>
      </c>
      <c r="M447" t="s">
        <v>33</v>
      </c>
    </row>
    <row r="448" spans="1:13" x14ac:dyDescent="0.3">
      <c r="A448">
        <v>18</v>
      </c>
      <c r="B448" t="s">
        <v>185</v>
      </c>
      <c r="C448" s="1">
        <v>45292</v>
      </c>
      <c r="D448" t="s">
        <v>37</v>
      </c>
      <c r="E448" t="str">
        <f t="shared" si="6"/>
        <v>2024/01</v>
      </c>
      <c r="F448">
        <v>31826025.286562599</v>
      </c>
      <c r="G448">
        <v>-5.3306816918900428E-2</v>
      </c>
      <c r="H448" t="s">
        <v>13</v>
      </c>
      <c r="I448">
        <v>2024</v>
      </c>
      <c r="J448" t="s">
        <v>186</v>
      </c>
      <c r="K448">
        <v>20800269.567763839</v>
      </c>
      <c r="L448">
        <v>0.65356164901138347</v>
      </c>
      <c r="M448" t="s">
        <v>15</v>
      </c>
    </row>
    <row r="449" spans="1:13" x14ac:dyDescent="0.3">
      <c r="A449">
        <v>18</v>
      </c>
      <c r="B449" t="s">
        <v>185</v>
      </c>
      <c r="C449" s="1">
        <v>45261</v>
      </c>
      <c r="D449" t="s">
        <v>38</v>
      </c>
      <c r="E449" t="str">
        <f t="shared" si="6"/>
        <v>2023/12</v>
      </c>
      <c r="F449">
        <v>33568602.383769199</v>
      </c>
      <c r="G449">
        <v>-8.3401907620766935E-2</v>
      </c>
      <c r="H449" t="s">
        <v>13</v>
      </c>
      <c r="I449">
        <v>2023</v>
      </c>
      <c r="J449" t="s">
        <v>187</v>
      </c>
      <c r="K449">
        <v>25047591.328180719</v>
      </c>
      <c r="L449">
        <v>0.74616128016969552</v>
      </c>
      <c r="M449" t="s">
        <v>33</v>
      </c>
    </row>
    <row r="450" spans="1:13" x14ac:dyDescent="0.3">
      <c r="A450">
        <v>18</v>
      </c>
      <c r="B450" t="s">
        <v>185</v>
      </c>
      <c r="C450" s="1">
        <v>45231</v>
      </c>
      <c r="D450" t="s">
        <v>40</v>
      </c>
      <c r="E450" t="str">
        <f t="shared" si="6"/>
        <v>2023/11</v>
      </c>
      <c r="F450">
        <v>36488351.944630899</v>
      </c>
      <c r="G450">
        <v>2.1470619588111178E-2</v>
      </c>
      <c r="H450" t="s">
        <v>13</v>
      </c>
      <c r="I450">
        <v>2023</v>
      </c>
      <c r="J450" t="s">
        <v>187</v>
      </c>
      <c r="K450">
        <v>25047591.328180719</v>
      </c>
      <c r="L450">
        <v>0.68645444349443585</v>
      </c>
      <c r="M450" t="s">
        <v>15</v>
      </c>
    </row>
    <row r="451" spans="1:13" x14ac:dyDescent="0.3">
      <c r="A451">
        <v>18</v>
      </c>
      <c r="B451" t="s">
        <v>185</v>
      </c>
      <c r="C451" s="1">
        <v>45200</v>
      </c>
      <c r="D451" t="s">
        <v>41</v>
      </c>
      <c r="E451" t="str">
        <f t="shared" ref="E451:E514" si="7">TEXT(C451,"yyyy/mm")</f>
        <v>2023/10</v>
      </c>
      <c r="F451">
        <v>35713274.887791201</v>
      </c>
      <c r="G451">
        <v>-7.7526181757416879E-2</v>
      </c>
      <c r="H451" t="s">
        <v>13</v>
      </c>
      <c r="I451">
        <v>2023</v>
      </c>
      <c r="J451" t="s">
        <v>187</v>
      </c>
      <c r="K451">
        <v>25047591.328180719</v>
      </c>
      <c r="L451">
        <v>0.70135240766573859</v>
      </c>
      <c r="M451" t="s">
        <v>15</v>
      </c>
    </row>
    <row r="452" spans="1:13" x14ac:dyDescent="0.3">
      <c r="A452">
        <v>18</v>
      </c>
      <c r="B452" t="s">
        <v>185</v>
      </c>
      <c r="C452" s="1">
        <v>45170</v>
      </c>
      <c r="D452" t="s">
        <v>42</v>
      </c>
      <c r="E452" t="str">
        <f t="shared" si="7"/>
        <v>2023/09</v>
      </c>
      <c r="F452">
        <v>38592140.703494698</v>
      </c>
      <c r="G452">
        <v>7.5620170787551358E-2</v>
      </c>
      <c r="H452" t="s">
        <v>13</v>
      </c>
      <c r="I452">
        <v>2023</v>
      </c>
      <c r="J452" t="s">
        <v>187</v>
      </c>
      <c r="K452">
        <v>25047591.328180719</v>
      </c>
      <c r="L452">
        <v>0.64903347861997573</v>
      </c>
      <c r="M452" t="s">
        <v>15</v>
      </c>
    </row>
    <row r="453" spans="1:13" x14ac:dyDescent="0.3">
      <c r="A453">
        <v>18</v>
      </c>
      <c r="B453" t="s">
        <v>185</v>
      </c>
      <c r="C453" s="1">
        <v>45139</v>
      </c>
      <c r="D453" t="s">
        <v>43</v>
      </c>
      <c r="E453" t="str">
        <f t="shared" si="7"/>
        <v>2023/08</v>
      </c>
      <c r="F453">
        <v>35781409.693713799</v>
      </c>
      <c r="G453">
        <v>-0.13079031802598071</v>
      </c>
      <c r="H453" t="s">
        <v>13</v>
      </c>
      <c r="I453">
        <v>2023</v>
      </c>
      <c r="J453" t="s">
        <v>187</v>
      </c>
      <c r="K453">
        <v>25047591.328180719</v>
      </c>
      <c r="L453">
        <v>0.70001689543777723</v>
      </c>
      <c r="M453" t="s">
        <v>15</v>
      </c>
    </row>
    <row r="454" spans="1:13" x14ac:dyDescent="0.3">
      <c r="A454">
        <v>18</v>
      </c>
      <c r="B454" t="s">
        <v>185</v>
      </c>
      <c r="C454" s="1">
        <v>45108</v>
      </c>
      <c r="D454" t="s">
        <v>44</v>
      </c>
      <c r="E454" t="str">
        <f t="shared" si="7"/>
        <v>2023/07</v>
      </c>
      <c r="F454">
        <v>40781102.262168802</v>
      </c>
      <c r="G454">
        <v>6.961967981118701E-2</v>
      </c>
      <c r="H454" t="s">
        <v>13</v>
      </c>
      <c r="I454">
        <v>2023</v>
      </c>
      <c r="J454" t="s">
        <v>187</v>
      </c>
      <c r="K454">
        <v>25047591.328180719</v>
      </c>
      <c r="L454">
        <v>0.61419603538809908</v>
      </c>
      <c r="M454" t="s">
        <v>15</v>
      </c>
    </row>
    <row r="455" spans="1:13" x14ac:dyDescent="0.3">
      <c r="A455">
        <v>18</v>
      </c>
      <c r="B455" t="s">
        <v>185</v>
      </c>
      <c r="C455" s="1">
        <v>45078</v>
      </c>
      <c r="D455" t="s">
        <v>45</v>
      </c>
      <c r="E455" t="str">
        <f t="shared" si="7"/>
        <v>2023/06</v>
      </c>
      <c r="F455">
        <v>38038511.781519599</v>
      </c>
      <c r="G455">
        <v>4.2634339892465081E-3</v>
      </c>
      <c r="H455" t="s">
        <v>13</v>
      </c>
      <c r="I455">
        <v>2023</v>
      </c>
      <c r="J455" t="s">
        <v>187</v>
      </c>
      <c r="K455">
        <v>25047591.328180719</v>
      </c>
      <c r="L455">
        <v>0.65847979206036367</v>
      </c>
      <c r="M455" t="s">
        <v>15</v>
      </c>
    </row>
    <row r="456" spans="1:13" x14ac:dyDescent="0.3">
      <c r="A456">
        <v>18</v>
      </c>
      <c r="B456" t="s">
        <v>185</v>
      </c>
      <c r="C456" s="1">
        <v>45047</v>
      </c>
      <c r="D456" t="s">
        <v>46</v>
      </c>
      <c r="E456" t="str">
        <f t="shared" si="7"/>
        <v>2023/05</v>
      </c>
      <c r="F456">
        <v>37876682.317238502</v>
      </c>
      <c r="G456">
        <v>-9.4962593688621935E-2</v>
      </c>
      <c r="H456" t="s">
        <v>13</v>
      </c>
      <c r="I456">
        <v>2023</v>
      </c>
      <c r="J456" t="s">
        <v>187</v>
      </c>
      <c r="K456">
        <v>25047591.328180719</v>
      </c>
      <c r="L456">
        <v>0.6612931702516357</v>
      </c>
      <c r="M456" t="s">
        <v>15</v>
      </c>
    </row>
    <row r="457" spans="1:13" x14ac:dyDescent="0.3">
      <c r="A457">
        <v>18</v>
      </c>
      <c r="B457" t="s">
        <v>185</v>
      </c>
      <c r="C457" s="1">
        <v>45017</v>
      </c>
      <c r="D457" t="s">
        <v>47</v>
      </c>
      <c r="E457" t="str">
        <f t="shared" si="7"/>
        <v>2023/04</v>
      </c>
      <c r="F457">
        <v>41649871.115762502</v>
      </c>
      <c r="G457">
        <v>-9.1025137606189632E-2</v>
      </c>
      <c r="H457" t="s">
        <v>13</v>
      </c>
      <c r="I457">
        <v>2023</v>
      </c>
      <c r="J457" t="s">
        <v>187</v>
      </c>
      <c r="K457">
        <v>25047591.328180719</v>
      </c>
      <c r="L457">
        <v>0.60138460593462417</v>
      </c>
      <c r="M457" t="s">
        <v>15</v>
      </c>
    </row>
    <row r="458" spans="1:13" x14ac:dyDescent="0.3">
      <c r="A458">
        <v>18</v>
      </c>
      <c r="B458" t="s">
        <v>185</v>
      </c>
      <c r="C458" s="1">
        <v>44986</v>
      </c>
      <c r="D458" t="s">
        <v>48</v>
      </c>
      <c r="E458" t="str">
        <f t="shared" si="7"/>
        <v>2023/03</v>
      </c>
      <c r="F458">
        <v>45618959.643133603</v>
      </c>
      <c r="G458">
        <v>-7.4281257801960765E-2</v>
      </c>
      <c r="H458" t="s">
        <v>13</v>
      </c>
      <c r="I458">
        <v>2023</v>
      </c>
      <c r="J458" t="s">
        <v>187</v>
      </c>
      <c r="K458">
        <v>25047591.328180719</v>
      </c>
      <c r="L458">
        <v>0.5490609940279686</v>
      </c>
      <c r="M458" t="s">
        <v>15</v>
      </c>
    </row>
    <row r="459" spans="1:13" x14ac:dyDescent="0.3">
      <c r="A459">
        <v>18</v>
      </c>
      <c r="B459" t="s">
        <v>185</v>
      </c>
      <c r="C459" s="1">
        <v>44958</v>
      </c>
      <c r="D459" t="s">
        <v>49</v>
      </c>
      <c r="E459" t="str">
        <f t="shared" si="7"/>
        <v>2023/02</v>
      </c>
      <c r="F459">
        <v>49136624.319017902</v>
      </c>
      <c r="G459">
        <v>-0.18379394467110391</v>
      </c>
      <c r="H459" t="s">
        <v>13</v>
      </c>
      <c r="I459">
        <v>2023</v>
      </c>
      <c r="J459" t="s">
        <v>187</v>
      </c>
      <c r="K459">
        <v>25047591.328180719</v>
      </c>
      <c r="L459">
        <v>0.50975401088931271</v>
      </c>
      <c r="M459" t="s">
        <v>15</v>
      </c>
    </row>
    <row r="460" spans="1:13" x14ac:dyDescent="0.3">
      <c r="A460">
        <v>18</v>
      </c>
      <c r="B460" t="s">
        <v>185</v>
      </c>
      <c r="C460" s="1">
        <v>44927</v>
      </c>
      <c r="D460" t="s">
        <v>50</v>
      </c>
      <c r="E460" t="str">
        <f t="shared" si="7"/>
        <v>2023/01</v>
      </c>
      <c r="F460">
        <v>59050830.932908803</v>
      </c>
      <c r="G460">
        <v>0.12248893663533661</v>
      </c>
      <c r="H460" t="s">
        <v>13</v>
      </c>
      <c r="I460">
        <v>2023</v>
      </c>
      <c r="J460" t="s">
        <v>187</v>
      </c>
      <c r="K460">
        <v>25047591.328180719</v>
      </c>
      <c r="L460">
        <v>0.42417000628896812</v>
      </c>
      <c r="M460" t="s">
        <v>15</v>
      </c>
    </row>
    <row r="461" spans="1:13" x14ac:dyDescent="0.3">
      <c r="A461">
        <v>18</v>
      </c>
      <c r="B461" t="s">
        <v>185</v>
      </c>
      <c r="C461" s="1">
        <v>44896</v>
      </c>
      <c r="D461" t="s">
        <v>51</v>
      </c>
      <c r="E461" t="str">
        <f t="shared" si="7"/>
        <v>2022/12</v>
      </c>
      <c r="F461">
        <v>52243196.800503902</v>
      </c>
      <c r="G461">
        <v>-5.1486389042837949E-2</v>
      </c>
      <c r="H461" t="s">
        <v>13</v>
      </c>
      <c r="I461">
        <v>2022</v>
      </c>
      <c r="J461" t="s">
        <v>188</v>
      </c>
      <c r="K461">
        <v>27286116.353963964</v>
      </c>
      <c r="L461">
        <v>0.52229032725847246</v>
      </c>
      <c r="M461" t="s">
        <v>15</v>
      </c>
    </row>
    <row r="462" spans="1:13" x14ac:dyDescent="0.3">
      <c r="A462">
        <v>18</v>
      </c>
      <c r="B462" t="s">
        <v>185</v>
      </c>
      <c r="C462" s="1">
        <v>44866</v>
      </c>
      <c r="D462" t="s">
        <v>53</v>
      </c>
      <c r="E462" t="str">
        <f t="shared" si="7"/>
        <v>2022/11</v>
      </c>
      <c r="F462">
        <v>55003458.585896797</v>
      </c>
      <c r="G462">
        <v>0.2672036135024104</v>
      </c>
      <c r="H462" t="s">
        <v>13</v>
      </c>
      <c r="I462">
        <v>2022</v>
      </c>
      <c r="J462" t="s">
        <v>188</v>
      </c>
      <c r="K462">
        <v>27286116.353963964</v>
      </c>
      <c r="L462">
        <v>0.49608001124787959</v>
      </c>
      <c r="M462" t="s">
        <v>15</v>
      </c>
    </row>
    <row r="463" spans="1:13" x14ac:dyDescent="0.3">
      <c r="A463">
        <v>18</v>
      </c>
      <c r="B463" t="s">
        <v>185</v>
      </c>
      <c r="C463" s="1">
        <v>44835</v>
      </c>
      <c r="D463" t="s">
        <v>54</v>
      </c>
      <c r="E463" t="str">
        <f t="shared" si="7"/>
        <v>2022/10</v>
      </c>
      <c r="F463">
        <v>42106092.834761098</v>
      </c>
      <c r="G463">
        <v>-4.7538870865757789E-2</v>
      </c>
      <c r="H463" t="s">
        <v>13</v>
      </c>
      <c r="I463">
        <v>2022</v>
      </c>
      <c r="J463" t="s">
        <v>188</v>
      </c>
      <c r="K463">
        <v>27286116.353963964</v>
      </c>
      <c r="L463">
        <v>0.64803249403938146</v>
      </c>
      <c r="M463" t="s">
        <v>15</v>
      </c>
    </row>
    <row r="464" spans="1:13" x14ac:dyDescent="0.3">
      <c r="A464">
        <v>18</v>
      </c>
      <c r="B464" t="s">
        <v>185</v>
      </c>
      <c r="C464" s="1">
        <v>44805</v>
      </c>
      <c r="D464" t="s">
        <v>55</v>
      </c>
      <c r="E464" t="str">
        <f t="shared" si="7"/>
        <v>2022/09</v>
      </c>
      <c r="F464">
        <v>44156110.648123503</v>
      </c>
      <c r="G464">
        <v>-1.7215277546408541E-2</v>
      </c>
      <c r="H464" t="s">
        <v>13</v>
      </c>
      <c r="I464">
        <v>2022</v>
      </c>
      <c r="J464" t="s">
        <v>188</v>
      </c>
      <c r="K464">
        <v>27286116.353963964</v>
      </c>
      <c r="L464">
        <v>0.61794655266186893</v>
      </c>
      <c r="M464" t="s">
        <v>15</v>
      </c>
    </row>
    <row r="465" spans="1:13" x14ac:dyDescent="0.3">
      <c r="A465">
        <v>18</v>
      </c>
      <c r="B465" t="s">
        <v>185</v>
      </c>
      <c r="C465" s="1">
        <v>44774</v>
      </c>
      <c r="D465" t="s">
        <v>56</v>
      </c>
      <c r="E465" t="str">
        <f t="shared" si="7"/>
        <v>2022/08</v>
      </c>
      <c r="F465">
        <v>44922851.238119699</v>
      </c>
      <c r="G465">
        <v>-2.18577953964617E-2</v>
      </c>
      <c r="H465" t="s">
        <v>13</v>
      </c>
      <c r="I465">
        <v>2022</v>
      </c>
      <c r="J465" t="s">
        <v>188</v>
      </c>
      <c r="K465">
        <v>27286116.353963964</v>
      </c>
      <c r="L465">
        <v>0.60739947714650133</v>
      </c>
      <c r="M465" t="s">
        <v>15</v>
      </c>
    </row>
    <row r="466" spans="1:13" x14ac:dyDescent="0.3">
      <c r="A466">
        <v>18</v>
      </c>
      <c r="B466" t="s">
        <v>185</v>
      </c>
      <c r="C466" s="1">
        <v>44743</v>
      </c>
      <c r="D466" t="s">
        <v>57</v>
      </c>
      <c r="E466" t="str">
        <f t="shared" si="7"/>
        <v>2022/07</v>
      </c>
      <c r="F466">
        <v>45915575.588357396</v>
      </c>
      <c r="G466">
        <v>-3.2001410448085639E-2</v>
      </c>
      <c r="H466" t="s">
        <v>13</v>
      </c>
      <c r="I466">
        <v>2022</v>
      </c>
      <c r="J466" t="s">
        <v>188</v>
      </c>
      <c r="K466">
        <v>27286116.353963964</v>
      </c>
      <c r="L466">
        <v>0.59426710880398459</v>
      </c>
      <c r="M466" t="s">
        <v>15</v>
      </c>
    </row>
    <row r="467" spans="1:13" x14ac:dyDescent="0.3">
      <c r="A467">
        <v>18</v>
      </c>
      <c r="B467" t="s">
        <v>185</v>
      </c>
      <c r="C467" s="1">
        <v>44713</v>
      </c>
      <c r="D467" t="s">
        <v>58</v>
      </c>
      <c r="E467" t="str">
        <f t="shared" si="7"/>
        <v>2022/06</v>
      </c>
      <c r="F467">
        <v>47408702.428605802</v>
      </c>
      <c r="G467">
        <v>-0.28024897419688255</v>
      </c>
      <c r="H467" t="s">
        <v>13</v>
      </c>
      <c r="I467">
        <v>2022</v>
      </c>
      <c r="J467" t="s">
        <v>188</v>
      </c>
      <c r="K467">
        <v>27286116.353963964</v>
      </c>
      <c r="L467">
        <v>0.57555079460474479</v>
      </c>
      <c r="M467" t="s">
        <v>15</v>
      </c>
    </row>
    <row r="468" spans="1:13" x14ac:dyDescent="0.3">
      <c r="A468">
        <v>18</v>
      </c>
      <c r="B468" t="s">
        <v>185</v>
      </c>
      <c r="C468" s="1">
        <v>44682</v>
      </c>
      <c r="D468" t="s">
        <v>59</v>
      </c>
      <c r="E468" t="str">
        <f t="shared" si="7"/>
        <v>2022/05</v>
      </c>
      <c r="F468">
        <v>62743487.112320997</v>
      </c>
      <c r="G468">
        <v>8.0600240001628978E-2</v>
      </c>
      <c r="H468" t="s">
        <v>13</v>
      </c>
      <c r="I468">
        <v>2022</v>
      </c>
      <c r="J468" t="s">
        <v>188</v>
      </c>
      <c r="K468">
        <v>27286116.353963964</v>
      </c>
      <c r="L468">
        <v>0.43488364465808854</v>
      </c>
      <c r="M468" t="s">
        <v>15</v>
      </c>
    </row>
    <row r="469" spans="1:13" x14ac:dyDescent="0.3">
      <c r="A469">
        <v>18</v>
      </c>
      <c r="B469" t="s">
        <v>185</v>
      </c>
      <c r="C469" s="1">
        <v>44652</v>
      </c>
      <c r="D469" t="s">
        <v>60</v>
      </c>
      <c r="E469" t="str">
        <f t="shared" si="7"/>
        <v>2022/04</v>
      </c>
      <c r="F469">
        <v>57884783.390521303</v>
      </c>
      <c r="G469">
        <v>-0.10235816780773149</v>
      </c>
      <c r="H469" t="s">
        <v>13</v>
      </c>
      <c r="I469">
        <v>2022</v>
      </c>
      <c r="J469" t="s">
        <v>188</v>
      </c>
      <c r="K469">
        <v>27286116.353963964</v>
      </c>
      <c r="L469">
        <v>0.47138668844759113</v>
      </c>
      <c r="M469" t="s">
        <v>15</v>
      </c>
    </row>
    <row r="470" spans="1:13" x14ac:dyDescent="0.3">
      <c r="A470">
        <v>18</v>
      </c>
      <c r="B470" t="s">
        <v>185</v>
      </c>
      <c r="C470" s="1">
        <v>44621</v>
      </c>
      <c r="D470" t="s">
        <v>61</v>
      </c>
      <c r="E470" t="str">
        <f t="shared" si="7"/>
        <v>2022/03</v>
      </c>
      <c r="F470">
        <v>64123615.293396696</v>
      </c>
      <c r="G470">
        <v>3.8360098667366047E-2</v>
      </c>
      <c r="H470" t="s">
        <v>13</v>
      </c>
      <c r="I470">
        <v>2022</v>
      </c>
      <c r="J470" t="s">
        <v>188</v>
      </c>
      <c r="K470">
        <v>27286116.353963964</v>
      </c>
      <c r="L470">
        <v>0.42552367375290245</v>
      </c>
      <c r="M470" t="s">
        <v>15</v>
      </c>
    </row>
    <row r="471" spans="1:13" x14ac:dyDescent="0.3">
      <c r="A471">
        <v>18</v>
      </c>
      <c r="B471" t="s">
        <v>185</v>
      </c>
      <c r="C471" s="1">
        <v>44593</v>
      </c>
      <c r="D471" t="s">
        <v>62</v>
      </c>
      <c r="E471" t="str">
        <f t="shared" si="7"/>
        <v>2022/02</v>
      </c>
      <c r="F471">
        <v>61710408.422339298</v>
      </c>
      <c r="G471">
        <v>0.16782130468634632</v>
      </c>
      <c r="H471" t="s">
        <v>13</v>
      </c>
      <c r="I471">
        <v>2022</v>
      </c>
      <c r="J471" t="s">
        <v>188</v>
      </c>
      <c r="K471">
        <v>27286116.353963964</v>
      </c>
      <c r="L471">
        <v>0.44216392423172379</v>
      </c>
      <c r="M471" t="s">
        <v>15</v>
      </c>
    </row>
    <row r="472" spans="1:13" x14ac:dyDescent="0.3">
      <c r="A472">
        <v>18</v>
      </c>
      <c r="B472" t="s">
        <v>185</v>
      </c>
      <c r="C472" s="1">
        <v>44562</v>
      </c>
      <c r="D472" t="s">
        <v>63</v>
      </c>
      <c r="E472" t="str">
        <f t="shared" si="7"/>
        <v>2022/01</v>
      </c>
      <c r="F472">
        <v>52176453.254460603</v>
      </c>
      <c r="G472">
        <v>-4.2098749422776117E-2</v>
      </c>
      <c r="H472" t="s">
        <v>13</v>
      </c>
      <c r="I472">
        <v>2022</v>
      </c>
      <c r="J472" t="s">
        <v>188</v>
      </c>
      <c r="K472">
        <v>27286116.353963964</v>
      </c>
      <c r="L472">
        <v>0.52295843530972952</v>
      </c>
      <c r="M472" t="s">
        <v>15</v>
      </c>
    </row>
    <row r="473" spans="1:13" x14ac:dyDescent="0.3">
      <c r="A473">
        <v>18</v>
      </c>
      <c r="B473" t="s">
        <v>185</v>
      </c>
      <c r="C473" s="1">
        <v>44531</v>
      </c>
      <c r="D473" t="s">
        <v>64</v>
      </c>
      <c r="E473" t="str">
        <f t="shared" si="7"/>
        <v>2021/12</v>
      </c>
      <c r="F473">
        <v>54419908.689117096</v>
      </c>
      <c r="G473">
        <v>8.2081069468069312E-2</v>
      </c>
      <c r="H473" t="s">
        <v>13</v>
      </c>
      <c r="I473">
        <v>2021</v>
      </c>
      <c r="J473" t="s">
        <v>189</v>
      </c>
      <c r="K473">
        <v>27615063.598412469</v>
      </c>
      <c r="L473">
        <v>0.50744413696406909</v>
      </c>
      <c r="M473" t="s">
        <v>15</v>
      </c>
    </row>
    <row r="474" spans="1:13" x14ac:dyDescent="0.3">
      <c r="A474">
        <v>18</v>
      </c>
      <c r="B474" t="s">
        <v>185</v>
      </c>
      <c r="C474" s="1">
        <v>44501</v>
      </c>
      <c r="D474" t="s">
        <v>66</v>
      </c>
      <c r="E474" t="str">
        <f t="shared" si="7"/>
        <v>2021/11</v>
      </c>
      <c r="F474">
        <v>50131471.573622398</v>
      </c>
      <c r="G474">
        <v>-6.8076788993194498E-3</v>
      </c>
      <c r="H474" t="s">
        <v>13</v>
      </c>
      <c r="I474">
        <v>2021</v>
      </c>
      <c r="J474" t="s">
        <v>189</v>
      </c>
      <c r="K474">
        <v>27615063.598412469</v>
      </c>
      <c r="L474">
        <v>0.5508528421683645</v>
      </c>
      <c r="M474" t="s">
        <v>15</v>
      </c>
    </row>
    <row r="475" spans="1:13" x14ac:dyDescent="0.3">
      <c r="A475">
        <v>18</v>
      </c>
      <c r="B475" t="s">
        <v>185</v>
      </c>
      <c r="C475" s="1">
        <v>44470</v>
      </c>
      <c r="D475" t="s">
        <v>67</v>
      </c>
      <c r="E475" t="str">
        <f t="shared" si="7"/>
        <v>2021/10</v>
      </c>
      <c r="F475">
        <v>50473914.834196702</v>
      </c>
      <c r="G475">
        <v>5.6888300309837811E-2</v>
      </c>
      <c r="H475" t="s">
        <v>13</v>
      </c>
      <c r="I475">
        <v>2021</v>
      </c>
      <c r="J475" t="s">
        <v>189</v>
      </c>
      <c r="K475">
        <v>27615063.598412469</v>
      </c>
      <c r="L475">
        <v>0.54711554847936861</v>
      </c>
      <c r="M475" t="s">
        <v>15</v>
      </c>
    </row>
    <row r="476" spans="1:13" x14ac:dyDescent="0.3">
      <c r="A476">
        <v>18</v>
      </c>
      <c r="B476" t="s">
        <v>185</v>
      </c>
      <c r="C476" s="1">
        <v>44440</v>
      </c>
      <c r="D476" t="s">
        <v>68</v>
      </c>
      <c r="E476" t="str">
        <f t="shared" si="7"/>
        <v>2021/09</v>
      </c>
      <c r="F476">
        <v>47682686.453943104</v>
      </c>
      <c r="G476">
        <v>-0.16223002544724008</v>
      </c>
      <c r="H476" t="s">
        <v>13</v>
      </c>
      <c r="I476">
        <v>2021</v>
      </c>
      <c r="J476" t="s">
        <v>189</v>
      </c>
      <c r="K476">
        <v>27615063.598412469</v>
      </c>
      <c r="L476">
        <v>0.57914236072009007</v>
      </c>
      <c r="M476" t="s">
        <v>15</v>
      </c>
    </row>
    <row r="477" spans="1:13" x14ac:dyDescent="0.3">
      <c r="A477">
        <v>18</v>
      </c>
      <c r="B477" t="s">
        <v>185</v>
      </c>
      <c r="C477" s="1">
        <v>44409</v>
      </c>
      <c r="D477" t="s">
        <v>69</v>
      </c>
      <c r="E477" t="str">
        <f t="shared" si="7"/>
        <v>2021/08</v>
      </c>
      <c r="F477">
        <v>56081073.7910887</v>
      </c>
      <c r="G477">
        <v>-4.0942431866773668E-2</v>
      </c>
      <c r="H477" t="s">
        <v>13</v>
      </c>
      <c r="I477">
        <v>2021</v>
      </c>
      <c r="J477" t="s">
        <v>189</v>
      </c>
      <c r="K477">
        <v>27615063.598412469</v>
      </c>
      <c r="L477">
        <v>0.49241324624566141</v>
      </c>
      <c r="M477" t="s">
        <v>15</v>
      </c>
    </row>
    <row r="478" spans="1:13" x14ac:dyDescent="0.3">
      <c r="A478">
        <v>18</v>
      </c>
      <c r="B478" t="s">
        <v>185</v>
      </c>
      <c r="C478" s="1">
        <v>44378</v>
      </c>
      <c r="D478" t="s">
        <v>70</v>
      </c>
      <c r="E478" t="str">
        <f t="shared" si="7"/>
        <v>2021/07</v>
      </c>
      <c r="F478">
        <v>58424821.305786103</v>
      </c>
      <c r="G478">
        <v>0.10499495427749056</v>
      </c>
      <c r="H478" t="s">
        <v>13</v>
      </c>
      <c r="I478">
        <v>2021</v>
      </c>
      <c r="J478" t="s">
        <v>189</v>
      </c>
      <c r="K478">
        <v>27615063.598412469</v>
      </c>
      <c r="L478">
        <v>0.47265978707713413</v>
      </c>
      <c r="M478" t="s">
        <v>15</v>
      </c>
    </row>
    <row r="479" spans="1:13" x14ac:dyDescent="0.3">
      <c r="A479">
        <v>18</v>
      </c>
      <c r="B479" t="s">
        <v>185</v>
      </c>
      <c r="C479" s="1">
        <v>44348</v>
      </c>
      <c r="D479" t="s">
        <v>71</v>
      </c>
      <c r="E479" t="str">
        <f t="shared" si="7"/>
        <v>2021/06</v>
      </c>
      <c r="F479">
        <v>52601564.761549503</v>
      </c>
      <c r="G479">
        <v>-8.7446449220192957E-2</v>
      </c>
      <c r="H479" t="s">
        <v>13</v>
      </c>
      <c r="I479">
        <v>2021</v>
      </c>
      <c r="J479" t="s">
        <v>189</v>
      </c>
      <c r="K479">
        <v>27615063.598412469</v>
      </c>
      <c r="L479">
        <v>0.52498559165674152</v>
      </c>
      <c r="M479" t="s">
        <v>15</v>
      </c>
    </row>
    <row r="480" spans="1:13" x14ac:dyDescent="0.3">
      <c r="A480">
        <v>18</v>
      </c>
      <c r="B480" t="s">
        <v>185</v>
      </c>
      <c r="C480" s="1">
        <v>44317</v>
      </c>
      <c r="D480" t="s">
        <v>72</v>
      </c>
      <c r="E480" t="str">
        <f t="shared" si="7"/>
        <v>2021/05</v>
      </c>
      <c r="F480">
        <v>57408496.604511201</v>
      </c>
      <c r="G480">
        <v>2.095153359298332E-2</v>
      </c>
      <c r="H480" t="s">
        <v>13</v>
      </c>
      <c r="I480">
        <v>2021</v>
      </c>
      <c r="J480" t="s">
        <v>189</v>
      </c>
      <c r="K480">
        <v>27615063.598412469</v>
      </c>
      <c r="L480">
        <v>0.48102746512686867</v>
      </c>
      <c r="M480" t="s">
        <v>15</v>
      </c>
    </row>
    <row r="481" spans="1:13" x14ac:dyDescent="0.3">
      <c r="A481">
        <v>18</v>
      </c>
      <c r="B481" t="s">
        <v>185</v>
      </c>
      <c r="C481" s="1">
        <v>44287</v>
      </c>
      <c r="D481" t="s">
        <v>73</v>
      </c>
      <c r="E481" t="str">
        <f t="shared" si="7"/>
        <v>2021/04</v>
      </c>
      <c r="F481">
        <v>56218213.231335998</v>
      </c>
      <c r="G481">
        <v>7.6993724105372432E-2</v>
      </c>
      <c r="H481" t="s">
        <v>13</v>
      </c>
      <c r="I481">
        <v>2021</v>
      </c>
      <c r="J481" t="s">
        <v>189</v>
      </c>
      <c r="K481">
        <v>27615063.598412469</v>
      </c>
      <c r="L481">
        <v>0.49121204697092452</v>
      </c>
      <c r="M481" t="s">
        <v>15</v>
      </c>
    </row>
    <row r="482" spans="1:13" x14ac:dyDescent="0.3">
      <c r="A482">
        <v>18</v>
      </c>
      <c r="B482" t="s">
        <v>185</v>
      </c>
      <c r="C482" s="1">
        <v>44256</v>
      </c>
      <c r="D482" t="s">
        <v>74</v>
      </c>
      <c r="E482" t="str">
        <f t="shared" si="7"/>
        <v>2021/03</v>
      </c>
      <c r="F482">
        <v>52052199.891877003</v>
      </c>
      <c r="G482">
        <v>2.4934403764313995E-2</v>
      </c>
      <c r="H482" t="s">
        <v>13</v>
      </c>
      <c r="I482">
        <v>2021</v>
      </c>
      <c r="J482" t="s">
        <v>189</v>
      </c>
      <c r="K482">
        <v>27615063.598412469</v>
      </c>
      <c r="L482">
        <v>0.53052634962162148</v>
      </c>
      <c r="M482" t="s">
        <v>15</v>
      </c>
    </row>
    <row r="483" spans="1:13" x14ac:dyDescent="0.3">
      <c r="A483">
        <v>18</v>
      </c>
      <c r="B483" t="s">
        <v>185</v>
      </c>
      <c r="C483" s="1">
        <v>44228</v>
      </c>
      <c r="D483" t="s">
        <v>75</v>
      </c>
      <c r="E483" t="str">
        <f t="shared" si="7"/>
        <v>2021/02</v>
      </c>
      <c r="F483">
        <v>50770356.732487202</v>
      </c>
      <c r="G483">
        <v>0.1384643915228832</v>
      </c>
      <c r="H483" t="s">
        <v>13</v>
      </c>
      <c r="I483">
        <v>2021</v>
      </c>
      <c r="J483" t="s">
        <v>189</v>
      </c>
      <c r="K483">
        <v>27615063.598412469</v>
      </c>
      <c r="L483">
        <v>0.54392100776282315</v>
      </c>
      <c r="M483" t="s">
        <v>15</v>
      </c>
    </row>
    <row r="484" spans="1:13" x14ac:dyDescent="0.3">
      <c r="A484">
        <v>18</v>
      </c>
      <c r="B484" t="s">
        <v>185</v>
      </c>
      <c r="C484" s="1">
        <v>44197</v>
      </c>
      <c r="D484" t="s">
        <v>76</v>
      </c>
      <c r="E484" t="str">
        <f t="shared" si="7"/>
        <v>2021/01</v>
      </c>
      <c r="F484">
        <v>44205457.921811901</v>
      </c>
      <c r="G484">
        <v>-3.2983070238140253E-3</v>
      </c>
      <c r="H484" t="s">
        <v>13</v>
      </c>
      <c r="I484">
        <v>2021</v>
      </c>
      <c r="J484" t="s">
        <v>189</v>
      </c>
      <c r="K484">
        <v>27615063.598412469</v>
      </c>
      <c r="L484">
        <v>0.62469805532286127</v>
      </c>
      <c r="M484" t="s">
        <v>15</v>
      </c>
    </row>
    <row r="485" spans="1:13" x14ac:dyDescent="0.3">
      <c r="A485">
        <v>18</v>
      </c>
      <c r="B485" t="s">
        <v>185</v>
      </c>
      <c r="C485" s="1">
        <v>44166</v>
      </c>
      <c r="D485" t="s">
        <v>77</v>
      </c>
      <c r="E485" t="str">
        <f t="shared" si="7"/>
        <v>2020/12</v>
      </c>
      <c r="F485">
        <v>44351501.810559496</v>
      </c>
      <c r="G485">
        <v>9.1050339709204772E-2</v>
      </c>
      <c r="H485" t="s">
        <v>13</v>
      </c>
      <c r="I485">
        <v>2020</v>
      </c>
      <c r="J485" t="s">
        <v>190</v>
      </c>
      <c r="K485">
        <v>25365647.637176801</v>
      </c>
      <c r="L485">
        <v>0.57192308268437442</v>
      </c>
      <c r="M485" t="s">
        <v>15</v>
      </c>
    </row>
    <row r="486" spans="1:13" x14ac:dyDescent="0.3">
      <c r="A486">
        <v>18</v>
      </c>
      <c r="B486" t="s">
        <v>185</v>
      </c>
      <c r="C486" s="1">
        <v>44136</v>
      </c>
      <c r="D486" t="s">
        <v>79</v>
      </c>
      <c r="E486" t="str">
        <f t="shared" si="7"/>
        <v>2020/11</v>
      </c>
      <c r="F486">
        <v>40491668.267910302</v>
      </c>
      <c r="G486">
        <v>0.20062250338239992</v>
      </c>
      <c r="H486" t="s">
        <v>13</v>
      </c>
      <c r="I486">
        <v>2020</v>
      </c>
      <c r="J486" t="s">
        <v>190</v>
      </c>
      <c r="K486">
        <v>25365647.637176801</v>
      </c>
      <c r="L486">
        <v>0.62644115992817984</v>
      </c>
      <c r="M486" t="s">
        <v>15</v>
      </c>
    </row>
    <row r="487" spans="1:13" x14ac:dyDescent="0.3">
      <c r="A487">
        <v>18</v>
      </c>
      <c r="B487" t="s">
        <v>185</v>
      </c>
      <c r="C487" s="1">
        <v>44105</v>
      </c>
      <c r="D487" t="s">
        <v>80</v>
      </c>
      <c r="E487" t="str">
        <f t="shared" si="7"/>
        <v>2020/10</v>
      </c>
      <c r="F487">
        <v>33131143.384885602</v>
      </c>
      <c r="G487">
        <v>-3.5045779098074811E-2</v>
      </c>
      <c r="H487" t="s">
        <v>13</v>
      </c>
      <c r="I487">
        <v>2020</v>
      </c>
      <c r="J487" t="s">
        <v>190</v>
      </c>
      <c r="K487">
        <v>25365647.637176801</v>
      </c>
      <c r="L487">
        <v>0.76561340918733845</v>
      </c>
      <c r="M487" t="s">
        <v>15</v>
      </c>
    </row>
    <row r="488" spans="1:13" x14ac:dyDescent="0.3">
      <c r="A488">
        <v>18</v>
      </c>
      <c r="B488" t="s">
        <v>185</v>
      </c>
      <c r="C488" s="1">
        <v>44075</v>
      </c>
      <c r="D488" t="s">
        <v>81</v>
      </c>
      <c r="E488" t="str">
        <f t="shared" si="7"/>
        <v>2020/09</v>
      </c>
      <c r="F488">
        <v>34312835.839176297</v>
      </c>
      <c r="G488">
        <v>2.3299577495374292E-2</v>
      </c>
      <c r="H488" t="s">
        <v>13</v>
      </c>
      <c r="I488">
        <v>2020</v>
      </c>
      <c r="J488" t="s">
        <v>190</v>
      </c>
      <c r="K488">
        <v>25365647.637176801</v>
      </c>
      <c r="L488">
        <v>0.73924661185292806</v>
      </c>
      <c r="M488" t="s">
        <v>15</v>
      </c>
    </row>
    <row r="489" spans="1:13" x14ac:dyDescent="0.3">
      <c r="A489">
        <v>18</v>
      </c>
      <c r="B489" t="s">
        <v>185</v>
      </c>
      <c r="C489" s="1">
        <v>44044</v>
      </c>
      <c r="D489" t="s">
        <v>82</v>
      </c>
      <c r="E489" t="str">
        <f t="shared" si="7"/>
        <v>2020/08</v>
      </c>
      <c r="F489">
        <v>33522603.055615</v>
      </c>
      <c r="G489">
        <v>-2.0309627875182465E-2</v>
      </c>
      <c r="H489" t="s">
        <v>13</v>
      </c>
      <c r="I489">
        <v>2020</v>
      </c>
      <c r="J489" t="s">
        <v>190</v>
      </c>
      <c r="K489">
        <v>25365647.637176801</v>
      </c>
      <c r="L489">
        <v>0.75667297062505656</v>
      </c>
      <c r="M489" t="s">
        <v>15</v>
      </c>
    </row>
    <row r="490" spans="1:13" x14ac:dyDescent="0.3">
      <c r="A490">
        <v>18</v>
      </c>
      <c r="B490" t="s">
        <v>185</v>
      </c>
      <c r="C490" s="1">
        <v>44013</v>
      </c>
      <c r="D490" t="s">
        <v>83</v>
      </c>
      <c r="E490" t="str">
        <f t="shared" si="7"/>
        <v>2020/07</v>
      </c>
      <c r="F490">
        <v>34210395.410867497</v>
      </c>
      <c r="G490">
        <v>4.278278637615853E-4</v>
      </c>
      <c r="H490" t="s">
        <v>13</v>
      </c>
      <c r="I490">
        <v>2020</v>
      </c>
      <c r="J490" t="s">
        <v>190</v>
      </c>
      <c r="K490">
        <v>25365647.637176801</v>
      </c>
      <c r="L490">
        <v>0.74146022963297831</v>
      </c>
      <c r="M490" t="s">
        <v>15</v>
      </c>
    </row>
    <row r="491" spans="1:13" x14ac:dyDescent="0.3">
      <c r="A491">
        <v>18</v>
      </c>
      <c r="B491" t="s">
        <v>185</v>
      </c>
      <c r="C491" s="1">
        <v>43983</v>
      </c>
      <c r="D491" t="s">
        <v>84</v>
      </c>
      <c r="E491" t="str">
        <f t="shared" si="7"/>
        <v>2020/06</v>
      </c>
      <c r="F491">
        <v>34195762.380912602</v>
      </c>
      <c r="G491">
        <v>9.4638325010588872E-2</v>
      </c>
      <c r="H491" t="s">
        <v>13</v>
      </c>
      <c r="I491">
        <v>2020</v>
      </c>
      <c r="J491" t="s">
        <v>190</v>
      </c>
      <c r="K491">
        <v>25365647.637176801</v>
      </c>
      <c r="L491">
        <v>0.7417775148459741</v>
      </c>
      <c r="M491" t="s">
        <v>15</v>
      </c>
    </row>
    <row r="492" spans="1:13" x14ac:dyDescent="0.3">
      <c r="A492">
        <v>18</v>
      </c>
      <c r="B492" t="s">
        <v>185</v>
      </c>
      <c r="C492" s="1">
        <v>43952</v>
      </c>
      <c r="D492" t="s">
        <v>85</v>
      </c>
      <c r="E492" t="str">
        <f t="shared" si="7"/>
        <v>2020/05</v>
      </c>
      <c r="F492">
        <v>31107949.7157414</v>
      </c>
      <c r="G492">
        <v>0.18371307731337186</v>
      </c>
      <c r="H492" t="s">
        <v>13</v>
      </c>
      <c r="I492">
        <v>2020</v>
      </c>
      <c r="J492" t="s">
        <v>190</v>
      </c>
      <c r="K492">
        <v>25365647.637176801</v>
      </c>
      <c r="L492">
        <v>0.81540724698873834</v>
      </c>
      <c r="M492" t="s">
        <v>15</v>
      </c>
    </row>
    <row r="493" spans="1:13" x14ac:dyDescent="0.3">
      <c r="A493">
        <v>18</v>
      </c>
      <c r="B493" t="s">
        <v>185</v>
      </c>
      <c r="C493" s="1">
        <v>43922</v>
      </c>
      <c r="D493" t="s">
        <v>86</v>
      </c>
      <c r="E493" t="str">
        <f t="shared" si="7"/>
        <v>2020/04</v>
      </c>
      <c r="F493">
        <v>25887243.724206802</v>
      </c>
      <c r="G493">
        <v>-8.4628930444423974E-4</v>
      </c>
      <c r="H493" t="s">
        <v>13</v>
      </c>
      <c r="I493">
        <v>2020</v>
      </c>
      <c r="J493" t="s">
        <v>190</v>
      </c>
      <c r="K493">
        <v>25365647.637176801</v>
      </c>
      <c r="L493">
        <v>0.97985123126328577</v>
      </c>
      <c r="M493" t="s">
        <v>33</v>
      </c>
    </row>
    <row r="494" spans="1:13" x14ac:dyDescent="0.3">
      <c r="A494">
        <v>18</v>
      </c>
      <c r="B494" t="s">
        <v>185</v>
      </c>
      <c r="C494" s="1">
        <v>43891</v>
      </c>
      <c r="D494" t="s">
        <v>87</v>
      </c>
      <c r="E494" t="str">
        <f t="shared" si="7"/>
        <v>2020/03</v>
      </c>
      <c r="F494">
        <v>25909161.094602101</v>
      </c>
      <c r="G494">
        <v>-0.23624514255271115</v>
      </c>
      <c r="H494" t="s">
        <v>13</v>
      </c>
      <c r="I494">
        <v>2020</v>
      </c>
      <c r="J494" t="s">
        <v>190</v>
      </c>
      <c r="K494">
        <v>25365647.637176801</v>
      </c>
      <c r="L494">
        <v>0.97902234443482095</v>
      </c>
      <c r="M494" t="s">
        <v>15</v>
      </c>
    </row>
    <row r="495" spans="1:13" x14ac:dyDescent="0.3">
      <c r="A495">
        <v>18</v>
      </c>
      <c r="B495" t="s">
        <v>185</v>
      </c>
      <c r="C495" s="1">
        <v>43862</v>
      </c>
      <c r="D495" t="s">
        <v>88</v>
      </c>
      <c r="E495" t="str">
        <f t="shared" si="7"/>
        <v>2020/02</v>
      </c>
      <c r="F495">
        <v>32813557.1892506</v>
      </c>
      <c r="G495">
        <v>-0.10502831337602053</v>
      </c>
      <c r="H495" t="s">
        <v>13</v>
      </c>
      <c r="I495">
        <v>2020</v>
      </c>
      <c r="J495" t="s">
        <v>190</v>
      </c>
      <c r="K495">
        <v>25365647.637176801</v>
      </c>
      <c r="L495">
        <v>0.77302340282346282</v>
      </c>
      <c r="M495" t="s">
        <v>33</v>
      </c>
    </row>
    <row r="496" spans="1:13" x14ac:dyDescent="0.3">
      <c r="A496">
        <v>18</v>
      </c>
      <c r="B496" t="s">
        <v>185</v>
      </c>
      <c r="C496" s="1">
        <v>43831</v>
      </c>
      <c r="D496" t="s">
        <v>89</v>
      </c>
      <c r="E496" t="str">
        <f t="shared" si="7"/>
        <v>2020/01</v>
      </c>
      <c r="F496">
        <v>36447398.067892</v>
      </c>
      <c r="G496">
        <v>-7.0219970573018334E-2</v>
      </c>
      <c r="H496" t="s">
        <v>13</v>
      </c>
      <c r="I496">
        <v>2020</v>
      </c>
      <c r="J496" t="s">
        <v>190</v>
      </c>
      <c r="K496">
        <v>25365647.637176801</v>
      </c>
      <c r="L496">
        <v>0.69595222105916077</v>
      </c>
      <c r="M496" t="s">
        <v>33</v>
      </c>
    </row>
    <row r="497" spans="1:13" x14ac:dyDescent="0.3">
      <c r="A497">
        <v>18</v>
      </c>
      <c r="B497" t="s">
        <v>185</v>
      </c>
      <c r="C497" s="1">
        <v>43800</v>
      </c>
      <c r="D497" t="s">
        <v>90</v>
      </c>
      <c r="E497" t="str">
        <f t="shared" si="7"/>
        <v>2019/12</v>
      </c>
      <c r="F497">
        <v>39098732.237911098</v>
      </c>
      <c r="G497">
        <v>6.8493326734098831E-2</v>
      </c>
      <c r="H497" t="s">
        <v>13</v>
      </c>
      <c r="I497">
        <v>2019</v>
      </c>
      <c r="J497" t="s">
        <v>191</v>
      </c>
      <c r="K497">
        <v>24521683.738054749</v>
      </c>
      <c r="L497">
        <v>0.62717337198667322</v>
      </c>
      <c r="M497" t="s">
        <v>15</v>
      </c>
    </row>
    <row r="498" spans="1:13" x14ac:dyDescent="0.3">
      <c r="A498">
        <v>18</v>
      </c>
      <c r="B498" t="s">
        <v>185</v>
      </c>
      <c r="C498" s="1">
        <v>43770</v>
      </c>
      <c r="D498" t="s">
        <v>92</v>
      </c>
      <c r="E498" t="str">
        <f t="shared" si="7"/>
        <v>2019/11</v>
      </c>
      <c r="F498">
        <v>36510384.104788497</v>
      </c>
      <c r="G498">
        <v>2.0403116997369283E-2</v>
      </c>
      <c r="H498" t="s">
        <v>13</v>
      </c>
      <c r="I498">
        <v>2019</v>
      </c>
      <c r="J498" t="s">
        <v>191</v>
      </c>
      <c r="K498">
        <v>24521683.738054749</v>
      </c>
      <c r="L498">
        <v>0.67163587399341063</v>
      </c>
      <c r="M498" t="s">
        <v>15</v>
      </c>
    </row>
    <row r="499" spans="1:13" x14ac:dyDescent="0.3">
      <c r="A499">
        <v>18</v>
      </c>
      <c r="B499" t="s">
        <v>185</v>
      </c>
      <c r="C499" s="1">
        <v>43739</v>
      </c>
      <c r="D499" t="s">
        <v>93</v>
      </c>
      <c r="E499" t="str">
        <f t="shared" si="7"/>
        <v>2019/10</v>
      </c>
      <c r="F499">
        <v>35773006.447481103</v>
      </c>
      <c r="G499">
        <v>5.5707135642458022E-2</v>
      </c>
      <c r="H499" t="s">
        <v>13</v>
      </c>
      <c r="I499">
        <v>2019</v>
      </c>
      <c r="J499" t="s">
        <v>191</v>
      </c>
      <c r="K499">
        <v>24521683.738054749</v>
      </c>
      <c r="L499">
        <v>0.68548009164550949</v>
      </c>
      <c r="M499" t="s">
        <v>15</v>
      </c>
    </row>
    <row r="500" spans="1:13" x14ac:dyDescent="0.3">
      <c r="A500">
        <v>18</v>
      </c>
      <c r="B500" t="s">
        <v>185</v>
      </c>
      <c r="C500" s="1">
        <v>43709</v>
      </c>
      <c r="D500" t="s">
        <v>94</v>
      </c>
      <c r="E500" t="str">
        <f t="shared" si="7"/>
        <v>2019/09</v>
      </c>
      <c r="F500">
        <v>33834685.1270243</v>
      </c>
      <c r="G500">
        <v>5.0414964761078776E-2</v>
      </c>
      <c r="H500" t="s">
        <v>13</v>
      </c>
      <c r="I500">
        <v>2019</v>
      </c>
      <c r="J500" t="s">
        <v>191</v>
      </c>
      <c r="K500">
        <v>24521683.738054749</v>
      </c>
      <c r="L500">
        <v>0.72474987268224611</v>
      </c>
      <c r="M500" t="s">
        <v>33</v>
      </c>
    </row>
    <row r="501" spans="1:13" x14ac:dyDescent="0.3">
      <c r="A501">
        <v>18</v>
      </c>
      <c r="B501" t="s">
        <v>185</v>
      </c>
      <c r="C501" s="1">
        <v>43678</v>
      </c>
      <c r="D501" t="s">
        <v>95</v>
      </c>
      <c r="E501" t="str">
        <f t="shared" si="7"/>
        <v>2019/08</v>
      </c>
      <c r="F501">
        <v>32171195.378883399</v>
      </c>
      <c r="G501">
        <v>-0.15516523931823226</v>
      </c>
      <c r="H501" t="s">
        <v>13</v>
      </c>
      <c r="I501">
        <v>2019</v>
      </c>
      <c r="J501" t="s">
        <v>191</v>
      </c>
      <c r="K501">
        <v>24521683.738054749</v>
      </c>
      <c r="L501">
        <v>0.76222482407819836</v>
      </c>
      <c r="M501" t="s">
        <v>33</v>
      </c>
    </row>
    <row r="502" spans="1:13" x14ac:dyDescent="0.3">
      <c r="A502">
        <v>18</v>
      </c>
      <c r="B502" t="s">
        <v>185</v>
      </c>
      <c r="C502" s="1">
        <v>43647</v>
      </c>
      <c r="D502" t="s">
        <v>96</v>
      </c>
      <c r="E502" t="str">
        <f t="shared" si="7"/>
        <v>2019/07</v>
      </c>
      <c r="F502">
        <v>37571160.122411601</v>
      </c>
      <c r="G502">
        <v>-9.6591738221730006E-2</v>
      </c>
      <c r="H502" t="s">
        <v>13</v>
      </c>
      <c r="I502">
        <v>2019</v>
      </c>
      <c r="J502" t="s">
        <v>191</v>
      </c>
      <c r="K502">
        <v>24521683.738054749</v>
      </c>
      <c r="L502">
        <v>0.6526730518344388</v>
      </c>
      <c r="M502" t="s">
        <v>15</v>
      </c>
    </row>
    <row r="503" spans="1:13" x14ac:dyDescent="0.3">
      <c r="A503">
        <v>18</v>
      </c>
      <c r="B503" t="s">
        <v>185</v>
      </c>
      <c r="C503" s="1">
        <v>43617</v>
      </c>
      <c r="D503" t="s">
        <v>97</v>
      </c>
      <c r="E503" t="str">
        <f t="shared" si="7"/>
        <v>2019/06</v>
      </c>
      <c r="F503">
        <v>41381274.687927298</v>
      </c>
      <c r="G503">
        <v>0.1692639236632146</v>
      </c>
      <c r="H503" t="s">
        <v>13</v>
      </c>
      <c r="I503">
        <v>2019</v>
      </c>
      <c r="J503" t="s">
        <v>191</v>
      </c>
      <c r="K503">
        <v>24521683.738054749</v>
      </c>
      <c r="L503">
        <v>0.59257922630422932</v>
      </c>
      <c r="M503" t="s">
        <v>15</v>
      </c>
    </row>
    <row r="504" spans="1:13" x14ac:dyDescent="0.3">
      <c r="A504">
        <v>18</v>
      </c>
      <c r="B504" t="s">
        <v>185</v>
      </c>
      <c r="C504" s="1">
        <v>43586</v>
      </c>
      <c r="D504" t="s">
        <v>98</v>
      </c>
      <c r="E504" t="str">
        <f t="shared" si="7"/>
        <v>2019/05</v>
      </c>
      <c r="F504">
        <v>34937632.822469503</v>
      </c>
      <c r="G504">
        <v>-4.4584867297117935E-2</v>
      </c>
      <c r="H504" t="s">
        <v>13</v>
      </c>
      <c r="I504">
        <v>2019</v>
      </c>
      <c r="J504" t="s">
        <v>191</v>
      </c>
      <c r="K504">
        <v>24521683.738054749</v>
      </c>
      <c r="L504">
        <v>0.70187021148965978</v>
      </c>
      <c r="M504" t="s">
        <v>15</v>
      </c>
    </row>
    <row r="505" spans="1:13" x14ac:dyDescent="0.3">
      <c r="A505">
        <v>18</v>
      </c>
      <c r="B505" t="s">
        <v>185</v>
      </c>
      <c r="C505" s="1">
        <v>43556</v>
      </c>
      <c r="D505" t="s">
        <v>99</v>
      </c>
      <c r="E505" t="str">
        <f t="shared" si="7"/>
        <v>2019/04</v>
      </c>
      <c r="F505">
        <v>36530569.109485701</v>
      </c>
      <c r="G505">
        <v>-3.5735863871378927E-2</v>
      </c>
      <c r="H505" t="s">
        <v>13</v>
      </c>
      <c r="I505">
        <v>2019</v>
      </c>
      <c r="J505" t="s">
        <v>191</v>
      </c>
      <c r="K505">
        <v>24521683.738054749</v>
      </c>
      <c r="L505">
        <v>0.67126476087905596</v>
      </c>
      <c r="M505" t="s">
        <v>15</v>
      </c>
    </row>
    <row r="506" spans="1:13" x14ac:dyDescent="0.3">
      <c r="A506">
        <v>18</v>
      </c>
      <c r="B506" t="s">
        <v>185</v>
      </c>
      <c r="C506" s="1">
        <v>43525</v>
      </c>
      <c r="D506" t="s">
        <v>100</v>
      </c>
      <c r="E506" t="str">
        <f t="shared" si="7"/>
        <v>2019/03</v>
      </c>
      <c r="F506">
        <v>37859626.626971297</v>
      </c>
      <c r="G506">
        <v>2.4754168024830367E-2</v>
      </c>
      <c r="H506" t="s">
        <v>13</v>
      </c>
      <c r="I506">
        <v>2019</v>
      </c>
      <c r="J506" t="s">
        <v>191</v>
      </c>
      <c r="K506">
        <v>24521683.738054749</v>
      </c>
      <c r="L506">
        <v>0.64770009434233133</v>
      </c>
      <c r="M506" t="s">
        <v>15</v>
      </c>
    </row>
    <row r="507" spans="1:13" x14ac:dyDescent="0.3">
      <c r="A507">
        <v>18</v>
      </c>
      <c r="B507" t="s">
        <v>185</v>
      </c>
      <c r="C507" s="1">
        <v>43497</v>
      </c>
      <c r="D507" t="s">
        <v>101</v>
      </c>
      <c r="E507" t="str">
        <f t="shared" si="7"/>
        <v>2019/02</v>
      </c>
      <c r="F507">
        <v>36933947.544322699</v>
      </c>
      <c r="G507">
        <v>3.0767609015803703E-2</v>
      </c>
      <c r="H507" t="s">
        <v>13</v>
      </c>
      <c r="I507">
        <v>2019</v>
      </c>
      <c r="J507" t="s">
        <v>191</v>
      </c>
      <c r="K507">
        <v>24521683.738054749</v>
      </c>
      <c r="L507">
        <v>0.6639334641559077</v>
      </c>
      <c r="M507" t="s">
        <v>15</v>
      </c>
    </row>
    <row r="508" spans="1:13" x14ac:dyDescent="0.3">
      <c r="A508">
        <v>18</v>
      </c>
      <c r="B508" t="s">
        <v>185</v>
      </c>
      <c r="C508" s="1">
        <v>43466</v>
      </c>
      <c r="D508" t="s">
        <v>102</v>
      </c>
      <c r="E508" t="str">
        <f t="shared" si="7"/>
        <v>2019/01</v>
      </c>
      <c r="F508">
        <v>35814882.050154001</v>
      </c>
      <c r="G508">
        <v>0.13878107579120744</v>
      </c>
      <c r="H508" t="s">
        <v>13</v>
      </c>
      <c r="I508">
        <v>2019</v>
      </c>
      <c r="J508" t="s">
        <v>191</v>
      </c>
      <c r="K508">
        <v>24521683.738054749</v>
      </c>
      <c r="L508">
        <v>0.6846786121957732</v>
      </c>
      <c r="M508" t="s">
        <v>15</v>
      </c>
    </row>
    <row r="509" spans="1:13" x14ac:dyDescent="0.3">
      <c r="A509">
        <v>18</v>
      </c>
      <c r="B509" t="s">
        <v>185</v>
      </c>
      <c r="C509" s="1">
        <v>43435</v>
      </c>
      <c r="D509" t="s">
        <v>103</v>
      </c>
      <c r="E509" t="str">
        <f t="shared" si="7"/>
        <v>2018/12</v>
      </c>
      <c r="F509">
        <v>31173938.178726301</v>
      </c>
      <c r="G509">
        <v>0.10980360967169912</v>
      </c>
      <c r="H509" t="s">
        <v>13</v>
      </c>
      <c r="I509">
        <v>2018</v>
      </c>
      <c r="J509" t="s">
        <v>192</v>
      </c>
      <c r="K509">
        <v>23478462.319910605</v>
      </c>
      <c r="L509">
        <v>0.7531439302055446</v>
      </c>
      <c r="M509" t="s">
        <v>15</v>
      </c>
    </row>
    <row r="510" spans="1:13" x14ac:dyDescent="0.3">
      <c r="A510">
        <v>18</v>
      </c>
      <c r="B510" t="s">
        <v>185</v>
      </c>
      <c r="C510" s="1">
        <v>43405</v>
      </c>
      <c r="D510" t="s">
        <v>105</v>
      </c>
      <c r="E510" t="str">
        <f t="shared" si="7"/>
        <v>2018/11</v>
      </c>
      <c r="F510">
        <v>27932163.0201676</v>
      </c>
      <c r="G510">
        <v>-6.7280262678269462E-2</v>
      </c>
      <c r="H510" t="s">
        <v>13</v>
      </c>
      <c r="I510">
        <v>2018</v>
      </c>
      <c r="J510" t="s">
        <v>192</v>
      </c>
      <c r="K510">
        <v>23478462.319910605</v>
      </c>
      <c r="L510">
        <v>0.84055296050501593</v>
      </c>
      <c r="M510" t="s">
        <v>33</v>
      </c>
    </row>
    <row r="511" spans="1:13" x14ac:dyDescent="0.3">
      <c r="A511">
        <v>18</v>
      </c>
      <c r="B511" t="s">
        <v>185</v>
      </c>
      <c r="C511" s="1">
        <v>43374</v>
      </c>
      <c r="D511" t="s">
        <v>106</v>
      </c>
      <c r="E511" t="str">
        <f t="shared" si="7"/>
        <v>2018/10</v>
      </c>
      <c r="F511">
        <v>29876107.5978004</v>
      </c>
      <c r="G511">
        <v>-2.8131493580069351E-2</v>
      </c>
      <c r="H511" t="s">
        <v>13</v>
      </c>
      <c r="I511">
        <v>2018</v>
      </c>
      <c r="J511" t="s">
        <v>192</v>
      </c>
      <c r="K511">
        <v>23478462.319910605</v>
      </c>
      <c r="L511">
        <v>0.78586081680999109</v>
      </c>
      <c r="M511" t="s">
        <v>33</v>
      </c>
    </row>
    <row r="512" spans="1:13" x14ac:dyDescent="0.3">
      <c r="A512">
        <v>18</v>
      </c>
      <c r="B512" t="s">
        <v>185</v>
      </c>
      <c r="C512" s="1">
        <v>43344</v>
      </c>
      <c r="D512" t="s">
        <v>107</v>
      </c>
      <c r="E512" t="str">
        <f t="shared" si="7"/>
        <v>2018/09</v>
      </c>
      <c r="F512">
        <v>30728500.455778301</v>
      </c>
      <c r="G512">
        <v>0.11124689590472163</v>
      </c>
      <c r="H512" t="s">
        <v>13</v>
      </c>
      <c r="I512">
        <v>2018</v>
      </c>
      <c r="J512" t="s">
        <v>192</v>
      </c>
      <c r="K512">
        <v>23478462.319910605</v>
      </c>
      <c r="L512">
        <v>0.76406144041095336</v>
      </c>
      <c r="M512" t="s">
        <v>33</v>
      </c>
    </row>
    <row r="513" spans="1:13" x14ac:dyDescent="0.3">
      <c r="A513">
        <v>18</v>
      </c>
      <c r="B513" t="s">
        <v>185</v>
      </c>
      <c r="C513" s="1">
        <v>43313</v>
      </c>
      <c r="D513" t="s">
        <v>108</v>
      </c>
      <c r="E513" t="str">
        <f t="shared" si="7"/>
        <v>2018/08</v>
      </c>
      <c r="F513">
        <v>27493336.924033001</v>
      </c>
      <c r="G513">
        <v>-0.11691790740684933</v>
      </c>
      <c r="H513" t="s">
        <v>13</v>
      </c>
      <c r="I513">
        <v>2018</v>
      </c>
      <c r="J513" t="s">
        <v>192</v>
      </c>
      <c r="K513">
        <v>23478462.319910605</v>
      </c>
      <c r="L513">
        <v>0.85396917750595647</v>
      </c>
      <c r="M513" t="s">
        <v>33</v>
      </c>
    </row>
    <row r="514" spans="1:13" x14ac:dyDescent="0.3">
      <c r="A514">
        <v>18</v>
      </c>
      <c r="B514" t="s">
        <v>185</v>
      </c>
      <c r="C514" s="1">
        <v>43282</v>
      </c>
      <c r="D514" t="s">
        <v>109</v>
      </c>
      <c r="E514" t="str">
        <f t="shared" si="7"/>
        <v>2018/07</v>
      </c>
      <c r="F514">
        <v>30903257.1906798</v>
      </c>
      <c r="G514">
        <v>2.2176012148752224E-2</v>
      </c>
      <c r="H514" t="s">
        <v>13</v>
      </c>
      <c r="I514">
        <v>2018</v>
      </c>
      <c r="J514" t="s">
        <v>192</v>
      </c>
      <c r="K514">
        <v>23478462.319910605</v>
      </c>
      <c r="L514">
        <v>0.75974070225165591</v>
      </c>
      <c r="M514" t="s">
        <v>33</v>
      </c>
    </row>
    <row r="515" spans="1:13" x14ac:dyDescent="0.3">
      <c r="A515">
        <v>18</v>
      </c>
      <c r="B515" t="s">
        <v>185</v>
      </c>
      <c r="C515" s="1">
        <v>43252</v>
      </c>
      <c r="D515" t="s">
        <v>110</v>
      </c>
      <c r="E515" t="str">
        <f t="shared" ref="E515:E578" si="8">TEXT(C515,"yyyy/mm")</f>
        <v>2018/06</v>
      </c>
      <c r="F515">
        <v>30225489.056558199</v>
      </c>
      <c r="G515">
        <v>-5.8664299281658346E-2</v>
      </c>
      <c r="H515" t="s">
        <v>13</v>
      </c>
      <c r="I515">
        <v>2018</v>
      </c>
      <c r="J515" t="s">
        <v>192</v>
      </c>
      <c r="K515">
        <v>23478462.319910605</v>
      </c>
      <c r="L515">
        <v>0.77677692082922134</v>
      </c>
      <c r="M515" t="s">
        <v>33</v>
      </c>
    </row>
    <row r="516" spans="1:13" x14ac:dyDescent="0.3">
      <c r="A516">
        <v>18</v>
      </c>
      <c r="B516" t="s">
        <v>185</v>
      </c>
      <c r="C516" s="1">
        <v>43221</v>
      </c>
      <c r="D516" t="s">
        <v>111</v>
      </c>
      <c r="E516" t="str">
        <f t="shared" si="8"/>
        <v>2018/05</v>
      </c>
      <c r="F516">
        <v>32051688.849254601</v>
      </c>
      <c r="G516">
        <v>5.0089224026595033E-2</v>
      </c>
      <c r="H516" t="s">
        <v>13</v>
      </c>
      <c r="I516">
        <v>2018</v>
      </c>
      <c r="J516" t="s">
        <v>192</v>
      </c>
      <c r="K516">
        <v>23478462.319910605</v>
      </c>
      <c r="L516">
        <v>0.73251872718265898</v>
      </c>
      <c r="M516" t="s">
        <v>33</v>
      </c>
    </row>
    <row r="517" spans="1:13" x14ac:dyDescent="0.3">
      <c r="A517">
        <v>18</v>
      </c>
      <c r="B517" t="s">
        <v>185</v>
      </c>
      <c r="C517" s="1">
        <v>43191</v>
      </c>
      <c r="D517" t="s">
        <v>112</v>
      </c>
      <c r="E517" t="str">
        <f t="shared" si="8"/>
        <v>2018/04</v>
      </c>
      <c r="F517">
        <v>30485789.352121301</v>
      </c>
      <c r="G517">
        <v>2.8722592267605537E-2</v>
      </c>
      <c r="H517" t="s">
        <v>13</v>
      </c>
      <c r="I517">
        <v>2018</v>
      </c>
      <c r="J517" t="s">
        <v>192</v>
      </c>
      <c r="K517">
        <v>23478462.319910605</v>
      </c>
      <c r="L517">
        <v>0.77014447776720918</v>
      </c>
      <c r="M517" t="s">
        <v>33</v>
      </c>
    </row>
    <row r="518" spans="1:13" x14ac:dyDescent="0.3">
      <c r="A518">
        <v>18</v>
      </c>
      <c r="B518" t="s">
        <v>185</v>
      </c>
      <c r="C518" s="1">
        <v>43160</v>
      </c>
      <c r="D518" t="s">
        <v>113</v>
      </c>
      <c r="E518" t="str">
        <f t="shared" si="8"/>
        <v>2018/03</v>
      </c>
      <c r="F518">
        <v>29622614.111420099</v>
      </c>
      <c r="G518">
        <v>-6.9423085950761673E-2</v>
      </c>
      <c r="H518" t="s">
        <v>13</v>
      </c>
      <c r="I518">
        <v>2018</v>
      </c>
      <c r="J518" t="s">
        <v>192</v>
      </c>
      <c r="K518">
        <v>23478462.319910605</v>
      </c>
      <c r="L518">
        <v>0.7925857667929177</v>
      </c>
      <c r="M518" t="s">
        <v>33</v>
      </c>
    </row>
    <row r="519" spans="1:13" x14ac:dyDescent="0.3">
      <c r="A519">
        <v>18</v>
      </c>
      <c r="B519" t="s">
        <v>185</v>
      </c>
      <c r="C519" s="1">
        <v>43132</v>
      </c>
      <c r="D519" t="s">
        <v>114</v>
      </c>
      <c r="E519" t="str">
        <f t="shared" si="8"/>
        <v>2018/02</v>
      </c>
      <c r="F519">
        <v>31752172.425217502</v>
      </c>
      <c r="G519">
        <v>4.1276534899455514E-2</v>
      </c>
      <c r="H519" t="s">
        <v>13</v>
      </c>
      <c r="I519">
        <v>2018</v>
      </c>
      <c r="J519" t="s">
        <v>192</v>
      </c>
      <c r="K519">
        <v>23478462.319910605</v>
      </c>
      <c r="L519">
        <v>0.73942853438475487</v>
      </c>
      <c r="M519" t="s">
        <v>33</v>
      </c>
    </row>
    <row r="520" spans="1:13" x14ac:dyDescent="0.3">
      <c r="A520">
        <v>18</v>
      </c>
      <c r="B520" t="s">
        <v>185</v>
      </c>
      <c r="C520" s="1">
        <v>43101</v>
      </c>
      <c r="D520" t="s">
        <v>115</v>
      </c>
      <c r="E520" t="str">
        <f t="shared" si="8"/>
        <v>2018/01</v>
      </c>
      <c r="F520">
        <v>30468233.337922402</v>
      </c>
      <c r="G520">
        <v>3.5448950602217741E-2</v>
      </c>
      <c r="H520" t="s">
        <v>13</v>
      </c>
      <c r="I520">
        <v>2018</v>
      </c>
      <c r="J520" t="s">
        <v>192</v>
      </c>
      <c r="K520">
        <v>23478462.319910605</v>
      </c>
      <c r="L520">
        <v>0.77058824052945818</v>
      </c>
      <c r="M520" t="s">
        <v>33</v>
      </c>
    </row>
    <row r="521" spans="1:13" x14ac:dyDescent="0.3">
      <c r="A521">
        <v>18</v>
      </c>
      <c r="B521" t="s">
        <v>185</v>
      </c>
      <c r="C521" s="1">
        <v>43070</v>
      </c>
      <c r="D521" t="s">
        <v>116</v>
      </c>
      <c r="E521" t="str">
        <f t="shared" si="8"/>
        <v>2017/12</v>
      </c>
      <c r="F521">
        <v>29407085.841958702</v>
      </c>
      <c r="G521">
        <v>0.13118336363401914</v>
      </c>
      <c r="H521" t="s">
        <v>13</v>
      </c>
      <c r="I521">
        <v>2017</v>
      </c>
      <c r="J521" t="s">
        <v>193</v>
      </c>
      <c r="K521">
        <v>22952973.214628462</v>
      </c>
      <c r="L521">
        <v>0.78052525632712089</v>
      </c>
      <c r="M521" t="s">
        <v>33</v>
      </c>
    </row>
    <row r="522" spans="1:13" x14ac:dyDescent="0.3">
      <c r="A522">
        <v>18</v>
      </c>
      <c r="B522" t="s">
        <v>185</v>
      </c>
      <c r="C522" s="1">
        <v>43040</v>
      </c>
      <c r="D522" t="s">
        <v>118</v>
      </c>
      <c r="E522" t="str">
        <f t="shared" si="8"/>
        <v>2017/11</v>
      </c>
      <c r="F522">
        <v>25791688.702227999</v>
      </c>
      <c r="G522">
        <v>-4.3904440440403314E-2</v>
      </c>
      <c r="H522" t="s">
        <v>13</v>
      </c>
      <c r="I522">
        <v>2017</v>
      </c>
      <c r="J522" t="s">
        <v>193</v>
      </c>
      <c r="K522">
        <v>22952973.214628462</v>
      </c>
      <c r="L522">
        <v>0.88993681180114759</v>
      </c>
      <c r="M522" t="s">
        <v>33</v>
      </c>
    </row>
    <row r="523" spans="1:13" x14ac:dyDescent="0.3">
      <c r="A523">
        <v>18</v>
      </c>
      <c r="B523" t="s">
        <v>185</v>
      </c>
      <c r="C523" s="1">
        <v>43009</v>
      </c>
      <c r="D523" t="s">
        <v>119</v>
      </c>
      <c r="E523" t="str">
        <f t="shared" si="8"/>
        <v>2017/10</v>
      </c>
      <c r="F523">
        <v>26949284.211823799</v>
      </c>
      <c r="G523">
        <v>5.8361666353561707E-2</v>
      </c>
      <c r="H523" t="s">
        <v>13</v>
      </c>
      <c r="I523">
        <v>2017</v>
      </c>
      <c r="J523" t="s">
        <v>193</v>
      </c>
      <c r="K523">
        <v>22952973.214628462</v>
      </c>
      <c r="L523">
        <v>0.8517099390921119</v>
      </c>
      <c r="M523" t="s">
        <v>33</v>
      </c>
    </row>
    <row r="524" spans="1:13" x14ac:dyDescent="0.3">
      <c r="A524">
        <v>18</v>
      </c>
      <c r="B524" t="s">
        <v>185</v>
      </c>
      <c r="C524" s="1">
        <v>42979</v>
      </c>
      <c r="D524" t="s">
        <v>120</v>
      </c>
      <c r="E524" t="str">
        <f t="shared" si="8"/>
        <v>2017/09</v>
      </c>
      <c r="F524">
        <v>25421494.8677973</v>
      </c>
      <c r="G524">
        <v>-4.5959226198702276E-2</v>
      </c>
      <c r="H524" t="s">
        <v>13</v>
      </c>
      <c r="I524">
        <v>2017</v>
      </c>
      <c r="J524" t="s">
        <v>193</v>
      </c>
      <c r="K524">
        <v>22952973.214628462</v>
      </c>
      <c r="L524">
        <v>0.90289628261413379</v>
      </c>
      <c r="M524" t="s">
        <v>33</v>
      </c>
    </row>
    <row r="525" spans="1:13" x14ac:dyDescent="0.3">
      <c r="A525">
        <v>18</v>
      </c>
      <c r="B525" t="s">
        <v>185</v>
      </c>
      <c r="C525" s="1">
        <v>42948</v>
      </c>
      <c r="D525" t="s">
        <v>121</v>
      </c>
      <c r="E525" t="str">
        <f t="shared" si="8"/>
        <v>2017/08</v>
      </c>
      <c r="F525">
        <v>26617111.461403999</v>
      </c>
      <c r="G525">
        <v>0.1131148087411815</v>
      </c>
      <c r="H525" t="s">
        <v>13</v>
      </c>
      <c r="I525">
        <v>2017</v>
      </c>
      <c r="J525" t="s">
        <v>193</v>
      </c>
      <c r="K525">
        <v>22952973.214628462</v>
      </c>
      <c r="L525">
        <v>0.86233899752462995</v>
      </c>
      <c r="M525" t="s">
        <v>33</v>
      </c>
    </row>
    <row r="526" spans="1:13" x14ac:dyDescent="0.3">
      <c r="A526">
        <v>18</v>
      </c>
      <c r="B526" t="s">
        <v>185</v>
      </c>
      <c r="C526" s="1">
        <v>42917</v>
      </c>
      <c r="D526" t="s">
        <v>122</v>
      </c>
      <c r="E526" t="str">
        <f t="shared" si="8"/>
        <v>2017/07</v>
      </c>
      <c r="F526">
        <v>23770361.470191602</v>
      </c>
      <c r="G526">
        <v>0.20142503852540794</v>
      </c>
      <c r="H526" t="s">
        <v>13</v>
      </c>
      <c r="I526">
        <v>2017</v>
      </c>
      <c r="J526" t="s">
        <v>193</v>
      </c>
      <c r="K526">
        <v>22952973.214628462</v>
      </c>
      <c r="L526">
        <v>0.96561313312007657</v>
      </c>
      <c r="M526" t="s">
        <v>33</v>
      </c>
    </row>
    <row r="527" spans="1:13" x14ac:dyDescent="0.3">
      <c r="A527">
        <v>18</v>
      </c>
      <c r="B527" t="s">
        <v>185</v>
      </c>
      <c r="C527" s="1">
        <v>42887</v>
      </c>
      <c r="D527" t="s">
        <v>123</v>
      </c>
      <c r="E527" t="str">
        <f t="shared" si="8"/>
        <v>2017/06</v>
      </c>
      <c r="F527">
        <v>19433812.2744033</v>
      </c>
      <c r="G527">
        <v>-7.2974621429166683E-3</v>
      </c>
      <c r="H527" t="s">
        <v>13</v>
      </c>
      <c r="I527">
        <v>2017</v>
      </c>
      <c r="J527" t="s">
        <v>193</v>
      </c>
      <c r="K527">
        <v>22952973.214628462</v>
      </c>
      <c r="L527">
        <v>1.1810844362668012</v>
      </c>
      <c r="M527" t="s">
        <v>33</v>
      </c>
    </row>
    <row r="528" spans="1:13" x14ac:dyDescent="0.3">
      <c r="A528">
        <v>18</v>
      </c>
      <c r="B528" t="s">
        <v>185</v>
      </c>
      <c r="C528" s="1">
        <v>42856</v>
      </c>
      <c r="D528" t="s">
        <v>124</v>
      </c>
      <c r="E528" t="str">
        <f t="shared" si="8"/>
        <v>2017/05</v>
      </c>
      <c r="F528">
        <v>19576148.4987211</v>
      </c>
      <c r="G528">
        <v>-7.0181989780742915E-2</v>
      </c>
      <c r="H528" t="s">
        <v>13</v>
      </c>
      <c r="I528">
        <v>2017</v>
      </c>
      <c r="J528" t="s">
        <v>193</v>
      </c>
      <c r="K528">
        <v>22952973.214628462</v>
      </c>
      <c r="L528">
        <v>1.1724968890651788</v>
      </c>
      <c r="M528" t="s">
        <v>33</v>
      </c>
    </row>
    <row r="529" spans="1:13" x14ac:dyDescent="0.3">
      <c r="A529">
        <v>18</v>
      </c>
      <c r="B529" t="s">
        <v>185</v>
      </c>
      <c r="C529" s="1">
        <v>42826</v>
      </c>
      <c r="D529" t="s">
        <v>125</v>
      </c>
      <c r="E529" t="str">
        <f t="shared" si="8"/>
        <v>2017/04</v>
      </c>
      <c r="F529">
        <v>20999400.750932299</v>
      </c>
      <c r="G529">
        <v>-9.5562011418455078E-2</v>
      </c>
      <c r="H529" t="s">
        <v>13</v>
      </c>
      <c r="I529">
        <v>2017</v>
      </c>
      <c r="J529" t="s">
        <v>193</v>
      </c>
      <c r="K529">
        <v>22952973.214628462</v>
      </c>
      <c r="L529">
        <v>1.0930299148469478</v>
      </c>
      <c r="M529" t="s">
        <v>33</v>
      </c>
    </row>
    <row r="530" spans="1:13" x14ac:dyDescent="0.3">
      <c r="A530">
        <v>18</v>
      </c>
      <c r="B530" t="s">
        <v>185</v>
      </c>
      <c r="C530" s="1">
        <v>42795</v>
      </c>
      <c r="D530" t="s">
        <v>126</v>
      </c>
      <c r="E530" t="str">
        <f t="shared" si="8"/>
        <v>2017/03</v>
      </c>
      <c r="F530">
        <v>23105158.702842999</v>
      </c>
      <c r="G530">
        <v>-4.0969652109179307E-2</v>
      </c>
      <c r="H530" t="s">
        <v>13</v>
      </c>
      <c r="I530">
        <v>2017</v>
      </c>
      <c r="J530" t="s">
        <v>193</v>
      </c>
      <c r="K530">
        <v>22952973.214628462</v>
      </c>
      <c r="L530">
        <v>0.99341335455982771</v>
      </c>
      <c r="M530" t="s">
        <v>33</v>
      </c>
    </row>
    <row r="531" spans="1:13" x14ac:dyDescent="0.3">
      <c r="A531">
        <v>18</v>
      </c>
      <c r="B531" t="s">
        <v>185</v>
      </c>
      <c r="C531" s="1">
        <v>42767</v>
      </c>
      <c r="D531" t="s">
        <v>127</v>
      </c>
      <c r="E531" t="str">
        <f t="shared" si="8"/>
        <v>2017/02</v>
      </c>
      <c r="F531">
        <v>24071427.715374298</v>
      </c>
      <c r="G531">
        <v>-6.6602486104604175E-2</v>
      </c>
      <c r="H531" t="s">
        <v>13</v>
      </c>
      <c r="I531">
        <v>2017</v>
      </c>
      <c r="J531" t="s">
        <v>193</v>
      </c>
      <c r="K531">
        <v>22952973.214628462</v>
      </c>
      <c r="L531">
        <v>0.95353601315340819</v>
      </c>
      <c r="M531" t="s">
        <v>33</v>
      </c>
    </row>
    <row r="532" spans="1:13" x14ac:dyDescent="0.3">
      <c r="A532">
        <v>18</v>
      </c>
      <c r="B532" t="s">
        <v>185</v>
      </c>
      <c r="C532" s="1">
        <v>42736</v>
      </c>
      <c r="D532" t="s">
        <v>129</v>
      </c>
      <c r="E532" t="str">
        <f t="shared" si="8"/>
        <v>2017/01</v>
      </c>
      <c r="F532">
        <v>25729239.046115901</v>
      </c>
      <c r="G532">
        <v>0.25137376039805132</v>
      </c>
      <c r="H532" t="s">
        <v>13</v>
      </c>
      <c r="I532">
        <v>2017</v>
      </c>
      <c r="J532" t="s">
        <v>193</v>
      </c>
      <c r="K532">
        <v>22952973.214628462</v>
      </c>
      <c r="L532">
        <v>0.89209685422443363</v>
      </c>
      <c r="M532" t="s">
        <v>33</v>
      </c>
    </row>
    <row r="533" spans="1:13" x14ac:dyDescent="0.3">
      <c r="A533">
        <v>18</v>
      </c>
      <c r="B533" t="s">
        <v>185</v>
      </c>
      <c r="C533" s="1">
        <v>42705</v>
      </c>
      <c r="D533" t="s">
        <v>130</v>
      </c>
      <c r="E533" t="str">
        <f t="shared" si="8"/>
        <v>2016/12</v>
      </c>
      <c r="F533">
        <v>20010443.0720267</v>
      </c>
      <c r="G533">
        <v>-2.1321498766161254E-2</v>
      </c>
      <c r="H533" t="s">
        <v>13</v>
      </c>
      <c r="I533">
        <v>2016</v>
      </c>
      <c r="J533" t="s">
        <v>194</v>
      </c>
      <c r="K533">
        <v>18960859.832976144</v>
      </c>
      <c r="L533">
        <v>0.94754822593019916</v>
      </c>
      <c r="M533" t="s">
        <v>33</v>
      </c>
    </row>
    <row r="534" spans="1:13" x14ac:dyDescent="0.3">
      <c r="A534">
        <v>18</v>
      </c>
      <c r="B534" t="s">
        <v>185</v>
      </c>
      <c r="C534" s="1">
        <v>42675</v>
      </c>
      <c r="D534" t="s">
        <v>132</v>
      </c>
      <c r="E534" t="str">
        <f t="shared" si="8"/>
        <v>2016/11</v>
      </c>
      <c r="F534">
        <v>20441676.6456834</v>
      </c>
      <c r="G534">
        <v>4.6642080930877461E-2</v>
      </c>
      <c r="H534" t="s">
        <v>13</v>
      </c>
      <c r="I534">
        <v>2016</v>
      </c>
      <c r="J534" t="s">
        <v>194</v>
      </c>
      <c r="K534">
        <v>18960859.832976144</v>
      </c>
      <c r="L534">
        <v>0.92755893567957615</v>
      </c>
      <c r="M534" t="s">
        <v>33</v>
      </c>
    </row>
    <row r="535" spans="1:13" x14ac:dyDescent="0.3">
      <c r="A535">
        <v>18</v>
      </c>
      <c r="B535" t="s">
        <v>185</v>
      </c>
      <c r="C535" s="1">
        <v>42644</v>
      </c>
      <c r="D535" t="s">
        <v>133</v>
      </c>
      <c r="E535" t="str">
        <f t="shared" si="8"/>
        <v>2016/10</v>
      </c>
      <c r="F535">
        <v>19510127.8705361</v>
      </c>
      <c r="G535">
        <v>0.15603874645509813</v>
      </c>
      <c r="H535" t="s">
        <v>13</v>
      </c>
      <c r="I535">
        <v>2016</v>
      </c>
      <c r="J535" t="s">
        <v>194</v>
      </c>
      <c r="K535">
        <v>18960859.832976144</v>
      </c>
      <c r="L535">
        <v>0.97184703036265319</v>
      </c>
      <c r="M535" t="s">
        <v>33</v>
      </c>
    </row>
    <row r="536" spans="1:13" x14ac:dyDescent="0.3">
      <c r="A536">
        <v>18</v>
      </c>
      <c r="B536" t="s">
        <v>185</v>
      </c>
      <c r="C536" s="1">
        <v>42614</v>
      </c>
      <c r="D536" t="s">
        <v>134</v>
      </c>
      <c r="E536" t="str">
        <f t="shared" si="8"/>
        <v>2016/09</v>
      </c>
      <c r="F536">
        <v>16691422.458970601</v>
      </c>
      <c r="G536">
        <v>0.21578124160807516</v>
      </c>
      <c r="H536" t="s">
        <v>13</v>
      </c>
      <c r="I536">
        <v>2016</v>
      </c>
      <c r="J536" t="s">
        <v>194</v>
      </c>
      <c r="K536">
        <v>18960859.832976144</v>
      </c>
      <c r="L536">
        <v>1.1359642882195378</v>
      </c>
      <c r="M536" t="s">
        <v>33</v>
      </c>
    </row>
    <row r="537" spans="1:13" x14ac:dyDescent="0.3">
      <c r="A537">
        <v>18</v>
      </c>
      <c r="B537" t="s">
        <v>185</v>
      </c>
      <c r="C537" s="1">
        <v>42583</v>
      </c>
      <c r="D537" t="s">
        <v>135</v>
      </c>
      <c r="E537" t="str">
        <f t="shared" si="8"/>
        <v>2016/08</v>
      </c>
      <c r="F537">
        <v>13451810.688304801</v>
      </c>
      <c r="G537">
        <v>-6.2989121079531515E-2</v>
      </c>
      <c r="H537" t="s">
        <v>13</v>
      </c>
      <c r="I537">
        <v>2016</v>
      </c>
      <c r="J537" t="s">
        <v>194</v>
      </c>
      <c r="K537">
        <v>18960859.832976144</v>
      </c>
      <c r="L537">
        <v>1.4095395982238279</v>
      </c>
      <c r="M537" t="s">
        <v>33</v>
      </c>
    </row>
    <row r="538" spans="1:13" x14ac:dyDescent="0.3">
      <c r="A538">
        <v>18</v>
      </c>
      <c r="B538" t="s">
        <v>185</v>
      </c>
      <c r="C538" s="1">
        <v>42552</v>
      </c>
      <c r="D538" t="s">
        <v>136</v>
      </c>
      <c r="E538" t="str">
        <f t="shared" si="8"/>
        <v>2016/07</v>
      </c>
      <c r="F538">
        <v>14326383.562867999</v>
      </c>
      <c r="G538">
        <v>0.13323899379369439</v>
      </c>
      <c r="H538" t="s">
        <v>13</v>
      </c>
      <c r="I538">
        <v>2016</v>
      </c>
      <c r="J538" t="s">
        <v>194</v>
      </c>
      <c r="K538">
        <v>18960859.832976144</v>
      </c>
      <c r="L538">
        <v>1.3234924047489602</v>
      </c>
      <c r="M538" t="s">
        <v>33</v>
      </c>
    </row>
    <row r="539" spans="1:13" x14ac:dyDescent="0.3">
      <c r="A539">
        <v>18</v>
      </c>
      <c r="B539" t="s">
        <v>185</v>
      </c>
      <c r="C539" s="1">
        <v>42522</v>
      </c>
      <c r="D539" t="s">
        <v>137</v>
      </c>
      <c r="E539" t="str">
        <f t="shared" si="8"/>
        <v>2016/06</v>
      </c>
      <c r="F539">
        <v>12539251.544018</v>
      </c>
      <c r="G539">
        <v>0.1916940429789645</v>
      </c>
      <c r="H539" t="s">
        <v>13</v>
      </c>
      <c r="I539">
        <v>2016</v>
      </c>
      <c r="J539" t="s">
        <v>194</v>
      </c>
      <c r="K539">
        <v>18960859.832976144</v>
      </c>
      <c r="L539">
        <v>1.5121205413589178</v>
      </c>
      <c r="M539" t="s">
        <v>33</v>
      </c>
    </row>
    <row r="540" spans="1:13" x14ac:dyDescent="0.3">
      <c r="A540">
        <v>18</v>
      </c>
      <c r="B540" t="s">
        <v>185</v>
      </c>
      <c r="C540" s="1">
        <v>42491</v>
      </c>
      <c r="D540" t="s">
        <v>138</v>
      </c>
      <c r="E540" t="str">
        <f t="shared" si="8"/>
        <v>2016/05</v>
      </c>
      <c r="F540">
        <v>10351897.176175499</v>
      </c>
      <c r="G540">
        <v>-0.24068597057611626</v>
      </c>
      <c r="H540" t="s">
        <v>13</v>
      </c>
      <c r="I540">
        <v>2016</v>
      </c>
      <c r="J540" t="s">
        <v>194</v>
      </c>
      <c r="K540">
        <v>18960859.832976144</v>
      </c>
      <c r="L540">
        <v>1.8316313918393479</v>
      </c>
      <c r="M540" t="s">
        <v>33</v>
      </c>
    </row>
    <row r="541" spans="1:13" x14ac:dyDescent="0.3">
      <c r="A541">
        <v>18</v>
      </c>
      <c r="B541" t="s">
        <v>185</v>
      </c>
      <c r="C541" s="1">
        <v>42461</v>
      </c>
      <c r="D541" t="s">
        <v>139</v>
      </c>
      <c r="E541" t="str">
        <f t="shared" si="8"/>
        <v>2016/04</v>
      </c>
      <c r="F541">
        <v>13168870.849716401</v>
      </c>
      <c r="G541">
        <v>0.32405337606649831</v>
      </c>
      <c r="H541" t="s">
        <v>13</v>
      </c>
      <c r="I541">
        <v>2016</v>
      </c>
      <c r="J541" t="s">
        <v>194</v>
      </c>
      <c r="K541">
        <v>18960859.832976144</v>
      </c>
      <c r="L541">
        <v>1.4398242681060598</v>
      </c>
      <c r="M541" t="s">
        <v>33</v>
      </c>
    </row>
    <row r="542" spans="1:13" x14ac:dyDescent="0.3">
      <c r="A542">
        <v>18</v>
      </c>
      <c r="B542" t="s">
        <v>185</v>
      </c>
      <c r="C542" s="1">
        <v>42430</v>
      </c>
      <c r="D542" t="s">
        <v>140</v>
      </c>
      <c r="E542" t="str">
        <f t="shared" si="8"/>
        <v>2016/03</v>
      </c>
      <c r="F542">
        <v>9523880.6730710696</v>
      </c>
      <c r="G542">
        <v>0.13967532206430341</v>
      </c>
      <c r="H542" t="s">
        <v>13</v>
      </c>
      <c r="I542">
        <v>2016</v>
      </c>
      <c r="J542" t="s">
        <v>194</v>
      </c>
      <c r="K542">
        <v>18960859.832976144</v>
      </c>
      <c r="L542">
        <v>1.990875409284399</v>
      </c>
      <c r="M542" t="s">
        <v>33</v>
      </c>
    </row>
    <row r="543" spans="1:13" x14ac:dyDescent="0.3">
      <c r="A543">
        <v>18</v>
      </c>
      <c r="B543" t="s">
        <v>185</v>
      </c>
      <c r="C543" s="1">
        <v>42401</v>
      </c>
      <c r="D543" t="s">
        <v>141</v>
      </c>
      <c r="E543" t="str">
        <f t="shared" si="8"/>
        <v>2016/02</v>
      </c>
      <c r="F543">
        <v>8282352.7567876196</v>
      </c>
      <c r="G543">
        <v>0.54867043744153854</v>
      </c>
      <c r="H543" t="s">
        <v>13</v>
      </c>
      <c r="I543">
        <v>2016</v>
      </c>
      <c r="J543" t="s">
        <v>194</v>
      </c>
      <c r="K543">
        <v>18960859.832976144</v>
      </c>
      <c r="L543">
        <v>2.2893084114821347</v>
      </c>
      <c r="M543" t="s">
        <v>33</v>
      </c>
    </row>
    <row r="544" spans="1:13" x14ac:dyDescent="0.3">
      <c r="A544">
        <v>18</v>
      </c>
      <c r="B544" t="s">
        <v>185</v>
      </c>
      <c r="C544" s="1">
        <v>42370</v>
      </c>
      <c r="D544" t="s">
        <v>142</v>
      </c>
      <c r="E544" t="str">
        <f t="shared" si="8"/>
        <v>2016/01</v>
      </c>
      <c r="F544">
        <v>4784859.3951203404</v>
      </c>
      <c r="G544">
        <v>-0.26244641258020929</v>
      </c>
      <c r="H544" t="s">
        <v>128</v>
      </c>
      <c r="I544">
        <v>2016</v>
      </c>
      <c r="J544" t="s">
        <v>194</v>
      </c>
      <c r="K544">
        <v>18960859.832976144</v>
      </c>
      <c r="L544">
        <v>3.9626785799207949</v>
      </c>
      <c r="M544" t="s">
        <v>33</v>
      </c>
    </row>
    <row r="545" spans="1:13" x14ac:dyDescent="0.3">
      <c r="A545">
        <v>18</v>
      </c>
      <c r="B545" t="s">
        <v>185</v>
      </c>
      <c r="C545" s="1">
        <v>42339</v>
      </c>
      <c r="D545" t="s">
        <v>143</v>
      </c>
      <c r="E545" t="str">
        <f t="shared" si="8"/>
        <v>2015/12</v>
      </c>
      <c r="F545">
        <v>6220828.2219649497</v>
      </c>
      <c r="G545">
        <v>-0.31090509316500936</v>
      </c>
      <c r="H545" t="s">
        <v>128</v>
      </c>
      <c r="I545">
        <v>2015</v>
      </c>
      <c r="J545" t="s">
        <v>195</v>
      </c>
      <c r="K545">
        <v>16631541.092834899</v>
      </c>
      <c r="L545">
        <v>2.6735252123038942</v>
      </c>
      <c r="M545" t="s">
        <v>33</v>
      </c>
    </row>
    <row r="546" spans="1:13" x14ac:dyDescent="0.3">
      <c r="A546">
        <v>18</v>
      </c>
      <c r="B546" t="s">
        <v>185</v>
      </c>
      <c r="C546" s="1">
        <v>42309</v>
      </c>
      <c r="D546" t="s">
        <v>145</v>
      </c>
      <c r="E546" t="str">
        <f t="shared" si="8"/>
        <v>2015/11</v>
      </c>
      <c r="F546">
        <v>8489313.5720719304</v>
      </c>
      <c r="G546">
        <v>-0.2908542147467435</v>
      </c>
      <c r="H546" t="s">
        <v>128</v>
      </c>
      <c r="I546">
        <v>2015</v>
      </c>
      <c r="J546" t="s">
        <v>195</v>
      </c>
      <c r="K546">
        <v>16631541.092834899</v>
      </c>
      <c r="L546">
        <v>1.9591149451174943</v>
      </c>
      <c r="M546" t="s">
        <v>33</v>
      </c>
    </row>
    <row r="547" spans="1:13" x14ac:dyDescent="0.3">
      <c r="A547">
        <v>18</v>
      </c>
      <c r="B547" t="s">
        <v>185</v>
      </c>
      <c r="C547" s="1">
        <v>42278</v>
      </c>
      <c r="D547" t="s">
        <v>146</v>
      </c>
      <c r="E547" t="str">
        <f t="shared" si="8"/>
        <v>2015/10</v>
      </c>
      <c r="F547">
        <v>11355047.519613599</v>
      </c>
      <c r="G547">
        <v>-7.834089082842827E-3</v>
      </c>
      <c r="H547" t="s">
        <v>13</v>
      </c>
      <c r="I547">
        <v>2015</v>
      </c>
      <c r="J547" t="s">
        <v>195</v>
      </c>
      <c r="K547">
        <v>16631541.092834899</v>
      </c>
      <c r="L547">
        <v>1.4646826500820187</v>
      </c>
      <c r="M547" t="s">
        <v>33</v>
      </c>
    </row>
    <row r="548" spans="1:13" x14ac:dyDescent="0.3">
      <c r="A548">
        <v>18</v>
      </c>
      <c r="B548" t="s">
        <v>185</v>
      </c>
      <c r="C548" s="1">
        <v>42248</v>
      </c>
      <c r="D548" t="s">
        <v>147</v>
      </c>
      <c r="E548" t="str">
        <f t="shared" si="8"/>
        <v>2015/09</v>
      </c>
      <c r="F548">
        <v>11444353.3315189</v>
      </c>
      <c r="G548">
        <v>-0.29644613461269526</v>
      </c>
      <c r="H548" t="s">
        <v>13</v>
      </c>
      <c r="I548">
        <v>2015</v>
      </c>
      <c r="J548" t="s">
        <v>195</v>
      </c>
      <c r="K548">
        <v>16631541.092834899</v>
      </c>
      <c r="L548">
        <v>1.4532530245313173</v>
      </c>
      <c r="M548" t="s">
        <v>33</v>
      </c>
    </row>
    <row r="549" spans="1:13" x14ac:dyDescent="0.3">
      <c r="A549">
        <v>18</v>
      </c>
      <c r="B549" t="s">
        <v>185</v>
      </c>
      <c r="C549" s="1">
        <v>42217</v>
      </c>
      <c r="D549" t="s">
        <v>148</v>
      </c>
      <c r="E549" t="str">
        <f t="shared" si="8"/>
        <v>2015/08</v>
      </c>
      <c r="F549">
        <v>15393457.5409877</v>
      </c>
      <c r="G549">
        <v>-9.0511068332781941E-2</v>
      </c>
      <c r="H549" t="s">
        <v>13</v>
      </c>
      <c r="I549">
        <v>2015</v>
      </c>
      <c r="J549" t="s">
        <v>195</v>
      </c>
      <c r="K549">
        <v>16631541.092834899</v>
      </c>
      <c r="L549">
        <v>1.0804292049755937</v>
      </c>
      <c r="M549" t="s">
        <v>33</v>
      </c>
    </row>
    <row r="550" spans="1:13" x14ac:dyDescent="0.3">
      <c r="A550">
        <v>18</v>
      </c>
      <c r="B550" t="s">
        <v>185</v>
      </c>
      <c r="C550" s="1">
        <v>42186</v>
      </c>
      <c r="D550" t="s">
        <v>149</v>
      </c>
      <c r="E550" t="str">
        <f t="shared" si="8"/>
        <v>2015/07</v>
      </c>
      <c r="F550">
        <v>16851735.566672701</v>
      </c>
      <c r="G550">
        <v>-0.12422558809380581</v>
      </c>
      <c r="H550" t="s">
        <v>13</v>
      </c>
      <c r="I550">
        <v>2015</v>
      </c>
      <c r="J550" t="s">
        <v>195</v>
      </c>
      <c r="K550">
        <v>16631541.092834899</v>
      </c>
      <c r="L550">
        <v>0.98693342457418598</v>
      </c>
      <c r="M550" t="s">
        <v>33</v>
      </c>
    </row>
    <row r="551" spans="1:13" x14ac:dyDescent="0.3">
      <c r="A551">
        <v>18</v>
      </c>
      <c r="B551" t="s">
        <v>185</v>
      </c>
      <c r="C551" s="1">
        <v>42156</v>
      </c>
      <c r="D551" t="s">
        <v>150</v>
      </c>
      <c r="E551" t="str">
        <f t="shared" si="8"/>
        <v>2015/06</v>
      </c>
      <c r="F551">
        <v>19080736.016748499</v>
      </c>
      <c r="G551">
        <v>-0.1106799074620952</v>
      </c>
      <c r="H551" t="s">
        <v>13</v>
      </c>
      <c r="I551">
        <v>2015</v>
      </c>
      <c r="J551" t="s">
        <v>195</v>
      </c>
      <c r="K551">
        <v>16631541.092834899</v>
      </c>
      <c r="L551">
        <v>0.87164043767683963</v>
      </c>
      <c r="M551" t="s">
        <v>33</v>
      </c>
    </row>
    <row r="552" spans="1:13" x14ac:dyDescent="0.3">
      <c r="A552">
        <v>18</v>
      </c>
      <c r="B552" t="s">
        <v>185</v>
      </c>
      <c r="C552" s="1">
        <v>42125</v>
      </c>
      <c r="D552" t="s">
        <v>151</v>
      </c>
      <c r="E552" t="str">
        <f t="shared" si="8"/>
        <v>2015/05</v>
      </c>
      <c r="F552">
        <v>21313893.733792201</v>
      </c>
      <c r="G552">
        <v>-7.4176408906946378E-2</v>
      </c>
      <c r="H552" t="s">
        <v>13</v>
      </c>
      <c r="I552">
        <v>2015</v>
      </c>
      <c r="J552" t="s">
        <v>195</v>
      </c>
      <c r="K552">
        <v>16631541.092834899</v>
      </c>
      <c r="L552">
        <v>0.78031453569961051</v>
      </c>
      <c r="M552" t="s">
        <v>33</v>
      </c>
    </row>
    <row r="553" spans="1:13" x14ac:dyDescent="0.3">
      <c r="A553">
        <v>18</v>
      </c>
      <c r="B553" t="s">
        <v>185</v>
      </c>
      <c r="C553" s="1">
        <v>42095</v>
      </c>
      <c r="D553" t="s">
        <v>152</v>
      </c>
      <c r="E553" t="str">
        <f t="shared" si="8"/>
        <v>2015/04</v>
      </c>
      <c r="F553">
        <v>22954994.9325758</v>
      </c>
      <c r="G553">
        <v>8.7918148915458086E-2</v>
      </c>
      <c r="H553" t="s">
        <v>13</v>
      </c>
      <c r="I553">
        <v>2015</v>
      </c>
      <c r="J553" t="s">
        <v>195</v>
      </c>
      <c r="K553">
        <v>16631541.092834899</v>
      </c>
      <c r="L553">
        <v>0.72452819709547456</v>
      </c>
      <c r="M553" t="s">
        <v>33</v>
      </c>
    </row>
    <row r="554" spans="1:13" x14ac:dyDescent="0.3">
      <c r="A554">
        <v>18</v>
      </c>
      <c r="B554" t="s">
        <v>185</v>
      </c>
      <c r="C554" s="1">
        <v>42064</v>
      </c>
      <c r="D554" t="s">
        <v>153</v>
      </c>
      <c r="E554" t="str">
        <f t="shared" si="8"/>
        <v>2015/03</v>
      </c>
      <c r="F554">
        <v>21023006.970135</v>
      </c>
      <c r="G554">
        <v>-0.17500910096199554</v>
      </c>
      <c r="H554" t="s">
        <v>13</v>
      </c>
      <c r="I554">
        <v>2015</v>
      </c>
      <c r="J554" t="s">
        <v>195</v>
      </c>
      <c r="K554">
        <v>16631541.092834899</v>
      </c>
      <c r="L554">
        <v>0.79111142932414202</v>
      </c>
      <c r="M554" t="s">
        <v>33</v>
      </c>
    </row>
    <row r="555" spans="1:13" x14ac:dyDescent="0.3">
      <c r="A555">
        <v>18</v>
      </c>
      <c r="B555" t="s">
        <v>185</v>
      </c>
      <c r="C555" s="1">
        <v>42036</v>
      </c>
      <c r="D555" t="s">
        <v>154</v>
      </c>
      <c r="E555" t="str">
        <f t="shared" si="8"/>
        <v>2015/02</v>
      </c>
      <c r="F555">
        <v>25043805.4366729</v>
      </c>
      <c r="G555">
        <v>8.3563038146747523E-2</v>
      </c>
      <c r="H555" t="s">
        <v>13</v>
      </c>
      <c r="I555">
        <v>2015</v>
      </c>
      <c r="J555" t="s">
        <v>195</v>
      </c>
      <c r="K555">
        <v>16631541.092834899</v>
      </c>
      <c r="L555">
        <v>0.66409799959875504</v>
      </c>
      <c r="M555" t="s">
        <v>33</v>
      </c>
    </row>
    <row r="556" spans="1:13" x14ac:dyDescent="0.3">
      <c r="A556">
        <v>51</v>
      </c>
      <c r="B556" t="s">
        <v>196</v>
      </c>
      <c r="C556" s="1">
        <v>45627</v>
      </c>
      <c r="D556" t="s">
        <v>24</v>
      </c>
      <c r="E556" t="str">
        <f t="shared" si="8"/>
        <v>2024/12</v>
      </c>
      <c r="F556">
        <v>19665211.621261898</v>
      </c>
      <c r="G556">
        <v>-6.8363744394751375E-2</v>
      </c>
      <c r="H556" t="s">
        <v>13</v>
      </c>
      <c r="I556">
        <v>2024</v>
      </c>
      <c r="J556" t="s">
        <v>197</v>
      </c>
      <c r="K556">
        <v>9480116.3958081547</v>
      </c>
      <c r="L556">
        <v>0.48207548326397437</v>
      </c>
      <c r="M556" t="s">
        <v>15</v>
      </c>
    </row>
    <row r="557" spans="1:13" x14ac:dyDescent="0.3">
      <c r="A557">
        <v>51</v>
      </c>
      <c r="B557" t="s">
        <v>196</v>
      </c>
      <c r="C557" s="1">
        <v>45597</v>
      </c>
      <c r="D557" t="s">
        <v>26</v>
      </c>
      <c r="E557" t="str">
        <f t="shared" si="8"/>
        <v>2024/11</v>
      </c>
      <c r="F557">
        <v>21056618.137280699</v>
      </c>
      <c r="G557">
        <v>-1.7179055885308315E-2</v>
      </c>
      <c r="H557" t="s">
        <v>13</v>
      </c>
      <c r="I557">
        <v>2024</v>
      </c>
      <c r="J557" t="s">
        <v>197</v>
      </c>
      <c r="K557">
        <v>9480116.3958081547</v>
      </c>
      <c r="L557">
        <v>0.45022027440501605</v>
      </c>
      <c r="M557" t="s">
        <v>15</v>
      </c>
    </row>
    <row r="558" spans="1:13" x14ac:dyDescent="0.3">
      <c r="A558">
        <v>51</v>
      </c>
      <c r="B558" t="s">
        <v>196</v>
      </c>
      <c r="C558" s="1">
        <v>45566</v>
      </c>
      <c r="D558" t="s">
        <v>27</v>
      </c>
      <c r="E558" t="str">
        <f t="shared" si="8"/>
        <v>2024/10</v>
      </c>
      <c r="F558">
        <v>21421475.940286402</v>
      </c>
      <c r="G558">
        <v>-0.15034931244657737</v>
      </c>
      <c r="H558" t="s">
        <v>13</v>
      </c>
      <c r="I558">
        <v>2024</v>
      </c>
      <c r="J558" t="s">
        <v>197</v>
      </c>
      <c r="K558">
        <v>9480116.3958081547</v>
      </c>
      <c r="L558">
        <v>0.4425519708461978</v>
      </c>
      <c r="M558" t="s">
        <v>15</v>
      </c>
    </row>
    <row r="559" spans="1:13" x14ac:dyDescent="0.3">
      <c r="A559">
        <v>51</v>
      </c>
      <c r="B559" t="s">
        <v>196</v>
      </c>
      <c r="C559" s="1">
        <v>45536</v>
      </c>
      <c r="D559" t="s">
        <v>28</v>
      </c>
      <c r="E559" t="str">
        <f t="shared" si="8"/>
        <v>2024/09</v>
      </c>
      <c r="F559">
        <v>24896899.555327799</v>
      </c>
      <c r="G559">
        <v>8.2820120607864756E-2</v>
      </c>
      <c r="H559" t="s">
        <v>13</v>
      </c>
      <c r="I559">
        <v>2024</v>
      </c>
      <c r="J559" t="s">
        <v>197</v>
      </c>
      <c r="K559">
        <v>9480116.3958081547</v>
      </c>
      <c r="L559">
        <v>0.38077497861694437</v>
      </c>
      <c r="M559" t="s">
        <v>15</v>
      </c>
    </row>
    <row r="560" spans="1:13" x14ac:dyDescent="0.3">
      <c r="A560">
        <v>51</v>
      </c>
      <c r="B560" t="s">
        <v>196</v>
      </c>
      <c r="C560" s="1">
        <v>45505</v>
      </c>
      <c r="D560" t="s">
        <v>29</v>
      </c>
      <c r="E560" t="str">
        <f t="shared" si="8"/>
        <v>2024/08</v>
      </c>
      <c r="F560">
        <v>22918012.175317001</v>
      </c>
      <c r="G560">
        <v>-8.6291564823286954E-2</v>
      </c>
      <c r="H560" t="s">
        <v>13</v>
      </c>
      <c r="I560">
        <v>2024</v>
      </c>
      <c r="J560" t="s">
        <v>197</v>
      </c>
      <c r="K560">
        <v>9480116.3958081547</v>
      </c>
      <c r="L560">
        <v>0.41365351948012158</v>
      </c>
      <c r="M560" t="s">
        <v>15</v>
      </c>
    </row>
    <row r="561" spans="1:13" x14ac:dyDescent="0.3">
      <c r="A561">
        <v>51</v>
      </c>
      <c r="B561" t="s">
        <v>196</v>
      </c>
      <c r="C561" s="1">
        <v>45474</v>
      </c>
      <c r="D561" t="s">
        <v>30</v>
      </c>
      <c r="E561" t="str">
        <f t="shared" si="8"/>
        <v>2024/07</v>
      </c>
      <c r="F561">
        <v>24983477.942345701</v>
      </c>
      <c r="G561">
        <v>-4.3590416384717036E-2</v>
      </c>
      <c r="H561" t="s">
        <v>13</v>
      </c>
      <c r="I561">
        <v>2024</v>
      </c>
      <c r="J561" t="s">
        <v>197</v>
      </c>
      <c r="K561">
        <v>9480116.3958081547</v>
      </c>
      <c r="L561">
        <v>0.37945543121279557</v>
      </c>
      <c r="M561" t="s">
        <v>15</v>
      </c>
    </row>
    <row r="562" spans="1:13" x14ac:dyDescent="0.3">
      <c r="A562">
        <v>51</v>
      </c>
      <c r="B562" t="s">
        <v>196</v>
      </c>
      <c r="C562" s="1">
        <v>45444</v>
      </c>
      <c r="D562" t="s">
        <v>31</v>
      </c>
      <c r="E562" t="str">
        <f t="shared" si="8"/>
        <v>2024/06</v>
      </c>
      <c r="F562">
        <v>26096602.683356799</v>
      </c>
      <c r="G562">
        <v>-4.3132133421752421E-2</v>
      </c>
      <c r="H562" t="s">
        <v>13</v>
      </c>
      <c r="I562">
        <v>2024</v>
      </c>
      <c r="J562" t="s">
        <v>197</v>
      </c>
      <c r="K562">
        <v>9480116.3958081547</v>
      </c>
      <c r="L562">
        <v>0.36327013561248461</v>
      </c>
      <c r="M562" t="s">
        <v>15</v>
      </c>
    </row>
    <row r="563" spans="1:13" x14ac:dyDescent="0.3">
      <c r="A563">
        <v>51</v>
      </c>
      <c r="B563" t="s">
        <v>196</v>
      </c>
      <c r="C563" s="1">
        <v>45413</v>
      </c>
      <c r="D563" t="s">
        <v>32</v>
      </c>
      <c r="E563" t="str">
        <f t="shared" si="8"/>
        <v>2024/05</v>
      </c>
      <c r="F563">
        <v>27246832.447375499</v>
      </c>
      <c r="G563">
        <v>-3.1724338018727502E-3</v>
      </c>
      <c r="H563" t="s">
        <v>13</v>
      </c>
      <c r="I563">
        <v>2024</v>
      </c>
      <c r="J563" t="s">
        <v>197</v>
      </c>
      <c r="K563">
        <v>9480116.3958081547</v>
      </c>
      <c r="L563">
        <v>0.34793462374454132</v>
      </c>
      <c r="M563" t="s">
        <v>15</v>
      </c>
    </row>
    <row r="564" spans="1:13" x14ac:dyDescent="0.3">
      <c r="A564">
        <v>51</v>
      </c>
      <c r="B564" t="s">
        <v>196</v>
      </c>
      <c r="C564" s="1">
        <v>45383</v>
      </c>
      <c r="D564" t="s">
        <v>34</v>
      </c>
      <c r="E564" t="str">
        <f t="shared" si="8"/>
        <v>2024/04</v>
      </c>
      <c r="F564">
        <v>27333408.475373499</v>
      </c>
      <c r="G564">
        <v>8.0533071132288414E-2</v>
      </c>
      <c r="H564" t="s">
        <v>13</v>
      </c>
      <c r="I564">
        <v>2024</v>
      </c>
      <c r="J564" t="s">
        <v>197</v>
      </c>
      <c r="K564">
        <v>9480116.3958081547</v>
      </c>
      <c r="L564">
        <v>0.34683257319881738</v>
      </c>
      <c r="M564" t="s">
        <v>15</v>
      </c>
    </row>
    <row r="565" spans="1:13" x14ac:dyDescent="0.3">
      <c r="A565">
        <v>51</v>
      </c>
      <c r="B565" t="s">
        <v>196</v>
      </c>
      <c r="C565" s="1">
        <v>45352</v>
      </c>
      <c r="D565" t="s">
        <v>35</v>
      </c>
      <c r="E565" t="str">
        <f t="shared" si="8"/>
        <v>2024/03</v>
      </c>
      <c r="F565">
        <v>25218469.344334502</v>
      </c>
      <c r="G565">
        <v>0.11499757321032425</v>
      </c>
      <c r="H565" t="s">
        <v>13</v>
      </c>
      <c r="I565">
        <v>2024</v>
      </c>
      <c r="J565" t="s">
        <v>197</v>
      </c>
      <c r="K565">
        <v>9480116.3958081547</v>
      </c>
      <c r="L565">
        <v>0.375919579668618</v>
      </c>
      <c r="M565" t="s">
        <v>15</v>
      </c>
    </row>
    <row r="566" spans="1:13" x14ac:dyDescent="0.3">
      <c r="A566">
        <v>51</v>
      </c>
      <c r="B566" t="s">
        <v>196</v>
      </c>
      <c r="C566" s="1">
        <v>45323</v>
      </c>
      <c r="D566" t="s">
        <v>36</v>
      </c>
      <c r="E566" t="str">
        <f t="shared" si="8"/>
        <v>2024/02</v>
      </c>
      <c r="F566">
        <v>22478944.326295901</v>
      </c>
      <c r="G566">
        <v>4.64544530625709E-2</v>
      </c>
      <c r="H566" t="s">
        <v>13</v>
      </c>
      <c r="I566">
        <v>2024</v>
      </c>
      <c r="J566" t="s">
        <v>197</v>
      </c>
      <c r="K566">
        <v>9480116.3958081547</v>
      </c>
      <c r="L566">
        <v>0.42173316763449165</v>
      </c>
      <c r="M566" t="s">
        <v>15</v>
      </c>
    </row>
    <row r="567" spans="1:13" x14ac:dyDescent="0.3">
      <c r="A567">
        <v>51</v>
      </c>
      <c r="B567" t="s">
        <v>196</v>
      </c>
      <c r="C567" s="1">
        <v>45292</v>
      </c>
      <c r="D567" t="s">
        <v>37</v>
      </c>
      <c r="E567" t="str">
        <f t="shared" si="8"/>
        <v>2024/01</v>
      </c>
      <c r="F567">
        <v>21458580.9632941</v>
      </c>
      <c r="G567">
        <v>1.7479728891797046E-2</v>
      </c>
      <c r="H567" t="s">
        <v>13</v>
      </c>
      <c r="I567">
        <v>2024</v>
      </c>
      <c r="J567" t="s">
        <v>197</v>
      </c>
      <c r="K567">
        <v>9480116.3958081547</v>
      </c>
      <c r="L567">
        <v>0.44178673380240446</v>
      </c>
      <c r="M567" t="s">
        <v>15</v>
      </c>
    </row>
    <row r="568" spans="1:13" x14ac:dyDescent="0.3">
      <c r="A568">
        <v>51</v>
      </c>
      <c r="B568" t="s">
        <v>196</v>
      </c>
      <c r="C568" s="1">
        <v>45261</v>
      </c>
      <c r="D568" t="s">
        <v>38</v>
      </c>
      <c r="E568" t="str">
        <f t="shared" si="8"/>
        <v>2023/12</v>
      </c>
      <c r="F568">
        <v>21086750.005239502</v>
      </c>
      <c r="G568">
        <v>0.17597082357023633</v>
      </c>
      <c r="H568" t="s">
        <v>13</v>
      </c>
      <c r="I568">
        <v>2023</v>
      </c>
      <c r="J568" t="s">
        <v>198</v>
      </c>
      <c r="K568">
        <v>8948214.7427595723</v>
      </c>
      <c r="L568">
        <v>0.4243524839311974</v>
      </c>
      <c r="M568" t="s">
        <v>15</v>
      </c>
    </row>
    <row r="569" spans="1:13" x14ac:dyDescent="0.3">
      <c r="A569">
        <v>51</v>
      </c>
      <c r="B569" t="s">
        <v>196</v>
      </c>
      <c r="C569" s="1">
        <v>45231</v>
      </c>
      <c r="D569" t="s">
        <v>40</v>
      </c>
      <c r="E569" t="str">
        <f t="shared" si="8"/>
        <v>2023/11</v>
      </c>
      <c r="F569">
        <v>17684243.720094901</v>
      </c>
      <c r="G569">
        <v>4.6131312169860536E-2</v>
      </c>
      <c r="H569" t="s">
        <v>13</v>
      </c>
      <c r="I569">
        <v>2023</v>
      </c>
      <c r="J569" t="s">
        <v>198</v>
      </c>
      <c r="K569">
        <v>8948214.7427595723</v>
      </c>
      <c r="L569">
        <v>0.505999288654429</v>
      </c>
      <c r="M569" t="s">
        <v>15</v>
      </c>
    </row>
    <row r="570" spans="1:13" x14ac:dyDescent="0.3">
      <c r="A570">
        <v>51</v>
      </c>
      <c r="B570" t="s">
        <v>196</v>
      </c>
      <c r="C570" s="1">
        <v>45200</v>
      </c>
      <c r="D570" t="s">
        <v>41</v>
      </c>
      <c r="E570" t="str">
        <f t="shared" si="8"/>
        <v>2023/10</v>
      </c>
      <c r="F570">
        <v>16886977.211081799</v>
      </c>
      <c r="G570">
        <v>-6.0580897405471103E-2</v>
      </c>
      <c r="H570" t="s">
        <v>13</v>
      </c>
      <c r="I570">
        <v>2023</v>
      </c>
      <c r="J570" t="s">
        <v>198</v>
      </c>
      <c r="K570">
        <v>8948214.7427595723</v>
      </c>
      <c r="L570">
        <v>0.52988848335079497</v>
      </c>
      <c r="M570" t="s">
        <v>15</v>
      </c>
    </row>
    <row r="571" spans="1:13" x14ac:dyDescent="0.3">
      <c r="A571">
        <v>51</v>
      </c>
      <c r="B571" t="s">
        <v>196</v>
      </c>
      <c r="C571" s="1">
        <v>45170</v>
      </c>
      <c r="D571" t="s">
        <v>42</v>
      </c>
      <c r="E571" t="str">
        <f t="shared" si="8"/>
        <v>2023/09</v>
      </c>
      <c r="F571">
        <v>17941628.7824733</v>
      </c>
      <c r="G571">
        <v>-1.3208366071767052E-2</v>
      </c>
      <c r="H571" t="s">
        <v>13</v>
      </c>
      <c r="I571">
        <v>2023</v>
      </c>
      <c r="J571" t="s">
        <v>198</v>
      </c>
      <c r="K571">
        <v>8948214.7427595723</v>
      </c>
      <c r="L571">
        <v>0.49874037921801423</v>
      </c>
      <c r="M571" t="s">
        <v>15</v>
      </c>
    </row>
    <row r="572" spans="1:13" x14ac:dyDescent="0.3">
      <c r="A572">
        <v>51</v>
      </c>
      <c r="B572" t="s">
        <v>196</v>
      </c>
      <c r="C572" s="1">
        <v>45139</v>
      </c>
      <c r="D572" t="s">
        <v>43</v>
      </c>
      <c r="E572" t="str">
        <f t="shared" si="8"/>
        <v>2023/08</v>
      </c>
      <c r="F572">
        <v>18180180.353443399</v>
      </c>
      <c r="G572">
        <v>-0.14712130477331684</v>
      </c>
      <c r="H572" t="s">
        <v>13</v>
      </c>
      <c r="I572">
        <v>2023</v>
      </c>
      <c r="J572" t="s">
        <v>198</v>
      </c>
      <c r="K572">
        <v>8948214.7427595723</v>
      </c>
      <c r="L572">
        <v>0.49219614815673401</v>
      </c>
      <c r="M572" t="s">
        <v>15</v>
      </c>
    </row>
    <row r="573" spans="1:13" x14ac:dyDescent="0.3">
      <c r="A573">
        <v>51</v>
      </c>
      <c r="B573" t="s">
        <v>196</v>
      </c>
      <c r="C573" s="1">
        <v>45108</v>
      </c>
      <c r="D573" t="s">
        <v>44</v>
      </c>
      <c r="E573" t="str">
        <f t="shared" si="8"/>
        <v>2023/07</v>
      </c>
      <c r="F573">
        <v>21061638.683361702</v>
      </c>
      <c r="G573">
        <v>0.13818345785392611</v>
      </c>
      <c r="H573" t="s">
        <v>13</v>
      </c>
      <c r="I573">
        <v>2023</v>
      </c>
      <c r="J573" t="s">
        <v>198</v>
      </c>
      <c r="K573">
        <v>8948214.7427595723</v>
      </c>
      <c r="L573">
        <v>0.42485842992969458</v>
      </c>
      <c r="M573" t="s">
        <v>15</v>
      </c>
    </row>
    <row r="574" spans="1:13" x14ac:dyDescent="0.3">
      <c r="A574">
        <v>51</v>
      </c>
      <c r="B574" t="s">
        <v>196</v>
      </c>
      <c r="C574" s="1">
        <v>45078</v>
      </c>
      <c r="D574" t="s">
        <v>45</v>
      </c>
      <c r="E574" t="str">
        <f t="shared" si="8"/>
        <v>2023/06</v>
      </c>
      <c r="F574">
        <v>18343400.353527699</v>
      </c>
      <c r="G574">
        <v>8.8318909481378438E-2</v>
      </c>
      <c r="H574" t="s">
        <v>13</v>
      </c>
      <c r="I574">
        <v>2023</v>
      </c>
      <c r="J574" t="s">
        <v>198</v>
      </c>
      <c r="K574">
        <v>8948214.7427595723</v>
      </c>
      <c r="L574">
        <v>0.48781657546054175</v>
      </c>
      <c r="M574" t="s">
        <v>15</v>
      </c>
    </row>
    <row r="575" spans="1:13" x14ac:dyDescent="0.3">
      <c r="A575">
        <v>51</v>
      </c>
      <c r="B575" t="s">
        <v>196</v>
      </c>
      <c r="C575" s="1">
        <v>45047</v>
      </c>
      <c r="D575" t="s">
        <v>46</v>
      </c>
      <c r="E575" t="str">
        <f t="shared" si="8"/>
        <v>2023/05</v>
      </c>
      <c r="F575">
        <v>16792812.148787599</v>
      </c>
      <c r="G575">
        <v>-8.7976611714690733E-2</v>
      </c>
      <c r="H575" t="s">
        <v>13</v>
      </c>
      <c r="I575">
        <v>2023</v>
      </c>
      <c r="J575" t="s">
        <v>198</v>
      </c>
      <c r="K575">
        <v>8948214.7427595723</v>
      </c>
      <c r="L575">
        <v>0.53285981308411245</v>
      </c>
      <c r="M575" t="s">
        <v>15</v>
      </c>
    </row>
    <row r="576" spans="1:13" x14ac:dyDescent="0.3">
      <c r="A576">
        <v>51</v>
      </c>
      <c r="B576" t="s">
        <v>196</v>
      </c>
      <c r="C576" s="1">
        <v>45017</v>
      </c>
      <c r="D576" t="s">
        <v>47</v>
      </c>
      <c r="E576" t="str">
        <f t="shared" si="8"/>
        <v>2023/04</v>
      </c>
      <c r="F576">
        <v>18337122.523058198</v>
      </c>
      <c r="G576">
        <v>-7.9278773265836322E-2</v>
      </c>
      <c r="H576" t="s">
        <v>13</v>
      </c>
      <c r="I576">
        <v>2023</v>
      </c>
      <c r="J576" t="s">
        <v>198</v>
      </c>
      <c r="K576">
        <v>8948214.7427595723</v>
      </c>
      <c r="L576">
        <v>0.48798358256632413</v>
      </c>
      <c r="M576" t="s">
        <v>15</v>
      </c>
    </row>
    <row r="577" spans="1:13" x14ac:dyDescent="0.3">
      <c r="A577">
        <v>51</v>
      </c>
      <c r="B577" t="s">
        <v>196</v>
      </c>
      <c r="C577" s="1">
        <v>44986</v>
      </c>
      <c r="D577" t="s">
        <v>48</v>
      </c>
      <c r="E577" t="str">
        <f t="shared" si="8"/>
        <v>2023/03</v>
      </c>
      <c r="F577">
        <v>19850046.139729001</v>
      </c>
      <c r="G577">
        <v>6.9819775570489932E-3</v>
      </c>
      <c r="H577" t="s">
        <v>13</v>
      </c>
      <c r="I577">
        <v>2023</v>
      </c>
      <c r="J577" t="s">
        <v>198</v>
      </c>
      <c r="K577">
        <v>8948214.7427595723</v>
      </c>
      <c r="L577">
        <v>0.450790626871648</v>
      </c>
      <c r="M577" t="s">
        <v>15</v>
      </c>
    </row>
    <row r="578" spans="1:13" x14ac:dyDescent="0.3">
      <c r="A578">
        <v>51</v>
      </c>
      <c r="B578" t="s">
        <v>196</v>
      </c>
      <c r="C578" s="1">
        <v>44958</v>
      </c>
      <c r="D578" t="s">
        <v>49</v>
      </c>
      <c r="E578" t="str">
        <f t="shared" si="8"/>
        <v>2023/02</v>
      </c>
      <c r="F578">
        <v>19711936.264148898</v>
      </c>
      <c r="G578">
        <v>-9.8489888907329348E-2</v>
      </c>
      <c r="H578" t="s">
        <v>13</v>
      </c>
      <c r="I578">
        <v>2023</v>
      </c>
      <c r="J578" t="s">
        <v>198</v>
      </c>
      <c r="K578">
        <v>8948214.7427595723</v>
      </c>
      <c r="L578">
        <v>0.4539490501008846</v>
      </c>
      <c r="M578" t="s">
        <v>15</v>
      </c>
    </row>
    <row r="579" spans="1:13" x14ac:dyDescent="0.3">
      <c r="A579">
        <v>51</v>
      </c>
      <c r="B579" t="s">
        <v>196</v>
      </c>
      <c r="C579" s="1">
        <v>44927</v>
      </c>
      <c r="D579" t="s">
        <v>50</v>
      </c>
      <c r="E579" t="str">
        <f t="shared" ref="E579:E642" si="9">TEXT(C579,"yyyy/mm")</f>
        <v>2023/01</v>
      </c>
      <c r="F579">
        <v>21752185.666515499</v>
      </c>
      <c r="G579">
        <v>0.16805402826918717</v>
      </c>
      <c r="H579" t="s">
        <v>13</v>
      </c>
      <c r="I579">
        <v>2023</v>
      </c>
      <c r="J579" t="s">
        <v>198</v>
      </c>
      <c r="K579">
        <v>8948214.7427595723</v>
      </c>
      <c r="L579">
        <v>0.41137083325535051</v>
      </c>
      <c r="M579" t="s">
        <v>15</v>
      </c>
    </row>
    <row r="580" spans="1:13" x14ac:dyDescent="0.3">
      <c r="A580">
        <v>51</v>
      </c>
      <c r="B580" t="s">
        <v>196</v>
      </c>
      <c r="C580" s="1">
        <v>44896</v>
      </c>
      <c r="D580" t="s">
        <v>51</v>
      </c>
      <c r="E580" t="str">
        <f t="shared" si="9"/>
        <v>2022/12</v>
      </c>
      <c r="F580">
        <v>18387300.1051246</v>
      </c>
      <c r="G580">
        <v>9.2822166610877874E-2</v>
      </c>
      <c r="H580" t="s">
        <v>13</v>
      </c>
      <c r="I580">
        <v>2022</v>
      </c>
      <c r="J580" t="s">
        <v>199</v>
      </c>
      <c r="K580">
        <v>8604138.1440766584</v>
      </c>
      <c r="L580">
        <v>0.46793918056945494</v>
      </c>
      <c r="M580" t="s">
        <v>15</v>
      </c>
    </row>
    <row r="581" spans="1:13" x14ac:dyDescent="0.3">
      <c r="A581">
        <v>51</v>
      </c>
      <c r="B581" t="s">
        <v>196</v>
      </c>
      <c r="C581" s="1">
        <v>44866</v>
      </c>
      <c r="D581" t="s">
        <v>53</v>
      </c>
      <c r="E581" t="str">
        <f t="shared" si="9"/>
        <v>2022/11</v>
      </c>
      <c r="F581">
        <v>16757368.098387999</v>
      </c>
      <c r="G581">
        <v>0.1808317123091385</v>
      </c>
      <c r="H581" t="s">
        <v>13</v>
      </c>
      <c r="I581">
        <v>2022</v>
      </c>
      <c r="J581" t="s">
        <v>199</v>
      </c>
      <c r="K581">
        <v>8604138.1440766584</v>
      </c>
      <c r="L581">
        <v>0.51345402771837101</v>
      </c>
      <c r="M581" t="s">
        <v>15</v>
      </c>
    </row>
    <row r="582" spans="1:13" x14ac:dyDescent="0.3">
      <c r="A582">
        <v>51</v>
      </c>
      <c r="B582" t="s">
        <v>196</v>
      </c>
      <c r="C582" s="1">
        <v>44835</v>
      </c>
      <c r="D582" t="s">
        <v>54</v>
      </c>
      <c r="E582" t="str">
        <f t="shared" si="9"/>
        <v>2022/10</v>
      </c>
      <c r="F582">
        <v>13985293.814751999</v>
      </c>
      <c r="G582">
        <v>5.2390887781079164E-2</v>
      </c>
      <c r="H582" t="s">
        <v>13</v>
      </c>
      <c r="I582">
        <v>2022</v>
      </c>
      <c r="J582" t="s">
        <v>199</v>
      </c>
      <c r="K582">
        <v>8604138.1440766584</v>
      </c>
      <c r="L582">
        <v>0.61522755674970675</v>
      </c>
      <c r="M582" t="s">
        <v>15</v>
      </c>
    </row>
    <row r="583" spans="1:13" x14ac:dyDescent="0.3">
      <c r="A583">
        <v>51</v>
      </c>
      <c r="B583" t="s">
        <v>196</v>
      </c>
      <c r="C583" s="1">
        <v>44805</v>
      </c>
      <c r="D583" t="s">
        <v>55</v>
      </c>
      <c r="E583" t="str">
        <f t="shared" si="9"/>
        <v>2022/09</v>
      </c>
      <c r="F583">
        <v>13271454.466208899</v>
      </c>
      <c r="G583">
        <v>1.3083832423333179E-2</v>
      </c>
      <c r="H583" t="s">
        <v>13</v>
      </c>
      <c r="I583">
        <v>2022</v>
      </c>
      <c r="J583" t="s">
        <v>199</v>
      </c>
      <c r="K583">
        <v>8604138.1440766584</v>
      </c>
      <c r="L583">
        <v>0.64831915491885805</v>
      </c>
      <c r="M583" t="s">
        <v>15</v>
      </c>
    </row>
    <row r="584" spans="1:13" x14ac:dyDescent="0.3">
      <c r="A584">
        <v>51</v>
      </c>
      <c r="B584" t="s">
        <v>196</v>
      </c>
      <c r="C584" s="1">
        <v>44774</v>
      </c>
      <c r="D584" t="s">
        <v>56</v>
      </c>
      <c r="E584" t="str">
        <f t="shared" si="9"/>
        <v>2022/08</v>
      </c>
      <c r="F584">
        <v>13098943.989991</v>
      </c>
      <c r="G584">
        <v>-1.3083832423333131E-2</v>
      </c>
      <c r="H584" t="s">
        <v>13</v>
      </c>
      <c r="I584">
        <v>2022</v>
      </c>
      <c r="J584" t="s">
        <v>199</v>
      </c>
      <c r="K584">
        <v>8604138.1440766584</v>
      </c>
      <c r="L584">
        <v>0.65685738870638311</v>
      </c>
      <c r="M584" t="s">
        <v>15</v>
      </c>
    </row>
    <row r="585" spans="1:13" x14ac:dyDescent="0.3">
      <c r="A585">
        <v>51</v>
      </c>
      <c r="B585" t="s">
        <v>196</v>
      </c>
      <c r="C585" s="1">
        <v>44743</v>
      </c>
      <c r="D585" t="s">
        <v>57</v>
      </c>
      <c r="E585" t="str">
        <f t="shared" si="9"/>
        <v>2022/07</v>
      </c>
      <c r="F585">
        <v>13271454.466208899</v>
      </c>
      <c r="G585">
        <v>-3.4797649535180393E-2</v>
      </c>
      <c r="H585" t="s">
        <v>13</v>
      </c>
      <c r="I585">
        <v>2022</v>
      </c>
      <c r="J585" t="s">
        <v>199</v>
      </c>
      <c r="K585">
        <v>8604138.1440766584</v>
      </c>
      <c r="L585">
        <v>0.64831915491885805</v>
      </c>
      <c r="M585" t="s">
        <v>15</v>
      </c>
    </row>
    <row r="586" spans="1:13" x14ac:dyDescent="0.3">
      <c r="A586">
        <v>51</v>
      </c>
      <c r="B586" t="s">
        <v>196</v>
      </c>
      <c r="C586" s="1">
        <v>44713</v>
      </c>
      <c r="D586" t="s">
        <v>58</v>
      </c>
      <c r="E586" t="str">
        <f t="shared" si="9"/>
        <v>2022/06</v>
      </c>
      <c r="F586">
        <v>13741398.9498333</v>
      </c>
      <c r="G586">
        <v>-0.24625108399192189</v>
      </c>
      <c r="H586" t="s">
        <v>13</v>
      </c>
      <c r="I586">
        <v>2022</v>
      </c>
      <c r="J586" t="s">
        <v>199</v>
      </c>
      <c r="K586">
        <v>8604138.1440766584</v>
      </c>
      <c r="L586">
        <v>0.62614717580709178</v>
      </c>
      <c r="M586" t="s">
        <v>15</v>
      </c>
    </row>
    <row r="587" spans="1:13" x14ac:dyDescent="0.3">
      <c r="A587">
        <v>51</v>
      </c>
      <c r="B587" t="s">
        <v>196</v>
      </c>
      <c r="C587" s="1">
        <v>44682</v>
      </c>
      <c r="D587" t="s">
        <v>59</v>
      </c>
      <c r="E587" t="str">
        <f t="shared" si="9"/>
        <v>2022/05</v>
      </c>
      <c r="F587">
        <v>17578282.328057799</v>
      </c>
      <c r="G587">
        <v>-4.8548454471932657E-2</v>
      </c>
      <c r="H587" t="s">
        <v>13</v>
      </c>
      <c r="I587">
        <v>2022</v>
      </c>
      <c r="J587" t="s">
        <v>199</v>
      </c>
      <c r="K587">
        <v>8604138.1440766584</v>
      </c>
      <c r="L587">
        <v>0.48947547795059893</v>
      </c>
      <c r="M587" t="s">
        <v>15</v>
      </c>
    </row>
    <row r="588" spans="1:13" x14ac:dyDescent="0.3">
      <c r="A588">
        <v>51</v>
      </c>
      <c r="B588" t="s">
        <v>196</v>
      </c>
      <c r="C588" s="1">
        <v>44652</v>
      </c>
      <c r="D588" t="s">
        <v>60</v>
      </c>
      <c r="E588" t="str">
        <f t="shared" si="9"/>
        <v>2022/04</v>
      </c>
      <c r="F588">
        <v>18452735.700215701</v>
      </c>
      <c r="G588">
        <v>-7.5718495691390678E-2</v>
      </c>
      <c r="H588" t="s">
        <v>13</v>
      </c>
      <c r="I588">
        <v>2022</v>
      </c>
      <c r="J588" t="s">
        <v>199</v>
      </c>
      <c r="K588">
        <v>8604138.1440766584</v>
      </c>
      <c r="L588">
        <v>0.46627981259039447</v>
      </c>
      <c r="M588" t="s">
        <v>15</v>
      </c>
    </row>
    <row r="589" spans="1:13" x14ac:dyDescent="0.3">
      <c r="A589">
        <v>51</v>
      </c>
      <c r="B589" t="s">
        <v>196</v>
      </c>
      <c r="C589" s="1">
        <v>44621</v>
      </c>
      <c r="D589" t="s">
        <v>61</v>
      </c>
      <c r="E589" t="str">
        <f t="shared" si="9"/>
        <v>2022/03</v>
      </c>
      <c r="F589">
        <v>19904207.302508399</v>
      </c>
      <c r="G589">
        <v>9.5250378857667586E-2</v>
      </c>
      <c r="H589" t="s">
        <v>13</v>
      </c>
      <c r="I589">
        <v>2022</v>
      </c>
      <c r="J589" t="s">
        <v>199</v>
      </c>
      <c r="K589">
        <v>8604138.1440766584</v>
      </c>
      <c r="L589">
        <v>0.43227735791278332</v>
      </c>
      <c r="M589" t="s">
        <v>15</v>
      </c>
    </row>
    <row r="590" spans="1:13" x14ac:dyDescent="0.3">
      <c r="A590">
        <v>51</v>
      </c>
      <c r="B590" t="s">
        <v>196</v>
      </c>
      <c r="C590" s="1">
        <v>44593</v>
      </c>
      <c r="D590" t="s">
        <v>62</v>
      </c>
      <c r="E590" t="str">
        <f t="shared" si="9"/>
        <v>2022/02</v>
      </c>
      <c r="F590">
        <v>18095816.025944099</v>
      </c>
      <c r="G590">
        <v>0.13231115304136792</v>
      </c>
      <c r="H590" t="s">
        <v>13</v>
      </c>
      <c r="I590">
        <v>2022</v>
      </c>
      <c r="J590" t="s">
        <v>199</v>
      </c>
      <c r="K590">
        <v>8604138.1440766584</v>
      </c>
      <c r="L590">
        <v>0.47547665889954038</v>
      </c>
      <c r="M590" t="s">
        <v>15</v>
      </c>
    </row>
    <row r="591" spans="1:13" x14ac:dyDescent="0.3">
      <c r="A591">
        <v>51</v>
      </c>
      <c r="B591" t="s">
        <v>196</v>
      </c>
      <c r="C591" s="1">
        <v>44562</v>
      </c>
      <c r="D591" t="s">
        <v>63</v>
      </c>
      <c r="E591" t="str">
        <f t="shared" si="9"/>
        <v>2022/01</v>
      </c>
      <c r="F591">
        <v>15853171.892797699</v>
      </c>
      <c r="G591">
        <v>-0.1117244459012238</v>
      </c>
      <c r="H591" t="s">
        <v>13</v>
      </c>
      <c r="I591">
        <v>2022</v>
      </c>
      <c r="J591" t="s">
        <v>199</v>
      </c>
      <c r="K591">
        <v>8604138.1440766584</v>
      </c>
      <c r="L591">
        <v>0.54273921977630413</v>
      </c>
      <c r="M591" t="s">
        <v>15</v>
      </c>
    </row>
    <row r="592" spans="1:13" x14ac:dyDescent="0.3">
      <c r="A592">
        <v>51</v>
      </c>
      <c r="B592" t="s">
        <v>196</v>
      </c>
      <c r="C592" s="1">
        <v>44531</v>
      </c>
      <c r="D592" t="s">
        <v>64</v>
      </c>
      <c r="E592" t="str">
        <f t="shared" si="9"/>
        <v>2021/12</v>
      </c>
      <c r="F592">
        <v>17727091.1984003</v>
      </c>
      <c r="G592">
        <v>-3.0533911912332814E-2</v>
      </c>
      <c r="H592" t="s">
        <v>13</v>
      </c>
      <c r="I592">
        <v>2021</v>
      </c>
      <c r="J592" t="s">
        <v>200</v>
      </c>
      <c r="K592">
        <v>8286769.3486514427</v>
      </c>
      <c r="L592">
        <v>0.46746357063922839</v>
      </c>
      <c r="M592" t="s">
        <v>15</v>
      </c>
    </row>
    <row r="593" spans="1:13" x14ac:dyDescent="0.3">
      <c r="A593">
        <v>51</v>
      </c>
      <c r="B593" t="s">
        <v>196</v>
      </c>
      <c r="C593" s="1">
        <v>44501</v>
      </c>
      <c r="D593" t="s">
        <v>66</v>
      </c>
      <c r="E593" t="str">
        <f t="shared" si="9"/>
        <v>2021/11</v>
      </c>
      <c r="F593">
        <v>18276717.051616699</v>
      </c>
      <c r="G593">
        <v>-3.2439124408231879E-2</v>
      </c>
      <c r="H593" t="s">
        <v>13</v>
      </c>
      <c r="I593">
        <v>2021</v>
      </c>
      <c r="J593" t="s">
        <v>200</v>
      </c>
      <c r="K593">
        <v>8286769.3486514427</v>
      </c>
      <c r="L593">
        <v>0.45340579083476168</v>
      </c>
      <c r="M593" t="s">
        <v>15</v>
      </c>
    </row>
    <row r="594" spans="1:13" x14ac:dyDescent="0.3">
      <c r="A594">
        <v>51</v>
      </c>
      <c r="B594" t="s">
        <v>196</v>
      </c>
      <c r="C594" s="1">
        <v>44470</v>
      </c>
      <c r="D594" t="s">
        <v>67</v>
      </c>
      <c r="E594" t="str">
        <f t="shared" si="9"/>
        <v>2021/10</v>
      </c>
      <c r="F594">
        <v>18879318.845033001</v>
      </c>
      <c r="G594">
        <v>4.5568438073805027E-2</v>
      </c>
      <c r="H594" t="s">
        <v>13</v>
      </c>
      <c r="I594">
        <v>2021</v>
      </c>
      <c r="J594" t="s">
        <v>200</v>
      </c>
      <c r="K594">
        <v>8286769.3486514427</v>
      </c>
      <c r="L594">
        <v>0.43893370394724945</v>
      </c>
      <c r="M594" t="s">
        <v>15</v>
      </c>
    </row>
    <row r="595" spans="1:13" x14ac:dyDescent="0.3">
      <c r="A595">
        <v>51</v>
      </c>
      <c r="B595" t="s">
        <v>196</v>
      </c>
      <c r="C595" s="1">
        <v>44440</v>
      </c>
      <c r="D595" t="s">
        <v>68</v>
      </c>
      <c r="E595" t="str">
        <f t="shared" si="9"/>
        <v>2021/09</v>
      </c>
      <c r="F595">
        <v>18038324.689194102</v>
      </c>
      <c r="G595">
        <v>-6.6738779269414836E-2</v>
      </c>
      <c r="H595" t="s">
        <v>13</v>
      </c>
      <c r="I595">
        <v>2021</v>
      </c>
      <c r="J595" t="s">
        <v>200</v>
      </c>
      <c r="K595">
        <v>8286769.3486514427</v>
      </c>
      <c r="L595">
        <v>0.45939794805975803</v>
      </c>
      <c r="M595" t="s">
        <v>15</v>
      </c>
    </row>
    <row r="596" spans="1:13" x14ac:dyDescent="0.3">
      <c r="A596">
        <v>51</v>
      </c>
      <c r="B596" t="s">
        <v>196</v>
      </c>
      <c r="C596" s="1">
        <v>44409</v>
      </c>
      <c r="D596" t="s">
        <v>69</v>
      </c>
      <c r="E596" t="str">
        <f t="shared" si="9"/>
        <v>2021/08</v>
      </c>
      <c r="F596">
        <v>19283261.178461201</v>
      </c>
      <c r="G596">
        <v>-2.6098703727610195E-2</v>
      </c>
      <c r="H596" t="s">
        <v>13</v>
      </c>
      <c r="I596">
        <v>2021</v>
      </c>
      <c r="J596" t="s">
        <v>200</v>
      </c>
      <c r="K596">
        <v>8286769.3486514427</v>
      </c>
      <c r="L596">
        <v>0.42973899860400711</v>
      </c>
      <c r="M596" t="s">
        <v>15</v>
      </c>
    </row>
    <row r="597" spans="1:13" x14ac:dyDescent="0.3">
      <c r="A597">
        <v>51</v>
      </c>
      <c r="B597" t="s">
        <v>196</v>
      </c>
      <c r="C597" s="1">
        <v>44378</v>
      </c>
      <c r="D597" t="s">
        <v>70</v>
      </c>
      <c r="E597" t="str">
        <f t="shared" si="9"/>
        <v>2021/07</v>
      </c>
      <c r="F597">
        <v>19793154.129243199</v>
      </c>
      <c r="G597">
        <v>4.0278493631748451E-2</v>
      </c>
      <c r="H597" t="s">
        <v>13</v>
      </c>
      <c r="I597">
        <v>2021</v>
      </c>
      <c r="J597" t="s">
        <v>200</v>
      </c>
      <c r="K597">
        <v>8286769.3486514427</v>
      </c>
      <c r="L597">
        <v>0.41866845953613008</v>
      </c>
      <c r="M597" t="s">
        <v>15</v>
      </c>
    </row>
    <row r="598" spans="1:13" x14ac:dyDescent="0.3">
      <c r="A598">
        <v>51</v>
      </c>
      <c r="B598" t="s">
        <v>196</v>
      </c>
      <c r="C598" s="1">
        <v>44348</v>
      </c>
      <c r="D598" t="s">
        <v>71</v>
      </c>
      <c r="E598" t="str">
        <f t="shared" si="9"/>
        <v>2021/06</v>
      </c>
      <c r="F598">
        <v>19011758.064009801</v>
      </c>
      <c r="G598">
        <v>-7.3187024927444708E-2</v>
      </c>
      <c r="H598" t="s">
        <v>13</v>
      </c>
      <c r="I598">
        <v>2021</v>
      </c>
      <c r="J598" t="s">
        <v>200</v>
      </c>
      <c r="K598">
        <v>8286769.3486514427</v>
      </c>
      <c r="L598">
        <v>0.4358760152928049</v>
      </c>
      <c r="M598" t="s">
        <v>15</v>
      </c>
    </row>
    <row r="599" spans="1:13" x14ac:dyDescent="0.3">
      <c r="A599">
        <v>51</v>
      </c>
      <c r="B599" t="s">
        <v>196</v>
      </c>
      <c r="C599" s="1">
        <v>44317</v>
      </c>
      <c r="D599" t="s">
        <v>72</v>
      </c>
      <c r="E599" t="str">
        <f t="shared" si="9"/>
        <v>2021/05</v>
      </c>
      <c r="F599">
        <v>20455354.0132652</v>
      </c>
      <c r="G599">
        <v>-0.18882893686903343</v>
      </c>
      <c r="H599" t="s">
        <v>13</v>
      </c>
      <c r="I599">
        <v>2021</v>
      </c>
      <c r="J599" t="s">
        <v>200</v>
      </c>
      <c r="K599">
        <v>8286769.3486514427</v>
      </c>
      <c r="L599">
        <v>0.40511493192821363</v>
      </c>
      <c r="M599" t="s">
        <v>15</v>
      </c>
    </row>
    <row r="600" spans="1:13" x14ac:dyDescent="0.3">
      <c r="A600">
        <v>51</v>
      </c>
      <c r="B600" t="s">
        <v>196</v>
      </c>
      <c r="C600" s="1">
        <v>44287</v>
      </c>
      <c r="D600" t="s">
        <v>73</v>
      </c>
      <c r="E600" t="str">
        <f t="shared" si="9"/>
        <v>2021/04</v>
      </c>
      <c r="F600">
        <v>24706678.582254399</v>
      </c>
      <c r="G600">
        <v>9.8800644123854656E-2</v>
      </c>
      <c r="H600" t="s">
        <v>13</v>
      </c>
      <c r="I600">
        <v>2021</v>
      </c>
      <c r="J600" t="s">
        <v>200</v>
      </c>
      <c r="K600">
        <v>8286769.3486514427</v>
      </c>
      <c r="L600">
        <v>0.33540604501178983</v>
      </c>
      <c r="M600" t="s">
        <v>15</v>
      </c>
    </row>
    <row r="601" spans="1:13" x14ac:dyDescent="0.3">
      <c r="A601">
        <v>51</v>
      </c>
      <c r="B601" t="s">
        <v>196</v>
      </c>
      <c r="C601" s="1">
        <v>44256</v>
      </c>
      <c r="D601" t="s">
        <v>74</v>
      </c>
      <c r="E601" t="str">
        <f t="shared" si="9"/>
        <v>2021/03</v>
      </c>
      <c r="F601">
        <v>22382355.574725501</v>
      </c>
      <c r="G601">
        <v>-5.3288409745162253E-2</v>
      </c>
      <c r="H601" t="s">
        <v>13</v>
      </c>
      <c r="I601">
        <v>2021</v>
      </c>
      <c r="J601" t="s">
        <v>200</v>
      </c>
      <c r="K601">
        <v>8286769.3486514427</v>
      </c>
      <c r="L601">
        <v>0.37023669474758009</v>
      </c>
      <c r="M601" t="s">
        <v>15</v>
      </c>
    </row>
    <row r="602" spans="1:13" x14ac:dyDescent="0.3">
      <c r="A602">
        <v>51</v>
      </c>
      <c r="B602" t="s">
        <v>196</v>
      </c>
      <c r="C602" s="1">
        <v>44228</v>
      </c>
      <c r="D602" t="s">
        <v>75</v>
      </c>
      <c r="E602" t="str">
        <f t="shared" si="9"/>
        <v>2021/02</v>
      </c>
      <c r="F602">
        <v>23607426.875821602</v>
      </c>
      <c r="G602">
        <v>0.2203424584980517</v>
      </c>
      <c r="H602" t="s">
        <v>13</v>
      </c>
      <c r="I602">
        <v>2021</v>
      </c>
      <c r="J602" t="s">
        <v>200</v>
      </c>
      <c r="K602">
        <v>8286769.3486514427</v>
      </c>
      <c r="L602">
        <v>0.35102382789284997</v>
      </c>
      <c r="M602" t="s">
        <v>15</v>
      </c>
    </row>
    <row r="603" spans="1:13" x14ac:dyDescent="0.3">
      <c r="A603">
        <v>51</v>
      </c>
      <c r="B603" t="s">
        <v>196</v>
      </c>
      <c r="C603" s="1">
        <v>44197</v>
      </c>
      <c r="D603" t="s">
        <v>76</v>
      </c>
      <c r="E603" t="str">
        <f t="shared" si="9"/>
        <v>2021/01</v>
      </c>
      <c r="F603">
        <v>18938916.9356387</v>
      </c>
      <c r="G603">
        <v>-6.2738391872558929E-3</v>
      </c>
      <c r="H603" t="s">
        <v>13</v>
      </c>
      <c r="I603">
        <v>2021</v>
      </c>
      <c r="J603" t="s">
        <v>200</v>
      </c>
      <c r="K603">
        <v>8286769.3486514427</v>
      </c>
      <c r="L603">
        <v>0.43755244171632868</v>
      </c>
      <c r="M603" t="s">
        <v>15</v>
      </c>
    </row>
    <row r="604" spans="1:13" x14ac:dyDescent="0.3">
      <c r="A604">
        <v>51</v>
      </c>
      <c r="B604" t="s">
        <v>196</v>
      </c>
      <c r="C604" s="1">
        <v>44166</v>
      </c>
      <c r="D604" t="s">
        <v>77</v>
      </c>
      <c r="E604" t="str">
        <f t="shared" si="9"/>
        <v>2020/12</v>
      </c>
      <c r="F604">
        <v>19058110.1634815</v>
      </c>
      <c r="G604">
        <v>0.13905063056195158</v>
      </c>
      <c r="H604" t="s">
        <v>13</v>
      </c>
      <c r="I604">
        <v>2020</v>
      </c>
      <c r="J604" t="s">
        <v>201</v>
      </c>
      <c r="K604">
        <v>7612660.0425874302</v>
      </c>
      <c r="L604">
        <v>0.39944464468331964</v>
      </c>
      <c r="M604" t="s">
        <v>15</v>
      </c>
    </row>
    <row r="605" spans="1:13" x14ac:dyDescent="0.3">
      <c r="A605">
        <v>51</v>
      </c>
      <c r="B605" t="s">
        <v>196</v>
      </c>
      <c r="C605" s="1">
        <v>44136</v>
      </c>
      <c r="D605" t="s">
        <v>79</v>
      </c>
      <c r="E605" t="str">
        <f t="shared" si="9"/>
        <v>2020/11</v>
      </c>
      <c r="F605">
        <v>16584061.952074001</v>
      </c>
      <c r="G605">
        <v>0.19686637154678421</v>
      </c>
      <c r="H605" t="s">
        <v>13</v>
      </c>
      <c r="I605">
        <v>2020</v>
      </c>
      <c r="J605" t="s">
        <v>201</v>
      </c>
      <c r="K605">
        <v>7612660.0425874302</v>
      </c>
      <c r="L605">
        <v>0.45903470841987493</v>
      </c>
      <c r="M605" t="s">
        <v>15</v>
      </c>
    </row>
    <row r="606" spans="1:13" x14ac:dyDescent="0.3">
      <c r="A606">
        <v>51</v>
      </c>
      <c r="B606" t="s">
        <v>196</v>
      </c>
      <c r="C606" s="1">
        <v>44105</v>
      </c>
      <c r="D606" t="s">
        <v>80</v>
      </c>
      <c r="E606" t="str">
        <f t="shared" si="9"/>
        <v>2020/10</v>
      </c>
      <c r="F606">
        <v>13620496.3015706</v>
      </c>
      <c r="G606">
        <v>5.8451623212637241E-3</v>
      </c>
      <c r="H606" t="s">
        <v>13</v>
      </c>
      <c r="I606">
        <v>2020</v>
      </c>
      <c r="J606" t="s">
        <v>201</v>
      </c>
      <c r="K606">
        <v>7612660.0425874302</v>
      </c>
      <c r="L606">
        <v>0.55891208910717904</v>
      </c>
      <c r="M606" t="s">
        <v>15</v>
      </c>
    </row>
    <row r="607" spans="1:13" x14ac:dyDescent="0.3">
      <c r="A607">
        <v>51</v>
      </c>
      <c r="B607" t="s">
        <v>196</v>
      </c>
      <c r="C607" s="1">
        <v>44075</v>
      </c>
      <c r="D607" t="s">
        <v>81</v>
      </c>
      <c r="E607" t="str">
        <f t="shared" si="9"/>
        <v>2020/09</v>
      </c>
      <c r="F607">
        <v>13541114.5155167</v>
      </c>
      <c r="G607">
        <v>-4.8161882200294971E-2</v>
      </c>
      <c r="H607" t="s">
        <v>13</v>
      </c>
      <c r="I607">
        <v>2020</v>
      </c>
      <c r="J607" t="s">
        <v>201</v>
      </c>
      <c r="K607">
        <v>7612660.0425874302</v>
      </c>
      <c r="L607">
        <v>0.56218858749507794</v>
      </c>
      <c r="M607" t="s">
        <v>15</v>
      </c>
    </row>
    <row r="608" spans="1:13" x14ac:dyDescent="0.3">
      <c r="A608">
        <v>51</v>
      </c>
      <c r="B608" t="s">
        <v>196</v>
      </c>
      <c r="C608" s="1">
        <v>44044</v>
      </c>
      <c r="D608" t="s">
        <v>82</v>
      </c>
      <c r="E608" t="str">
        <f t="shared" si="9"/>
        <v>2020/08</v>
      </c>
      <c r="F608">
        <v>14209240.0269359</v>
      </c>
      <c r="G608">
        <v>4.4261344513269171E-2</v>
      </c>
      <c r="H608" t="s">
        <v>13</v>
      </c>
      <c r="I608">
        <v>2020</v>
      </c>
      <c r="J608" t="s">
        <v>201</v>
      </c>
      <c r="K608">
        <v>7612660.0425874302</v>
      </c>
      <c r="L608">
        <v>0.53575420136167795</v>
      </c>
      <c r="M608" t="s">
        <v>15</v>
      </c>
    </row>
    <row r="609" spans="1:13" x14ac:dyDescent="0.3">
      <c r="A609">
        <v>51</v>
      </c>
      <c r="B609" t="s">
        <v>196</v>
      </c>
      <c r="C609" s="1">
        <v>44013</v>
      </c>
      <c r="D609" t="s">
        <v>83</v>
      </c>
      <c r="E609" t="str">
        <f t="shared" si="9"/>
        <v>2020/07</v>
      </c>
      <c r="F609">
        <v>13594035.2856424</v>
      </c>
      <c r="G609">
        <v>9.1560549009135461E-2</v>
      </c>
      <c r="H609" t="s">
        <v>13</v>
      </c>
      <c r="I609">
        <v>2020</v>
      </c>
      <c r="J609" t="s">
        <v>201</v>
      </c>
      <c r="K609">
        <v>7612660.0425874302</v>
      </c>
      <c r="L609">
        <v>0.56000002079056588</v>
      </c>
      <c r="M609" t="s">
        <v>15</v>
      </c>
    </row>
    <row r="610" spans="1:13" x14ac:dyDescent="0.3">
      <c r="A610">
        <v>51</v>
      </c>
      <c r="B610" t="s">
        <v>196</v>
      </c>
      <c r="C610" s="1">
        <v>43983</v>
      </c>
      <c r="D610" t="s">
        <v>84</v>
      </c>
      <c r="E610" t="str">
        <f t="shared" si="9"/>
        <v>2020/06</v>
      </c>
      <c r="F610">
        <v>12404639.6207057</v>
      </c>
      <c r="G610">
        <v>6.7500759478234709E-2</v>
      </c>
      <c r="H610" t="s">
        <v>13</v>
      </c>
      <c r="I610">
        <v>2020</v>
      </c>
      <c r="J610" t="s">
        <v>201</v>
      </c>
      <c r="K610">
        <v>7612660.0425874302</v>
      </c>
      <c r="L610">
        <v>0.61369457520397885</v>
      </c>
      <c r="M610" t="s">
        <v>15</v>
      </c>
    </row>
    <row r="611" spans="1:13" x14ac:dyDescent="0.3">
      <c r="A611">
        <v>51</v>
      </c>
      <c r="B611" t="s">
        <v>196</v>
      </c>
      <c r="C611" s="1">
        <v>43952</v>
      </c>
      <c r="D611" t="s">
        <v>85</v>
      </c>
      <c r="E611" t="str">
        <f t="shared" si="9"/>
        <v>2020/05</v>
      </c>
      <c r="F611">
        <v>11594951.7116087</v>
      </c>
      <c r="G611">
        <v>7.5091477132829376E-2</v>
      </c>
      <c r="H611" t="s">
        <v>13</v>
      </c>
      <c r="I611">
        <v>2020</v>
      </c>
      <c r="J611" t="s">
        <v>201</v>
      </c>
      <c r="K611">
        <v>7612660.0425874302</v>
      </c>
      <c r="L611">
        <v>0.65654952533918221</v>
      </c>
      <c r="M611" t="s">
        <v>15</v>
      </c>
    </row>
    <row r="612" spans="1:13" x14ac:dyDescent="0.3">
      <c r="A612">
        <v>51</v>
      </c>
      <c r="B612" t="s">
        <v>196</v>
      </c>
      <c r="C612" s="1">
        <v>43922</v>
      </c>
      <c r="D612" t="s">
        <v>86</v>
      </c>
      <c r="E612" t="str">
        <f t="shared" si="9"/>
        <v>2020/04</v>
      </c>
      <c r="F612">
        <v>10756156.9373367</v>
      </c>
      <c r="G612">
        <v>5.0452072569296222E-2</v>
      </c>
      <c r="H612" t="s">
        <v>13</v>
      </c>
      <c r="I612">
        <v>2020</v>
      </c>
      <c r="J612" t="s">
        <v>201</v>
      </c>
      <c r="K612">
        <v>7612660.0425874302</v>
      </c>
      <c r="L612">
        <v>0.7077490675282373</v>
      </c>
      <c r="M612" t="s">
        <v>15</v>
      </c>
    </row>
    <row r="613" spans="1:13" x14ac:dyDescent="0.3">
      <c r="A613">
        <v>51</v>
      </c>
      <c r="B613" t="s">
        <v>196</v>
      </c>
      <c r="C613" s="1">
        <v>43891</v>
      </c>
      <c r="D613" t="s">
        <v>87</v>
      </c>
      <c r="E613" t="str">
        <f t="shared" si="9"/>
        <v>2020/03</v>
      </c>
      <c r="F613">
        <v>10226948.605213899</v>
      </c>
      <c r="G613">
        <v>2.7542729641412887E-2</v>
      </c>
      <c r="H613" t="s">
        <v>13</v>
      </c>
      <c r="I613">
        <v>2020</v>
      </c>
      <c r="J613" t="s">
        <v>201</v>
      </c>
      <c r="K613">
        <v>7612660.0425874302</v>
      </c>
      <c r="L613">
        <v>0.74437257254879985</v>
      </c>
      <c r="M613" t="s">
        <v>15</v>
      </c>
    </row>
    <row r="614" spans="1:13" x14ac:dyDescent="0.3">
      <c r="A614">
        <v>51</v>
      </c>
      <c r="B614" t="s">
        <v>196</v>
      </c>
      <c r="C614" s="1">
        <v>43862</v>
      </c>
      <c r="D614" t="s">
        <v>88</v>
      </c>
      <c r="E614" t="str">
        <f t="shared" si="9"/>
        <v>2020/02</v>
      </c>
      <c r="F614">
        <v>9949114.2466210406</v>
      </c>
      <c r="G614">
        <v>-8.9247367897094074E-2</v>
      </c>
      <c r="H614" t="s">
        <v>128</v>
      </c>
      <c r="I614">
        <v>2020</v>
      </c>
      <c r="J614" t="s">
        <v>201</v>
      </c>
      <c r="K614">
        <v>7612660.0425874302</v>
      </c>
      <c r="L614">
        <v>0.76515957640881183</v>
      </c>
      <c r="M614" t="s">
        <v>33</v>
      </c>
    </row>
    <row r="615" spans="1:13" x14ac:dyDescent="0.3">
      <c r="A615">
        <v>51</v>
      </c>
      <c r="B615" t="s">
        <v>196</v>
      </c>
      <c r="C615" s="1">
        <v>43831</v>
      </c>
      <c r="D615" t="s">
        <v>89</v>
      </c>
      <c r="E615" t="str">
        <f t="shared" si="9"/>
        <v>2020/01</v>
      </c>
      <c r="F615">
        <v>10877874.834798999</v>
      </c>
      <c r="G615">
        <v>-8.641102915959685E-2</v>
      </c>
      <c r="H615" t="s">
        <v>13</v>
      </c>
      <c r="I615">
        <v>2020</v>
      </c>
      <c r="J615" t="s">
        <v>201</v>
      </c>
      <c r="K615">
        <v>7612660.0425874302</v>
      </c>
      <c r="L615">
        <v>0.69982971473748312</v>
      </c>
      <c r="M615" t="s">
        <v>33</v>
      </c>
    </row>
    <row r="616" spans="1:13" x14ac:dyDescent="0.3">
      <c r="A616">
        <v>51</v>
      </c>
      <c r="B616" t="s">
        <v>196</v>
      </c>
      <c r="C616" s="1">
        <v>43800</v>
      </c>
      <c r="D616" t="s">
        <v>90</v>
      </c>
      <c r="E616" t="str">
        <f t="shared" si="9"/>
        <v>2019/12</v>
      </c>
      <c r="F616">
        <v>11859650.493973801</v>
      </c>
      <c r="G616">
        <v>5.4697620274741281E-2</v>
      </c>
      <c r="H616" t="s">
        <v>13</v>
      </c>
      <c r="I616">
        <v>2019</v>
      </c>
      <c r="J616" t="s">
        <v>202</v>
      </c>
      <c r="K616">
        <v>7302326.0714250561</v>
      </c>
      <c r="L616">
        <v>0.61572860643199889</v>
      </c>
      <c r="M616" t="s">
        <v>15</v>
      </c>
    </row>
    <row r="617" spans="1:13" x14ac:dyDescent="0.3">
      <c r="A617">
        <v>51</v>
      </c>
      <c r="B617" t="s">
        <v>196</v>
      </c>
      <c r="C617" s="1">
        <v>43770</v>
      </c>
      <c r="D617" t="s">
        <v>92</v>
      </c>
      <c r="E617" t="str">
        <f t="shared" si="9"/>
        <v>2019/11</v>
      </c>
      <c r="F617">
        <v>11228377.7729783</v>
      </c>
      <c r="G617">
        <v>9.2212705142825598E-4</v>
      </c>
      <c r="H617" t="s">
        <v>13</v>
      </c>
      <c r="I617">
        <v>2019</v>
      </c>
      <c r="J617" t="s">
        <v>202</v>
      </c>
      <c r="K617">
        <v>7302326.0714250561</v>
      </c>
      <c r="L617">
        <v>0.65034559925464031</v>
      </c>
      <c r="M617" t="s">
        <v>15</v>
      </c>
    </row>
    <row r="618" spans="1:13" x14ac:dyDescent="0.3">
      <c r="A618">
        <v>51</v>
      </c>
      <c r="B618" t="s">
        <v>196</v>
      </c>
      <c r="C618" s="1">
        <v>43739</v>
      </c>
      <c r="D618" t="s">
        <v>93</v>
      </c>
      <c r="E618" t="str">
        <f t="shared" si="9"/>
        <v>2019/10</v>
      </c>
      <c r="F618">
        <v>11218028.554470699</v>
      </c>
      <c r="G618">
        <v>-3.6013386244598287E-2</v>
      </c>
      <c r="H618" t="s">
        <v>13</v>
      </c>
      <c r="I618">
        <v>2019</v>
      </c>
      <c r="J618" t="s">
        <v>202</v>
      </c>
      <c r="K618">
        <v>7302326.0714250561</v>
      </c>
      <c r="L618">
        <v>0.65094557710988121</v>
      </c>
      <c r="M618" t="s">
        <v>15</v>
      </c>
    </row>
    <row r="619" spans="1:13" x14ac:dyDescent="0.3">
      <c r="A619">
        <v>51</v>
      </c>
      <c r="B619" t="s">
        <v>196</v>
      </c>
      <c r="C619" s="1">
        <v>43709</v>
      </c>
      <c r="D619" t="s">
        <v>94</v>
      </c>
      <c r="E619" t="str">
        <f t="shared" si="9"/>
        <v>2019/09</v>
      </c>
      <c r="F619">
        <v>11629390.5599188</v>
      </c>
      <c r="G619">
        <v>3.7398118069430594E-2</v>
      </c>
      <c r="H619" t="s">
        <v>13</v>
      </c>
      <c r="I619">
        <v>2019</v>
      </c>
      <c r="J619" t="s">
        <v>202</v>
      </c>
      <c r="K619">
        <v>7302326.0714250561</v>
      </c>
      <c r="L619">
        <v>0.62791992699882659</v>
      </c>
      <c r="M619" t="s">
        <v>15</v>
      </c>
    </row>
    <row r="620" spans="1:13" x14ac:dyDescent="0.3">
      <c r="A620">
        <v>51</v>
      </c>
      <c r="B620" t="s">
        <v>196</v>
      </c>
      <c r="C620" s="1">
        <v>43678</v>
      </c>
      <c r="D620" t="s">
        <v>95</v>
      </c>
      <c r="E620" t="str">
        <f t="shared" si="9"/>
        <v>2019/08</v>
      </c>
      <c r="F620">
        <v>11202505.343542</v>
      </c>
      <c r="G620">
        <v>-8.1143579251802378E-2</v>
      </c>
      <c r="H620" t="s">
        <v>13</v>
      </c>
      <c r="I620">
        <v>2019</v>
      </c>
      <c r="J620" t="s">
        <v>202</v>
      </c>
      <c r="K620">
        <v>7302326.0714250561</v>
      </c>
      <c r="L620">
        <v>0.65184758654319119</v>
      </c>
      <c r="M620" t="s">
        <v>15</v>
      </c>
    </row>
    <row r="621" spans="1:13" x14ac:dyDescent="0.3">
      <c r="A621">
        <v>51</v>
      </c>
      <c r="B621" t="s">
        <v>196</v>
      </c>
      <c r="C621" s="1">
        <v>43647</v>
      </c>
      <c r="D621" t="s">
        <v>96</v>
      </c>
      <c r="E621" t="str">
        <f t="shared" si="9"/>
        <v>2019/07</v>
      </c>
      <c r="F621">
        <v>12149415.041867999</v>
      </c>
      <c r="G621">
        <v>1.0274134981261273E-2</v>
      </c>
      <c r="H621" t="s">
        <v>13</v>
      </c>
      <c r="I621">
        <v>2019</v>
      </c>
      <c r="J621" t="s">
        <v>202</v>
      </c>
      <c r="K621">
        <v>7302326.0714250561</v>
      </c>
      <c r="L621">
        <v>0.60104342853220261</v>
      </c>
      <c r="M621" t="s">
        <v>15</v>
      </c>
    </row>
    <row r="622" spans="1:13" x14ac:dyDescent="0.3">
      <c r="A622">
        <v>51</v>
      </c>
      <c r="B622" t="s">
        <v>196</v>
      </c>
      <c r="C622" s="1">
        <v>43617</v>
      </c>
      <c r="D622" t="s">
        <v>97</v>
      </c>
      <c r="E622" t="str">
        <f t="shared" si="9"/>
        <v>2019/06</v>
      </c>
      <c r="F622">
        <v>12025229.3544381</v>
      </c>
      <c r="G622">
        <v>0.17187709091955286</v>
      </c>
      <c r="H622" t="s">
        <v>13</v>
      </c>
      <c r="I622">
        <v>2019</v>
      </c>
      <c r="J622" t="s">
        <v>202</v>
      </c>
      <c r="K622">
        <v>7302326.0714250561</v>
      </c>
      <c r="L622">
        <v>0.60725046119224479</v>
      </c>
      <c r="M622" t="s">
        <v>15</v>
      </c>
    </row>
    <row r="623" spans="1:13" x14ac:dyDescent="0.3">
      <c r="A623">
        <v>51</v>
      </c>
      <c r="B623" t="s">
        <v>196</v>
      </c>
      <c r="C623" s="1">
        <v>43586</v>
      </c>
      <c r="D623" t="s">
        <v>98</v>
      </c>
      <c r="E623" t="str">
        <f t="shared" si="9"/>
        <v>2019/05</v>
      </c>
      <c r="F623">
        <v>10126237.199030301</v>
      </c>
      <c r="G623">
        <v>-0.14836712590530032</v>
      </c>
      <c r="H623" t="s">
        <v>13</v>
      </c>
      <c r="I623">
        <v>2019</v>
      </c>
      <c r="J623" t="s">
        <v>202</v>
      </c>
      <c r="K623">
        <v>7302326.0714250561</v>
      </c>
      <c r="L623">
        <v>0.7211292731839557</v>
      </c>
      <c r="M623" t="s">
        <v>15</v>
      </c>
    </row>
    <row r="624" spans="1:13" x14ac:dyDescent="0.3">
      <c r="A624">
        <v>51</v>
      </c>
      <c r="B624" t="s">
        <v>196</v>
      </c>
      <c r="C624" s="1">
        <v>43556</v>
      </c>
      <c r="D624" t="s">
        <v>99</v>
      </c>
      <c r="E624" t="str">
        <f t="shared" si="9"/>
        <v>2019/04</v>
      </c>
      <c r="F624">
        <v>11745814.025051599</v>
      </c>
      <c r="G624">
        <v>-6.1919448217791127E-2</v>
      </c>
      <c r="H624" t="s">
        <v>13</v>
      </c>
      <c r="I624">
        <v>2019</v>
      </c>
      <c r="J624" t="s">
        <v>202</v>
      </c>
      <c r="K624">
        <v>7302326.0714250561</v>
      </c>
      <c r="L624">
        <v>0.62169604046603977</v>
      </c>
      <c r="M624" t="s">
        <v>15</v>
      </c>
    </row>
    <row r="625" spans="1:13" x14ac:dyDescent="0.3">
      <c r="A625">
        <v>51</v>
      </c>
      <c r="B625" t="s">
        <v>196</v>
      </c>
      <c r="C625" s="1">
        <v>43525</v>
      </c>
      <c r="D625" t="s">
        <v>100</v>
      </c>
      <c r="E625" t="str">
        <f t="shared" si="9"/>
        <v>2019/03</v>
      </c>
      <c r="F625">
        <v>12496097.2073905</v>
      </c>
      <c r="G625">
        <v>3.0694002875519138E-2</v>
      </c>
      <c r="H625" t="s">
        <v>13</v>
      </c>
      <c r="I625">
        <v>2019</v>
      </c>
      <c r="J625" t="s">
        <v>202</v>
      </c>
      <c r="K625">
        <v>7302326.0714250561</v>
      </c>
      <c r="L625">
        <v>0.58436853925130161</v>
      </c>
      <c r="M625" t="s">
        <v>15</v>
      </c>
    </row>
    <row r="626" spans="1:13" x14ac:dyDescent="0.3">
      <c r="A626">
        <v>51</v>
      </c>
      <c r="B626" t="s">
        <v>196</v>
      </c>
      <c r="C626" s="1">
        <v>43497</v>
      </c>
      <c r="D626" t="s">
        <v>101</v>
      </c>
      <c r="E626" t="str">
        <f t="shared" si="9"/>
        <v>2019/02</v>
      </c>
      <c r="F626">
        <v>12118368.620010501</v>
      </c>
      <c r="G626">
        <v>7.4206520640475504E-2</v>
      </c>
      <c r="H626" t="s">
        <v>13</v>
      </c>
      <c r="I626">
        <v>2019</v>
      </c>
      <c r="J626" t="s">
        <v>202</v>
      </c>
      <c r="K626">
        <v>7302326.0714250561</v>
      </c>
      <c r="L626">
        <v>0.6025832602060861</v>
      </c>
      <c r="M626" t="s">
        <v>15</v>
      </c>
    </row>
    <row r="627" spans="1:13" x14ac:dyDescent="0.3">
      <c r="A627">
        <v>51</v>
      </c>
      <c r="B627" t="s">
        <v>196</v>
      </c>
      <c r="C627" s="1">
        <v>43466</v>
      </c>
      <c r="D627" t="s">
        <v>102</v>
      </c>
      <c r="E627" t="str">
        <f t="shared" si="9"/>
        <v>2019/01</v>
      </c>
      <c r="F627">
        <v>11251661.9725387</v>
      </c>
      <c r="G627">
        <v>0.13788008098521173</v>
      </c>
      <c r="H627" t="s">
        <v>13</v>
      </c>
      <c r="I627">
        <v>2019</v>
      </c>
      <c r="J627" t="s">
        <v>202</v>
      </c>
      <c r="K627">
        <v>7302326.0714250561</v>
      </c>
      <c r="L627">
        <v>0.64899977347768123</v>
      </c>
      <c r="M627" t="s">
        <v>15</v>
      </c>
    </row>
    <row r="628" spans="1:13" x14ac:dyDescent="0.3">
      <c r="A628">
        <v>51</v>
      </c>
      <c r="B628" t="s">
        <v>196</v>
      </c>
      <c r="C628" s="1">
        <v>43435</v>
      </c>
      <c r="D628" t="s">
        <v>103</v>
      </c>
      <c r="E628" t="str">
        <f t="shared" si="9"/>
        <v>2018/12</v>
      </c>
      <c r="F628">
        <v>9802483.4579233304</v>
      </c>
      <c r="G628">
        <v>-2.1723561788089076E-2</v>
      </c>
      <c r="H628" t="s">
        <v>13</v>
      </c>
      <c r="I628">
        <v>2018</v>
      </c>
      <c r="J628" t="s">
        <v>203</v>
      </c>
      <c r="K628">
        <v>7321824.1008050488</v>
      </c>
      <c r="L628">
        <v>0.74693562424599969</v>
      </c>
      <c r="M628" t="s">
        <v>15</v>
      </c>
    </row>
    <row r="629" spans="1:13" x14ac:dyDescent="0.3">
      <c r="A629">
        <v>51</v>
      </c>
      <c r="B629" t="s">
        <v>196</v>
      </c>
      <c r="C629" s="1">
        <v>43405</v>
      </c>
      <c r="D629" t="s">
        <v>105</v>
      </c>
      <c r="E629" t="str">
        <f t="shared" si="9"/>
        <v>2018/11</v>
      </c>
      <c r="F629">
        <v>10017758.113291999</v>
      </c>
      <c r="G629">
        <v>1.968277106768334E-2</v>
      </c>
      <c r="H629" t="s">
        <v>13</v>
      </c>
      <c r="I629">
        <v>2018</v>
      </c>
      <c r="J629" t="s">
        <v>203</v>
      </c>
      <c r="K629">
        <v>7321824.1008050488</v>
      </c>
      <c r="L629">
        <v>0.73088449711019998</v>
      </c>
      <c r="M629" t="s">
        <v>15</v>
      </c>
    </row>
    <row r="630" spans="1:13" x14ac:dyDescent="0.3">
      <c r="A630">
        <v>51</v>
      </c>
      <c r="B630" t="s">
        <v>196</v>
      </c>
      <c r="C630" s="1">
        <v>43374</v>
      </c>
      <c r="D630" t="s">
        <v>106</v>
      </c>
      <c r="E630" t="str">
        <f t="shared" si="9"/>
        <v>2018/10</v>
      </c>
      <c r="F630">
        <v>9822508.70191711</v>
      </c>
      <c r="G630">
        <v>-8.5672576674832246E-2</v>
      </c>
      <c r="H630" t="s">
        <v>13</v>
      </c>
      <c r="I630">
        <v>2018</v>
      </c>
      <c r="J630" t="s">
        <v>203</v>
      </c>
      <c r="K630">
        <v>7321824.1008050488</v>
      </c>
      <c r="L630">
        <v>0.74541283932647573</v>
      </c>
      <c r="M630" t="s">
        <v>33</v>
      </c>
    </row>
    <row r="631" spans="1:13" x14ac:dyDescent="0.3">
      <c r="A631">
        <v>51</v>
      </c>
      <c r="B631" t="s">
        <v>196</v>
      </c>
      <c r="C631" s="1">
        <v>43344</v>
      </c>
      <c r="D631" t="s">
        <v>107</v>
      </c>
      <c r="E631" t="str">
        <f t="shared" si="9"/>
        <v>2018/09</v>
      </c>
      <c r="F631">
        <v>10701127.7706684</v>
      </c>
      <c r="G631">
        <v>5.9514180146017358E-2</v>
      </c>
      <c r="H631" t="s">
        <v>13</v>
      </c>
      <c r="I631">
        <v>2018</v>
      </c>
      <c r="J631" t="s">
        <v>203</v>
      </c>
      <c r="K631">
        <v>7321824.1008050488</v>
      </c>
      <c r="L631">
        <v>0.6842105110523059</v>
      </c>
      <c r="M631" t="s">
        <v>33</v>
      </c>
    </row>
    <row r="632" spans="1:13" x14ac:dyDescent="0.3">
      <c r="A632">
        <v>51</v>
      </c>
      <c r="B632" t="s">
        <v>196</v>
      </c>
      <c r="C632" s="1">
        <v>43313</v>
      </c>
      <c r="D632" t="s">
        <v>108</v>
      </c>
      <c r="E632" t="str">
        <f t="shared" si="9"/>
        <v>2018/08</v>
      </c>
      <c r="F632">
        <v>10082839.8578685</v>
      </c>
      <c r="G632">
        <v>-0.21916345024000947</v>
      </c>
      <c r="H632" t="s">
        <v>13</v>
      </c>
      <c r="I632">
        <v>2018</v>
      </c>
      <c r="J632" t="s">
        <v>203</v>
      </c>
      <c r="K632">
        <v>7321824.1008050488</v>
      </c>
      <c r="L632">
        <v>0.72616685418158311</v>
      </c>
      <c r="M632" t="s">
        <v>33</v>
      </c>
    </row>
    <row r="633" spans="1:13" x14ac:dyDescent="0.3">
      <c r="A633">
        <v>51</v>
      </c>
      <c r="B633" t="s">
        <v>196</v>
      </c>
      <c r="C633" s="1">
        <v>43282</v>
      </c>
      <c r="D633" t="s">
        <v>109</v>
      </c>
      <c r="E633" t="str">
        <f t="shared" si="9"/>
        <v>2018/07</v>
      </c>
      <c r="F633">
        <v>12553486.115544699</v>
      </c>
      <c r="G633">
        <v>1.3045856742578929E-2</v>
      </c>
      <c r="H633" t="s">
        <v>13</v>
      </c>
      <c r="I633">
        <v>2018</v>
      </c>
      <c r="J633" t="s">
        <v>203</v>
      </c>
      <c r="K633">
        <v>7321824.1008050488</v>
      </c>
      <c r="L633">
        <v>0.58325026478012343</v>
      </c>
      <c r="M633" t="s">
        <v>15</v>
      </c>
    </row>
    <row r="634" spans="1:13" x14ac:dyDescent="0.3">
      <c r="A634">
        <v>51</v>
      </c>
      <c r="B634" t="s">
        <v>196</v>
      </c>
      <c r="C634" s="1">
        <v>43252</v>
      </c>
      <c r="D634" t="s">
        <v>110</v>
      </c>
      <c r="E634" t="str">
        <f t="shared" si="9"/>
        <v>2018/06</v>
      </c>
      <c r="F634">
        <v>12390778.7700711</v>
      </c>
      <c r="G634">
        <v>-6.3117102557569596E-2</v>
      </c>
      <c r="H634" t="s">
        <v>13</v>
      </c>
      <c r="I634">
        <v>2018</v>
      </c>
      <c r="J634" t="s">
        <v>203</v>
      </c>
      <c r="K634">
        <v>7321824.1008050488</v>
      </c>
      <c r="L634">
        <v>0.590909113678174</v>
      </c>
      <c r="M634" t="s">
        <v>15</v>
      </c>
    </row>
    <row r="635" spans="1:13" x14ac:dyDescent="0.3">
      <c r="A635">
        <v>51</v>
      </c>
      <c r="B635" t="s">
        <v>196</v>
      </c>
      <c r="C635" s="1">
        <v>43221</v>
      </c>
      <c r="D635" t="s">
        <v>111</v>
      </c>
      <c r="E635" t="str">
        <f t="shared" si="9"/>
        <v>2018/05</v>
      </c>
      <c r="F635">
        <v>13198057.3848889</v>
      </c>
      <c r="G635">
        <v>8.1054767065724551E-2</v>
      </c>
      <c r="H635" t="s">
        <v>13</v>
      </c>
      <c r="I635">
        <v>2018</v>
      </c>
      <c r="J635" t="s">
        <v>203</v>
      </c>
      <c r="K635">
        <v>7321824.1008050488</v>
      </c>
      <c r="L635">
        <v>0.55476528759362442</v>
      </c>
      <c r="M635" t="s">
        <v>15</v>
      </c>
    </row>
    <row r="636" spans="1:13" x14ac:dyDescent="0.3">
      <c r="A636">
        <v>51</v>
      </c>
      <c r="B636" t="s">
        <v>196</v>
      </c>
      <c r="C636" s="1">
        <v>43191</v>
      </c>
      <c r="D636" t="s">
        <v>112</v>
      </c>
      <c r="E636" t="str">
        <f t="shared" si="9"/>
        <v>2018/04</v>
      </c>
      <c r="F636">
        <v>12170498.698913701</v>
      </c>
      <c r="G636">
        <v>5.4307199690969941E-2</v>
      </c>
      <c r="H636" t="s">
        <v>13</v>
      </c>
      <c r="I636">
        <v>2018</v>
      </c>
      <c r="J636" t="s">
        <v>203</v>
      </c>
      <c r="K636">
        <v>7321824.1008050488</v>
      </c>
      <c r="L636">
        <v>0.60160427949091122</v>
      </c>
      <c r="M636" t="s">
        <v>15</v>
      </c>
    </row>
    <row r="637" spans="1:13" x14ac:dyDescent="0.3">
      <c r="A637">
        <v>51</v>
      </c>
      <c r="B637" t="s">
        <v>196</v>
      </c>
      <c r="C637" s="1">
        <v>43160</v>
      </c>
      <c r="D637" t="s">
        <v>113</v>
      </c>
      <c r="E637" t="str">
        <f t="shared" si="9"/>
        <v>2018/03</v>
      </c>
      <c r="F637">
        <v>11527179.529524799</v>
      </c>
      <c r="G637">
        <v>5.6966850672133404E-2</v>
      </c>
      <c r="H637" t="s">
        <v>13</v>
      </c>
      <c r="I637">
        <v>2018</v>
      </c>
      <c r="J637" t="s">
        <v>203</v>
      </c>
      <c r="K637">
        <v>7321824.1008050488</v>
      </c>
      <c r="L637">
        <v>0.63517915046360751</v>
      </c>
      <c r="M637" t="s">
        <v>15</v>
      </c>
    </row>
    <row r="638" spans="1:13" x14ac:dyDescent="0.3">
      <c r="A638">
        <v>51</v>
      </c>
      <c r="B638" t="s">
        <v>196</v>
      </c>
      <c r="C638" s="1">
        <v>43132</v>
      </c>
      <c r="D638" t="s">
        <v>114</v>
      </c>
      <c r="E638" t="str">
        <f t="shared" si="9"/>
        <v>2018/02</v>
      </c>
      <c r="F638">
        <v>10888866.372731101</v>
      </c>
      <c r="G638">
        <v>-6.776613262359428E-2</v>
      </c>
      <c r="H638" t="s">
        <v>13</v>
      </c>
      <c r="I638">
        <v>2018</v>
      </c>
      <c r="J638" t="s">
        <v>203</v>
      </c>
      <c r="K638">
        <v>7321824.1008050488</v>
      </c>
      <c r="L638">
        <v>0.67241380784514293</v>
      </c>
      <c r="M638" t="s">
        <v>15</v>
      </c>
    </row>
    <row r="639" spans="1:13" x14ac:dyDescent="0.3">
      <c r="A639">
        <v>51</v>
      </c>
      <c r="B639" t="s">
        <v>196</v>
      </c>
      <c r="C639" s="1">
        <v>43101</v>
      </c>
      <c r="D639" t="s">
        <v>115</v>
      </c>
      <c r="E639" t="str">
        <f t="shared" si="9"/>
        <v>2018/01</v>
      </c>
      <c r="F639">
        <v>11652339.3933085</v>
      </c>
      <c r="G639">
        <v>-0.1387778737726513</v>
      </c>
      <c r="H639" t="s">
        <v>13</v>
      </c>
      <c r="I639">
        <v>2018</v>
      </c>
      <c r="J639" t="s">
        <v>203</v>
      </c>
      <c r="K639">
        <v>7321824.1008050488</v>
      </c>
      <c r="L639">
        <v>0.62835657747917095</v>
      </c>
      <c r="M639" t="s">
        <v>15</v>
      </c>
    </row>
    <row r="640" spans="1:13" x14ac:dyDescent="0.3">
      <c r="A640">
        <v>51</v>
      </c>
      <c r="B640" t="s">
        <v>196</v>
      </c>
      <c r="C640" s="1">
        <v>43070</v>
      </c>
      <c r="D640" t="s">
        <v>116</v>
      </c>
      <c r="E640" t="str">
        <f t="shared" si="9"/>
        <v>2017/12</v>
      </c>
      <c r="F640">
        <v>13387010.081944801</v>
      </c>
      <c r="G640">
        <v>9.9847812153635571E-2</v>
      </c>
      <c r="H640" t="s">
        <v>13</v>
      </c>
      <c r="I640">
        <v>2017</v>
      </c>
      <c r="J640" t="s">
        <v>204</v>
      </c>
      <c r="K640">
        <v>7312903.8761245301</v>
      </c>
      <c r="L640">
        <v>0.54626864634900962</v>
      </c>
      <c r="M640" t="s">
        <v>15</v>
      </c>
    </row>
    <row r="641" spans="1:13" x14ac:dyDescent="0.3">
      <c r="A641">
        <v>51</v>
      </c>
      <c r="B641" t="s">
        <v>196</v>
      </c>
      <c r="C641" s="1">
        <v>43040</v>
      </c>
      <c r="D641" t="s">
        <v>118</v>
      </c>
      <c r="E641" t="str">
        <f t="shared" si="9"/>
        <v>2017/11</v>
      </c>
      <c r="F641">
        <v>12114911.2397283</v>
      </c>
      <c r="G641">
        <v>-4.8292623840749019E-2</v>
      </c>
      <c r="H641" t="s">
        <v>13</v>
      </c>
      <c r="I641">
        <v>2017</v>
      </c>
      <c r="J641" t="s">
        <v>204</v>
      </c>
      <c r="K641">
        <v>7312903.8761245301</v>
      </c>
      <c r="L641">
        <v>0.6036283495122442</v>
      </c>
      <c r="M641" t="s">
        <v>33</v>
      </c>
    </row>
    <row r="642" spans="1:13" x14ac:dyDescent="0.3">
      <c r="A642">
        <v>51</v>
      </c>
      <c r="B642" t="s">
        <v>196</v>
      </c>
      <c r="C642" s="1">
        <v>43009</v>
      </c>
      <c r="D642" t="s">
        <v>119</v>
      </c>
      <c r="E642" t="str">
        <f t="shared" si="9"/>
        <v>2017/10</v>
      </c>
      <c r="F642">
        <v>12714329.3361637</v>
      </c>
      <c r="G642">
        <v>5.7788766671651275E-3</v>
      </c>
      <c r="H642" t="s">
        <v>13</v>
      </c>
      <c r="I642">
        <v>2017</v>
      </c>
      <c r="J642" t="s">
        <v>204</v>
      </c>
      <c r="K642">
        <v>7312903.8761245301</v>
      </c>
      <c r="L642">
        <v>0.57517024160482033</v>
      </c>
      <c r="M642" t="s">
        <v>33</v>
      </c>
    </row>
    <row r="643" spans="1:13" x14ac:dyDescent="0.3">
      <c r="A643">
        <v>51</v>
      </c>
      <c r="B643" t="s">
        <v>196</v>
      </c>
      <c r="C643" s="1">
        <v>42979</v>
      </c>
      <c r="D643" t="s">
        <v>120</v>
      </c>
      <c r="E643" t="str">
        <f t="shared" ref="E643:E706" si="10">TEXT(C643,"yyyy/mm")</f>
        <v>2017/09</v>
      </c>
      <c r="F643">
        <v>12641066.686818</v>
      </c>
      <c r="G643">
        <v>-8.6747968064735281E-2</v>
      </c>
      <c r="H643" t="s">
        <v>13</v>
      </c>
      <c r="I643">
        <v>2017</v>
      </c>
      <c r="J643" t="s">
        <v>204</v>
      </c>
      <c r="K643">
        <v>7312903.8761245301</v>
      </c>
      <c r="L643">
        <v>0.57850370204520529</v>
      </c>
      <c r="M643" t="s">
        <v>33</v>
      </c>
    </row>
    <row r="644" spans="1:13" x14ac:dyDescent="0.3">
      <c r="A644">
        <v>51</v>
      </c>
      <c r="B644" t="s">
        <v>196</v>
      </c>
      <c r="C644" s="1">
        <v>42948</v>
      </c>
      <c r="D644" t="s">
        <v>121</v>
      </c>
      <c r="E644" t="str">
        <f t="shared" si="10"/>
        <v>2017/08</v>
      </c>
      <c r="F644">
        <v>13786622.569679501</v>
      </c>
      <c r="G644">
        <v>8.9914169472119429E-2</v>
      </c>
      <c r="H644" t="s">
        <v>13</v>
      </c>
      <c r="I644">
        <v>2017</v>
      </c>
      <c r="J644" t="s">
        <v>204</v>
      </c>
      <c r="K644">
        <v>7312903.8761245301</v>
      </c>
      <c r="L644">
        <v>0.53043476305847215</v>
      </c>
      <c r="M644" t="s">
        <v>15</v>
      </c>
    </row>
    <row r="645" spans="1:13" x14ac:dyDescent="0.3">
      <c r="A645">
        <v>51</v>
      </c>
      <c r="B645" t="s">
        <v>196</v>
      </c>
      <c r="C645" s="1">
        <v>42917</v>
      </c>
      <c r="D645" t="s">
        <v>122</v>
      </c>
      <c r="E645" t="str">
        <f t="shared" si="10"/>
        <v>2017/07</v>
      </c>
      <c r="F645">
        <v>12601105.8191445</v>
      </c>
      <c r="G645">
        <v>0.16825605512438346</v>
      </c>
      <c r="H645" t="s">
        <v>13</v>
      </c>
      <c r="I645">
        <v>2017</v>
      </c>
      <c r="J645" t="s">
        <v>204</v>
      </c>
      <c r="K645">
        <v>7312903.8761245301</v>
      </c>
      <c r="L645">
        <v>0.58033826404459232</v>
      </c>
      <c r="M645" t="s">
        <v>33</v>
      </c>
    </row>
    <row r="646" spans="1:13" x14ac:dyDescent="0.3">
      <c r="A646">
        <v>51</v>
      </c>
      <c r="B646" t="s">
        <v>196</v>
      </c>
      <c r="C646" s="1">
        <v>42887</v>
      </c>
      <c r="D646" t="s">
        <v>123</v>
      </c>
      <c r="E646" t="str">
        <f t="shared" si="10"/>
        <v>2017/06</v>
      </c>
      <c r="F646">
        <v>10649665.8748124</v>
      </c>
      <c r="G646">
        <v>-1.8744576829216172E-3</v>
      </c>
      <c r="H646" t="s">
        <v>13</v>
      </c>
      <c r="I646">
        <v>2017</v>
      </c>
      <c r="J646" t="s">
        <v>204</v>
      </c>
      <c r="K646">
        <v>7312903.8761245301</v>
      </c>
      <c r="L646">
        <v>0.68667918431322161</v>
      </c>
      <c r="M646" t="s">
        <v>33</v>
      </c>
    </row>
    <row r="647" spans="1:13" x14ac:dyDescent="0.3">
      <c r="A647">
        <v>51</v>
      </c>
      <c r="B647" t="s">
        <v>196</v>
      </c>
      <c r="C647" s="1">
        <v>42856</v>
      </c>
      <c r="D647" t="s">
        <v>124</v>
      </c>
      <c r="E647" t="str">
        <f t="shared" si="10"/>
        <v>2017/05</v>
      </c>
      <c r="F647">
        <v>10669646.943815701</v>
      </c>
      <c r="G647">
        <v>-4.5157138495649417E-2</v>
      </c>
      <c r="H647" t="s">
        <v>13</v>
      </c>
      <c r="I647">
        <v>2017</v>
      </c>
      <c r="J647" t="s">
        <v>204</v>
      </c>
      <c r="K647">
        <v>7312903.8761245301</v>
      </c>
      <c r="L647">
        <v>0.68539323884219117</v>
      </c>
      <c r="M647" t="s">
        <v>33</v>
      </c>
    </row>
    <row r="648" spans="1:13" x14ac:dyDescent="0.3">
      <c r="A648">
        <v>51</v>
      </c>
      <c r="B648" t="s">
        <v>196</v>
      </c>
      <c r="C648" s="1">
        <v>42826</v>
      </c>
      <c r="D648" t="s">
        <v>125</v>
      </c>
      <c r="E648" t="str">
        <f t="shared" si="10"/>
        <v>2017/04</v>
      </c>
      <c r="F648">
        <v>11162501.879566301</v>
      </c>
      <c r="G648">
        <v>4.1853390379712526E-3</v>
      </c>
      <c r="H648" t="s">
        <v>13</v>
      </c>
      <c r="I648">
        <v>2017</v>
      </c>
      <c r="J648" t="s">
        <v>204</v>
      </c>
      <c r="K648">
        <v>7312903.8761245301</v>
      </c>
      <c r="L648">
        <v>0.655131255969711</v>
      </c>
      <c r="M648" t="s">
        <v>33</v>
      </c>
    </row>
    <row r="649" spans="1:13" x14ac:dyDescent="0.3">
      <c r="A649">
        <v>51</v>
      </c>
      <c r="B649" t="s">
        <v>196</v>
      </c>
      <c r="C649" s="1">
        <v>42795</v>
      </c>
      <c r="D649" t="s">
        <v>126</v>
      </c>
      <c r="E649" t="str">
        <f t="shared" si="10"/>
        <v>2017/03</v>
      </c>
      <c r="F649">
        <v>11115880.655558299</v>
      </c>
      <c r="G649">
        <v>2.7332449032575923E-2</v>
      </c>
      <c r="H649" t="s">
        <v>13</v>
      </c>
      <c r="I649">
        <v>2017</v>
      </c>
      <c r="J649" t="s">
        <v>204</v>
      </c>
      <c r="K649">
        <v>7312903.8761245301</v>
      </c>
      <c r="L649">
        <v>0.6578789483915376</v>
      </c>
      <c r="M649" t="s">
        <v>33</v>
      </c>
    </row>
    <row r="650" spans="1:13" x14ac:dyDescent="0.3">
      <c r="A650">
        <v>51</v>
      </c>
      <c r="B650" t="s">
        <v>196</v>
      </c>
      <c r="C650" s="1">
        <v>42767</v>
      </c>
      <c r="D650" t="s">
        <v>127</v>
      </c>
      <c r="E650" t="str">
        <f t="shared" si="10"/>
        <v>2017/02</v>
      </c>
      <c r="F650">
        <v>10816170.972174101</v>
      </c>
      <c r="G650">
        <v>-2.7931444467885147E-2</v>
      </c>
      <c r="H650" t="s">
        <v>13</v>
      </c>
      <c r="I650">
        <v>2017</v>
      </c>
      <c r="J650" t="s">
        <v>204</v>
      </c>
      <c r="K650">
        <v>7312903.8761245301</v>
      </c>
      <c r="L650">
        <v>0.67610838391311068</v>
      </c>
      <c r="M650" t="s">
        <v>33</v>
      </c>
    </row>
    <row r="651" spans="1:13" x14ac:dyDescent="0.3">
      <c r="A651">
        <v>51</v>
      </c>
      <c r="B651" t="s">
        <v>196</v>
      </c>
      <c r="C651" s="1">
        <v>42736</v>
      </c>
      <c r="D651" t="s">
        <v>129</v>
      </c>
      <c r="E651" t="str">
        <f t="shared" si="10"/>
        <v>2017/01</v>
      </c>
      <c r="F651">
        <v>11122541.011892799</v>
      </c>
      <c r="G651">
        <v>0.30649883742488132</v>
      </c>
      <c r="H651" t="s">
        <v>13</v>
      </c>
      <c r="I651">
        <v>2017</v>
      </c>
      <c r="J651" t="s">
        <v>204</v>
      </c>
      <c r="K651">
        <v>7312903.8761245301</v>
      </c>
      <c r="L651">
        <v>0.6574849999029172</v>
      </c>
      <c r="M651" t="s">
        <v>33</v>
      </c>
    </row>
    <row r="652" spans="1:13" x14ac:dyDescent="0.3">
      <c r="A652">
        <v>51</v>
      </c>
      <c r="B652" t="s">
        <v>196</v>
      </c>
      <c r="C652" s="1">
        <v>42705</v>
      </c>
      <c r="D652" t="s">
        <v>130</v>
      </c>
      <c r="E652" t="str">
        <f t="shared" si="10"/>
        <v>2016/12</v>
      </c>
      <c r="F652">
        <v>8186405.6712685097</v>
      </c>
      <c r="G652">
        <v>-2.0528560763131084E-2</v>
      </c>
      <c r="H652" t="s">
        <v>128</v>
      </c>
      <c r="I652">
        <v>2016</v>
      </c>
      <c r="J652" t="s">
        <v>205</v>
      </c>
      <c r="K652">
        <v>6795323.1075729625</v>
      </c>
      <c r="L652">
        <v>0.83007407407407474</v>
      </c>
      <c r="M652" t="s">
        <v>33</v>
      </c>
    </row>
    <row r="653" spans="1:13" x14ac:dyDescent="0.3">
      <c r="A653">
        <v>51</v>
      </c>
      <c r="B653" t="s">
        <v>196</v>
      </c>
      <c r="C653" s="1">
        <v>42675</v>
      </c>
      <c r="D653" t="s">
        <v>132</v>
      </c>
      <c r="E653" t="str">
        <f t="shared" si="10"/>
        <v>2016/11</v>
      </c>
      <c r="F653">
        <v>8356197.6269684397</v>
      </c>
      <c r="G653">
        <v>0.23813196331523975</v>
      </c>
      <c r="H653" t="s">
        <v>13</v>
      </c>
      <c r="I653">
        <v>2016</v>
      </c>
      <c r="J653" t="s">
        <v>205</v>
      </c>
      <c r="K653">
        <v>6795323.1075729625</v>
      </c>
      <c r="L653">
        <v>0.81320756292814611</v>
      </c>
      <c r="M653" t="s">
        <v>33</v>
      </c>
    </row>
    <row r="654" spans="1:13" x14ac:dyDescent="0.3">
      <c r="A654">
        <v>51</v>
      </c>
      <c r="B654" t="s">
        <v>196</v>
      </c>
      <c r="C654" s="1">
        <v>42644</v>
      </c>
      <c r="D654" t="s">
        <v>133</v>
      </c>
      <c r="E654" t="str">
        <f t="shared" si="10"/>
        <v>2016/10</v>
      </c>
      <c r="F654">
        <v>6585508.3540293798</v>
      </c>
      <c r="G654">
        <v>3.5617647679119062E-2</v>
      </c>
      <c r="H654" t="s">
        <v>128</v>
      </c>
      <c r="I654">
        <v>2016</v>
      </c>
      <c r="J654" t="s">
        <v>205</v>
      </c>
      <c r="K654">
        <v>6795323.1075729625</v>
      </c>
      <c r="L654">
        <v>1.0318600694531359</v>
      </c>
      <c r="M654" t="s">
        <v>33</v>
      </c>
    </row>
    <row r="655" spans="1:13" x14ac:dyDescent="0.3">
      <c r="A655">
        <v>51</v>
      </c>
      <c r="B655" t="s">
        <v>196</v>
      </c>
      <c r="C655" s="1">
        <v>42614</v>
      </c>
      <c r="D655" t="s">
        <v>134</v>
      </c>
      <c r="E655" t="str">
        <f t="shared" si="10"/>
        <v>2016/09</v>
      </c>
      <c r="F655">
        <v>6355076.1249966603</v>
      </c>
      <c r="G655">
        <v>5.7540117009846993E-2</v>
      </c>
      <c r="H655" t="s">
        <v>128</v>
      </c>
      <c r="I655">
        <v>2016</v>
      </c>
      <c r="J655" t="s">
        <v>205</v>
      </c>
      <c r="K655">
        <v>6795323.1075729625</v>
      </c>
      <c r="L655">
        <v>1.0692748558659528</v>
      </c>
      <c r="M655" t="s">
        <v>33</v>
      </c>
    </row>
    <row r="656" spans="1:13" x14ac:dyDescent="0.3">
      <c r="A656">
        <v>51</v>
      </c>
      <c r="B656" t="s">
        <v>196</v>
      </c>
      <c r="C656" s="1">
        <v>42583</v>
      </c>
      <c r="D656" t="s">
        <v>135</v>
      </c>
      <c r="E656" t="str">
        <f t="shared" si="10"/>
        <v>2016/08</v>
      </c>
      <c r="F656">
        <v>5999725.7887949497</v>
      </c>
      <c r="G656">
        <v>-1.1656097989140125E-2</v>
      </c>
      <c r="H656" t="s">
        <v>128</v>
      </c>
      <c r="I656">
        <v>2016</v>
      </c>
      <c r="J656" t="s">
        <v>205</v>
      </c>
      <c r="K656">
        <v>6795323.1075729625</v>
      </c>
      <c r="L656">
        <v>1.1326056134538458</v>
      </c>
      <c r="M656" t="s">
        <v>33</v>
      </c>
    </row>
    <row r="657" spans="1:13" x14ac:dyDescent="0.3">
      <c r="A657">
        <v>51</v>
      </c>
      <c r="B657" t="s">
        <v>196</v>
      </c>
      <c r="C657" s="1">
        <v>42552</v>
      </c>
      <c r="D657" t="s">
        <v>136</v>
      </c>
      <c r="E657" t="str">
        <f t="shared" si="10"/>
        <v>2016/07</v>
      </c>
      <c r="F657">
        <v>6070068.34393463</v>
      </c>
      <c r="G657">
        <v>7.2280695708285686E-2</v>
      </c>
      <c r="H657" t="s">
        <v>128</v>
      </c>
      <c r="I657">
        <v>2016</v>
      </c>
      <c r="J657" t="s">
        <v>205</v>
      </c>
      <c r="K657">
        <v>6795323.1075729625</v>
      </c>
      <c r="L657">
        <v>1.1194804938832403</v>
      </c>
      <c r="M657" t="s">
        <v>33</v>
      </c>
    </row>
    <row r="658" spans="1:13" x14ac:dyDescent="0.3">
      <c r="A658">
        <v>51</v>
      </c>
      <c r="B658" t="s">
        <v>196</v>
      </c>
      <c r="C658" s="1">
        <v>42522</v>
      </c>
      <c r="D658" t="s">
        <v>137</v>
      </c>
      <c r="E658" t="str">
        <f t="shared" si="10"/>
        <v>2016/06</v>
      </c>
      <c r="F658">
        <v>5646800.8784678401</v>
      </c>
      <c r="G658">
        <v>8.1870015876360697E-2</v>
      </c>
      <c r="H658" t="s">
        <v>128</v>
      </c>
      <c r="I658">
        <v>2016</v>
      </c>
      <c r="J658" t="s">
        <v>205</v>
      </c>
      <c r="K658">
        <v>6795323.1075729625</v>
      </c>
      <c r="L658">
        <v>1.2033934352961908</v>
      </c>
      <c r="M658" t="s">
        <v>33</v>
      </c>
    </row>
    <row r="659" spans="1:13" x14ac:dyDescent="0.3">
      <c r="A659">
        <v>51</v>
      </c>
      <c r="B659" t="s">
        <v>196</v>
      </c>
      <c r="C659" s="1">
        <v>42491</v>
      </c>
      <c r="D659" t="s">
        <v>138</v>
      </c>
      <c r="E659" t="str">
        <f t="shared" si="10"/>
        <v>2016/05</v>
      </c>
      <c r="F659">
        <v>5202915.5581415296</v>
      </c>
      <c r="G659">
        <v>-0.11897378947884209</v>
      </c>
      <c r="H659" t="s">
        <v>128</v>
      </c>
      <c r="I659">
        <v>2016</v>
      </c>
      <c r="J659" t="s">
        <v>205</v>
      </c>
      <c r="K659">
        <v>6795323.1075729625</v>
      </c>
      <c r="L659">
        <v>1.3060606176741869</v>
      </c>
      <c r="M659" t="s">
        <v>33</v>
      </c>
    </row>
    <row r="660" spans="1:13" x14ac:dyDescent="0.3">
      <c r="A660">
        <v>51</v>
      </c>
      <c r="B660" t="s">
        <v>196</v>
      </c>
      <c r="C660" s="1">
        <v>42461</v>
      </c>
      <c r="D660" t="s">
        <v>139</v>
      </c>
      <c r="E660" t="str">
        <f t="shared" si="10"/>
        <v>2016/04</v>
      </c>
      <c r="F660">
        <v>5860253.96976142</v>
      </c>
      <c r="G660">
        <v>2.8975465671054943E-2</v>
      </c>
      <c r="H660" t="s">
        <v>128</v>
      </c>
      <c r="I660">
        <v>2016</v>
      </c>
      <c r="J660" t="s">
        <v>205</v>
      </c>
      <c r="K660">
        <v>6795323.1075729625</v>
      </c>
      <c r="L660">
        <v>1.1595611969440995</v>
      </c>
      <c r="M660" t="s">
        <v>33</v>
      </c>
    </row>
    <row r="661" spans="1:13" x14ac:dyDescent="0.3">
      <c r="A661">
        <v>51</v>
      </c>
      <c r="B661" t="s">
        <v>196</v>
      </c>
      <c r="C661" s="1">
        <v>42430</v>
      </c>
      <c r="D661" t="s">
        <v>140</v>
      </c>
      <c r="E661" t="str">
        <f t="shared" si="10"/>
        <v>2016/03</v>
      </c>
      <c r="F661">
        <v>5692886.8616275797</v>
      </c>
      <c r="G661">
        <v>-5.108029492727479E-2</v>
      </c>
      <c r="H661" t="s">
        <v>128</v>
      </c>
      <c r="I661">
        <v>2016</v>
      </c>
      <c r="J661" t="s">
        <v>205</v>
      </c>
      <c r="K661">
        <v>6795323.1075729625</v>
      </c>
      <c r="L661">
        <v>1.1936515291347629</v>
      </c>
      <c r="M661" t="s">
        <v>33</v>
      </c>
    </row>
    <row r="662" spans="1:13" x14ac:dyDescent="0.3">
      <c r="A662">
        <v>51</v>
      </c>
      <c r="B662" t="s">
        <v>196</v>
      </c>
      <c r="C662" s="1">
        <v>42401</v>
      </c>
      <c r="D662" t="s">
        <v>141</v>
      </c>
      <c r="E662" t="str">
        <f t="shared" si="10"/>
        <v>2016/02</v>
      </c>
      <c r="F662">
        <v>5991236.2199253803</v>
      </c>
      <c r="G662">
        <v>0.26183808667660596</v>
      </c>
      <c r="H662" t="s">
        <v>128</v>
      </c>
      <c r="I662">
        <v>2016</v>
      </c>
      <c r="J662" t="s">
        <v>205</v>
      </c>
      <c r="K662">
        <v>6795323.1075729625</v>
      </c>
      <c r="L662">
        <v>1.1342105131781295</v>
      </c>
      <c r="M662" t="s">
        <v>33</v>
      </c>
    </row>
    <row r="663" spans="1:13" x14ac:dyDescent="0.3">
      <c r="A663">
        <v>51</v>
      </c>
      <c r="B663" t="s">
        <v>196</v>
      </c>
      <c r="C663" s="1">
        <v>42370</v>
      </c>
      <c r="D663" t="s">
        <v>142</v>
      </c>
      <c r="E663" t="str">
        <f t="shared" si="10"/>
        <v>2016/01</v>
      </c>
      <c r="F663">
        <v>4611068.84991212</v>
      </c>
      <c r="G663">
        <v>-0.3966930757059921</v>
      </c>
      <c r="H663" t="s">
        <v>128</v>
      </c>
      <c r="I663">
        <v>2016</v>
      </c>
      <c r="J663" t="s">
        <v>205</v>
      </c>
      <c r="K663">
        <v>6795323.1075729625</v>
      </c>
      <c r="L663">
        <v>1.4736980359125349</v>
      </c>
      <c r="M663" t="s">
        <v>33</v>
      </c>
    </row>
    <row r="664" spans="1:13" x14ac:dyDescent="0.3">
      <c r="A664">
        <v>51</v>
      </c>
      <c r="B664" t="s">
        <v>196</v>
      </c>
      <c r="C664" s="1">
        <v>42339</v>
      </c>
      <c r="D664" t="s">
        <v>143</v>
      </c>
      <c r="E664" t="str">
        <f t="shared" si="10"/>
        <v>2015/12</v>
      </c>
      <c r="F664">
        <v>6856195.9417241402</v>
      </c>
      <c r="G664">
        <v>-7.8254484671976071E-2</v>
      </c>
      <c r="H664" t="s">
        <v>128</v>
      </c>
      <c r="I664">
        <v>2015</v>
      </c>
      <c r="J664" t="s">
        <v>206</v>
      </c>
      <c r="K664">
        <v>6670656.6670928774</v>
      </c>
      <c r="L664">
        <v>0.97293845213755592</v>
      </c>
      <c r="M664" t="s">
        <v>33</v>
      </c>
    </row>
    <row r="665" spans="1:13" x14ac:dyDescent="0.3">
      <c r="A665">
        <v>51</v>
      </c>
      <c r="B665" t="s">
        <v>196</v>
      </c>
      <c r="C665" s="1">
        <v>42309</v>
      </c>
      <c r="D665" t="s">
        <v>145</v>
      </c>
      <c r="E665" t="str">
        <f t="shared" si="10"/>
        <v>2015/11</v>
      </c>
      <c r="F665">
        <v>7414275.3642509002</v>
      </c>
      <c r="G665">
        <v>-3.6754632882450393E-2</v>
      </c>
      <c r="H665" t="s">
        <v>128</v>
      </c>
      <c r="I665">
        <v>2015</v>
      </c>
      <c r="J665" t="s">
        <v>206</v>
      </c>
      <c r="K665">
        <v>6670656.6670928774</v>
      </c>
      <c r="L665">
        <v>0.89970446731133058</v>
      </c>
      <c r="M665" t="s">
        <v>33</v>
      </c>
    </row>
    <row r="666" spans="1:13" x14ac:dyDescent="0.3">
      <c r="A666">
        <v>51</v>
      </c>
      <c r="B666" t="s">
        <v>196</v>
      </c>
      <c r="C666" s="1">
        <v>42278</v>
      </c>
      <c r="D666" t="s">
        <v>146</v>
      </c>
      <c r="E666" t="str">
        <f t="shared" si="10"/>
        <v>2015/10</v>
      </c>
      <c r="F666">
        <v>7691854.2403888004</v>
      </c>
      <c r="G666">
        <v>5.2243344351354665E-2</v>
      </c>
      <c r="H666" t="s">
        <v>128</v>
      </c>
      <c r="I666">
        <v>2015</v>
      </c>
      <c r="J666" t="s">
        <v>206</v>
      </c>
      <c r="K666">
        <v>6670656.6670928774</v>
      </c>
      <c r="L666">
        <v>0.86723648922859664</v>
      </c>
      <c r="M666" t="s">
        <v>33</v>
      </c>
    </row>
    <row r="667" spans="1:13" x14ac:dyDescent="0.3">
      <c r="A667">
        <v>51</v>
      </c>
      <c r="B667" t="s">
        <v>196</v>
      </c>
      <c r="C667" s="1">
        <v>42248</v>
      </c>
      <c r="D667" t="s">
        <v>147</v>
      </c>
      <c r="E667" t="str">
        <f t="shared" si="10"/>
        <v>2015/09</v>
      </c>
      <c r="F667">
        <v>7300322.56152335</v>
      </c>
      <c r="G667">
        <v>-0.19781033090156536</v>
      </c>
      <c r="H667" t="s">
        <v>128</v>
      </c>
      <c r="I667">
        <v>2015</v>
      </c>
      <c r="J667" t="s">
        <v>206</v>
      </c>
      <c r="K667">
        <v>6670656.6670928774</v>
      </c>
      <c r="L667">
        <v>0.91374820918884425</v>
      </c>
      <c r="M667" t="s">
        <v>33</v>
      </c>
    </row>
    <row r="668" spans="1:13" x14ac:dyDescent="0.3">
      <c r="A668">
        <v>51</v>
      </c>
      <c r="B668" t="s">
        <v>196</v>
      </c>
      <c r="C668" s="1">
        <v>42217</v>
      </c>
      <c r="D668" t="s">
        <v>148</v>
      </c>
      <c r="E668" t="str">
        <f t="shared" si="10"/>
        <v>2015/08</v>
      </c>
      <c r="F668">
        <v>8897130.9944058396</v>
      </c>
      <c r="G668">
        <v>7.1458975581904685E-2</v>
      </c>
      <c r="H668" t="s">
        <v>128</v>
      </c>
      <c r="I668">
        <v>2015</v>
      </c>
      <c r="J668" t="s">
        <v>206</v>
      </c>
      <c r="K668">
        <v>6670656.6670928774</v>
      </c>
      <c r="L668">
        <v>0.74975367579584018</v>
      </c>
      <c r="M668" t="s">
        <v>33</v>
      </c>
    </row>
    <row r="669" spans="1:13" x14ac:dyDescent="0.3">
      <c r="A669">
        <v>51</v>
      </c>
      <c r="B669" t="s">
        <v>196</v>
      </c>
      <c r="C669" s="1">
        <v>42186</v>
      </c>
      <c r="D669" t="s">
        <v>149</v>
      </c>
      <c r="E669" t="str">
        <f t="shared" si="10"/>
        <v>2015/07</v>
      </c>
      <c r="F669">
        <v>8283535.6573253097</v>
      </c>
      <c r="G669">
        <v>-0.19560737728360786</v>
      </c>
      <c r="H669" t="s">
        <v>128</v>
      </c>
      <c r="I669">
        <v>2015</v>
      </c>
      <c r="J669" t="s">
        <v>206</v>
      </c>
      <c r="K669">
        <v>6670656.6670928774</v>
      </c>
      <c r="L669">
        <v>0.80529099445523256</v>
      </c>
      <c r="M669" t="s">
        <v>33</v>
      </c>
    </row>
    <row r="670" spans="1:13" x14ac:dyDescent="0.3">
      <c r="A670">
        <v>51</v>
      </c>
      <c r="B670" t="s">
        <v>196</v>
      </c>
      <c r="C670" s="1">
        <v>42156</v>
      </c>
      <c r="D670" t="s">
        <v>150</v>
      </c>
      <c r="E670" t="str">
        <f t="shared" si="10"/>
        <v>2015/06</v>
      </c>
      <c r="F670">
        <v>10073188.2593896</v>
      </c>
      <c r="G670">
        <v>-7.8758910850217981E-2</v>
      </c>
      <c r="H670" t="s">
        <v>13</v>
      </c>
      <c r="I670">
        <v>2015</v>
      </c>
      <c r="J670" t="s">
        <v>206</v>
      </c>
      <c r="K670">
        <v>6670656.6670928774</v>
      </c>
      <c r="L670">
        <v>0.66221900110671572</v>
      </c>
      <c r="M670" t="s">
        <v>33</v>
      </c>
    </row>
    <row r="671" spans="1:13" x14ac:dyDescent="0.3">
      <c r="A671">
        <v>51</v>
      </c>
      <c r="B671" t="s">
        <v>196</v>
      </c>
      <c r="C671" s="1">
        <v>42125</v>
      </c>
      <c r="D671" t="s">
        <v>151</v>
      </c>
      <c r="E671" t="str">
        <f t="shared" si="10"/>
        <v>2015/05</v>
      </c>
      <c r="F671">
        <v>10898620.015544999</v>
      </c>
      <c r="G671">
        <v>-4.6489551866108821E-2</v>
      </c>
      <c r="H671" t="s">
        <v>13</v>
      </c>
      <c r="I671">
        <v>2015</v>
      </c>
      <c r="J671" t="s">
        <v>206</v>
      </c>
      <c r="K671">
        <v>6670656.6670928774</v>
      </c>
      <c r="L671">
        <v>0.61206434003372334</v>
      </c>
      <c r="M671" t="s">
        <v>33</v>
      </c>
    </row>
    <row r="672" spans="1:13" x14ac:dyDescent="0.3">
      <c r="A672">
        <v>51</v>
      </c>
      <c r="B672" t="s">
        <v>196</v>
      </c>
      <c r="C672" s="1">
        <v>42095</v>
      </c>
      <c r="D672" t="s">
        <v>152</v>
      </c>
      <c r="E672" t="str">
        <f t="shared" si="10"/>
        <v>2015/04</v>
      </c>
      <c r="F672">
        <v>11417254.1031601</v>
      </c>
      <c r="G672">
        <v>6.4751842331076018E-2</v>
      </c>
      <c r="H672" t="s">
        <v>13</v>
      </c>
      <c r="I672">
        <v>2015</v>
      </c>
      <c r="J672" t="s">
        <v>206</v>
      </c>
      <c r="K672">
        <v>6670656.6670928774</v>
      </c>
      <c r="L672">
        <v>0.5842610321904419</v>
      </c>
      <c r="M672" t="s">
        <v>33</v>
      </c>
    </row>
    <row r="673" spans="1:13" x14ac:dyDescent="0.3">
      <c r="A673">
        <v>51</v>
      </c>
      <c r="B673" t="s">
        <v>196</v>
      </c>
      <c r="C673" s="1">
        <v>42064</v>
      </c>
      <c r="D673" t="s">
        <v>153</v>
      </c>
      <c r="E673" t="str">
        <f t="shared" si="10"/>
        <v>2015/03</v>
      </c>
      <c r="F673">
        <v>10701392.6443558</v>
      </c>
      <c r="G673">
        <v>-4.6023496461980562E-2</v>
      </c>
      <c r="H673" t="s">
        <v>13</v>
      </c>
      <c r="I673">
        <v>2015</v>
      </c>
      <c r="J673" t="s">
        <v>206</v>
      </c>
      <c r="K673">
        <v>6670656.6670928774</v>
      </c>
      <c r="L673">
        <v>0.62334472612881464</v>
      </c>
      <c r="M673" t="s">
        <v>33</v>
      </c>
    </row>
    <row r="674" spans="1:13" x14ac:dyDescent="0.3">
      <c r="A674">
        <v>51</v>
      </c>
      <c r="B674" t="s">
        <v>196</v>
      </c>
      <c r="C674" s="1">
        <v>42036</v>
      </c>
      <c r="D674" t="s">
        <v>154</v>
      </c>
      <c r="E674" t="str">
        <f t="shared" si="10"/>
        <v>2015/02</v>
      </c>
      <c r="F674">
        <v>11205417.6840852</v>
      </c>
      <c r="G674">
        <v>0.16551444842463059</v>
      </c>
      <c r="H674" t="s">
        <v>13</v>
      </c>
      <c r="I674">
        <v>2015</v>
      </c>
      <c r="J674" t="s">
        <v>206</v>
      </c>
      <c r="K674">
        <v>6670656.6670928774</v>
      </c>
      <c r="L674">
        <v>0.59530638260518032</v>
      </c>
      <c r="M674" t="s">
        <v>33</v>
      </c>
    </row>
    <row r="675" spans="1:13" x14ac:dyDescent="0.3">
      <c r="A675">
        <v>44</v>
      </c>
      <c r="B675" t="s">
        <v>207</v>
      </c>
      <c r="C675" s="1">
        <v>45901</v>
      </c>
      <c r="D675" t="s">
        <v>12</v>
      </c>
      <c r="E675" t="str">
        <f t="shared" si="10"/>
        <v>2025/09</v>
      </c>
      <c r="F675">
        <v>28171096.4109727</v>
      </c>
      <c r="G675">
        <v>-9.6758475750067519E-2</v>
      </c>
      <c r="H675" t="s">
        <v>13</v>
      </c>
      <c r="I675">
        <v>2025</v>
      </c>
      <c r="J675" t="s">
        <v>208</v>
      </c>
      <c r="K675">
        <v>7677652.9651161572</v>
      </c>
      <c r="L675">
        <v>0.27253653365531399</v>
      </c>
      <c r="M675" t="s">
        <v>15</v>
      </c>
    </row>
    <row r="676" spans="1:13" x14ac:dyDescent="0.3">
      <c r="A676">
        <v>44</v>
      </c>
      <c r="B676" t="s">
        <v>207</v>
      </c>
      <c r="C676" s="1">
        <v>45870</v>
      </c>
      <c r="D676" t="s">
        <v>16</v>
      </c>
      <c r="E676" t="str">
        <f t="shared" si="10"/>
        <v>2025/08</v>
      </c>
      <c r="F676">
        <v>31033118.660785001</v>
      </c>
      <c r="G676">
        <v>6.6102565102520106E-2</v>
      </c>
      <c r="H676" t="s">
        <v>13</v>
      </c>
      <c r="I676">
        <v>2025</v>
      </c>
      <c r="J676" t="s">
        <v>208</v>
      </c>
      <c r="K676">
        <v>7677652.9651161572</v>
      </c>
      <c r="L676">
        <v>0.24740191435603354</v>
      </c>
      <c r="M676" t="s">
        <v>15</v>
      </c>
    </row>
    <row r="677" spans="1:13" x14ac:dyDescent="0.3">
      <c r="A677">
        <v>44</v>
      </c>
      <c r="B677" t="s">
        <v>207</v>
      </c>
      <c r="C677" s="1">
        <v>45839</v>
      </c>
      <c r="D677" t="s">
        <v>17</v>
      </c>
      <c r="E677" t="str">
        <f t="shared" si="10"/>
        <v>2025/07</v>
      </c>
      <c r="F677">
        <v>29048080.721415501</v>
      </c>
      <c r="G677">
        <v>7.9392288987390314E-2</v>
      </c>
      <c r="H677" t="s">
        <v>13</v>
      </c>
      <c r="I677">
        <v>2025</v>
      </c>
      <c r="J677" t="s">
        <v>208</v>
      </c>
      <c r="K677">
        <v>7677652.9651161572</v>
      </c>
      <c r="L677">
        <v>0.2643084422254397</v>
      </c>
      <c r="M677" t="s">
        <v>15</v>
      </c>
    </row>
    <row r="678" spans="1:13" x14ac:dyDescent="0.3">
      <c r="A678">
        <v>44</v>
      </c>
      <c r="B678" t="s">
        <v>207</v>
      </c>
      <c r="C678" s="1">
        <v>45809</v>
      </c>
      <c r="D678" t="s">
        <v>18</v>
      </c>
      <c r="E678" t="str">
        <f t="shared" si="10"/>
        <v>2025/06</v>
      </c>
      <c r="F678">
        <v>26831058.721440598</v>
      </c>
      <c r="G678">
        <v>6.9744598266100813E-2</v>
      </c>
      <c r="H678" t="s">
        <v>13</v>
      </c>
      <c r="I678">
        <v>2025</v>
      </c>
      <c r="J678" t="s">
        <v>208</v>
      </c>
      <c r="K678">
        <v>7677652.9651161572</v>
      </c>
      <c r="L678">
        <v>0.28614796921826174</v>
      </c>
      <c r="M678" t="s">
        <v>15</v>
      </c>
    </row>
    <row r="679" spans="1:13" x14ac:dyDescent="0.3">
      <c r="A679">
        <v>44</v>
      </c>
      <c r="B679" t="s">
        <v>207</v>
      </c>
      <c r="C679" s="1">
        <v>45778</v>
      </c>
      <c r="D679" t="s">
        <v>19</v>
      </c>
      <c r="E679" t="str">
        <f t="shared" si="10"/>
        <v>2025/05</v>
      </c>
      <c r="F679">
        <v>25023503.563530501</v>
      </c>
      <c r="G679">
        <v>7.9328507511526286E-2</v>
      </c>
      <c r="H679" t="s">
        <v>13</v>
      </c>
      <c r="I679">
        <v>2025</v>
      </c>
      <c r="J679" t="s">
        <v>208</v>
      </c>
      <c r="K679">
        <v>7677652.9651161572</v>
      </c>
      <c r="L679">
        <v>0.30681766626419349</v>
      </c>
      <c r="M679" t="s">
        <v>15</v>
      </c>
    </row>
    <row r="680" spans="1:13" x14ac:dyDescent="0.3">
      <c r="A680">
        <v>44</v>
      </c>
      <c r="B680" t="s">
        <v>207</v>
      </c>
      <c r="C680" s="1">
        <v>45748</v>
      </c>
      <c r="D680" t="s">
        <v>20</v>
      </c>
      <c r="E680" t="str">
        <f t="shared" si="10"/>
        <v>2025/04</v>
      </c>
      <c r="F680">
        <v>23115121.603723399</v>
      </c>
      <c r="G680">
        <v>-4.2688148225649744E-2</v>
      </c>
      <c r="H680" t="s">
        <v>13</v>
      </c>
      <c r="I680">
        <v>2025</v>
      </c>
      <c r="J680" t="s">
        <v>208</v>
      </c>
      <c r="K680">
        <v>7677652.9651161572</v>
      </c>
      <c r="L680">
        <v>0.33214849987548567</v>
      </c>
      <c r="M680" t="s">
        <v>15</v>
      </c>
    </row>
    <row r="681" spans="1:13" x14ac:dyDescent="0.3">
      <c r="A681">
        <v>44</v>
      </c>
      <c r="B681" t="s">
        <v>207</v>
      </c>
      <c r="C681" s="1">
        <v>45717</v>
      </c>
      <c r="D681" t="s">
        <v>21</v>
      </c>
      <c r="E681" t="str">
        <f t="shared" si="10"/>
        <v>2025/03</v>
      </c>
      <c r="F681">
        <v>24123227.341825001</v>
      </c>
      <c r="G681">
        <v>-0.15147944615109729</v>
      </c>
      <c r="H681" t="s">
        <v>13</v>
      </c>
      <c r="I681">
        <v>2025</v>
      </c>
      <c r="J681" t="s">
        <v>208</v>
      </c>
      <c r="K681">
        <v>7677652.9651161572</v>
      </c>
      <c r="L681">
        <v>0.31826806821177672</v>
      </c>
      <c r="M681" t="s">
        <v>15</v>
      </c>
    </row>
    <row r="682" spans="1:13" x14ac:dyDescent="0.3">
      <c r="A682">
        <v>44</v>
      </c>
      <c r="B682" t="s">
        <v>207</v>
      </c>
      <c r="C682" s="1">
        <v>45689</v>
      </c>
      <c r="D682" t="s">
        <v>22</v>
      </c>
      <c r="E682" t="str">
        <f t="shared" si="10"/>
        <v>2025/02</v>
      </c>
      <c r="F682">
        <v>28068686.979089402</v>
      </c>
      <c r="G682">
        <v>-0.10147737708692268</v>
      </c>
      <c r="H682" t="s">
        <v>13</v>
      </c>
      <c r="I682">
        <v>2025</v>
      </c>
      <c r="J682" t="s">
        <v>208</v>
      </c>
      <c r="K682">
        <v>7677652.9651161572</v>
      </c>
      <c r="L682">
        <v>0.27353089123249164</v>
      </c>
      <c r="M682" t="s">
        <v>157</v>
      </c>
    </row>
    <row r="683" spans="1:13" x14ac:dyDescent="0.3">
      <c r="A683">
        <v>44</v>
      </c>
      <c r="B683" t="s">
        <v>207</v>
      </c>
      <c r="C683" s="1">
        <v>45658</v>
      </c>
      <c r="D683" t="s">
        <v>23</v>
      </c>
      <c r="E683" t="str">
        <f t="shared" si="10"/>
        <v>2025/01</v>
      </c>
      <c r="F683">
        <v>31066559.694404799</v>
      </c>
      <c r="G683">
        <v>0.13263916349815513</v>
      </c>
      <c r="H683" t="s">
        <v>13</v>
      </c>
      <c r="I683">
        <v>2025</v>
      </c>
      <c r="J683" t="s">
        <v>208</v>
      </c>
      <c r="K683">
        <v>7677652.9651161572</v>
      </c>
      <c r="L683">
        <v>0.24713560306128554</v>
      </c>
      <c r="M683" t="s">
        <v>157</v>
      </c>
    </row>
    <row r="684" spans="1:13" x14ac:dyDescent="0.3">
      <c r="A684">
        <v>44</v>
      </c>
      <c r="B684" t="s">
        <v>207</v>
      </c>
      <c r="C684" s="1">
        <v>45627</v>
      </c>
      <c r="D684" t="s">
        <v>24</v>
      </c>
      <c r="E684" t="str">
        <f t="shared" si="10"/>
        <v>2024/12</v>
      </c>
      <c r="F684">
        <v>27207504.233980399</v>
      </c>
      <c r="G684">
        <v>-0.2376911696932901</v>
      </c>
      <c r="H684" t="s">
        <v>13</v>
      </c>
      <c r="I684">
        <v>2024</v>
      </c>
      <c r="J684" t="s">
        <v>209</v>
      </c>
      <c r="K684">
        <v>7100067.9512967402</v>
      </c>
      <c r="L684">
        <v>0.26095991349435199</v>
      </c>
      <c r="M684" t="s">
        <v>157</v>
      </c>
    </row>
    <row r="685" spans="1:13" x14ac:dyDescent="0.3">
      <c r="A685">
        <v>44</v>
      </c>
      <c r="B685" t="s">
        <v>207</v>
      </c>
      <c r="C685" s="1">
        <v>45597</v>
      </c>
      <c r="D685" t="s">
        <v>26</v>
      </c>
      <c r="E685" t="str">
        <f t="shared" si="10"/>
        <v>2024/11</v>
      </c>
      <c r="F685">
        <v>34507752.050046302</v>
      </c>
      <c r="G685">
        <v>8.3174267747957151E-2</v>
      </c>
      <c r="H685" t="s">
        <v>13</v>
      </c>
      <c r="I685">
        <v>2024</v>
      </c>
      <c r="J685" t="s">
        <v>209</v>
      </c>
      <c r="K685">
        <v>7100067.9512967402</v>
      </c>
      <c r="L685">
        <v>0.20575283898526833</v>
      </c>
      <c r="M685" t="s">
        <v>157</v>
      </c>
    </row>
    <row r="686" spans="1:13" x14ac:dyDescent="0.3">
      <c r="A686">
        <v>44</v>
      </c>
      <c r="B686" t="s">
        <v>207</v>
      </c>
      <c r="C686" s="1">
        <v>45566</v>
      </c>
      <c r="D686" t="s">
        <v>27</v>
      </c>
      <c r="E686" t="str">
        <f t="shared" si="10"/>
        <v>2024/10</v>
      </c>
      <c r="F686">
        <v>31753715.056639299</v>
      </c>
      <c r="G686">
        <v>3.4561012048935991E-4</v>
      </c>
      <c r="H686" t="s">
        <v>13</v>
      </c>
      <c r="I686">
        <v>2024</v>
      </c>
      <c r="J686" t="s">
        <v>209</v>
      </c>
      <c r="K686">
        <v>7100067.9512967402</v>
      </c>
      <c r="L686">
        <v>0.22359802431407805</v>
      </c>
      <c r="M686" t="s">
        <v>157</v>
      </c>
    </row>
    <row r="687" spans="1:13" x14ac:dyDescent="0.3">
      <c r="A687">
        <v>44</v>
      </c>
      <c r="B687" t="s">
        <v>207</v>
      </c>
      <c r="C687" s="1">
        <v>45536</v>
      </c>
      <c r="D687" t="s">
        <v>28</v>
      </c>
      <c r="E687" t="str">
        <f t="shared" si="10"/>
        <v>2024/09</v>
      </c>
      <c r="F687">
        <v>31742742.547566898</v>
      </c>
      <c r="G687">
        <v>6.9412710987139789E-2</v>
      </c>
      <c r="H687" t="s">
        <v>13</v>
      </c>
      <c r="I687">
        <v>2024</v>
      </c>
      <c r="J687" t="s">
        <v>209</v>
      </c>
      <c r="K687">
        <v>7100067.9512967402</v>
      </c>
      <c r="L687">
        <v>0.22367531540972552</v>
      </c>
      <c r="M687" t="s">
        <v>157</v>
      </c>
    </row>
    <row r="688" spans="1:13" x14ac:dyDescent="0.3">
      <c r="A688">
        <v>44</v>
      </c>
      <c r="B688" t="s">
        <v>207</v>
      </c>
      <c r="C688" s="1">
        <v>45505</v>
      </c>
      <c r="D688" t="s">
        <v>29</v>
      </c>
      <c r="E688" t="str">
        <f t="shared" si="10"/>
        <v>2024/08</v>
      </c>
      <c r="F688">
        <v>29614123.9217415</v>
      </c>
      <c r="G688">
        <v>-3.7095178893781569E-2</v>
      </c>
      <c r="H688" t="s">
        <v>13</v>
      </c>
      <c r="I688">
        <v>2024</v>
      </c>
      <c r="J688" t="s">
        <v>209</v>
      </c>
      <c r="K688">
        <v>7100067.9512967402</v>
      </c>
      <c r="L688">
        <v>0.23975276020521261</v>
      </c>
      <c r="M688" t="s">
        <v>157</v>
      </c>
    </row>
    <row r="689" spans="1:13" x14ac:dyDescent="0.3">
      <c r="A689">
        <v>44</v>
      </c>
      <c r="B689" t="s">
        <v>207</v>
      </c>
      <c r="C689" s="1">
        <v>45474</v>
      </c>
      <c r="D689" t="s">
        <v>30</v>
      </c>
      <c r="E689" t="str">
        <f t="shared" si="10"/>
        <v>2024/07</v>
      </c>
      <c r="F689">
        <v>30733294.7336201</v>
      </c>
      <c r="G689">
        <v>5.8818876912062432E-2</v>
      </c>
      <c r="H689" t="s">
        <v>13</v>
      </c>
      <c r="I689">
        <v>2024</v>
      </c>
      <c r="J689" t="s">
        <v>209</v>
      </c>
      <c r="K689">
        <v>7100067.9512967402</v>
      </c>
      <c r="L689">
        <v>0.23102202392670113</v>
      </c>
      <c r="M689" t="s">
        <v>157</v>
      </c>
    </row>
    <row r="690" spans="1:13" x14ac:dyDescent="0.3">
      <c r="A690">
        <v>44</v>
      </c>
      <c r="B690" t="s">
        <v>207</v>
      </c>
      <c r="C690" s="1">
        <v>45444</v>
      </c>
      <c r="D690" t="s">
        <v>31</v>
      </c>
      <c r="E690" t="str">
        <f t="shared" si="10"/>
        <v>2024/06</v>
      </c>
      <c r="F690">
        <v>28977733.045087598</v>
      </c>
      <c r="G690">
        <v>-7.4053903182049727E-2</v>
      </c>
      <c r="H690" t="s">
        <v>13</v>
      </c>
      <c r="I690">
        <v>2024</v>
      </c>
      <c r="J690" t="s">
        <v>209</v>
      </c>
      <c r="K690">
        <v>7100067.9512967402</v>
      </c>
      <c r="L690">
        <v>0.24501806060016718</v>
      </c>
      <c r="M690" t="s">
        <v>157</v>
      </c>
    </row>
    <row r="691" spans="1:13" x14ac:dyDescent="0.3">
      <c r="A691">
        <v>44</v>
      </c>
      <c r="B691" t="s">
        <v>207</v>
      </c>
      <c r="C691" s="1">
        <v>45413</v>
      </c>
      <c r="D691" t="s">
        <v>32</v>
      </c>
      <c r="E691" t="str">
        <f t="shared" si="10"/>
        <v>2024/05</v>
      </c>
      <c r="F691">
        <v>31205102.1597724</v>
      </c>
      <c r="G691">
        <v>-2.6714461343271108E-2</v>
      </c>
      <c r="H691" t="s">
        <v>13</v>
      </c>
      <c r="I691">
        <v>2024</v>
      </c>
      <c r="J691" t="s">
        <v>209</v>
      </c>
      <c r="K691">
        <v>7100067.9512967402</v>
      </c>
      <c r="L691">
        <v>0.22752907248769366</v>
      </c>
      <c r="M691" t="s">
        <v>157</v>
      </c>
    </row>
    <row r="692" spans="1:13" x14ac:dyDescent="0.3">
      <c r="A692">
        <v>44</v>
      </c>
      <c r="B692" t="s">
        <v>207</v>
      </c>
      <c r="C692" s="1">
        <v>45383</v>
      </c>
      <c r="D692" t="s">
        <v>34</v>
      </c>
      <c r="E692" t="str">
        <f t="shared" si="10"/>
        <v>2024/04</v>
      </c>
      <c r="F692">
        <v>32049964.430425499</v>
      </c>
      <c r="G692">
        <v>3.5033765832929678E-2</v>
      </c>
      <c r="H692" t="s">
        <v>13</v>
      </c>
      <c r="I692">
        <v>2024</v>
      </c>
      <c r="J692" t="s">
        <v>209</v>
      </c>
      <c r="K692">
        <v>7100067.9512967402</v>
      </c>
      <c r="L692">
        <v>0.22153122717841589</v>
      </c>
      <c r="M692" t="s">
        <v>157</v>
      </c>
    </row>
    <row r="693" spans="1:13" x14ac:dyDescent="0.3">
      <c r="A693">
        <v>44</v>
      </c>
      <c r="B693" t="s">
        <v>207</v>
      </c>
      <c r="C693" s="1">
        <v>45352</v>
      </c>
      <c r="D693" t="s">
        <v>35</v>
      </c>
      <c r="E693" t="str">
        <f t="shared" si="10"/>
        <v>2024/03</v>
      </c>
      <c r="F693">
        <v>30946574.290382199</v>
      </c>
      <c r="G693">
        <v>-7.2619236775665662E-3</v>
      </c>
      <c r="H693" t="s">
        <v>13</v>
      </c>
      <c r="I693">
        <v>2024</v>
      </c>
      <c r="J693" t="s">
        <v>209</v>
      </c>
      <c r="K693">
        <v>7100067.9512967402</v>
      </c>
      <c r="L693">
        <v>0.22942985173978855</v>
      </c>
      <c r="M693" t="s">
        <v>157</v>
      </c>
    </row>
    <row r="694" spans="1:13" x14ac:dyDescent="0.3">
      <c r="A694">
        <v>44</v>
      </c>
      <c r="B694" t="s">
        <v>207</v>
      </c>
      <c r="C694" s="1">
        <v>45323</v>
      </c>
      <c r="D694" t="s">
        <v>36</v>
      </c>
      <c r="E694" t="str">
        <f t="shared" si="10"/>
        <v>2024/02</v>
      </c>
      <c r="F694">
        <v>31172123.921859901</v>
      </c>
      <c r="G694">
        <v>8.7677290461562266E-2</v>
      </c>
      <c r="H694" t="s">
        <v>13</v>
      </c>
      <c r="I694">
        <v>2024</v>
      </c>
      <c r="J694" t="s">
        <v>209</v>
      </c>
      <c r="K694">
        <v>7100067.9512967402</v>
      </c>
      <c r="L694">
        <v>0.22776978460289371</v>
      </c>
      <c r="M694" t="s">
        <v>157</v>
      </c>
    </row>
    <row r="695" spans="1:13" x14ac:dyDescent="0.3">
      <c r="A695">
        <v>44</v>
      </c>
      <c r="B695" t="s">
        <v>207</v>
      </c>
      <c r="C695" s="1">
        <v>45292</v>
      </c>
      <c r="D695" t="s">
        <v>37</v>
      </c>
      <c r="E695" t="str">
        <f t="shared" si="10"/>
        <v>2024/01</v>
      </c>
      <c r="F695">
        <v>28555425.153340001</v>
      </c>
      <c r="G695">
        <v>-6.4054898656033837E-2</v>
      </c>
      <c r="H695" t="s">
        <v>13</v>
      </c>
      <c r="I695">
        <v>2024</v>
      </c>
      <c r="J695" t="s">
        <v>209</v>
      </c>
      <c r="K695">
        <v>7100067.9512967402</v>
      </c>
      <c r="L695">
        <v>0.24864164736368063</v>
      </c>
      <c r="M695" t="s">
        <v>157</v>
      </c>
    </row>
    <row r="696" spans="1:13" x14ac:dyDescent="0.3">
      <c r="A696">
        <v>44</v>
      </c>
      <c r="B696" t="s">
        <v>207</v>
      </c>
      <c r="C696" s="1">
        <v>45261</v>
      </c>
      <c r="D696" t="s">
        <v>38</v>
      </c>
      <c r="E696" t="str">
        <f t="shared" si="10"/>
        <v>2023/12</v>
      </c>
      <c r="F696">
        <v>30444393.009762101</v>
      </c>
      <c r="G696">
        <v>0.13682041817059201</v>
      </c>
      <c r="H696" t="s">
        <v>13</v>
      </c>
      <c r="I696">
        <v>2023</v>
      </c>
      <c r="J696" t="s">
        <v>210</v>
      </c>
      <c r="K696">
        <v>5952188.1169813508</v>
      </c>
      <c r="L696">
        <v>0.19551015896663668</v>
      </c>
      <c r="M696" t="s">
        <v>157</v>
      </c>
    </row>
    <row r="697" spans="1:13" x14ac:dyDescent="0.3">
      <c r="A697">
        <v>44</v>
      </c>
      <c r="B697" t="s">
        <v>207</v>
      </c>
      <c r="C697" s="1">
        <v>45231</v>
      </c>
      <c r="D697" t="s">
        <v>40</v>
      </c>
      <c r="E697" t="str">
        <f t="shared" si="10"/>
        <v>2023/11</v>
      </c>
      <c r="F697">
        <v>26551371.9730189</v>
      </c>
      <c r="G697">
        <v>1.2182104853734544E-2</v>
      </c>
      <c r="H697" t="s">
        <v>13</v>
      </c>
      <c r="I697">
        <v>2023</v>
      </c>
      <c r="J697" t="s">
        <v>210</v>
      </c>
      <c r="K697">
        <v>5952188.1169813508</v>
      </c>
      <c r="L697">
        <v>0.2241762920209876</v>
      </c>
      <c r="M697" t="s">
        <v>157</v>
      </c>
    </row>
    <row r="698" spans="1:13" x14ac:dyDescent="0.3">
      <c r="A698">
        <v>44</v>
      </c>
      <c r="B698" t="s">
        <v>207</v>
      </c>
      <c r="C698" s="1">
        <v>45200</v>
      </c>
      <c r="D698" t="s">
        <v>41</v>
      </c>
      <c r="E698" t="str">
        <f t="shared" si="10"/>
        <v>2023/10</v>
      </c>
      <c r="F698">
        <v>26229882.5603415</v>
      </c>
      <c r="G698">
        <v>-6.1716914579637926E-2</v>
      </c>
      <c r="H698" t="s">
        <v>13</v>
      </c>
      <c r="I698">
        <v>2023</v>
      </c>
      <c r="J698" t="s">
        <v>210</v>
      </c>
      <c r="K698">
        <v>5952188.1169813508</v>
      </c>
      <c r="L698">
        <v>0.22692393316243106</v>
      </c>
      <c r="M698" t="s">
        <v>157</v>
      </c>
    </row>
    <row r="699" spans="1:13" x14ac:dyDescent="0.3">
      <c r="A699">
        <v>44</v>
      </c>
      <c r="B699" t="s">
        <v>207</v>
      </c>
      <c r="C699" s="1">
        <v>45170</v>
      </c>
      <c r="D699" t="s">
        <v>42</v>
      </c>
      <c r="E699" t="str">
        <f t="shared" si="10"/>
        <v>2023/09</v>
      </c>
      <c r="F699">
        <v>27899708.232199099</v>
      </c>
      <c r="G699">
        <v>-9.9499572614645704E-2</v>
      </c>
      <c r="H699" t="s">
        <v>13</v>
      </c>
      <c r="I699">
        <v>2023</v>
      </c>
      <c r="J699" t="s">
        <v>210</v>
      </c>
      <c r="K699">
        <v>5952188.1169813508</v>
      </c>
      <c r="L699">
        <v>0.21334230693179509</v>
      </c>
      <c r="M699" t="s">
        <v>157</v>
      </c>
    </row>
    <row r="700" spans="1:13" x14ac:dyDescent="0.3">
      <c r="A700">
        <v>44</v>
      </c>
      <c r="B700" t="s">
        <v>207</v>
      </c>
      <c r="C700" s="1">
        <v>45139</v>
      </c>
      <c r="D700" t="s">
        <v>43</v>
      </c>
      <c r="E700" t="str">
        <f t="shared" si="10"/>
        <v>2023/08</v>
      </c>
      <c r="F700">
        <v>30818519.8701558</v>
      </c>
      <c r="G700">
        <v>-4.2399189634418244E-2</v>
      </c>
      <c r="H700" t="s">
        <v>13</v>
      </c>
      <c r="I700">
        <v>2023</v>
      </c>
      <c r="J700" t="s">
        <v>210</v>
      </c>
      <c r="K700">
        <v>5952188.1169813508</v>
      </c>
      <c r="L700">
        <v>0.1931367288909083</v>
      </c>
      <c r="M700" t="s">
        <v>157</v>
      </c>
    </row>
    <row r="701" spans="1:13" x14ac:dyDescent="0.3">
      <c r="A701">
        <v>44</v>
      </c>
      <c r="B701" t="s">
        <v>207</v>
      </c>
      <c r="C701" s="1">
        <v>45108</v>
      </c>
      <c r="D701" t="s">
        <v>44</v>
      </c>
      <c r="E701" t="str">
        <f t="shared" si="10"/>
        <v>2023/07</v>
      </c>
      <c r="F701">
        <v>32153296.9171868</v>
      </c>
      <c r="G701">
        <v>5.6547345002659212E-2</v>
      </c>
      <c r="H701" t="s">
        <v>13</v>
      </c>
      <c r="I701">
        <v>2023</v>
      </c>
      <c r="J701" t="s">
        <v>210</v>
      </c>
      <c r="K701">
        <v>5952188.1169813508</v>
      </c>
      <c r="L701">
        <v>0.18511906049048882</v>
      </c>
      <c r="M701" t="s">
        <v>157</v>
      </c>
    </row>
    <row r="702" spans="1:13" x14ac:dyDescent="0.3">
      <c r="A702">
        <v>44</v>
      </c>
      <c r="B702" t="s">
        <v>207</v>
      </c>
      <c r="C702" s="1">
        <v>45078</v>
      </c>
      <c r="D702" t="s">
        <v>45</v>
      </c>
      <c r="E702" t="str">
        <f t="shared" si="10"/>
        <v>2023/06</v>
      </c>
      <c r="F702">
        <v>30385564.643759601</v>
      </c>
      <c r="G702">
        <v>0.10502355548224386</v>
      </c>
      <c r="H702" t="s">
        <v>13</v>
      </c>
      <c r="I702">
        <v>2023</v>
      </c>
      <c r="J702" t="s">
        <v>210</v>
      </c>
      <c r="K702">
        <v>5952188.1169813508</v>
      </c>
      <c r="L702">
        <v>0.19588867894228104</v>
      </c>
      <c r="M702" t="s">
        <v>157</v>
      </c>
    </row>
    <row r="703" spans="1:13" x14ac:dyDescent="0.3">
      <c r="A703">
        <v>44</v>
      </c>
      <c r="B703" t="s">
        <v>207</v>
      </c>
      <c r="C703" s="1">
        <v>45047</v>
      </c>
      <c r="D703" t="s">
        <v>46</v>
      </c>
      <c r="E703" t="str">
        <f t="shared" si="10"/>
        <v>2023/05</v>
      </c>
      <c r="F703">
        <v>27356224.584755</v>
      </c>
      <c r="G703">
        <v>6.7904285741336792E-2</v>
      </c>
      <c r="H703" t="s">
        <v>13</v>
      </c>
      <c r="I703">
        <v>2023</v>
      </c>
      <c r="J703" t="s">
        <v>210</v>
      </c>
      <c r="K703">
        <v>5952188.1169813508</v>
      </c>
      <c r="L703">
        <v>0.21758075930910326</v>
      </c>
      <c r="M703" t="s">
        <v>157</v>
      </c>
    </row>
    <row r="704" spans="1:13" x14ac:dyDescent="0.3">
      <c r="A704">
        <v>44</v>
      </c>
      <c r="B704" t="s">
        <v>207</v>
      </c>
      <c r="C704" s="1">
        <v>45017</v>
      </c>
      <c r="D704" t="s">
        <v>47</v>
      </c>
      <c r="E704" t="str">
        <f t="shared" si="10"/>
        <v>2023/04</v>
      </c>
      <c r="F704">
        <v>25560285.702557102</v>
      </c>
      <c r="G704">
        <v>-8.0204963104686139E-2</v>
      </c>
      <c r="H704" t="s">
        <v>13</v>
      </c>
      <c r="I704">
        <v>2023</v>
      </c>
      <c r="J704" t="s">
        <v>210</v>
      </c>
      <c r="K704">
        <v>5952188.1169813508</v>
      </c>
      <c r="L704">
        <v>0.23286860664416917</v>
      </c>
      <c r="M704" t="s">
        <v>157</v>
      </c>
    </row>
    <row r="705" spans="1:13" x14ac:dyDescent="0.3">
      <c r="A705">
        <v>44</v>
      </c>
      <c r="B705" t="s">
        <v>207</v>
      </c>
      <c r="C705" s="1">
        <v>44986</v>
      </c>
      <c r="D705" t="s">
        <v>48</v>
      </c>
      <c r="E705" t="str">
        <f t="shared" si="10"/>
        <v>2023/03</v>
      </c>
      <c r="F705">
        <v>27694802.778730601</v>
      </c>
      <c r="G705">
        <v>-0.10583132267476843</v>
      </c>
      <c r="H705" t="s">
        <v>13</v>
      </c>
      <c r="I705">
        <v>2023</v>
      </c>
      <c r="J705" t="s">
        <v>210</v>
      </c>
      <c r="K705">
        <v>5952188.1169813508</v>
      </c>
      <c r="L705">
        <v>0.21492076201216304</v>
      </c>
      <c r="M705" t="s">
        <v>157</v>
      </c>
    </row>
    <row r="706" spans="1:13" x14ac:dyDescent="0.3">
      <c r="A706">
        <v>44</v>
      </c>
      <c r="B706" t="s">
        <v>207</v>
      </c>
      <c r="C706" s="1">
        <v>44958</v>
      </c>
      <c r="D706" t="s">
        <v>49</v>
      </c>
      <c r="E706" t="str">
        <f t="shared" si="10"/>
        <v>2023/02</v>
      </c>
      <c r="F706">
        <v>30786494.1734422</v>
      </c>
      <c r="G706">
        <v>3.5980458608655501E-2</v>
      </c>
      <c r="H706" t="s">
        <v>13</v>
      </c>
      <c r="I706">
        <v>2023</v>
      </c>
      <c r="J706" t="s">
        <v>210</v>
      </c>
      <c r="K706">
        <v>5952188.1169813508</v>
      </c>
      <c r="L706">
        <v>0.19333763966265355</v>
      </c>
      <c r="M706" t="s">
        <v>157</v>
      </c>
    </row>
    <row r="707" spans="1:13" x14ac:dyDescent="0.3">
      <c r="A707">
        <v>44</v>
      </c>
      <c r="B707" t="s">
        <v>207</v>
      </c>
      <c r="C707" s="1">
        <v>44927</v>
      </c>
      <c r="D707" t="s">
        <v>50</v>
      </c>
      <c r="E707" t="str">
        <f t="shared" ref="E707:E770" si="11">TEXT(C707,"yyyy/mm")</f>
        <v>2023/01</v>
      </c>
      <c r="F707">
        <v>29698473.118600901</v>
      </c>
      <c r="G707">
        <v>0.17205521053311279</v>
      </c>
      <c r="H707" t="s">
        <v>13</v>
      </c>
      <c r="I707">
        <v>2023</v>
      </c>
      <c r="J707" t="s">
        <v>210</v>
      </c>
      <c r="K707">
        <v>5952188.1169813508</v>
      </c>
      <c r="L707">
        <v>0.20042067796587648</v>
      </c>
      <c r="M707" t="s">
        <v>157</v>
      </c>
    </row>
    <row r="708" spans="1:13" x14ac:dyDescent="0.3">
      <c r="A708">
        <v>44</v>
      </c>
      <c r="B708" t="s">
        <v>207</v>
      </c>
      <c r="C708" s="1">
        <v>44896</v>
      </c>
      <c r="D708" t="s">
        <v>51</v>
      </c>
      <c r="E708" t="str">
        <f t="shared" si="11"/>
        <v>2022/12</v>
      </c>
      <c r="F708">
        <v>25004115.312120602</v>
      </c>
      <c r="G708">
        <v>-5.2907626120521321E-2</v>
      </c>
      <c r="H708" t="s">
        <v>13</v>
      </c>
      <c r="I708">
        <v>2022</v>
      </c>
      <c r="J708" t="s">
        <v>211</v>
      </c>
      <c r="K708">
        <v>5034683.8599964594</v>
      </c>
      <c r="L708">
        <v>0.20135420898318787</v>
      </c>
      <c r="M708" t="s">
        <v>157</v>
      </c>
    </row>
    <row r="709" spans="1:13" x14ac:dyDescent="0.3">
      <c r="A709">
        <v>44</v>
      </c>
      <c r="B709" t="s">
        <v>207</v>
      </c>
      <c r="C709" s="1">
        <v>44866</v>
      </c>
      <c r="D709" t="s">
        <v>53</v>
      </c>
      <c r="E709" t="str">
        <f t="shared" si="11"/>
        <v>2022/11</v>
      </c>
      <c r="F709">
        <v>26362645.1028025</v>
      </c>
      <c r="G709">
        <v>8.8613145993370002E-2</v>
      </c>
      <c r="H709" t="s">
        <v>13</v>
      </c>
      <c r="I709">
        <v>2022</v>
      </c>
      <c r="J709" t="s">
        <v>211</v>
      </c>
      <c r="K709">
        <v>5034683.8599964594</v>
      </c>
      <c r="L709">
        <v>0.19097794778799507</v>
      </c>
      <c r="M709" t="s">
        <v>157</v>
      </c>
    </row>
    <row r="710" spans="1:13" x14ac:dyDescent="0.3">
      <c r="A710">
        <v>44</v>
      </c>
      <c r="B710" t="s">
        <v>207</v>
      </c>
      <c r="C710" s="1">
        <v>44835</v>
      </c>
      <c r="D710" t="s">
        <v>54</v>
      </c>
      <c r="E710" t="str">
        <f t="shared" si="11"/>
        <v>2022/10</v>
      </c>
      <c r="F710">
        <v>24127081.032830201</v>
      </c>
      <c r="G710">
        <v>0.10621126272545466</v>
      </c>
      <c r="H710" t="s">
        <v>13</v>
      </c>
      <c r="I710">
        <v>2022</v>
      </c>
      <c r="J710" t="s">
        <v>211</v>
      </c>
      <c r="K710">
        <v>5034683.8599964594</v>
      </c>
      <c r="L710">
        <v>0.20867355869305801</v>
      </c>
      <c r="M710" t="s">
        <v>157</v>
      </c>
    </row>
    <row r="711" spans="1:13" x14ac:dyDescent="0.3">
      <c r="A711">
        <v>44</v>
      </c>
      <c r="B711" t="s">
        <v>207</v>
      </c>
      <c r="C711" s="1">
        <v>44805</v>
      </c>
      <c r="D711" t="s">
        <v>55</v>
      </c>
      <c r="E711" t="str">
        <f t="shared" si="11"/>
        <v>2022/09</v>
      </c>
      <c r="F711">
        <v>21695907.3463361</v>
      </c>
      <c r="G711">
        <v>-4.0821969787349588E-2</v>
      </c>
      <c r="H711" t="s">
        <v>13</v>
      </c>
      <c r="I711">
        <v>2022</v>
      </c>
      <c r="J711" t="s">
        <v>211</v>
      </c>
      <c r="K711">
        <v>5034683.8599964594</v>
      </c>
      <c r="L711">
        <v>0.23205684738724203</v>
      </c>
      <c r="M711" t="s">
        <v>157</v>
      </c>
    </row>
    <row r="712" spans="1:13" x14ac:dyDescent="0.3">
      <c r="A712">
        <v>44</v>
      </c>
      <c r="B712" t="s">
        <v>207</v>
      </c>
      <c r="C712" s="1">
        <v>44774</v>
      </c>
      <c r="D712" t="s">
        <v>56</v>
      </c>
      <c r="E712" t="str">
        <f t="shared" si="11"/>
        <v>2022/08</v>
      </c>
      <c r="F712">
        <v>22599902.9268055</v>
      </c>
      <c r="G712">
        <v>-3.527587762851124E-2</v>
      </c>
      <c r="H712" t="s">
        <v>13</v>
      </c>
      <c r="I712">
        <v>2022</v>
      </c>
      <c r="J712" t="s">
        <v>211</v>
      </c>
      <c r="K712">
        <v>5034683.8599964594</v>
      </c>
      <c r="L712">
        <v>0.2227745790016149</v>
      </c>
      <c r="M712" t="s">
        <v>157</v>
      </c>
    </row>
    <row r="713" spans="1:13" x14ac:dyDescent="0.3">
      <c r="A713">
        <v>44</v>
      </c>
      <c r="B713" t="s">
        <v>207</v>
      </c>
      <c r="C713" s="1">
        <v>44743</v>
      </c>
      <c r="D713" t="s">
        <v>57</v>
      </c>
      <c r="E713" t="str">
        <f t="shared" si="11"/>
        <v>2022/07</v>
      </c>
      <c r="F713">
        <v>23411362.668351699</v>
      </c>
      <c r="G713">
        <v>0.24411278107875439</v>
      </c>
      <c r="H713" t="s">
        <v>13</v>
      </c>
      <c r="I713">
        <v>2022</v>
      </c>
      <c r="J713" t="s">
        <v>211</v>
      </c>
      <c r="K713">
        <v>5034683.8599964594</v>
      </c>
      <c r="L713">
        <v>0.21505300359139376</v>
      </c>
      <c r="M713" t="s">
        <v>157</v>
      </c>
    </row>
    <row r="714" spans="1:13" x14ac:dyDescent="0.3">
      <c r="A714">
        <v>44</v>
      </c>
      <c r="B714" t="s">
        <v>207</v>
      </c>
      <c r="C714" s="1">
        <v>44713</v>
      </c>
      <c r="D714" t="s">
        <v>58</v>
      </c>
      <c r="E714" t="str">
        <f t="shared" si="11"/>
        <v>2022/06</v>
      </c>
      <c r="F714">
        <v>18340444.580126502</v>
      </c>
      <c r="G714">
        <v>-0.19070115904754018</v>
      </c>
      <c r="H714" t="s">
        <v>13</v>
      </c>
      <c r="I714">
        <v>2022</v>
      </c>
      <c r="J714" t="s">
        <v>211</v>
      </c>
      <c r="K714">
        <v>5034683.8599964594</v>
      </c>
      <c r="L714">
        <v>0.27451263997449582</v>
      </c>
      <c r="M714" t="s">
        <v>157</v>
      </c>
    </row>
    <row r="715" spans="1:13" x14ac:dyDescent="0.3">
      <c r="A715">
        <v>44</v>
      </c>
      <c r="B715" t="s">
        <v>207</v>
      </c>
      <c r="C715" s="1">
        <v>44682</v>
      </c>
      <c r="D715" t="s">
        <v>59</v>
      </c>
      <c r="E715" t="str">
        <f t="shared" si="11"/>
        <v>2022/05</v>
      </c>
      <c r="F715">
        <v>22193731.110529199</v>
      </c>
      <c r="G715">
        <v>-8.1514281518079608E-3</v>
      </c>
      <c r="H715" t="s">
        <v>13</v>
      </c>
      <c r="I715">
        <v>2022</v>
      </c>
      <c r="J715" t="s">
        <v>211</v>
      </c>
      <c r="K715">
        <v>5034683.8599964594</v>
      </c>
      <c r="L715">
        <v>0.2268516201679984</v>
      </c>
      <c r="M715" t="s">
        <v>157</v>
      </c>
    </row>
    <row r="716" spans="1:13" x14ac:dyDescent="0.3">
      <c r="A716">
        <v>44</v>
      </c>
      <c r="B716" t="s">
        <v>207</v>
      </c>
      <c r="C716" s="1">
        <v>44652</v>
      </c>
      <c r="D716" t="s">
        <v>60</v>
      </c>
      <c r="E716" t="str">
        <f t="shared" si="11"/>
        <v>2022/04</v>
      </c>
      <c r="F716">
        <v>22375381.062541898</v>
      </c>
      <c r="G716">
        <v>-0.14687362034748888</v>
      </c>
      <c r="H716" t="s">
        <v>13</v>
      </c>
      <c r="I716">
        <v>2022</v>
      </c>
      <c r="J716" t="s">
        <v>211</v>
      </c>
      <c r="K716">
        <v>5034683.8599964594</v>
      </c>
      <c r="L716">
        <v>0.22500997171506973</v>
      </c>
      <c r="M716" t="s">
        <v>157</v>
      </c>
    </row>
    <row r="717" spans="1:13" x14ac:dyDescent="0.3">
      <c r="A717">
        <v>44</v>
      </c>
      <c r="B717" t="s">
        <v>207</v>
      </c>
      <c r="C717" s="1">
        <v>44621</v>
      </c>
      <c r="D717" t="s">
        <v>61</v>
      </c>
      <c r="E717" t="str">
        <f t="shared" si="11"/>
        <v>2022/03</v>
      </c>
      <c r="F717">
        <v>25915335.9499803</v>
      </c>
      <c r="G717">
        <v>-9.9508491139647381E-3</v>
      </c>
      <c r="H717" t="s">
        <v>13</v>
      </c>
      <c r="I717">
        <v>2022</v>
      </c>
      <c r="J717" t="s">
        <v>211</v>
      </c>
      <c r="K717">
        <v>5034683.8599964594</v>
      </c>
      <c r="L717">
        <v>0.19427430420790229</v>
      </c>
      <c r="M717" t="s">
        <v>157</v>
      </c>
    </row>
    <row r="718" spans="1:13" x14ac:dyDescent="0.3">
      <c r="A718">
        <v>44</v>
      </c>
      <c r="B718" t="s">
        <v>207</v>
      </c>
      <c r="C718" s="1">
        <v>44593</v>
      </c>
      <c r="D718" t="s">
        <v>62</v>
      </c>
      <c r="E718" t="str">
        <f t="shared" si="11"/>
        <v>2022/02</v>
      </c>
      <c r="F718">
        <v>26174502.874695301</v>
      </c>
      <c r="G718">
        <v>-7.4215611738729037E-2</v>
      </c>
      <c r="H718" t="s">
        <v>13</v>
      </c>
      <c r="I718">
        <v>2022</v>
      </c>
      <c r="J718" t="s">
        <v>211</v>
      </c>
      <c r="K718">
        <v>5034683.8599964594</v>
      </c>
      <c r="L718">
        <v>0.19235069655759673</v>
      </c>
      <c r="M718" t="s">
        <v>157</v>
      </c>
    </row>
    <row r="719" spans="1:13" x14ac:dyDescent="0.3">
      <c r="A719">
        <v>44</v>
      </c>
      <c r="B719" t="s">
        <v>207</v>
      </c>
      <c r="C719" s="1">
        <v>44562</v>
      </c>
      <c r="D719" t="s">
        <v>63</v>
      </c>
      <c r="E719" t="str">
        <f t="shared" si="11"/>
        <v>2022/01</v>
      </c>
      <c r="F719">
        <v>28190960.472726699</v>
      </c>
      <c r="G719">
        <v>-0.23305371942466838</v>
      </c>
      <c r="H719" t="s">
        <v>13</v>
      </c>
      <c r="I719">
        <v>2022</v>
      </c>
      <c r="J719" t="s">
        <v>211</v>
      </c>
      <c r="K719">
        <v>5034683.8599964594</v>
      </c>
      <c r="L719">
        <v>0.17859213647109529</v>
      </c>
      <c r="M719" t="s">
        <v>157</v>
      </c>
    </row>
    <row r="720" spans="1:13" x14ac:dyDescent="0.3">
      <c r="A720">
        <v>44</v>
      </c>
      <c r="B720" t="s">
        <v>207</v>
      </c>
      <c r="C720" s="1">
        <v>44531</v>
      </c>
      <c r="D720" t="s">
        <v>64</v>
      </c>
      <c r="E720" t="str">
        <f t="shared" si="11"/>
        <v>2021/12</v>
      </c>
      <c r="F720">
        <v>35589658.189828202</v>
      </c>
      <c r="G720">
        <v>-1.7650532956873407E-2</v>
      </c>
      <c r="H720" t="s">
        <v>13</v>
      </c>
      <c r="I720">
        <v>2021</v>
      </c>
      <c r="J720" t="s">
        <v>212</v>
      </c>
      <c r="K720">
        <v>4547455.268741047</v>
      </c>
      <c r="L720">
        <v>0.12777462611430038</v>
      </c>
      <c r="M720" t="s">
        <v>157</v>
      </c>
    </row>
    <row r="721" spans="1:13" x14ac:dyDescent="0.3">
      <c r="A721">
        <v>44</v>
      </c>
      <c r="B721" t="s">
        <v>207</v>
      </c>
      <c r="C721" s="1">
        <v>44501</v>
      </c>
      <c r="D721" t="s">
        <v>66</v>
      </c>
      <c r="E721" t="str">
        <f t="shared" si="11"/>
        <v>2021/11</v>
      </c>
      <c r="F721">
        <v>36223411.210653298</v>
      </c>
      <c r="G721">
        <v>-1.4108389289821454E-2</v>
      </c>
      <c r="H721" t="s">
        <v>13</v>
      </c>
      <c r="I721">
        <v>2021</v>
      </c>
      <c r="J721" t="s">
        <v>212</v>
      </c>
      <c r="K721">
        <v>4547455.268741047</v>
      </c>
      <c r="L721">
        <v>0.12553912281468516</v>
      </c>
      <c r="M721" t="s">
        <v>157</v>
      </c>
    </row>
    <row r="722" spans="1:13" x14ac:dyDescent="0.3">
      <c r="A722">
        <v>44</v>
      </c>
      <c r="B722" t="s">
        <v>207</v>
      </c>
      <c r="C722" s="1">
        <v>44470</v>
      </c>
      <c r="D722" t="s">
        <v>67</v>
      </c>
      <c r="E722" t="str">
        <f t="shared" si="11"/>
        <v>2021/10</v>
      </c>
      <c r="F722">
        <v>36738087.285613</v>
      </c>
      <c r="G722">
        <v>8.0312774996280881E-2</v>
      </c>
      <c r="H722" t="s">
        <v>13</v>
      </c>
      <c r="I722">
        <v>2021</v>
      </c>
      <c r="J722" t="s">
        <v>212</v>
      </c>
      <c r="K722">
        <v>4547455.268741047</v>
      </c>
      <c r="L722">
        <v>0.12378040351931646</v>
      </c>
      <c r="M722" t="s">
        <v>157</v>
      </c>
    </row>
    <row r="723" spans="1:13" x14ac:dyDescent="0.3">
      <c r="A723">
        <v>44</v>
      </c>
      <c r="B723" t="s">
        <v>207</v>
      </c>
      <c r="C723" s="1">
        <v>44440</v>
      </c>
      <c r="D723" t="s">
        <v>68</v>
      </c>
      <c r="E723" t="str">
        <f t="shared" si="11"/>
        <v>2021/09</v>
      </c>
      <c r="F723">
        <v>33902923.263126999</v>
      </c>
      <c r="G723">
        <v>-8.7543621214299198E-3</v>
      </c>
      <c r="H723" t="s">
        <v>13</v>
      </c>
      <c r="I723">
        <v>2021</v>
      </c>
      <c r="J723" t="s">
        <v>212</v>
      </c>
      <c r="K723">
        <v>4547455.268741047</v>
      </c>
      <c r="L723">
        <v>0.13413165683228512</v>
      </c>
      <c r="M723" t="s">
        <v>157</v>
      </c>
    </row>
    <row r="724" spans="1:13" x14ac:dyDescent="0.3">
      <c r="A724">
        <v>44</v>
      </c>
      <c r="B724" t="s">
        <v>207</v>
      </c>
      <c r="C724" s="1">
        <v>44409</v>
      </c>
      <c r="D724" t="s">
        <v>69</v>
      </c>
      <c r="E724" t="str">
        <f t="shared" si="11"/>
        <v>2021/08</v>
      </c>
      <c r="F724">
        <v>34201024.670337804</v>
      </c>
      <c r="G724">
        <v>5.3914079462048306E-2</v>
      </c>
      <c r="H724" t="s">
        <v>13</v>
      </c>
      <c r="I724">
        <v>2021</v>
      </c>
      <c r="J724" t="s">
        <v>212</v>
      </c>
      <c r="K724">
        <v>4547455.268741047</v>
      </c>
      <c r="L724">
        <v>0.13296254461887536</v>
      </c>
      <c r="M724" t="s">
        <v>157</v>
      </c>
    </row>
    <row r="725" spans="1:13" x14ac:dyDescent="0.3">
      <c r="A725">
        <v>44</v>
      </c>
      <c r="B725" t="s">
        <v>207</v>
      </c>
      <c r="C725" s="1">
        <v>44378</v>
      </c>
      <c r="D725" t="s">
        <v>70</v>
      </c>
      <c r="E725" t="str">
        <f t="shared" si="11"/>
        <v>2021/07</v>
      </c>
      <c r="F725">
        <v>32405933.063527402</v>
      </c>
      <c r="G725">
        <v>3.1450381923078387E-3</v>
      </c>
      <c r="H725" t="s">
        <v>13</v>
      </c>
      <c r="I725">
        <v>2021</v>
      </c>
      <c r="J725" t="s">
        <v>212</v>
      </c>
      <c r="K725">
        <v>4547455.268741047</v>
      </c>
      <c r="L725">
        <v>0.14032786094528996</v>
      </c>
      <c r="M725" t="s">
        <v>157</v>
      </c>
    </row>
    <row r="726" spans="1:13" x14ac:dyDescent="0.3">
      <c r="A726">
        <v>44</v>
      </c>
      <c r="B726" t="s">
        <v>207</v>
      </c>
      <c r="C726" s="1">
        <v>44348</v>
      </c>
      <c r="D726" t="s">
        <v>71</v>
      </c>
      <c r="E726" t="str">
        <f t="shared" si="11"/>
        <v>2021/06</v>
      </c>
      <c r="F726">
        <v>32304175.266340598</v>
      </c>
      <c r="G726">
        <v>3.9939649564357207E-2</v>
      </c>
      <c r="H726" t="s">
        <v>13</v>
      </c>
      <c r="I726">
        <v>2021</v>
      </c>
      <c r="J726" t="s">
        <v>212</v>
      </c>
      <c r="K726">
        <v>4547455.268741047</v>
      </c>
      <c r="L726">
        <v>0.1407698921655888</v>
      </c>
      <c r="M726" t="s">
        <v>157</v>
      </c>
    </row>
    <row r="727" spans="1:13" x14ac:dyDescent="0.3">
      <c r="A727">
        <v>44</v>
      </c>
      <c r="B727" t="s">
        <v>207</v>
      </c>
      <c r="C727" s="1">
        <v>44317</v>
      </c>
      <c r="D727" t="s">
        <v>72</v>
      </c>
      <c r="E727" t="str">
        <f t="shared" si="11"/>
        <v>2021/05</v>
      </c>
      <c r="F727">
        <v>31039383.620225001</v>
      </c>
      <c r="G727">
        <v>0.10042848211566215</v>
      </c>
      <c r="H727" t="s">
        <v>13</v>
      </c>
      <c r="I727">
        <v>2021</v>
      </c>
      <c r="J727" t="s">
        <v>212</v>
      </c>
      <c r="K727">
        <v>4547455.268741047</v>
      </c>
      <c r="L727">
        <v>0.14650597848141428</v>
      </c>
      <c r="M727" t="s">
        <v>157</v>
      </c>
    </row>
    <row r="728" spans="1:13" x14ac:dyDescent="0.3">
      <c r="A728">
        <v>44</v>
      </c>
      <c r="B728" t="s">
        <v>207</v>
      </c>
      <c r="C728" s="1">
        <v>44287</v>
      </c>
      <c r="D728" t="s">
        <v>73</v>
      </c>
      <c r="E728" t="str">
        <f t="shared" si="11"/>
        <v>2021/04</v>
      </c>
      <c r="F728">
        <v>28073564.134719301</v>
      </c>
      <c r="G728">
        <v>7.2207742331676081E-2</v>
      </c>
      <c r="H728" t="s">
        <v>13</v>
      </c>
      <c r="I728">
        <v>2021</v>
      </c>
      <c r="J728" t="s">
        <v>212</v>
      </c>
      <c r="K728">
        <v>4547455.268741047</v>
      </c>
      <c r="L728">
        <v>0.16198353892362002</v>
      </c>
      <c r="M728" t="s">
        <v>157</v>
      </c>
    </row>
    <row r="729" spans="1:13" x14ac:dyDescent="0.3">
      <c r="A729">
        <v>44</v>
      </c>
      <c r="B729" t="s">
        <v>207</v>
      </c>
      <c r="C729" s="1">
        <v>44256</v>
      </c>
      <c r="D729" t="s">
        <v>74</v>
      </c>
      <c r="E729" t="str">
        <f t="shared" si="11"/>
        <v>2021/03</v>
      </c>
      <c r="F729">
        <v>26117892.4274</v>
      </c>
      <c r="G729">
        <v>0.10903933785019265</v>
      </c>
      <c r="H729" t="s">
        <v>13</v>
      </c>
      <c r="I729">
        <v>2021</v>
      </c>
      <c r="J729" t="s">
        <v>212</v>
      </c>
      <c r="K729">
        <v>4547455.268741047</v>
      </c>
      <c r="L729">
        <v>0.17411264256415884</v>
      </c>
      <c r="M729" t="s">
        <v>157</v>
      </c>
    </row>
    <row r="730" spans="1:13" x14ac:dyDescent="0.3">
      <c r="A730">
        <v>44</v>
      </c>
      <c r="B730" t="s">
        <v>207</v>
      </c>
      <c r="C730" s="1">
        <v>44228</v>
      </c>
      <c r="D730" t="s">
        <v>75</v>
      </c>
      <c r="E730" t="str">
        <f t="shared" si="11"/>
        <v>2021/02</v>
      </c>
      <c r="F730">
        <v>23419787.278391998</v>
      </c>
      <c r="G730">
        <v>4.9395989837735972E-2</v>
      </c>
      <c r="H730" t="s">
        <v>13</v>
      </c>
      <c r="I730">
        <v>2021</v>
      </c>
      <c r="J730" t="s">
        <v>212</v>
      </c>
      <c r="K730">
        <v>4547455.268741047</v>
      </c>
      <c r="L730">
        <v>0.19417150184522405</v>
      </c>
      <c r="M730" t="s">
        <v>157</v>
      </c>
    </row>
    <row r="731" spans="1:13" x14ac:dyDescent="0.3">
      <c r="A731">
        <v>44</v>
      </c>
      <c r="B731" t="s">
        <v>207</v>
      </c>
      <c r="C731" s="1">
        <v>44197</v>
      </c>
      <c r="D731" t="s">
        <v>76</v>
      </c>
      <c r="E731" t="str">
        <f t="shared" si="11"/>
        <v>2021/01</v>
      </c>
      <c r="F731">
        <v>22291050.730538499</v>
      </c>
      <c r="G731">
        <v>7.2591166313519792E-2</v>
      </c>
      <c r="H731" t="s">
        <v>13</v>
      </c>
      <c r="I731">
        <v>2021</v>
      </c>
      <c r="J731" t="s">
        <v>212</v>
      </c>
      <c r="K731">
        <v>4547455.268741047</v>
      </c>
      <c r="L731">
        <v>0.20400363014342265</v>
      </c>
      <c r="M731" t="s">
        <v>157</v>
      </c>
    </row>
    <row r="732" spans="1:13" x14ac:dyDescent="0.3">
      <c r="A732">
        <v>44</v>
      </c>
      <c r="B732" t="s">
        <v>207</v>
      </c>
      <c r="C732" s="1">
        <v>44166</v>
      </c>
      <c r="D732" t="s">
        <v>77</v>
      </c>
      <c r="E732" t="str">
        <f t="shared" si="11"/>
        <v>2020/12</v>
      </c>
      <c r="F732">
        <v>20730252.754668199</v>
      </c>
      <c r="G732">
        <v>7.3153243478675259E-2</v>
      </c>
      <c r="H732" t="s">
        <v>13</v>
      </c>
      <c r="I732">
        <v>2020</v>
      </c>
      <c r="J732" t="s">
        <v>213</v>
      </c>
      <c r="K732">
        <v>3718200.5248702946</v>
      </c>
      <c r="L732">
        <v>0.17936108010226751</v>
      </c>
      <c r="M732" t="s">
        <v>157</v>
      </c>
    </row>
    <row r="733" spans="1:13" x14ac:dyDescent="0.3">
      <c r="A733">
        <v>44</v>
      </c>
      <c r="B733" t="s">
        <v>207</v>
      </c>
      <c r="C733" s="1">
        <v>44136</v>
      </c>
      <c r="D733" t="s">
        <v>79</v>
      </c>
      <c r="E733" t="str">
        <f t="shared" si="11"/>
        <v>2020/11</v>
      </c>
      <c r="F733">
        <v>19267907.259997599</v>
      </c>
      <c r="G733">
        <v>0.12757617879686631</v>
      </c>
      <c r="H733" t="s">
        <v>13</v>
      </c>
      <c r="I733">
        <v>2020</v>
      </c>
      <c r="J733" t="s">
        <v>213</v>
      </c>
      <c r="K733">
        <v>3718200.5248702946</v>
      </c>
      <c r="L733">
        <v>0.19297376070465672</v>
      </c>
      <c r="M733" t="s">
        <v>157</v>
      </c>
    </row>
    <row r="734" spans="1:13" x14ac:dyDescent="0.3">
      <c r="A734">
        <v>44</v>
      </c>
      <c r="B734" t="s">
        <v>207</v>
      </c>
      <c r="C734" s="1">
        <v>44105</v>
      </c>
      <c r="D734" t="s">
        <v>80</v>
      </c>
      <c r="E734" t="str">
        <f t="shared" si="11"/>
        <v>2020/10</v>
      </c>
      <c r="F734">
        <v>16960119.847142801</v>
      </c>
      <c r="G734">
        <v>4.5410985718815772E-3</v>
      </c>
      <c r="H734" t="s">
        <v>13</v>
      </c>
      <c r="I734">
        <v>2020</v>
      </c>
      <c r="J734" t="s">
        <v>213</v>
      </c>
      <c r="K734">
        <v>3718200.5248702946</v>
      </c>
      <c r="L734">
        <v>0.21923197231985858</v>
      </c>
      <c r="M734" t="s">
        <v>157</v>
      </c>
    </row>
    <row r="735" spans="1:13" x14ac:dyDescent="0.3">
      <c r="A735">
        <v>44</v>
      </c>
      <c r="B735" t="s">
        <v>207</v>
      </c>
      <c r="C735" s="1">
        <v>44075</v>
      </c>
      <c r="D735" t="s">
        <v>81</v>
      </c>
      <c r="E735" t="str">
        <f t="shared" si="11"/>
        <v>2020/09</v>
      </c>
      <c r="F735">
        <v>16883276.8789245</v>
      </c>
      <c r="G735">
        <v>7.2186771263329563E-2</v>
      </c>
      <c r="H735" t="s">
        <v>13</v>
      </c>
      <c r="I735">
        <v>2020</v>
      </c>
      <c r="J735" t="s">
        <v>213</v>
      </c>
      <c r="K735">
        <v>3718200.5248702946</v>
      </c>
      <c r="L735">
        <v>0.22022979019622355</v>
      </c>
      <c r="M735" t="s">
        <v>157</v>
      </c>
    </row>
    <row r="736" spans="1:13" x14ac:dyDescent="0.3">
      <c r="A736">
        <v>44</v>
      </c>
      <c r="B736" t="s">
        <v>207</v>
      </c>
      <c r="C736" s="1">
        <v>44044</v>
      </c>
      <c r="D736" t="s">
        <v>82</v>
      </c>
      <c r="E736" t="str">
        <f t="shared" si="11"/>
        <v>2020/08</v>
      </c>
      <c r="F736">
        <v>15707476.7791095</v>
      </c>
      <c r="G736">
        <v>6.7485873717170131E-2</v>
      </c>
      <c r="H736" t="s">
        <v>13</v>
      </c>
      <c r="I736">
        <v>2020</v>
      </c>
      <c r="J736" t="s">
        <v>213</v>
      </c>
      <c r="K736">
        <v>3718200.5248702946</v>
      </c>
      <c r="L736">
        <v>0.23671532844889487</v>
      </c>
      <c r="M736" t="s">
        <v>157</v>
      </c>
    </row>
    <row r="737" spans="1:13" x14ac:dyDescent="0.3">
      <c r="A737">
        <v>44</v>
      </c>
      <c r="B737" t="s">
        <v>207</v>
      </c>
      <c r="C737" s="1">
        <v>44013</v>
      </c>
      <c r="D737" t="s">
        <v>83</v>
      </c>
      <c r="E737" t="str">
        <f t="shared" si="11"/>
        <v>2020/07</v>
      </c>
      <c r="F737">
        <v>14682421.372938201</v>
      </c>
      <c r="G737">
        <v>-0.11031741309136528</v>
      </c>
      <c r="H737" t="s">
        <v>13</v>
      </c>
      <c r="I737">
        <v>2020</v>
      </c>
      <c r="J737" t="s">
        <v>213</v>
      </c>
      <c r="K737">
        <v>3718200.5248702946</v>
      </c>
      <c r="L737">
        <v>0.25324164389693032</v>
      </c>
      <c r="M737" t="s">
        <v>157</v>
      </c>
    </row>
    <row r="738" spans="1:13" x14ac:dyDescent="0.3">
      <c r="A738">
        <v>44</v>
      </c>
      <c r="B738" t="s">
        <v>207</v>
      </c>
      <c r="C738" s="1">
        <v>43983</v>
      </c>
      <c r="D738" t="s">
        <v>84</v>
      </c>
      <c r="E738" t="str">
        <f t="shared" si="11"/>
        <v>2020/06</v>
      </c>
      <c r="F738">
        <v>16394868.1198071</v>
      </c>
      <c r="G738">
        <v>0.12771636361293334</v>
      </c>
      <c r="H738" t="s">
        <v>13</v>
      </c>
      <c r="I738">
        <v>2020</v>
      </c>
      <c r="J738" t="s">
        <v>213</v>
      </c>
      <c r="K738">
        <v>3718200.5248702946</v>
      </c>
      <c r="L738">
        <v>0.22679051137826672</v>
      </c>
      <c r="M738" t="s">
        <v>157</v>
      </c>
    </row>
    <row r="739" spans="1:13" x14ac:dyDescent="0.3">
      <c r="A739">
        <v>44</v>
      </c>
      <c r="B739" t="s">
        <v>207</v>
      </c>
      <c r="C739" s="1">
        <v>43952</v>
      </c>
      <c r="D739" t="s">
        <v>85</v>
      </c>
      <c r="E739" t="str">
        <f t="shared" si="11"/>
        <v>2020/05</v>
      </c>
      <c r="F739">
        <v>14429172.173751101</v>
      </c>
      <c r="G739">
        <v>9.5519157138439392E-2</v>
      </c>
      <c r="H739" t="s">
        <v>13</v>
      </c>
      <c r="I739">
        <v>2020</v>
      </c>
      <c r="J739" t="s">
        <v>213</v>
      </c>
      <c r="K739">
        <v>3718200.5248702946</v>
      </c>
      <c r="L739">
        <v>0.25768633710215733</v>
      </c>
      <c r="M739" t="s">
        <v>157</v>
      </c>
    </row>
    <row r="740" spans="1:13" x14ac:dyDescent="0.3">
      <c r="A740">
        <v>44</v>
      </c>
      <c r="B740" t="s">
        <v>207</v>
      </c>
      <c r="C740" s="1">
        <v>43922</v>
      </c>
      <c r="D740" t="s">
        <v>86</v>
      </c>
      <c r="E740" t="str">
        <f t="shared" si="11"/>
        <v>2020/04</v>
      </c>
      <c r="F740">
        <v>13114688.289878899</v>
      </c>
      <c r="G740">
        <v>0.20859468926193278</v>
      </c>
      <c r="H740" t="s">
        <v>13</v>
      </c>
      <c r="I740">
        <v>2020</v>
      </c>
      <c r="J740" t="s">
        <v>213</v>
      </c>
      <c r="K740">
        <v>3718200.5248702946</v>
      </c>
      <c r="L740">
        <v>0.2835142126664017</v>
      </c>
      <c r="M740" t="s">
        <v>15</v>
      </c>
    </row>
    <row r="741" spans="1:13" x14ac:dyDescent="0.3">
      <c r="A741">
        <v>44</v>
      </c>
      <c r="B741" t="s">
        <v>207</v>
      </c>
      <c r="C741" s="1">
        <v>43891</v>
      </c>
      <c r="D741" t="s">
        <v>87</v>
      </c>
      <c r="E741" t="str">
        <f t="shared" si="11"/>
        <v>2020/03</v>
      </c>
      <c r="F741">
        <v>10645509.4603657</v>
      </c>
      <c r="G741">
        <v>-0.30561847261382374</v>
      </c>
      <c r="H741" t="s">
        <v>13</v>
      </c>
      <c r="I741">
        <v>2020</v>
      </c>
      <c r="J741" t="s">
        <v>213</v>
      </c>
      <c r="K741">
        <v>3718200.5248702946</v>
      </c>
      <c r="L741">
        <v>0.34927408018503281</v>
      </c>
      <c r="M741" t="s">
        <v>15</v>
      </c>
    </row>
    <row r="742" spans="1:13" x14ac:dyDescent="0.3">
      <c r="A742">
        <v>44</v>
      </c>
      <c r="B742" t="s">
        <v>207</v>
      </c>
      <c r="C742" s="1">
        <v>43862</v>
      </c>
      <c r="D742" t="s">
        <v>88</v>
      </c>
      <c r="E742" t="str">
        <f t="shared" si="11"/>
        <v>2020/02</v>
      </c>
      <c r="F742">
        <v>14450899.025738699</v>
      </c>
      <c r="G742">
        <v>-3.0728997528722334E-2</v>
      </c>
      <c r="H742" t="s">
        <v>13</v>
      </c>
      <c r="I742">
        <v>2020</v>
      </c>
      <c r="J742" t="s">
        <v>213</v>
      </c>
      <c r="K742">
        <v>3718200.5248702946</v>
      </c>
      <c r="L742">
        <v>0.25729890702632102</v>
      </c>
      <c r="M742" t="s">
        <v>15</v>
      </c>
    </row>
    <row r="743" spans="1:13" x14ac:dyDescent="0.3">
      <c r="A743">
        <v>44</v>
      </c>
      <c r="B743" t="s">
        <v>207</v>
      </c>
      <c r="C743" s="1">
        <v>43831</v>
      </c>
      <c r="D743" t="s">
        <v>89</v>
      </c>
      <c r="E743" t="str">
        <f t="shared" si="11"/>
        <v>2020/01</v>
      </c>
      <c r="F743">
        <v>14901853.876687201</v>
      </c>
      <c r="G743">
        <v>3.5177447083545081E-2</v>
      </c>
      <c r="H743" t="s">
        <v>13</v>
      </c>
      <c r="I743">
        <v>2020</v>
      </c>
      <c r="J743" t="s">
        <v>213</v>
      </c>
      <c r="K743">
        <v>3718200.5248702946</v>
      </c>
      <c r="L743">
        <v>0.2495126147148129</v>
      </c>
      <c r="M743" t="s">
        <v>15</v>
      </c>
    </row>
    <row r="744" spans="1:13" x14ac:dyDescent="0.3">
      <c r="A744">
        <v>44</v>
      </c>
      <c r="B744" t="s">
        <v>207</v>
      </c>
      <c r="C744" s="1">
        <v>43800</v>
      </c>
      <c r="D744" t="s">
        <v>90</v>
      </c>
      <c r="E744" t="str">
        <f t="shared" si="11"/>
        <v>2019/12</v>
      </c>
      <c r="F744">
        <v>14386757.700897601</v>
      </c>
      <c r="G744">
        <v>2.3956765880723863E-2</v>
      </c>
      <c r="H744" t="s">
        <v>13</v>
      </c>
      <c r="I744">
        <v>2019</v>
      </c>
      <c r="J744" t="s">
        <v>214</v>
      </c>
      <c r="K744">
        <v>3643840.7541459957</v>
      </c>
      <c r="L744">
        <v>0.25327741176308638</v>
      </c>
      <c r="M744" t="s">
        <v>15</v>
      </c>
    </row>
    <row r="745" spans="1:13" x14ac:dyDescent="0.3">
      <c r="A745">
        <v>44</v>
      </c>
      <c r="B745" t="s">
        <v>207</v>
      </c>
      <c r="C745" s="1">
        <v>43770</v>
      </c>
      <c r="D745" t="s">
        <v>92</v>
      </c>
      <c r="E745" t="str">
        <f t="shared" si="11"/>
        <v>2019/11</v>
      </c>
      <c r="F745">
        <v>14046193.214801401</v>
      </c>
      <c r="G745">
        <v>-3.4994716429557642E-3</v>
      </c>
      <c r="H745" t="s">
        <v>13</v>
      </c>
      <c r="I745">
        <v>2019</v>
      </c>
      <c r="J745" t="s">
        <v>214</v>
      </c>
      <c r="K745">
        <v>3643840.7541459957</v>
      </c>
      <c r="L745">
        <v>0.25941838464148709</v>
      </c>
      <c r="M745" t="s">
        <v>15</v>
      </c>
    </row>
    <row r="746" spans="1:13" x14ac:dyDescent="0.3">
      <c r="A746">
        <v>44</v>
      </c>
      <c r="B746" t="s">
        <v>207</v>
      </c>
      <c r="C746" s="1">
        <v>43739</v>
      </c>
      <c r="D746" t="s">
        <v>93</v>
      </c>
      <c r="E746" t="str">
        <f t="shared" si="11"/>
        <v>2019/10</v>
      </c>
      <c r="F746">
        <v>14095433.5770227</v>
      </c>
      <c r="G746">
        <v>3.2254179169580004E-2</v>
      </c>
      <c r="H746" t="s">
        <v>13</v>
      </c>
      <c r="I746">
        <v>2019</v>
      </c>
      <c r="J746" t="s">
        <v>214</v>
      </c>
      <c r="K746">
        <v>3643840.7541459957</v>
      </c>
      <c r="L746">
        <v>0.25851214396738437</v>
      </c>
      <c r="M746" t="s">
        <v>15</v>
      </c>
    </row>
    <row r="747" spans="1:13" x14ac:dyDescent="0.3">
      <c r="A747">
        <v>44</v>
      </c>
      <c r="B747" t="s">
        <v>207</v>
      </c>
      <c r="C747" s="1">
        <v>43709</v>
      </c>
      <c r="D747" t="s">
        <v>94</v>
      </c>
      <c r="E747" t="str">
        <f t="shared" si="11"/>
        <v>2019/09</v>
      </c>
      <c r="F747">
        <v>13648050.7054944</v>
      </c>
      <c r="G747">
        <v>-7.0185625023461038E-3</v>
      </c>
      <c r="H747" t="s">
        <v>13</v>
      </c>
      <c r="I747">
        <v>2019</v>
      </c>
      <c r="J747" t="s">
        <v>214</v>
      </c>
      <c r="K747">
        <v>3643840.7541459957</v>
      </c>
      <c r="L747">
        <v>0.26698616767880756</v>
      </c>
      <c r="M747" t="s">
        <v>15</v>
      </c>
    </row>
    <row r="748" spans="1:13" x14ac:dyDescent="0.3">
      <c r="A748">
        <v>44</v>
      </c>
      <c r="B748" t="s">
        <v>207</v>
      </c>
      <c r="C748" s="1">
        <v>43678</v>
      </c>
      <c r="D748" t="s">
        <v>95</v>
      </c>
      <c r="E748" t="str">
        <f t="shared" si="11"/>
        <v>2019/08</v>
      </c>
      <c r="F748">
        <v>13744177.343212301</v>
      </c>
      <c r="G748">
        <v>-5.1848808783409956E-3</v>
      </c>
      <c r="H748" t="s">
        <v>13</v>
      </c>
      <c r="I748">
        <v>2019</v>
      </c>
      <c r="J748" t="s">
        <v>214</v>
      </c>
      <c r="K748">
        <v>3643840.7541459957</v>
      </c>
      <c r="L748">
        <v>0.26511886911482141</v>
      </c>
      <c r="M748" t="s">
        <v>15</v>
      </c>
    </row>
    <row r="749" spans="1:13" x14ac:dyDescent="0.3">
      <c r="A749">
        <v>44</v>
      </c>
      <c r="B749" t="s">
        <v>207</v>
      </c>
      <c r="C749" s="1">
        <v>43647</v>
      </c>
      <c r="D749" t="s">
        <v>96</v>
      </c>
      <c r="E749" t="str">
        <f t="shared" si="11"/>
        <v>2019/07</v>
      </c>
      <c r="F749">
        <v>13815624.327500001</v>
      </c>
      <c r="G749">
        <v>3.0405229482159879E-3</v>
      </c>
      <c r="H749" t="s">
        <v>13</v>
      </c>
      <c r="I749">
        <v>2019</v>
      </c>
      <c r="J749" t="s">
        <v>214</v>
      </c>
      <c r="K749">
        <v>3643840.7541459957</v>
      </c>
      <c r="L749">
        <v>0.26374781680281584</v>
      </c>
      <c r="M749" t="s">
        <v>15</v>
      </c>
    </row>
    <row r="750" spans="1:13" x14ac:dyDescent="0.3">
      <c r="A750">
        <v>44</v>
      </c>
      <c r="B750" t="s">
        <v>207</v>
      </c>
      <c r="C750" s="1">
        <v>43617</v>
      </c>
      <c r="D750" t="s">
        <v>97</v>
      </c>
      <c r="E750" t="str">
        <f t="shared" si="11"/>
        <v>2019/06</v>
      </c>
      <c r="F750">
        <v>13773681.401216</v>
      </c>
      <c r="G750">
        <v>0.18643874912347633</v>
      </c>
      <c r="H750" t="s">
        <v>13</v>
      </c>
      <c r="I750">
        <v>2019</v>
      </c>
      <c r="J750" t="s">
        <v>214</v>
      </c>
      <c r="K750">
        <v>3643840.7541459957</v>
      </c>
      <c r="L750">
        <v>0.26455096847414383</v>
      </c>
      <c r="M750" t="s">
        <v>15</v>
      </c>
    </row>
    <row r="751" spans="1:13" x14ac:dyDescent="0.3">
      <c r="A751">
        <v>44</v>
      </c>
      <c r="B751" t="s">
        <v>207</v>
      </c>
      <c r="C751" s="1">
        <v>43586</v>
      </c>
      <c r="D751" t="s">
        <v>98</v>
      </c>
      <c r="E751" t="str">
        <f t="shared" si="11"/>
        <v>2019/05</v>
      </c>
      <c r="F751">
        <v>11430907.572055301</v>
      </c>
      <c r="G751">
        <v>-0.13307504529048023</v>
      </c>
      <c r="H751" t="s">
        <v>13</v>
      </c>
      <c r="I751">
        <v>2019</v>
      </c>
      <c r="J751" t="s">
        <v>214</v>
      </c>
      <c r="K751">
        <v>3643840.7541459957</v>
      </c>
      <c r="L751">
        <v>0.31877090521263185</v>
      </c>
      <c r="M751" t="s">
        <v>15</v>
      </c>
    </row>
    <row r="752" spans="1:13" x14ac:dyDescent="0.3">
      <c r="A752">
        <v>44</v>
      </c>
      <c r="B752" t="s">
        <v>207</v>
      </c>
      <c r="C752" s="1">
        <v>43556</v>
      </c>
      <c r="D752" t="s">
        <v>99</v>
      </c>
      <c r="E752" t="str">
        <f t="shared" si="11"/>
        <v>2019/04</v>
      </c>
      <c r="F752">
        <v>13057934.054786099</v>
      </c>
      <c r="G752">
        <v>0.13213851687110501</v>
      </c>
      <c r="H752" t="s">
        <v>13</v>
      </c>
      <c r="I752">
        <v>2019</v>
      </c>
      <c r="J752" t="s">
        <v>214</v>
      </c>
      <c r="K752">
        <v>3643840.7541459957</v>
      </c>
      <c r="L752">
        <v>0.27905185758006074</v>
      </c>
      <c r="M752" t="s">
        <v>15</v>
      </c>
    </row>
    <row r="753" spans="1:13" x14ac:dyDescent="0.3">
      <c r="A753">
        <v>44</v>
      </c>
      <c r="B753" t="s">
        <v>207</v>
      </c>
      <c r="C753" s="1">
        <v>43525</v>
      </c>
      <c r="D753" t="s">
        <v>100</v>
      </c>
      <c r="E753" t="str">
        <f t="shared" si="11"/>
        <v>2019/03</v>
      </c>
      <c r="F753">
        <v>11441617.9563626</v>
      </c>
      <c r="G753">
        <v>-8.2315875604985933E-2</v>
      </c>
      <c r="H753" t="s">
        <v>13</v>
      </c>
      <c r="I753">
        <v>2019</v>
      </c>
      <c r="J753" t="s">
        <v>214</v>
      </c>
      <c r="K753">
        <v>3643840.7541459957</v>
      </c>
      <c r="L753">
        <v>0.31847250695166612</v>
      </c>
      <c r="M753" t="s">
        <v>15</v>
      </c>
    </row>
    <row r="754" spans="1:13" x14ac:dyDescent="0.3">
      <c r="A754">
        <v>44</v>
      </c>
      <c r="B754" t="s">
        <v>207</v>
      </c>
      <c r="C754" s="1">
        <v>43497</v>
      </c>
      <c r="D754" t="s">
        <v>101</v>
      </c>
      <c r="E754" t="str">
        <f t="shared" si="11"/>
        <v>2019/02</v>
      </c>
      <c r="F754">
        <v>12423294.2804639</v>
      </c>
      <c r="G754">
        <v>3.1994371783907502E-2</v>
      </c>
      <c r="H754" t="s">
        <v>13</v>
      </c>
      <c r="I754">
        <v>2019</v>
      </c>
      <c r="J754" t="s">
        <v>214</v>
      </c>
      <c r="K754">
        <v>3643840.7541459957</v>
      </c>
      <c r="L754">
        <v>0.2933071270698363</v>
      </c>
      <c r="M754" t="s">
        <v>15</v>
      </c>
    </row>
    <row r="755" spans="1:13" x14ac:dyDescent="0.3">
      <c r="A755">
        <v>44</v>
      </c>
      <c r="B755" t="s">
        <v>207</v>
      </c>
      <c r="C755" s="1">
        <v>43466</v>
      </c>
      <c r="D755" t="s">
        <v>102</v>
      </c>
      <c r="E755" t="str">
        <f t="shared" si="11"/>
        <v>2019/01</v>
      </c>
      <c r="F755">
        <v>12032110.0008607</v>
      </c>
      <c r="G755">
        <v>0.19198923776132001</v>
      </c>
      <c r="H755" t="s">
        <v>13</v>
      </c>
      <c r="I755">
        <v>2019</v>
      </c>
      <c r="J755" t="s">
        <v>214</v>
      </c>
      <c r="K755">
        <v>3643840.7541459957</v>
      </c>
      <c r="L755">
        <v>0.30284303865949852</v>
      </c>
      <c r="M755" t="s">
        <v>15</v>
      </c>
    </row>
    <row r="756" spans="1:13" x14ac:dyDescent="0.3">
      <c r="A756">
        <v>44</v>
      </c>
      <c r="B756" t="s">
        <v>207</v>
      </c>
      <c r="C756" s="1">
        <v>43435</v>
      </c>
      <c r="D756" t="s">
        <v>103</v>
      </c>
      <c r="E756" t="str">
        <f t="shared" si="11"/>
        <v>2018/12</v>
      </c>
      <c r="F756">
        <v>9930289.8977327496</v>
      </c>
      <c r="G756">
        <v>-7.5807130816080273E-2</v>
      </c>
      <c r="H756" t="s">
        <v>13</v>
      </c>
      <c r="I756">
        <v>2018</v>
      </c>
      <c r="J756" t="s">
        <v>215</v>
      </c>
      <c r="K756">
        <v>3468258.5852141799</v>
      </c>
      <c r="L756">
        <v>0.34926055743911777</v>
      </c>
      <c r="M756" t="s">
        <v>15</v>
      </c>
    </row>
    <row r="757" spans="1:13" x14ac:dyDescent="0.3">
      <c r="A757">
        <v>44</v>
      </c>
      <c r="B757" t="s">
        <v>207</v>
      </c>
      <c r="C757" s="1">
        <v>43405</v>
      </c>
      <c r="D757" t="s">
        <v>105</v>
      </c>
      <c r="E757" t="str">
        <f t="shared" si="11"/>
        <v>2018/11</v>
      </c>
      <c r="F757">
        <v>10712344.869718401</v>
      </c>
      <c r="G757">
        <v>-0.10061865251271652</v>
      </c>
      <c r="H757" t="s">
        <v>13</v>
      </c>
      <c r="I757">
        <v>2018</v>
      </c>
      <c r="J757" t="s">
        <v>215</v>
      </c>
      <c r="K757">
        <v>3468258.5852141799</v>
      </c>
      <c r="L757">
        <v>0.32376278278887705</v>
      </c>
      <c r="M757" t="s">
        <v>15</v>
      </c>
    </row>
    <row r="758" spans="1:13" x14ac:dyDescent="0.3">
      <c r="A758">
        <v>44</v>
      </c>
      <c r="B758" t="s">
        <v>207</v>
      </c>
      <c r="C758" s="1">
        <v>43374</v>
      </c>
      <c r="D758" t="s">
        <v>106</v>
      </c>
      <c r="E758" t="str">
        <f t="shared" si="11"/>
        <v>2018/10</v>
      </c>
      <c r="F758">
        <v>11846298.490232</v>
      </c>
      <c r="G758">
        <v>-0.23467634000766649</v>
      </c>
      <c r="H758" t="s">
        <v>13</v>
      </c>
      <c r="I758">
        <v>2018</v>
      </c>
      <c r="J758" t="s">
        <v>215</v>
      </c>
      <c r="K758">
        <v>3468258.5852141799</v>
      </c>
      <c r="L758">
        <v>0.29277150057243384</v>
      </c>
      <c r="M758" t="s">
        <v>15</v>
      </c>
    </row>
    <row r="759" spans="1:13" x14ac:dyDescent="0.3">
      <c r="A759">
        <v>44</v>
      </c>
      <c r="B759" t="s">
        <v>207</v>
      </c>
      <c r="C759" s="1">
        <v>43344</v>
      </c>
      <c r="D759" t="s">
        <v>107</v>
      </c>
      <c r="E759" t="str">
        <f t="shared" si="11"/>
        <v>2018/09</v>
      </c>
      <c r="F759">
        <v>14979637.743198</v>
      </c>
      <c r="G759">
        <v>2.8070522043325104E-2</v>
      </c>
      <c r="H759" t="s">
        <v>13</v>
      </c>
      <c r="I759">
        <v>2018</v>
      </c>
      <c r="J759" t="s">
        <v>215</v>
      </c>
      <c r="K759">
        <v>3468258.5852141799</v>
      </c>
      <c r="L759">
        <v>0.23153153932504525</v>
      </c>
      <c r="M759" t="s">
        <v>15</v>
      </c>
    </row>
    <row r="760" spans="1:13" x14ac:dyDescent="0.3">
      <c r="A760">
        <v>44</v>
      </c>
      <c r="B760" t="s">
        <v>207</v>
      </c>
      <c r="C760" s="1">
        <v>43313</v>
      </c>
      <c r="D760" t="s">
        <v>108</v>
      </c>
      <c r="E760" t="str">
        <f t="shared" si="11"/>
        <v>2018/08</v>
      </c>
      <c r="F760">
        <v>14564998.2907228</v>
      </c>
      <c r="G760">
        <v>5.732162397869495E-3</v>
      </c>
      <c r="H760" t="s">
        <v>13</v>
      </c>
      <c r="I760">
        <v>2018</v>
      </c>
      <c r="J760" t="s">
        <v>215</v>
      </c>
      <c r="K760">
        <v>3468258.5852141799</v>
      </c>
      <c r="L760">
        <v>0.2381228281656094</v>
      </c>
      <c r="M760" t="s">
        <v>15</v>
      </c>
    </row>
    <row r="761" spans="1:13" x14ac:dyDescent="0.3">
      <c r="A761">
        <v>44</v>
      </c>
      <c r="B761" t="s">
        <v>207</v>
      </c>
      <c r="C761" s="1">
        <v>43282</v>
      </c>
      <c r="D761" t="s">
        <v>109</v>
      </c>
      <c r="E761" t="str">
        <f t="shared" si="11"/>
        <v>2018/07</v>
      </c>
      <c r="F761">
        <v>14481748.1847097</v>
      </c>
      <c r="G761">
        <v>2.606035156038013E-2</v>
      </c>
      <c r="H761" t="s">
        <v>13</v>
      </c>
      <c r="I761">
        <v>2018</v>
      </c>
      <c r="J761" t="s">
        <v>215</v>
      </c>
      <c r="K761">
        <v>3468258.5852141799</v>
      </c>
      <c r="L761">
        <v>0.23949170645544576</v>
      </c>
      <c r="M761" t="s">
        <v>15</v>
      </c>
    </row>
    <row r="762" spans="1:13" x14ac:dyDescent="0.3">
      <c r="A762">
        <v>44</v>
      </c>
      <c r="B762" t="s">
        <v>207</v>
      </c>
      <c r="C762" s="1">
        <v>43252</v>
      </c>
      <c r="D762" t="s">
        <v>110</v>
      </c>
      <c r="E762" t="str">
        <f t="shared" si="11"/>
        <v>2018/06</v>
      </c>
      <c r="F762">
        <v>14109223.875868199</v>
      </c>
      <c r="G762">
        <v>-2.7596250905093198E-2</v>
      </c>
      <c r="H762" t="s">
        <v>13</v>
      </c>
      <c r="I762">
        <v>2018</v>
      </c>
      <c r="J762" t="s">
        <v>215</v>
      </c>
      <c r="K762">
        <v>3468258.5852141799</v>
      </c>
      <c r="L762">
        <v>0.24581498002495644</v>
      </c>
      <c r="M762" t="s">
        <v>15</v>
      </c>
    </row>
    <row r="763" spans="1:13" x14ac:dyDescent="0.3">
      <c r="A763">
        <v>44</v>
      </c>
      <c r="B763" t="s">
        <v>207</v>
      </c>
      <c r="C763" s="1">
        <v>43221</v>
      </c>
      <c r="D763" t="s">
        <v>111</v>
      </c>
      <c r="E763" t="str">
        <f t="shared" si="11"/>
        <v>2018/05</v>
      </c>
      <c r="F763">
        <v>14504007.782131599</v>
      </c>
      <c r="G763">
        <v>0.13428377663085775</v>
      </c>
      <c r="H763" t="s">
        <v>13</v>
      </c>
      <c r="I763">
        <v>2018</v>
      </c>
      <c r="J763" t="s">
        <v>215</v>
      </c>
      <c r="K763">
        <v>3468258.5852141799</v>
      </c>
      <c r="L763">
        <v>0.23912415363475922</v>
      </c>
      <c r="M763" t="s">
        <v>15</v>
      </c>
    </row>
    <row r="764" spans="1:13" x14ac:dyDescent="0.3">
      <c r="A764">
        <v>44</v>
      </c>
      <c r="B764" t="s">
        <v>207</v>
      </c>
      <c r="C764" s="1">
        <v>43191</v>
      </c>
      <c r="D764" t="s">
        <v>112</v>
      </c>
      <c r="E764" t="str">
        <f t="shared" si="11"/>
        <v>2018/04</v>
      </c>
      <c r="F764">
        <v>12681461.889990101</v>
      </c>
      <c r="G764">
        <v>4.3543039419161385E-2</v>
      </c>
      <c r="H764" t="s">
        <v>13</v>
      </c>
      <c r="I764">
        <v>2018</v>
      </c>
      <c r="J764" t="s">
        <v>215</v>
      </c>
      <c r="K764">
        <v>3468258.5852141799</v>
      </c>
      <c r="L764">
        <v>0.27349043945412882</v>
      </c>
      <c r="M764" t="s">
        <v>15</v>
      </c>
    </row>
    <row r="765" spans="1:13" x14ac:dyDescent="0.3">
      <c r="A765">
        <v>44</v>
      </c>
      <c r="B765" t="s">
        <v>207</v>
      </c>
      <c r="C765" s="1">
        <v>43160</v>
      </c>
      <c r="D765" t="s">
        <v>113</v>
      </c>
      <c r="E765" t="str">
        <f t="shared" si="11"/>
        <v>2018/03</v>
      </c>
      <c r="F765">
        <v>12141121.8888612</v>
      </c>
      <c r="G765">
        <v>-8.9347680369637722E-2</v>
      </c>
      <c r="H765" t="s">
        <v>13</v>
      </c>
      <c r="I765">
        <v>2018</v>
      </c>
      <c r="J765" t="s">
        <v>215</v>
      </c>
      <c r="K765">
        <v>3468258.5852141799</v>
      </c>
      <c r="L765">
        <v>0.28566211730368291</v>
      </c>
      <c r="M765" t="s">
        <v>15</v>
      </c>
    </row>
    <row r="766" spans="1:13" x14ac:dyDescent="0.3">
      <c r="A766">
        <v>44</v>
      </c>
      <c r="B766" t="s">
        <v>207</v>
      </c>
      <c r="C766" s="1">
        <v>43132</v>
      </c>
      <c r="D766" t="s">
        <v>114</v>
      </c>
      <c r="E766" t="str">
        <f t="shared" si="11"/>
        <v>2018/02</v>
      </c>
      <c r="F766">
        <v>13275840.429612501</v>
      </c>
      <c r="G766">
        <v>-1.1559838477354522E-7</v>
      </c>
      <c r="H766" t="s">
        <v>13</v>
      </c>
      <c r="I766">
        <v>2018</v>
      </c>
      <c r="J766" t="s">
        <v>215</v>
      </c>
      <c r="K766">
        <v>3468258.5852141799</v>
      </c>
      <c r="L766">
        <v>0.26124587769811064</v>
      </c>
      <c r="M766" t="s">
        <v>15</v>
      </c>
    </row>
    <row r="767" spans="1:13" x14ac:dyDescent="0.3">
      <c r="A767">
        <v>44</v>
      </c>
      <c r="B767" t="s">
        <v>207</v>
      </c>
      <c r="C767" s="1">
        <v>43101</v>
      </c>
      <c r="D767" t="s">
        <v>115</v>
      </c>
      <c r="E767" t="str">
        <f t="shared" si="11"/>
        <v>2018/01</v>
      </c>
      <c r="F767">
        <v>13275841.964278299</v>
      </c>
      <c r="G767">
        <v>-1.0935456955759008E-2</v>
      </c>
      <c r="H767" t="s">
        <v>13</v>
      </c>
      <c r="I767">
        <v>2018</v>
      </c>
      <c r="J767" t="s">
        <v>215</v>
      </c>
      <c r="K767">
        <v>3468258.5852141799</v>
      </c>
      <c r="L767">
        <v>0.26124584749851087</v>
      </c>
      <c r="M767" t="s">
        <v>15</v>
      </c>
    </row>
    <row r="768" spans="1:13" x14ac:dyDescent="0.3">
      <c r="A768">
        <v>44</v>
      </c>
      <c r="B768" t="s">
        <v>207</v>
      </c>
      <c r="C768" s="1">
        <v>43070</v>
      </c>
      <c r="D768" t="s">
        <v>116</v>
      </c>
      <c r="E768" t="str">
        <f t="shared" si="11"/>
        <v>2017/12</v>
      </c>
      <c r="F768">
        <v>13421816.0546408</v>
      </c>
      <c r="G768">
        <v>4.67094298152042E-2</v>
      </c>
      <c r="H768" t="s">
        <v>13</v>
      </c>
      <c r="I768">
        <v>2017</v>
      </c>
      <c r="J768" t="s">
        <v>216</v>
      </c>
      <c r="K768">
        <v>2549403.636178615</v>
      </c>
      <c r="L768">
        <v>0.18994476051525974</v>
      </c>
      <c r="M768" t="s">
        <v>157</v>
      </c>
    </row>
    <row r="769" spans="1:13" x14ac:dyDescent="0.3">
      <c r="A769">
        <v>44</v>
      </c>
      <c r="B769" t="s">
        <v>207</v>
      </c>
      <c r="C769" s="1">
        <v>43040</v>
      </c>
      <c r="D769" t="s">
        <v>118</v>
      </c>
      <c r="E769" t="str">
        <f t="shared" si="11"/>
        <v>2017/11</v>
      </c>
      <c r="F769">
        <v>12809307.0125155</v>
      </c>
      <c r="G769">
        <v>-2.1360533634454375E-2</v>
      </c>
      <c r="H769" t="s">
        <v>13</v>
      </c>
      <c r="I769">
        <v>2017</v>
      </c>
      <c r="J769" t="s">
        <v>216</v>
      </c>
      <c r="K769">
        <v>2549403.636178615</v>
      </c>
      <c r="L769">
        <v>0.19902744416131857</v>
      </c>
      <c r="M769" t="s">
        <v>157</v>
      </c>
    </row>
    <row r="770" spans="1:13" x14ac:dyDescent="0.3">
      <c r="A770">
        <v>44</v>
      </c>
      <c r="B770" t="s">
        <v>207</v>
      </c>
      <c r="C770" s="1">
        <v>43009</v>
      </c>
      <c r="D770" t="s">
        <v>119</v>
      </c>
      <c r="E770" t="str">
        <f t="shared" si="11"/>
        <v>2017/10</v>
      </c>
      <c r="F770">
        <v>13085863.831045499</v>
      </c>
      <c r="G770">
        <v>7.5457011166178492E-2</v>
      </c>
      <c r="H770" t="s">
        <v>13</v>
      </c>
      <c r="I770">
        <v>2017</v>
      </c>
      <c r="J770" t="s">
        <v>216</v>
      </c>
      <c r="K770">
        <v>2549403.636178615</v>
      </c>
      <c r="L770">
        <v>0.19482119553546734</v>
      </c>
      <c r="M770" t="s">
        <v>157</v>
      </c>
    </row>
    <row r="771" spans="1:13" x14ac:dyDescent="0.3">
      <c r="A771">
        <v>44</v>
      </c>
      <c r="B771" t="s">
        <v>207</v>
      </c>
      <c r="C771" s="1">
        <v>42979</v>
      </c>
      <c r="D771" t="s">
        <v>120</v>
      </c>
      <c r="E771" t="str">
        <f t="shared" ref="E771:E834" si="12">TEXT(C771,"yyyy/mm")</f>
        <v>2017/09</v>
      </c>
      <c r="F771">
        <v>12134777.935796</v>
      </c>
      <c r="G771">
        <v>7.8607792499901755E-2</v>
      </c>
      <c r="H771" t="s">
        <v>13</v>
      </c>
      <c r="I771">
        <v>2017</v>
      </c>
      <c r="J771" t="s">
        <v>216</v>
      </c>
      <c r="K771">
        <v>2549403.636178615</v>
      </c>
      <c r="L771">
        <v>0.21009067077018437</v>
      </c>
      <c r="M771" t="s">
        <v>157</v>
      </c>
    </row>
    <row r="772" spans="1:13" x14ac:dyDescent="0.3">
      <c r="A772">
        <v>44</v>
      </c>
      <c r="B772" t="s">
        <v>207</v>
      </c>
      <c r="C772" s="1">
        <v>42948</v>
      </c>
      <c r="D772" t="s">
        <v>121</v>
      </c>
      <c r="E772" t="str">
        <f t="shared" si="12"/>
        <v>2017/08</v>
      </c>
      <c r="F772">
        <v>11217417.9797577</v>
      </c>
      <c r="G772">
        <v>2.0656763924056222E-2</v>
      </c>
      <c r="H772" t="s">
        <v>13</v>
      </c>
      <c r="I772">
        <v>2017</v>
      </c>
      <c r="J772" t="s">
        <v>216</v>
      </c>
      <c r="K772">
        <v>2549403.636178615</v>
      </c>
      <c r="L772">
        <v>0.22727187671700569</v>
      </c>
      <c r="M772" t="s">
        <v>15</v>
      </c>
    </row>
    <row r="773" spans="1:13" x14ac:dyDescent="0.3">
      <c r="A773">
        <v>44</v>
      </c>
      <c r="B773" t="s">
        <v>207</v>
      </c>
      <c r="C773" s="1">
        <v>42917</v>
      </c>
      <c r="D773" t="s">
        <v>122</v>
      </c>
      <c r="E773" t="str">
        <f t="shared" si="12"/>
        <v>2017/07</v>
      </c>
      <c r="F773">
        <v>10988079.2773102</v>
      </c>
      <c r="G773">
        <v>2.4861476660911846E-2</v>
      </c>
      <c r="H773" t="s">
        <v>13</v>
      </c>
      <c r="I773">
        <v>2017</v>
      </c>
      <c r="J773" t="s">
        <v>216</v>
      </c>
      <c r="K773">
        <v>2549403.636178615</v>
      </c>
      <c r="L773">
        <v>0.23201540249559338</v>
      </c>
      <c r="M773" t="s">
        <v>15</v>
      </c>
    </row>
    <row r="774" spans="1:13" x14ac:dyDescent="0.3">
      <c r="A774">
        <v>44</v>
      </c>
      <c r="B774" t="s">
        <v>207</v>
      </c>
      <c r="C774" s="1">
        <v>42887</v>
      </c>
      <c r="D774" t="s">
        <v>123</v>
      </c>
      <c r="E774" t="str">
        <f t="shared" si="12"/>
        <v>2017/06</v>
      </c>
      <c r="F774">
        <v>10718267.260653799</v>
      </c>
      <c r="G774">
        <v>1.458032133598759E-2</v>
      </c>
      <c r="H774" t="s">
        <v>13</v>
      </c>
      <c r="I774">
        <v>2017</v>
      </c>
      <c r="J774" t="s">
        <v>216</v>
      </c>
      <c r="K774">
        <v>2549403.636178615</v>
      </c>
      <c r="L774">
        <v>0.2378559494907673</v>
      </c>
      <c r="M774" t="s">
        <v>15</v>
      </c>
    </row>
    <row r="775" spans="1:13" x14ac:dyDescent="0.3">
      <c r="A775">
        <v>44</v>
      </c>
      <c r="B775" t="s">
        <v>207</v>
      </c>
      <c r="C775" s="1">
        <v>42856</v>
      </c>
      <c r="D775" t="s">
        <v>124</v>
      </c>
      <c r="E775" t="str">
        <f t="shared" si="12"/>
        <v>2017/05</v>
      </c>
      <c r="F775">
        <v>10563125.2385021</v>
      </c>
      <c r="G775">
        <v>-4.0668703069886736E-2</v>
      </c>
      <c r="H775" t="s">
        <v>13</v>
      </c>
      <c r="I775">
        <v>2017</v>
      </c>
      <c r="J775" t="s">
        <v>216</v>
      </c>
      <c r="K775">
        <v>2549403.636178615</v>
      </c>
      <c r="L775">
        <v>0.24134937138548329</v>
      </c>
      <c r="M775" t="s">
        <v>15</v>
      </c>
    </row>
    <row r="776" spans="1:13" x14ac:dyDescent="0.3">
      <c r="A776">
        <v>44</v>
      </c>
      <c r="B776" t="s">
        <v>207</v>
      </c>
      <c r="C776" s="1">
        <v>42826</v>
      </c>
      <c r="D776" t="s">
        <v>125</v>
      </c>
      <c r="E776" t="str">
        <f t="shared" si="12"/>
        <v>2017/04</v>
      </c>
      <c r="F776">
        <v>11001568.8810574</v>
      </c>
      <c r="G776">
        <v>-1.3398569483542296E-2</v>
      </c>
      <c r="H776" t="s">
        <v>13</v>
      </c>
      <c r="I776">
        <v>2017</v>
      </c>
      <c r="J776" t="s">
        <v>216</v>
      </c>
      <c r="K776">
        <v>2549403.636178615</v>
      </c>
      <c r="L776">
        <v>0.23173091617580116</v>
      </c>
      <c r="M776" t="s">
        <v>15</v>
      </c>
    </row>
    <row r="777" spans="1:13" x14ac:dyDescent="0.3">
      <c r="A777">
        <v>44</v>
      </c>
      <c r="B777" t="s">
        <v>207</v>
      </c>
      <c r="C777" s="1">
        <v>42795</v>
      </c>
      <c r="D777" t="s">
        <v>126</v>
      </c>
      <c r="E777" t="str">
        <f t="shared" si="12"/>
        <v>2017/03</v>
      </c>
      <c r="F777">
        <v>11149966.101335401</v>
      </c>
      <c r="G777">
        <v>-1.8131633349689942E-3</v>
      </c>
      <c r="H777" t="s">
        <v>13</v>
      </c>
      <c r="I777">
        <v>2017</v>
      </c>
      <c r="J777" t="s">
        <v>216</v>
      </c>
      <c r="K777">
        <v>2549403.636178615</v>
      </c>
      <c r="L777">
        <v>0.22864676116578328</v>
      </c>
      <c r="M777" t="s">
        <v>15</v>
      </c>
    </row>
    <row r="778" spans="1:13" x14ac:dyDescent="0.3">
      <c r="A778">
        <v>44</v>
      </c>
      <c r="B778" t="s">
        <v>207</v>
      </c>
      <c r="C778" s="1">
        <v>42767</v>
      </c>
      <c r="D778" t="s">
        <v>127</v>
      </c>
      <c r="E778" t="str">
        <f t="shared" si="12"/>
        <v>2017/02</v>
      </c>
      <c r="F778">
        <v>11170201.150237201</v>
      </c>
      <c r="G778">
        <v>3.0658441442537425E-2</v>
      </c>
      <c r="H778" t="s">
        <v>13</v>
      </c>
      <c r="I778">
        <v>2017</v>
      </c>
      <c r="J778" t="s">
        <v>216</v>
      </c>
      <c r="K778">
        <v>2549403.636178615</v>
      </c>
      <c r="L778">
        <v>0.22823256285984411</v>
      </c>
      <c r="M778" t="s">
        <v>15</v>
      </c>
    </row>
    <row r="779" spans="1:13" x14ac:dyDescent="0.3">
      <c r="A779">
        <v>44</v>
      </c>
      <c r="B779" t="s">
        <v>207</v>
      </c>
      <c r="C779" s="1">
        <v>42736</v>
      </c>
      <c r="D779" t="s">
        <v>129</v>
      </c>
      <c r="E779" t="str">
        <f t="shared" si="12"/>
        <v>2017/01</v>
      </c>
      <c r="F779">
        <v>10832936.611877499</v>
      </c>
      <c r="G779">
        <v>0.11010148092152383</v>
      </c>
      <c r="H779" t="s">
        <v>13</v>
      </c>
      <c r="I779">
        <v>2017</v>
      </c>
      <c r="J779" t="s">
        <v>216</v>
      </c>
      <c r="K779">
        <v>2549403.636178615</v>
      </c>
      <c r="L779">
        <v>0.23533818460484537</v>
      </c>
      <c r="M779" t="s">
        <v>15</v>
      </c>
    </row>
    <row r="780" spans="1:13" x14ac:dyDescent="0.3">
      <c r="A780">
        <v>44</v>
      </c>
      <c r="B780" t="s">
        <v>207</v>
      </c>
      <c r="C780" s="1">
        <v>42705</v>
      </c>
      <c r="D780" t="s">
        <v>130</v>
      </c>
      <c r="E780" t="str">
        <f t="shared" si="12"/>
        <v>2016/12</v>
      </c>
      <c r="F780">
        <v>9703529.6293275692</v>
      </c>
      <c r="G780">
        <v>8.2618908680278276E-3</v>
      </c>
      <c r="H780" t="s">
        <v>13</v>
      </c>
      <c r="I780">
        <v>2016</v>
      </c>
      <c r="J780" t="s">
        <v>217</v>
      </c>
      <c r="K780">
        <v>2163360.8440678632</v>
      </c>
      <c r="L780">
        <v>0.22294576578912129</v>
      </c>
      <c r="M780" t="s">
        <v>15</v>
      </c>
    </row>
    <row r="781" spans="1:13" x14ac:dyDescent="0.3">
      <c r="A781">
        <v>44</v>
      </c>
      <c r="B781" t="s">
        <v>207</v>
      </c>
      <c r="C781" s="1">
        <v>42675</v>
      </c>
      <c r="D781" t="s">
        <v>132</v>
      </c>
      <c r="E781" t="str">
        <f t="shared" si="12"/>
        <v>2016/11</v>
      </c>
      <c r="F781">
        <v>9623690.3921715394</v>
      </c>
      <c r="G781">
        <v>0.20386663318160467</v>
      </c>
      <c r="H781" t="s">
        <v>13</v>
      </c>
      <c r="I781">
        <v>2016</v>
      </c>
      <c r="J781" t="s">
        <v>217</v>
      </c>
      <c r="K781">
        <v>2163360.8440678632</v>
      </c>
      <c r="L781">
        <v>0.22479534938360701</v>
      </c>
      <c r="M781" t="s">
        <v>157</v>
      </c>
    </row>
    <row r="782" spans="1:13" x14ac:dyDescent="0.3">
      <c r="A782">
        <v>44</v>
      </c>
      <c r="B782" t="s">
        <v>207</v>
      </c>
      <c r="C782" s="1">
        <v>42644</v>
      </c>
      <c r="D782" t="s">
        <v>133</v>
      </c>
      <c r="E782" t="str">
        <f t="shared" si="12"/>
        <v>2016/10</v>
      </c>
      <c r="F782">
        <v>7848804.08700277</v>
      </c>
      <c r="G782">
        <v>4.4025433437682787E-3</v>
      </c>
      <c r="H782" t="s">
        <v>128</v>
      </c>
      <c r="I782">
        <v>2016</v>
      </c>
      <c r="J782" t="s">
        <v>217</v>
      </c>
      <c r="K782">
        <v>2163360.8440678632</v>
      </c>
      <c r="L782">
        <v>0.27562935959253732</v>
      </c>
      <c r="M782" t="s">
        <v>15</v>
      </c>
    </row>
    <row r="783" spans="1:13" x14ac:dyDescent="0.3">
      <c r="A783">
        <v>44</v>
      </c>
      <c r="B783" t="s">
        <v>207</v>
      </c>
      <c r="C783" s="1">
        <v>42614</v>
      </c>
      <c r="D783" t="s">
        <v>134</v>
      </c>
      <c r="E783" t="str">
        <f t="shared" si="12"/>
        <v>2016/09</v>
      </c>
      <c r="F783">
        <v>7814325.33959297</v>
      </c>
      <c r="G783">
        <v>1.6319352477584368E-3</v>
      </c>
      <c r="H783" t="s">
        <v>13</v>
      </c>
      <c r="I783">
        <v>2016</v>
      </c>
      <c r="J783" t="s">
        <v>217</v>
      </c>
      <c r="K783">
        <v>2163360.8440678632</v>
      </c>
      <c r="L783">
        <v>0.27684550489684984</v>
      </c>
      <c r="M783" t="s">
        <v>15</v>
      </c>
    </row>
    <row r="784" spans="1:13" x14ac:dyDescent="0.3">
      <c r="A784">
        <v>44</v>
      </c>
      <c r="B784" t="s">
        <v>207</v>
      </c>
      <c r="C784" s="1">
        <v>42583</v>
      </c>
      <c r="D784" t="s">
        <v>135</v>
      </c>
      <c r="E784" t="str">
        <f t="shared" si="12"/>
        <v>2016/08</v>
      </c>
      <c r="F784">
        <v>7801583.26658078</v>
      </c>
      <c r="G784">
        <v>5.5304102577025248E-2</v>
      </c>
      <c r="H784" t="s">
        <v>128</v>
      </c>
      <c r="I784">
        <v>2016</v>
      </c>
      <c r="J784" t="s">
        <v>217</v>
      </c>
      <c r="K784">
        <v>2163360.8440678632</v>
      </c>
      <c r="L784">
        <v>0.27729766768431929</v>
      </c>
      <c r="M784" t="s">
        <v>15</v>
      </c>
    </row>
    <row r="785" spans="1:13" x14ac:dyDescent="0.3">
      <c r="A785">
        <v>44</v>
      </c>
      <c r="B785" t="s">
        <v>207</v>
      </c>
      <c r="C785" s="1">
        <v>42552</v>
      </c>
      <c r="D785" t="s">
        <v>136</v>
      </c>
      <c r="E785" t="str">
        <f t="shared" si="12"/>
        <v>2016/07</v>
      </c>
      <c r="F785">
        <v>7381837.5151648102</v>
      </c>
      <c r="G785">
        <v>0.11581690317782395</v>
      </c>
      <c r="H785" t="s">
        <v>128</v>
      </c>
      <c r="I785">
        <v>2016</v>
      </c>
      <c r="J785" t="s">
        <v>217</v>
      </c>
      <c r="K785">
        <v>2163360.8440678632</v>
      </c>
      <c r="L785">
        <v>0.29306535664373301</v>
      </c>
      <c r="M785" t="s">
        <v>15</v>
      </c>
    </row>
    <row r="786" spans="1:13" x14ac:dyDescent="0.3">
      <c r="A786">
        <v>44</v>
      </c>
      <c r="B786" t="s">
        <v>207</v>
      </c>
      <c r="C786" s="1">
        <v>42522</v>
      </c>
      <c r="D786" t="s">
        <v>137</v>
      </c>
      <c r="E786" t="str">
        <f t="shared" si="12"/>
        <v>2016/06</v>
      </c>
      <c r="F786">
        <v>6574547.0781420004</v>
      </c>
      <c r="G786">
        <v>8.4218084497594742E-2</v>
      </c>
      <c r="H786" t="s">
        <v>128</v>
      </c>
      <c r="I786">
        <v>2016</v>
      </c>
      <c r="J786" t="s">
        <v>217</v>
      </c>
      <c r="K786">
        <v>2163360.8440678632</v>
      </c>
      <c r="L786">
        <v>0.32905093208021252</v>
      </c>
      <c r="M786" t="s">
        <v>15</v>
      </c>
    </row>
    <row r="787" spans="1:13" x14ac:dyDescent="0.3">
      <c r="A787">
        <v>44</v>
      </c>
      <c r="B787" t="s">
        <v>207</v>
      </c>
      <c r="C787" s="1">
        <v>42491</v>
      </c>
      <c r="D787" t="s">
        <v>138</v>
      </c>
      <c r="E787" t="str">
        <f t="shared" si="12"/>
        <v>2016/05</v>
      </c>
      <c r="F787">
        <v>6043525.9352672799</v>
      </c>
      <c r="G787">
        <v>7.2769064742710901E-2</v>
      </c>
      <c r="H787" t="s">
        <v>128</v>
      </c>
      <c r="I787">
        <v>2016</v>
      </c>
      <c r="J787" t="s">
        <v>217</v>
      </c>
      <c r="K787">
        <v>2163360.8440678632</v>
      </c>
      <c r="L787">
        <v>0.35796335901257065</v>
      </c>
      <c r="M787" t="s">
        <v>15</v>
      </c>
    </row>
    <row r="788" spans="1:13" x14ac:dyDescent="0.3">
      <c r="A788">
        <v>44</v>
      </c>
      <c r="B788" t="s">
        <v>207</v>
      </c>
      <c r="C788" s="1">
        <v>42461</v>
      </c>
      <c r="D788" t="s">
        <v>139</v>
      </c>
      <c r="E788" t="str">
        <f t="shared" si="12"/>
        <v>2016/04</v>
      </c>
      <c r="F788">
        <v>5619364.2852119897</v>
      </c>
      <c r="G788">
        <v>4.9120736580905856E-2</v>
      </c>
      <c r="H788" t="s">
        <v>128</v>
      </c>
      <c r="I788">
        <v>2016</v>
      </c>
      <c r="J788" t="s">
        <v>217</v>
      </c>
      <c r="K788">
        <v>2163360.8440678632</v>
      </c>
      <c r="L788">
        <v>0.38498319992547891</v>
      </c>
      <c r="M788" t="s">
        <v>15</v>
      </c>
    </row>
    <row r="789" spans="1:13" x14ac:dyDescent="0.3">
      <c r="A789">
        <v>44</v>
      </c>
      <c r="B789" t="s">
        <v>207</v>
      </c>
      <c r="C789" s="1">
        <v>42430</v>
      </c>
      <c r="D789" t="s">
        <v>140</v>
      </c>
      <c r="E789" t="str">
        <f t="shared" si="12"/>
        <v>2016/03</v>
      </c>
      <c r="F789">
        <v>5350006.6527735498</v>
      </c>
      <c r="G789">
        <v>-6.7139238330439513E-2</v>
      </c>
      <c r="H789" t="s">
        <v>128</v>
      </c>
      <c r="I789">
        <v>2016</v>
      </c>
      <c r="J789" t="s">
        <v>217</v>
      </c>
      <c r="K789">
        <v>2163360.8440678632</v>
      </c>
      <c r="L789">
        <v>0.40436601007707795</v>
      </c>
      <c r="M789" t="s">
        <v>15</v>
      </c>
    </row>
    <row r="790" spans="1:13" x14ac:dyDescent="0.3">
      <c r="A790">
        <v>44</v>
      </c>
      <c r="B790" t="s">
        <v>207</v>
      </c>
      <c r="C790" s="1">
        <v>42401</v>
      </c>
      <c r="D790" t="s">
        <v>141</v>
      </c>
      <c r="E790" t="str">
        <f t="shared" si="12"/>
        <v>2016/02</v>
      </c>
      <c r="F790">
        <v>5721534.5234693699</v>
      </c>
      <c r="G790">
        <v>2.7429037858907709E-2</v>
      </c>
      <c r="H790" t="s">
        <v>128</v>
      </c>
      <c r="I790">
        <v>2016</v>
      </c>
      <c r="J790" t="s">
        <v>217</v>
      </c>
      <c r="K790">
        <v>2163360.8440678632</v>
      </c>
      <c r="L790">
        <v>0.37810850134590551</v>
      </c>
      <c r="M790" t="s">
        <v>15</v>
      </c>
    </row>
    <row r="791" spans="1:13" x14ac:dyDescent="0.3">
      <c r="A791">
        <v>44</v>
      </c>
      <c r="B791" t="s">
        <v>207</v>
      </c>
      <c r="C791" s="1">
        <v>42370</v>
      </c>
      <c r="D791" t="s">
        <v>142</v>
      </c>
      <c r="E791" t="str">
        <f t="shared" si="12"/>
        <v>2016/01</v>
      </c>
      <c r="F791">
        <v>5566731.0963807199</v>
      </c>
      <c r="G791">
        <v>-0.40505599094030509</v>
      </c>
      <c r="H791" t="s">
        <v>128</v>
      </c>
      <c r="I791">
        <v>2016</v>
      </c>
      <c r="J791" t="s">
        <v>217</v>
      </c>
      <c r="K791">
        <v>2163360.8440678632</v>
      </c>
      <c r="L791">
        <v>0.38862319853646232</v>
      </c>
      <c r="M791" t="s">
        <v>15</v>
      </c>
    </row>
    <row r="792" spans="1:13" x14ac:dyDescent="0.3">
      <c r="A792">
        <v>44</v>
      </c>
      <c r="B792" t="s">
        <v>207</v>
      </c>
      <c r="C792" s="1">
        <v>42339</v>
      </c>
      <c r="D792" t="s">
        <v>143</v>
      </c>
      <c r="E792" t="str">
        <f t="shared" si="12"/>
        <v>2015/12</v>
      </c>
      <c r="F792">
        <v>8346681.1753916796</v>
      </c>
      <c r="G792">
        <v>2.1681045980774218E-2</v>
      </c>
      <c r="H792" t="s">
        <v>128</v>
      </c>
      <c r="I792">
        <v>2015</v>
      </c>
      <c r="J792" t="s">
        <v>218</v>
      </c>
      <c r="K792">
        <v>1714420.7074740059</v>
      </c>
      <c r="L792">
        <v>0.20540148490738946</v>
      </c>
      <c r="M792" t="s">
        <v>15</v>
      </c>
    </row>
    <row r="793" spans="1:13" x14ac:dyDescent="0.3">
      <c r="A793">
        <v>44</v>
      </c>
      <c r="B793" t="s">
        <v>207</v>
      </c>
      <c r="C793" s="1">
        <v>42309</v>
      </c>
      <c r="D793" t="s">
        <v>145</v>
      </c>
      <c r="E793" t="str">
        <f t="shared" si="12"/>
        <v>2015/11</v>
      </c>
      <c r="F793">
        <v>8167664.0487778401</v>
      </c>
      <c r="G793">
        <v>9.0754345849755377E-2</v>
      </c>
      <c r="H793" t="s">
        <v>128</v>
      </c>
      <c r="I793">
        <v>2015</v>
      </c>
      <c r="J793" t="s">
        <v>218</v>
      </c>
      <c r="K793">
        <v>1714420.7074740059</v>
      </c>
      <c r="L793">
        <v>0.20990343104654768</v>
      </c>
      <c r="M793" t="s">
        <v>15</v>
      </c>
    </row>
    <row r="794" spans="1:13" x14ac:dyDescent="0.3">
      <c r="A794">
        <v>44</v>
      </c>
      <c r="B794" t="s">
        <v>207</v>
      </c>
      <c r="C794" s="1">
        <v>42278</v>
      </c>
      <c r="D794" t="s">
        <v>146</v>
      </c>
      <c r="E794" t="str">
        <f t="shared" si="12"/>
        <v>2015/10</v>
      </c>
      <c r="F794">
        <v>7459054.0557516003</v>
      </c>
      <c r="G794">
        <v>7.2570672325709656E-2</v>
      </c>
      <c r="H794" t="s">
        <v>128</v>
      </c>
      <c r="I794">
        <v>2015</v>
      </c>
      <c r="J794" t="s">
        <v>218</v>
      </c>
      <c r="K794">
        <v>1714420.7074740059</v>
      </c>
      <c r="L794">
        <v>0.22984425299237959</v>
      </c>
      <c r="M794" t="s">
        <v>15</v>
      </c>
    </row>
    <row r="795" spans="1:13" x14ac:dyDescent="0.3">
      <c r="A795">
        <v>44</v>
      </c>
      <c r="B795" t="s">
        <v>207</v>
      </c>
      <c r="C795" s="1">
        <v>42248</v>
      </c>
      <c r="D795" t="s">
        <v>147</v>
      </c>
      <c r="E795" t="str">
        <f t="shared" si="12"/>
        <v>2015/09</v>
      </c>
      <c r="F795">
        <v>6936920.4141191598</v>
      </c>
      <c r="G795">
        <v>-1.6529273372920487E-2</v>
      </c>
      <c r="H795" t="s">
        <v>128</v>
      </c>
      <c r="I795">
        <v>2015</v>
      </c>
      <c r="J795" t="s">
        <v>218</v>
      </c>
      <c r="K795">
        <v>1714420.7074740059</v>
      </c>
      <c r="L795">
        <v>0.24714435298760748</v>
      </c>
      <c r="M795" t="s">
        <v>15</v>
      </c>
    </row>
    <row r="796" spans="1:13" x14ac:dyDescent="0.3">
      <c r="A796">
        <v>44</v>
      </c>
      <c r="B796" t="s">
        <v>207</v>
      </c>
      <c r="C796" s="1">
        <v>42217</v>
      </c>
      <c r="D796" t="s">
        <v>148</v>
      </c>
      <c r="E796" t="str">
        <f t="shared" si="12"/>
        <v>2015/08</v>
      </c>
      <c r="F796">
        <v>7052535.5528050698</v>
      </c>
      <c r="G796">
        <v>-3.7368090934575188E-2</v>
      </c>
      <c r="H796" t="s">
        <v>128</v>
      </c>
      <c r="I796">
        <v>2015</v>
      </c>
      <c r="J796" t="s">
        <v>218</v>
      </c>
      <c r="K796">
        <v>1714420.7074740059</v>
      </c>
      <c r="L796">
        <v>0.24309281316449566</v>
      </c>
      <c r="M796" t="s">
        <v>15</v>
      </c>
    </row>
    <row r="797" spans="1:13" x14ac:dyDescent="0.3">
      <c r="A797">
        <v>44</v>
      </c>
      <c r="B797" t="s">
        <v>207</v>
      </c>
      <c r="C797" s="1">
        <v>42186</v>
      </c>
      <c r="D797" t="s">
        <v>149</v>
      </c>
      <c r="E797" t="str">
        <f t="shared" si="12"/>
        <v>2015/07</v>
      </c>
      <c r="F797">
        <v>7321061.2427258398</v>
      </c>
      <c r="G797">
        <v>-0.11307396261332661</v>
      </c>
      <c r="H797" t="s">
        <v>128</v>
      </c>
      <c r="I797">
        <v>2015</v>
      </c>
      <c r="J797" t="s">
        <v>218</v>
      </c>
      <c r="K797">
        <v>1714420.7074740059</v>
      </c>
      <c r="L797">
        <v>0.23417652859787827</v>
      </c>
      <c r="M797" t="s">
        <v>15</v>
      </c>
    </row>
    <row r="798" spans="1:13" x14ac:dyDescent="0.3">
      <c r="A798">
        <v>44</v>
      </c>
      <c r="B798" t="s">
        <v>207</v>
      </c>
      <c r="C798" s="1">
        <v>42156</v>
      </c>
      <c r="D798" t="s">
        <v>150</v>
      </c>
      <c r="E798" t="str">
        <f t="shared" si="12"/>
        <v>2015/06</v>
      </c>
      <c r="F798">
        <v>8197500.23654682</v>
      </c>
      <c r="G798">
        <v>-1.8928013681992314E-2</v>
      </c>
      <c r="H798" t="s">
        <v>128</v>
      </c>
      <c r="I798">
        <v>2015</v>
      </c>
      <c r="J798" t="s">
        <v>218</v>
      </c>
      <c r="K798">
        <v>1714420.7074740059</v>
      </c>
      <c r="L798">
        <v>0.20913945202839079</v>
      </c>
      <c r="M798" t="s">
        <v>15</v>
      </c>
    </row>
    <row r="799" spans="1:13" x14ac:dyDescent="0.3">
      <c r="A799">
        <v>44</v>
      </c>
      <c r="B799" t="s">
        <v>207</v>
      </c>
      <c r="C799" s="1">
        <v>42125</v>
      </c>
      <c r="D799" t="s">
        <v>151</v>
      </c>
      <c r="E799" t="str">
        <f t="shared" si="12"/>
        <v>2015/05</v>
      </c>
      <c r="F799">
        <v>8354140.4001716301</v>
      </c>
      <c r="G799">
        <v>-5.342881767378304E-3</v>
      </c>
      <c r="H799" t="s">
        <v>128</v>
      </c>
      <c r="I799">
        <v>2015</v>
      </c>
      <c r="J799" t="s">
        <v>218</v>
      </c>
      <c r="K799">
        <v>1714420.7074740059</v>
      </c>
      <c r="L799">
        <v>0.20521808652375345</v>
      </c>
      <c r="M799" t="s">
        <v>15</v>
      </c>
    </row>
    <row r="800" spans="1:13" x14ac:dyDescent="0.3">
      <c r="A800">
        <v>44</v>
      </c>
      <c r="B800" t="s">
        <v>207</v>
      </c>
      <c r="C800" s="1">
        <v>42095</v>
      </c>
      <c r="D800" t="s">
        <v>152</v>
      </c>
      <c r="E800" t="str">
        <f t="shared" si="12"/>
        <v>2015/04</v>
      </c>
      <c r="F800">
        <v>8398895.03750051</v>
      </c>
      <c r="G800">
        <v>3.8013632950654824E-2</v>
      </c>
      <c r="H800" t="s">
        <v>128</v>
      </c>
      <c r="I800">
        <v>2015</v>
      </c>
      <c r="J800" t="s">
        <v>218</v>
      </c>
      <c r="K800">
        <v>1714420.7074740059</v>
      </c>
      <c r="L800">
        <v>0.20412455445856043</v>
      </c>
      <c r="M800" t="s">
        <v>15</v>
      </c>
    </row>
    <row r="801" spans="1:13" x14ac:dyDescent="0.3">
      <c r="A801">
        <v>44</v>
      </c>
      <c r="B801" t="s">
        <v>207</v>
      </c>
      <c r="C801" s="1">
        <v>42064</v>
      </c>
      <c r="D801" t="s">
        <v>153</v>
      </c>
      <c r="E801" t="str">
        <f t="shared" si="12"/>
        <v>2015/03</v>
      </c>
      <c r="F801">
        <v>8085614.7102508703</v>
      </c>
      <c r="G801">
        <v>-9.3295357973329149E-2</v>
      </c>
      <c r="H801" t="s">
        <v>128</v>
      </c>
      <c r="I801">
        <v>2015</v>
      </c>
      <c r="J801" t="s">
        <v>218</v>
      </c>
      <c r="K801">
        <v>1714420.7074740059</v>
      </c>
      <c r="L801">
        <v>0.21203344073524535</v>
      </c>
      <c r="M801" t="s">
        <v>15</v>
      </c>
    </row>
    <row r="802" spans="1:13" x14ac:dyDescent="0.3">
      <c r="A802">
        <v>44</v>
      </c>
      <c r="B802" t="s">
        <v>207</v>
      </c>
      <c r="C802" s="1">
        <v>42036</v>
      </c>
      <c r="D802" t="s">
        <v>154</v>
      </c>
      <c r="E802" t="str">
        <f t="shared" si="12"/>
        <v>2015/02</v>
      </c>
      <c r="F802">
        <v>8876274.0418040697</v>
      </c>
      <c r="G802">
        <v>8.9612116114938745E-2</v>
      </c>
      <c r="H802" t="s">
        <v>128</v>
      </c>
      <c r="I802">
        <v>2015</v>
      </c>
      <c r="J802" t="s">
        <v>218</v>
      </c>
      <c r="K802">
        <v>1714420.7074740059</v>
      </c>
      <c r="L802">
        <v>0.19314643727758954</v>
      </c>
      <c r="M802" t="s">
        <v>15</v>
      </c>
    </row>
    <row r="803" spans="1:13" x14ac:dyDescent="0.3">
      <c r="A803">
        <v>7</v>
      </c>
      <c r="B803" t="s">
        <v>219</v>
      </c>
      <c r="C803" s="1">
        <v>45627</v>
      </c>
      <c r="D803" t="s">
        <v>24</v>
      </c>
      <c r="E803" t="str">
        <f t="shared" si="12"/>
        <v>2024/12</v>
      </c>
      <c r="F803">
        <v>203627372.523471</v>
      </c>
      <c r="G803">
        <v>-1.3514741527671834E-2</v>
      </c>
      <c r="H803" t="s">
        <v>13</v>
      </c>
      <c r="I803">
        <v>2024</v>
      </c>
      <c r="J803" t="s">
        <v>220</v>
      </c>
      <c r="K803">
        <v>40865531.424358971</v>
      </c>
      <c r="L803">
        <v>0.20068780988493395</v>
      </c>
      <c r="M803" t="s">
        <v>157</v>
      </c>
    </row>
    <row r="804" spans="1:13" x14ac:dyDescent="0.3">
      <c r="A804">
        <v>7</v>
      </c>
      <c r="B804" t="s">
        <v>219</v>
      </c>
      <c r="C804" s="1">
        <v>45597</v>
      </c>
      <c r="D804" t="s">
        <v>26</v>
      </c>
      <c r="E804" t="str">
        <f t="shared" si="12"/>
        <v>2024/11</v>
      </c>
      <c r="F804">
        <v>206398023.979139</v>
      </c>
      <c r="G804">
        <v>-3.9712124905416001E-2</v>
      </c>
      <c r="H804" t="s">
        <v>13</v>
      </c>
      <c r="I804">
        <v>2024</v>
      </c>
      <c r="J804" t="s">
        <v>220</v>
      </c>
      <c r="K804">
        <v>40865531.424358971</v>
      </c>
      <c r="L804">
        <v>0.19799381135785157</v>
      </c>
      <c r="M804" t="s">
        <v>157</v>
      </c>
    </row>
    <row r="805" spans="1:13" x14ac:dyDescent="0.3">
      <c r="A805">
        <v>7</v>
      </c>
      <c r="B805" t="s">
        <v>219</v>
      </c>
      <c r="C805" s="1">
        <v>45566</v>
      </c>
      <c r="D805" t="s">
        <v>27</v>
      </c>
      <c r="E805" t="str">
        <f t="shared" si="12"/>
        <v>2024/10</v>
      </c>
      <c r="F805">
        <v>214759454.331644</v>
      </c>
      <c r="G805">
        <v>-4.8257935881796568E-2</v>
      </c>
      <c r="H805" t="s">
        <v>13</v>
      </c>
      <c r="I805">
        <v>2024</v>
      </c>
      <c r="J805" t="s">
        <v>220</v>
      </c>
      <c r="K805">
        <v>40865531.424358971</v>
      </c>
      <c r="L805">
        <v>0.19028513343702227</v>
      </c>
      <c r="M805" t="s">
        <v>157</v>
      </c>
    </row>
    <row r="806" spans="1:13" x14ac:dyDescent="0.3">
      <c r="A806">
        <v>7</v>
      </c>
      <c r="B806" t="s">
        <v>219</v>
      </c>
      <c r="C806" s="1">
        <v>45536</v>
      </c>
      <c r="D806" t="s">
        <v>28</v>
      </c>
      <c r="E806" t="str">
        <f t="shared" si="12"/>
        <v>2024/09</v>
      </c>
      <c r="F806">
        <v>225377442.87108099</v>
      </c>
      <c r="G806">
        <v>-0.13583204603292817</v>
      </c>
      <c r="H806" t="s">
        <v>13</v>
      </c>
      <c r="I806">
        <v>2024</v>
      </c>
      <c r="J806" t="s">
        <v>220</v>
      </c>
      <c r="K806">
        <v>40865531.424358971</v>
      </c>
      <c r="L806">
        <v>0.18132041478407676</v>
      </c>
      <c r="M806" t="s">
        <v>157</v>
      </c>
    </row>
    <row r="807" spans="1:13" x14ac:dyDescent="0.3">
      <c r="A807">
        <v>7</v>
      </c>
      <c r="B807" t="s">
        <v>219</v>
      </c>
      <c r="C807" s="1">
        <v>45505</v>
      </c>
      <c r="D807" t="s">
        <v>29</v>
      </c>
      <c r="E807" t="str">
        <f t="shared" si="12"/>
        <v>2024/08</v>
      </c>
      <c r="F807">
        <v>258167491.62625301</v>
      </c>
      <c r="G807">
        <v>7.0700997438161384E-2</v>
      </c>
      <c r="H807" t="s">
        <v>13</v>
      </c>
      <c r="I807">
        <v>2024</v>
      </c>
      <c r="J807" t="s">
        <v>220</v>
      </c>
      <c r="K807">
        <v>40865531.424358971</v>
      </c>
      <c r="L807">
        <v>0.15829077149465307</v>
      </c>
      <c r="M807" t="s">
        <v>157</v>
      </c>
    </row>
    <row r="808" spans="1:13" x14ac:dyDescent="0.3">
      <c r="A808">
        <v>7</v>
      </c>
      <c r="B808" t="s">
        <v>219</v>
      </c>
      <c r="C808" s="1">
        <v>45474</v>
      </c>
      <c r="D808" t="s">
        <v>30</v>
      </c>
      <c r="E808" t="str">
        <f t="shared" si="12"/>
        <v>2024/07</v>
      </c>
      <c r="F808">
        <v>240545093.08349499</v>
      </c>
      <c r="G808">
        <v>9.7649671235962114E-4</v>
      </c>
      <c r="H808" t="s">
        <v>13</v>
      </c>
      <c r="I808">
        <v>2024</v>
      </c>
      <c r="J808" t="s">
        <v>220</v>
      </c>
      <c r="K808">
        <v>40865531.424358971</v>
      </c>
      <c r="L808">
        <v>0.1698871962030597</v>
      </c>
      <c r="M808" t="s">
        <v>157</v>
      </c>
    </row>
    <row r="809" spans="1:13" x14ac:dyDescent="0.3">
      <c r="A809">
        <v>7</v>
      </c>
      <c r="B809" t="s">
        <v>219</v>
      </c>
      <c r="C809" s="1">
        <v>45444</v>
      </c>
      <c r="D809" t="s">
        <v>31</v>
      </c>
      <c r="E809" t="str">
        <f t="shared" si="12"/>
        <v>2024/06</v>
      </c>
      <c r="F809">
        <v>240310316.238989</v>
      </c>
      <c r="G809">
        <v>1.353339348610795E-2</v>
      </c>
      <c r="H809" t="s">
        <v>13</v>
      </c>
      <c r="I809">
        <v>2024</v>
      </c>
      <c r="J809" t="s">
        <v>220</v>
      </c>
      <c r="K809">
        <v>40865531.424358971</v>
      </c>
      <c r="L809">
        <v>0.17005317151560873</v>
      </c>
      <c r="M809" t="s">
        <v>157</v>
      </c>
    </row>
    <row r="810" spans="1:13" x14ac:dyDescent="0.3">
      <c r="A810">
        <v>7</v>
      </c>
      <c r="B810" t="s">
        <v>219</v>
      </c>
      <c r="C810" s="1">
        <v>45413</v>
      </c>
      <c r="D810" t="s">
        <v>32</v>
      </c>
      <c r="E810" t="str">
        <f t="shared" si="12"/>
        <v>2024/05</v>
      </c>
      <c r="F810">
        <v>237080009.97655699</v>
      </c>
      <c r="G810">
        <v>1.0569643132783236E-2</v>
      </c>
      <c r="H810" t="s">
        <v>13</v>
      </c>
      <c r="I810">
        <v>2024</v>
      </c>
      <c r="J810" t="s">
        <v>220</v>
      </c>
      <c r="K810">
        <v>40865531.424358971</v>
      </c>
      <c r="L810">
        <v>0.17237021134088804</v>
      </c>
      <c r="M810" t="s">
        <v>157</v>
      </c>
    </row>
    <row r="811" spans="1:13" x14ac:dyDescent="0.3">
      <c r="A811">
        <v>7</v>
      </c>
      <c r="B811" t="s">
        <v>219</v>
      </c>
      <c r="C811" s="1">
        <v>45383</v>
      </c>
      <c r="D811" t="s">
        <v>34</v>
      </c>
      <c r="E811" t="str">
        <f t="shared" si="12"/>
        <v>2024/04</v>
      </c>
      <c r="F811">
        <v>234587355.318306</v>
      </c>
      <c r="G811">
        <v>0.12188336042957108</v>
      </c>
      <c r="H811" t="s">
        <v>13</v>
      </c>
      <c r="I811">
        <v>2024</v>
      </c>
      <c r="J811" t="s">
        <v>220</v>
      </c>
      <c r="K811">
        <v>40865531.424358971</v>
      </c>
      <c r="L811">
        <v>0.17420176534625878</v>
      </c>
      <c r="M811" t="s">
        <v>157</v>
      </c>
    </row>
    <row r="812" spans="1:13" x14ac:dyDescent="0.3">
      <c r="A812">
        <v>7</v>
      </c>
      <c r="B812" t="s">
        <v>219</v>
      </c>
      <c r="C812" s="1">
        <v>45352</v>
      </c>
      <c r="D812" t="s">
        <v>35</v>
      </c>
      <c r="E812" t="str">
        <f t="shared" si="12"/>
        <v>2024/03</v>
      </c>
      <c r="F812">
        <v>207668835.82255599</v>
      </c>
      <c r="G812">
        <v>6.7312046742999454E-2</v>
      </c>
      <c r="H812" t="s">
        <v>13</v>
      </c>
      <c r="I812">
        <v>2024</v>
      </c>
      <c r="J812" t="s">
        <v>220</v>
      </c>
      <c r="K812">
        <v>40865531.424358971</v>
      </c>
      <c r="L812">
        <v>0.1967822050068061</v>
      </c>
      <c r="M812" t="s">
        <v>157</v>
      </c>
    </row>
    <row r="813" spans="1:13" x14ac:dyDescent="0.3">
      <c r="A813">
        <v>7</v>
      </c>
      <c r="B813" t="s">
        <v>219</v>
      </c>
      <c r="C813" s="1">
        <v>45323</v>
      </c>
      <c r="D813" t="s">
        <v>36</v>
      </c>
      <c r="E813" t="str">
        <f t="shared" si="12"/>
        <v>2024/02</v>
      </c>
      <c r="F813">
        <v>194150305.304528</v>
      </c>
      <c r="G813">
        <v>-5.0481155087226753E-2</v>
      </c>
      <c r="H813" t="s">
        <v>13</v>
      </c>
      <c r="I813">
        <v>2024</v>
      </c>
      <c r="J813" t="s">
        <v>220</v>
      </c>
      <c r="K813">
        <v>40865531.424358971</v>
      </c>
      <c r="L813">
        <v>0.21048399259666734</v>
      </c>
      <c r="M813" t="s">
        <v>157</v>
      </c>
    </row>
    <row r="814" spans="1:13" x14ac:dyDescent="0.3">
      <c r="A814">
        <v>7</v>
      </c>
      <c r="B814" t="s">
        <v>219</v>
      </c>
      <c r="C814" s="1">
        <v>45292</v>
      </c>
      <c r="D814" t="s">
        <v>37</v>
      </c>
      <c r="E814" t="str">
        <f t="shared" si="12"/>
        <v>2024/01</v>
      </c>
      <c r="F814">
        <v>204202833.91786599</v>
      </c>
      <c r="G814">
        <v>-2.4493084243458297E-2</v>
      </c>
      <c r="H814" t="s">
        <v>13</v>
      </c>
      <c r="I814">
        <v>2024</v>
      </c>
      <c r="J814" t="s">
        <v>220</v>
      </c>
      <c r="K814">
        <v>40865531.424358971</v>
      </c>
      <c r="L814">
        <v>0.20012225413480703</v>
      </c>
      <c r="M814" t="s">
        <v>157</v>
      </c>
    </row>
    <row r="815" spans="1:13" x14ac:dyDescent="0.3">
      <c r="A815">
        <v>7</v>
      </c>
      <c r="B815" t="s">
        <v>219</v>
      </c>
      <c r="C815" s="1">
        <v>45261</v>
      </c>
      <c r="D815" t="s">
        <v>38</v>
      </c>
      <c r="E815" t="str">
        <f t="shared" si="12"/>
        <v>2023/12</v>
      </c>
      <c r="F815">
        <v>209266146.07173899</v>
      </c>
      <c r="G815">
        <v>4.5900127909737076E-2</v>
      </c>
      <c r="H815" t="s">
        <v>13</v>
      </c>
      <c r="I815">
        <v>2023</v>
      </c>
      <c r="J815" t="s">
        <v>221</v>
      </c>
      <c r="K815">
        <v>39130795.106490068</v>
      </c>
      <c r="L815">
        <v>0.18699056603773626</v>
      </c>
      <c r="M815" t="s">
        <v>157</v>
      </c>
    </row>
    <row r="816" spans="1:13" x14ac:dyDescent="0.3">
      <c r="A816">
        <v>7</v>
      </c>
      <c r="B816" t="s">
        <v>219</v>
      </c>
      <c r="C816" s="1">
        <v>45231</v>
      </c>
      <c r="D816" t="s">
        <v>40</v>
      </c>
      <c r="E816" t="str">
        <f t="shared" si="12"/>
        <v>2023/11</v>
      </c>
      <c r="F816">
        <v>199877911.99250901</v>
      </c>
      <c r="G816">
        <v>-1.2158335399612417E-2</v>
      </c>
      <c r="H816" t="s">
        <v>13</v>
      </c>
      <c r="I816">
        <v>2023</v>
      </c>
      <c r="J816" t="s">
        <v>221</v>
      </c>
      <c r="K816">
        <v>39130795.106490068</v>
      </c>
      <c r="L816">
        <v>0.19577348350505386</v>
      </c>
      <c r="M816" t="s">
        <v>157</v>
      </c>
    </row>
    <row r="817" spans="1:13" x14ac:dyDescent="0.3">
      <c r="A817">
        <v>7</v>
      </c>
      <c r="B817" t="s">
        <v>219</v>
      </c>
      <c r="C817" s="1">
        <v>45200</v>
      </c>
      <c r="D817" t="s">
        <v>41</v>
      </c>
      <c r="E817" t="str">
        <f t="shared" si="12"/>
        <v>2023/10</v>
      </c>
      <c r="F817">
        <v>202322928.229729</v>
      </c>
      <c r="G817">
        <v>-7.9847536446351106E-2</v>
      </c>
      <c r="H817" t="s">
        <v>13</v>
      </c>
      <c r="I817">
        <v>2023</v>
      </c>
      <c r="J817" t="s">
        <v>221</v>
      </c>
      <c r="K817">
        <v>39130795.106490068</v>
      </c>
      <c r="L817">
        <v>0.19340761548319788</v>
      </c>
      <c r="M817" t="s">
        <v>157</v>
      </c>
    </row>
    <row r="818" spans="1:13" x14ac:dyDescent="0.3">
      <c r="A818">
        <v>7</v>
      </c>
      <c r="B818" t="s">
        <v>219</v>
      </c>
      <c r="C818" s="1">
        <v>45170</v>
      </c>
      <c r="D818" t="s">
        <v>42</v>
      </c>
      <c r="E818" t="str">
        <f t="shared" si="12"/>
        <v>2023/09</v>
      </c>
      <c r="F818">
        <v>219140398.17443699</v>
      </c>
      <c r="G818">
        <v>4.0444834356102959E-2</v>
      </c>
      <c r="H818" t="s">
        <v>13</v>
      </c>
      <c r="I818">
        <v>2023</v>
      </c>
      <c r="J818" t="s">
        <v>221</v>
      </c>
      <c r="K818">
        <v>39130795.106490068</v>
      </c>
      <c r="L818">
        <v>0.17856495394035807</v>
      </c>
      <c r="M818" t="s">
        <v>157</v>
      </c>
    </row>
    <row r="819" spans="1:13" x14ac:dyDescent="0.3">
      <c r="A819">
        <v>7</v>
      </c>
      <c r="B819" t="s">
        <v>219</v>
      </c>
      <c r="C819" s="1">
        <v>45139</v>
      </c>
      <c r="D819" t="s">
        <v>43</v>
      </c>
      <c r="E819" t="str">
        <f t="shared" si="12"/>
        <v>2023/08</v>
      </c>
      <c r="F819">
        <v>210454142.19963101</v>
      </c>
      <c r="G819">
        <v>-4.7969684928647262E-2</v>
      </c>
      <c r="H819" t="s">
        <v>13</v>
      </c>
      <c r="I819">
        <v>2023</v>
      </c>
      <c r="J819" t="s">
        <v>221</v>
      </c>
      <c r="K819">
        <v>39130795.106490068</v>
      </c>
      <c r="L819">
        <v>0.18593501984566155</v>
      </c>
      <c r="M819" t="s">
        <v>157</v>
      </c>
    </row>
    <row r="820" spans="1:13" x14ac:dyDescent="0.3">
      <c r="A820">
        <v>7</v>
      </c>
      <c r="B820" t="s">
        <v>219</v>
      </c>
      <c r="C820" s="1">
        <v>45108</v>
      </c>
      <c r="D820" t="s">
        <v>44</v>
      </c>
      <c r="E820" t="str">
        <f t="shared" si="12"/>
        <v>2023/07</v>
      </c>
      <c r="F820">
        <v>220795616.751003</v>
      </c>
      <c r="G820">
        <v>-8.0087396501985209E-3</v>
      </c>
      <c r="H820" t="s">
        <v>13</v>
      </c>
      <c r="I820">
        <v>2023</v>
      </c>
      <c r="J820" t="s">
        <v>221</v>
      </c>
      <c r="K820">
        <v>39130795.106490068</v>
      </c>
      <c r="L820">
        <v>0.17722632216299336</v>
      </c>
      <c r="M820" t="s">
        <v>157</v>
      </c>
    </row>
    <row r="821" spans="1:13" x14ac:dyDescent="0.3">
      <c r="A821">
        <v>7</v>
      </c>
      <c r="B821" t="s">
        <v>219</v>
      </c>
      <c r="C821" s="1">
        <v>45078</v>
      </c>
      <c r="D821" t="s">
        <v>45</v>
      </c>
      <c r="E821" t="str">
        <f t="shared" si="12"/>
        <v>2023/06</v>
      </c>
      <c r="F821">
        <v>222571011.20799801</v>
      </c>
      <c r="G821">
        <v>-3.3482019704557019E-2</v>
      </c>
      <c r="H821" t="s">
        <v>13</v>
      </c>
      <c r="I821">
        <v>2023</v>
      </c>
      <c r="J821" t="s">
        <v>221</v>
      </c>
      <c r="K821">
        <v>39130795.106490068</v>
      </c>
      <c r="L821">
        <v>0.17581263118727258</v>
      </c>
      <c r="M821" t="s">
        <v>157</v>
      </c>
    </row>
    <row r="822" spans="1:13" x14ac:dyDescent="0.3">
      <c r="A822">
        <v>7</v>
      </c>
      <c r="B822" t="s">
        <v>219</v>
      </c>
      <c r="C822" s="1">
        <v>45047</v>
      </c>
      <c r="D822" t="s">
        <v>46</v>
      </c>
      <c r="E822" t="str">
        <f t="shared" si="12"/>
        <v>2023/05</v>
      </c>
      <c r="F822">
        <v>230149298.41784301</v>
      </c>
      <c r="G822">
        <v>-7.3339427154335722E-3</v>
      </c>
      <c r="H822" t="s">
        <v>13</v>
      </c>
      <c r="I822">
        <v>2023</v>
      </c>
      <c r="J822" t="s">
        <v>221</v>
      </c>
      <c r="K822">
        <v>39130795.106490068</v>
      </c>
      <c r="L822">
        <v>0.1700235254919045</v>
      </c>
      <c r="M822" t="s">
        <v>157</v>
      </c>
    </row>
    <row r="823" spans="1:13" x14ac:dyDescent="0.3">
      <c r="A823">
        <v>7</v>
      </c>
      <c r="B823" t="s">
        <v>219</v>
      </c>
      <c r="C823" s="1">
        <v>45017</v>
      </c>
      <c r="D823" t="s">
        <v>47</v>
      </c>
      <c r="E823" t="str">
        <f t="shared" si="12"/>
        <v>2023/04</v>
      </c>
      <c r="F823">
        <v>231843404.83478299</v>
      </c>
      <c r="G823">
        <v>4.4754801139535103E-2</v>
      </c>
      <c r="H823" t="s">
        <v>13</v>
      </c>
      <c r="I823">
        <v>2023</v>
      </c>
      <c r="J823" t="s">
        <v>221</v>
      </c>
      <c r="K823">
        <v>39130795.106490068</v>
      </c>
      <c r="L823">
        <v>0.16878114404149466</v>
      </c>
      <c r="M823" t="s">
        <v>157</v>
      </c>
    </row>
    <row r="824" spans="1:13" x14ac:dyDescent="0.3">
      <c r="A824">
        <v>7</v>
      </c>
      <c r="B824" t="s">
        <v>219</v>
      </c>
      <c r="C824" s="1">
        <v>44986</v>
      </c>
      <c r="D824" t="s">
        <v>48</v>
      </c>
      <c r="E824" t="str">
        <f t="shared" si="12"/>
        <v>2023/03</v>
      </c>
      <c r="F824">
        <v>221696064.160052</v>
      </c>
      <c r="G824">
        <v>3.184057508939462E-2</v>
      </c>
      <c r="H824" t="s">
        <v>13</v>
      </c>
      <c r="I824">
        <v>2023</v>
      </c>
      <c r="J824" t="s">
        <v>221</v>
      </c>
      <c r="K824">
        <v>39130795.106490068</v>
      </c>
      <c r="L824">
        <v>0.17650649439694088</v>
      </c>
      <c r="M824" t="s">
        <v>157</v>
      </c>
    </row>
    <row r="825" spans="1:13" x14ac:dyDescent="0.3">
      <c r="A825">
        <v>7</v>
      </c>
      <c r="B825" t="s">
        <v>219</v>
      </c>
      <c r="C825" s="1">
        <v>44958</v>
      </c>
      <c r="D825" t="s">
        <v>49</v>
      </c>
      <c r="E825" t="str">
        <f t="shared" si="12"/>
        <v>2023/02</v>
      </c>
      <c r="F825">
        <v>214748330.864604</v>
      </c>
      <c r="G825">
        <v>2.7025815901373602E-2</v>
      </c>
      <c r="H825" t="s">
        <v>13</v>
      </c>
      <c r="I825">
        <v>2023</v>
      </c>
      <c r="J825" t="s">
        <v>221</v>
      </c>
      <c r="K825">
        <v>39130795.106490068</v>
      </c>
      <c r="L825">
        <v>0.18221699302129393</v>
      </c>
      <c r="M825" t="s">
        <v>157</v>
      </c>
    </row>
    <row r="826" spans="1:13" x14ac:dyDescent="0.3">
      <c r="A826">
        <v>7</v>
      </c>
      <c r="B826" t="s">
        <v>219</v>
      </c>
      <c r="C826" s="1">
        <v>44927</v>
      </c>
      <c r="D826" t="s">
        <v>50</v>
      </c>
      <c r="E826" t="str">
        <f t="shared" si="12"/>
        <v>2023/01</v>
      </c>
      <c r="F826">
        <v>209022305.776766</v>
      </c>
      <c r="G826">
        <v>-3.7615827136253414E-3</v>
      </c>
      <c r="H826" t="s">
        <v>13</v>
      </c>
      <c r="I826">
        <v>2023</v>
      </c>
      <c r="J826" t="s">
        <v>221</v>
      </c>
      <c r="K826">
        <v>39130795.106490068</v>
      </c>
      <c r="L826">
        <v>0.18720870464552916</v>
      </c>
      <c r="M826" t="s">
        <v>157</v>
      </c>
    </row>
    <row r="827" spans="1:13" x14ac:dyDescent="0.3">
      <c r="A827">
        <v>7</v>
      </c>
      <c r="B827" t="s">
        <v>219</v>
      </c>
      <c r="C827" s="1">
        <v>44896</v>
      </c>
      <c r="D827" t="s">
        <v>51</v>
      </c>
      <c r="E827" t="str">
        <f t="shared" si="12"/>
        <v>2022/12</v>
      </c>
      <c r="F827">
        <v>209810041.10589799</v>
      </c>
      <c r="G827">
        <v>4.8215592283082694E-3</v>
      </c>
      <c r="H827" t="s">
        <v>13</v>
      </c>
      <c r="I827">
        <v>2022</v>
      </c>
      <c r="J827" t="s">
        <v>222</v>
      </c>
      <c r="K827">
        <v>36934646.82196223</v>
      </c>
      <c r="L827">
        <v>0.17603850905934529</v>
      </c>
      <c r="M827" t="s">
        <v>157</v>
      </c>
    </row>
    <row r="828" spans="1:13" x14ac:dyDescent="0.3">
      <c r="A828">
        <v>7</v>
      </c>
      <c r="B828" t="s">
        <v>219</v>
      </c>
      <c r="C828" s="1">
        <v>44866</v>
      </c>
      <c r="D828" t="s">
        <v>53</v>
      </c>
      <c r="E828" t="str">
        <f t="shared" si="12"/>
        <v>2022/11</v>
      </c>
      <c r="F828">
        <v>208800864.423648</v>
      </c>
      <c r="G828">
        <v>8.5213031298393901E-2</v>
      </c>
      <c r="H828" t="s">
        <v>13</v>
      </c>
      <c r="I828">
        <v>2022</v>
      </c>
      <c r="J828" t="s">
        <v>222</v>
      </c>
      <c r="K828">
        <v>36934646.82196223</v>
      </c>
      <c r="L828">
        <v>0.17688933867162263</v>
      </c>
      <c r="M828" t="s">
        <v>157</v>
      </c>
    </row>
    <row r="829" spans="1:13" x14ac:dyDescent="0.3">
      <c r="A829">
        <v>7</v>
      </c>
      <c r="B829" t="s">
        <v>219</v>
      </c>
      <c r="C829" s="1">
        <v>44835</v>
      </c>
      <c r="D829" t="s">
        <v>54</v>
      </c>
      <c r="E829" t="str">
        <f t="shared" si="12"/>
        <v>2022/10</v>
      </c>
      <c r="F829">
        <v>191745306.863848</v>
      </c>
      <c r="G829">
        <v>3.0703503811359601E-2</v>
      </c>
      <c r="H829" t="s">
        <v>13</v>
      </c>
      <c r="I829">
        <v>2022</v>
      </c>
      <c r="J829" t="s">
        <v>222</v>
      </c>
      <c r="K829">
        <v>36934646.82196223</v>
      </c>
      <c r="L829">
        <v>0.19262347238667124</v>
      </c>
      <c r="M829" t="s">
        <v>157</v>
      </c>
    </row>
    <row r="830" spans="1:13" x14ac:dyDescent="0.3">
      <c r="A830">
        <v>7</v>
      </c>
      <c r="B830" t="s">
        <v>219</v>
      </c>
      <c r="C830" s="1">
        <v>44805</v>
      </c>
      <c r="D830" t="s">
        <v>55</v>
      </c>
      <c r="E830" t="str">
        <f t="shared" si="12"/>
        <v>2022/09</v>
      </c>
      <c r="F830">
        <v>185947515.81367901</v>
      </c>
      <c r="G830">
        <v>-6.8018204145421382E-2</v>
      </c>
      <c r="H830" t="s">
        <v>13</v>
      </c>
      <c r="I830">
        <v>2022</v>
      </c>
      <c r="J830" t="s">
        <v>222</v>
      </c>
      <c r="K830">
        <v>36934646.82196223</v>
      </c>
      <c r="L830">
        <v>0.19862941787816654</v>
      </c>
      <c r="M830" t="s">
        <v>157</v>
      </c>
    </row>
    <row r="831" spans="1:13" x14ac:dyDescent="0.3">
      <c r="A831">
        <v>7</v>
      </c>
      <c r="B831" t="s">
        <v>219</v>
      </c>
      <c r="C831" s="1">
        <v>44774</v>
      </c>
      <c r="D831" t="s">
        <v>56</v>
      </c>
      <c r="E831" t="str">
        <f t="shared" si="12"/>
        <v>2022/08</v>
      </c>
      <c r="F831">
        <v>199035393.361036</v>
      </c>
      <c r="G831">
        <v>-2.100119529109333E-2</v>
      </c>
      <c r="H831" t="s">
        <v>13</v>
      </c>
      <c r="I831">
        <v>2022</v>
      </c>
      <c r="J831" t="s">
        <v>222</v>
      </c>
      <c r="K831">
        <v>36934646.82196223</v>
      </c>
      <c r="L831">
        <v>0.18556823587132273</v>
      </c>
      <c r="M831" t="s">
        <v>157</v>
      </c>
    </row>
    <row r="832" spans="1:13" x14ac:dyDescent="0.3">
      <c r="A832">
        <v>7</v>
      </c>
      <c r="B832" t="s">
        <v>219</v>
      </c>
      <c r="C832" s="1">
        <v>44743</v>
      </c>
      <c r="D832" t="s">
        <v>57</v>
      </c>
      <c r="E832" t="str">
        <f t="shared" si="12"/>
        <v>2022/07</v>
      </c>
      <c r="F832">
        <v>203259575.71085501</v>
      </c>
      <c r="G832">
        <v>6.4605389278979937E-3</v>
      </c>
      <c r="H832" t="s">
        <v>13</v>
      </c>
      <c r="I832">
        <v>2022</v>
      </c>
      <c r="J832" t="s">
        <v>222</v>
      </c>
      <c r="K832">
        <v>36934646.82196223</v>
      </c>
      <c r="L832">
        <v>0.18171171858836929</v>
      </c>
      <c r="M832" t="s">
        <v>157</v>
      </c>
    </row>
    <row r="833" spans="1:13" x14ac:dyDescent="0.3">
      <c r="A833">
        <v>7</v>
      </c>
      <c r="B833" t="s">
        <v>219</v>
      </c>
      <c r="C833" s="1">
        <v>44713</v>
      </c>
      <c r="D833" t="s">
        <v>58</v>
      </c>
      <c r="E833" t="str">
        <f t="shared" si="12"/>
        <v>2022/06</v>
      </c>
      <c r="F833">
        <v>201950642.07062301</v>
      </c>
      <c r="G833">
        <v>3.2568288686049315E-2</v>
      </c>
      <c r="H833" t="s">
        <v>13</v>
      </c>
      <c r="I833">
        <v>2022</v>
      </c>
      <c r="J833" t="s">
        <v>222</v>
      </c>
      <c r="K833">
        <v>36934646.82196223</v>
      </c>
      <c r="L833">
        <v>0.18288947459273749</v>
      </c>
      <c r="M833" t="s">
        <v>157</v>
      </c>
    </row>
    <row r="834" spans="1:13" x14ac:dyDescent="0.3">
      <c r="A834">
        <v>7</v>
      </c>
      <c r="B834" t="s">
        <v>219</v>
      </c>
      <c r="C834" s="1">
        <v>44682</v>
      </c>
      <c r="D834" t="s">
        <v>59</v>
      </c>
      <c r="E834" t="str">
        <f t="shared" si="12"/>
        <v>2022/05</v>
      </c>
      <c r="F834">
        <v>195479405.79463401</v>
      </c>
      <c r="G834">
        <v>-2.2132643165069313E-2</v>
      </c>
      <c r="H834" t="s">
        <v>13</v>
      </c>
      <c r="I834">
        <v>2022</v>
      </c>
      <c r="J834" t="s">
        <v>222</v>
      </c>
      <c r="K834">
        <v>36934646.82196223</v>
      </c>
      <c r="L834">
        <v>0.18894392824564285</v>
      </c>
      <c r="M834" t="s">
        <v>157</v>
      </c>
    </row>
    <row r="835" spans="1:13" x14ac:dyDescent="0.3">
      <c r="A835">
        <v>7</v>
      </c>
      <c r="B835" t="s">
        <v>219</v>
      </c>
      <c r="C835" s="1">
        <v>44652</v>
      </c>
      <c r="D835" t="s">
        <v>60</v>
      </c>
      <c r="E835" t="str">
        <f t="shared" ref="E835:E898" si="13">TEXT(C835,"yyyy/mm")</f>
        <v>2022/04</v>
      </c>
      <c r="F835">
        <v>199854115.08985701</v>
      </c>
      <c r="G835">
        <v>5.3429430068299082E-2</v>
      </c>
      <c r="H835" t="s">
        <v>13</v>
      </c>
      <c r="I835">
        <v>2022</v>
      </c>
      <c r="J835" t="s">
        <v>222</v>
      </c>
      <c r="K835">
        <v>36934646.82196223</v>
      </c>
      <c r="L835">
        <v>0.18480803762962766</v>
      </c>
      <c r="M835" t="s">
        <v>157</v>
      </c>
    </row>
    <row r="836" spans="1:13" x14ac:dyDescent="0.3">
      <c r="A836">
        <v>7</v>
      </c>
      <c r="B836" t="s">
        <v>219</v>
      </c>
      <c r="C836" s="1">
        <v>44621</v>
      </c>
      <c r="D836" t="s">
        <v>61</v>
      </c>
      <c r="E836" t="str">
        <f t="shared" si="13"/>
        <v>2022/03</v>
      </c>
      <c r="F836">
        <v>189456272.47219601</v>
      </c>
      <c r="G836">
        <v>0.11195032099578497</v>
      </c>
      <c r="H836" t="s">
        <v>13</v>
      </c>
      <c r="I836">
        <v>2022</v>
      </c>
      <c r="J836" t="s">
        <v>222</v>
      </c>
      <c r="K836">
        <v>36934646.82196223</v>
      </c>
      <c r="L836">
        <v>0.19495077328401803</v>
      </c>
      <c r="M836" t="s">
        <v>157</v>
      </c>
    </row>
    <row r="837" spans="1:13" x14ac:dyDescent="0.3">
      <c r="A837">
        <v>7</v>
      </c>
      <c r="B837" t="s">
        <v>219</v>
      </c>
      <c r="C837" s="1">
        <v>44593</v>
      </c>
      <c r="D837" t="s">
        <v>62</v>
      </c>
      <c r="E837" t="str">
        <f t="shared" si="13"/>
        <v>2022/02</v>
      </c>
      <c r="F837">
        <v>169390707.40383199</v>
      </c>
      <c r="G837">
        <v>5.0033175859695161E-2</v>
      </c>
      <c r="H837" t="s">
        <v>13</v>
      </c>
      <c r="I837">
        <v>2022</v>
      </c>
      <c r="J837" t="s">
        <v>222</v>
      </c>
      <c r="K837">
        <v>36934646.82196223</v>
      </c>
      <c r="L837">
        <v>0.21804411462730977</v>
      </c>
      <c r="M837" t="s">
        <v>157</v>
      </c>
    </row>
    <row r="838" spans="1:13" x14ac:dyDescent="0.3">
      <c r="A838">
        <v>7</v>
      </c>
      <c r="B838" t="s">
        <v>219</v>
      </c>
      <c r="C838" s="1">
        <v>44562</v>
      </c>
      <c r="D838" t="s">
        <v>63</v>
      </c>
      <c r="E838" t="str">
        <f t="shared" si="13"/>
        <v>2022/01</v>
      </c>
      <c r="F838">
        <v>161124079.60098699</v>
      </c>
      <c r="G838">
        <v>-0.1142732320529717</v>
      </c>
      <c r="H838" t="s">
        <v>13</v>
      </c>
      <c r="I838">
        <v>2022</v>
      </c>
      <c r="J838" t="s">
        <v>222</v>
      </c>
      <c r="K838">
        <v>36934646.82196223</v>
      </c>
      <c r="L838">
        <v>0.2292310802545989</v>
      </c>
      <c r="M838" t="s">
        <v>157</v>
      </c>
    </row>
    <row r="839" spans="1:13" x14ac:dyDescent="0.3">
      <c r="A839">
        <v>7</v>
      </c>
      <c r="B839" t="s">
        <v>219</v>
      </c>
      <c r="C839" s="1">
        <v>44531</v>
      </c>
      <c r="D839" t="s">
        <v>64</v>
      </c>
      <c r="E839" t="str">
        <f t="shared" si="13"/>
        <v>2021/12</v>
      </c>
      <c r="F839">
        <v>180629501.61046001</v>
      </c>
      <c r="G839">
        <v>4.7587296230399402E-2</v>
      </c>
      <c r="H839" t="s">
        <v>13</v>
      </c>
      <c r="I839">
        <v>2021</v>
      </c>
      <c r="J839" t="s">
        <v>223</v>
      </c>
      <c r="K839">
        <v>38971263.035549499</v>
      </c>
      <c r="L839">
        <v>0.21575248056429738</v>
      </c>
      <c r="M839" t="s">
        <v>15</v>
      </c>
    </row>
    <row r="840" spans="1:13" x14ac:dyDescent="0.3">
      <c r="A840">
        <v>7</v>
      </c>
      <c r="B840" t="s">
        <v>219</v>
      </c>
      <c r="C840" s="1">
        <v>44501</v>
      </c>
      <c r="D840" t="s">
        <v>66</v>
      </c>
      <c r="E840" t="str">
        <f t="shared" si="13"/>
        <v>2021/11</v>
      </c>
      <c r="F840">
        <v>172235148.356978</v>
      </c>
      <c r="G840">
        <v>-9.4247273568460674E-2</v>
      </c>
      <c r="H840" t="s">
        <v>13</v>
      </c>
      <c r="I840">
        <v>2021</v>
      </c>
      <c r="J840" t="s">
        <v>223</v>
      </c>
      <c r="K840">
        <v>38971263.035549499</v>
      </c>
      <c r="L840">
        <v>0.22626777058755093</v>
      </c>
      <c r="M840" t="s">
        <v>15</v>
      </c>
    </row>
    <row r="841" spans="1:13" x14ac:dyDescent="0.3">
      <c r="A841">
        <v>7</v>
      </c>
      <c r="B841" t="s">
        <v>219</v>
      </c>
      <c r="C841" s="1">
        <v>44470</v>
      </c>
      <c r="D841" t="s">
        <v>67</v>
      </c>
      <c r="E841" t="str">
        <f t="shared" si="13"/>
        <v>2021/10</v>
      </c>
      <c r="F841">
        <v>189257393.38254699</v>
      </c>
      <c r="G841">
        <v>1.5074943100847617E-2</v>
      </c>
      <c r="H841" t="s">
        <v>13</v>
      </c>
      <c r="I841">
        <v>2021</v>
      </c>
      <c r="J841" t="s">
        <v>223</v>
      </c>
      <c r="K841">
        <v>38971263.035549499</v>
      </c>
      <c r="L841">
        <v>0.20591672715673873</v>
      </c>
      <c r="M841" t="s">
        <v>15</v>
      </c>
    </row>
    <row r="842" spans="1:13" x14ac:dyDescent="0.3">
      <c r="A842">
        <v>7</v>
      </c>
      <c r="B842" t="s">
        <v>219</v>
      </c>
      <c r="C842" s="1">
        <v>44440</v>
      </c>
      <c r="D842" t="s">
        <v>68</v>
      </c>
      <c r="E842" t="str">
        <f t="shared" si="13"/>
        <v>2021/09</v>
      </c>
      <c r="F842">
        <v>186425746.03227499</v>
      </c>
      <c r="G842">
        <v>5.0840197267659523E-2</v>
      </c>
      <c r="H842" t="s">
        <v>13</v>
      </c>
      <c r="I842">
        <v>2021</v>
      </c>
      <c r="J842" t="s">
        <v>223</v>
      </c>
      <c r="K842">
        <v>38971263.035549499</v>
      </c>
      <c r="L842">
        <v>0.20904442581016996</v>
      </c>
      <c r="M842" t="s">
        <v>15</v>
      </c>
    </row>
    <row r="843" spans="1:13" x14ac:dyDescent="0.3">
      <c r="A843">
        <v>7</v>
      </c>
      <c r="B843" t="s">
        <v>219</v>
      </c>
      <c r="C843" s="1">
        <v>44409</v>
      </c>
      <c r="D843" t="s">
        <v>69</v>
      </c>
      <c r="E843" t="str">
        <f t="shared" si="13"/>
        <v>2021/08</v>
      </c>
      <c r="F843">
        <v>177184722.43308499</v>
      </c>
      <c r="G843">
        <v>2.9326782237998193E-2</v>
      </c>
      <c r="H843" t="s">
        <v>13</v>
      </c>
      <c r="I843">
        <v>2021</v>
      </c>
      <c r="J843" t="s">
        <v>223</v>
      </c>
      <c r="K843">
        <v>38971263.035549499</v>
      </c>
      <c r="L843">
        <v>0.21994708403974986</v>
      </c>
      <c r="M843" t="s">
        <v>15</v>
      </c>
    </row>
    <row r="844" spans="1:13" x14ac:dyDescent="0.3">
      <c r="A844">
        <v>7</v>
      </c>
      <c r="B844" t="s">
        <v>219</v>
      </c>
      <c r="C844" s="1">
        <v>44378</v>
      </c>
      <c r="D844" t="s">
        <v>70</v>
      </c>
      <c r="E844" t="str">
        <f t="shared" si="13"/>
        <v>2021/07</v>
      </c>
      <c r="F844">
        <v>172063920.00252301</v>
      </c>
      <c r="G844">
        <v>0.11655718333048232</v>
      </c>
      <c r="H844" t="s">
        <v>13</v>
      </c>
      <c r="I844">
        <v>2021</v>
      </c>
      <c r="J844" t="s">
        <v>223</v>
      </c>
      <c r="K844">
        <v>38971263.035549499</v>
      </c>
      <c r="L844">
        <v>0.22649293957139915</v>
      </c>
      <c r="M844" t="s">
        <v>15</v>
      </c>
    </row>
    <row r="845" spans="1:13" x14ac:dyDescent="0.3">
      <c r="A845">
        <v>7</v>
      </c>
      <c r="B845" t="s">
        <v>219</v>
      </c>
      <c r="C845" s="1">
        <v>44348</v>
      </c>
      <c r="D845" t="s">
        <v>71</v>
      </c>
      <c r="E845" t="str">
        <f t="shared" si="13"/>
        <v>2021/06</v>
      </c>
      <c r="F845">
        <v>153133310.482959</v>
      </c>
      <c r="G845">
        <v>7.6217780324107254E-2</v>
      </c>
      <c r="H845" t="s">
        <v>13</v>
      </c>
      <c r="I845">
        <v>2021</v>
      </c>
      <c r="J845" t="s">
        <v>223</v>
      </c>
      <c r="K845">
        <v>38971263.035549499</v>
      </c>
      <c r="L845">
        <v>0.25449239562992604</v>
      </c>
      <c r="M845" t="s">
        <v>15</v>
      </c>
    </row>
    <row r="846" spans="1:13" x14ac:dyDescent="0.3">
      <c r="A846">
        <v>7</v>
      </c>
      <c r="B846" t="s">
        <v>219</v>
      </c>
      <c r="C846" s="1">
        <v>44317</v>
      </c>
      <c r="D846" t="s">
        <v>72</v>
      </c>
      <c r="E846" t="str">
        <f t="shared" si="13"/>
        <v>2021/05</v>
      </c>
      <c r="F846">
        <v>141895528.50033599</v>
      </c>
      <c r="G846">
        <v>4.2008556555725197E-2</v>
      </c>
      <c r="H846" t="s">
        <v>13</v>
      </c>
      <c r="I846">
        <v>2021</v>
      </c>
      <c r="J846" t="s">
        <v>223</v>
      </c>
      <c r="K846">
        <v>38971263.035549499</v>
      </c>
      <c r="L846">
        <v>0.27464757661801315</v>
      </c>
      <c r="M846" t="s">
        <v>15</v>
      </c>
    </row>
    <row r="847" spans="1:13" x14ac:dyDescent="0.3">
      <c r="A847">
        <v>7</v>
      </c>
      <c r="B847" t="s">
        <v>219</v>
      </c>
      <c r="C847" s="1">
        <v>44287</v>
      </c>
      <c r="D847" t="s">
        <v>73</v>
      </c>
      <c r="E847" t="str">
        <f t="shared" si="13"/>
        <v>2021/04</v>
      </c>
      <c r="F847">
        <v>136058170.08303899</v>
      </c>
      <c r="G847">
        <v>6.2621195328093515E-2</v>
      </c>
      <c r="H847" t="s">
        <v>13</v>
      </c>
      <c r="I847">
        <v>2021</v>
      </c>
      <c r="J847" t="s">
        <v>223</v>
      </c>
      <c r="K847">
        <v>38971263.035549499</v>
      </c>
      <c r="L847">
        <v>0.28643089210860745</v>
      </c>
      <c r="M847" t="s">
        <v>15</v>
      </c>
    </row>
    <row r="848" spans="1:13" x14ac:dyDescent="0.3">
      <c r="A848">
        <v>7</v>
      </c>
      <c r="B848" t="s">
        <v>219</v>
      </c>
      <c r="C848" s="1">
        <v>44256</v>
      </c>
      <c r="D848" t="s">
        <v>74</v>
      </c>
      <c r="E848" t="str">
        <f t="shared" si="13"/>
        <v>2021/03</v>
      </c>
      <c r="F848">
        <v>127799332.657837</v>
      </c>
      <c r="G848">
        <v>4.256567470688976E-2</v>
      </c>
      <c r="H848" t="s">
        <v>13</v>
      </c>
      <c r="I848">
        <v>2021</v>
      </c>
      <c r="J848" t="s">
        <v>223</v>
      </c>
      <c r="K848">
        <v>38971263.035549499</v>
      </c>
      <c r="L848">
        <v>0.30494105270399996</v>
      </c>
      <c r="M848" t="s">
        <v>15</v>
      </c>
    </row>
    <row r="849" spans="1:13" x14ac:dyDescent="0.3">
      <c r="A849">
        <v>7</v>
      </c>
      <c r="B849" t="s">
        <v>219</v>
      </c>
      <c r="C849" s="1">
        <v>44228</v>
      </c>
      <c r="D849" t="s">
        <v>75</v>
      </c>
      <c r="E849" t="str">
        <f t="shared" si="13"/>
        <v>2021/02</v>
      </c>
      <c r="F849">
        <v>122473618.236101</v>
      </c>
      <c r="G849">
        <v>-7.5680416588027197E-2</v>
      </c>
      <c r="H849" t="s">
        <v>13</v>
      </c>
      <c r="I849">
        <v>2021</v>
      </c>
      <c r="J849" t="s">
        <v>223</v>
      </c>
      <c r="K849">
        <v>38971263.035549499</v>
      </c>
      <c r="L849">
        <v>0.31820128772893652</v>
      </c>
      <c r="M849" t="s">
        <v>15</v>
      </c>
    </row>
    <row r="850" spans="1:13" x14ac:dyDescent="0.3">
      <c r="A850">
        <v>7</v>
      </c>
      <c r="B850" t="s">
        <v>219</v>
      </c>
      <c r="C850" s="1">
        <v>44197</v>
      </c>
      <c r="D850" t="s">
        <v>76</v>
      </c>
      <c r="E850" t="str">
        <f t="shared" si="13"/>
        <v>2021/01</v>
      </c>
      <c r="F850">
        <v>132102225.97152101</v>
      </c>
      <c r="G850">
        <v>2.3610446520458205E-2</v>
      </c>
      <c r="H850" t="s">
        <v>13</v>
      </c>
      <c r="I850">
        <v>2021</v>
      </c>
      <c r="J850" t="s">
        <v>223</v>
      </c>
      <c r="K850">
        <v>38971263.035549499</v>
      </c>
      <c r="L850">
        <v>0.29500837513480688</v>
      </c>
      <c r="M850" t="s">
        <v>15</v>
      </c>
    </row>
    <row r="851" spans="1:13" x14ac:dyDescent="0.3">
      <c r="A851">
        <v>7</v>
      </c>
      <c r="B851" t="s">
        <v>219</v>
      </c>
      <c r="C851" s="1">
        <v>44166</v>
      </c>
      <c r="D851" t="s">
        <v>77</v>
      </c>
      <c r="E851" t="str">
        <f t="shared" si="13"/>
        <v>2020/12</v>
      </c>
      <c r="F851">
        <v>129019765.753658</v>
      </c>
      <c r="G851">
        <v>-6.3338857039836466E-2</v>
      </c>
      <c r="H851" t="s">
        <v>13</v>
      </c>
      <c r="I851">
        <v>2020</v>
      </c>
      <c r="J851" t="s">
        <v>224</v>
      </c>
      <c r="K851">
        <v>15343558.062421361</v>
      </c>
      <c r="L851">
        <v>0.11892408866806781</v>
      </c>
      <c r="M851" t="s">
        <v>157</v>
      </c>
    </row>
    <row r="852" spans="1:13" x14ac:dyDescent="0.3">
      <c r="A852">
        <v>7</v>
      </c>
      <c r="B852" t="s">
        <v>219</v>
      </c>
      <c r="C852" s="1">
        <v>44136</v>
      </c>
      <c r="D852" t="s">
        <v>79</v>
      </c>
      <c r="E852" t="str">
        <f t="shared" si="13"/>
        <v>2020/11</v>
      </c>
      <c r="F852">
        <v>137456083.389763</v>
      </c>
      <c r="G852">
        <v>5.0154259563175126E-3</v>
      </c>
      <c r="H852" t="s">
        <v>13</v>
      </c>
      <c r="I852">
        <v>2020</v>
      </c>
      <c r="J852" t="s">
        <v>224</v>
      </c>
      <c r="K852">
        <v>15343558.062421361</v>
      </c>
      <c r="L852">
        <v>0.11162516553679186</v>
      </c>
      <c r="M852" t="s">
        <v>157</v>
      </c>
    </row>
    <row r="853" spans="1:13" x14ac:dyDescent="0.3">
      <c r="A853">
        <v>7</v>
      </c>
      <c r="B853" t="s">
        <v>219</v>
      </c>
      <c r="C853" s="1">
        <v>44105</v>
      </c>
      <c r="D853" t="s">
        <v>80</v>
      </c>
      <c r="E853" t="str">
        <f t="shared" si="13"/>
        <v>2020/10</v>
      </c>
      <c r="F853">
        <v>136768408.51399601</v>
      </c>
      <c r="G853">
        <v>-8.5230695534993073E-2</v>
      </c>
      <c r="H853" t="s">
        <v>13</v>
      </c>
      <c r="I853">
        <v>2020</v>
      </c>
      <c r="J853" t="s">
        <v>224</v>
      </c>
      <c r="K853">
        <v>15343558.062421361</v>
      </c>
      <c r="L853">
        <v>0.11218641957693906</v>
      </c>
      <c r="M853" t="s">
        <v>157</v>
      </c>
    </row>
    <row r="854" spans="1:13" x14ac:dyDescent="0.3">
      <c r="A854">
        <v>7</v>
      </c>
      <c r="B854" t="s">
        <v>219</v>
      </c>
      <c r="C854" s="1">
        <v>44075</v>
      </c>
      <c r="D854" t="s">
        <v>81</v>
      </c>
      <c r="E854" t="str">
        <f t="shared" si="13"/>
        <v>2020/09</v>
      </c>
      <c r="F854">
        <v>148936455.54673201</v>
      </c>
      <c r="G854">
        <v>1.393775117221311E-2</v>
      </c>
      <c r="H854" t="s">
        <v>13</v>
      </c>
      <c r="I854">
        <v>2020</v>
      </c>
      <c r="J854" t="s">
        <v>224</v>
      </c>
      <c r="K854">
        <v>15343558.062421361</v>
      </c>
      <c r="L854">
        <v>0.10302083533609399</v>
      </c>
      <c r="M854" t="s">
        <v>157</v>
      </c>
    </row>
    <row r="855" spans="1:13" x14ac:dyDescent="0.3">
      <c r="A855">
        <v>7</v>
      </c>
      <c r="B855" t="s">
        <v>219</v>
      </c>
      <c r="C855" s="1">
        <v>44044</v>
      </c>
      <c r="D855" t="s">
        <v>82</v>
      </c>
      <c r="E855" t="str">
        <f t="shared" si="13"/>
        <v>2020/08</v>
      </c>
      <c r="F855">
        <v>146875015.57883999</v>
      </c>
      <c r="G855">
        <v>-2.2519474271796725E-2</v>
      </c>
      <c r="H855" t="s">
        <v>13</v>
      </c>
      <c r="I855">
        <v>2020</v>
      </c>
      <c r="J855" t="s">
        <v>224</v>
      </c>
      <c r="K855">
        <v>15343558.062421361</v>
      </c>
      <c r="L855">
        <v>0.10446676721668297</v>
      </c>
      <c r="M855" t="s">
        <v>157</v>
      </c>
    </row>
    <row r="856" spans="1:13" x14ac:dyDescent="0.3">
      <c r="A856">
        <v>7</v>
      </c>
      <c r="B856" t="s">
        <v>219</v>
      </c>
      <c r="C856" s="1">
        <v>44013</v>
      </c>
      <c r="D856" t="s">
        <v>83</v>
      </c>
      <c r="E856" t="str">
        <f t="shared" si="13"/>
        <v>2020/07</v>
      </c>
      <c r="F856">
        <v>150220086.974558</v>
      </c>
      <c r="G856">
        <v>1.2866845232076228E-2</v>
      </c>
      <c r="H856" t="s">
        <v>13</v>
      </c>
      <c r="I856">
        <v>2020</v>
      </c>
      <c r="J856" t="s">
        <v>224</v>
      </c>
      <c r="K856">
        <v>15343558.062421361</v>
      </c>
      <c r="L856">
        <v>0.10214052176004944</v>
      </c>
      <c r="M856" t="s">
        <v>157</v>
      </c>
    </row>
    <row r="857" spans="1:13" x14ac:dyDescent="0.3">
      <c r="A857">
        <v>7</v>
      </c>
      <c r="B857" t="s">
        <v>219</v>
      </c>
      <c r="C857" s="1">
        <v>43983</v>
      </c>
      <c r="D857" t="s">
        <v>84</v>
      </c>
      <c r="E857" t="str">
        <f t="shared" si="13"/>
        <v>2020/06</v>
      </c>
      <c r="F857">
        <v>148299610.09948799</v>
      </c>
      <c r="G857">
        <v>-1.8697995816278269E-2</v>
      </c>
      <c r="H857" t="s">
        <v>13</v>
      </c>
      <c r="I857">
        <v>2020</v>
      </c>
      <c r="J857" t="s">
        <v>224</v>
      </c>
      <c r="K857">
        <v>15343558.062421361</v>
      </c>
      <c r="L857">
        <v>0.10346323939845838</v>
      </c>
      <c r="M857" t="s">
        <v>157</v>
      </c>
    </row>
    <row r="858" spans="1:13" x14ac:dyDescent="0.3">
      <c r="A858">
        <v>7</v>
      </c>
      <c r="B858" t="s">
        <v>219</v>
      </c>
      <c r="C858" s="1">
        <v>43952</v>
      </c>
      <c r="D858" t="s">
        <v>85</v>
      </c>
      <c r="E858" t="str">
        <f t="shared" si="13"/>
        <v>2020/05</v>
      </c>
      <c r="F858">
        <v>151098601.809331</v>
      </c>
      <c r="G858">
        <v>3.0546166266403121E-2</v>
      </c>
      <c r="H858" t="s">
        <v>13</v>
      </c>
      <c r="I858">
        <v>2020</v>
      </c>
      <c r="J858" t="s">
        <v>224</v>
      </c>
      <c r="K858">
        <v>15343558.062421361</v>
      </c>
      <c r="L858">
        <v>0.10154665813376064</v>
      </c>
      <c r="M858" t="s">
        <v>157</v>
      </c>
    </row>
    <row r="859" spans="1:13" x14ac:dyDescent="0.3">
      <c r="A859">
        <v>7</v>
      </c>
      <c r="B859" t="s">
        <v>219</v>
      </c>
      <c r="C859" s="1">
        <v>43922</v>
      </c>
      <c r="D859" t="s">
        <v>86</v>
      </c>
      <c r="E859" t="str">
        <f t="shared" si="13"/>
        <v>2020/04</v>
      </c>
      <c r="F859">
        <v>146552899.139368</v>
      </c>
      <c r="G859">
        <v>0.142614500584375</v>
      </c>
      <c r="H859" t="s">
        <v>13</v>
      </c>
      <c r="I859">
        <v>2020</v>
      </c>
      <c r="J859" t="s">
        <v>224</v>
      </c>
      <c r="K859">
        <v>15343558.062421361</v>
      </c>
      <c r="L859">
        <v>0.10469638030039949</v>
      </c>
      <c r="M859" t="s">
        <v>157</v>
      </c>
    </row>
    <row r="860" spans="1:13" x14ac:dyDescent="0.3">
      <c r="A860">
        <v>7</v>
      </c>
      <c r="B860" t="s">
        <v>219</v>
      </c>
      <c r="C860" s="1">
        <v>43891</v>
      </c>
      <c r="D860" t="s">
        <v>87</v>
      </c>
      <c r="E860" t="str">
        <f t="shared" si="13"/>
        <v>2020/03</v>
      </c>
      <c r="F860">
        <v>127074299.26455501</v>
      </c>
      <c r="G860">
        <v>6.0275382014900805E-2</v>
      </c>
      <c r="H860" t="s">
        <v>13</v>
      </c>
      <c r="I860">
        <v>2020</v>
      </c>
      <c r="J860" t="s">
        <v>224</v>
      </c>
      <c r="K860">
        <v>15343558.062421361</v>
      </c>
      <c r="L860">
        <v>0.12074477806466377</v>
      </c>
      <c r="M860" t="s">
        <v>157</v>
      </c>
    </row>
    <row r="861" spans="1:13" x14ac:dyDescent="0.3">
      <c r="A861">
        <v>7</v>
      </c>
      <c r="B861" t="s">
        <v>219</v>
      </c>
      <c r="C861" s="1">
        <v>43862</v>
      </c>
      <c r="D861" t="s">
        <v>88</v>
      </c>
      <c r="E861" t="str">
        <f t="shared" si="13"/>
        <v>2020/02</v>
      </c>
      <c r="F861">
        <v>119641116.62874299</v>
      </c>
      <c r="G861">
        <v>-8.8663710293068895E-2</v>
      </c>
      <c r="H861" t="s">
        <v>13</v>
      </c>
      <c r="I861">
        <v>2020</v>
      </c>
      <c r="J861" t="s">
        <v>224</v>
      </c>
      <c r="K861">
        <v>15343558.062421361</v>
      </c>
      <c r="L861">
        <v>0.12824653007906792</v>
      </c>
      <c r="M861" t="s">
        <v>157</v>
      </c>
    </row>
    <row r="862" spans="1:13" x14ac:dyDescent="0.3">
      <c r="A862">
        <v>7</v>
      </c>
      <c r="B862" t="s">
        <v>219</v>
      </c>
      <c r="C862" s="1">
        <v>43831</v>
      </c>
      <c r="D862" t="s">
        <v>89</v>
      </c>
      <c r="E862" t="str">
        <f t="shared" si="13"/>
        <v>2020/01</v>
      </c>
      <c r="F862">
        <v>130733418.59193701</v>
      </c>
      <c r="G862">
        <v>-1.8185517915444132E-3</v>
      </c>
      <c r="H862" t="s">
        <v>13</v>
      </c>
      <c r="I862">
        <v>2020</v>
      </c>
      <c r="J862" t="s">
        <v>224</v>
      </c>
      <c r="K862">
        <v>15343558.062421361</v>
      </c>
      <c r="L862">
        <v>0.11736523245302541</v>
      </c>
      <c r="M862" t="s">
        <v>157</v>
      </c>
    </row>
    <row r="863" spans="1:13" x14ac:dyDescent="0.3">
      <c r="A863">
        <v>7</v>
      </c>
      <c r="B863" t="s">
        <v>219</v>
      </c>
      <c r="C863" s="1">
        <v>43800</v>
      </c>
      <c r="D863" t="s">
        <v>90</v>
      </c>
      <c r="E863" t="str">
        <f t="shared" si="13"/>
        <v>2019/12</v>
      </c>
      <c r="F863">
        <v>130971380.39188001</v>
      </c>
      <c r="G863">
        <v>1.9952833692406975E-2</v>
      </c>
      <c r="H863" t="s">
        <v>13</v>
      </c>
      <c r="I863">
        <v>2019</v>
      </c>
      <c r="J863" t="s">
        <v>225</v>
      </c>
      <c r="K863">
        <v>12981782.727967653</v>
      </c>
      <c r="L863">
        <v>9.9119232683696296E-2</v>
      </c>
      <c r="M863" t="s">
        <v>157</v>
      </c>
    </row>
    <row r="864" spans="1:13" x14ac:dyDescent="0.3">
      <c r="A864">
        <v>7</v>
      </c>
      <c r="B864" t="s">
        <v>219</v>
      </c>
      <c r="C864" s="1">
        <v>43770</v>
      </c>
      <c r="D864" t="s">
        <v>92</v>
      </c>
      <c r="E864" t="str">
        <f t="shared" si="13"/>
        <v>2019/11</v>
      </c>
      <c r="F864">
        <v>128384028.559053</v>
      </c>
      <c r="G864">
        <v>-5.7424599926750803E-3</v>
      </c>
      <c r="H864" t="s">
        <v>13</v>
      </c>
      <c r="I864">
        <v>2019</v>
      </c>
      <c r="J864" t="s">
        <v>225</v>
      </c>
      <c r="K864">
        <v>12981782.727967653</v>
      </c>
      <c r="L864">
        <v>0.10111680458754574</v>
      </c>
      <c r="M864" t="s">
        <v>157</v>
      </c>
    </row>
    <row r="865" spans="1:13" x14ac:dyDescent="0.3">
      <c r="A865">
        <v>7</v>
      </c>
      <c r="B865" t="s">
        <v>219</v>
      </c>
      <c r="C865" s="1">
        <v>43739</v>
      </c>
      <c r="D865" t="s">
        <v>93</v>
      </c>
      <c r="E865" t="str">
        <f t="shared" si="13"/>
        <v>2019/10</v>
      </c>
      <c r="F865">
        <v>129123389.550455</v>
      </c>
      <c r="G865">
        <v>3.2526550682846128E-2</v>
      </c>
      <c r="H865" t="s">
        <v>13</v>
      </c>
      <c r="I865">
        <v>2019</v>
      </c>
      <c r="J865" t="s">
        <v>225</v>
      </c>
      <c r="K865">
        <v>12981782.727967653</v>
      </c>
      <c r="L865">
        <v>0.1005378094020295</v>
      </c>
      <c r="M865" t="s">
        <v>157</v>
      </c>
    </row>
    <row r="866" spans="1:13" x14ac:dyDescent="0.3">
      <c r="A866">
        <v>7</v>
      </c>
      <c r="B866" t="s">
        <v>219</v>
      </c>
      <c r="C866" s="1">
        <v>43709</v>
      </c>
      <c r="D866" t="s">
        <v>94</v>
      </c>
      <c r="E866" t="str">
        <f t="shared" si="13"/>
        <v>2019/09</v>
      </c>
      <c r="F866">
        <v>124991021.242134</v>
      </c>
      <c r="G866">
        <v>-7.8106734700282296E-3</v>
      </c>
      <c r="H866" t="s">
        <v>13</v>
      </c>
      <c r="I866">
        <v>2019</v>
      </c>
      <c r="J866" t="s">
        <v>225</v>
      </c>
      <c r="K866">
        <v>12981782.727967653</v>
      </c>
      <c r="L866">
        <v>0.10386172221778393</v>
      </c>
      <c r="M866" t="s">
        <v>157</v>
      </c>
    </row>
    <row r="867" spans="1:13" x14ac:dyDescent="0.3">
      <c r="A867">
        <v>7</v>
      </c>
      <c r="B867" t="s">
        <v>219</v>
      </c>
      <c r="C867" s="1">
        <v>43678</v>
      </c>
      <c r="D867" t="s">
        <v>95</v>
      </c>
      <c r="E867" t="str">
        <f t="shared" si="13"/>
        <v>2019/08</v>
      </c>
      <c r="F867">
        <v>125971107.881455</v>
      </c>
      <c r="G867">
        <v>3.5755347557327948E-2</v>
      </c>
      <c r="H867" t="s">
        <v>13</v>
      </c>
      <c r="I867">
        <v>2019</v>
      </c>
      <c r="J867" t="s">
        <v>225</v>
      </c>
      <c r="K867">
        <v>12981782.727967653</v>
      </c>
      <c r="L867">
        <v>0.10305365211350009</v>
      </c>
      <c r="M867" t="s">
        <v>157</v>
      </c>
    </row>
    <row r="868" spans="1:13" x14ac:dyDescent="0.3">
      <c r="A868">
        <v>7</v>
      </c>
      <c r="B868" t="s">
        <v>219</v>
      </c>
      <c r="C868" s="1">
        <v>43647</v>
      </c>
      <c r="D868" t="s">
        <v>96</v>
      </c>
      <c r="E868" t="str">
        <f t="shared" si="13"/>
        <v>2019/07</v>
      </c>
      <c r="F868">
        <v>121546539.49767099</v>
      </c>
      <c r="G868">
        <v>9.2439851818218136E-2</v>
      </c>
      <c r="H868" t="s">
        <v>13</v>
      </c>
      <c r="I868">
        <v>2019</v>
      </c>
      <c r="J868" t="s">
        <v>225</v>
      </c>
      <c r="K868">
        <v>12981782.727967653</v>
      </c>
      <c r="L868">
        <v>0.10680503765569074</v>
      </c>
      <c r="M868" t="s">
        <v>157</v>
      </c>
    </row>
    <row r="869" spans="1:13" x14ac:dyDescent="0.3">
      <c r="A869">
        <v>7</v>
      </c>
      <c r="B869" t="s">
        <v>219</v>
      </c>
      <c r="C869" s="1">
        <v>43617</v>
      </c>
      <c r="D869" t="s">
        <v>97</v>
      </c>
      <c r="E869" t="str">
        <f t="shared" si="13"/>
        <v>2019/06</v>
      </c>
      <c r="F869">
        <v>110814471.91706499</v>
      </c>
      <c r="G869">
        <v>9.8691163372991872E-2</v>
      </c>
      <c r="H869" t="s">
        <v>13</v>
      </c>
      <c r="I869">
        <v>2019</v>
      </c>
      <c r="J869" t="s">
        <v>225</v>
      </c>
      <c r="K869">
        <v>12981782.727967653</v>
      </c>
      <c r="L869">
        <v>0.1171488028899636</v>
      </c>
      <c r="M869" t="s">
        <v>157</v>
      </c>
    </row>
    <row r="870" spans="1:13" x14ac:dyDescent="0.3">
      <c r="A870">
        <v>7</v>
      </c>
      <c r="B870" t="s">
        <v>219</v>
      </c>
      <c r="C870" s="1">
        <v>43586</v>
      </c>
      <c r="D870" t="s">
        <v>98</v>
      </c>
      <c r="E870" t="str">
        <f t="shared" si="13"/>
        <v>2019/05</v>
      </c>
      <c r="F870">
        <v>100400402.416389</v>
      </c>
      <c r="G870">
        <v>1.8527799613135804E-2</v>
      </c>
      <c r="H870" t="s">
        <v>13</v>
      </c>
      <c r="I870">
        <v>2019</v>
      </c>
      <c r="J870" t="s">
        <v>225</v>
      </c>
      <c r="K870">
        <v>12981782.727967653</v>
      </c>
      <c r="L870">
        <v>0.12930010652874191</v>
      </c>
      <c r="M870" t="s">
        <v>157</v>
      </c>
    </row>
    <row r="871" spans="1:13" x14ac:dyDescent="0.3">
      <c r="A871">
        <v>7</v>
      </c>
      <c r="B871" t="s">
        <v>219</v>
      </c>
      <c r="C871" s="1">
        <v>43556</v>
      </c>
      <c r="D871" t="s">
        <v>99</v>
      </c>
      <c r="E871" t="str">
        <f t="shared" si="13"/>
        <v>2019/04</v>
      </c>
      <c r="F871">
        <v>98557330.635395303</v>
      </c>
      <c r="G871">
        <v>-3.456675228091817E-2</v>
      </c>
      <c r="H871" t="s">
        <v>13</v>
      </c>
      <c r="I871">
        <v>2019</v>
      </c>
      <c r="J871" t="s">
        <v>225</v>
      </c>
      <c r="K871">
        <v>12981782.727967653</v>
      </c>
      <c r="L871">
        <v>0.13171808372116617</v>
      </c>
      <c r="M871" t="s">
        <v>157</v>
      </c>
    </row>
    <row r="872" spans="1:13" x14ac:dyDescent="0.3">
      <c r="A872">
        <v>7</v>
      </c>
      <c r="B872" t="s">
        <v>219</v>
      </c>
      <c r="C872" s="1">
        <v>43525</v>
      </c>
      <c r="D872" t="s">
        <v>100</v>
      </c>
      <c r="E872" t="str">
        <f t="shared" si="13"/>
        <v>2019/03</v>
      </c>
      <c r="F872">
        <v>102023702.939615</v>
      </c>
      <c r="G872">
        <v>-5.8770611009640954E-4</v>
      </c>
      <c r="H872" t="s">
        <v>13</v>
      </c>
      <c r="I872">
        <v>2019</v>
      </c>
      <c r="J872" t="s">
        <v>225</v>
      </c>
      <c r="K872">
        <v>12981782.727967653</v>
      </c>
      <c r="L872">
        <v>0.12724281077752306</v>
      </c>
      <c r="M872" t="s">
        <v>157</v>
      </c>
    </row>
    <row r="873" spans="1:13" x14ac:dyDescent="0.3">
      <c r="A873">
        <v>7</v>
      </c>
      <c r="B873" t="s">
        <v>219</v>
      </c>
      <c r="C873" s="1">
        <v>43497</v>
      </c>
      <c r="D873" t="s">
        <v>101</v>
      </c>
      <c r="E873" t="str">
        <f t="shared" si="13"/>
        <v>2019/02</v>
      </c>
      <c r="F873">
        <v>102083680.516075</v>
      </c>
      <c r="G873">
        <v>0.10425939087183474</v>
      </c>
      <c r="H873" t="s">
        <v>13</v>
      </c>
      <c r="I873">
        <v>2019</v>
      </c>
      <c r="J873" t="s">
        <v>225</v>
      </c>
      <c r="K873">
        <v>12981782.727967653</v>
      </c>
      <c r="L873">
        <v>0.1271680513705952</v>
      </c>
      <c r="M873" t="s">
        <v>157</v>
      </c>
    </row>
    <row r="874" spans="1:13" x14ac:dyDescent="0.3">
      <c r="A874">
        <v>7</v>
      </c>
      <c r="B874" t="s">
        <v>219</v>
      </c>
      <c r="C874" s="1">
        <v>43466</v>
      </c>
      <c r="D874" t="s">
        <v>102</v>
      </c>
      <c r="E874" t="str">
        <f t="shared" si="13"/>
        <v>2019/01</v>
      </c>
      <c r="F874">
        <v>91976534.366988301</v>
      </c>
      <c r="G874">
        <v>-2.6762309284706302E-2</v>
      </c>
      <c r="H874" t="s">
        <v>13</v>
      </c>
      <c r="I874">
        <v>2019</v>
      </c>
      <c r="J874" t="s">
        <v>225</v>
      </c>
      <c r="K874">
        <v>12981782.727967653</v>
      </c>
      <c r="L874">
        <v>0.14114233393671985</v>
      </c>
      <c r="M874" t="s">
        <v>157</v>
      </c>
    </row>
    <row r="875" spans="1:13" x14ac:dyDescent="0.3">
      <c r="A875">
        <v>7</v>
      </c>
      <c r="B875" t="s">
        <v>219</v>
      </c>
      <c r="C875" s="1">
        <v>43435</v>
      </c>
      <c r="D875" t="s">
        <v>103</v>
      </c>
      <c r="E875" t="str">
        <f t="shared" si="13"/>
        <v>2018/12</v>
      </c>
      <c r="F875">
        <v>94471272.405223295</v>
      </c>
      <c r="G875">
        <v>-4.0526429110403148E-2</v>
      </c>
      <c r="H875" t="s">
        <v>13</v>
      </c>
      <c r="I875">
        <v>2018</v>
      </c>
      <c r="J875" t="s">
        <v>226</v>
      </c>
      <c r="K875">
        <v>12405286.199008526</v>
      </c>
      <c r="L875">
        <v>0.1313127883553587</v>
      </c>
      <c r="M875" t="s">
        <v>157</v>
      </c>
    </row>
    <row r="876" spans="1:13" x14ac:dyDescent="0.3">
      <c r="A876">
        <v>7</v>
      </c>
      <c r="B876" t="s">
        <v>219</v>
      </c>
      <c r="C876" s="1">
        <v>43405</v>
      </c>
      <c r="D876" t="s">
        <v>105</v>
      </c>
      <c r="E876" t="str">
        <f t="shared" si="13"/>
        <v>2018/11</v>
      </c>
      <c r="F876">
        <v>98378493.844711304</v>
      </c>
      <c r="G876">
        <v>2.0991027082333455E-2</v>
      </c>
      <c r="H876" t="s">
        <v>13</v>
      </c>
      <c r="I876">
        <v>2018</v>
      </c>
      <c r="J876" t="s">
        <v>226</v>
      </c>
      <c r="K876">
        <v>12405286.199008526</v>
      </c>
      <c r="L876">
        <v>0.12609754138531587</v>
      </c>
      <c r="M876" t="s">
        <v>157</v>
      </c>
    </row>
    <row r="877" spans="1:13" x14ac:dyDescent="0.3">
      <c r="A877">
        <v>7</v>
      </c>
      <c r="B877" t="s">
        <v>219</v>
      </c>
      <c r="C877" s="1">
        <v>43374</v>
      </c>
      <c r="D877" t="s">
        <v>106</v>
      </c>
      <c r="E877" t="str">
        <f t="shared" si="13"/>
        <v>2018/10</v>
      </c>
      <c r="F877">
        <v>96334951.2802293</v>
      </c>
      <c r="G877">
        <v>4.5281477294432616E-3</v>
      </c>
      <c r="H877" t="s">
        <v>13</v>
      </c>
      <c r="I877">
        <v>2018</v>
      </c>
      <c r="J877" t="s">
        <v>226</v>
      </c>
      <c r="K877">
        <v>12405286.199008526</v>
      </c>
      <c r="L877">
        <v>0.12877243445032444</v>
      </c>
      <c r="M877" t="s">
        <v>157</v>
      </c>
    </row>
    <row r="878" spans="1:13" x14ac:dyDescent="0.3">
      <c r="A878">
        <v>7</v>
      </c>
      <c r="B878" t="s">
        <v>219</v>
      </c>
      <c r="C878" s="1">
        <v>43344</v>
      </c>
      <c r="D878" t="s">
        <v>107</v>
      </c>
      <c r="E878" t="str">
        <f t="shared" si="13"/>
        <v>2018/09</v>
      </c>
      <c r="F878">
        <v>95899718.532085702</v>
      </c>
      <c r="G878">
        <v>2.8582517442687458E-2</v>
      </c>
      <c r="H878" t="s">
        <v>13</v>
      </c>
      <c r="I878">
        <v>2018</v>
      </c>
      <c r="J878" t="s">
        <v>226</v>
      </c>
      <c r="K878">
        <v>12405286.199008526</v>
      </c>
      <c r="L878">
        <v>0.12935685723475843</v>
      </c>
      <c r="M878" t="s">
        <v>157</v>
      </c>
    </row>
    <row r="879" spans="1:13" x14ac:dyDescent="0.3">
      <c r="A879">
        <v>7</v>
      </c>
      <c r="B879" t="s">
        <v>219</v>
      </c>
      <c r="C879" s="1">
        <v>43313</v>
      </c>
      <c r="D879" t="s">
        <v>108</v>
      </c>
      <c r="E879" t="str">
        <f t="shared" si="13"/>
        <v>2018/08</v>
      </c>
      <c r="F879">
        <v>93197465.715461597</v>
      </c>
      <c r="G879">
        <v>-1.2004522857757924E-2</v>
      </c>
      <c r="H879" t="s">
        <v>13</v>
      </c>
      <c r="I879">
        <v>2018</v>
      </c>
      <c r="J879" t="s">
        <v>226</v>
      </c>
      <c r="K879">
        <v>12405286.199008526</v>
      </c>
      <c r="L879">
        <v>0.13310754862028906</v>
      </c>
      <c r="M879" t="s">
        <v>157</v>
      </c>
    </row>
    <row r="880" spans="1:13" x14ac:dyDescent="0.3">
      <c r="A880">
        <v>7</v>
      </c>
      <c r="B880" t="s">
        <v>219</v>
      </c>
      <c r="C880" s="1">
        <v>43282</v>
      </c>
      <c r="D880" t="s">
        <v>109</v>
      </c>
      <c r="E880" t="str">
        <f t="shared" si="13"/>
        <v>2018/07</v>
      </c>
      <c r="F880">
        <v>94322999.051708296</v>
      </c>
      <c r="G880">
        <v>0.11029199117015152</v>
      </c>
      <c r="H880" t="s">
        <v>13</v>
      </c>
      <c r="I880">
        <v>2018</v>
      </c>
      <c r="J880" t="s">
        <v>226</v>
      </c>
      <c r="K880">
        <v>12405286.199008526</v>
      </c>
      <c r="L880">
        <v>0.13151920871608305</v>
      </c>
      <c r="M880" t="s">
        <v>157</v>
      </c>
    </row>
    <row r="881" spans="1:13" x14ac:dyDescent="0.3">
      <c r="A881">
        <v>7</v>
      </c>
      <c r="B881" t="s">
        <v>219</v>
      </c>
      <c r="C881" s="1">
        <v>43252</v>
      </c>
      <c r="D881" t="s">
        <v>110</v>
      </c>
      <c r="E881" t="str">
        <f t="shared" si="13"/>
        <v>2018/06</v>
      </c>
      <c r="F881">
        <v>84473093.295315102</v>
      </c>
      <c r="G881">
        <v>-3.9734797972896696E-2</v>
      </c>
      <c r="H881" t="s">
        <v>13</v>
      </c>
      <c r="I881">
        <v>2018</v>
      </c>
      <c r="J881" t="s">
        <v>226</v>
      </c>
      <c r="K881">
        <v>12405286.199008526</v>
      </c>
      <c r="L881">
        <v>0.14685488260315105</v>
      </c>
      <c r="M881" t="s">
        <v>157</v>
      </c>
    </row>
    <row r="882" spans="1:13" x14ac:dyDescent="0.3">
      <c r="A882">
        <v>7</v>
      </c>
      <c r="B882" t="s">
        <v>219</v>
      </c>
      <c r="C882" s="1">
        <v>43221</v>
      </c>
      <c r="D882" t="s">
        <v>111</v>
      </c>
      <c r="E882" t="str">
        <f t="shared" si="13"/>
        <v>2018/05</v>
      </c>
      <c r="F882">
        <v>87897192.026349694</v>
      </c>
      <c r="G882">
        <v>6.8764112234272076E-2</v>
      </c>
      <c r="H882" t="s">
        <v>13</v>
      </c>
      <c r="I882">
        <v>2018</v>
      </c>
      <c r="J882" t="s">
        <v>226</v>
      </c>
      <c r="K882">
        <v>12405286.199008526</v>
      </c>
      <c r="L882">
        <v>0.14113404436503146</v>
      </c>
      <c r="M882" t="s">
        <v>157</v>
      </c>
    </row>
    <row r="883" spans="1:13" x14ac:dyDescent="0.3">
      <c r="A883">
        <v>7</v>
      </c>
      <c r="B883" t="s">
        <v>219</v>
      </c>
      <c r="C883" s="1">
        <v>43191</v>
      </c>
      <c r="D883" t="s">
        <v>112</v>
      </c>
      <c r="E883" t="str">
        <f t="shared" si="13"/>
        <v>2018/04</v>
      </c>
      <c r="F883">
        <v>82056148.180860594</v>
      </c>
      <c r="G883">
        <v>4.1512124945750475E-2</v>
      </c>
      <c r="H883" t="s">
        <v>13</v>
      </c>
      <c r="I883">
        <v>2018</v>
      </c>
      <c r="J883" t="s">
        <v>226</v>
      </c>
      <c r="K883">
        <v>12405286.199008526</v>
      </c>
      <c r="L883">
        <v>0.15118045964899471</v>
      </c>
      <c r="M883" t="s">
        <v>157</v>
      </c>
    </row>
    <row r="884" spans="1:13" x14ac:dyDescent="0.3">
      <c r="A884">
        <v>7</v>
      </c>
      <c r="B884" t="s">
        <v>219</v>
      </c>
      <c r="C884" s="1">
        <v>43160</v>
      </c>
      <c r="D884" t="s">
        <v>113</v>
      </c>
      <c r="E884" t="str">
        <f t="shared" si="13"/>
        <v>2018/03</v>
      </c>
      <c r="F884">
        <v>78719556.741848499</v>
      </c>
      <c r="G884">
        <v>2.5033665118038437E-2</v>
      </c>
      <c r="H884" t="s">
        <v>13</v>
      </c>
      <c r="I884">
        <v>2018</v>
      </c>
      <c r="J884" t="s">
        <v>226</v>
      </c>
      <c r="K884">
        <v>12405286.199008526</v>
      </c>
      <c r="L884">
        <v>0.15758836447326804</v>
      </c>
      <c r="M884" t="s">
        <v>157</v>
      </c>
    </row>
    <row r="885" spans="1:13" x14ac:dyDescent="0.3">
      <c r="A885">
        <v>7</v>
      </c>
      <c r="B885" t="s">
        <v>219</v>
      </c>
      <c r="C885" s="1">
        <v>43132</v>
      </c>
      <c r="D885" t="s">
        <v>114</v>
      </c>
      <c r="E885" t="str">
        <f t="shared" si="13"/>
        <v>2018/02</v>
      </c>
      <c r="F885">
        <v>76773379.332418501</v>
      </c>
      <c r="G885">
        <v>-2.3040543410337112E-2</v>
      </c>
      <c r="H885" t="s">
        <v>13</v>
      </c>
      <c r="I885">
        <v>2018</v>
      </c>
      <c r="J885" t="s">
        <v>226</v>
      </c>
      <c r="K885">
        <v>12405286.199008526</v>
      </c>
      <c r="L885">
        <v>0.16158317253816964</v>
      </c>
      <c r="M885" t="s">
        <v>157</v>
      </c>
    </row>
    <row r="886" spans="1:13" x14ac:dyDescent="0.3">
      <c r="A886">
        <v>7</v>
      </c>
      <c r="B886" t="s">
        <v>219</v>
      </c>
      <c r="C886" s="1">
        <v>43101</v>
      </c>
      <c r="D886" t="s">
        <v>115</v>
      </c>
      <c r="E886" t="str">
        <f t="shared" si="13"/>
        <v>2018/01</v>
      </c>
      <c r="F886">
        <v>78562815.338720605</v>
      </c>
      <c r="G886">
        <v>-0.10903012037702983</v>
      </c>
      <c r="H886" t="s">
        <v>13</v>
      </c>
      <c r="I886">
        <v>2018</v>
      </c>
      <c r="J886" t="s">
        <v>226</v>
      </c>
      <c r="K886">
        <v>12405286.199008526</v>
      </c>
      <c r="L886">
        <v>0.15790277048402102</v>
      </c>
      <c r="M886" t="s">
        <v>157</v>
      </c>
    </row>
    <row r="887" spans="1:13" x14ac:dyDescent="0.3">
      <c r="A887">
        <v>7</v>
      </c>
      <c r="B887" t="s">
        <v>219</v>
      </c>
      <c r="C887" s="1">
        <v>43070</v>
      </c>
      <c r="D887" t="s">
        <v>116</v>
      </c>
      <c r="E887" t="str">
        <f t="shared" si="13"/>
        <v>2017/12</v>
      </c>
      <c r="F887">
        <v>87612932.697391897</v>
      </c>
      <c r="G887">
        <v>6.9726589681357934E-2</v>
      </c>
      <c r="H887" t="s">
        <v>13</v>
      </c>
      <c r="I887">
        <v>2017</v>
      </c>
      <c r="J887" t="s">
        <v>227</v>
      </c>
      <c r="K887">
        <v>14947748.616719056</v>
      </c>
      <c r="L887">
        <v>0.1706112117984612</v>
      </c>
      <c r="M887" t="s">
        <v>157</v>
      </c>
    </row>
    <row r="888" spans="1:13" x14ac:dyDescent="0.3">
      <c r="A888">
        <v>7</v>
      </c>
      <c r="B888" t="s">
        <v>219</v>
      </c>
      <c r="C888" s="1">
        <v>43040</v>
      </c>
      <c r="D888" t="s">
        <v>118</v>
      </c>
      <c r="E888" t="str">
        <f t="shared" si="13"/>
        <v>2017/11</v>
      </c>
      <c r="F888">
        <v>81712094.866936401</v>
      </c>
      <c r="G888">
        <v>-5.1978931349381592E-2</v>
      </c>
      <c r="H888" t="s">
        <v>13</v>
      </c>
      <c r="I888">
        <v>2017</v>
      </c>
      <c r="J888" t="s">
        <v>227</v>
      </c>
      <c r="K888">
        <v>14947748.616719056</v>
      </c>
      <c r="L888">
        <v>0.18293189816098379</v>
      </c>
      <c r="M888" t="s">
        <v>157</v>
      </c>
    </row>
    <row r="889" spans="1:13" x14ac:dyDescent="0.3">
      <c r="A889">
        <v>7</v>
      </c>
      <c r="B889" t="s">
        <v>219</v>
      </c>
      <c r="C889" s="1">
        <v>43009</v>
      </c>
      <c r="D889" t="s">
        <v>119</v>
      </c>
      <c r="E889" t="str">
        <f t="shared" si="13"/>
        <v>2017/10</v>
      </c>
      <c r="F889">
        <v>86071725.168572694</v>
      </c>
      <c r="G889">
        <v>1.5447989619676047E-2</v>
      </c>
      <c r="H889" t="s">
        <v>13</v>
      </c>
      <c r="I889">
        <v>2017</v>
      </c>
      <c r="J889" t="s">
        <v>227</v>
      </c>
      <c r="K889">
        <v>14947748.616719056</v>
      </c>
      <c r="L889">
        <v>0.17366619046433285</v>
      </c>
      <c r="M889" t="s">
        <v>157</v>
      </c>
    </row>
    <row r="890" spans="1:13" x14ac:dyDescent="0.3">
      <c r="A890">
        <v>7</v>
      </c>
      <c r="B890" t="s">
        <v>219</v>
      </c>
      <c r="C890" s="1">
        <v>42979</v>
      </c>
      <c r="D890" t="s">
        <v>120</v>
      </c>
      <c r="E890" t="str">
        <f t="shared" si="13"/>
        <v>2017/09</v>
      </c>
      <c r="F890">
        <v>84752307.465866506</v>
      </c>
      <c r="G890">
        <v>8.7343793572848688E-2</v>
      </c>
      <c r="H890" t="s">
        <v>13</v>
      </c>
      <c r="I890">
        <v>2017</v>
      </c>
      <c r="J890" t="s">
        <v>227</v>
      </c>
      <c r="K890">
        <v>14947748.616719056</v>
      </c>
      <c r="L890">
        <v>0.17636981297222112</v>
      </c>
      <c r="M890" t="s">
        <v>157</v>
      </c>
    </row>
    <row r="891" spans="1:13" x14ac:dyDescent="0.3">
      <c r="A891">
        <v>7</v>
      </c>
      <c r="B891" t="s">
        <v>219</v>
      </c>
      <c r="C891" s="1">
        <v>42948</v>
      </c>
      <c r="D891" t="s">
        <v>121</v>
      </c>
      <c r="E891" t="str">
        <f t="shared" si="13"/>
        <v>2017/08</v>
      </c>
      <c r="F891">
        <v>77663794.1525217</v>
      </c>
      <c r="G891">
        <v>-6.1470837688377671E-3</v>
      </c>
      <c r="H891" t="s">
        <v>13</v>
      </c>
      <c r="I891">
        <v>2017</v>
      </c>
      <c r="J891" t="s">
        <v>227</v>
      </c>
      <c r="K891">
        <v>14947748.616719056</v>
      </c>
      <c r="L891">
        <v>0.1924674010564511</v>
      </c>
      <c r="M891" t="s">
        <v>157</v>
      </c>
    </row>
    <row r="892" spans="1:13" x14ac:dyDescent="0.3">
      <c r="A892">
        <v>7</v>
      </c>
      <c r="B892" t="s">
        <v>219</v>
      </c>
      <c r="C892" s="1">
        <v>42917</v>
      </c>
      <c r="D892" t="s">
        <v>122</v>
      </c>
      <c r="E892" t="str">
        <f t="shared" si="13"/>
        <v>2017/07</v>
      </c>
      <c r="F892">
        <v>78142670.339074001</v>
      </c>
      <c r="G892">
        <v>-0.11676976915241143</v>
      </c>
      <c r="H892" t="s">
        <v>13</v>
      </c>
      <c r="I892">
        <v>2017</v>
      </c>
      <c r="J892" t="s">
        <v>227</v>
      </c>
      <c r="K892">
        <v>14947748.616719056</v>
      </c>
      <c r="L892">
        <v>0.19128791672793233</v>
      </c>
      <c r="M892" t="s">
        <v>157</v>
      </c>
    </row>
    <row r="893" spans="1:13" x14ac:dyDescent="0.3">
      <c r="A893">
        <v>7</v>
      </c>
      <c r="B893" t="s">
        <v>219</v>
      </c>
      <c r="C893" s="1">
        <v>42887</v>
      </c>
      <c r="D893" t="s">
        <v>123</v>
      </c>
      <c r="E893" t="str">
        <f t="shared" si="13"/>
        <v>2017/06</v>
      </c>
      <c r="F893">
        <v>87821472.476289004</v>
      </c>
      <c r="G893">
        <v>-1.8989757943706838E-2</v>
      </c>
      <c r="H893" t="s">
        <v>13</v>
      </c>
      <c r="I893">
        <v>2017</v>
      </c>
      <c r="J893" t="s">
        <v>227</v>
      </c>
      <c r="K893">
        <v>14947748.616719056</v>
      </c>
      <c r="L893">
        <v>0.17020608053178352</v>
      </c>
      <c r="M893" t="s">
        <v>157</v>
      </c>
    </row>
    <row r="894" spans="1:13" x14ac:dyDescent="0.3">
      <c r="A894">
        <v>7</v>
      </c>
      <c r="B894" t="s">
        <v>219</v>
      </c>
      <c r="C894" s="1">
        <v>42856</v>
      </c>
      <c r="D894" t="s">
        <v>124</v>
      </c>
      <c r="E894" t="str">
        <f t="shared" si="13"/>
        <v>2017/05</v>
      </c>
      <c r="F894">
        <v>89505116.381257504</v>
      </c>
      <c r="G894">
        <v>0.12100037908972094</v>
      </c>
      <c r="H894" t="s">
        <v>13</v>
      </c>
      <c r="I894">
        <v>2017</v>
      </c>
      <c r="J894" t="s">
        <v>227</v>
      </c>
      <c r="K894">
        <v>14947748.616719056</v>
      </c>
      <c r="L894">
        <v>0.16700440400577074</v>
      </c>
      <c r="M894" t="s">
        <v>157</v>
      </c>
    </row>
    <row r="895" spans="1:13" x14ac:dyDescent="0.3">
      <c r="A895">
        <v>7</v>
      </c>
      <c r="B895" t="s">
        <v>219</v>
      </c>
      <c r="C895" s="1">
        <v>42826</v>
      </c>
      <c r="D895" t="s">
        <v>125</v>
      </c>
      <c r="E895" t="str">
        <f t="shared" si="13"/>
        <v>2017/04</v>
      </c>
      <c r="F895">
        <v>79304542.607564107</v>
      </c>
      <c r="G895">
        <v>-5.740659288785481E-2</v>
      </c>
      <c r="H895" t="s">
        <v>13</v>
      </c>
      <c r="I895">
        <v>2017</v>
      </c>
      <c r="J895" t="s">
        <v>227</v>
      </c>
      <c r="K895">
        <v>14947748.616719056</v>
      </c>
      <c r="L895">
        <v>0.18848540228883853</v>
      </c>
      <c r="M895" t="s">
        <v>157</v>
      </c>
    </row>
    <row r="896" spans="1:13" x14ac:dyDescent="0.3">
      <c r="A896">
        <v>7</v>
      </c>
      <c r="B896" t="s">
        <v>219</v>
      </c>
      <c r="C896" s="1">
        <v>42795</v>
      </c>
      <c r="D896" t="s">
        <v>126</v>
      </c>
      <c r="E896" t="str">
        <f t="shared" si="13"/>
        <v>2017/03</v>
      </c>
      <c r="F896">
        <v>83990357.762761205</v>
      </c>
      <c r="G896">
        <v>5.620694293103224E-2</v>
      </c>
      <c r="H896" t="s">
        <v>13</v>
      </c>
      <c r="I896">
        <v>2017</v>
      </c>
      <c r="J896" t="s">
        <v>227</v>
      </c>
      <c r="K896">
        <v>14947748.616719056</v>
      </c>
      <c r="L896">
        <v>0.17796981718949692</v>
      </c>
      <c r="M896" t="s">
        <v>157</v>
      </c>
    </row>
    <row r="897" spans="1:13" x14ac:dyDescent="0.3">
      <c r="A897">
        <v>7</v>
      </c>
      <c r="B897" t="s">
        <v>219</v>
      </c>
      <c r="C897" s="1">
        <v>42767</v>
      </c>
      <c r="D897" t="s">
        <v>127</v>
      </c>
      <c r="E897" t="str">
        <f t="shared" si="13"/>
        <v>2017/02</v>
      </c>
      <c r="F897">
        <v>79399737.387469202</v>
      </c>
      <c r="G897">
        <v>0.1020065128907755</v>
      </c>
      <c r="H897" t="s">
        <v>13</v>
      </c>
      <c r="I897">
        <v>2017</v>
      </c>
      <c r="J897" t="s">
        <v>227</v>
      </c>
      <c r="K897">
        <v>14947748.616719056</v>
      </c>
      <c r="L897">
        <v>0.18825942136022852</v>
      </c>
      <c r="M897" t="s">
        <v>157</v>
      </c>
    </row>
    <row r="898" spans="1:13" x14ac:dyDescent="0.3">
      <c r="A898">
        <v>7</v>
      </c>
      <c r="B898" t="s">
        <v>219</v>
      </c>
      <c r="C898" s="1">
        <v>42736</v>
      </c>
      <c r="D898" t="s">
        <v>129</v>
      </c>
      <c r="E898" t="str">
        <f t="shared" si="13"/>
        <v>2017/01</v>
      </c>
      <c r="F898">
        <v>71699842.280870795</v>
      </c>
      <c r="G898">
        <v>3.7382128145819003E-2</v>
      </c>
      <c r="H898" t="s">
        <v>13</v>
      </c>
      <c r="I898">
        <v>2017</v>
      </c>
      <c r="J898" t="s">
        <v>227</v>
      </c>
      <c r="K898">
        <v>14947748.616719056</v>
      </c>
      <c r="L898">
        <v>0.20847672939312797</v>
      </c>
      <c r="M898" t="s">
        <v>157</v>
      </c>
    </row>
    <row r="899" spans="1:13" x14ac:dyDescent="0.3">
      <c r="A899">
        <v>7</v>
      </c>
      <c r="B899" t="s">
        <v>219</v>
      </c>
      <c r="C899" s="1">
        <v>42705</v>
      </c>
      <c r="D899" t="s">
        <v>130</v>
      </c>
      <c r="E899" t="str">
        <f t="shared" ref="E899:E962" si="14">TEXT(C899,"yyyy/mm")</f>
        <v>2016/12</v>
      </c>
      <c r="F899">
        <v>69069028.651075795</v>
      </c>
      <c r="G899">
        <v>6.724406215921723E-2</v>
      </c>
      <c r="H899" t="s">
        <v>13</v>
      </c>
      <c r="I899">
        <v>2016</v>
      </c>
      <c r="J899" t="s">
        <v>228</v>
      </c>
      <c r="K899">
        <v>14809956.227943383</v>
      </c>
      <c r="L899">
        <v>0.21442253521126808</v>
      </c>
      <c r="M899" t="s">
        <v>157</v>
      </c>
    </row>
    <row r="900" spans="1:13" x14ac:dyDescent="0.3">
      <c r="A900">
        <v>7</v>
      </c>
      <c r="B900" t="s">
        <v>219</v>
      </c>
      <c r="C900" s="1">
        <v>42675</v>
      </c>
      <c r="D900" t="s">
        <v>132</v>
      </c>
      <c r="E900" t="str">
        <f t="shared" si="14"/>
        <v>2016/11</v>
      </c>
      <c r="F900">
        <v>64577261.366161101</v>
      </c>
      <c r="G900">
        <v>-0.10044747707273884</v>
      </c>
      <c r="H900" t="s">
        <v>13</v>
      </c>
      <c r="I900">
        <v>2016</v>
      </c>
      <c r="J900" t="s">
        <v>228</v>
      </c>
      <c r="K900">
        <v>14809956.227943383</v>
      </c>
      <c r="L900">
        <v>0.22933701297689121</v>
      </c>
      <c r="M900" t="s">
        <v>15</v>
      </c>
    </row>
    <row r="901" spans="1:13" x14ac:dyDescent="0.3">
      <c r="A901">
        <v>7</v>
      </c>
      <c r="B901" t="s">
        <v>219</v>
      </c>
      <c r="C901" s="1">
        <v>42644</v>
      </c>
      <c r="D901" t="s">
        <v>133</v>
      </c>
      <c r="E901" t="str">
        <f t="shared" si="14"/>
        <v>2016/10</v>
      </c>
      <c r="F901">
        <v>71400854.328702405</v>
      </c>
      <c r="G901">
        <v>-8.6779032973536771E-2</v>
      </c>
      <c r="H901" t="s">
        <v>13</v>
      </c>
      <c r="I901">
        <v>2016</v>
      </c>
      <c r="J901" t="s">
        <v>228</v>
      </c>
      <c r="K901">
        <v>14809956.227943383</v>
      </c>
      <c r="L901">
        <v>0.20741987427438854</v>
      </c>
      <c r="M901" t="s">
        <v>157</v>
      </c>
    </row>
    <row r="902" spans="1:13" x14ac:dyDescent="0.3">
      <c r="A902">
        <v>7</v>
      </c>
      <c r="B902" t="s">
        <v>219</v>
      </c>
      <c r="C902" s="1">
        <v>42614</v>
      </c>
      <c r="D902" t="s">
        <v>134</v>
      </c>
      <c r="E902" t="str">
        <f t="shared" si="14"/>
        <v>2016/09</v>
      </c>
      <c r="F902">
        <v>77873745.484962106</v>
      </c>
      <c r="G902">
        <v>1.9197499683628511E-2</v>
      </c>
      <c r="H902" t="s">
        <v>13</v>
      </c>
      <c r="I902">
        <v>2016</v>
      </c>
      <c r="J902" t="s">
        <v>228</v>
      </c>
      <c r="K902">
        <v>14809956.227943383</v>
      </c>
      <c r="L902">
        <v>0.19017906658673911</v>
      </c>
      <c r="M902" t="s">
        <v>157</v>
      </c>
    </row>
    <row r="903" spans="1:13" x14ac:dyDescent="0.3">
      <c r="A903">
        <v>7</v>
      </c>
      <c r="B903" t="s">
        <v>219</v>
      </c>
      <c r="C903" s="1">
        <v>42583</v>
      </c>
      <c r="D903" t="s">
        <v>135</v>
      </c>
      <c r="E903" t="str">
        <f t="shared" si="14"/>
        <v>2016/08</v>
      </c>
      <c r="F903">
        <v>76393022.842554897</v>
      </c>
      <c r="G903">
        <v>-2.7774157440512273E-2</v>
      </c>
      <c r="H903" t="s">
        <v>13</v>
      </c>
      <c r="I903">
        <v>2016</v>
      </c>
      <c r="J903" t="s">
        <v>228</v>
      </c>
      <c r="K903">
        <v>14809956.227943383</v>
      </c>
      <c r="L903">
        <v>0.19386529917092724</v>
      </c>
      <c r="M903" t="s">
        <v>157</v>
      </c>
    </row>
    <row r="904" spans="1:13" x14ac:dyDescent="0.3">
      <c r="A904">
        <v>7</v>
      </c>
      <c r="B904" t="s">
        <v>219</v>
      </c>
      <c r="C904" s="1">
        <v>42552</v>
      </c>
      <c r="D904" t="s">
        <v>136</v>
      </c>
      <c r="E904" t="str">
        <f t="shared" si="14"/>
        <v>2016/07</v>
      </c>
      <c r="F904">
        <v>78544514.313817605</v>
      </c>
      <c r="G904">
        <v>0.12241822625948025</v>
      </c>
      <c r="H904" t="s">
        <v>13</v>
      </c>
      <c r="I904">
        <v>2016</v>
      </c>
      <c r="J904" t="s">
        <v>228</v>
      </c>
      <c r="K904">
        <v>14809956.227943383</v>
      </c>
      <c r="L904">
        <v>0.18855494056238636</v>
      </c>
      <c r="M904" t="s">
        <v>157</v>
      </c>
    </row>
    <row r="905" spans="1:13" x14ac:dyDescent="0.3">
      <c r="A905">
        <v>7</v>
      </c>
      <c r="B905" t="s">
        <v>219</v>
      </c>
      <c r="C905" s="1">
        <v>42522</v>
      </c>
      <c r="D905" t="s">
        <v>137</v>
      </c>
      <c r="E905" t="str">
        <f t="shared" si="14"/>
        <v>2016/06</v>
      </c>
      <c r="F905">
        <v>69494478.205434203</v>
      </c>
      <c r="G905">
        <v>0.10348106061441406</v>
      </c>
      <c r="H905" t="s">
        <v>13</v>
      </c>
      <c r="I905">
        <v>2016</v>
      </c>
      <c r="J905" t="s">
        <v>228</v>
      </c>
      <c r="K905">
        <v>14809956.227943383</v>
      </c>
      <c r="L905">
        <v>0.21310982700184231</v>
      </c>
      <c r="M905" t="s">
        <v>15</v>
      </c>
    </row>
    <row r="906" spans="1:13" x14ac:dyDescent="0.3">
      <c r="A906">
        <v>7</v>
      </c>
      <c r="B906" t="s">
        <v>219</v>
      </c>
      <c r="C906" s="1">
        <v>42491</v>
      </c>
      <c r="D906" t="s">
        <v>138</v>
      </c>
      <c r="E906" t="str">
        <f t="shared" si="14"/>
        <v>2016/05</v>
      </c>
      <c r="F906">
        <v>62662691.492434002</v>
      </c>
      <c r="G906">
        <v>2.5159931341187294E-2</v>
      </c>
      <c r="H906" t="s">
        <v>13</v>
      </c>
      <c r="I906">
        <v>2016</v>
      </c>
      <c r="J906" t="s">
        <v>228</v>
      </c>
      <c r="K906">
        <v>14809956.227943383</v>
      </c>
      <c r="L906">
        <v>0.23634408090708267</v>
      </c>
      <c r="M906" t="s">
        <v>15</v>
      </c>
    </row>
    <row r="907" spans="1:13" x14ac:dyDescent="0.3">
      <c r="A907">
        <v>7</v>
      </c>
      <c r="B907" t="s">
        <v>219</v>
      </c>
      <c r="C907" s="1">
        <v>42461</v>
      </c>
      <c r="D907" t="s">
        <v>139</v>
      </c>
      <c r="E907" t="str">
        <f t="shared" si="14"/>
        <v>2016/04</v>
      </c>
      <c r="F907">
        <v>61105770.617570803</v>
      </c>
      <c r="G907">
        <v>6.5487746015675079E-3</v>
      </c>
      <c r="H907" t="s">
        <v>13</v>
      </c>
      <c r="I907">
        <v>2016</v>
      </c>
      <c r="J907" t="s">
        <v>228</v>
      </c>
      <c r="K907">
        <v>14809956.227943383</v>
      </c>
      <c r="L907">
        <v>0.24236591860744522</v>
      </c>
      <c r="M907" t="s">
        <v>15</v>
      </c>
    </row>
    <row r="908" spans="1:13" x14ac:dyDescent="0.3">
      <c r="A908">
        <v>7</v>
      </c>
      <c r="B908" t="s">
        <v>219</v>
      </c>
      <c r="C908" s="1">
        <v>42430</v>
      </c>
      <c r="D908" t="s">
        <v>140</v>
      </c>
      <c r="E908" t="str">
        <f t="shared" si="14"/>
        <v>2016/03</v>
      </c>
      <c r="F908">
        <v>60706910.148072101</v>
      </c>
      <c r="G908">
        <v>-5.0862813089004345E-2</v>
      </c>
      <c r="H908" t="s">
        <v>13</v>
      </c>
      <c r="I908">
        <v>2016</v>
      </c>
      <c r="J908" t="s">
        <v>228</v>
      </c>
      <c r="K908">
        <v>14809956.227943383</v>
      </c>
      <c r="L908">
        <v>0.24395832684977642</v>
      </c>
      <c r="M908" t="s">
        <v>15</v>
      </c>
    </row>
    <row r="909" spans="1:13" x14ac:dyDescent="0.3">
      <c r="A909">
        <v>7</v>
      </c>
      <c r="B909" t="s">
        <v>219</v>
      </c>
      <c r="C909" s="1">
        <v>42401</v>
      </c>
      <c r="D909" t="s">
        <v>141</v>
      </c>
      <c r="E909" t="str">
        <f t="shared" si="14"/>
        <v>2016/02</v>
      </c>
      <c r="F909">
        <v>63874507.981766798</v>
      </c>
      <c r="G909">
        <v>-8.8547241952580916E-2</v>
      </c>
      <c r="H909" t="s">
        <v>13</v>
      </c>
      <c r="I909">
        <v>2016</v>
      </c>
      <c r="J909" t="s">
        <v>228</v>
      </c>
      <c r="K909">
        <v>14809956.227943383</v>
      </c>
      <c r="L909">
        <v>0.23186020050707767</v>
      </c>
      <c r="M909" t="s">
        <v>157</v>
      </c>
    </row>
    <row r="910" spans="1:13" x14ac:dyDescent="0.3">
      <c r="A910">
        <v>7</v>
      </c>
      <c r="B910" t="s">
        <v>219</v>
      </c>
      <c r="C910" s="1">
        <v>42370</v>
      </c>
      <c r="D910" t="s">
        <v>142</v>
      </c>
      <c r="E910" t="str">
        <f t="shared" si="14"/>
        <v>2016/01</v>
      </c>
      <c r="F910">
        <v>69788384.7004067</v>
      </c>
      <c r="G910">
        <v>-0.21445774001668427</v>
      </c>
      <c r="H910" t="s">
        <v>13</v>
      </c>
      <c r="I910">
        <v>2016</v>
      </c>
      <c r="J910" t="s">
        <v>228</v>
      </c>
      <c r="K910">
        <v>14809956.227943383</v>
      </c>
      <c r="L910">
        <v>0.21221233721801669</v>
      </c>
      <c r="M910" t="s">
        <v>157</v>
      </c>
    </row>
    <row r="911" spans="1:13" x14ac:dyDescent="0.3">
      <c r="A911">
        <v>7</v>
      </c>
      <c r="B911" t="s">
        <v>219</v>
      </c>
      <c r="C911" s="1">
        <v>42339</v>
      </c>
      <c r="D911" t="s">
        <v>143</v>
      </c>
      <c r="E911" t="str">
        <f t="shared" si="14"/>
        <v>2015/12</v>
      </c>
      <c r="F911">
        <v>86481051.110513896</v>
      </c>
      <c r="G911">
        <v>2.5193027249769649E-2</v>
      </c>
      <c r="H911" t="s">
        <v>13</v>
      </c>
      <c r="I911">
        <v>2015</v>
      </c>
      <c r="J911" t="s">
        <v>229</v>
      </c>
      <c r="K911">
        <v>18558816.34053405</v>
      </c>
      <c r="L911">
        <v>0.21459980079124835</v>
      </c>
      <c r="M911" t="s">
        <v>15</v>
      </c>
    </row>
    <row r="912" spans="1:13" x14ac:dyDescent="0.3">
      <c r="A912">
        <v>7</v>
      </c>
      <c r="B912" t="s">
        <v>219</v>
      </c>
      <c r="C912" s="1">
        <v>42309</v>
      </c>
      <c r="D912" t="s">
        <v>145</v>
      </c>
      <c r="E912" t="str">
        <f t="shared" si="14"/>
        <v>2015/11</v>
      </c>
      <c r="F912">
        <v>84329546.879064396</v>
      </c>
      <c r="G912">
        <v>8.1440536938532093E-2</v>
      </c>
      <c r="H912" t="s">
        <v>13</v>
      </c>
      <c r="I912">
        <v>2015</v>
      </c>
      <c r="J912" t="s">
        <v>229</v>
      </c>
      <c r="K912">
        <v>18558816.34053405</v>
      </c>
      <c r="L912">
        <v>0.22007489696522312</v>
      </c>
      <c r="M912" t="s">
        <v>15</v>
      </c>
    </row>
    <row r="913" spans="1:13" x14ac:dyDescent="0.3">
      <c r="A913">
        <v>7</v>
      </c>
      <c r="B913" t="s">
        <v>219</v>
      </c>
      <c r="C913" s="1">
        <v>42278</v>
      </c>
      <c r="D913" t="s">
        <v>146</v>
      </c>
      <c r="E913" t="str">
        <f t="shared" si="14"/>
        <v>2015/10</v>
      </c>
      <c r="F913">
        <v>77733923.925261706</v>
      </c>
      <c r="G913">
        <v>-7.4240912253524987E-3</v>
      </c>
      <c r="H913" t="s">
        <v>13</v>
      </c>
      <c r="I913">
        <v>2015</v>
      </c>
      <c r="J913" t="s">
        <v>229</v>
      </c>
      <c r="K913">
        <v>18558816.34053405</v>
      </c>
      <c r="L913">
        <v>0.23874796746884494</v>
      </c>
      <c r="M913" t="s">
        <v>15</v>
      </c>
    </row>
    <row r="914" spans="1:13" x14ac:dyDescent="0.3">
      <c r="A914">
        <v>7</v>
      </c>
      <c r="B914" t="s">
        <v>219</v>
      </c>
      <c r="C914" s="1">
        <v>42248</v>
      </c>
      <c r="D914" t="s">
        <v>147</v>
      </c>
      <c r="E914" t="str">
        <f t="shared" si="14"/>
        <v>2015/09</v>
      </c>
      <c r="F914">
        <v>78313175.214440793</v>
      </c>
      <c r="G914">
        <v>1.4839504639332233E-2</v>
      </c>
      <c r="H914" t="s">
        <v>13</v>
      </c>
      <c r="I914">
        <v>2015</v>
      </c>
      <c r="J914" t="s">
        <v>229</v>
      </c>
      <c r="K914">
        <v>18558816.34053405</v>
      </c>
      <c r="L914">
        <v>0.2369820440777102</v>
      </c>
      <c r="M914" t="s">
        <v>15</v>
      </c>
    </row>
    <row r="915" spans="1:13" x14ac:dyDescent="0.3">
      <c r="A915">
        <v>7</v>
      </c>
      <c r="B915" t="s">
        <v>219</v>
      </c>
      <c r="C915" s="1">
        <v>42217</v>
      </c>
      <c r="D915" t="s">
        <v>148</v>
      </c>
      <c r="E915" t="str">
        <f t="shared" si="14"/>
        <v>2015/08</v>
      </c>
      <c r="F915">
        <v>77159626.700373501</v>
      </c>
      <c r="G915">
        <v>-4.7305659373033396E-2</v>
      </c>
      <c r="H915" t="s">
        <v>13</v>
      </c>
      <c r="I915">
        <v>2015</v>
      </c>
      <c r="J915" t="s">
        <v>229</v>
      </c>
      <c r="K915">
        <v>18558816.34053405</v>
      </c>
      <c r="L915">
        <v>0.24052496278399199</v>
      </c>
      <c r="M915" t="s">
        <v>15</v>
      </c>
    </row>
    <row r="916" spans="1:13" x14ac:dyDescent="0.3">
      <c r="A916">
        <v>7</v>
      </c>
      <c r="B916" t="s">
        <v>219</v>
      </c>
      <c r="C916" s="1">
        <v>42186</v>
      </c>
      <c r="D916" t="s">
        <v>149</v>
      </c>
      <c r="E916" t="str">
        <f t="shared" si="14"/>
        <v>2015/07</v>
      </c>
      <c r="F916">
        <v>80897426.234971404</v>
      </c>
      <c r="G916">
        <v>7.2267825591006446E-2</v>
      </c>
      <c r="H916" t="s">
        <v>13</v>
      </c>
      <c r="I916">
        <v>2015</v>
      </c>
      <c r="J916" t="s">
        <v>229</v>
      </c>
      <c r="K916">
        <v>18558816.34053405</v>
      </c>
      <c r="L916">
        <v>0.22941170324292964</v>
      </c>
      <c r="M916" t="s">
        <v>15</v>
      </c>
    </row>
    <row r="917" spans="1:13" x14ac:dyDescent="0.3">
      <c r="A917">
        <v>7</v>
      </c>
      <c r="B917" t="s">
        <v>219</v>
      </c>
      <c r="C917" s="1">
        <v>42156</v>
      </c>
      <c r="D917" t="s">
        <v>150</v>
      </c>
      <c r="E917" t="str">
        <f t="shared" si="14"/>
        <v>2015/06</v>
      </c>
      <c r="F917">
        <v>75257395.947333604</v>
      </c>
      <c r="G917">
        <v>-8.4301811716350969E-2</v>
      </c>
      <c r="H917" t="s">
        <v>13</v>
      </c>
      <c r="I917">
        <v>2015</v>
      </c>
      <c r="J917" t="s">
        <v>229</v>
      </c>
      <c r="K917">
        <v>18558816.34053405</v>
      </c>
      <c r="L917">
        <v>0.24660455104667484</v>
      </c>
      <c r="M917" t="s">
        <v>15</v>
      </c>
    </row>
    <row r="918" spans="1:13" x14ac:dyDescent="0.3">
      <c r="A918">
        <v>7</v>
      </c>
      <c r="B918" t="s">
        <v>219</v>
      </c>
      <c r="C918" s="1">
        <v>42125</v>
      </c>
      <c r="D918" t="s">
        <v>151</v>
      </c>
      <c r="E918" t="str">
        <f t="shared" si="14"/>
        <v>2015/05</v>
      </c>
      <c r="F918">
        <v>81876825.961786494</v>
      </c>
      <c r="G918">
        <v>-2.7941356037120935E-2</v>
      </c>
      <c r="H918" t="s">
        <v>13</v>
      </c>
      <c r="I918">
        <v>2015</v>
      </c>
      <c r="J918" t="s">
        <v>229</v>
      </c>
      <c r="K918">
        <v>18558816.34053405</v>
      </c>
      <c r="L918">
        <v>0.22666751089246925</v>
      </c>
      <c r="M918" t="s">
        <v>15</v>
      </c>
    </row>
    <row r="919" spans="1:13" x14ac:dyDescent="0.3">
      <c r="A919">
        <v>7</v>
      </c>
      <c r="B919" t="s">
        <v>219</v>
      </c>
      <c r="C919" s="1">
        <v>42095</v>
      </c>
      <c r="D919" t="s">
        <v>152</v>
      </c>
      <c r="E919" t="str">
        <f t="shared" si="14"/>
        <v>2015/04</v>
      </c>
      <c r="F919">
        <v>84196836.692275703</v>
      </c>
      <c r="G919">
        <v>-2.8440374606203092E-2</v>
      </c>
      <c r="H919" t="s">
        <v>13</v>
      </c>
      <c r="I919">
        <v>2015</v>
      </c>
      <c r="J919" t="s">
        <v>229</v>
      </c>
      <c r="K919">
        <v>18558816.34053405</v>
      </c>
      <c r="L919">
        <v>0.22042177675110511</v>
      </c>
      <c r="M919" t="s">
        <v>15</v>
      </c>
    </row>
    <row r="920" spans="1:13" x14ac:dyDescent="0.3">
      <c r="A920">
        <v>7</v>
      </c>
      <c r="B920" t="s">
        <v>219</v>
      </c>
      <c r="C920" s="1">
        <v>42064</v>
      </c>
      <c r="D920" t="s">
        <v>153</v>
      </c>
      <c r="E920" t="str">
        <f t="shared" si="14"/>
        <v>2015/03</v>
      </c>
      <c r="F920">
        <v>86625802.901682496</v>
      </c>
      <c r="G920">
        <v>3.469295247495173E-2</v>
      </c>
      <c r="H920" t="s">
        <v>13</v>
      </c>
      <c r="I920">
        <v>2015</v>
      </c>
      <c r="J920" t="s">
        <v>229</v>
      </c>
      <c r="K920">
        <v>18558816.34053405</v>
      </c>
      <c r="L920">
        <v>0.2142412043395166</v>
      </c>
      <c r="M920" t="s">
        <v>15</v>
      </c>
    </row>
    <row r="921" spans="1:13" x14ac:dyDescent="0.3">
      <c r="A921">
        <v>7</v>
      </c>
      <c r="B921" t="s">
        <v>219</v>
      </c>
      <c r="C921" s="1">
        <v>42036</v>
      </c>
      <c r="D921" t="s">
        <v>154</v>
      </c>
      <c r="E921" t="str">
        <f t="shared" si="14"/>
        <v>2015/02</v>
      </c>
      <c r="F921">
        <v>83672031.815990001</v>
      </c>
      <c r="G921">
        <v>-5.9338031959010891E-2</v>
      </c>
      <c r="H921" t="s">
        <v>13</v>
      </c>
      <c r="I921">
        <v>2015</v>
      </c>
      <c r="J921" t="s">
        <v>229</v>
      </c>
      <c r="K921">
        <v>18558816.34053405</v>
      </c>
      <c r="L921">
        <v>0.22180429873327637</v>
      </c>
      <c r="M921" t="s">
        <v>15</v>
      </c>
    </row>
    <row r="922" spans="1:13" x14ac:dyDescent="0.3">
      <c r="A922">
        <v>91</v>
      </c>
      <c r="B922" t="s">
        <v>230</v>
      </c>
      <c r="C922" s="1">
        <v>45901</v>
      </c>
      <c r="D922" t="s">
        <v>12</v>
      </c>
      <c r="E922" t="str">
        <f t="shared" si="14"/>
        <v>2025/09</v>
      </c>
      <c r="F922">
        <v>9192872.5789640192</v>
      </c>
      <c r="G922">
        <v>-2.4290045652236442E-2</v>
      </c>
      <c r="H922" t="s">
        <v>128</v>
      </c>
      <c r="I922">
        <v>2025</v>
      </c>
      <c r="J922" t="s">
        <v>231</v>
      </c>
      <c r="K922">
        <v>736807.08170419838</v>
      </c>
      <c r="L922">
        <v>8.0149819914857562E-2</v>
      </c>
      <c r="M922" t="s">
        <v>157</v>
      </c>
    </row>
    <row r="923" spans="1:13" x14ac:dyDescent="0.3">
      <c r="A923">
        <v>91</v>
      </c>
      <c r="B923" t="s">
        <v>230</v>
      </c>
      <c r="C923" s="1">
        <v>45870</v>
      </c>
      <c r="D923" t="s">
        <v>16</v>
      </c>
      <c r="E923" t="str">
        <f t="shared" si="14"/>
        <v>2025/08</v>
      </c>
      <c r="F923">
        <v>9418901.8916263096</v>
      </c>
      <c r="G923">
        <v>-4.1684903363611366E-2</v>
      </c>
      <c r="H923" t="s">
        <v>128</v>
      </c>
      <c r="I923">
        <v>2025</v>
      </c>
      <c r="J923" t="s">
        <v>231</v>
      </c>
      <c r="K923">
        <v>736807.08170419838</v>
      </c>
      <c r="L923">
        <v>7.822643129548279E-2</v>
      </c>
      <c r="M923" t="s">
        <v>157</v>
      </c>
    </row>
    <row r="924" spans="1:13" x14ac:dyDescent="0.3">
      <c r="A924">
        <v>91</v>
      </c>
      <c r="B924" t="s">
        <v>230</v>
      </c>
      <c r="C924" s="1">
        <v>45839</v>
      </c>
      <c r="D924" t="s">
        <v>17</v>
      </c>
      <c r="E924" t="str">
        <f t="shared" si="14"/>
        <v>2025/07</v>
      </c>
      <c r="F924">
        <v>9819826.0969628301</v>
      </c>
      <c r="G924">
        <v>1.529869370778047E-2</v>
      </c>
      <c r="H924" t="s">
        <v>128</v>
      </c>
      <c r="I924">
        <v>2025</v>
      </c>
      <c r="J924" t="s">
        <v>231</v>
      </c>
      <c r="K924">
        <v>736807.08170419838</v>
      </c>
      <c r="L924">
        <v>7.503259980663865E-2</v>
      </c>
      <c r="M924" t="s">
        <v>157</v>
      </c>
    </row>
    <row r="925" spans="1:13" x14ac:dyDescent="0.3">
      <c r="A925">
        <v>91</v>
      </c>
      <c r="B925" t="s">
        <v>230</v>
      </c>
      <c r="C925" s="1">
        <v>45809</v>
      </c>
      <c r="D925" t="s">
        <v>18</v>
      </c>
      <c r="E925" t="str">
        <f t="shared" si="14"/>
        <v>2025/06</v>
      </c>
      <c r="F925">
        <v>9670738.9126364198</v>
      </c>
      <c r="G925">
        <v>3.2850814508336185E-2</v>
      </c>
      <c r="H925" t="s">
        <v>128</v>
      </c>
      <c r="I925">
        <v>2025</v>
      </c>
      <c r="J925" t="s">
        <v>231</v>
      </c>
      <c r="K925">
        <v>736807.08170419838</v>
      </c>
      <c r="L925">
        <v>7.6189326209751981E-2</v>
      </c>
      <c r="M925" t="s">
        <v>157</v>
      </c>
    </row>
    <row r="926" spans="1:13" x14ac:dyDescent="0.3">
      <c r="A926">
        <v>91</v>
      </c>
      <c r="B926" t="s">
        <v>230</v>
      </c>
      <c r="C926" s="1">
        <v>45778</v>
      </c>
      <c r="D926" t="s">
        <v>19</v>
      </c>
      <c r="E926" t="str">
        <f t="shared" si="14"/>
        <v>2025/05</v>
      </c>
      <c r="F926">
        <v>9358208.8025407195</v>
      </c>
      <c r="G926">
        <v>-5.6103570909516357E-2</v>
      </c>
      <c r="H926" t="s">
        <v>128</v>
      </c>
      <c r="I926">
        <v>2025</v>
      </c>
      <c r="J926" t="s">
        <v>231</v>
      </c>
      <c r="K926">
        <v>736807.08170419838</v>
      </c>
      <c r="L926">
        <v>7.8733772375773226E-2</v>
      </c>
      <c r="M926" t="s">
        <v>157</v>
      </c>
    </row>
    <row r="927" spans="1:13" x14ac:dyDescent="0.3">
      <c r="A927">
        <v>91</v>
      </c>
      <c r="B927" t="s">
        <v>230</v>
      </c>
      <c r="C927" s="1">
        <v>45748</v>
      </c>
      <c r="D927" t="s">
        <v>20</v>
      </c>
      <c r="E927" t="str">
        <f t="shared" si="14"/>
        <v>2025/04</v>
      </c>
      <c r="F927">
        <v>9898245.0706481393</v>
      </c>
      <c r="G927">
        <v>0.11774364817456882</v>
      </c>
      <c r="H927" t="s">
        <v>128</v>
      </c>
      <c r="I927">
        <v>2025</v>
      </c>
      <c r="J927" t="s">
        <v>231</v>
      </c>
      <c r="K927">
        <v>736807.08170419838</v>
      </c>
      <c r="L927">
        <v>7.4438153071103144E-2</v>
      </c>
      <c r="M927" t="s">
        <v>157</v>
      </c>
    </row>
    <row r="928" spans="1:13" x14ac:dyDescent="0.3">
      <c r="A928">
        <v>91</v>
      </c>
      <c r="B928" t="s">
        <v>230</v>
      </c>
      <c r="C928" s="1">
        <v>45717</v>
      </c>
      <c r="D928" t="s">
        <v>21</v>
      </c>
      <c r="E928" t="str">
        <f t="shared" si="14"/>
        <v>2025/03</v>
      </c>
      <c r="F928">
        <v>8798786.6180212405</v>
      </c>
      <c r="G928">
        <v>-4.2345148863739926E-2</v>
      </c>
      <c r="H928" t="s">
        <v>128</v>
      </c>
      <c r="I928">
        <v>2025</v>
      </c>
      <c r="J928" t="s">
        <v>231</v>
      </c>
      <c r="K928">
        <v>736807.08170419838</v>
      </c>
      <c r="L928">
        <v>8.3739623847123024E-2</v>
      </c>
      <c r="M928" t="s">
        <v>157</v>
      </c>
    </row>
    <row r="929" spans="1:13" x14ac:dyDescent="0.3">
      <c r="A929">
        <v>91</v>
      </c>
      <c r="B929" t="s">
        <v>230</v>
      </c>
      <c r="C929" s="1">
        <v>45689</v>
      </c>
      <c r="D929" t="s">
        <v>22</v>
      </c>
      <c r="E929" t="str">
        <f t="shared" si="14"/>
        <v>2025/02</v>
      </c>
      <c r="F929">
        <v>9179373.6873423699</v>
      </c>
      <c r="G929">
        <v>-2.4261039581436921E-2</v>
      </c>
      <c r="H929" t="s">
        <v>128</v>
      </c>
      <c r="I929">
        <v>2025</v>
      </c>
      <c r="J929" t="s">
        <v>231</v>
      </c>
      <c r="K929">
        <v>736807.08170419838</v>
      </c>
      <c r="L929">
        <v>8.0267685661408142E-2</v>
      </c>
      <c r="M929" t="s">
        <v>157</v>
      </c>
    </row>
    <row r="930" spans="1:13" x14ac:dyDescent="0.3">
      <c r="A930">
        <v>91</v>
      </c>
      <c r="B930" t="s">
        <v>230</v>
      </c>
      <c r="C930" s="1">
        <v>45658</v>
      </c>
      <c r="D930" t="s">
        <v>23</v>
      </c>
      <c r="E930" t="str">
        <f t="shared" si="14"/>
        <v>2025/01</v>
      </c>
      <c r="F930">
        <v>9404798.2964541093</v>
      </c>
      <c r="G930">
        <v>6.1072225532702737E-2</v>
      </c>
      <c r="H930" t="s">
        <v>128</v>
      </c>
      <c r="I930">
        <v>2025</v>
      </c>
      <c r="J930" t="s">
        <v>231</v>
      </c>
      <c r="K930">
        <v>736807.08170419838</v>
      </c>
      <c r="L930">
        <v>7.8343740979750387E-2</v>
      </c>
      <c r="M930" t="s">
        <v>157</v>
      </c>
    </row>
    <row r="931" spans="1:13" x14ac:dyDescent="0.3">
      <c r="A931">
        <v>91</v>
      </c>
      <c r="B931" t="s">
        <v>230</v>
      </c>
      <c r="C931" s="1">
        <v>45627</v>
      </c>
      <c r="D931" t="s">
        <v>24</v>
      </c>
      <c r="E931" t="str">
        <f t="shared" si="14"/>
        <v>2024/12</v>
      </c>
      <c r="F931">
        <v>8847613.7560157105</v>
      </c>
      <c r="G931">
        <v>-5.8825679450257864E-2</v>
      </c>
      <c r="H931" t="s">
        <v>128</v>
      </c>
      <c r="I931">
        <v>2024</v>
      </c>
      <c r="J931" t="s">
        <v>232</v>
      </c>
      <c r="K931">
        <v>696482.93327418342</v>
      </c>
      <c r="L931">
        <v>7.8719861928944118E-2</v>
      </c>
      <c r="M931" t="s">
        <v>157</v>
      </c>
    </row>
    <row r="932" spans="1:13" x14ac:dyDescent="0.3">
      <c r="A932">
        <v>91</v>
      </c>
      <c r="B932" t="s">
        <v>230</v>
      </c>
      <c r="C932" s="1">
        <v>45597</v>
      </c>
      <c r="D932" t="s">
        <v>26</v>
      </c>
      <c r="E932" t="str">
        <f t="shared" si="14"/>
        <v>2024/11</v>
      </c>
      <c r="F932">
        <v>9383693.6987868194</v>
      </c>
      <c r="G932">
        <v>-4.2494983587285503E-3</v>
      </c>
      <c r="H932" t="s">
        <v>128</v>
      </c>
      <c r="I932">
        <v>2024</v>
      </c>
      <c r="J932" t="s">
        <v>232</v>
      </c>
      <c r="K932">
        <v>696482.93327418342</v>
      </c>
      <c r="L932">
        <v>7.4222684118965751E-2</v>
      </c>
      <c r="M932" t="s">
        <v>157</v>
      </c>
    </row>
    <row r="933" spans="1:13" x14ac:dyDescent="0.3">
      <c r="A933">
        <v>91</v>
      </c>
      <c r="B933" t="s">
        <v>230</v>
      </c>
      <c r="C933" s="1">
        <v>45566</v>
      </c>
      <c r="D933" t="s">
        <v>27</v>
      </c>
      <c r="E933" t="str">
        <f t="shared" si="14"/>
        <v>2024/10</v>
      </c>
      <c r="F933">
        <v>9423654.5363803394</v>
      </c>
      <c r="G933">
        <v>-3.3222569489358346E-2</v>
      </c>
      <c r="H933" t="s">
        <v>128</v>
      </c>
      <c r="I933">
        <v>2024</v>
      </c>
      <c r="J933" t="s">
        <v>232</v>
      </c>
      <c r="K933">
        <v>696482.93327418342</v>
      </c>
      <c r="L933">
        <v>7.3907944161724873E-2</v>
      </c>
      <c r="M933" t="s">
        <v>157</v>
      </c>
    </row>
    <row r="934" spans="1:13" x14ac:dyDescent="0.3">
      <c r="A934">
        <v>91</v>
      </c>
      <c r="B934" t="s">
        <v>230</v>
      </c>
      <c r="C934" s="1">
        <v>45536</v>
      </c>
      <c r="D934" t="s">
        <v>28</v>
      </c>
      <c r="E934" t="str">
        <f t="shared" si="14"/>
        <v>2024/09</v>
      </c>
      <c r="F934">
        <v>9741991.2564414795</v>
      </c>
      <c r="G934">
        <v>1.9549059870345963E-2</v>
      </c>
      <c r="H934" t="s">
        <v>128</v>
      </c>
      <c r="I934">
        <v>2024</v>
      </c>
      <c r="J934" t="s">
        <v>232</v>
      </c>
      <c r="K934">
        <v>696482.93327418342</v>
      </c>
      <c r="L934">
        <v>7.149287193351396E-2</v>
      </c>
      <c r="M934" t="s">
        <v>157</v>
      </c>
    </row>
    <row r="935" spans="1:13" x14ac:dyDescent="0.3">
      <c r="A935">
        <v>91</v>
      </c>
      <c r="B935" t="s">
        <v>230</v>
      </c>
      <c r="C935" s="1">
        <v>45505</v>
      </c>
      <c r="D935" t="s">
        <v>29</v>
      </c>
      <c r="E935" t="str">
        <f t="shared" si="14"/>
        <v>2024/08</v>
      </c>
      <c r="F935">
        <v>9553393.94245198</v>
      </c>
      <c r="G935">
        <v>4.3070138653666871E-2</v>
      </c>
      <c r="H935" t="s">
        <v>128</v>
      </c>
      <c r="I935">
        <v>2024</v>
      </c>
      <c r="J935" t="s">
        <v>232</v>
      </c>
      <c r="K935">
        <v>696482.93327418342</v>
      </c>
      <c r="L935">
        <v>7.2904240887550348E-2</v>
      </c>
      <c r="M935" t="s">
        <v>157</v>
      </c>
    </row>
    <row r="936" spans="1:13" x14ac:dyDescent="0.3">
      <c r="A936">
        <v>91</v>
      </c>
      <c r="B936" t="s">
        <v>230</v>
      </c>
      <c r="C936" s="1">
        <v>45474</v>
      </c>
      <c r="D936" t="s">
        <v>30</v>
      </c>
      <c r="E936" t="str">
        <f t="shared" si="14"/>
        <v>2024/07</v>
      </c>
      <c r="F936">
        <v>9150663.0335782394</v>
      </c>
      <c r="G936">
        <v>1.5234380702085056E-2</v>
      </c>
      <c r="H936" t="s">
        <v>128</v>
      </c>
      <c r="I936">
        <v>2024</v>
      </c>
      <c r="J936" t="s">
        <v>232</v>
      </c>
      <c r="K936">
        <v>696482.93327418342</v>
      </c>
      <c r="L936">
        <v>7.6112838022605392E-2</v>
      </c>
      <c r="M936" t="s">
        <v>157</v>
      </c>
    </row>
    <row r="937" spans="1:13" x14ac:dyDescent="0.3">
      <c r="A937">
        <v>91</v>
      </c>
      <c r="B937" t="s">
        <v>230</v>
      </c>
      <c r="C937" s="1">
        <v>45444</v>
      </c>
      <c r="D937" t="s">
        <v>31</v>
      </c>
      <c r="E937" t="str">
        <f t="shared" si="14"/>
        <v>2024/06</v>
      </c>
      <c r="F937">
        <v>9012314.8494184799</v>
      </c>
      <c r="G937">
        <v>-2.0266394235579566E-2</v>
      </c>
      <c r="H937" t="s">
        <v>128</v>
      </c>
      <c r="I937">
        <v>2024</v>
      </c>
      <c r="J937" t="s">
        <v>232</v>
      </c>
      <c r="K937">
        <v>696482.93327418342</v>
      </c>
      <c r="L937">
        <v>7.7281247372213591E-2</v>
      </c>
      <c r="M937" t="s">
        <v>157</v>
      </c>
    </row>
    <row r="938" spans="1:13" x14ac:dyDescent="0.3">
      <c r="A938">
        <v>91</v>
      </c>
      <c r="B938" t="s">
        <v>230</v>
      </c>
      <c r="C938" s="1">
        <v>45413</v>
      </c>
      <c r="D938" t="s">
        <v>32</v>
      </c>
      <c r="E938" t="str">
        <f t="shared" si="14"/>
        <v>2024/05</v>
      </c>
      <c r="F938">
        <v>9196825.3410747908</v>
      </c>
      <c r="G938">
        <v>0.15368251344488126</v>
      </c>
      <c r="H938" t="s">
        <v>128</v>
      </c>
      <c r="I938">
        <v>2024</v>
      </c>
      <c r="J938" t="s">
        <v>232</v>
      </c>
      <c r="K938">
        <v>696482.93327418342</v>
      </c>
      <c r="L938">
        <v>7.5730799209979202E-2</v>
      </c>
      <c r="M938" t="s">
        <v>157</v>
      </c>
    </row>
    <row r="939" spans="1:13" x14ac:dyDescent="0.3">
      <c r="A939">
        <v>91</v>
      </c>
      <c r="B939" t="s">
        <v>230</v>
      </c>
      <c r="C939" s="1">
        <v>45383</v>
      </c>
      <c r="D939" t="s">
        <v>34</v>
      </c>
      <c r="E939" t="str">
        <f t="shared" si="14"/>
        <v>2024/04</v>
      </c>
      <c r="F939">
        <v>7886684.5659088902</v>
      </c>
      <c r="G939">
        <v>-5.0038025928259454E-3</v>
      </c>
      <c r="H939" t="s">
        <v>128</v>
      </c>
      <c r="I939">
        <v>2024</v>
      </c>
      <c r="J939" t="s">
        <v>232</v>
      </c>
      <c r="K939">
        <v>696482.93327418342</v>
      </c>
      <c r="L939">
        <v>8.8311245042664924E-2</v>
      </c>
      <c r="M939" t="s">
        <v>157</v>
      </c>
    </row>
    <row r="940" spans="1:13" x14ac:dyDescent="0.3">
      <c r="A940">
        <v>91</v>
      </c>
      <c r="B940" t="s">
        <v>230</v>
      </c>
      <c r="C940" s="1">
        <v>45352</v>
      </c>
      <c r="D940" t="s">
        <v>35</v>
      </c>
      <c r="E940" t="str">
        <f t="shared" si="14"/>
        <v>2024/03</v>
      </c>
      <c r="F940">
        <v>7926246.8770392304</v>
      </c>
      <c r="G940">
        <v>-5.7727475954161354E-2</v>
      </c>
      <c r="H940" t="s">
        <v>128</v>
      </c>
      <c r="I940">
        <v>2024</v>
      </c>
      <c r="J940" t="s">
        <v>232</v>
      </c>
      <c r="K940">
        <v>696482.93327418342</v>
      </c>
      <c r="L940">
        <v>8.7870456734290822E-2</v>
      </c>
      <c r="M940" t="s">
        <v>157</v>
      </c>
    </row>
    <row r="941" spans="1:13" x14ac:dyDescent="0.3">
      <c r="A941">
        <v>91</v>
      </c>
      <c r="B941" t="s">
        <v>230</v>
      </c>
      <c r="C941" s="1">
        <v>45323</v>
      </c>
      <c r="D941" t="s">
        <v>36</v>
      </c>
      <c r="E941" t="str">
        <f t="shared" si="14"/>
        <v>2024/02</v>
      </c>
      <c r="F941">
        <v>8397273.9043834805</v>
      </c>
      <c r="G941">
        <v>1.3739053839103985E-2</v>
      </c>
      <c r="H941" t="s">
        <v>128</v>
      </c>
      <c r="I941">
        <v>2024</v>
      </c>
      <c r="J941" t="s">
        <v>232</v>
      </c>
      <c r="K941">
        <v>696482.93327418342</v>
      </c>
      <c r="L941">
        <v>8.2941552366251947E-2</v>
      </c>
      <c r="M941" t="s">
        <v>157</v>
      </c>
    </row>
    <row r="942" spans="1:13" x14ac:dyDescent="0.3">
      <c r="A942">
        <v>91</v>
      </c>
      <c r="B942" t="s">
        <v>230</v>
      </c>
      <c r="C942" s="1">
        <v>45292</v>
      </c>
      <c r="D942" t="s">
        <v>37</v>
      </c>
      <c r="E942" t="str">
        <f t="shared" si="14"/>
        <v>2024/01</v>
      </c>
      <c r="F942">
        <v>8282692.2303828299</v>
      </c>
      <c r="G942">
        <v>-8.3475726009511215E-3</v>
      </c>
      <c r="H942" t="s">
        <v>128</v>
      </c>
      <c r="I942">
        <v>2024</v>
      </c>
      <c r="J942" t="s">
        <v>232</v>
      </c>
      <c r="K942">
        <v>696482.93327418342</v>
      </c>
      <c r="L942">
        <v>8.4088954883452388E-2</v>
      </c>
      <c r="M942" t="s">
        <v>157</v>
      </c>
    </row>
    <row r="943" spans="1:13" x14ac:dyDescent="0.3">
      <c r="A943">
        <v>91</v>
      </c>
      <c r="B943" t="s">
        <v>230</v>
      </c>
      <c r="C943" s="1">
        <v>45261</v>
      </c>
      <c r="D943" t="s">
        <v>38</v>
      </c>
      <c r="E943" t="str">
        <f t="shared" si="14"/>
        <v>2023/12</v>
      </c>
      <c r="F943">
        <v>8352121.9869075399</v>
      </c>
      <c r="G943">
        <v>-6.3017199590611689E-3</v>
      </c>
      <c r="H943" t="s">
        <v>128</v>
      </c>
      <c r="I943">
        <v>2023</v>
      </c>
      <c r="J943" t="s">
        <v>233</v>
      </c>
      <c r="K943">
        <v>652604.3196130849</v>
      </c>
      <c r="L943">
        <v>7.8136349138109087E-2</v>
      </c>
      <c r="M943" t="s">
        <v>157</v>
      </c>
    </row>
    <row r="944" spans="1:13" x14ac:dyDescent="0.3">
      <c r="A944">
        <v>91</v>
      </c>
      <c r="B944" t="s">
        <v>230</v>
      </c>
      <c r="C944" s="1">
        <v>45231</v>
      </c>
      <c r="D944" t="s">
        <v>40</v>
      </c>
      <c r="E944" t="str">
        <f t="shared" si="14"/>
        <v>2023/11</v>
      </c>
      <c r="F944">
        <v>8404920.9080127403</v>
      </c>
      <c r="G944">
        <v>0.15081825044014838</v>
      </c>
      <c r="H944" t="s">
        <v>128</v>
      </c>
      <c r="I944">
        <v>2023</v>
      </c>
      <c r="J944" t="s">
        <v>233</v>
      </c>
      <c r="K944">
        <v>652604.3196130849</v>
      </c>
      <c r="L944">
        <v>7.7645503956013634E-2</v>
      </c>
      <c r="M944" t="s">
        <v>157</v>
      </c>
    </row>
    <row r="945" spans="1:13" x14ac:dyDescent="0.3">
      <c r="A945">
        <v>91</v>
      </c>
      <c r="B945" t="s">
        <v>230</v>
      </c>
      <c r="C945" s="1">
        <v>45200</v>
      </c>
      <c r="D945" t="s">
        <v>41</v>
      </c>
      <c r="E945" t="str">
        <f t="shared" si="14"/>
        <v>2023/10</v>
      </c>
      <c r="F945">
        <v>7228265.5148651497</v>
      </c>
      <c r="G945">
        <v>2.6753573187801548E-3</v>
      </c>
      <c r="H945" t="s">
        <v>128</v>
      </c>
      <c r="I945">
        <v>2023</v>
      </c>
      <c r="J945" t="s">
        <v>233</v>
      </c>
      <c r="K945">
        <v>652604.3196130849</v>
      </c>
      <c r="L945">
        <v>9.0285050856389285E-2</v>
      </c>
      <c r="M945" t="s">
        <v>157</v>
      </c>
    </row>
    <row r="946" spans="1:13" x14ac:dyDescent="0.3">
      <c r="A946">
        <v>91</v>
      </c>
      <c r="B946" t="s">
        <v>230</v>
      </c>
      <c r="C946" s="1">
        <v>45170</v>
      </c>
      <c r="D946" t="s">
        <v>42</v>
      </c>
      <c r="E946" t="str">
        <f t="shared" si="14"/>
        <v>2023/09</v>
      </c>
      <c r="F946">
        <v>7208953.1670524701</v>
      </c>
      <c r="G946">
        <v>1.830108493344508E-2</v>
      </c>
      <c r="H946" t="s">
        <v>128</v>
      </c>
      <c r="I946">
        <v>2023</v>
      </c>
      <c r="J946" t="s">
        <v>233</v>
      </c>
      <c r="K946">
        <v>652604.3196130849</v>
      </c>
      <c r="L946">
        <v>9.0526919025597674E-2</v>
      </c>
      <c r="M946" t="s">
        <v>157</v>
      </c>
    </row>
    <row r="947" spans="1:13" x14ac:dyDescent="0.3">
      <c r="A947">
        <v>91</v>
      </c>
      <c r="B947" t="s">
        <v>230</v>
      </c>
      <c r="C947" s="1">
        <v>45139</v>
      </c>
      <c r="D947" t="s">
        <v>43</v>
      </c>
      <c r="E947" t="str">
        <f t="shared" si="14"/>
        <v>2023/08</v>
      </c>
      <c r="F947">
        <v>7078221.4180901702</v>
      </c>
      <c r="G947">
        <v>-6.8044792179178082E-2</v>
      </c>
      <c r="H947" t="s">
        <v>128</v>
      </c>
      <c r="I947">
        <v>2023</v>
      </c>
      <c r="J947" t="s">
        <v>233</v>
      </c>
      <c r="K947">
        <v>652604.3196130849</v>
      </c>
      <c r="L947">
        <v>9.2198912843442685E-2</v>
      </c>
      <c r="M947" t="s">
        <v>157</v>
      </c>
    </row>
    <row r="948" spans="1:13" x14ac:dyDescent="0.3">
      <c r="A948">
        <v>91</v>
      </c>
      <c r="B948" t="s">
        <v>230</v>
      </c>
      <c r="C948" s="1">
        <v>45108</v>
      </c>
      <c r="D948" t="s">
        <v>44</v>
      </c>
      <c r="E948" t="str">
        <f t="shared" si="14"/>
        <v>2023/07</v>
      </c>
      <c r="F948">
        <v>7576622.0174655998</v>
      </c>
      <c r="G948">
        <v>5.7468417881178367E-2</v>
      </c>
      <c r="H948" t="s">
        <v>128</v>
      </c>
      <c r="I948">
        <v>2023</v>
      </c>
      <c r="J948" t="s">
        <v>233</v>
      </c>
      <c r="K948">
        <v>652604.3196130849</v>
      </c>
      <c r="L948">
        <v>8.6133941763057983E-2</v>
      </c>
      <c r="M948" t="s">
        <v>157</v>
      </c>
    </row>
    <row r="949" spans="1:13" x14ac:dyDescent="0.3">
      <c r="A949">
        <v>91</v>
      </c>
      <c r="B949" t="s">
        <v>230</v>
      </c>
      <c r="C949" s="1">
        <v>45078</v>
      </c>
      <c r="D949" t="s">
        <v>45</v>
      </c>
      <c r="E949" t="str">
        <f t="shared" si="14"/>
        <v>2023/06</v>
      </c>
      <c r="F949">
        <v>7153480.6203804398</v>
      </c>
      <c r="G949">
        <v>-2.5721830502016541E-2</v>
      </c>
      <c r="H949" t="s">
        <v>128</v>
      </c>
      <c r="I949">
        <v>2023</v>
      </c>
      <c r="J949" t="s">
        <v>233</v>
      </c>
      <c r="K949">
        <v>652604.3196130849</v>
      </c>
      <c r="L949">
        <v>9.1228921170737415E-2</v>
      </c>
      <c r="M949" t="s">
        <v>157</v>
      </c>
    </row>
    <row r="950" spans="1:13" x14ac:dyDescent="0.3">
      <c r="A950">
        <v>91</v>
      </c>
      <c r="B950" t="s">
        <v>230</v>
      </c>
      <c r="C950" s="1">
        <v>45047</v>
      </c>
      <c r="D950" t="s">
        <v>46</v>
      </c>
      <c r="E950" t="str">
        <f t="shared" si="14"/>
        <v>2023/05</v>
      </c>
      <c r="F950">
        <v>7339868.07339093</v>
      </c>
      <c r="G950">
        <v>-1.1423706165554855E-2</v>
      </c>
      <c r="H950" t="s">
        <v>128</v>
      </c>
      <c r="I950">
        <v>2023</v>
      </c>
      <c r="J950" t="s">
        <v>233</v>
      </c>
      <c r="K950">
        <v>652604.3196130849</v>
      </c>
      <c r="L950">
        <v>8.8912268325224766E-2</v>
      </c>
      <c r="M950" t="s">
        <v>157</v>
      </c>
    </row>
    <row r="951" spans="1:13" x14ac:dyDescent="0.3">
      <c r="A951">
        <v>91</v>
      </c>
      <c r="B951" t="s">
        <v>230</v>
      </c>
      <c r="C951" s="1">
        <v>45017</v>
      </c>
      <c r="D951" t="s">
        <v>47</v>
      </c>
      <c r="E951" t="str">
        <f t="shared" si="14"/>
        <v>2023/04</v>
      </c>
      <c r="F951">
        <v>7424197.3287865603</v>
      </c>
      <c r="G951">
        <v>2.9327437996461495E-2</v>
      </c>
      <c r="H951" t="s">
        <v>128</v>
      </c>
      <c r="I951">
        <v>2023</v>
      </c>
      <c r="J951" t="s">
        <v>233</v>
      </c>
      <c r="K951">
        <v>652604.3196130849</v>
      </c>
      <c r="L951">
        <v>8.7902340241237775E-2</v>
      </c>
      <c r="M951" t="s">
        <v>157</v>
      </c>
    </row>
    <row r="952" spans="1:13" x14ac:dyDescent="0.3">
      <c r="A952">
        <v>91</v>
      </c>
      <c r="B952" t="s">
        <v>230</v>
      </c>
      <c r="C952" s="1">
        <v>44986</v>
      </c>
      <c r="D952" t="s">
        <v>48</v>
      </c>
      <c r="E952" t="str">
        <f t="shared" si="14"/>
        <v>2023/03</v>
      </c>
      <c r="F952">
        <v>7209626.4284647303</v>
      </c>
      <c r="G952">
        <v>3.1579549472245755E-2</v>
      </c>
      <c r="H952" t="s">
        <v>128</v>
      </c>
      <c r="I952">
        <v>2023</v>
      </c>
      <c r="J952" t="s">
        <v>233</v>
      </c>
      <c r="K952">
        <v>652604.3196130849</v>
      </c>
      <c r="L952">
        <v>9.051846528920017E-2</v>
      </c>
      <c r="M952" t="s">
        <v>157</v>
      </c>
    </row>
    <row r="953" spans="1:13" x14ac:dyDescent="0.3">
      <c r="A953">
        <v>91</v>
      </c>
      <c r="B953" t="s">
        <v>230</v>
      </c>
      <c r="C953" s="1">
        <v>44958</v>
      </c>
      <c r="D953" t="s">
        <v>49</v>
      </c>
      <c r="E953" t="str">
        <f t="shared" si="14"/>
        <v>2023/02</v>
      </c>
      <c r="F953">
        <v>6985507.0930864299</v>
      </c>
      <c r="G953">
        <v>-5.5653488389041182E-2</v>
      </c>
      <c r="H953" t="s">
        <v>128</v>
      </c>
      <c r="I953">
        <v>2023</v>
      </c>
      <c r="J953" t="s">
        <v>233</v>
      </c>
      <c r="K953">
        <v>652604.3196130849</v>
      </c>
      <c r="L953">
        <v>9.3422612119164361E-2</v>
      </c>
      <c r="M953" t="s">
        <v>157</v>
      </c>
    </row>
    <row r="954" spans="1:13" x14ac:dyDescent="0.3">
      <c r="A954">
        <v>91</v>
      </c>
      <c r="B954" t="s">
        <v>230</v>
      </c>
      <c r="C954" s="1">
        <v>44927</v>
      </c>
      <c r="D954" t="s">
        <v>50</v>
      </c>
      <c r="E954" t="str">
        <f t="shared" si="14"/>
        <v>2023/01</v>
      </c>
      <c r="F954">
        <v>7385296.5869275397</v>
      </c>
      <c r="G954">
        <v>0.24512786550472634</v>
      </c>
      <c r="H954" t="s">
        <v>128</v>
      </c>
      <c r="I954">
        <v>2023</v>
      </c>
      <c r="J954" t="s">
        <v>233</v>
      </c>
      <c r="K954">
        <v>652604.3196130849</v>
      </c>
      <c r="L954">
        <v>8.8365350251232627E-2</v>
      </c>
      <c r="M954" t="s">
        <v>157</v>
      </c>
    </row>
    <row r="955" spans="1:13" x14ac:dyDescent="0.3">
      <c r="A955">
        <v>91</v>
      </c>
      <c r="B955" t="s">
        <v>230</v>
      </c>
      <c r="C955" s="1">
        <v>44896</v>
      </c>
      <c r="D955" t="s">
        <v>51</v>
      </c>
      <c r="E955" t="str">
        <f t="shared" si="14"/>
        <v>2022/12</v>
      </c>
      <c r="F955">
        <v>5779766.0748935901</v>
      </c>
      <c r="G955">
        <v>-9.6279871907626921E-2</v>
      </c>
      <c r="H955" t="s">
        <v>128</v>
      </c>
      <c r="I955">
        <v>2022</v>
      </c>
      <c r="J955" t="s">
        <v>234</v>
      </c>
      <c r="K955">
        <v>620148.29878023406</v>
      </c>
      <c r="L955">
        <v>0.10729643565923236</v>
      </c>
      <c r="M955" t="s">
        <v>157</v>
      </c>
    </row>
    <row r="956" spans="1:13" x14ac:dyDescent="0.3">
      <c r="A956">
        <v>91</v>
      </c>
      <c r="B956" t="s">
        <v>230</v>
      </c>
      <c r="C956" s="1">
        <v>44866</v>
      </c>
      <c r="D956" t="s">
        <v>53</v>
      </c>
      <c r="E956" t="str">
        <f t="shared" si="14"/>
        <v>2022/11</v>
      </c>
      <c r="F956">
        <v>6363910.72532483</v>
      </c>
      <c r="G956">
        <v>7.7023262984124874E-2</v>
      </c>
      <c r="H956" t="s">
        <v>128</v>
      </c>
      <c r="I956">
        <v>2022</v>
      </c>
      <c r="J956" t="s">
        <v>234</v>
      </c>
      <c r="K956">
        <v>620148.29878023406</v>
      </c>
      <c r="L956">
        <v>9.7447674165570597E-2</v>
      </c>
      <c r="M956" t="s">
        <v>157</v>
      </c>
    </row>
    <row r="957" spans="1:13" x14ac:dyDescent="0.3">
      <c r="A957">
        <v>91</v>
      </c>
      <c r="B957" t="s">
        <v>230</v>
      </c>
      <c r="C957" s="1">
        <v>44835</v>
      </c>
      <c r="D957" t="s">
        <v>54</v>
      </c>
      <c r="E957" t="str">
        <f t="shared" si="14"/>
        <v>2022/10</v>
      </c>
      <c r="F957">
        <v>5892143.29940545</v>
      </c>
      <c r="G957">
        <v>9.8414810188866882E-3</v>
      </c>
      <c r="H957" t="s">
        <v>128</v>
      </c>
      <c r="I957">
        <v>2022</v>
      </c>
      <c r="J957" t="s">
        <v>234</v>
      </c>
      <c r="K957">
        <v>620148.29878023406</v>
      </c>
      <c r="L957">
        <v>0.10525003674686773</v>
      </c>
      <c r="M957" t="s">
        <v>157</v>
      </c>
    </row>
    <row r="958" spans="1:13" x14ac:dyDescent="0.3">
      <c r="A958">
        <v>91</v>
      </c>
      <c r="B958" t="s">
        <v>230</v>
      </c>
      <c r="C958" s="1">
        <v>44805</v>
      </c>
      <c r="D958" t="s">
        <v>55</v>
      </c>
      <c r="E958" t="str">
        <f t="shared" si="14"/>
        <v>2022/09</v>
      </c>
      <c r="F958">
        <v>5834440.2902319999</v>
      </c>
      <c r="G958">
        <v>-0.23876084087664551</v>
      </c>
      <c r="H958" t="s">
        <v>128</v>
      </c>
      <c r="I958">
        <v>2022</v>
      </c>
      <c r="J958" t="s">
        <v>234</v>
      </c>
      <c r="K958">
        <v>620148.29878023406</v>
      </c>
      <c r="L958">
        <v>0.10629096673051643</v>
      </c>
      <c r="M958" t="s">
        <v>157</v>
      </c>
    </row>
    <row r="959" spans="1:13" x14ac:dyDescent="0.3">
      <c r="A959">
        <v>91</v>
      </c>
      <c r="B959" t="s">
        <v>230</v>
      </c>
      <c r="C959" s="1">
        <v>44774</v>
      </c>
      <c r="D959" t="s">
        <v>56</v>
      </c>
      <c r="E959" t="str">
        <f t="shared" si="14"/>
        <v>2022/08</v>
      </c>
      <c r="F959">
        <v>7407842.0766872196</v>
      </c>
      <c r="G959">
        <v>4.5728672121024716E-2</v>
      </c>
      <c r="H959" t="s">
        <v>128</v>
      </c>
      <c r="I959">
        <v>2022</v>
      </c>
      <c r="J959" t="s">
        <v>234</v>
      </c>
      <c r="K959">
        <v>620148.29878023406</v>
      </c>
      <c r="L959">
        <v>8.3715107903267263E-2</v>
      </c>
      <c r="M959" t="s">
        <v>157</v>
      </c>
    </row>
    <row r="960" spans="1:13" x14ac:dyDescent="0.3">
      <c r="A960">
        <v>91</v>
      </c>
      <c r="B960" t="s">
        <v>230</v>
      </c>
      <c r="C960" s="1">
        <v>44743</v>
      </c>
      <c r="D960" t="s">
        <v>57</v>
      </c>
      <c r="E960" t="str">
        <f t="shared" si="14"/>
        <v>2022/07</v>
      </c>
      <c r="F960">
        <v>7076719.8834480597</v>
      </c>
      <c r="G960">
        <v>0.11352856751626154</v>
      </c>
      <c r="H960" t="s">
        <v>128</v>
      </c>
      <c r="I960">
        <v>2022</v>
      </c>
      <c r="J960" t="s">
        <v>234</v>
      </c>
      <c r="K960">
        <v>620148.29878023406</v>
      </c>
      <c r="L960">
        <v>8.7632167020022439E-2</v>
      </c>
      <c r="M960" t="s">
        <v>157</v>
      </c>
    </row>
    <row r="961" spans="1:13" x14ac:dyDescent="0.3">
      <c r="A961">
        <v>91</v>
      </c>
      <c r="B961" t="s">
        <v>230</v>
      </c>
      <c r="C961" s="1">
        <v>44713</v>
      </c>
      <c r="D961" t="s">
        <v>58</v>
      </c>
      <c r="E961" t="str">
        <f t="shared" si="14"/>
        <v>2022/06</v>
      </c>
      <c r="F961">
        <v>6317237.0664301496</v>
      </c>
      <c r="G961">
        <v>-6.0406122058116907E-2</v>
      </c>
      <c r="H961" t="s">
        <v>128</v>
      </c>
      <c r="I961">
        <v>2022</v>
      </c>
      <c r="J961" t="s">
        <v>234</v>
      </c>
      <c r="K961">
        <v>620148.29878023406</v>
      </c>
      <c r="L961">
        <v>9.8167647067688393E-2</v>
      </c>
      <c r="M961" t="s">
        <v>157</v>
      </c>
    </row>
    <row r="962" spans="1:13" x14ac:dyDescent="0.3">
      <c r="A962">
        <v>91</v>
      </c>
      <c r="B962" t="s">
        <v>230</v>
      </c>
      <c r="C962" s="1">
        <v>44682</v>
      </c>
      <c r="D962" t="s">
        <v>59</v>
      </c>
      <c r="E962" t="str">
        <f t="shared" si="14"/>
        <v>2022/05</v>
      </c>
      <c r="F962">
        <v>6710597.9588490203</v>
      </c>
      <c r="G962">
        <v>-7.3843249625001467E-2</v>
      </c>
      <c r="H962" t="s">
        <v>128</v>
      </c>
      <c r="I962">
        <v>2022</v>
      </c>
      <c r="J962" t="s">
        <v>234</v>
      </c>
      <c r="K962">
        <v>620148.29878023406</v>
      </c>
      <c r="L962">
        <v>9.2413269664362349E-2</v>
      </c>
      <c r="M962" t="s">
        <v>157</v>
      </c>
    </row>
    <row r="963" spans="1:13" x14ac:dyDescent="0.3">
      <c r="A963">
        <v>91</v>
      </c>
      <c r="B963" t="s">
        <v>230</v>
      </c>
      <c r="C963" s="1">
        <v>44652</v>
      </c>
      <c r="D963" t="s">
        <v>60</v>
      </c>
      <c r="E963" t="str">
        <f t="shared" ref="E963:E1026" si="15">TEXT(C963,"yyyy/mm")</f>
        <v>2022/04</v>
      </c>
      <c r="F963">
        <v>7224884.9588462403</v>
      </c>
      <c r="G963">
        <v>3.1941097263184378E-3</v>
      </c>
      <c r="H963" t="s">
        <v>128</v>
      </c>
      <c r="I963">
        <v>2022</v>
      </c>
      <c r="J963" t="s">
        <v>234</v>
      </c>
      <c r="K963">
        <v>620148.29878023406</v>
      </c>
      <c r="L963">
        <v>8.5835041293068154E-2</v>
      </c>
      <c r="M963" t="s">
        <v>157</v>
      </c>
    </row>
    <row r="964" spans="1:13" x14ac:dyDescent="0.3">
      <c r="A964">
        <v>91</v>
      </c>
      <c r="B964" t="s">
        <v>230</v>
      </c>
      <c r="C964" s="1">
        <v>44621</v>
      </c>
      <c r="D964" t="s">
        <v>61</v>
      </c>
      <c r="E964" t="str">
        <f t="shared" si="15"/>
        <v>2022/03</v>
      </c>
      <c r="F964">
        <v>7201844.6996743204</v>
      </c>
      <c r="G964">
        <v>-4.8668271814316044E-2</v>
      </c>
      <c r="H964" t="s">
        <v>128</v>
      </c>
      <c r="I964">
        <v>2022</v>
      </c>
      <c r="J964" t="s">
        <v>234</v>
      </c>
      <c r="K964">
        <v>620148.29878023406</v>
      </c>
      <c r="L964">
        <v>8.6109646158890121E-2</v>
      </c>
      <c r="M964" t="s">
        <v>157</v>
      </c>
    </row>
    <row r="965" spans="1:13" x14ac:dyDescent="0.3">
      <c r="A965">
        <v>91</v>
      </c>
      <c r="B965" t="s">
        <v>230</v>
      </c>
      <c r="C965" s="1">
        <v>44593</v>
      </c>
      <c r="D965" t="s">
        <v>62</v>
      </c>
      <c r="E965" t="str">
        <f t="shared" si="15"/>
        <v>2022/02</v>
      </c>
      <c r="F965">
        <v>7561015.2485302202</v>
      </c>
      <c r="G965">
        <v>-8.4047273809080524E-3</v>
      </c>
      <c r="H965" t="s">
        <v>128</v>
      </c>
      <c r="I965">
        <v>2022</v>
      </c>
      <c r="J965" t="s">
        <v>234</v>
      </c>
      <c r="K965">
        <v>620148.29878023406</v>
      </c>
      <c r="L965">
        <v>8.2019183720173583E-2</v>
      </c>
      <c r="M965" t="s">
        <v>157</v>
      </c>
    </row>
    <row r="966" spans="1:13" x14ac:dyDescent="0.3">
      <c r="A966">
        <v>91</v>
      </c>
      <c r="B966" t="s">
        <v>230</v>
      </c>
      <c r="C966" s="1">
        <v>44562</v>
      </c>
      <c r="D966" t="s">
        <v>63</v>
      </c>
      <c r="E966" t="str">
        <f t="shared" si="15"/>
        <v>2022/01</v>
      </c>
      <c r="F966">
        <v>7624831.3231111402</v>
      </c>
      <c r="G966">
        <v>-0.21190831319357892</v>
      </c>
      <c r="H966" t="s">
        <v>128</v>
      </c>
      <c r="I966">
        <v>2022</v>
      </c>
      <c r="J966" t="s">
        <v>234</v>
      </c>
      <c r="K966">
        <v>620148.29878023406</v>
      </c>
      <c r="L966">
        <v>8.1332723636855037E-2</v>
      </c>
      <c r="M966" t="s">
        <v>157</v>
      </c>
    </row>
    <row r="967" spans="1:13" x14ac:dyDescent="0.3">
      <c r="A967">
        <v>91</v>
      </c>
      <c r="B967" t="s">
        <v>230</v>
      </c>
      <c r="C967" s="1">
        <v>44531</v>
      </c>
      <c r="D967" t="s">
        <v>64</v>
      </c>
      <c r="E967" t="str">
        <f t="shared" si="15"/>
        <v>2021/12</v>
      </c>
      <c r="F967">
        <v>9424554.96718245</v>
      </c>
      <c r="G967">
        <v>7.4154195515743759E-3</v>
      </c>
      <c r="H967" t="s">
        <v>128</v>
      </c>
      <c r="I967">
        <v>2021</v>
      </c>
      <c r="J967" t="s">
        <v>235</v>
      </c>
      <c r="K967">
        <v>631918.07907863893</v>
      </c>
      <c r="L967">
        <v>6.7050177040620107E-2</v>
      </c>
      <c r="M967" t="s">
        <v>157</v>
      </c>
    </row>
    <row r="968" spans="1:13" x14ac:dyDescent="0.3">
      <c r="A968">
        <v>91</v>
      </c>
      <c r="B968" t="s">
        <v>230</v>
      </c>
      <c r="C968" s="1">
        <v>44501</v>
      </c>
      <c r="D968" t="s">
        <v>66</v>
      </c>
      <c r="E968" t="str">
        <f t="shared" si="15"/>
        <v>2021/11</v>
      </c>
      <c r="F968">
        <v>9354926.4195242599</v>
      </c>
      <c r="G968">
        <v>0.188980946981126</v>
      </c>
      <c r="H968" t="s">
        <v>128</v>
      </c>
      <c r="I968">
        <v>2021</v>
      </c>
      <c r="J968" t="s">
        <v>235</v>
      </c>
      <c r="K968">
        <v>631918.07907863893</v>
      </c>
      <c r="L968">
        <v>6.7549230292158174E-2</v>
      </c>
      <c r="M968" t="s">
        <v>157</v>
      </c>
    </row>
    <row r="969" spans="1:13" x14ac:dyDescent="0.3">
      <c r="A969">
        <v>91</v>
      </c>
      <c r="B969" t="s">
        <v>230</v>
      </c>
      <c r="C969" s="1">
        <v>44470</v>
      </c>
      <c r="D969" t="s">
        <v>67</v>
      </c>
      <c r="E969" t="str">
        <f t="shared" si="15"/>
        <v>2021/10</v>
      </c>
      <c r="F969">
        <v>7744029.4069371102</v>
      </c>
      <c r="G969">
        <v>2.8138207679694771E-2</v>
      </c>
      <c r="H969" t="s">
        <v>128</v>
      </c>
      <c r="I969">
        <v>2021</v>
      </c>
      <c r="J969" t="s">
        <v>235</v>
      </c>
      <c r="K969">
        <v>631918.07907863893</v>
      </c>
      <c r="L969">
        <v>8.1600681747484846E-2</v>
      </c>
      <c r="M969" t="s">
        <v>157</v>
      </c>
    </row>
    <row r="970" spans="1:13" x14ac:dyDescent="0.3">
      <c r="A970">
        <v>91</v>
      </c>
      <c r="B970" t="s">
        <v>230</v>
      </c>
      <c r="C970" s="1">
        <v>44440</v>
      </c>
      <c r="D970" t="s">
        <v>68</v>
      </c>
      <c r="E970" t="str">
        <f t="shared" si="15"/>
        <v>2021/09</v>
      </c>
      <c r="F970">
        <v>7529163.4473503502</v>
      </c>
      <c r="G970">
        <v>-7.2911817913262317E-2</v>
      </c>
      <c r="H970" t="s">
        <v>128</v>
      </c>
      <c r="I970">
        <v>2021</v>
      </c>
      <c r="J970" t="s">
        <v>235</v>
      </c>
      <c r="K970">
        <v>631918.07907863893</v>
      </c>
      <c r="L970">
        <v>8.3929387839365127E-2</v>
      </c>
      <c r="M970" t="s">
        <v>157</v>
      </c>
    </row>
    <row r="971" spans="1:13" x14ac:dyDescent="0.3">
      <c r="A971">
        <v>91</v>
      </c>
      <c r="B971" t="s">
        <v>230</v>
      </c>
      <c r="C971" s="1">
        <v>44409</v>
      </c>
      <c r="D971" t="s">
        <v>69</v>
      </c>
      <c r="E971" t="str">
        <f t="shared" si="15"/>
        <v>2021/08</v>
      </c>
      <c r="F971">
        <v>8098636.8515507001</v>
      </c>
      <c r="G971">
        <v>-4.1369263843251215E-2</v>
      </c>
      <c r="H971" t="s">
        <v>128</v>
      </c>
      <c r="I971">
        <v>2021</v>
      </c>
      <c r="J971" t="s">
        <v>235</v>
      </c>
      <c r="K971">
        <v>631918.07907863893</v>
      </c>
      <c r="L971">
        <v>7.8027708941862395E-2</v>
      </c>
      <c r="M971" t="s">
        <v>157</v>
      </c>
    </row>
    <row r="972" spans="1:13" x14ac:dyDescent="0.3">
      <c r="A972">
        <v>91</v>
      </c>
      <c r="B972" t="s">
        <v>230</v>
      </c>
      <c r="C972" s="1">
        <v>44378</v>
      </c>
      <c r="D972" t="s">
        <v>70</v>
      </c>
      <c r="E972" t="str">
        <f t="shared" si="15"/>
        <v>2021/07</v>
      </c>
      <c r="F972">
        <v>8440698.1250675097</v>
      </c>
      <c r="G972">
        <v>2.5633938616826935E-2</v>
      </c>
      <c r="H972" t="s">
        <v>128</v>
      </c>
      <c r="I972">
        <v>2021</v>
      </c>
      <c r="J972" t="s">
        <v>235</v>
      </c>
      <c r="K972">
        <v>631918.07907863893</v>
      </c>
      <c r="L972">
        <v>7.4865617714954688E-2</v>
      </c>
      <c r="M972" t="s">
        <v>157</v>
      </c>
    </row>
    <row r="973" spans="1:13" x14ac:dyDescent="0.3">
      <c r="A973">
        <v>91</v>
      </c>
      <c r="B973" t="s">
        <v>230</v>
      </c>
      <c r="C973" s="1">
        <v>44348</v>
      </c>
      <c r="D973" t="s">
        <v>71</v>
      </c>
      <c r="E973" t="str">
        <f t="shared" si="15"/>
        <v>2021/06</v>
      </c>
      <c r="F973">
        <v>8227079.4289723802</v>
      </c>
      <c r="G973">
        <v>0.12052820810993045</v>
      </c>
      <c r="H973" t="s">
        <v>128</v>
      </c>
      <c r="I973">
        <v>2021</v>
      </c>
      <c r="J973" t="s">
        <v>235</v>
      </c>
      <c r="K973">
        <v>631918.07907863893</v>
      </c>
      <c r="L973">
        <v>7.6809526945040077E-2</v>
      </c>
      <c r="M973" t="s">
        <v>157</v>
      </c>
    </row>
    <row r="974" spans="1:13" x14ac:dyDescent="0.3">
      <c r="A974">
        <v>91</v>
      </c>
      <c r="B974" t="s">
        <v>230</v>
      </c>
      <c r="C974" s="1">
        <v>44317</v>
      </c>
      <c r="D974" t="s">
        <v>72</v>
      </c>
      <c r="E974" t="str">
        <f t="shared" si="15"/>
        <v>2021/05</v>
      </c>
      <c r="F974">
        <v>7292911.6873984197</v>
      </c>
      <c r="G974">
        <v>-1.5182269368536878E-2</v>
      </c>
      <c r="H974" t="s">
        <v>128</v>
      </c>
      <c r="I974">
        <v>2021</v>
      </c>
      <c r="J974" t="s">
        <v>235</v>
      </c>
      <c r="K974">
        <v>631918.07907863893</v>
      </c>
      <c r="L974">
        <v>8.6648256027910486E-2</v>
      </c>
      <c r="M974" t="s">
        <v>157</v>
      </c>
    </row>
    <row r="975" spans="1:13" x14ac:dyDescent="0.3">
      <c r="A975">
        <v>91</v>
      </c>
      <c r="B975" t="s">
        <v>230</v>
      </c>
      <c r="C975" s="1">
        <v>44287</v>
      </c>
      <c r="D975" t="s">
        <v>73</v>
      </c>
      <c r="E975" t="str">
        <f t="shared" si="15"/>
        <v>2021/04</v>
      </c>
      <c r="F975">
        <v>7404479.4197661998</v>
      </c>
      <c r="G975">
        <v>2.8191659604225299E-2</v>
      </c>
      <c r="H975" t="s">
        <v>128</v>
      </c>
      <c r="I975">
        <v>2021</v>
      </c>
      <c r="J975" t="s">
        <v>235</v>
      </c>
      <c r="K975">
        <v>631918.07907863893</v>
      </c>
      <c r="L975">
        <v>8.534267478571668E-2</v>
      </c>
      <c r="M975" t="s">
        <v>157</v>
      </c>
    </row>
    <row r="976" spans="1:13" x14ac:dyDescent="0.3">
      <c r="A976">
        <v>91</v>
      </c>
      <c r="B976" t="s">
        <v>230</v>
      </c>
      <c r="C976" s="1">
        <v>44256</v>
      </c>
      <c r="D976" t="s">
        <v>74</v>
      </c>
      <c r="E976" t="str">
        <f t="shared" si="15"/>
        <v>2021/03</v>
      </c>
      <c r="F976">
        <v>7198649.8273991197</v>
      </c>
      <c r="G976">
        <v>7.6045659005716101E-3</v>
      </c>
      <c r="H976" t="s">
        <v>128</v>
      </c>
      <c r="I976">
        <v>2021</v>
      </c>
      <c r="J976" t="s">
        <v>235</v>
      </c>
      <c r="K976">
        <v>631918.07907863893</v>
      </c>
      <c r="L976">
        <v>8.7782861262880971E-2</v>
      </c>
      <c r="M976" t="s">
        <v>157</v>
      </c>
    </row>
    <row r="977" spans="1:13" x14ac:dyDescent="0.3">
      <c r="A977">
        <v>91</v>
      </c>
      <c r="B977" t="s">
        <v>230</v>
      </c>
      <c r="C977" s="1">
        <v>44228</v>
      </c>
      <c r="D977" t="s">
        <v>75</v>
      </c>
      <c r="E977" t="str">
        <f t="shared" si="15"/>
        <v>2021/02</v>
      </c>
      <c r="F977">
        <v>7144114.8406521399</v>
      </c>
      <c r="G977">
        <v>-2.4375590798908938E-2</v>
      </c>
      <c r="H977" t="s">
        <v>128</v>
      </c>
      <c r="I977">
        <v>2021</v>
      </c>
      <c r="J977" t="s">
        <v>235</v>
      </c>
      <c r="K977">
        <v>631918.07907863893</v>
      </c>
      <c r="L977">
        <v>8.8452956478644068E-2</v>
      </c>
      <c r="M977" t="s">
        <v>157</v>
      </c>
    </row>
    <row r="978" spans="1:13" x14ac:dyDescent="0.3">
      <c r="A978">
        <v>91</v>
      </c>
      <c r="B978" t="s">
        <v>230</v>
      </c>
      <c r="C978" s="1">
        <v>44197</v>
      </c>
      <c r="D978" t="s">
        <v>76</v>
      </c>
      <c r="E978" t="str">
        <f t="shared" si="15"/>
        <v>2021/01</v>
      </c>
      <c r="F978">
        <v>7320396.6185191097</v>
      </c>
      <c r="G978">
        <v>-5.4121474547702712E-2</v>
      </c>
      <c r="H978" t="s">
        <v>128</v>
      </c>
      <c r="I978">
        <v>2021</v>
      </c>
      <c r="J978" t="s">
        <v>235</v>
      </c>
      <c r="K978">
        <v>631918.07907863893</v>
      </c>
      <c r="L978">
        <v>8.6322929208509702E-2</v>
      </c>
      <c r="M978" t="s">
        <v>157</v>
      </c>
    </row>
    <row r="979" spans="1:13" x14ac:dyDescent="0.3">
      <c r="A979">
        <v>91</v>
      </c>
      <c r="B979" t="s">
        <v>230</v>
      </c>
      <c r="C979" s="1">
        <v>44166</v>
      </c>
      <c r="D979" t="s">
        <v>77</v>
      </c>
      <c r="E979" t="str">
        <f t="shared" si="15"/>
        <v>2020/12</v>
      </c>
      <c r="F979">
        <v>7727504.5506237196</v>
      </c>
      <c r="G979">
        <v>6.1247931443585188E-2</v>
      </c>
      <c r="H979" t="s">
        <v>128</v>
      </c>
      <c r="I979">
        <v>2020</v>
      </c>
      <c r="J979" t="s">
        <v>236</v>
      </c>
      <c r="K979">
        <v>174828.37029395718</v>
      </c>
      <c r="L979">
        <v>2.2624169180184572E-2</v>
      </c>
      <c r="M979" t="s">
        <v>157</v>
      </c>
    </row>
    <row r="980" spans="1:13" x14ac:dyDescent="0.3">
      <c r="A980">
        <v>91</v>
      </c>
      <c r="B980" t="s">
        <v>230</v>
      </c>
      <c r="C980" s="1">
        <v>44136</v>
      </c>
      <c r="D980" t="s">
        <v>79</v>
      </c>
      <c r="E980" t="str">
        <f t="shared" si="15"/>
        <v>2020/11</v>
      </c>
      <c r="F980">
        <v>7268413.5750182802</v>
      </c>
      <c r="G980">
        <v>-3.225487414356866E-2</v>
      </c>
      <c r="H980" t="s">
        <v>128</v>
      </c>
      <c r="I980">
        <v>2020</v>
      </c>
      <c r="J980" t="s">
        <v>236</v>
      </c>
      <c r="K980">
        <v>174828.37029395718</v>
      </c>
      <c r="L980">
        <v>2.4053167653371663E-2</v>
      </c>
      <c r="M980" t="s">
        <v>157</v>
      </c>
    </row>
    <row r="981" spans="1:13" x14ac:dyDescent="0.3">
      <c r="A981">
        <v>91</v>
      </c>
      <c r="B981" t="s">
        <v>230</v>
      </c>
      <c r="C981" s="1">
        <v>44105</v>
      </c>
      <c r="D981" t="s">
        <v>80</v>
      </c>
      <c r="E981" t="str">
        <f t="shared" si="15"/>
        <v>2020/10</v>
      </c>
      <c r="F981">
        <v>7506677.2661437104</v>
      </c>
      <c r="G981">
        <v>2.8032260632398557E-2</v>
      </c>
      <c r="H981" t="s">
        <v>128</v>
      </c>
      <c r="I981">
        <v>2020</v>
      </c>
      <c r="J981" t="s">
        <v>236</v>
      </c>
      <c r="K981">
        <v>174828.37029395718</v>
      </c>
      <c r="L981">
        <v>2.3289714489586558E-2</v>
      </c>
      <c r="M981" t="s">
        <v>157</v>
      </c>
    </row>
    <row r="982" spans="1:13" x14ac:dyDescent="0.3">
      <c r="A982">
        <v>91</v>
      </c>
      <c r="B982" t="s">
        <v>230</v>
      </c>
      <c r="C982" s="1">
        <v>44075</v>
      </c>
      <c r="D982" t="s">
        <v>81</v>
      </c>
      <c r="E982" t="str">
        <f t="shared" si="15"/>
        <v>2020/09</v>
      </c>
      <c r="F982">
        <v>7299170.16728561</v>
      </c>
      <c r="G982">
        <v>-2.3614212753670101E-4</v>
      </c>
      <c r="H982" t="s">
        <v>128</v>
      </c>
      <c r="I982">
        <v>2020</v>
      </c>
      <c r="J982" t="s">
        <v>236</v>
      </c>
      <c r="K982">
        <v>174828.37029395718</v>
      </c>
      <c r="L982">
        <v>2.3951814560718997E-2</v>
      </c>
      <c r="M982" t="s">
        <v>157</v>
      </c>
    </row>
    <row r="983" spans="1:13" x14ac:dyDescent="0.3">
      <c r="A983">
        <v>91</v>
      </c>
      <c r="B983" t="s">
        <v>230</v>
      </c>
      <c r="C983" s="1">
        <v>44044</v>
      </c>
      <c r="D983" t="s">
        <v>82</v>
      </c>
      <c r="E983" t="str">
        <f t="shared" si="15"/>
        <v>2020/08</v>
      </c>
      <c r="F983">
        <v>7300894.0123863798</v>
      </c>
      <c r="G983">
        <v>4.846327078829471E-2</v>
      </c>
      <c r="H983" t="s">
        <v>128</v>
      </c>
      <c r="I983">
        <v>2020</v>
      </c>
      <c r="J983" t="s">
        <v>236</v>
      </c>
      <c r="K983">
        <v>174828.37029395718</v>
      </c>
      <c r="L983">
        <v>2.3946159196031467E-2</v>
      </c>
      <c r="M983" t="s">
        <v>157</v>
      </c>
    </row>
    <row r="984" spans="1:13" x14ac:dyDescent="0.3">
      <c r="A984">
        <v>91</v>
      </c>
      <c r="B984" t="s">
        <v>230</v>
      </c>
      <c r="C984" s="1">
        <v>44013</v>
      </c>
      <c r="D984" t="s">
        <v>83</v>
      </c>
      <c r="E984" t="str">
        <f t="shared" si="15"/>
        <v>2020/07</v>
      </c>
      <c r="F984">
        <v>6955505.7299448298</v>
      </c>
      <c r="G984">
        <v>1.9481291360114061E-2</v>
      </c>
      <c r="H984" t="s">
        <v>128</v>
      </c>
      <c r="I984">
        <v>2020</v>
      </c>
      <c r="J984" t="s">
        <v>236</v>
      </c>
      <c r="K984">
        <v>174828.37029395718</v>
      </c>
      <c r="L984">
        <v>2.5135249266101015E-2</v>
      </c>
      <c r="M984" t="s">
        <v>157</v>
      </c>
    </row>
    <row r="985" spans="1:13" x14ac:dyDescent="0.3">
      <c r="A985">
        <v>91</v>
      </c>
      <c r="B985" t="s">
        <v>230</v>
      </c>
      <c r="C985" s="1">
        <v>43983</v>
      </c>
      <c r="D985" t="s">
        <v>84</v>
      </c>
      <c r="E985" t="str">
        <f t="shared" si="15"/>
        <v>2020/06</v>
      </c>
      <c r="F985">
        <v>6821314.8461072696</v>
      </c>
      <c r="G985">
        <v>-5.7944215566933695E-2</v>
      </c>
      <c r="H985" t="s">
        <v>128</v>
      </c>
      <c r="I985">
        <v>2020</v>
      </c>
      <c r="J985" t="s">
        <v>236</v>
      </c>
      <c r="K985">
        <v>174828.37029395718</v>
      </c>
      <c r="L985">
        <v>2.5629717178899426E-2</v>
      </c>
      <c r="M985" t="s">
        <v>157</v>
      </c>
    </row>
    <row r="986" spans="1:13" x14ac:dyDescent="0.3">
      <c r="A986">
        <v>91</v>
      </c>
      <c r="B986" t="s">
        <v>230</v>
      </c>
      <c r="C986" s="1">
        <v>43952</v>
      </c>
      <c r="D986" t="s">
        <v>85</v>
      </c>
      <c r="E986" t="str">
        <f t="shared" si="15"/>
        <v>2020/05</v>
      </c>
      <c r="F986">
        <v>7228246.3980067</v>
      </c>
      <c r="G986">
        <v>0.19632098857210184</v>
      </c>
      <c r="H986" t="s">
        <v>128</v>
      </c>
      <c r="I986">
        <v>2020</v>
      </c>
      <c r="J986" t="s">
        <v>236</v>
      </c>
      <c r="K986">
        <v>174828.37029395718</v>
      </c>
      <c r="L986">
        <v>2.4186830479681599E-2</v>
      </c>
      <c r="M986" t="s">
        <v>157</v>
      </c>
    </row>
    <row r="987" spans="1:13" x14ac:dyDescent="0.3">
      <c r="A987">
        <v>91</v>
      </c>
      <c r="B987" t="s">
        <v>230</v>
      </c>
      <c r="C987" s="1">
        <v>43922</v>
      </c>
      <c r="D987" t="s">
        <v>86</v>
      </c>
      <c r="E987" t="str">
        <f t="shared" si="15"/>
        <v>2020/04</v>
      </c>
      <c r="F987">
        <v>5939800.0604576403</v>
      </c>
      <c r="G987">
        <v>9.3025134389007669E-2</v>
      </c>
      <c r="H987" t="s">
        <v>128</v>
      </c>
      <c r="I987">
        <v>2020</v>
      </c>
      <c r="J987" t="s">
        <v>236</v>
      </c>
      <c r="K987">
        <v>174828.37029395718</v>
      </c>
      <c r="L987">
        <v>2.9433376294569633E-2</v>
      </c>
      <c r="M987" t="s">
        <v>157</v>
      </c>
    </row>
    <row r="988" spans="1:13" x14ac:dyDescent="0.3">
      <c r="A988">
        <v>91</v>
      </c>
      <c r="B988" t="s">
        <v>230</v>
      </c>
      <c r="C988" s="1">
        <v>43891</v>
      </c>
      <c r="D988" t="s">
        <v>87</v>
      </c>
      <c r="E988" t="str">
        <f t="shared" si="15"/>
        <v>2020/03</v>
      </c>
      <c r="F988">
        <v>5412171.1748223901</v>
      </c>
      <c r="G988">
        <v>-0.16959928496535831</v>
      </c>
      <c r="H988" t="s">
        <v>128</v>
      </c>
      <c r="I988">
        <v>2020</v>
      </c>
      <c r="J988" t="s">
        <v>236</v>
      </c>
      <c r="K988">
        <v>174828.37029395718</v>
      </c>
      <c r="L988">
        <v>3.230281612437997E-2</v>
      </c>
      <c r="M988" t="s">
        <v>157</v>
      </c>
    </row>
    <row r="989" spans="1:13" x14ac:dyDescent="0.3">
      <c r="A989">
        <v>91</v>
      </c>
      <c r="B989" t="s">
        <v>230</v>
      </c>
      <c r="C989" s="1">
        <v>43862</v>
      </c>
      <c r="D989" t="s">
        <v>88</v>
      </c>
      <c r="E989" t="str">
        <f t="shared" si="15"/>
        <v>2020/02</v>
      </c>
      <c r="F989">
        <v>6412502.6485675704</v>
      </c>
      <c r="G989">
        <v>-7.9970085873629512E-2</v>
      </c>
      <c r="H989" t="s">
        <v>128</v>
      </c>
      <c r="I989">
        <v>2020</v>
      </c>
      <c r="J989" t="s">
        <v>236</v>
      </c>
      <c r="K989">
        <v>174828.37029395718</v>
      </c>
      <c r="L989">
        <v>2.7263672215871986E-2</v>
      </c>
      <c r="M989" t="s">
        <v>157</v>
      </c>
    </row>
    <row r="990" spans="1:13" x14ac:dyDescent="0.3">
      <c r="A990">
        <v>91</v>
      </c>
      <c r="B990" t="s">
        <v>230</v>
      </c>
      <c r="C990" s="1">
        <v>43831</v>
      </c>
      <c r="D990" t="s">
        <v>89</v>
      </c>
      <c r="E990" t="str">
        <f t="shared" si="15"/>
        <v>2020/01</v>
      </c>
      <c r="F990">
        <v>6946373.3928251499</v>
      </c>
      <c r="G990">
        <v>-3.556383754046271E-2</v>
      </c>
      <c r="H990" t="s">
        <v>128</v>
      </c>
      <c r="I990">
        <v>2020</v>
      </c>
      <c r="J990" t="s">
        <v>236</v>
      </c>
      <c r="K990">
        <v>174828.37029395718</v>
      </c>
      <c r="L990">
        <v>2.516829436127576E-2</v>
      </c>
      <c r="M990" t="s">
        <v>157</v>
      </c>
    </row>
    <row r="991" spans="1:13" x14ac:dyDescent="0.3">
      <c r="A991">
        <v>91</v>
      </c>
      <c r="B991" t="s">
        <v>230</v>
      </c>
      <c r="C991" s="1">
        <v>43800</v>
      </c>
      <c r="D991" t="s">
        <v>90</v>
      </c>
      <c r="E991" t="str">
        <f t="shared" si="15"/>
        <v>2019/12</v>
      </c>
      <c r="F991">
        <v>7197858.4691763297</v>
      </c>
      <c r="G991">
        <v>5.5833374172672909E-2</v>
      </c>
      <c r="H991" t="s">
        <v>128</v>
      </c>
      <c r="I991">
        <v>2019</v>
      </c>
      <c r="J991" t="s">
        <v>237</v>
      </c>
      <c r="K991">
        <v>76719.238818065453</v>
      </c>
      <c r="L991">
        <v>1.065862008076475E-2</v>
      </c>
      <c r="M991" t="s">
        <v>157</v>
      </c>
    </row>
    <row r="992" spans="1:13" x14ac:dyDescent="0.3">
      <c r="A992">
        <v>91</v>
      </c>
      <c r="B992" t="s">
        <v>230</v>
      </c>
      <c r="C992" s="1">
        <v>43770</v>
      </c>
      <c r="D992" t="s">
        <v>92</v>
      </c>
      <c r="E992" t="str">
        <f t="shared" si="15"/>
        <v>2019/11</v>
      </c>
      <c r="F992">
        <v>6806991.00322391</v>
      </c>
      <c r="G992">
        <v>-1.8859990501417646E-3</v>
      </c>
      <c r="H992" t="s">
        <v>128</v>
      </c>
      <c r="I992">
        <v>2019</v>
      </c>
      <c r="J992" t="s">
        <v>237</v>
      </c>
      <c r="K992">
        <v>76719.238818065453</v>
      </c>
      <c r="L992">
        <v>1.1270653770767419E-2</v>
      </c>
      <c r="M992" t="s">
        <v>157</v>
      </c>
    </row>
    <row r="993" spans="1:13" x14ac:dyDescent="0.3">
      <c r="A993">
        <v>91</v>
      </c>
      <c r="B993" t="s">
        <v>230</v>
      </c>
      <c r="C993" s="1">
        <v>43739</v>
      </c>
      <c r="D993" t="s">
        <v>93</v>
      </c>
      <c r="E993" t="str">
        <f t="shared" si="15"/>
        <v>2019/10</v>
      </c>
      <c r="F993">
        <v>6819841.0956123602</v>
      </c>
      <c r="G993">
        <v>9.7446990129781794E-2</v>
      </c>
      <c r="H993" t="s">
        <v>128</v>
      </c>
      <c r="I993">
        <v>2019</v>
      </c>
      <c r="J993" t="s">
        <v>237</v>
      </c>
      <c r="K993">
        <v>76719.238818065453</v>
      </c>
      <c r="L993">
        <v>1.1249417360680712E-2</v>
      </c>
      <c r="M993" t="s">
        <v>157</v>
      </c>
    </row>
    <row r="994" spans="1:13" x14ac:dyDescent="0.3">
      <c r="A994">
        <v>91</v>
      </c>
      <c r="B994" t="s">
        <v>230</v>
      </c>
      <c r="C994" s="1">
        <v>43709</v>
      </c>
      <c r="D994" t="s">
        <v>94</v>
      </c>
      <c r="E994" t="str">
        <f t="shared" si="15"/>
        <v>2019/09</v>
      </c>
      <c r="F994">
        <v>6186621.7701933896</v>
      </c>
      <c r="G994">
        <v>-4.3529890099511602E-2</v>
      </c>
      <c r="H994" t="s">
        <v>128</v>
      </c>
      <c r="I994">
        <v>2019</v>
      </c>
      <c r="J994" t="s">
        <v>237</v>
      </c>
      <c r="K994">
        <v>76719.238818065453</v>
      </c>
      <c r="L994">
        <v>1.2400829025574527E-2</v>
      </c>
      <c r="M994" t="s">
        <v>157</v>
      </c>
    </row>
    <row r="995" spans="1:13" x14ac:dyDescent="0.3">
      <c r="A995">
        <v>91</v>
      </c>
      <c r="B995" t="s">
        <v>230</v>
      </c>
      <c r="C995" s="1">
        <v>43678</v>
      </c>
      <c r="D995" t="s">
        <v>95</v>
      </c>
      <c r="E995" t="str">
        <f t="shared" si="15"/>
        <v>2019/08</v>
      </c>
      <c r="F995">
        <v>6461872.0820198599</v>
      </c>
      <c r="G995">
        <v>-2.0166814505599335E-2</v>
      </c>
      <c r="H995" t="s">
        <v>128</v>
      </c>
      <c r="I995">
        <v>2019</v>
      </c>
      <c r="J995" t="s">
        <v>237</v>
      </c>
      <c r="K995">
        <v>76719.238818065453</v>
      </c>
      <c r="L995">
        <v>1.1872602528226535E-2</v>
      </c>
      <c r="M995" t="s">
        <v>157</v>
      </c>
    </row>
    <row r="996" spans="1:13" x14ac:dyDescent="0.3">
      <c r="A996">
        <v>91</v>
      </c>
      <c r="B996" t="s">
        <v>230</v>
      </c>
      <c r="C996" s="1">
        <v>43647</v>
      </c>
      <c r="D996" t="s">
        <v>96</v>
      </c>
      <c r="E996" t="str">
        <f t="shared" si="15"/>
        <v>2019/07</v>
      </c>
      <c r="F996">
        <v>6593510.3585948097</v>
      </c>
      <c r="G996">
        <v>-1.3084584376861037E-2</v>
      </c>
      <c r="H996" t="s">
        <v>128</v>
      </c>
      <c r="I996">
        <v>2019</v>
      </c>
      <c r="J996" t="s">
        <v>237</v>
      </c>
      <c r="K996">
        <v>76719.238818065453</v>
      </c>
      <c r="L996">
        <v>1.1635568103424598E-2</v>
      </c>
      <c r="M996" t="s">
        <v>157</v>
      </c>
    </row>
    <row r="997" spans="1:13" x14ac:dyDescent="0.3">
      <c r="A997">
        <v>91</v>
      </c>
      <c r="B997" t="s">
        <v>230</v>
      </c>
      <c r="C997" s="1">
        <v>43617</v>
      </c>
      <c r="D997" t="s">
        <v>97</v>
      </c>
      <c r="E997" t="str">
        <f t="shared" si="15"/>
        <v>2019/06</v>
      </c>
      <c r="F997">
        <v>6680350.5964682996</v>
      </c>
      <c r="G997">
        <v>-8.9854087118712608E-2</v>
      </c>
      <c r="H997" t="s">
        <v>128</v>
      </c>
      <c r="I997">
        <v>2019</v>
      </c>
      <c r="J997" t="s">
        <v>237</v>
      </c>
      <c r="K997">
        <v>76719.238818065453</v>
      </c>
      <c r="L997">
        <v>1.1484313242275728E-2</v>
      </c>
      <c r="M997" t="s">
        <v>157</v>
      </c>
    </row>
    <row r="998" spans="1:13" x14ac:dyDescent="0.3">
      <c r="A998">
        <v>91</v>
      </c>
      <c r="B998" t="s">
        <v>230</v>
      </c>
      <c r="C998" s="1">
        <v>43586</v>
      </c>
      <c r="D998" t="s">
        <v>98</v>
      </c>
      <c r="E998" t="str">
        <f t="shared" si="15"/>
        <v>2019/05</v>
      </c>
      <c r="F998">
        <v>7308401.3610863797</v>
      </c>
      <c r="G998">
        <v>5.8423874293886277E-2</v>
      </c>
      <c r="H998" t="s">
        <v>128</v>
      </c>
      <c r="I998">
        <v>2019</v>
      </c>
      <c r="J998" t="s">
        <v>237</v>
      </c>
      <c r="K998">
        <v>76719.238818065453</v>
      </c>
      <c r="L998">
        <v>1.0497403608203216E-2</v>
      </c>
      <c r="M998" t="s">
        <v>157</v>
      </c>
    </row>
    <row r="999" spans="1:13" x14ac:dyDescent="0.3">
      <c r="A999">
        <v>91</v>
      </c>
      <c r="B999" t="s">
        <v>230</v>
      </c>
      <c r="C999" s="1">
        <v>43556</v>
      </c>
      <c r="D999" t="s">
        <v>99</v>
      </c>
      <c r="E999" t="str">
        <f t="shared" si="15"/>
        <v>2019/04</v>
      </c>
      <c r="F999">
        <v>6893649.8998760404</v>
      </c>
      <c r="G999">
        <v>8.0632560634023465E-2</v>
      </c>
      <c r="H999" t="s">
        <v>128</v>
      </c>
      <c r="I999">
        <v>2019</v>
      </c>
      <c r="J999" t="s">
        <v>237</v>
      </c>
      <c r="K999">
        <v>76719.238818065453</v>
      </c>
      <c r="L999">
        <v>1.1128972305287073E-2</v>
      </c>
      <c r="M999" t="s">
        <v>157</v>
      </c>
    </row>
    <row r="1000" spans="1:13" x14ac:dyDescent="0.3">
      <c r="A1000">
        <v>91</v>
      </c>
      <c r="B1000" t="s">
        <v>230</v>
      </c>
      <c r="C1000" s="1">
        <v>43525</v>
      </c>
      <c r="D1000" t="s">
        <v>100</v>
      </c>
      <c r="E1000" t="str">
        <f t="shared" si="15"/>
        <v>2019/03</v>
      </c>
      <c r="F1000">
        <v>6359616.7929969896</v>
      </c>
      <c r="G1000">
        <v>8.6532581229895406E-2</v>
      </c>
      <c r="H1000" t="s">
        <v>128</v>
      </c>
      <c r="I1000">
        <v>2019</v>
      </c>
      <c r="J1000" t="s">
        <v>237</v>
      </c>
      <c r="K1000">
        <v>76719.238818065453</v>
      </c>
      <c r="L1000">
        <v>1.2063500257208306E-2</v>
      </c>
      <c r="M1000" t="s">
        <v>157</v>
      </c>
    </row>
    <row r="1001" spans="1:13" x14ac:dyDescent="0.3">
      <c r="A1001">
        <v>91</v>
      </c>
      <c r="B1001" t="s">
        <v>230</v>
      </c>
      <c r="C1001" s="1">
        <v>43497</v>
      </c>
      <c r="D1001" t="s">
        <v>101</v>
      </c>
      <c r="E1001" t="str">
        <f t="shared" si="15"/>
        <v>2019/02</v>
      </c>
      <c r="F1001">
        <v>5832440.6063217698</v>
      </c>
      <c r="G1001">
        <v>3.7779980527991489E-2</v>
      </c>
      <c r="H1001" t="s">
        <v>128</v>
      </c>
      <c r="I1001">
        <v>2019</v>
      </c>
      <c r="J1001" t="s">
        <v>237</v>
      </c>
      <c r="K1001">
        <v>76719.238818065453</v>
      </c>
      <c r="L1001">
        <v>1.3153882567601227E-2</v>
      </c>
      <c r="M1001" t="s">
        <v>157</v>
      </c>
    </row>
    <row r="1002" spans="1:13" x14ac:dyDescent="0.3">
      <c r="A1002">
        <v>91</v>
      </c>
      <c r="B1002" t="s">
        <v>230</v>
      </c>
      <c r="C1002" s="1">
        <v>43466</v>
      </c>
      <c r="D1002" t="s">
        <v>102</v>
      </c>
      <c r="E1002" t="str">
        <f t="shared" si="15"/>
        <v>2019/01</v>
      </c>
      <c r="F1002">
        <v>5616201.58646686</v>
      </c>
      <c r="G1002">
        <v>3.5978549756938066E-2</v>
      </c>
      <c r="H1002" t="s">
        <v>128</v>
      </c>
      <c r="I1002">
        <v>2019</v>
      </c>
      <c r="J1002" t="s">
        <v>237</v>
      </c>
      <c r="K1002">
        <v>76719.238818065453</v>
      </c>
      <c r="L1002">
        <v>1.3660342784513431E-2</v>
      </c>
      <c r="M1002" t="s">
        <v>157</v>
      </c>
    </row>
    <row r="1003" spans="1:13" x14ac:dyDescent="0.3">
      <c r="A1003">
        <v>91</v>
      </c>
      <c r="B1003" t="s">
        <v>230</v>
      </c>
      <c r="C1003" s="1">
        <v>43435</v>
      </c>
      <c r="D1003" t="s">
        <v>103</v>
      </c>
      <c r="E1003" t="str">
        <f t="shared" si="15"/>
        <v>2018/12</v>
      </c>
      <c r="F1003">
        <v>5417730.5570206903</v>
      </c>
      <c r="G1003">
        <v>3.6075096006678291E-2</v>
      </c>
      <c r="H1003" t="s">
        <v>128</v>
      </c>
      <c r="I1003">
        <v>2018</v>
      </c>
      <c r="J1003" t="s">
        <v>238</v>
      </c>
      <c r="K1003">
        <v>6664.912249678604</v>
      </c>
      <c r="L1003">
        <v>1.2302037134426563E-3</v>
      </c>
      <c r="M1003" t="s">
        <v>157</v>
      </c>
    </row>
    <row r="1004" spans="1:13" x14ac:dyDescent="0.3">
      <c r="A1004">
        <v>91</v>
      </c>
      <c r="B1004" t="s">
        <v>230</v>
      </c>
      <c r="C1004" s="1">
        <v>43405</v>
      </c>
      <c r="D1004" t="s">
        <v>105</v>
      </c>
      <c r="E1004" t="str">
        <f t="shared" si="15"/>
        <v>2018/11</v>
      </c>
      <c r="F1004">
        <v>5225768.7454368202</v>
      </c>
      <c r="G1004">
        <v>6.7958406792579293E-2</v>
      </c>
      <c r="H1004" t="s">
        <v>128</v>
      </c>
      <c r="I1004">
        <v>2018</v>
      </c>
      <c r="J1004" t="s">
        <v>238</v>
      </c>
      <c r="K1004">
        <v>6664.912249678604</v>
      </c>
      <c r="L1004">
        <v>1.2753936452887347E-3</v>
      </c>
      <c r="M1004" t="s">
        <v>157</v>
      </c>
    </row>
    <row r="1005" spans="1:13" x14ac:dyDescent="0.3">
      <c r="A1005">
        <v>91</v>
      </c>
      <c r="B1005" t="s">
        <v>230</v>
      </c>
      <c r="C1005" s="1">
        <v>43374</v>
      </c>
      <c r="D1005" t="s">
        <v>106</v>
      </c>
      <c r="E1005" t="str">
        <f t="shared" si="15"/>
        <v>2018/10</v>
      </c>
      <c r="F1005">
        <v>4882432.2547110599</v>
      </c>
      <c r="G1005">
        <v>-8.64822361207577E-2</v>
      </c>
      <c r="H1005" t="s">
        <v>128</v>
      </c>
      <c r="I1005">
        <v>2018</v>
      </c>
      <c r="J1005" t="s">
        <v>238</v>
      </c>
      <c r="K1005">
        <v>6664.912249678604</v>
      </c>
      <c r="L1005">
        <v>1.3650803333210878E-3</v>
      </c>
      <c r="M1005" t="s">
        <v>157</v>
      </c>
    </row>
    <row r="1006" spans="1:13" x14ac:dyDescent="0.3">
      <c r="A1006">
        <v>91</v>
      </c>
      <c r="B1006" t="s">
        <v>230</v>
      </c>
      <c r="C1006" s="1">
        <v>43344</v>
      </c>
      <c r="D1006" t="s">
        <v>107</v>
      </c>
      <c r="E1006" t="str">
        <f t="shared" si="15"/>
        <v>2018/09</v>
      </c>
      <c r="F1006">
        <v>5323472.1203577798</v>
      </c>
      <c r="G1006">
        <v>-1.5630845845800687E-2</v>
      </c>
      <c r="H1006" t="s">
        <v>128</v>
      </c>
      <c r="I1006">
        <v>2018</v>
      </c>
      <c r="J1006" t="s">
        <v>238</v>
      </c>
      <c r="K1006">
        <v>6664.912249678604</v>
      </c>
      <c r="L1006">
        <v>1.2519859405651717E-3</v>
      </c>
      <c r="M1006" t="s">
        <v>157</v>
      </c>
    </row>
    <row r="1007" spans="1:13" x14ac:dyDescent="0.3">
      <c r="A1007">
        <v>91</v>
      </c>
      <c r="B1007" t="s">
        <v>230</v>
      </c>
      <c r="C1007" s="1">
        <v>43313</v>
      </c>
      <c r="D1007" t="s">
        <v>108</v>
      </c>
      <c r="E1007" t="str">
        <f t="shared" si="15"/>
        <v>2018/08</v>
      </c>
      <c r="F1007">
        <v>5407336.2183398502</v>
      </c>
      <c r="G1007">
        <v>5.4711291542863569E-2</v>
      </c>
      <c r="H1007" t="s">
        <v>128</v>
      </c>
      <c r="I1007">
        <v>2018</v>
      </c>
      <c r="J1007" t="s">
        <v>238</v>
      </c>
      <c r="K1007">
        <v>6664.912249678604</v>
      </c>
      <c r="L1007">
        <v>1.2325684922408714E-3</v>
      </c>
      <c r="M1007" t="s">
        <v>157</v>
      </c>
    </row>
    <row r="1008" spans="1:13" x14ac:dyDescent="0.3">
      <c r="A1008">
        <v>91</v>
      </c>
      <c r="B1008" t="s">
        <v>230</v>
      </c>
      <c r="C1008" s="1">
        <v>43282</v>
      </c>
      <c r="D1008" t="s">
        <v>109</v>
      </c>
      <c r="E1008" t="str">
        <f t="shared" si="15"/>
        <v>2018/07</v>
      </c>
      <c r="F1008">
        <v>5119441.2332907198</v>
      </c>
      <c r="G1008">
        <v>-1.2781386867332485E-3</v>
      </c>
      <c r="H1008" t="s">
        <v>128</v>
      </c>
      <c r="I1008">
        <v>2018</v>
      </c>
      <c r="J1008" t="s">
        <v>238</v>
      </c>
      <c r="K1008">
        <v>6664.912249678604</v>
      </c>
      <c r="L1008">
        <v>1.301882753597793E-3</v>
      </c>
      <c r="M1008" t="s">
        <v>157</v>
      </c>
    </row>
    <row r="1009" spans="1:13" x14ac:dyDescent="0.3">
      <c r="A1009">
        <v>91</v>
      </c>
      <c r="B1009" t="s">
        <v>230</v>
      </c>
      <c r="C1009" s="1">
        <v>43252</v>
      </c>
      <c r="D1009" t="s">
        <v>110</v>
      </c>
      <c r="E1009" t="str">
        <f t="shared" si="15"/>
        <v>2018/06</v>
      </c>
      <c r="F1009">
        <v>5125988.7726257499</v>
      </c>
      <c r="G1009">
        <v>0.18889644032342837</v>
      </c>
      <c r="H1009" t="s">
        <v>128</v>
      </c>
      <c r="I1009">
        <v>2018</v>
      </c>
      <c r="J1009" t="s">
        <v>238</v>
      </c>
      <c r="K1009">
        <v>6664.912249678604</v>
      </c>
      <c r="L1009">
        <v>1.3002198298348109E-3</v>
      </c>
      <c r="M1009" t="s">
        <v>157</v>
      </c>
    </row>
    <row r="1010" spans="1:13" x14ac:dyDescent="0.3">
      <c r="A1010">
        <v>91</v>
      </c>
      <c r="B1010" t="s">
        <v>230</v>
      </c>
      <c r="C1010" s="1">
        <v>43221</v>
      </c>
      <c r="D1010" t="s">
        <v>111</v>
      </c>
      <c r="E1010" t="str">
        <f t="shared" si="15"/>
        <v>2018/05</v>
      </c>
      <c r="F1010">
        <v>4243663.7891427502</v>
      </c>
      <c r="G1010">
        <v>-1.1282681475218218E-3</v>
      </c>
      <c r="H1010" t="s">
        <v>128</v>
      </c>
      <c r="I1010">
        <v>2018</v>
      </c>
      <c r="J1010" t="s">
        <v>238</v>
      </c>
      <c r="K1010">
        <v>6664.912249678604</v>
      </c>
      <c r="L1010">
        <v>1.5705561469620953E-3</v>
      </c>
      <c r="M1010" t="s">
        <v>157</v>
      </c>
    </row>
    <row r="1011" spans="1:13" x14ac:dyDescent="0.3">
      <c r="A1011">
        <v>91</v>
      </c>
      <c r="B1011" t="s">
        <v>230</v>
      </c>
      <c r="C1011" s="1">
        <v>43191</v>
      </c>
      <c r="D1011" t="s">
        <v>112</v>
      </c>
      <c r="E1011" t="str">
        <f t="shared" si="15"/>
        <v>2018/04</v>
      </c>
      <c r="F1011">
        <v>4248454.4819096504</v>
      </c>
      <c r="G1011">
        <v>6.8535249067264827E-3</v>
      </c>
      <c r="H1011" t="s">
        <v>128</v>
      </c>
      <c r="I1011">
        <v>2018</v>
      </c>
      <c r="J1011" t="s">
        <v>238</v>
      </c>
      <c r="K1011">
        <v>6664.912249678604</v>
      </c>
      <c r="L1011">
        <v>1.5687851377620911E-3</v>
      </c>
      <c r="M1011" t="s">
        <v>157</v>
      </c>
    </row>
    <row r="1012" spans="1:13" x14ac:dyDescent="0.3">
      <c r="A1012">
        <v>91</v>
      </c>
      <c r="B1012" t="s">
        <v>230</v>
      </c>
      <c r="C1012" s="1">
        <v>43160</v>
      </c>
      <c r="D1012" t="s">
        <v>113</v>
      </c>
      <c r="E1012" t="str">
        <f t="shared" si="15"/>
        <v>2018/03</v>
      </c>
      <c r="F1012">
        <v>4219437.1424128301</v>
      </c>
      <c r="G1012">
        <v>-4.5150650387491748E-2</v>
      </c>
      <c r="H1012" t="s">
        <v>128</v>
      </c>
      <c r="I1012">
        <v>2018</v>
      </c>
      <c r="J1012" t="s">
        <v>238</v>
      </c>
      <c r="K1012">
        <v>6664.912249678604</v>
      </c>
      <c r="L1012">
        <v>1.5795737736401876E-3</v>
      </c>
      <c r="M1012" t="s">
        <v>157</v>
      </c>
    </row>
    <row r="1013" spans="1:13" x14ac:dyDescent="0.3">
      <c r="A1013">
        <v>91</v>
      </c>
      <c r="B1013" t="s">
        <v>230</v>
      </c>
      <c r="C1013" s="1">
        <v>43132</v>
      </c>
      <c r="D1013" t="s">
        <v>114</v>
      </c>
      <c r="E1013" t="str">
        <f t="shared" si="15"/>
        <v>2018/02</v>
      </c>
      <c r="F1013">
        <v>4414313.7720876196</v>
      </c>
      <c r="G1013">
        <v>8.8321409428334871E-3</v>
      </c>
      <c r="H1013" t="s">
        <v>128</v>
      </c>
      <c r="I1013">
        <v>2018</v>
      </c>
      <c r="J1013" t="s">
        <v>238</v>
      </c>
      <c r="K1013">
        <v>6664.912249678604</v>
      </c>
      <c r="L1013">
        <v>1.5098410746924838E-3</v>
      </c>
      <c r="M1013" t="s">
        <v>157</v>
      </c>
    </row>
    <row r="1014" spans="1:13" x14ac:dyDescent="0.3">
      <c r="A1014">
        <v>91</v>
      </c>
      <c r="B1014" t="s">
        <v>230</v>
      </c>
      <c r="C1014" s="1">
        <v>43101</v>
      </c>
      <c r="D1014" t="s">
        <v>115</v>
      </c>
      <c r="E1014" t="str">
        <f t="shared" si="15"/>
        <v>2018/01</v>
      </c>
      <c r="F1014">
        <v>4375497.5979734901</v>
      </c>
      <c r="G1014">
        <v>-4.2336134134605276E-2</v>
      </c>
      <c r="H1014" t="s">
        <v>128</v>
      </c>
      <c r="I1014">
        <v>2018</v>
      </c>
      <c r="J1014" t="s">
        <v>238</v>
      </c>
      <c r="K1014">
        <v>6664.912249678604</v>
      </c>
      <c r="L1014">
        <v>1.5232352664907084E-3</v>
      </c>
      <c r="M1014" t="s">
        <v>157</v>
      </c>
    </row>
    <row r="1015" spans="1:13" x14ac:dyDescent="0.3">
      <c r="A1015">
        <v>91</v>
      </c>
      <c r="B1015" t="s">
        <v>230</v>
      </c>
      <c r="C1015" s="1">
        <v>43070</v>
      </c>
      <c r="D1015" t="s">
        <v>116</v>
      </c>
      <c r="E1015" t="str">
        <f t="shared" si="15"/>
        <v>2017/12</v>
      </c>
      <c r="F1015">
        <v>4564716.3858598704</v>
      </c>
      <c r="G1015">
        <v>4.3906066394007078E-2</v>
      </c>
      <c r="H1015" t="s">
        <v>128</v>
      </c>
      <c r="I1015">
        <v>2017</v>
      </c>
      <c r="J1015" t="s">
        <v>239</v>
      </c>
      <c r="K1015">
        <v>-26704.24008671696</v>
      </c>
      <c r="L1015">
        <v>-5.85014222777098E-3</v>
      </c>
      <c r="M1015" t="s">
        <v>157</v>
      </c>
    </row>
    <row r="1016" spans="1:13" x14ac:dyDescent="0.3">
      <c r="A1016">
        <v>91</v>
      </c>
      <c r="B1016" t="s">
        <v>230</v>
      </c>
      <c r="C1016" s="1">
        <v>43040</v>
      </c>
      <c r="D1016" t="s">
        <v>118</v>
      </c>
      <c r="E1016" t="str">
        <f t="shared" si="15"/>
        <v>2017/11</v>
      </c>
      <c r="F1016">
        <v>4368633.7524395296</v>
      </c>
      <c r="G1016">
        <v>-2.1870388450615393E-2</v>
      </c>
      <c r="H1016" t="s">
        <v>128</v>
      </c>
      <c r="I1016">
        <v>2017</v>
      </c>
      <c r="J1016" t="s">
        <v>239</v>
      </c>
      <c r="K1016">
        <v>-26704.24008671696</v>
      </c>
      <c r="L1016">
        <v>-6.1127211846964272E-3</v>
      </c>
      <c r="M1016" t="s">
        <v>157</v>
      </c>
    </row>
    <row r="1017" spans="1:13" x14ac:dyDescent="0.3">
      <c r="A1017">
        <v>91</v>
      </c>
      <c r="B1017" t="s">
        <v>230</v>
      </c>
      <c r="C1017" s="1">
        <v>43009</v>
      </c>
      <c r="D1017" t="s">
        <v>119</v>
      </c>
      <c r="E1017" t="str">
        <f t="shared" si="15"/>
        <v>2017/10</v>
      </c>
      <c r="F1017">
        <v>4465229.9171834895</v>
      </c>
      <c r="G1017">
        <v>-0.13626488129371869</v>
      </c>
      <c r="H1017" t="s">
        <v>128</v>
      </c>
      <c r="I1017">
        <v>2017</v>
      </c>
      <c r="J1017" t="s">
        <v>239</v>
      </c>
      <c r="K1017">
        <v>-26704.24008671696</v>
      </c>
      <c r="L1017">
        <v>-5.9804848982022984E-3</v>
      </c>
      <c r="M1017" t="s">
        <v>157</v>
      </c>
    </row>
    <row r="1018" spans="1:13" x14ac:dyDescent="0.3">
      <c r="A1018">
        <v>91</v>
      </c>
      <c r="B1018" t="s">
        <v>230</v>
      </c>
      <c r="C1018" s="1">
        <v>42979</v>
      </c>
      <c r="D1018" t="s">
        <v>120</v>
      </c>
      <c r="E1018" t="str">
        <f t="shared" si="15"/>
        <v>2017/09</v>
      </c>
      <c r="F1018">
        <v>5117088.3083294099</v>
      </c>
      <c r="G1018">
        <v>9.9942358110928733E-2</v>
      </c>
      <c r="H1018" t="s">
        <v>128</v>
      </c>
      <c r="I1018">
        <v>2017</v>
      </c>
      <c r="J1018" t="s">
        <v>239</v>
      </c>
      <c r="K1018">
        <v>-26704.24008671696</v>
      </c>
      <c r="L1018">
        <v>-5.2186396789847796E-3</v>
      </c>
      <c r="M1018" t="s">
        <v>157</v>
      </c>
    </row>
    <row r="1019" spans="1:13" x14ac:dyDescent="0.3">
      <c r="A1019">
        <v>91</v>
      </c>
      <c r="B1019" t="s">
        <v>230</v>
      </c>
      <c r="C1019" s="1">
        <v>42948</v>
      </c>
      <c r="D1019" t="s">
        <v>121</v>
      </c>
      <c r="E1019" t="str">
        <f t="shared" si="15"/>
        <v>2017/08</v>
      </c>
      <c r="F1019">
        <v>4630399.8700741399</v>
      </c>
      <c r="G1019">
        <v>-8.2760340309366784E-2</v>
      </c>
      <c r="H1019" t="s">
        <v>128</v>
      </c>
      <c r="I1019">
        <v>2017</v>
      </c>
      <c r="J1019" t="s">
        <v>239</v>
      </c>
      <c r="K1019">
        <v>-26704.24008671696</v>
      </c>
      <c r="L1019">
        <v>-5.7671563657609951E-3</v>
      </c>
      <c r="M1019" t="s">
        <v>157</v>
      </c>
    </row>
    <row r="1020" spans="1:13" x14ac:dyDescent="0.3">
      <c r="A1020">
        <v>91</v>
      </c>
      <c r="B1020" t="s">
        <v>230</v>
      </c>
      <c r="C1020" s="1">
        <v>42917</v>
      </c>
      <c r="D1020" t="s">
        <v>122</v>
      </c>
      <c r="E1020" t="str">
        <f t="shared" si="15"/>
        <v>2017/07</v>
      </c>
      <c r="F1020">
        <v>5029917.4362125704</v>
      </c>
      <c r="G1020">
        <v>5.0006134723103801E-3</v>
      </c>
      <c r="H1020" t="s">
        <v>128</v>
      </c>
      <c r="I1020">
        <v>2017</v>
      </c>
      <c r="J1020" t="s">
        <v>239</v>
      </c>
      <c r="K1020">
        <v>-26704.24008671696</v>
      </c>
      <c r="L1020">
        <v>-5.3090811977273191E-3</v>
      </c>
      <c r="M1020" t="s">
        <v>157</v>
      </c>
    </row>
    <row r="1021" spans="1:13" x14ac:dyDescent="0.3">
      <c r="A1021">
        <v>91</v>
      </c>
      <c r="B1021" t="s">
        <v>230</v>
      </c>
      <c r="C1021" s="1">
        <v>42887</v>
      </c>
      <c r="D1021" t="s">
        <v>123</v>
      </c>
      <c r="E1021" t="str">
        <f t="shared" si="15"/>
        <v>2017/06</v>
      </c>
      <c r="F1021">
        <v>5004827.5480163097</v>
      </c>
      <c r="G1021">
        <v>-9.0754436323903939E-2</v>
      </c>
      <c r="H1021" t="s">
        <v>128</v>
      </c>
      <c r="I1021">
        <v>2017</v>
      </c>
      <c r="J1021" t="s">
        <v>239</v>
      </c>
      <c r="K1021">
        <v>-26704.24008671696</v>
      </c>
      <c r="L1021">
        <v>-5.3356963512761453E-3</v>
      </c>
      <c r="M1021" t="s">
        <v>157</v>
      </c>
    </row>
    <row r="1022" spans="1:13" x14ac:dyDescent="0.3">
      <c r="A1022">
        <v>91</v>
      </c>
      <c r="B1022" t="s">
        <v>230</v>
      </c>
      <c r="C1022" s="1">
        <v>42856</v>
      </c>
      <c r="D1022" t="s">
        <v>124</v>
      </c>
      <c r="E1022" t="str">
        <f t="shared" si="15"/>
        <v>2017/05</v>
      </c>
      <c r="F1022">
        <v>5480286.56544259</v>
      </c>
      <c r="G1022">
        <v>3.6716225049511747E-2</v>
      </c>
      <c r="H1022" t="s">
        <v>128</v>
      </c>
      <c r="I1022">
        <v>2017</v>
      </c>
      <c r="J1022" t="s">
        <v>239</v>
      </c>
      <c r="K1022">
        <v>-26704.24008671696</v>
      </c>
      <c r="L1022">
        <v>-4.8727816999767264E-3</v>
      </c>
      <c r="M1022" t="s">
        <v>157</v>
      </c>
    </row>
    <row r="1023" spans="1:13" x14ac:dyDescent="0.3">
      <c r="A1023">
        <v>91</v>
      </c>
      <c r="B1023" t="s">
        <v>230</v>
      </c>
      <c r="C1023" s="1">
        <v>42826</v>
      </c>
      <c r="D1023" t="s">
        <v>125</v>
      </c>
      <c r="E1023" t="str">
        <f t="shared" si="15"/>
        <v>2017/04</v>
      </c>
      <c r="F1023">
        <v>5282720.2689899104</v>
      </c>
      <c r="G1023">
        <v>2.2183994532452202E-2</v>
      </c>
      <c r="H1023" t="s">
        <v>128</v>
      </c>
      <c r="I1023">
        <v>2017</v>
      </c>
      <c r="J1023" t="s">
        <v>239</v>
      </c>
      <c r="K1023">
        <v>-26704.24008671696</v>
      </c>
      <c r="L1023">
        <v>-5.0550168714163209E-3</v>
      </c>
      <c r="M1023" t="s">
        <v>157</v>
      </c>
    </row>
    <row r="1024" spans="1:13" x14ac:dyDescent="0.3">
      <c r="A1024">
        <v>91</v>
      </c>
      <c r="B1024" t="s">
        <v>230</v>
      </c>
      <c r="C1024" s="1">
        <v>42795</v>
      </c>
      <c r="D1024" t="s">
        <v>126</v>
      </c>
      <c r="E1024" t="str">
        <f t="shared" si="15"/>
        <v>2017/03</v>
      </c>
      <c r="F1024">
        <v>5166818.7637796998</v>
      </c>
      <c r="G1024">
        <v>-1.1496904805620505E-2</v>
      </c>
      <c r="H1024" t="s">
        <v>128</v>
      </c>
      <c r="I1024">
        <v>2017</v>
      </c>
      <c r="J1024" t="s">
        <v>239</v>
      </c>
      <c r="K1024">
        <v>-26704.24008671696</v>
      </c>
      <c r="L1024">
        <v>-5.1684104489823288E-3</v>
      </c>
      <c r="M1024" t="s">
        <v>157</v>
      </c>
    </row>
    <row r="1025" spans="1:13" x14ac:dyDescent="0.3">
      <c r="A1025">
        <v>91</v>
      </c>
      <c r="B1025" t="s">
        <v>230</v>
      </c>
      <c r="C1025" s="1">
        <v>42767</v>
      </c>
      <c r="D1025" t="s">
        <v>127</v>
      </c>
      <c r="E1025" t="str">
        <f t="shared" si="15"/>
        <v>2017/02</v>
      </c>
      <c r="F1025">
        <v>5226563.9716523802</v>
      </c>
      <c r="G1025">
        <v>-1.5783353581640059E-2</v>
      </c>
      <c r="H1025" t="s">
        <v>128</v>
      </c>
      <c r="I1025">
        <v>2017</v>
      </c>
      <c r="J1025" t="s">
        <v>239</v>
      </c>
      <c r="K1025">
        <v>-26704.24008671696</v>
      </c>
      <c r="L1025">
        <v>-5.1093299979784621E-3</v>
      </c>
      <c r="M1025" t="s">
        <v>157</v>
      </c>
    </row>
    <row r="1026" spans="1:13" x14ac:dyDescent="0.3">
      <c r="A1026">
        <v>91</v>
      </c>
      <c r="B1026" t="s">
        <v>230</v>
      </c>
      <c r="C1026" s="1">
        <v>42736</v>
      </c>
      <c r="D1026" t="s">
        <v>129</v>
      </c>
      <c r="E1026" t="str">
        <f t="shared" si="15"/>
        <v>2017/01</v>
      </c>
      <c r="F1026">
        <v>5309711.1231922004</v>
      </c>
      <c r="G1026">
        <v>7.0979103415925282E-2</v>
      </c>
      <c r="H1026" t="s">
        <v>128</v>
      </c>
      <c r="I1026">
        <v>2017</v>
      </c>
      <c r="J1026" t="s">
        <v>239</v>
      </c>
      <c r="K1026">
        <v>-26704.24008671696</v>
      </c>
      <c r="L1026">
        <v>-5.0293207044872831E-3</v>
      </c>
      <c r="M1026" t="s">
        <v>157</v>
      </c>
    </row>
    <row r="1027" spans="1:13" x14ac:dyDescent="0.3">
      <c r="A1027">
        <v>91</v>
      </c>
      <c r="B1027" t="s">
        <v>230</v>
      </c>
      <c r="C1027" s="1">
        <v>42705</v>
      </c>
      <c r="D1027" t="s">
        <v>130</v>
      </c>
      <c r="E1027" t="str">
        <f t="shared" ref="E1027:E1090" si="16">TEXT(C1027,"yyyy/mm")</f>
        <v>2016/12</v>
      </c>
      <c r="F1027">
        <v>4945896.9207305098</v>
      </c>
      <c r="G1027">
        <v>2.0496861906344421E-2</v>
      </c>
      <c r="H1027" t="s">
        <v>128</v>
      </c>
      <c r="I1027">
        <v>2016</v>
      </c>
      <c r="J1027" t="s">
        <v>240</v>
      </c>
      <c r="K1027">
        <v>-73532.533984138106</v>
      </c>
      <c r="L1027">
        <v>-1.486738101555043E-2</v>
      </c>
      <c r="M1027" t="s">
        <v>157</v>
      </c>
    </row>
    <row r="1028" spans="1:13" x14ac:dyDescent="0.3">
      <c r="A1028">
        <v>91</v>
      </c>
      <c r="B1028" t="s">
        <v>230</v>
      </c>
      <c r="C1028" s="1">
        <v>42675</v>
      </c>
      <c r="D1028" t="s">
        <v>132</v>
      </c>
      <c r="E1028" t="str">
        <f t="shared" si="16"/>
        <v>2016/11</v>
      </c>
      <c r="F1028">
        <v>4845553.4308828404</v>
      </c>
      <c r="G1028">
        <v>6.1722194820628781E-2</v>
      </c>
      <c r="H1028" t="s">
        <v>128</v>
      </c>
      <c r="I1028">
        <v>2016</v>
      </c>
      <c r="J1028" t="s">
        <v>240</v>
      </c>
      <c r="K1028">
        <v>-73532.533984138106</v>
      </c>
      <c r="L1028">
        <v>-1.5175260170589178E-2</v>
      </c>
      <c r="M1028" t="s">
        <v>157</v>
      </c>
    </row>
    <row r="1029" spans="1:13" x14ac:dyDescent="0.3">
      <c r="A1029">
        <v>91</v>
      </c>
      <c r="B1029" t="s">
        <v>230</v>
      </c>
      <c r="C1029" s="1">
        <v>42644</v>
      </c>
      <c r="D1029" t="s">
        <v>133</v>
      </c>
      <c r="E1029" t="str">
        <f t="shared" si="16"/>
        <v>2016/10</v>
      </c>
      <c r="F1029">
        <v>4555518.1174749704</v>
      </c>
      <c r="G1029">
        <v>-7.8994722347460827E-2</v>
      </c>
      <c r="H1029" t="s">
        <v>128</v>
      </c>
      <c r="I1029">
        <v>2016</v>
      </c>
      <c r="J1029" t="s">
        <v>240</v>
      </c>
      <c r="K1029">
        <v>-73532.533984138106</v>
      </c>
      <c r="L1029">
        <v>-1.6141420599792428E-2</v>
      </c>
      <c r="M1029" t="s">
        <v>157</v>
      </c>
    </row>
    <row r="1030" spans="1:13" x14ac:dyDescent="0.3">
      <c r="A1030">
        <v>91</v>
      </c>
      <c r="B1030" t="s">
        <v>230</v>
      </c>
      <c r="C1030" s="1">
        <v>42614</v>
      </c>
      <c r="D1030" t="s">
        <v>134</v>
      </c>
      <c r="E1030" t="str">
        <f t="shared" si="16"/>
        <v>2016/09</v>
      </c>
      <c r="F1030">
        <v>4929975.3772353102</v>
      </c>
      <c r="G1030">
        <v>7.9645565729417334E-2</v>
      </c>
      <c r="H1030" t="s">
        <v>128</v>
      </c>
      <c r="I1030">
        <v>2016</v>
      </c>
      <c r="J1030" t="s">
        <v>240</v>
      </c>
      <c r="K1030">
        <v>-73532.533984138106</v>
      </c>
      <c r="L1030">
        <v>-1.49153957895373E-2</v>
      </c>
      <c r="M1030" t="s">
        <v>157</v>
      </c>
    </row>
    <row r="1031" spans="1:13" x14ac:dyDescent="0.3">
      <c r="A1031">
        <v>91</v>
      </c>
      <c r="B1031" t="s">
        <v>230</v>
      </c>
      <c r="C1031" s="1">
        <v>42583</v>
      </c>
      <c r="D1031" t="s">
        <v>135</v>
      </c>
      <c r="E1031" t="str">
        <f t="shared" si="16"/>
        <v>2016/08</v>
      </c>
      <c r="F1031">
        <v>4552554.1532996902</v>
      </c>
      <c r="G1031">
        <v>2.8505004383950791E-3</v>
      </c>
      <c r="H1031" t="s">
        <v>128</v>
      </c>
      <c r="I1031">
        <v>2016</v>
      </c>
      <c r="J1031" t="s">
        <v>240</v>
      </c>
      <c r="K1031">
        <v>-73532.533984138106</v>
      </c>
      <c r="L1031">
        <v>-1.6151929556036525E-2</v>
      </c>
      <c r="M1031" t="s">
        <v>157</v>
      </c>
    </row>
    <row r="1032" spans="1:13" x14ac:dyDescent="0.3">
      <c r="A1032">
        <v>91</v>
      </c>
      <c r="B1032" t="s">
        <v>230</v>
      </c>
      <c r="C1032" s="1">
        <v>42552</v>
      </c>
      <c r="D1032" t="s">
        <v>136</v>
      </c>
      <c r="E1032" t="str">
        <f t="shared" si="16"/>
        <v>2016/07</v>
      </c>
      <c r="F1032">
        <v>4539595.5736827496</v>
      </c>
      <c r="G1032">
        <v>4.4922560895202052E-2</v>
      </c>
      <c r="H1032" t="s">
        <v>128</v>
      </c>
      <c r="I1032">
        <v>2016</v>
      </c>
      <c r="J1032" t="s">
        <v>240</v>
      </c>
      <c r="K1032">
        <v>-73532.533984138106</v>
      </c>
      <c r="L1032">
        <v>-1.6198036320774011E-2</v>
      </c>
      <c r="M1032" t="s">
        <v>157</v>
      </c>
    </row>
    <row r="1033" spans="1:13" x14ac:dyDescent="0.3">
      <c r="A1033">
        <v>91</v>
      </c>
      <c r="B1033" t="s">
        <v>230</v>
      </c>
      <c r="C1033" s="1">
        <v>42522</v>
      </c>
      <c r="D1033" t="s">
        <v>137</v>
      </c>
      <c r="E1033" t="str">
        <f t="shared" si="16"/>
        <v>2016/06</v>
      </c>
      <c r="F1033">
        <v>4340178.0234689098</v>
      </c>
      <c r="G1033">
        <v>-0.1089519260880331</v>
      </c>
      <c r="H1033" t="s">
        <v>128</v>
      </c>
      <c r="I1033">
        <v>2016</v>
      </c>
      <c r="J1033" t="s">
        <v>240</v>
      </c>
      <c r="K1033">
        <v>-73532.533984138106</v>
      </c>
      <c r="L1033">
        <v>-1.6942285221140965E-2</v>
      </c>
      <c r="M1033" t="s">
        <v>157</v>
      </c>
    </row>
    <row r="1034" spans="1:13" x14ac:dyDescent="0.3">
      <c r="A1034">
        <v>91</v>
      </c>
      <c r="B1034" t="s">
        <v>230</v>
      </c>
      <c r="C1034" s="1">
        <v>42491</v>
      </c>
      <c r="D1034" t="s">
        <v>138</v>
      </c>
      <c r="E1034" t="str">
        <f t="shared" si="16"/>
        <v>2016/05</v>
      </c>
      <c r="F1034">
        <v>4839770.4532604897</v>
      </c>
      <c r="G1034">
        <v>4.6883602885416202E-2</v>
      </c>
      <c r="H1034" t="s">
        <v>128</v>
      </c>
      <c r="I1034">
        <v>2016</v>
      </c>
      <c r="J1034" t="s">
        <v>240</v>
      </c>
      <c r="K1034">
        <v>-73532.533984138106</v>
      </c>
      <c r="L1034">
        <v>-1.5193392888003646E-2</v>
      </c>
      <c r="M1034" t="s">
        <v>157</v>
      </c>
    </row>
    <row r="1035" spans="1:13" x14ac:dyDescent="0.3">
      <c r="A1035">
        <v>91</v>
      </c>
      <c r="B1035" t="s">
        <v>230</v>
      </c>
      <c r="C1035" s="1">
        <v>42461</v>
      </c>
      <c r="D1035" t="s">
        <v>139</v>
      </c>
      <c r="E1035" t="str">
        <f t="shared" si="16"/>
        <v>2016/04</v>
      </c>
      <c r="F1035">
        <v>4618101.4990929496</v>
      </c>
      <c r="G1035">
        <v>-3.9220737606470296E-2</v>
      </c>
      <c r="H1035" t="s">
        <v>128</v>
      </c>
      <c r="I1035">
        <v>2016</v>
      </c>
      <c r="J1035" t="s">
        <v>240</v>
      </c>
      <c r="K1035">
        <v>-73532.533984138106</v>
      </c>
      <c r="L1035">
        <v>-1.5922676017099402E-2</v>
      </c>
      <c r="M1035" t="s">
        <v>157</v>
      </c>
    </row>
    <row r="1036" spans="1:13" x14ac:dyDescent="0.3">
      <c r="A1036">
        <v>91</v>
      </c>
      <c r="B1036" t="s">
        <v>230</v>
      </c>
      <c r="C1036" s="1">
        <v>42430</v>
      </c>
      <c r="D1036" t="s">
        <v>140</v>
      </c>
      <c r="E1036" t="str">
        <f t="shared" si="16"/>
        <v>2016/03</v>
      </c>
      <c r="F1036">
        <v>4802825.6765010701</v>
      </c>
      <c r="G1036">
        <v>7.1743897785608982E-2</v>
      </c>
      <c r="H1036" t="s">
        <v>128</v>
      </c>
      <c r="I1036">
        <v>2016</v>
      </c>
      <c r="J1036" t="s">
        <v>240</v>
      </c>
      <c r="K1036">
        <v>-73532.533984138106</v>
      </c>
      <c r="L1036">
        <v>-1.5310265026672308E-2</v>
      </c>
      <c r="M1036" t="s">
        <v>157</v>
      </c>
    </row>
    <row r="1037" spans="1:13" x14ac:dyDescent="0.3">
      <c r="A1037">
        <v>91</v>
      </c>
      <c r="B1037" t="s">
        <v>230</v>
      </c>
      <c r="C1037" s="1">
        <v>42401</v>
      </c>
      <c r="D1037" t="s">
        <v>141</v>
      </c>
      <c r="E1037" t="str">
        <f t="shared" si="16"/>
        <v>2016/02</v>
      </c>
      <c r="F1037">
        <v>4470322.3920552405</v>
      </c>
      <c r="G1037">
        <v>-7.5582639895788298E-2</v>
      </c>
      <c r="H1037" t="s">
        <v>128</v>
      </c>
      <c r="I1037">
        <v>2016</v>
      </c>
      <c r="J1037" t="s">
        <v>240</v>
      </c>
      <c r="K1037">
        <v>-73532.533984138106</v>
      </c>
      <c r="L1037">
        <v>-1.6449044953630594E-2</v>
      </c>
      <c r="M1037" t="s">
        <v>157</v>
      </c>
    </row>
    <row r="1038" spans="1:13" x14ac:dyDescent="0.3">
      <c r="A1038">
        <v>91</v>
      </c>
      <c r="B1038" t="s">
        <v>230</v>
      </c>
      <c r="C1038" s="1">
        <v>42370</v>
      </c>
      <c r="D1038" t="s">
        <v>142</v>
      </c>
      <c r="E1038" t="str">
        <f t="shared" si="16"/>
        <v>2016/01</v>
      </c>
      <c r="F1038">
        <v>4821297.9180752896</v>
      </c>
      <c r="G1038">
        <v>-0.3119873987723098</v>
      </c>
      <c r="H1038" t="s">
        <v>128</v>
      </c>
      <c r="I1038">
        <v>2016</v>
      </c>
      <c r="J1038" t="s">
        <v>240</v>
      </c>
      <c r="K1038">
        <v>-73532.533984138106</v>
      </c>
      <c r="L1038">
        <v>-1.5251605528971965E-2</v>
      </c>
      <c r="M1038" t="s">
        <v>157</v>
      </c>
    </row>
    <row r="1039" spans="1:13" x14ac:dyDescent="0.3">
      <c r="A1039">
        <v>91</v>
      </c>
      <c r="B1039" t="s">
        <v>230</v>
      </c>
      <c r="C1039" s="1">
        <v>42339</v>
      </c>
      <c r="D1039" t="s">
        <v>143</v>
      </c>
      <c r="E1039" t="str">
        <f t="shared" si="16"/>
        <v>2015/12</v>
      </c>
      <c r="F1039">
        <v>6586555.7780598197</v>
      </c>
      <c r="G1039">
        <v>8.873283992589015E-2</v>
      </c>
      <c r="H1039" t="s">
        <v>128</v>
      </c>
      <c r="I1039">
        <v>2015</v>
      </c>
      <c r="J1039" t="s">
        <v>241</v>
      </c>
      <c r="K1039">
        <v>-260479.87747192403</v>
      </c>
      <c r="L1039">
        <v>-3.9547205891673591E-2</v>
      </c>
      <c r="M1039" t="s">
        <v>157</v>
      </c>
    </row>
    <row r="1040" spans="1:13" x14ac:dyDescent="0.3">
      <c r="A1040">
        <v>91</v>
      </c>
      <c r="B1040" t="s">
        <v>230</v>
      </c>
      <c r="C1040" s="1">
        <v>42309</v>
      </c>
      <c r="D1040" t="s">
        <v>145</v>
      </c>
      <c r="E1040" t="str">
        <f t="shared" si="16"/>
        <v>2015/11</v>
      </c>
      <c r="F1040">
        <v>6027291.4352074498</v>
      </c>
      <c r="G1040">
        <v>4.3512364807726273E-2</v>
      </c>
      <c r="H1040" t="s">
        <v>128</v>
      </c>
      <c r="I1040">
        <v>2015</v>
      </c>
      <c r="J1040" t="s">
        <v>241</v>
      </c>
      <c r="K1040">
        <v>-260479.87747192403</v>
      </c>
      <c r="L1040">
        <v>-4.3216738442473993E-2</v>
      </c>
      <c r="M1040" t="s">
        <v>157</v>
      </c>
    </row>
    <row r="1041" spans="1:13" x14ac:dyDescent="0.3">
      <c r="A1041">
        <v>91</v>
      </c>
      <c r="B1041" t="s">
        <v>230</v>
      </c>
      <c r="C1041" s="1">
        <v>42278</v>
      </c>
      <c r="D1041" t="s">
        <v>146</v>
      </c>
      <c r="E1041" t="str">
        <f t="shared" si="16"/>
        <v>2015/10</v>
      </c>
      <c r="F1041">
        <v>5770653.6795969401</v>
      </c>
      <c r="G1041">
        <v>0.13728431189245113</v>
      </c>
      <c r="H1041" t="s">
        <v>128</v>
      </c>
      <c r="I1041">
        <v>2015</v>
      </c>
      <c r="J1041" t="s">
        <v>241</v>
      </c>
      <c r="K1041">
        <v>-260479.87747192403</v>
      </c>
      <c r="L1041">
        <v>-4.51387125158614E-2</v>
      </c>
      <c r="M1041" t="s">
        <v>157</v>
      </c>
    </row>
    <row r="1042" spans="1:13" x14ac:dyDescent="0.3">
      <c r="A1042">
        <v>91</v>
      </c>
      <c r="B1042" t="s">
        <v>230</v>
      </c>
      <c r="C1042" s="1">
        <v>42248</v>
      </c>
      <c r="D1042" t="s">
        <v>147</v>
      </c>
      <c r="E1042" t="str">
        <f t="shared" si="16"/>
        <v>2015/09</v>
      </c>
      <c r="F1042">
        <v>5030407.7858394599</v>
      </c>
      <c r="G1042">
        <v>-7.3454406307085496E-3</v>
      </c>
      <c r="H1042" t="s">
        <v>128</v>
      </c>
      <c r="I1042">
        <v>2015</v>
      </c>
      <c r="J1042" t="s">
        <v>241</v>
      </c>
      <c r="K1042">
        <v>-260479.87747192403</v>
      </c>
      <c r="L1042">
        <v>-5.1781065981404507E-2</v>
      </c>
      <c r="M1042" t="s">
        <v>157</v>
      </c>
    </row>
    <row r="1043" spans="1:13" x14ac:dyDescent="0.3">
      <c r="A1043">
        <v>91</v>
      </c>
      <c r="B1043" t="s">
        <v>230</v>
      </c>
      <c r="C1043" s="1">
        <v>42217</v>
      </c>
      <c r="D1043" t="s">
        <v>148</v>
      </c>
      <c r="E1043" t="str">
        <f t="shared" si="16"/>
        <v>2015/08</v>
      </c>
      <c r="F1043">
        <v>5067494.3895494398</v>
      </c>
      <c r="G1043">
        <v>6.7558607005636347E-3</v>
      </c>
      <c r="H1043" t="s">
        <v>128</v>
      </c>
      <c r="I1043">
        <v>2015</v>
      </c>
      <c r="J1043" t="s">
        <v>241</v>
      </c>
      <c r="K1043">
        <v>-260479.87747192403</v>
      </c>
      <c r="L1043">
        <v>-5.1402104757946022E-2</v>
      </c>
      <c r="M1043" t="s">
        <v>157</v>
      </c>
    </row>
    <row r="1044" spans="1:13" x14ac:dyDescent="0.3">
      <c r="A1044">
        <v>91</v>
      </c>
      <c r="B1044" t="s">
        <v>230</v>
      </c>
      <c r="C1044" s="1">
        <v>42186</v>
      </c>
      <c r="D1044" t="s">
        <v>149</v>
      </c>
      <c r="E1044" t="str">
        <f t="shared" si="16"/>
        <v>2015/07</v>
      </c>
      <c r="F1044">
        <v>5033374.4877784597</v>
      </c>
      <c r="G1044">
        <v>0.1069007764972343</v>
      </c>
      <c r="H1044" t="s">
        <v>128</v>
      </c>
      <c r="I1044">
        <v>2015</v>
      </c>
      <c r="J1044" t="s">
        <v>241</v>
      </c>
      <c r="K1044">
        <v>-260479.87747192403</v>
      </c>
      <c r="L1044">
        <v>-5.1750545902037572E-2</v>
      </c>
      <c r="M1044" t="s">
        <v>157</v>
      </c>
    </row>
    <row r="1045" spans="1:13" x14ac:dyDescent="0.3">
      <c r="A1045">
        <v>91</v>
      </c>
      <c r="B1045" t="s">
        <v>230</v>
      </c>
      <c r="C1045" s="1">
        <v>42156</v>
      </c>
      <c r="D1045" t="s">
        <v>150</v>
      </c>
      <c r="E1045" t="str">
        <f t="shared" si="16"/>
        <v>2015/06</v>
      </c>
      <c r="F1045">
        <v>4523064.9711283101</v>
      </c>
      <c r="G1045">
        <v>7.0129739561078125E-2</v>
      </c>
      <c r="H1045" t="s">
        <v>128</v>
      </c>
      <c r="I1045">
        <v>2015</v>
      </c>
      <c r="J1045" t="s">
        <v>241</v>
      </c>
      <c r="K1045">
        <v>-260479.87747192403</v>
      </c>
      <c r="L1045">
        <v>-5.758924073269403E-2</v>
      </c>
      <c r="M1045" t="s">
        <v>157</v>
      </c>
    </row>
    <row r="1046" spans="1:13" x14ac:dyDescent="0.3">
      <c r="A1046">
        <v>91</v>
      </c>
      <c r="B1046" t="s">
        <v>230</v>
      </c>
      <c r="C1046" s="1">
        <v>42125</v>
      </c>
      <c r="D1046" t="s">
        <v>151</v>
      </c>
      <c r="E1046" t="str">
        <f t="shared" si="16"/>
        <v>2015/05</v>
      </c>
      <c r="F1046">
        <v>4216730.7138308296</v>
      </c>
      <c r="G1046">
        <v>4.4052045751015408E-2</v>
      </c>
      <c r="H1046" t="s">
        <v>128</v>
      </c>
      <c r="I1046">
        <v>2015</v>
      </c>
      <c r="J1046" t="s">
        <v>241</v>
      </c>
      <c r="K1046">
        <v>-260479.87747192403</v>
      </c>
      <c r="L1046">
        <v>-6.1772945713026668E-2</v>
      </c>
      <c r="M1046" t="s">
        <v>157</v>
      </c>
    </row>
    <row r="1047" spans="1:13" x14ac:dyDescent="0.3">
      <c r="A1047">
        <v>91</v>
      </c>
      <c r="B1047" t="s">
        <v>230</v>
      </c>
      <c r="C1047" s="1">
        <v>42095</v>
      </c>
      <c r="D1047" t="s">
        <v>152</v>
      </c>
      <c r="E1047" t="str">
        <f t="shared" si="16"/>
        <v>2015/04</v>
      </c>
      <c r="F1047">
        <v>4035007.1337569002</v>
      </c>
      <c r="G1047">
        <v>7.8416721873286369E-2</v>
      </c>
      <c r="H1047" t="s">
        <v>128</v>
      </c>
      <c r="I1047">
        <v>2015</v>
      </c>
      <c r="J1047" t="s">
        <v>241</v>
      </c>
      <c r="K1047">
        <v>-260479.87747192403</v>
      </c>
      <c r="L1047">
        <v>-6.4554998005517117E-2</v>
      </c>
      <c r="M1047" t="s">
        <v>157</v>
      </c>
    </row>
    <row r="1048" spans="1:13" x14ac:dyDescent="0.3">
      <c r="A1048">
        <v>19</v>
      </c>
      <c r="B1048" t="s">
        <v>242</v>
      </c>
      <c r="C1048" s="1">
        <v>45627</v>
      </c>
      <c r="D1048" t="s">
        <v>24</v>
      </c>
      <c r="E1048" t="str">
        <f t="shared" si="16"/>
        <v>2024/12</v>
      </c>
      <c r="F1048">
        <v>15748131.190076301</v>
      </c>
      <c r="G1048">
        <v>-3.1083784486940994E-2</v>
      </c>
      <c r="H1048" t="s">
        <v>13</v>
      </c>
      <c r="I1048">
        <v>2024</v>
      </c>
      <c r="J1048" t="s">
        <v>243</v>
      </c>
      <c r="K1048">
        <v>10420372.400524177</v>
      </c>
      <c r="L1048">
        <v>0.66168945856195205</v>
      </c>
      <c r="M1048" t="s">
        <v>15</v>
      </c>
    </row>
    <row r="1049" spans="1:13" x14ac:dyDescent="0.3">
      <c r="A1049">
        <v>19</v>
      </c>
      <c r="B1049" t="s">
        <v>242</v>
      </c>
      <c r="C1049" s="1">
        <v>45597</v>
      </c>
      <c r="D1049" t="s">
        <v>26</v>
      </c>
      <c r="E1049" t="str">
        <f t="shared" si="16"/>
        <v>2024/11</v>
      </c>
      <c r="F1049">
        <v>16245330.085495099</v>
      </c>
      <c r="G1049">
        <v>6.5351975764876766E-2</v>
      </c>
      <c r="H1049" t="s">
        <v>13</v>
      </c>
      <c r="I1049">
        <v>2024</v>
      </c>
      <c r="J1049" t="s">
        <v>243</v>
      </c>
      <c r="K1049">
        <v>10420372.400524177</v>
      </c>
      <c r="L1049">
        <v>0.6414380222306576</v>
      </c>
      <c r="M1049" t="s">
        <v>15</v>
      </c>
    </row>
    <row r="1050" spans="1:13" x14ac:dyDescent="0.3">
      <c r="A1050">
        <v>19</v>
      </c>
      <c r="B1050" t="s">
        <v>242</v>
      </c>
      <c r="C1050" s="1">
        <v>45566</v>
      </c>
      <c r="D1050" t="s">
        <v>27</v>
      </c>
      <c r="E1050" t="str">
        <f t="shared" si="16"/>
        <v>2024/10</v>
      </c>
      <c r="F1050">
        <v>15217613.081197301</v>
      </c>
      <c r="G1050">
        <v>-6.5140898098739269E-2</v>
      </c>
      <c r="H1050" t="s">
        <v>13</v>
      </c>
      <c r="I1050">
        <v>2024</v>
      </c>
      <c r="J1050" t="s">
        <v>243</v>
      </c>
      <c r="K1050">
        <v>10420372.400524177</v>
      </c>
      <c r="L1050">
        <v>0.68475734958720058</v>
      </c>
      <c r="M1050" t="s">
        <v>15</v>
      </c>
    </row>
    <row r="1051" spans="1:13" x14ac:dyDescent="0.3">
      <c r="A1051">
        <v>19</v>
      </c>
      <c r="B1051" t="s">
        <v>242</v>
      </c>
      <c r="C1051" s="1">
        <v>45536</v>
      </c>
      <c r="D1051" t="s">
        <v>28</v>
      </c>
      <c r="E1051" t="str">
        <f t="shared" si="16"/>
        <v>2024/09</v>
      </c>
      <c r="F1051">
        <v>16241901.421004999</v>
      </c>
      <c r="G1051">
        <v>-4.2494944721636695E-2</v>
      </c>
      <c r="H1051" t="s">
        <v>13</v>
      </c>
      <c r="I1051">
        <v>2024</v>
      </c>
      <c r="J1051" t="s">
        <v>243</v>
      </c>
      <c r="K1051">
        <v>10420372.400524177</v>
      </c>
      <c r="L1051">
        <v>0.64157342976161202</v>
      </c>
      <c r="M1051" t="s">
        <v>15</v>
      </c>
    </row>
    <row r="1052" spans="1:13" x14ac:dyDescent="0.3">
      <c r="A1052">
        <v>19</v>
      </c>
      <c r="B1052" t="s">
        <v>242</v>
      </c>
      <c r="C1052" s="1">
        <v>45505</v>
      </c>
      <c r="D1052" t="s">
        <v>29</v>
      </c>
      <c r="E1052" t="str">
        <f t="shared" si="16"/>
        <v>2024/08</v>
      </c>
      <c r="F1052">
        <v>16946975.056822199</v>
      </c>
      <c r="G1052">
        <v>8.757952170236824E-3</v>
      </c>
      <c r="H1052" t="s">
        <v>13</v>
      </c>
      <c r="I1052">
        <v>2024</v>
      </c>
      <c r="J1052" t="s">
        <v>243</v>
      </c>
      <c r="K1052">
        <v>10420372.400524177</v>
      </c>
      <c r="L1052">
        <v>0.61488096640169043</v>
      </c>
      <c r="M1052" t="s">
        <v>15</v>
      </c>
    </row>
    <row r="1053" spans="1:13" x14ac:dyDescent="0.3">
      <c r="A1053">
        <v>19</v>
      </c>
      <c r="B1053" t="s">
        <v>242</v>
      </c>
      <c r="C1053" s="1">
        <v>45474</v>
      </c>
      <c r="D1053" t="s">
        <v>30</v>
      </c>
      <c r="E1053" t="str">
        <f t="shared" si="16"/>
        <v>2024/07</v>
      </c>
      <c r="F1053">
        <v>16799202.297756601</v>
      </c>
      <c r="G1053">
        <v>4.8330895117775316E-2</v>
      </c>
      <c r="H1053" t="s">
        <v>13</v>
      </c>
      <c r="I1053">
        <v>2024</v>
      </c>
      <c r="J1053" t="s">
        <v>243</v>
      </c>
      <c r="K1053">
        <v>10420372.400524177</v>
      </c>
      <c r="L1053">
        <v>0.62028971470364003</v>
      </c>
      <c r="M1053" t="s">
        <v>15</v>
      </c>
    </row>
    <row r="1054" spans="1:13" x14ac:dyDescent="0.3">
      <c r="A1054">
        <v>19</v>
      </c>
      <c r="B1054" t="s">
        <v>242</v>
      </c>
      <c r="C1054" s="1">
        <v>45444</v>
      </c>
      <c r="D1054" t="s">
        <v>31</v>
      </c>
      <c r="E1054" t="str">
        <f t="shared" si="16"/>
        <v>2024/06</v>
      </c>
      <c r="F1054">
        <v>16006589.927092699</v>
      </c>
      <c r="G1054">
        <v>-1.2380130147607759E-2</v>
      </c>
      <c r="H1054" t="s">
        <v>13</v>
      </c>
      <c r="I1054">
        <v>2024</v>
      </c>
      <c r="J1054" t="s">
        <v>243</v>
      </c>
      <c r="K1054">
        <v>10420372.400524177</v>
      </c>
      <c r="L1054">
        <v>0.65100514525499842</v>
      </c>
      <c r="M1054" t="s">
        <v>15</v>
      </c>
    </row>
    <row r="1055" spans="1:13" x14ac:dyDescent="0.3">
      <c r="A1055">
        <v>19</v>
      </c>
      <c r="B1055" t="s">
        <v>242</v>
      </c>
      <c r="C1055" s="1">
        <v>45413</v>
      </c>
      <c r="D1055" t="s">
        <v>32</v>
      </c>
      <c r="E1055" t="str">
        <f t="shared" si="16"/>
        <v>2024/05</v>
      </c>
      <c r="F1055">
        <v>16205985.317318801</v>
      </c>
      <c r="G1055">
        <v>2.615241056101951E-2</v>
      </c>
      <c r="H1055" t="s">
        <v>13</v>
      </c>
      <c r="I1055">
        <v>2024</v>
      </c>
      <c r="J1055" t="s">
        <v>243</v>
      </c>
      <c r="K1055">
        <v>10420372.400524177</v>
      </c>
      <c r="L1055">
        <v>0.64299530059355714</v>
      </c>
      <c r="M1055" t="s">
        <v>15</v>
      </c>
    </row>
    <row r="1056" spans="1:13" x14ac:dyDescent="0.3">
      <c r="A1056">
        <v>19</v>
      </c>
      <c r="B1056" t="s">
        <v>242</v>
      </c>
      <c r="C1056" s="1">
        <v>45383</v>
      </c>
      <c r="D1056" t="s">
        <v>34</v>
      </c>
      <c r="E1056" t="str">
        <f t="shared" si="16"/>
        <v>2024/04</v>
      </c>
      <c r="F1056">
        <v>15787653.767805099</v>
      </c>
      <c r="G1056">
        <v>-7.2421309985413643E-2</v>
      </c>
      <c r="H1056" t="s">
        <v>13</v>
      </c>
      <c r="I1056">
        <v>2024</v>
      </c>
      <c r="J1056" t="s">
        <v>243</v>
      </c>
      <c r="K1056">
        <v>10420372.400524177</v>
      </c>
      <c r="L1056">
        <v>0.66003299500866131</v>
      </c>
      <c r="M1056" t="s">
        <v>15</v>
      </c>
    </row>
    <row r="1057" spans="1:13" x14ac:dyDescent="0.3">
      <c r="A1057">
        <v>19</v>
      </c>
      <c r="B1057" t="s">
        <v>242</v>
      </c>
      <c r="C1057" s="1">
        <v>45352</v>
      </c>
      <c r="D1057" t="s">
        <v>35</v>
      </c>
      <c r="E1057" t="str">
        <f t="shared" si="16"/>
        <v>2024/03</v>
      </c>
      <c r="F1057">
        <v>16973436.063702598</v>
      </c>
      <c r="G1057">
        <v>0.10128130768170947</v>
      </c>
      <c r="H1057" t="s">
        <v>13</v>
      </c>
      <c r="I1057">
        <v>2024</v>
      </c>
      <c r="J1057" t="s">
        <v>243</v>
      </c>
      <c r="K1057">
        <v>10420372.400524177</v>
      </c>
      <c r="L1057">
        <v>0.61392238798412568</v>
      </c>
      <c r="M1057" t="s">
        <v>15</v>
      </c>
    </row>
    <row r="1058" spans="1:13" x14ac:dyDescent="0.3">
      <c r="A1058">
        <v>19</v>
      </c>
      <c r="B1058" t="s">
        <v>242</v>
      </c>
      <c r="C1058" s="1">
        <v>45323</v>
      </c>
      <c r="D1058" t="s">
        <v>36</v>
      </c>
      <c r="E1058" t="str">
        <f t="shared" si="16"/>
        <v>2024/02</v>
      </c>
      <c r="F1058">
        <v>15338534.085135899</v>
      </c>
      <c r="G1058">
        <v>3.1871550377961272E-2</v>
      </c>
      <c r="H1058" t="s">
        <v>13</v>
      </c>
      <c r="I1058">
        <v>2024</v>
      </c>
      <c r="J1058" t="s">
        <v>243</v>
      </c>
      <c r="K1058">
        <v>10420372.400524177</v>
      </c>
      <c r="L1058">
        <v>0.67935907973254361</v>
      </c>
      <c r="M1058" t="s">
        <v>15</v>
      </c>
    </row>
    <row r="1059" spans="1:13" x14ac:dyDescent="0.3">
      <c r="A1059">
        <v>19</v>
      </c>
      <c r="B1059" t="s">
        <v>242</v>
      </c>
      <c r="C1059" s="1">
        <v>45292</v>
      </c>
      <c r="D1059" t="s">
        <v>37</v>
      </c>
      <c r="E1059" t="str">
        <f t="shared" si="16"/>
        <v>2024/01</v>
      </c>
      <c r="F1059">
        <v>14857379.5231215</v>
      </c>
      <c r="G1059">
        <v>-2.0567956872586224E-2</v>
      </c>
      <c r="H1059" t="s">
        <v>13</v>
      </c>
      <c r="I1059">
        <v>2024</v>
      </c>
      <c r="J1059" t="s">
        <v>243</v>
      </c>
      <c r="K1059">
        <v>10420372.400524177</v>
      </c>
      <c r="L1059">
        <v>0.70136004699265309</v>
      </c>
      <c r="M1059" t="s">
        <v>33</v>
      </c>
    </row>
    <row r="1060" spans="1:13" x14ac:dyDescent="0.3">
      <c r="A1060">
        <v>19</v>
      </c>
      <c r="B1060" t="s">
        <v>242</v>
      </c>
      <c r="C1060" s="1">
        <v>45261</v>
      </c>
      <c r="D1060" t="s">
        <v>38</v>
      </c>
      <c r="E1060" t="str">
        <f t="shared" si="16"/>
        <v>2023/12</v>
      </c>
      <c r="F1060">
        <v>15166129.760758599</v>
      </c>
      <c r="G1060">
        <v>4.0640357046626212E-2</v>
      </c>
      <c r="H1060" t="s">
        <v>13</v>
      </c>
      <c r="I1060">
        <v>2023</v>
      </c>
      <c r="J1060" t="s">
        <v>244</v>
      </c>
      <c r="K1060">
        <v>11820300.479995864</v>
      </c>
      <c r="L1060">
        <v>0.77938806184951304</v>
      </c>
      <c r="M1060" t="s">
        <v>33</v>
      </c>
    </row>
    <row r="1061" spans="1:13" x14ac:dyDescent="0.3">
      <c r="A1061">
        <v>19</v>
      </c>
      <c r="B1061" t="s">
        <v>242</v>
      </c>
      <c r="C1061" s="1">
        <v>45231</v>
      </c>
      <c r="D1061" t="s">
        <v>40</v>
      </c>
      <c r="E1061" t="str">
        <f t="shared" si="16"/>
        <v>2023/11</v>
      </c>
      <c r="F1061">
        <v>14562129.358511999</v>
      </c>
      <c r="G1061">
        <v>4.8896665638811364E-2</v>
      </c>
      <c r="H1061" t="s">
        <v>13</v>
      </c>
      <c r="I1061">
        <v>2023</v>
      </c>
      <c r="J1061" t="s">
        <v>244</v>
      </c>
      <c r="K1061">
        <v>11820300.479995864</v>
      </c>
      <c r="L1061">
        <v>0.81171511315318357</v>
      </c>
      <c r="M1061" t="s">
        <v>33</v>
      </c>
    </row>
    <row r="1062" spans="1:13" x14ac:dyDescent="0.3">
      <c r="A1062">
        <v>19</v>
      </c>
      <c r="B1062" t="s">
        <v>242</v>
      </c>
      <c r="C1062" s="1">
        <v>45200</v>
      </c>
      <c r="D1062" t="s">
        <v>41</v>
      </c>
      <c r="E1062" t="str">
        <f t="shared" si="16"/>
        <v>2023/10</v>
      </c>
      <c r="F1062">
        <v>13867217.669448599</v>
      </c>
      <c r="G1062">
        <v>1.9855368152395157E-2</v>
      </c>
      <c r="H1062" t="s">
        <v>13</v>
      </c>
      <c r="I1062">
        <v>2023</v>
      </c>
      <c r="J1062" t="s">
        <v>244</v>
      </c>
      <c r="K1062">
        <v>11820300.479995864</v>
      </c>
      <c r="L1062">
        <v>0.85239164493953412</v>
      </c>
      <c r="M1062" t="s">
        <v>33</v>
      </c>
    </row>
    <row r="1063" spans="1:13" x14ac:dyDescent="0.3">
      <c r="A1063">
        <v>19</v>
      </c>
      <c r="B1063" t="s">
        <v>242</v>
      </c>
      <c r="C1063" s="1">
        <v>45170</v>
      </c>
      <c r="D1063" t="s">
        <v>42</v>
      </c>
      <c r="E1063" t="str">
        <f t="shared" si="16"/>
        <v>2023/09</v>
      </c>
      <c r="F1063">
        <v>13594594.431178</v>
      </c>
      <c r="G1063">
        <v>3.821039478409817E-2</v>
      </c>
      <c r="H1063" t="s">
        <v>13</v>
      </c>
      <c r="I1063">
        <v>2023</v>
      </c>
      <c r="J1063" t="s">
        <v>244</v>
      </c>
      <c r="K1063">
        <v>11820300.479995864</v>
      </c>
      <c r="L1063">
        <v>0.86948533403005024</v>
      </c>
      <c r="M1063" t="s">
        <v>33</v>
      </c>
    </row>
    <row r="1064" spans="1:13" x14ac:dyDescent="0.3">
      <c r="A1064">
        <v>19</v>
      </c>
      <c r="B1064" t="s">
        <v>242</v>
      </c>
      <c r="C1064" s="1">
        <v>45139</v>
      </c>
      <c r="D1064" t="s">
        <v>43</v>
      </c>
      <c r="E1064" t="str">
        <f t="shared" si="16"/>
        <v>2023/08</v>
      </c>
      <c r="F1064">
        <v>13084938.6925823</v>
      </c>
      <c r="G1064">
        <v>-3.4557001345885678E-2</v>
      </c>
      <c r="H1064" t="s">
        <v>13</v>
      </c>
      <c r="I1064">
        <v>2023</v>
      </c>
      <c r="J1064" t="s">
        <v>244</v>
      </c>
      <c r="K1064">
        <v>11820300.479995864</v>
      </c>
      <c r="L1064">
        <v>0.9033516134620222</v>
      </c>
      <c r="M1064" t="s">
        <v>33</v>
      </c>
    </row>
    <row r="1065" spans="1:13" x14ac:dyDescent="0.3">
      <c r="A1065">
        <v>19</v>
      </c>
      <c r="B1065" t="s">
        <v>242</v>
      </c>
      <c r="C1065" s="1">
        <v>45108</v>
      </c>
      <c r="D1065" t="s">
        <v>44</v>
      </c>
      <c r="E1065" t="str">
        <f t="shared" si="16"/>
        <v>2023/07</v>
      </c>
      <c r="F1065">
        <v>13545018.6441573</v>
      </c>
      <c r="G1065">
        <v>-1.7337528600676614E-2</v>
      </c>
      <c r="H1065" t="s">
        <v>13</v>
      </c>
      <c r="I1065">
        <v>2023</v>
      </c>
      <c r="J1065" t="s">
        <v>244</v>
      </c>
      <c r="K1065">
        <v>11820300.479995864</v>
      </c>
      <c r="L1065">
        <v>0.87266771575058699</v>
      </c>
      <c r="M1065" t="s">
        <v>33</v>
      </c>
    </row>
    <row r="1066" spans="1:13" x14ac:dyDescent="0.3">
      <c r="A1066">
        <v>19</v>
      </c>
      <c r="B1066" t="s">
        <v>242</v>
      </c>
      <c r="C1066" s="1">
        <v>45078</v>
      </c>
      <c r="D1066" t="s">
        <v>45</v>
      </c>
      <c r="E1066" t="str">
        <f t="shared" si="16"/>
        <v>2023/06</v>
      </c>
      <c r="F1066">
        <v>13781903.356300101</v>
      </c>
      <c r="G1066">
        <v>2.8488618157606563E-3</v>
      </c>
      <c r="H1066" t="s">
        <v>13</v>
      </c>
      <c r="I1066">
        <v>2023</v>
      </c>
      <c r="J1066" t="s">
        <v>244</v>
      </c>
      <c r="K1066">
        <v>11820300.479995864</v>
      </c>
      <c r="L1066">
        <v>0.85766821711113417</v>
      </c>
      <c r="M1066" t="s">
        <v>33</v>
      </c>
    </row>
    <row r="1067" spans="1:13" x14ac:dyDescent="0.3">
      <c r="A1067">
        <v>19</v>
      </c>
      <c r="B1067" t="s">
        <v>242</v>
      </c>
      <c r="C1067" s="1">
        <v>45047</v>
      </c>
      <c r="D1067" t="s">
        <v>46</v>
      </c>
      <c r="E1067" t="str">
        <f t="shared" si="16"/>
        <v>2023/05</v>
      </c>
      <c r="F1067">
        <v>13742696.492066</v>
      </c>
      <c r="G1067">
        <v>-8.1860692028637716E-2</v>
      </c>
      <c r="H1067" t="s">
        <v>13</v>
      </c>
      <c r="I1067">
        <v>2023</v>
      </c>
      <c r="J1067" t="s">
        <v>244</v>
      </c>
      <c r="K1067">
        <v>11820300.479995864</v>
      </c>
      <c r="L1067">
        <v>0.86011507907636731</v>
      </c>
      <c r="M1067" t="s">
        <v>33</v>
      </c>
    </row>
    <row r="1068" spans="1:13" x14ac:dyDescent="0.3">
      <c r="A1068">
        <v>19</v>
      </c>
      <c r="B1068" t="s">
        <v>242</v>
      </c>
      <c r="C1068" s="1">
        <v>45017</v>
      </c>
      <c r="D1068" t="s">
        <v>47</v>
      </c>
      <c r="E1068" t="str">
        <f t="shared" si="16"/>
        <v>2023/04</v>
      </c>
      <c r="F1068">
        <v>14915011.825264599</v>
      </c>
      <c r="G1068">
        <v>3.8535730195056538E-2</v>
      </c>
      <c r="H1068" t="s">
        <v>13</v>
      </c>
      <c r="I1068">
        <v>2023</v>
      </c>
      <c r="J1068" t="s">
        <v>244</v>
      </c>
      <c r="K1068">
        <v>11820300.479995864</v>
      </c>
      <c r="L1068">
        <v>0.79251029891732361</v>
      </c>
      <c r="M1068" t="s">
        <v>33</v>
      </c>
    </row>
    <row r="1069" spans="1:13" x14ac:dyDescent="0.3">
      <c r="A1069">
        <v>19</v>
      </c>
      <c r="B1069" t="s">
        <v>242</v>
      </c>
      <c r="C1069" s="1">
        <v>44986</v>
      </c>
      <c r="D1069" t="s">
        <v>48</v>
      </c>
      <c r="E1069" t="str">
        <f t="shared" si="16"/>
        <v>2023/03</v>
      </c>
      <c r="F1069">
        <v>14351184.475057499</v>
      </c>
      <c r="G1069">
        <v>-0.10676757821860769</v>
      </c>
      <c r="H1069" t="s">
        <v>13</v>
      </c>
      <c r="I1069">
        <v>2023</v>
      </c>
      <c r="J1069" t="s">
        <v>244</v>
      </c>
      <c r="K1069">
        <v>11820300.479995864</v>
      </c>
      <c r="L1069">
        <v>0.82364633389945352</v>
      </c>
      <c r="M1069" t="s">
        <v>33</v>
      </c>
    </row>
    <row r="1070" spans="1:13" x14ac:dyDescent="0.3">
      <c r="A1070">
        <v>19</v>
      </c>
      <c r="B1070" t="s">
        <v>242</v>
      </c>
      <c r="C1070" s="1">
        <v>44958</v>
      </c>
      <c r="D1070" t="s">
        <v>49</v>
      </c>
      <c r="E1070" t="str">
        <f t="shared" si="16"/>
        <v>2023/02</v>
      </c>
      <c r="F1070">
        <v>15968213.0027977</v>
      </c>
      <c r="G1070">
        <v>-2.0563527504672031E-2</v>
      </c>
      <c r="H1070" t="s">
        <v>13</v>
      </c>
      <c r="I1070">
        <v>2023</v>
      </c>
      <c r="J1070" t="s">
        <v>244</v>
      </c>
      <c r="K1070">
        <v>11820300.479995864</v>
      </c>
      <c r="L1070">
        <v>0.74023940424172041</v>
      </c>
      <c r="M1070" t="s">
        <v>33</v>
      </c>
    </row>
    <row r="1071" spans="1:13" x14ac:dyDescent="0.3">
      <c r="A1071">
        <v>19</v>
      </c>
      <c r="B1071" t="s">
        <v>242</v>
      </c>
      <c r="C1071" s="1">
        <v>44927</v>
      </c>
      <c r="D1071" t="s">
        <v>50</v>
      </c>
      <c r="E1071" t="str">
        <f t="shared" si="16"/>
        <v>2023/01</v>
      </c>
      <c r="F1071">
        <v>16299975.1999871</v>
      </c>
      <c r="G1071">
        <v>8.2799994316716183E-2</v>
      </c>
      <c r="H1071" t="s">
        <v>13</v>
      </c>
      <c r="I1071">
        <v>2023</v>
      </c>
      <c r="J1071" t="s">
        <v>244</v>
      </c>
      <c r="K1071">
        <v>11820300.479995864</v>
      </c>
      <c r="L1071">
        <v>0.72517291191984257</v>
      </c>
      <c r="M1071" t="s">
        <v>33</v>
      </c>
    </row>
    <row r="1072" spans="1:13" x14ac:dyDescent="0.3">
      <c r="A1072">
        <v>19</v>
      </c>
      <c r="B1072" t="s">
        <v>242</v>
      </c>
      <c r="C1072" s="1">
        <v>44896</v>
      </c>
      <c r="D1072" t="s">
        <v>51</v>
      </c>
      <c r="E1072" t="str">
        <f t="shared" si="16"/>
        <v>2022/12</v>
      </c>
      <c r="F1072">
        <v>15004701.6004727</v>
      </c>
      <c r="G1072">
        <v>-1.7052011249939123E-3</v>
      </c>
      <c r="H1072" t="s">
        <v>13</v>
      </c>
      <c r="I1072">
        <v>2022</v>
      </c>
      <c r="J1072" t="s">
        <v>245</v>
      </c>
      <c r="K1072">
        <v>15187685.857920812</v>
      </c>
      <c r="L1072">
        <v>1.0121951280552188</v>
      </c>
      <c r="M1072" t="s">
        <v>33</v>
      </c>
    </row>
    <row r="1073" spans="1:13" x14ac:dyDescent="0.3">
      <c r="A1073">
        <v>19</v>
      </c>
      <c r="B1073" t="s">
        <v>242</v>
      </c>
      <c r="C1073" s="1">
        <v>44866</v>
      </c>
      <c r="D1073" t="s">
        <v>53</v>
      </c>
      <c r="E1073" t="str">
        <f t="shared" si="16"/>
        <v>2022/11</v>
      </c>
      <c r="F1073">
        <v>15030309.461593799</v>
      </c>
      <c r="G1073">
        <v>6.0824639162702379E-2</v>
      </c>
      <c r="H1073" t="s">
        <v>13</v>
      </c>
      <c r="I1073">
        <v>2022</v>
      </c>
      <c r="J1073" t="s">
        <v>245</v>
      </c>
      <c r="K1073">
        <v>15187685.857920812</v>
      </c>
      <c r="L1073">
        <v>1.0104706025334442</v>
      </c>
      <c r="M1073" t="s">
        <v>33</v>
      </c>
    </row>
    <row r="1074" spans="1:13" x14ac:dyDescent="0.3">
      <c r="A1074">
        <v>19</v>
      </c>
      <c r="B1074" t="s">
        <v>242</v>
      </c>
      <c r="C1074" s="1">
        <v>44835</v>
      </c>
      <c r="D1074" t="s">
        <v>54</v>
      </c>
      <c r="E1074" t="str">
        <f t="shared" si="16"/>
        <v>2022/10</v>
      </c>
      <c r="F1074">
        <v>14143344.413760001</v>
      </c>
      <c r="G1074">
        <v>7.4239103761719882E-2</v>
      </c>
      <c r="H1074" t="s">
        <v>13</v>
      </c>
      <c r="I1074">
        <v>2022</v>
      </c>
      <c r="J1074" t="s">
        <v>245</v>
      </c>
      <c r="K1074">
        <v>15187685.857920812</v>
      </c>
      <c r="L1074">
        <v>1.0738397802958666</v>
      </c>
      <c r="M1074" t="s">
        <v>33</v>
      </c>
    </row>
    <row r="1075" spans="1:13" x14ac:dyDescent="0.3">
      <c r="A1075">
        <v>19</v>
      </c>
      <c r="B1075" t="s">
        <v>242</v>
      </c>
      <c r="C1075" s="1">
        <v>44805</v>
      </c>
      <c r="D1075" t="s">
        <v>55</v>
      </c>
      <c r="E1075" t="str">
        <f t="shared" si="16"/>
        <v>2022/09</v>
      </c>
      <c r="F1075">
        <v>13131383.474727301</v>
      </c>
      <c r="G1075">
        <v>-7.5606737618740802E-2</v>
      </c>
      <c r="H1075" t="s">
        <v>13</v>
      </c>
      <c r="I1075">
        <v>2022</v>
      </c>
      <c r="J1075" t="s">
        <v>245</v>
      </c>
      <c r="K1075">
        <v>15187685.857920812</v>
      </c>
      <c r="L1075">
        <v>1.1565944964710746</v>
      </c>
      <c r="M1075" t="s">
        <v>33</v>
      </c>
    </row>
    <row r="1076" spans="1:13" x14ac:dyDescent="0.3">
      <c r="A1076">
        <v>19</v>
      </c>
      <c r="B1076" t="s">
        <v>242</v>
      </c>
      <c r="C1076" s="1">
        <v>44774</v>
      </c>
      <c r="D1076" t="s">
        <v>56</v>
      </c>
      <c r="E1076" t="str">
        <f t="shared" si="16"/>
        <v>2022/08</v>
      </c>
      <c r="F1076">
        <v>14162700.5634776</v>
      </c>
      <c r="G1076">
        <v>6.0599071910992154E-2</v>
      </c>
      <c r="H1076" t="s">
        <v>13</v>
      </c>
      <c r="I1076">
        <v>2022</v>
      </c>
      <c r="J1076" t="s">
        <v>245</v>
      </c>
      <c r="K1076">
        <v>15187685.857920812</v>
      </c>
      <c r="L1076">
        <v>1.0723721644646231</v>
      </c>
      <c r="M1076" t="s">
        <v>33</v>
      </c>
    </row>
    <row r="1077" spans="1:13" x14ac:dyDescent="0.3">
      <c r="A1077">
        <v>19</v>
      </c>
      <c r="B1077" t="s">
        <v>242</v>
      </c>
      <c r="C1077" s="1">
        <v>44743</v>
      </c>
      <c r="D1077" t="s">
        <v>57</v>
      </c>
      <c r="E1077" t="str">
        <f t="shared" si="16"/>
        <v>2022/07</v>
      </c>
      <c r="F1077">
        <v>13329941.1047158</v>
      </c>
      <c r="G1077">
        <v>-1.8082634456263534E-2</v>
      </c>
      <c r="H1077" t="s">
        <v>13</v>
      </c>
      <c r="I1077">
        <v>2022</v>
      </c>
      <c r="J1077" t="s">
        <v>245</v>
      </c>
      <c r="K1077">
        <v>15187685.857920812</v>
      </c>
      <c r="L1077">
        <v>1.1393663136701924</v>
      </c>
      <c r="M1077" t="s">
        <v>33</v>
      </c>
    </row>
    <row r="1078" spans="1:13" x14ac:dyDescent="0.3">
      <c r="A1078">
        <v>19</v>
      </c>
      <c r="B1078" t="s">
        <v>242</v>
      </c>
      <c r="C1078" s="1">
        <v>44713</v>
      </c>
      <c r="D1078" t="s">
        <v>58</v>
      </c>
      <c r="E1078" t="str">
        <f t="shared" si="16"/>
        <v>2022/06</v>
      </c>
      <c r="F1078">
        <v>13573174.075797001</v>
      </c>
      <c r="G1078">
        <v>-6.901517654776991E-2</v>
      </c>
      <c r="H1078" t="s">
        <v>13</v>
      </c>
      <c r="I1078">
        <v>2022</v>
      </c>
      <c r="J1078" t="s">
        <v>245</v>
      </c>
      <c r="K1078">
        <v>15187685.857920812</v>
      </c>
      <c r="L1078">
        <v>1.1189487273284682</v>
      </c>
      <c r="M1078" t="s">
        <v>33</v>
      </c>
    </row>
    <row r="1079" spans="1:13" x14ac:dyDescent="0.3">
      <c r="A1079">
        <v>19</v>
      </c>
      <c r="B1079" t="s">
        <v>242</v>
      </c>
      <c r="C1079" s="1">
        <v>44682</v>
      </c>
      <c r="D1079" t="s">
        <v>59</v>
      </c>
      <c r="E1079" t="str">
        <f t="shared" si="16"/>
        <v>2022/05</v>
      </c>
      <c r="F1079">
        <v>14543010.8889072</v>
      </c>
      <c r="G1079">
        <v>-0.28202225514898643</v>
      </c>
      <c r="H1079" t="s">
        <v>13</v>
      </c>
      <c r="I1079">
        <v>2022</v>
      </c>
      <c r="J1079" t="s">
        <v>245</v>
      </c>
      <c r="K1079">
        <v>15187685.857920812</v>
      </c>
      <c r="L1079">
        <v>1.0443288514282378</v>
      </c>
      <c r="M1079" t="s">
        <v>33</v>
      </c>
    </row>
    <row r="1080" spans="1:13" x14ac:dyDescent="0.3">
      <c r="A1080">
        <v>19</v>
      </c>
      <c r="B1080" t="s">
        <v>242</v>
      </c>
      <c r="C1080" s="1">
        <v>44652</v>
      </c>
      <c r="D1080" t="s">
        <v>60</v>
      </c>
      <c r="E1080" t="str">
        <f t="shared" si="16"/>
        <v>2022/04</v>
      </c>
      <c r="F1080">
        <v>19281243.463220399</v>
      </c>
      <c r="G1080">
        <v>-4.2473134187921792E-2</v>
      </c>
      <c r="H1080" t="s">
        <v>13</v>
      </c>
      <c r="I1080">
        <v>2022</v>
      </c>
      <c r="J1080" t="s">
        <v>245</v>
      </c>
      <c r="K1080">
        <v>15187685.857920812</v>
      </c>
      <c r="L1080">
        <v>0.78769224022775397</v>
      </c>
      <c r="M1080" t="s">
        <v>15</v>
      </c>
    </row>
    <row r="1081" spans="1:13" x14ac:dyDescent="0.3">
      <c r="A1081">
        <v>19</v>
      </c>
      <c r="B1081" t="s">
        <v>242</v>
      </c>
      <c r="C1081" s="1">
        <v>44621</v>
      </c>
      <c r="D1081" t="s">
        <v>61</v>
      </c>
      <c r="E1081" t="str">
        <f t="shared" si="16"/>
        <v>2022/03</v>
      </c>
      <c r="F1081">
        <v>20117818.5275819</v>
      </c>
      <c r="G1081">
        <v>6.4578586374702249E-2</v>
      </c>
      <c r="H1081" t="s">
        <v>13</v>
      </c>
      <c r="I1081">
        <v>2022</v>
      </c>
      <c r="J1081" t="s">
        <v>245</v>
      </c>
      <c r="K1081">
        <v>15187685.857920812</v>
      </c>
      <c r="L1081">
        <v>0.75493701452263395</v>
      </c>
      <c r="M1081" t="s">
        <v>15</v>
      </c>
    </row>
    <row r="1082" spans="1:13" x14ac:dyDescent="0.3">
      <c r="A1082">
        <v>19</v>
      </c>
      <c r="B1082" t="s">
        <v>242</v>
      </c>
      <c r="C1082" s="1">
        <v>44593</v>
      </c>
      <c r="D1082" t="s">
        <v>62</v>
      </c>
      <c r="E1082" t="str">
        <f t="shared" si="16"/>
        <v>2022/02</v>
      </c>
      <c r="F1082">
        <v>18859699.2361487</v>
      </c>
      <c r="G1082">
        <v>-4.1748029437987499E-2</v>
      </c>
      <c r="H1082" t="s">
        <v>13</v>
      </c>
      <c r="I1082">
        <v>2022</v>
      </c>
      <c r="J1082" t="s">
        <v>245</v>
      </c>
      <c r="K1082">
        <v>15187685.857920812</v>
      </c>
      <c r="L1082">
        <v>0.80529841264967372</v>
      </c>
      <c r="M1082" t="s">
        <v>33</v>
      </c>
    </row>
    <row r="1083" spans="1:13" x14ac:dyDescent="0.3">
      <c r="A1083">
        <v>19</v>
      </c>
      <c r="B1083" t="s">
        <v>242</v>
      </c>
      <c r="C1083" s="1">
        <v>44562</v>
      </c>
      <c r="D1083" t="s">
        <v>63</v>
      </c>
      <c r="E1083" t="str">
        <f t="shared" si="16"/>
        <v>2022/01</v>
      </c>
      <c r="F1083">
        <v>19663720.901203699</v>
      </c>
      <c r="G1083">
        <v>-5.4384017845158797E-2</v>
      </c>
      <c r="H1083" t="s">
        <v>13</v>
      </c>
      <c r="I1083">
        <v>2022</v>
      </c>
      <c r="J1083" t="s">
        <v>245</v>
      </c>
      <c r="K1083">
        <v>15187685.857920812</v>
      </c>
      <c r="L1083">
        <v>0.77237090244660211</v>
      </c>
      <c r="M1083" t="s">
        <v>33</v>
      </c>
    </row>
    <row r="1084" spans="1:13" x14ac:dyDescent="0.3">
      <c r="A1084">
        <v>19</v>
      </c>
      <c r="B1084" t="s">
        <v>242</v>
      </c>
      <c r="C1084" s="1">
        <v>44531</v>
      </c>
      <c r="D1084" t="s">
        <v>64</v>
      </c>
      <c r="E1084" t="str">
        <f t="shared" si="16"/>
        <v>2021/12</v>
      </c>
      <c r="F1084">
        <v>20762726.3589909</v>
      </c>
      <c r="G1084">
        <v>5.7472935494005228E-2</v>
      </c>
      <c r="H1084" t="s">
        <v>13</v>
      </c>
      <c r="I1084">
        <v>2021</v>
      </c>
      <c r="J1084" t="s">
        <v>246</v>
      </c>
      <c r="K1084">
        <v>25795764.570812028</v>
      </c>
      <c r="L1084">
        <v>1.2424073854656215</v>
      </c>
      <c r="M1084" t="s">
        <v>33</v>
      </c>
    </row>
    <row r="1085" spans="1:13" x14ac:dyDescent="0.3">
      <c r="A1085">
        <v>19</v>
      </c>
      <c r="B1085" t="s">
        <v>242</v>
      </c>
      <c r="C1085" s="1">
        <v>44501</v>
      </c>
      <c r="D1085" t="s">
        <v>66</v>
      </c>
      <c r="E1085" t="str">
        <f t="shared" si="16"/>
        <v>2021/11</v>
      </c>
      <c r="F1085">
        <v>19603074.9999879</v>
      </c>
      <c r="G1085">
        <v>-3.5898106631450759E-2</v>
      </c>
      <c r="H1085" t="s">
        <v>13</v>
      </c>
      <c r="I1085">
        <v>2021</v>
      </c>
      <c r="J1085" t="s">
        <v>246</v>
      </c>
      <c r="K1085">
        <v>25795764.570812028</v>
      </c>
      <c r="L1085">
        <v>1.3159039880645231</v>
      </c>
      <c r="M1085" t="s">
        <v>33</v>
      </c>
    </row>
    <row r="1086" spans="1:13" x14ac:dyDescent="0.3">
      <c r="A1086">
        <v>19</v>
      </c>
      <c r="B1086" t="s">
        <v>242</v>
      </c>
      <c r="C1086" s="1">
        <v>44470</v>
      </c>
      <c r="D1086" t="s">
        <v>67</v>
      </c>
      <c r="E1086" t="str">
        <f t="shared" si="16"/>
        <v>2021/10</v>
      </c>
      <c r="F1086">
        <v>20319571.772837002</v>
      </c>
      <c r="G1086">
        <v>-1.3394020388397822E-2</v>
      </c>
      <c r="H1086" t="s">
        <v>13</v>
      </c>
      <c r="I1086">
        <v>2021</v>
      </c>
      <c r="J1086" t="s">
        <v>246</v>
      </c>
      <c r="K1086">
        <v>25795764.570812028</v>
      </c>
      <c r="L1086">
        <v>1.2695033566256324</v>
      </c>
      <c r="M1086" t="s">
        <v>33</v>
      </c>
    </row>
    <row r="1087" spans="1:13" x14ac:dyDescent="0.3">
      <c r="A1087">
        <v>19</v>
      </c>
      <c r="B1087" t="s">
        <v>242</v>
      </c>
      <c r="C1087" s="1">
        <v>44440</v>
      </c>
      <c r="D1087" t="s">
        <v>68</v>
      </c>
      <c r="E1087" t="str">
        <f t="shared" si="16"/>
        <v>2021/09</v>
      </c>
      <c r="F1087">
        <v>20593563.359739501</v>
      </c>
      <c r="G1087">
        <v>-3.0207076272036865E-2</v>
      </c>
      <c r="H1087" t="s">
        <v>13</v>
      </c>
      <c r="I1087">
        <v>2021</v>
      </c>
      <c r="J1087" t="s">
        <v>246</v>
      </c>
      <c r="K1087">
        <v>25795764.570812028</v>
      </c>
      <c r="L1087">
        <v>1.2526129703829134</v>
      </c>
      <c r="M1087" t="s">
        <v>33</v>
      </c>
    </row>
    <row r="1088" spans="1:13" x14ac:dyDescent="0.3">
      <c r="A1088">
        <v>19</v>
      </c>
      <c r="B1088" t="s">
        <v>242</v>
      </c>
      <c r="C1088" s="1">
        <v>44409</v>
      </c>
      <c r="D1088" t="s">
        <v>69</v>
      </c>
      <c r="E1088" t="str">
        <f t="shared" si="16"/>
        <v>2021/08</v>
      </c>
      <c r="F1088">
        <v>21225125.499123</v>
      </c>
      <c r="G1088">
        <v>3.7420617356315043E-2</v>
      </c>
      <c r="H1088" t="s">
        <v>13</v>
      </c>
      <c r="I1088">
        <v>2021</v>
      </c>
      <c r="J1088" t="s">
        <v>246</v>
      </c>
      <c r="K1088">
        <v>25795764.570812028</v>
      </c>
      <c r="L1088">
        <v>1.2153409680370504</v>
      </c>
      <c r="M1088" t="s">
        <v>33</v>
      </c>
    </row>
    <row r="1089" spans="1:13" x14ac:dyDescent="0.3">
      <c r="A1089">
        <v>19</v>
      </c>
      <c r="B1089" t="s">
        <v>242</v>
      </c>
      <c r="C1089" s="1">
        <v>44378</v>
      </c>
      <c r="D1089" t="s">
        <v>70</v>
      </c>
      <c r="E1089" t="str">
        <f t="shared" si="16"/>
        <v>2021/07</v>
      </c>
      <c r="F1089">
        <v>20445545.353202701</v>
      </c>
      <c r="G1089">
        <v>-4.6905543731515863E-2</v>
      </c>
      <c r="H1089" t="s">
        <v>13</v>
      </c>
      <c r="I1089">
        <v>2021</v>
      </c>
      <c r="J1089" t="s">
        <v>246</v>
      </c>
      <c r="K1089">
        <v>25795764.570812028</v>
      </c>
      <c r="L1089">
        <v>1.2616814139795611</v>
      </c>
      <c r="M1089" t="s">
        <v>33</v>
      </c>
    </row>
    <row r="1090" spans="1:13" x14ac:dyDescent="0.3">
      <c r="A1090">
        <v>19</v>
      </c>
      <c r="B1090" t="s">
        <v>242</v>
      </c>
      <c r="C1090" s="1">
        <v>44348</v>
      </c>
      <c r="D1090" t="s">
        <v>71</v>
      </c>
      <c r="E1090" t="str">
        <f t="shared" si="16"/>
        <v>2021/06</v>
      </c>
      <c r="F1090">
        <v>21427402.024298999</v>
      </c>
      <c r="G1090">
        <v>-1.287186022081528E-2</v>
      </c>
      <c r="H1090" t="s">
        <v>13</v>
      </c>
      <c r="I1090">
        <v>2021</v>
      </c>
      <c r="J1090" t="s">
        <v>246</v>
      </c>
      <c r="K1090">
        <v>25795764.570812028</v>
      </c>
      <c r="L1090">
        <v>1.2038680443648389</v>
      </c>
      <c r="M1090" t="s">
        <v>33</v>
      </c>
    </row>
    <row r="1091" spans="1:13" x14ac:dyDescent="0.3">
      <c r="A1091">
        <v>19</v>
      </c>
      <c r="B1091" t="s">
        <v>242</v>
      </c>
      <c r="C1091" s="1">
        <v>44317</v>
      </c>
      <c r="D1091" t="s">
        <v>72</v>
      </c>
      <c r="E1091" t="str">
        <f t="shared" ref="E1091:E1154" si="17">TEXT(C1091,"yyyy/mm")</f>
        <v>2021/05</v>
      </c>
      <c r="F1091">
        <v>21704995.286145601</v>
      </c>
      <c r="G1091">
        <v>2.6865471215542017E-2</v>
      </c>
      <c r="H1091" t="s">
        <v>13</v>
      </c>
      <c r="I1091">
        <v>2021</v>
      </c>
      <c r="J1091" t="s">
        <v>246</v>
      </c>
      <c r="K1091">
        <v>25795764.570812028</v>
      </c>
      <c r="L1091">
        <v>1.188471327947147</v>
      </c>
      <c r="M1091" t="s">
        <v>33</v>
      </c>
    </row>
    <row r="1092" spans="1:13" x14ac:dyDescent="0.3">
      <c r="A1092">
        <v>19</v>
      </c>
      <c r="B1092" t="s">
        <v>242</v>
      </c>
      <c r="C1092" s="1">
        <v>44287</v>
      </c>
      <c r="D1092" t="s">
        <v>73</v>
      </c>
      <c r="E1092" t="str">
        <f t="shared" si="17"/>
        <v>2021/04</v>
      </c>
      <c r="F1092">
        <v>21129643.513066899</v>
      </c>
      <c r="G1092">
        <v>-1.9512033514635773E-2</v>
      </c>
      <c r="H1092" t="s">
        <v>13</v>
      </c>
      <c r="I1092">
        <v>2021</v>
      </c>
      <c r="J1092" t="s">
        <v>246</v>
      </c>
      <c r="K1092">
        <v>25795764.570812028</v>
      </c>
      <c r="L1092">
        <v>1.220832928622744</v>
      </c>
      <c r="M1092" t="s">
        <v>33</v>
      </c>
    </row>
    <row r="1093" spans="1:13" x14ac:dyDescent="0.3">
      <c r="A1093">
        <v>19</v>
      </c>
      <c r="B1093" t="s">
        <v>242</v>
      </c>
      <c r="C1093" s="1">
        <v>44256</v>
      </c>
      <c r="D1093" t="s">
        <v>74</v>
      </c>
      <c r="E1093" t="str">
        <f t="shared" si="17"/>
        <v>2021/03</v>
      </c>
      <c r="F1093">
        <v>21545974.347355299</v>
      </c>
      <c r="G1093">
        <v>0.12048444172205906</v>
      </c>
      <c r="H1093" t="s">
        <v>13</v>
      </c>
      <c r="I1093">
        <v>2021</v>
      </c>
      <c r="J1093" t="s">
        <v>246</v>
      </c>
      <c r="K1093">
        <v>25795764.570812028</v>
      </c>
      <c r="L1093">
        <v>1.1972428888544731</v>
      </c>
      <c r="M1093" t="s">
        <v>33</v>
      </c>
    </row>
    <row r="1094" spans="1:13" x14ac:dyDescent="0.3">
      <c r="A1094">
        <v>19</v>
      </c>
      <c r="B1094" t="s">
        <v>242</v>
      </c>
      <c r="C1094" s="1">
        <v>44228</v>
      </c>
      <c r="D1094" t="s">
        <v>75</v>
      </c>
      <c r="E1094" t="str">
        <f t="shared" si="17"/>
        <v>2021/02</v>
      </c>
      <c r="F1094">
        <v>19100309.749077901</v>
      </c>
      <c r="G1094">
        <v>7.6642485438395885E-2</v>
      </c>
      <c r="H1094" t="s">
        <v>13</v>
      </c>
      <c r="I1094">
        <v>2021</v>
      </c>
      <c r="J1094" t="s">
        <v>246</v>
      </c>
      <c r="K1094">
        <v>25795764.570812028</v>
      </c>
      <c r="L1094">
        <v>1.3505416880507586</v>
      </c>
      <c r="M1094" t="s">
        <v>33</v>
      </c>
    </row>
    <row r="1095" spans="1:13" x14ac:dyDescent="0.3">
      <c r="A1095">
        <v>19</v>
      </c>
      <c r="B1095" t="s">
        <v>242</v>
      </c>
      <c r="C1095" s="1">
        <v>44197</v>
      </c>
      <c r="D1095" t="s">
        <v>76</v>
      </c>
      <c r="E1095" t="str">
        <f t="shared" si="17"/>
        <v>2021/01</v>
      </c>
      <c r="F1095">
        <v>17691106.695192501</v>
      </c>
      <c r="G1095">
        <v>3.1375155074210577E-2</v>
      </c>
      <c r="H1095" t="s">
        <v>13</v>
      </c>
      <c r="I1095">
        <v>2021</v>
      </c>
      <c r="J1095" t="s">
        <v>246</v>
      </c>
      <c r="K1095">
        <v>25795764.570812028</v>
      </c>
      <c r="L1095">
        <v>1.4581204565241779</v>
      </c>
      <c r="M1095" t="s">
        <v>33</v>
      </c>
    </row>
    <row r="1096" spans="1:13" x14ac:dyDescent="0.3">
      <c r="A1096">
        <v>19</v>
      </c>
      <c r="B1096" t="s">
        <v>242</v>
      </c>
      <c r="C1096" s="1">
        <v>44166</v>
      </c>
      <c r="D1096" t="s">
        <v>77</v>
      </c>
      <c r="E1096" t="str">
        <f t="shared" si="17"/>
        <v>2020/12</v>
      </c>
      <c r="F1096">
        <v>17144662.687835701</v>
      </c>
      <c r="G1096">
        <v>1.2560079703942177E-2</v>
      </c>
      <c r="H1096" t="s">
        <v>13</v>
      </c>
      <c r="I1096">
        <v>2020</v>
      </c>
      <c r="J1096" t="s">
        <v>247</v>
      </c>
      <c r="K1096">
        <v>26240191.026046924</v>
      </c>
      <c r="L1096">
        <v>1.5305166105521917</v>
      </c>
      <c r="M1096" t="s">
        <v>33</v>
      </c>
    </row>
    <row r="1097" spans="1:13" x14ac:dyDescent="0.3">
      <c r="A1097">
        <v>19</v>
      </c>
      <c r="B1097" t="s">
        <v>242</v>
      </c>
      <c r="C1097" s="1">
        <v>44136</v>
      </c>
      <c r="D1097" t="s">
        <v>79</v>
      </c>
      <c r="E1097" t="str">
        <f t="shared" si="17"/>
        <v>2020/11</v>
      </c>
      <c r="F1097">
        <v>16930671.047201399</v>
      </c>
      <c r="G1097">
        <v>0.22104769873266811</v>
      </c>
      <c r="H1097" t="s">
        <v>13</v>
      </c>
      <c r="I1097">
        <v>2020</v>
      </c>
      <c r="J1097" t="s">
        <v>247</v>
      </c>
      <c r="K1097">
        <v>26240191.026046924</v>
      </c>
      <c r="L1097">
        <v>1.5498612519782178</v>
      </c>
      <c r="M1097" t="s">
        <v>33</v>
      </c>
    </row>
    <row r="1098" spans="1:13" x14ac:dyDescent="0.3">
      <c r="A1098">
        <v>19</v>
      </c>
      <c r="B1098" t="s">
        <v>242</v>
      </c>
      <c r="C1098" s="1">
        <v>44105</v>
      </c>
      <c r="D1098" t="s">
        <v>80</v>
      </c>
      <c r="E1098" t="str">
        <f t="shared" si="17"/>
        <v>2020/10</v>
      </c>
      <c r="F1098">
        <v>13572953.9589046</v>
      </c>
      <c r="G1098">
        <v>-0.1039198863422738</v>
      </c>
      <c r="H1098" t="s">
        <v>13</v>
      </c>
      <c r="I1098">
        <v>2020</v>
      </c>
      <c r="J1098" t="s">
        <v>247</v>
      </c>
      <c r="K1098">
        <v>26240191.026046924</v>
      </c>
      <c r="L1098">
        <v>1.9332704660676996</v>
      </c>
      <c r="M1098" t="s">
        <v>33</v>
      </c>
    </row>
    <row r="1099" spans="1:13" x14ac:dyDescent="0.3">
      <c r="A1099">
        <v>19</v>
      </c>
      <c r="B1099" t="s">
        <v>242</v>
      </c>
      <c r="C1099" s="1">
        <v>44075</v>
      </c>
      <c r="D1099" t="s">
        <v>81</v>
      </c>
      <c r="E1099" t="str">
        <f t="shared" si="17"/>
        <v>2020/09</v>
      </c>
      <c r="F1099">
        <v>15059349.3794588</v>
      </c>
      <c r="G1099">
        <v>1.0558272366930105E-2</v>
      </c>
      <c r="H1099" t="s">
        <v>13</v>
      </c>
      <c r="I1099">
        <v>2020</v>
      </c>
      <c r="J1099" t="s">
        <v>247</v>
      </c>
      <c r="K1099">
        <v>26240191.026046924</v>
      </c>
      <c r="L1099">
        <v>1.7424518393762067</v>
      </c>
      <c r="M1099" t="s">
        <v>33</v>
      </c>
    </row>
    <row r="1100" spans="1:13" x14ac:dyDescent="0.3">
      <c r="A1100">
        <v>19</v>
      </c>
      <c r="B1100" t="s">
        <v>242</v>
      </c>
      <c r="C1100" s="1">
        <v>44044</v>
      </c>
      <c r="D1100" t="s">
        <v>82</v>
      </c>
      <c r="E1100" t="str">
        <f t="shared" si="17"/>
        <v>2020/08</v>
      </c>
      <c r="F1100">
        <v>14901185.107080299</v>
      </c>
      <c r="G1100">
        <v>6.9589879465209226E-2</v>
      </c>
      <c r="H1100" t="s">
        <v>13</v>
      </c>
      <c r="I1100">
        <v>2020</v>
      </c>
      <c r="J1100" t="s">
        <v>247</v>
      </c>
      <c r="K1100">
        <v>26240191.026046924</v>
      </c>
      <c r="L1100">
        <v>1.7609465849517496</v>
      </c>
      <c r="M1100" t="s">
        <v>33</v>
      </c>
    </row>
    <row r="1101" spans="1:13" x14ac:dyDescent="0.3">
      <c r="A1101">
        <v>19</v>
      </c>
      <c r="B1101" t="s">
        <v>242</v>
      </c>
      <c r="C1101" s="1">
        <v>44013</v>
      </c>
      <c r="D1101" t="s">
        <v>83</v>
      </c>
      <c r="E1101" t="str">
        <f t="shared" si="17"/>
        <v>2020/07</v>
      </c>
      <c r="F1101">
        <v>13899472.193307601</v>
      </c>
      <c r="G1101">
        <v>-3.6854433556301101E-2</v>
      </c>
      <c r="H1101" t="s">
        <v>13</v>
      </c>
      <c r="I1101">
        <v>2020</v>
      </c>
      <c r="J1101" t="s">
        <v>247</v>
      </c>
      <c r="K1101">
        <v>26240191.026046924</v>
      </c>
      <c r="L1101">
        <v>1.8878552121339689</v>
      </c>
      <c r="M1101" t="s">
        <v>33</v>
      </c>
    </row>
    <row r="1102" spans="1:13" x14ac:dyDescent="0.3">
      <c r="A1102">
        <v>19</v>
      </c>
      <c r="B1102" t="s">
        <v>242</v>
      </c>
      <c r="C1102" s="1">
        <v>43983</v>
      </c>
      <c r="D1102" t="s">
        <v>84</v>
      </c>
      <c r="E1102" t="str">
        <f t="shared" si="17"/>
        <v>2020/06</v>
      </c>
      <c r="F1102">
        <v>14421285.8802322</v>
      </c>
      <c r="G1102">
        <v>9.9449413579226237E-2</v>
      </c>
      <c r="H1102" t="s">
        <v>13</v>
      </c>
      <c r="I1102">
        <v>2020</v>
      </c>
      <c r="J1102" t="s">
        <v>247</v>
      </c>
      <c r="K1102">
        <v>26240191.026046924</v>
      </c>
      <c r="L1102">
        <v>1.819545860471107</v>
      </c>
      <c r="M1102" t="s">
        <v>33</v>
      </c>
    </row>
    <row r="1103" spans="1:13" x14ac:dyDescent="0.3">
      <c r="A1103">
        <v>19</v>
      </c>
      <c r="B1103" t="s">
        <v>242</v>
      </c>
      <c r="C1103" s="1">
        <v>43952</v>
      </c>
      <c r="D1103" t="s">
        <v>85</v>
      </c>
      <c r="E1103" t="str">
        <f t="shared" si="17"/>
        <v>2020/05</v>
      </c>
      <c r="F1103">
        <v>13056105.6165023</v>
      </c>
      <c r="G1103">
        <v>2.4107726864162557E-2</v>
      </c>
      <c r="H1103" t="s">
        <v>13</v>
      </c>
      <c r="I1103">
        <v>2020</v>
      </c>
      <c r="J1103" t="s">
        <v>247</v>
      </c>
      <c r="K1103">
        <v>26240191.026046924</v>
      </c>
      <c r="L1103">
        <v>2.00980229455869</v>
      </c>
      <c r="M1103" t="s">
        <v>33</v>
      </c>
    </row>
    <row r="1104" spans="1:13" x14ac:dyDescent="0.3">
      <c r="A1104">
        <v>19</v>
      </c>
      <c r="B1104" t="s">
        <v>242</v>
      </c>
      <c r="C1104" s="1">
        <v>43922</v>
      </c>
      <c r="D1104" t="s">
        <v>86</v>
      </c>
      <c r="E1104" t="str">
        <f t="shared" si="17"/>
        <v>2020/04</v>
      </c>
      <c r="F1104">
        <v>12745116.273115</v>
      </c>
      <c r="G1104">
        <v>-0.10340450446311326</v>
      </c>
      <c r="H1104" t="s">
        <v>13</v>
      </c>
      <c r="I1104">
        <v>2020</v>
      </c>
      <c r="J1104" t="s">
        <v>247</v>
      </c>
      <c r="K1104">
        <v>26240191.026046924</v>
      </c>
      <c r="L1104">
        <v>2.0588428119246673</v>
      </c>
      <c r="M1104" t="s">
        <v>33</v>
      </c>
    </row>
    <row r="1105" spans="1:13" x14ac:dyDescent="0.3">
      <c r="A1105">
        <v>19</v>
      </c>
      <c r="B1105" t="s">
        <v>242</v>
      </c>
      <c r="C1105" s="1">
        <v>43891</v>
      </c>
      <c r="D1105" t="s">
        <v>87</v>
      </c>
      <c r="E1105" t="str">
        <f t="shared" si="17"/>
        <v>2020/03</v>
      </c>
      <c r="F1105">
        <v>14133567.8315518</v>
      </c>
      <c r="G1105">
        <v>-0.26729078838312653</v>
      </c>
      <c r="H1105" t="s">
        <v>13</v>
      </c>
      <c r="I1105">
        <v>2020</v>
      </c>
      <c r="J1105" t="s">
        <v>247</v>
      </c>
      <c r="K1105">
        <v>26240191.026046924</v>
      </c>
      <c r="L1105">
        <v>1.8565864853648828</v>
      </c>
      <c r="M1105" t="s">
        <v>33</v>
      </c>
    </row>
    <row r="1106" spans="1:13" x14ac:dyDescent="0.3">
      <c r="A1106">
        <v>19</v>
      </c>
      <c r="B1106" t="s">
        <v>242</v>
      </c>
      <c r="C1106" s="1">
        <v>43862</v>
      </c>
      <c r="D1106" t="s">
        <v>88</v>
      </c>
      <c r="E1106" t="str">
        <f t="shared" si="17"/>
        <v>2020/02</v>
      </c>
      <c r="F1106">
        <v>18464379.685499899</v>
      </c>
      <c r="G1106">
        <v>-0.12713752924172042</v>
      </c>
      <c r="H1106" t="s">
        <v>13</v>
      </c>
      <c r="I1106">
        <v>2020</v>
      </c>
      <c r="J1106" t="s">
        <v>247</v>
      </c>
      <c r="K1106">
        <v>26240191.026046924</v>
      </c>
      <c r="L1106">
        <v>1.4211249699687112</v>
      </c>
      <c r="M1106" t="s">
        <v>33</v>
      </c>
    </row>
    <row r="1107" spans="1:13" x14ac:dyDescent="0.3">
      <c r="A1107">
        <v>19</v>
      </c>
      <c r="B1107" t="s">
        <v>242</v>
      </c>
      <c r="C1107" s="1">
        <v>43831</v>
      </c>
      <c r="D1107" t="s">
        <v>89</v>
      </c>
      <c r="E1107" t="str">
        <f t="shared" si="17"/>
        <v>2020/01</v>
      </c>
      <c r="F1107">
        <v>20967654.385018501</v>
      </c>
      <c r="G1107">
        <v>-2.7040336165014302E-2</v>
      </c>
      <c r="H1107" t="s">
        <v>13</v>
      </c>
      <c r="I1107">
        <v>2020</v>
      </c>
      <c r="J1107" t="s">
        <v>247</v>
      </c>
      <c r="K1107">
        <v>26240191.026046924</v>
      </c>
      <c r="L1107">
        <v>1.2514604897720785</v>
      </c>
      <c r="M1107" t="s">
        <v>33</v>
      </c>
    </row>
    <row r="1108" spans="1:13" x14ac:dyDescent="0.3">
      <c r="A1108">
        <v>19</v>
      </c>
      <c r="B1108" t="s">
        <v>242</v>
      </c>
      <c r="C1108" s="1">
        <v>43800</v>
      </c>
      <c r="D1108" t="s">
        <v>90</v>
      </c>
      <c r="E1108" t="str">
        <f t="shared" si="17"/>
        <v>2019/12</v>
      </c>
      <c r="F1108">
        <v>21542361.9333819</v>
      </c>
      <c r="G1108">
        <v>3.7229515363917831E-2</v>
      </c>
      <c r="H1108" t="s">
        <v>13</v>
      </c>
      <c r="I1108">
        <v>2019</v>
      </c>
      <c r="J1108" t="s">
        <v>248</v>
      </c>
      <c r="K1108">
        <v>23234672.46678583</v>
      </c>
      <c r="L1108">
        <v>1.0785573345502815</v>
      </c>
      <c r="M1108" t="s">
        <v>33</v>
      </c>
    </row>
    <row r="1109" spans="1:13" x14ac:dyDescent="0.3">
      <c r="A1109">
        <v>19</v>
      </c>
      <c r="B1109" t="s">
        <v>242</v>
      </c>
      <c r="C1109" s="1">
        <v>43770</v>
      </c>
      <c r="D1109" t="s">
        <v>92</v>
      </c>
      <c r="E1109" t="str">
        <f t="shared" si="17"/>
        <v>2019/11</v>
      </c>
      <c r="F1109">
        <v>20755095.934152499</v>
      </c>
      <c r="G1109">
        <v>-2.7801884363224377E-2</v>
      </c>
      <c r="H1109" t="s">
        <v>13</v>
      </c>
      <c r="I1109">
        <v>2019</v>
      </c>
      <c r="J1109" t="s">
        <v>248</v>
      </c>
      <c r="K1109">
        <v>23234672.46678583</v>
      </c>
      <c r="L1109">
        <v>1.1194683243334562</v>
      </c>
      <c r="M1109" t="s">
        <v>33</v>
      </c>
    </row>
    <row r="1110" spans="1:13" x14ac:dyDescent="0.3">
      <c r="A1110">
        <v>19</v>
      </c>
      <c r="B1110" t="s">
        <v>242</v>
      </c>
      <c r="C1110" s="1">
        <v>43739</v>
      </c>
      <c r="D1110" t="s">
        <v>93</v>
      </c>
      <c r="E1110" t="str">
        <f t="shared" si="17"/>
        <v>2019/10</v>
      </c>
      <c r="F1110">
        <v>21340222.8377712</v>
      </c>
      <c r="G1110">
        <v>3.9069765492240782E-2</v>
      </c>
      <c r="H1110" t="s">
        <v>13</v>
      </c>
      <c r="I1110">
        <v>2019</v>
      </c>
      <c r="J1110" t="s">
        <v>248</v>
      </c>
      <c r="K1110">
        <v>23234672.46678583</v>
      </c>
      <c r="L1110">
        <v>1.0887736573050935</v>
      </c>
      <c r="M1110" t="s">
        <v>33</v>
      </c>
    </row>
    <row r="1111" spans="1:13" x14ac:dyDescent="0.3">
      <c r="A1111">
        <v>19</v>
      </c>
      <c r="B1111" t="s">
        <v>242</v>
      </c>
      <c r="C1111" s="1">
        <v>43709</v>
      </c>
      <c r="D1111" t="s">
        <v>94</v>
      </c>
      <c r="E1111" t="str">
        <f t="shared" si="17"/>
        <v>2019/09</v>
      </c>
      <c r="F1111">
        <v>20522542.632334098</v>
      </c>
      <c r="G1111">
        <v>0.12014308780690076</v>
      </c>
      <c r="H1111" t="s">
        <v>13</v>
      </c>
      <c r="I1111">
        <v>2019</v>
      </c>
      <c r="J1111" t="s">
        <v>248</v>
      </c>
      <c r="K1111">
        <v>23234672.46678583</v>
      </c>
      <c r="L1111">
        <v>1.1321536947463158</v>
      </c>
      <c r="M1111" t="s">
        <v>33</v>
      </c>
    </row>
    <row r="1112" spans="1:13" x14ac:dyDescent="0.3">
      <c r="A1112">
        <v>19</v>
      </c>
      <c r="B1112" t="s">
        <v>242</v>
      </c>
      <c r="C1112" s="1">
        <v>43678</v>
      </c>
      <c r="D1112" t="s">
        <v>95</v>
      </c>
      <c r="E1112" t="str">
        <f t="shared" si="17"/>
        <v>2019/08</v>
      </c>
      <c r="F1112">
        <v>18199258.195758</v>
      </c>
      <c r="G1112">
        <v>-0.13701475113480863</v>
      </c>
      <c r="H1112" t="s">
        <v>13</v>
      </c>
      <c r="I1112">
        <v>2019</v>
      </c>
      <c r="J1112" t="s">
        <v>248</v>
      </c>
      <c r="K1112">
        <v>23234672.46678583</v>
      </c>
      <c r="L1112">
        <v>1.2766823909450065</v>
      </c>
      <c r="M1112" t="s">
        <v>33</v>
      </c>
    </row>
    <row r="1113" spans="1:13" x14ac:dyDescent="0.3">
      <c r="A1113">
        <v>19</v>
      </c>
      <c r="B1113" t="s">
        <v>242</v>
      </c>
      <c r="C1113" s="1">
        <v>43647</v>
      </c>
      <c r="D1113" t="s">
        <v>96</v>
      </c>
      <c r="E1113" t="str">
        <f t="shared" si="17"/>
        <v>2019/07</v>
      </c>
      <c r="F1113">
        <v>20871729.460510001</v>
      </c>
      <c r="G1113">
        <v>-2.5272971883607338E-2</v>
      </c>
      <c r="H1113" t="s">
        <v>13</v>
      </c>
      <c r="I1113">
        <v>2019</v>
      </c>
      <c r="J1113" t="s">
        <v>248</v>
      </c>
      <c r="K1113">
        <v>23234672.46678583</v>
      </c>
      <c r="L1113">
        <v>1.1132126118607752</v>
      </c>
      <c r="M1113" t="s">
        <v>33</v>
      </c>
    </row>
    <row r="1114" spans="1:13" x14ac:dyDescent="0.3">
      <c r="A1114">
        <v>19</v>
      </c>
      <c r="B1114" t="s">
        <v>242</v>
      </c>
      <c r="C1114" s="1">
        <v>43617</v>
      </c>
      <c r="D1114" t="s">
        <v>97</v>
      </c>
      <c r="E1114" t="str">
        <f t="shared" si="17"/>
        <v>2019/06</v>
      </c>
      <c r="F1114">
        <v>21405942.230282199</v>
      </c>
      <c r="G1114">
        <v>2.9038812474835172E-2</v>
      </c>
      <c r="H1114" t="s">
        <v>13</v>
      </c>
      <c r="I1114">
        <v>2019</v>
      </c>
      <c r="J1114" t="s">
        <v>248</v>
      </c>
      <c r="K1114">
        <v>23234672.46678583</v>
      </c>
      <c r="L1114">
        <v>1.085430961965159</v>
      </c>
      <c r="M1114" t="s">
        <v>33</v>
      </c>
    </row>
    <row r="1115" spans="1:13" x14ac:dyDescent="0.3">
      <c r="A1115">
        <v>19</v>
      </c>
      <c r="B1115" t="s">
        <v>242</v>
      </c>
      <c r="C1115" s="1">
        <v>43586</v>
      </c>
      <c r="D1115" t="s">
        <v>98</v>
      </c>
      <c r="E1115" t="str">
        <f t="shared" si="17"/>
        <v>2019/05</v>
      </c>
      <c r="F1115">
        <v>20793277.6656892</v>
      </c>
      <c r="G1115">
        <v>-5.9533531795642324E-2</v>
      </c>
      <c r="H1115" t="s">
        <v>13</v>
      </c>
      <c r="I1115">
        <v>2019</v>
      </c>
      <c r="J1115" t="s">
        <v>248</v>
      </c>
      <c r="K1115">
        <v>23234672.46678583</v>
      </c>
      <c r="L1115">
        <v>1.1174126965622717</v>
      </c>
      <c r="M1115" t="s">
        <v>33</v>
      </c>
    </row>
    <row r="1116" spans="1:13" x14ac:dyDescent="0.3">
      <c r="A1116">
        <v>19</v>
      </c>
      <c r="B1116" t="s">
        <v>242</v>
      </c>
      <c r="C1116" s="1">
        <v>43556</v>
      </c>
      <c r="D1116" t="s">
        <v>99</v>
      </c>
      <c r="E1116" t="str">
        <f t="shared" si="17"/>
        <v>2019/04</v>
      </c>
      <c r="F1116">
        <v>22068765.369166799</v>
      </c>
      <c r="G1116">
        <v>4.0805611645630735E-2</v>
      </c>
      <c r="H1116" t="s">
        <v>13</v>
      </c>
      <c r="I1116">
        <v>2019</v>
      </c>
      <c r="J1116" t="s">
        <v>248</v>
      </c>
      <c r="K1116">
        <v>23234672.46678583</v>
      </c>
      <c r="L1116">
        <v>1.0528306444930522</v>
      </c>
      <c r="M1116" t="s">
        <v>33</v>
      </c>
    </row>
    <row r="1117" spans="1:13" x14ac:dyDescent="0.3">
      <c r="A1117">
        <v>19</v>
      </c>
      <c r="B1117" t="s">
        <v>242</v>
      </c>
      <c r="C1117" s="1">
        <v>43525</v>
      </c>
      <c r="D1117" t="s">
        <v>100</v>
      </c>
      <c r="E1117" t="str">
        <f t="shared" si="17"/>
        <v>2019/03</v>
      </c>
      <c r="F1117">
        <v>21186361.845066801</v>
      </c>
      <c r="G1117">
        <v>-2.2815123053532272E-2</v>
      </c>
      <c r="H1117" t="s">
        <v>13</v>
      </c>
      <c r="I1117">
        <v>2019</v>
      </c>
      <c r="J1117" t="s">
        <v>248</v>
      </c>
      <c r="K1117">
        <v>23234672.46678583</v>
      </c>
      <c r="L1117">
        <v>1.0966806210853033</v>
      </c>
      <c r="M1117" t="s">
        <v>33</v>
      </c>
    </row>
    <row r="1118" spans="1:13" x14ac:dyDescent="0.3">
      <c r="A1118">
        <v>19</v>
      </c>
      <c r="B1118" t="s">
        <v>242</v>
      </c>
      <c r="C1118" s="1">
        <v>43497</v>
      </c>
      <c r="D1118" t="s">
        <v>101</v>
      </c>
      <c r="E1118" t="str">
        <f t="shared" si="17"/>
        <v>2019/02</v>
      </c>
      <c r="F1118">
        <v>21675287.539374702</v>
      </c>
      <c r="G1118">
        <v>2.1869597301213524E-2</v>
      </c>
      <c r="H1118" t="s">
        <v>13</v>
      </c>
      <c r="I1118">
        <v>2019</v>
      </c>
      <c r="J1118" t="s">
        <v>248</v>
      </c>
      <c r="K1118">
        <v>23234672.46678583</v>
      </c>
      <c r="L1118">
        <v>1.0719429868959476</v>
      </c>
      <c r="M1118" t="s">
        <v>33</v>
      </c>
    </row>
    <row r="1119" spans="1:13" x14ac:dyDescent="0.3">
      <c r="A1119">
        <v>19</v>
      </c>
      <c r="B1119" t="s">
        <v>242</v>
      </c>
      <c r="C1119" s="1">
        <v>43466</v>
      </c>
      <c r="D1119" t="s">
        <v>102</v>
      </c>
      <c r="E1119" t="str">
        <f t="shared" si="17"/>
        <v>2019/01</v>
      </c>
      <c r="F1119">
        <v>21206403.569279298</v>
      </c>
      <c r="G1119">
        <v>0.13097441126069045</v>
      </c>
      <c r="H1119" t="s">
        <v>13</v>
      </c>
      <c r="I1119">
        <v>2019</v>
      </c>
      <c r="J1119" t="s">
        <v>248</v>
      </c>
      <c r="K1119">
        <v>23234672.46678583</v>
      </c>
      <c r="L1119">
        <v>1.0956441713881551</v>
      </c>
      <c r="M1119" t="s">
        <v>33</v>
      </c>
    </row>
    <row r="1120" spans="1:13" x14ac:dyDescent="0.3">
      <c r="A1120">
        <v>19</v>
      </c>
      <c r="B1120" t="s">
        <v>242</v>
      </c>
      <c r="C1120" s="1">
        <v>43435</v>
      </c>
      <c r="D1120" t="s">
        <v>103</v>
      </c>
      <c r="E1120" t="str">
        <f t="shared" si="17"/>
        <v>2018/12</v>
      </c>
      <c r="F1120">
        <v>18603110.165927399</v>
      </c>
      <c r="G1120">
        <v>-8.0335568590716194E-2</v>
      </c>
      <c r="H1120" t="s">
        <v>13</v>
      </c>
      <c r="I1120">
        <v>2018</v>
      </c>
      <c r="J1120" t="s">
        <v>249</v>
      </c>
      <c r="K1120">
        <v>21273435.792451691</v>
      </c>
      <c r="L1120">
        <v>1.14354189179695</v>
      </c>
      <c r="M1120" t="s">
        <v>33</v>
      </c>
    </row>
    <row r="1121" spans="1:13" x14ac:dyDescent="0.3">
      <c r="A1121">
        <v>19</v>
      </c>
      <c r="B1121" t="s">
        <v>242</v>
      </c>
      <c r="C1121" s="1">
        <v>43405</v>
      </c>
      <c r="D1121" t="s">
        <v>105</v>
      </c>
      <c r="E1121" t="str">
        <f t="shared" si="17"/>
        <v>2018/11</v>
      </c>
      <c r="F1121">
        <v>20159272.344989002</v>
      </c>
      <c r="G1121">
        <v>-5.1467199940575206E-2</v>
      </c>
      <c r="H1121" t="s">
        <v>13</v>
      </c>
      <c r="I1121">
        <v>2018</v>
      </c>
      <c r="J1121" t="s">
        <v>249</v>
      </c>
      <c r="K1121">
        <v>21273435.792451691</v>
      </c>
      <c r="L1121">
        <v>1.055268038865482</v>
      </c>
      <c r="M1121" t="s">
        <v>33</v>
      </c>
    </row>
    <row r="1122" spans="1:13" x14ac:dyDescent="0.3">
      <c r="A1122">
        <v>19</v>
      </c>
      <c r="B1122" t="s">
        <v>242</v>
      </c>
      <c r="C1122" s="1">
        <v>43374</v>
      </c>
      <c r="D1122" t="s">
        <v>106</v>
      </c>
      <c r="E1122" t="str">
        <f t="shared" si="17"/>
        <v>2018/10</v>
      </c>
      <c r="F1122">
        <v>21223977.3255287</v>
      </c>
      <c r="G1122">
        <v>-0.13307667697942249</v>
      </c>
      <c r="H1122" t="s">
        <v>13</v>
      </c>
      <c r="I1122">
        <v>2018</v>
      </c>
      <c r="J1122" t="s">
        <v>249</v>
      </c>
      <c r="K1122">
        <v>21273435.792451691</v>
      </c>
      <c r="L1122">
        <v>1.0023303109574802</v>
      </c>
      <c r="M1122" t="s">
        <v>33</v>
      </c>
    </row>
    <row r="1123" spans="1:13" x14ac:dyDescent="0.3">
      <c r="A1123">
        <v>19</v>
      </c>
      <c r="B1123" t="s">
        <v>242</v>
      </c>
      <c r="C1123" s="1">
        <v>43344</v>
      </c>
      <c r="D1123" t="s">
        <v>107</v>
      </c>
      <c r="E1123" t="str">
        <f t="shared" si="17"/>
        <v>2018/09</v>
      </c>
      <c r="F1123">
        <v>24244947.0226935</v>
      </c>
      <c r="G1123">
        <v>5.1566772133377209E-3</v>
      </c>
      <c r="H1123" t="s">
        <v>13</v>
      </c>
      <c r="I1123">
        <v>2018</v>
      </c>
      <c r="J1123" t="s">
        <v>249</v>
      </c>
      <c r="K1123">
        <v>21273435.792451691</v>
      </c>
      <c r="L1123">
        <v>0.87743791613731115</v>
      </c>
      <c r="M1123" t="s">
        <v>33</v>
      </c>
    </row>
    <row r="1124" spans="1:13" x14ac:dyDescent="0.3">
      <c r="A1124">
        <v>19</v>
      </c>
      <c r="B1124" t="s">
        <v>242</v>
      </c>
      <c r="C1124" s="1">
        <v>43313</v>
      </c>
      <c r="D1124" t="s">
        <v>108</v>
      </c>
      <c r="E1124" t="str">
        <f t="shared" si="17"/>
        <v>2018/08</v>
      </c>
      <c r="F1124">
        <v>24120245.456038099</v>
      </c>
      <c r="G1124">
        <v>-3.8044897219349963E-2</v>
      </c>
      <c r="H1124" t="s">
        <v>13</v>
      </c>
      <c r="I1124">
        <v>2018</v>
      </c>
      <c r="J1124" t="s">
        <v>249</v>
      </c>
      <c r="K1124">
        <v>21273435.792451691</v>
      </c>
      <c r="L1124">
        <v>0.881974266440404</v>
      </c>
      <c r="M1124" t="s">
        <v>33</v>
      </c>
    </row>
    <row r="1125" spans="1:13" x14ac:dyDescent="0.3">
      <c r="A1125">
        <v>19</v>
      </c>
      <c r="B1125" t="s">
        <v>242</v>
      </c>
      <c r="C1125" s="1">
        <v>43282</v>
      </c>
      <c r="D1125" t="s">
        <v>109</v>
      </c>
      <c r="E1125" t="str">
        <f t="shared" si="17"/>
        <v>2018/07</v>
      </c>
      <c r="F1125">
        <v>25055577.2003753</v>
      </c>
      <c r="G1125">
        <v>-1.5463546299270414E-2</v>
      </c>
      <c r="H1125" t="s">
        <v>13</v>
      </c>
      <c r="I1125">
        <v>2018</v>
      </c>
      <c r="J1125" t="s">
        <v>249</v>
      </c>
      <c r="K1125">
        <v>21273435.792451691</v>
      </c>
      <c r="L1125">
        <v>0.84904991899899407</v>
      </c>
      <c r="M1125" t="s">
        <v>33</v>
      </c>
    </row>
    <row r="1126" spans="1:13" x14ac:dyDescent="0.3">
      <c r="A1126">
        <v>19</v>
      </c>
      <c r="B1126" t="s">
        <v>242</v>
      </c>
      <c r="C1126" s="1">
        <v>43252</v>
      </c>
      <c r="D1126" t="s">
        <v>110</v>
      </c>
      <c r="E1126" t="str">
        <f t="shared" si="17"/>
        <v>2018/06</v>
      </c>
      <c r="F1126">
        <v>25446036.440173302</v>
      </c>
      <c r="G1126">
        <v>-1.9679582016394713E-2</v>
      </c>
      <c r="H1126" t="s">
        <v>13</v>
      </c>
      <c r="I1126">
        <v>2018</v>
      </c>
      <c r="J1126" t="s">
        <v>249</v>
      </c>
      <c r="K1126">
        <v>21273435.792451691</v>
      </c>
      <c r="L1126">
        <v>0.83602158797768378</v>
      </c>
      <c r="M1126" t="s">
        <v>33</v>
      </c>
    </row>
    <row r="1127" spans="1:13" x14ac:dyDescent="0.3">
      <c r="A1127">
        <v>19</v>
      </c>
      <c r="B1127" t="s">
        <v>242</v>
      </c>
      <c r="C1127" s="1">
        <v>43221</v>
      </c>
      <c r="D1127" t="s">
        <v>111</v>
      </c>
      <c r="E1127" t="str">
        <f t="shared" si="17"/>
        <v>2018/05</v>
      </c>
      <c r="F1127">
        <v>25951763.730482899</v>
      </c>
      <c r="G1127">
        <v>-3.9641142302803675E-2</v>
      </c>
      <c r="H1127" t="s">
        <v>13</v>
      </c>
      <c r="I1127">
        <v>2018</v>
      </c>
      <c r="J1127" t="s">
        <v>249</v>
      </c>
      <c r="K1127">
        <v>21273435.792451691</v>
      </c>
      <c r="L1127">
        <v>0.81972986550674964</v>
      </c>
      <c r="M1127" t="s">
        <v>33</v>
      </c>
    </row>
    <row r="1128" spans="1:13" x14ac:dyDescent="0.3">
      <c r="A1128">
        <v>19</v>
      </c>
      <c r="B1128" t="s">
        <v>242</v>
      </c>
      <c r="C1128" s="1">
        <v>43191</v>
      </c>
      <c r="D1128" t="s">
        <v>112</v>
      </c>
      <c r="E1128" t="str">
        <f t="shared" si="17"/>
        <v>2018/04</v>
      </c>
      <c r="F1128">
        <v>27001183.978479099</v>
      </c>
      <c r="G1128">
        <v>6.4651893519885262E-2</v>
      </c>
      <c r="H1128" t="s">
        <v>13</v>
      </c>
      <c r="I1128">
        <v>2018</v>
      </c>
      <c r="J1128" t="s">
        <v>249</v>
      </c>
      <c r="K1128">
        <v>21273435.792451691</v>
      </c>
      <c r="L1128">
        <v>0.78787048039846597</v>
      </c>
      <c r="M1128" t="s">
        <v>33</v>
      </c>
    </row>
    <row r="1129" spans="1:13" x14ac:dyDescent="0.3">
      <c r="A1129">
        <v>19</v>
      </c>
      <c r="B1129" t="s">
        <v>242</v>
      </c>
      <c r="C1129" s="1">
        <v>43160</v>
      </c>
      <c r="D1129" t="s">
        <v>113</v>
      </c>
      <c r="E1129" t="str">
        <f t="shared" si="17"/>
        <v>2018/03</v>
      </c>
      <c r="F1129">
        <v>25310740.2782313</v>
      </c>
      <c r="G1129">
        <v>-1.7608316225309718E-2</v>
      </c>
      <c r="H1129" t="s">
        <v>13</v>
      </c>
      <c r="I1129">
        <v>2018</v>
      </c>
      <c r="J1129" t="s">
        <v>249</v>
      </c>
      <c r="K1129">
        <v>21273435.792451691</v>
      </c>
      <c r="L1129">
        <v>0.84049046209636447</v>
      </c>
      <c r="M1129" t="s">
        <v>33</v>
      </c>
    </row>
    <row r="1130" spans="1:13" x14ac:dyDescent="0.3">
      <c r="A1130">
        <v>19</v>
      </c>
      <c r="B1130" t="s">
        <v>242</v>
      </c>
      <c r="C1130" s="1">
        <v>43132</v>
      </c>
      <c r="D1130" t="s">
        <v>114</v>
      </c>
      <c r="E1130" t="str">
        <f t="shared" si="17"/>
        <v>2018/02</v>
      </c>
      <c r="F1130">
        <v>25760366.762335598</v>
      </c>
      <c r="G1130">
        <v>-1.4885378895745588E-2</v>
      </c>
      <c r="H1130" t="s">
        <v>13</v>
      </c>
      <c r="I1130">
        <v>2018</v>
      </c>
      <c r="J1130" t="s">
        <v>249</v>
      </c>
      <c r="K1130">
        <v>21273435.792451691</v>
      </c>
      <c r="L1130">
        <v>0.82582037704353339</v>
      </c>
      <c r="M1130" t="s">
        <v>33</v>
      </c>
    </row>
    <row r="1131" spans="1:13" x14ac:dyDescent="0.3">
      <c r="A1131">
        <v>19</v>
      </c>
      <c r="B1131" t="s">
        <v>242</v>
      </c>
      <c r="C1131" s="1">
        <v>43101</v>
      </c>
      <c r="D1131" t="s">
        <v>115</v>
      </c>
      <c r="E1131" t="str">
        <f t="shared" si="17"/>
        <v>2018/01</v>
      </c>
      <c r="F1131">
        <v>26146687.715756699</v>
      </c>
      <c r="G1131">
        <v>-4.9046794382696747E-2</v>
      </c>
      <c r="H1131" t="s">
        <v>13</v>
      </c>
      <c r="I1131">
        <v>2018</v>
      </c>
      <c r="J1131" t="s">
        <v>249</v>
      </c>
      <c r="K1131">
        <v>21273435.792451691</v>
      </c>
      <c r="L1131">
        <v>0.81361876593002425</v>
      </c>
      <c r="M1131" t="s">
        <v>33</v>
      </c>
    </row>
    <row r="1132" spans="1:13" x14ac:dyDescent="0.3">
      <c r="A1132">
        <v>19</v>
      </c>
      <c r="B1132" t="s">
        <v>242</v>
      </c>
      <c r="C1132" s="1">
        <v>43070</v>
      </c>
      <c r="D1132" t="s">
        <v>116</v>
      </c>
      <c r="E1132" t="str">
        <f t="shared" si="17"/>
        <v>2017/12</v>
      </c>
      <c r="F1132">
        <v>27461068.537216902</v>
      </c>
      <c r="G1132">
        <v>-8.4957963742248645E-3</v>
      </c>
      <c r="H1132" t="s">
        <v>13</v>
      </c>
      <c r="I1132">
        <v>2017</v>
      </c>
      <c r="J1132" t="s">
        <v>250</v>
      </c>
      <c r="K1132">
        <v>24187427.784063317</v>
      </c>
      <c r="L1132">
        <v>0.88078975336604437</v>
      </c>
      <c r="M1132" t="s">
        <v>33</v>
      </c>
    </row>
    <row r="1133" spans="1:13" x14ac:dyDescent="0.3">
      <c r="A1133">
        <v>19</v>
      </c>
      <c r="B1133" t="s">
        <v>242</v>
      </c>
      <c r="C1133" s="1">
        <v>43040</v>
      </c>
      <c r="D1133" t="s">
        <v>118</v>
      </c>
      <c r="E1133" t="str">
        <f t="shared" si="17"/>
        <v>2017/11</v>
      </c>
      <c r="F1133">
        <v>27695366.046422701</v>
      </c>
      <c r="G1133">
        <v>1.1828133358478684E-2</v>
      </c>
      <c r="H1133" t="s">
        <v>13</v>
      </c>
      <c r="I1133">
        <v>2017</v>
      </c>
      <c r="J1133" t="s">
        <v>250</v>
      </c>
      <c r="K1133">
        <v>24187427.784063317</v>
      </c>
      <c r="L1133">
        <v>0.8733384402112826</v>
      </c>
      <c r="M1133" t="s">
        <v>33</v>
      </c>
    </row>
    <row r="1134" spans="1:13" x14ac:dyDescent="0.3">
      <c r="A1134">
        <v>19</v>
      </c>
      <c r="B1134" t="s">
        <v>242</v>
      </c>
      <c r="C1134" s="1">
        <v>43009</v>
      </c>
      <c r="D1134" t="s">
        <v>119</v>
      </c>
      <c r="E1134" t="str">
        <f t="shared" si="17"/>
        <v>2017/10</v>
      </c>
      <c r="F1134">
        <v>27369711.303986199</v>
      </c>
      <c r="G1134">
        <v>-1.8627490443125071E-2</v>
      </c>
      <c r="H1134" t="s">
        <v>13</v>
      </c>
      <c r="I1134">
        <v>2017</v>
      </c>
      <c r="J1134" t="s">
        <v>250</v>
      </c>
      <c r="K1134">
        <v>24187427.784063317</v>
      </c>
      <c r="L1134">
        <v>0.88372973742476391</v>
      </c>
      <c r="M1134" t="s">
        <v>33</v>
      </c>
    </row>
    <row r="1135" spans="1:13" x14ac:dyDescent="0.3">
      <c r="A1135">
        <v>19</v>
      </c>
      <c r="B1135" t="s">
        <v>242</v>
      </c>
      <c r="C1135" s="1">
        <v>42979</v>
      </c>
      <c r="D1135" t="s">
        <v>120</v>
      </c>
      <c r="E1135" t="str">
        <f t="shared" si="17"/>
        <v>2017/09</v>
      </c>
      <c r="F1135">
        <v>27884318.3789948</v>
      </c>
      <c r="G1135">
        <v>-2.0487934242152697E-2</v>
      </c>
      <c r="H1135" t="s">
        <v>13</v>
      </c>
      <c r="I1135">
        <v>2017</v>
      </c>
      <c r="J1135" t="s">
        <v>250</v>
      </c>
      <c r="K1135">
        <v>24187427.784063317</v>
      </c>
      <c r="L1135">
        <v>0.86742044239043181</v>
      </c>
      <c r="M1135" t="s">
        <v>33</v>
      </c>
    </row>
    <row r="1136" spans="1:13" x14ac:dyDescent="0.3">
      <c r="A1136">
        <v>19</v>
      </c>
      <c r="B1136" t="s">
        <v>242</v>
      </c>
      <c r="C1136" s="1">
        <v>42948</v>
      </c>
      <c r="D1136" t="s">
        <v>121</v>
      </c>
      <c r="E1136" t="str">
        <f t="shared" si="17"/>
        <v>2017/08</v>
      </c>
      <c r="F1136">
        <v>28461502.930342201</v>
      </c>
      <c r="G1136">
        <v>-3.420013713599665E-2</v>
      </c>
      <c r="H1136" t="s">
        <v>13</v>
      </c>
      <c r="I1136">
        <v>2017</v>
      </c>
      <c r="J1136" t="s">
        <v>250</v>
      </c>
      <c r="K1136">
        <v>24187427.784063317</v>
      </c>
      <c r="L1136">
        <v>0.84982960468604118</v>
      </c>
      <c r="M1136" t="s">
        <v>33</v>
      </c>
    </row>
    <row r="1137" spans="1:13" x14ac:dyDescent="0.3">
      <c r="A1137">
        <v>19</v>
      </c>
      <c r="B1137" t="s">
        <v>242</v>
      </c>
      <c r="C1137" s="1">
        <v>42917</v>
      </c>
      <c r="D1137" t="s">
        <v>122</v>
      </c>
      <c r="E1137" t="str">
        <f t="shared" si="17"/>
        <v>2017/07</v>
      </c>
      <c r="F1137">
        <v>29451726.610490002</v>
      </c>
      <c r="G1137">
        <v>2.1694164315662134E-2</v>
      </c>
      <c r="H1137" t="s">
        <v>13</v>
      </c>
      <c r="I1137">
        <v>2017</v>
      </c>
      <c r="J1137" t="s">
        <v>250</v>
      </c>
      <c r="K1137">
        <v>24187427.784063317</v>
      </c>
      <c r="L1137">
        <v>0.8212566992744097</v>
      </c>
      <c r="M1137" t="s">
        <v>33</v>
      </c>
    </row>
    <row r="1138" spans="1:13" x14ac:dyDescent="0.3">
      <c r="A1138">
        <v>19</v>
      </c>
      <c r="B1138" t="s">
        <v>242</v>
      </c>
      <c r="C1138" s="1">
        <v>42887</v>
      </c>
      <c r="D1138" t="s">
        <v>123</v>
      </c>
      <c r="E1138" t="str">
        <f t="shared" si="17"/>
        <v>2017/06</v>
      </c>
      <c r="F1138">
        <v>28819676.699962098</v>
      </c>
      <c r="G1138">
        <v>-9.2660435237945508E-4</v>
      </c>
      <c r="H1138" t="s">
        <v>13</v>
      </c>
      <c r="I1138">
        <v>2017</v>
      </c>
      <c r="J1138" t="s">
        <v>250</v>
      </c>
      <c r="K1138">
        <v>24187427.784063317</v>
      </c>
      <c r="L1138">
        <v>0.83926783897944024</v>
      </c>
      <c r="M1138" t="s">
        <v>33</v>
      </c>
    </row>
    <row r="1139" spans="1:13" x14ac:dyDescent="0.3">
      <c r="A1139">
        <v>19</v>
      </c>
      <c r="B1139" t="s">
        <v>242</v>
      </c>
      <c r="C1139" s="1">
        <v>42856</v>
      </c>
      <c r="D1139" t="s">
        <v>124</v>
      </c>
      <c r="E1139" t="str">
        <f t="shared" si="17"/>
        <v>2017/05</v>
      </c>
      <c r="F1139">
        <v>28846393.513872899</v>
      </c>
      <c r="G1139">
        <v>4.7938723273171206E-4</v>
      </c>
      <c r="H1139" t="s">
        <v>13</v>
      </c>
      <c r="I1139">
        <v>2017</v>
      </c>
      <c r="J1139" t="s">
        <v>250</v>
      </c>
      <c r="K1139">
        <v>24187427.784063317</v>
      </c>
      <c r="L1139">
        <v>0.83849052993161943</v>
      </c>
      <c r="M1139" t="s">
        <v>33</v>
      </c>
    </row>
    <row r="1140" spans="1:13" x14ac:dyDescent="0.3">
      <c r="A1140">
        <v>19</v>
      </c>
      <c r="B1140" t="s">
        <v>242</v>
      </c>
      <c r="C1140" s="1">
        <v>42826</v>
      </c>
      <c r="D1140" t="s">
        <v>125</v>
      </c>
      <c r="E1140" t="str">
        <f t="shared" si="17"/>
        <v>2017/04</v>
      </c>
      <c r="F1140">
        <v>28832568.2352078</v>
      </c>
      <c r="G1140">
        <v>-1.4173989714237188E-2</v>
      </c>
      <c r="H1140" t="s">
        <v>13</v>
      </c>
      <c r="I1140">
        <v>2017</v>
      </c>
      <c r="J1140" t="s">
        <v>250</v>
      </c>
      <c r="K1140">
        <v>24187427.784063317</v>
      </c>
      <c r="L1140">
        <v>0.83889258794947563</v>
      </c>
      <c r="M1140" t="s">
        <v>33</v>
      </c>
    </row>
    <row r="1141" spans="1:13" x14ac:dyDescent="0.3">
      <c r="A1141">
        <v>19</v>
      </c>
      <c r="B1141" t="s">
        <v>242</v>
      </c>
      <c r="C1141" s="1">
        <v>42795</v>
      </c>
      <c r="D1141" t="s">
        <v>126</v>
      </c>
      <c r="E1141" t="str">
        <f t="shared" si="17"/>
        <v>2017/03</v>
      </c>
      <c r="F1141">
        <v>29244150.753375899</v>
      </c>
      <c r="G1141">
        <v>6.7553531817707874E-2</v>
      </c>
      <c r="H1141" t="s">
        <v>13</v>
      </c>
      <c r="I1141">
        <v>2017</v>
      </c>
      <c r="J1141" t="s">
        <v>250</v>
      </c>
      <c r="K1141">
        <v>24187427.784063317</v>
      </c>
      <c r="L1141">
        <v>0.82708600390015286</v>
      </c>
      <c r="M1141" t="s">
        <v>33</v>
      </c>
    </row>
    <row r="1142" spans="1:13" x14ac:dyDescent="0.3">
      <c r="A1142">
        <v>19</v>
      </c>
      <c r="B1142" t="s">
        <v>242</v>
      </c>
      <c r="C1142" s="1">
        <v>42767</v>
      </c>
      <c r="D1142" t="s">
        <v>127</v>
      </c>
      <c r="E1142" t="str">
        <f t="shared" si="17"/>
        <v>2017/02</v>
      </c>
      <c r="F1142">
        <v>27333855.1049404</v>
      </c>
      <c r="G1142">
        <v>4.3375519864244878E-2</v>
      </c>
      <c r="H1142" t="s">
        <v>13</v>
      </c>
      <c r="I1142">
        <v>2017</v>
      </c>
      <c r="J1142" t="s">
        <v>250</v>
      </c>
      <c r="K1142">
        <v>24187427.784063317</v>
      </c>
      <c r="L1142">
        <v>0.88488900271120596</v>
      </c>
      <c r="M1142" t="s">
        <v>33</v>
      </c>
    </row>
    <row r="1143" spans="1:13" x14ac:dyDescent="0.3">
      <c r="A1143">
        <v>19</v>
      </c>
      <c r="B1143" t="s">
        <v>242</v>
      </c>
      <c r="C1143" s="1">
        <v>42736</v>
      </c>
      <c r="D1143" t="s">
        <v>129</v>
      </c>
      <c r="E1143" t="str">
        <f t="shared" si="17"/>
        <v>2017/01</v>
      </c>
      <c r="F1143">
        <v>26173580.594365701</v>
      </c>
      <c r="G1143">
        <v>7.415841689954579E-2</v>
      </c>
      <c r="H1143" t="s">
        <v>13</v>
      </c>
      <c r="I1143">
        <v>2017</v>
      </c>
      <c r="J1143" t="s">
        <v>250</v>
      </c>
      <c r="K1143">
        <v>24187427.784063317</v>
      </c>
      <c r="L1143">
        <v>0.92411612147823841</v>
      </c>
      <c r="M1143" t="s">
        <v>33</v>
      </c>
    </row>
    <row r="1144" spans="1:13" x14ac:dyDescent="0.3">
      <c r="A1144">
        <v>19</v>
      </c>
      <c r="B1144" t="s">
        <v>242</v>
      </c>
      <c r="C1144" s="1">
        <v>42705</v>
      </c>
      <c r="D1144" t="s">
        <v>130</v>
      </c>
      <c r="E1144" t="str">
        <f t="shared" si="17"/>
        <v>2016/12</v>
      </c>
      <c r="F1144">
        <v>24302813.143185899</v>
      </c>
      <c r="G1144">
        <v>8.5218616897046739E-2</v>
      </c>
      <c r="H1144" t="s">
        <v>13</v>
      </c>
      <c r="I1144">
        <v>2016</v>
      </c>
      <c r="J1144" t="s">
        <v>251</v>
      </c>
      <c r="K1144">
        <v>20915609.80802476</v>
      </c>
      <c r="L1144">
        <v>0.86062505129736999</v>
      </c>
      <c r="M1144" t="s">
        <v>33</v>
      </c>
    </row>
    <row r="1145" spans="1:13" x14ac:dyDescent="0.3">
      <c r="A1145">
        <v>19</v>
      </c>
      <c r="B1145" t="s">
        <v>242</v>
      </c>
      <c r="C1145" s="1">
        <v>42675</v>
      </c>
      <c r="D1145" t="s">
        <v>132</v>
      </c>
      <c r="E1145" t="str">
        <f t="shared" si="17"/>
        <v>2016/11</v>
      </c>
      <c r="F1145">
        <v>22317552.890012801</v>
      </c>
      <c r="G1145">
        <v>9.4901599093546573E-3</v>
      </c>
      <c r="H1145" t="s">
        <v>13</v>
      </c>
      <c r="I1145">
        <v>2016</v>
      </c>
      <c r="J1145" t="s">
        <v>251</v>
      </c>
      <c r="K1145">
        <v>20915609.80802476</v>
      </c>
      <c r="L1145">
        <v>0.93718204281189732</v>
      </c>
      <c r="M1145" t="s">
        <v>33</v>
      </c>
    </row>
    <row r="1146" spans="1:13" x14ac:dyDescent="0.3">
      <c r="A1146">
        <v>19</v>
      </c>
      <c r="B1146" t="s">
        <v>242</v>
      </c>
      <c r="C1146" s="1">
        <v>42644</v>
      </c>
      <c r="D1146" t="s">
        <v>133</v>
      </c>
      <c r="E1146" t="str">
        <f t="shared" si="17"/>
        <v>2016/10</v>
      </c>
      <c r="F1146">
        <v>22106757.5670343</v>
      </c>
      <c r="G1146">
        <v>5.2174101136051119E-3</v>
      </c>
      <c r="H1146" t="s">
        <v>13</v>
      </c>
      <c r="I1146">
        <v>2016</v>
      </c>
      <c r="J1146" t="s">
        <v>251</v>
      </c>
      <c r="K1146">
        <v>20915609.80802476</v>
      </c>
      <c r="L1146">
        <v>0.94611838685987193</v>
      </c>
      <c r="M1146" t="s">
        <v>33</v>
      </c>
    </row>
    <row r="1147" spans="1:13" x14ac:dyDescent="0.3">
      <c r="A1147">
        <v>19</v>
      </c>
      <c r="B1147" t="s">
        <v>242</v>
      </c>
      <c r="C1147" s="1">
        <v>42614</v>
      </c>
      <c r="D1147" t="s">
        <v>134</v>
      </c>
      <c r="E1147" t="str">
        <f t="shared" si="17"/>
        <v>2016/09</v>
      </c>
      <c r="F1147">
        <v>21991717.912016101</v>
      </c>
      <c r="G1147">
        <v>2.7861835597959968E-2</v>
      </c>
      <c r="H1147" t="s">
        <v>13</v>
      </c>
      <c r="I1147">
        <v>2016</v>
      </c>
      <c r="J1147" t="s">
        <v>251</v>
      </c>
      <c r="K1147">
        <v>20915609.80802476</v>
      </c>
      <c r="L1147">
        <v>0.95106757424333077</v>
      </c>
      <c r="M1147" t="s">
        <v>33</v>
      </c>
    </row>
    <row r="1148" spans="1:13" x14ac:dyDescent="0.3">
      <c r="A1148">
        <v>19</v>
      </c>
      <c r="B1148" t="s">
        <v>242</v>
      </c>
      <c r="C1148" s="1">
        <v>42583</v>
      </c>
      <c r="D1148" t="s">
        <v>135</v>
      </c>
      <c r="E1148" t="str">
        <f t="shared" si="17"/>
        <v>2016/08</v>
      </c>
      <c r="F1148">
        <v>21387445.443102501</v>
      </c>
      <c r="G1148">
        <v>9.1098179881529323E-2</v>
      </c>
      <c r="H1148" t="s">
        <v>13</v>
      </c>
      <c r="I1148">
        <v>2016</v>
      </c>
      <c r="J1148" t="s">
        <v>251</v>
      </c>
      <c r="K1148">
        <v>20915609.80802476</v>
      </c>
      <c r="L1148">
        <v>0.97793866329978607</v>
      </c>
      <c r="M1148" t="s">
        <v>33</v>
      </c>
    </row>
    <row r="1149" spans="1:13" x14ac:dyDescent="0.3">
      <c r="A1149">
        <v>19</v>
      </c>
      <c r="B1149" t="s">
        <v>242</v>
      </c>
      <c r="C1149" s="1">
        <v>42552</v>
      </c>
      <c r="D1149" t="s">
        <v>136</v>
      </c>
      <c r="E1149" t="str">
        <f t="shared" si="17"/>
        <v>2016/07</v>
      </c>
      <c r="F1149">
        <v>19525199.404572401</v>
      </c>
      <c r="G1149">
        <v>-7.1286484979037855E-3</v>
      </c>
      <c r="H1149" t="s">
        <v>13</v>
      </c>
      <c r="I1149">
        <v>2016</v>
      </c>
      <c r="J1149" t="s">
        <v>251</v>
      </c>
      <c r="K1149">
        <v>20915609.80802476</v>
      </c>
      <c r="L1149">
        <v>1.0712110731697191</v>
      </c>
      <c r="M1149" t="s">
        <v>33</v>
      </c>
    </row>
    <row r="1150" spans="1:13" x14ac:dyDescent="0.3">
      <c r="A1150">
        <v>19</v>
      </c>
      <c r="B1150" t="s">
        <v>242</v>
      </c>
      <c r="C1150" s="1">
        <v>42522</v>
      </c>
      <c r="D1150" t="s">
        <v>137</v>
      </c>
      <c r="E1150" t="str">
        <f t="shared" si="17"/>
        <v>2016/06</v>
      </c>
      <c r="F1150">
        <v>19664884.981126498</v>
      </c>
      <c r="G1150">
        <v>-0.13267983808291889</v>
      </c>
      <c r="H1150" t="s">
        <v>13</v>
      </c>
      <c r="I1150">
        <v>2016</v>
      </c>
      <c r="J1150" t="s">
        <v>251</v>
      </c>
      <c r="K1150">
        <v>20915609.80802476</v>
      </c>
      <c r="L1150">
        <v>1.06360193960446</v>
      </c>
      <c r="M1150" t="s">
        <v>33</v>
      </c>
    </row>
    <row r="1151" spans="1:13" x14ac:dyDescent="0.3">
      <c r="A1151">
        <v>19</v>
      </c>
      <c r="B1151" t="s">
        <v>242</v>
      </c>
      <c r="C1151" s="1">
        <v>42491</v>
      </c>
      <c r="D1151" t="s">
        <v>138</v>
      </c>
      <c r="E1151" t="str">
        <f t="shared" si="17"/>
        <v>2016/05</v>
      </c>
      <c r="F1151">
        <v>22455024.442211598</v>
      </c>
      <c r="G1151">
        <v>3.9514184336345522E-2</v>
      </c>
      <c r="H1151" t="s">
        <v>13</v>
      </c>
      <c r="I1151">
        <v>2016</v>
      </c>
      <c r="J1151" t="s">
        <v>251</v>
      </c>
      <c r="K1151">
        <v>20915609.80802476</v>
      </c>
      <c r="L1151">
        <v>0.93144453535784166</v>
      </c>
      <c r="M1151" t="s">
        <v>33</v>
      </c>
    </row>
    <row r="1152" spans="1:13" x14ac:dyDescent="0.3">
      <c r="A1152">
        <v>19</v>
      </c>
      <c r="B1152" t="s">
        <v>242</v>
      </c>
      <c r="C1152" s="1">
        <v>42461</v>
      </c>
      <c r="D1152" t="s">
        <v>139</v>
      </c>
      <c r="E1152" t="str">
        <f t="shared" si="17"/>
        <v>2016/04</v>
      </c>
      <c r="F1152">
        <v>21585034.140866801</v>
      </c>
      <c r="G1152">
        <v>-5.1214089431329941E-2</v>
      </c>
      <c r="H1152" t="s">
        <v>13</v>
      </c>
      <c r="I1152">
        <v>2016</v>
      </c>
      <c r="J1152" t="s">
        <v>251</v>
      </c>
      <c r="K1152">
        <v>20915609.80802476</v>
      </c>
      <c r="L1152">
        <v>0.96898664470608253</v>
      </c>
      <c r="M1152" t="s">
        <v>33</v>
      </c>
    </row>
    <row r="1153" spans="1:13" x14ac:dyDescent="0.3">
      <c r="A1153">
        <v>19</v>
      </c>
      <c r="B1153" t="s">
        <v>242</v>
      </c>
      <c r="C1153" s="1">
        <v>42430</v>
      </c>
      <c r="D1153" t="s">
        <v>140</v>
      </c>
      <c r="E1153" t="str">
        <f t="shared" si="17"/>
        <v>2016/03</v>
      </c>
      <c r="F1153">
        <v>22719289.017775699</v>
      </c>
      <c r="G1153">
        <v>4.0122464739219946E-2</v>
      </c>
      <c r="H1153" t="s">
        <v>13</v>
      </c>
      <c r="I1153">
        <v>2016</v>
      </c>
      <c r="J1153" t="s">
        <v>251</v>
      </c>
      <c r="K1153">
        <v>20915609.80802476</v>
      </c>
      <c r="L1153">
        <v>0.92061022647584922</v>
      </c>
      <c r="M1153" t="s">
        <v>33</v>
      </c>
    </row>
    <row r="1154" spans="1:13" x14ac:dyDescent="0.3">
      <c r="A1154">
        <v>19</v>
      </c>
      <c r="B1154" t="s">
        <v>242</v>
      </c>
      <c r="C1154" s="1">
        <v>42401</v>
      </c>
      <c r="D1154" t="s">
        <v>141</v>
      </c>
      <c r="E1154" t="str">
        <f t="shared" si="17"/>
        <v>2016/02</v>
      </c>
      <c r="F1154">
        <v>21825779.901210401</v>
      </c>
      <c r="G1154">
        <v>-9.2745710294826228E-2</v>
      </c>
      <c r="H1154" t="s">
        <v>13</v>
      </c>
      <c r="I1154">
        <v>2016</v>
      </c>
      <c r="J1154" t="s">
        <v>251</v>
      </c>
      <c r="K1154">
        <v>20915609.80802476</v>
      </c>
      <c r="L1154">
        <v>0.95829839312476683</v>
      </c>
      <c r="M1154" t="s">
        <v>33</v>
      </c>
    </row>
    <row r="1155" spans="1:13" x14ac:dyDescent="0.3">
      <c r="A1155">
        <v>19</v>
      </c>
      <c r="B1155" t="s">
        <v>242</v>
      </c>
      <c r="C1155" s="1">
        <v>42370</v>
      </c>
      <c r="D1155" t="s">
        <v>142</v>
      </c>
      <c r="E1155" t="str">
        <f t="shared" ref="E1155:E1218" si="18">TEXT(C1155,"yyyy/mm")</f>
        <v>2016/01</v>
      </c>
      <c r="F1155">
        <v>23946868.067634001</v>
      </c>
      <c r="G1155">
        <v>-0.2567593790074772</v>
      </c>
      <c r="H1155" t="s">
        <v>13</v>
      </c>
      <c r="I1155">
        <v>2016</v>
      </c>
      <c r="J1155" t="s">
        <v>251</v>
      </c>
      <c r="K1155">
        <v>20915609.80802476</v>
      </c>
      <c r="L1155">
        <v>0.8734173399607853</v>
      </c>
      <c r="M1155" t="s">
        <v>33</v>
      </c>
    </row>
    <row r="1156" spans="1:13" x14ac:dyDescent="0.3">
      <c r="A1156">
        <v>19</v>
      </c>
      <c r="B1156" t="s">
        <v>242</v>
      </c>
      <c r="C1156" s="1">
        <v>42339</v>
      </c>
      <c r="D1156" t="s">
        <v>143</v>
      </c>
      <c r="E1156" t="str">
        <f t="shared" si="18"/>
        <v>2015/12</v>
      </c>
      <c r="F1156">
        <v>30956931.272223901</v>
      </c>
      <c r="G1156">
        <v>9.382547515834368E-3</v>
      </c>
      <c r="H1156" t="s">
        <v>13</v>
      </c>
      <c r="I1156">
        <v>2015</v>
      </c>
      <c r="J1156" t="s">
        <v>252</v>
      </c>
      <c r="K1156">
        <v>23654935.635989651</v>
      </c>
      <c r="L1156">
        <v>0.76412404795478017</v>
      </c>
      <c r="M1156" t="s">
        <v>33</v>
      </c>
    </row>
    <row r="1157" spans="1:13" x14ac:dyDescent="0.3">
      <c r="A1157">
        <v>19</v>
      </c>
      <c r="B1157" t="s">
        <v>242</v>
      </c>
      <c r="C1157" s="1">
        <v>42309</v>
      </c>
      <c r="D1157" t="s">
        <v>145</v>
      </c>
      <c r="E1157" t="str">
        <f t="shared" si="18"/>
        <v>2015/11</v>
      </c>
      <c r="F1157">
        <v>30667834.745381501</v>
      </c>
      <c r="G1157">
        <v>5.1163560397254254E-2</v>
      </c>
      <c r="H1157" t="s">
        <v>13</v>
      </c>
      <c r="I1157">
        <v>2015</v>
      </c>
      <c r="J1157" t="s">
        <v>252</v>
      </c>
      <c r="K1157">
        <v>23654935.635989651</v>
      </c>
      <c r="L1157">
        <v>0.77132721733972509</v>
      </c>
      <c r="M1157" t="s">
        <v>33</v>
      </c>
    </row>
    <row r="1158" spans="1:13" x14ac:dyDescent="0.3">
      <c r="A1158">
        <v>19</v>
      </c>
      <c r="B1158" t="s">
        <v>242</v>
      </c>
      <c r="C1158" s="1">
        <v>42278</v>
      </c>
      <c r="D1158" t="s">
        <v>146</v>
      </c>
      <c r="E1158" t="str">
        <f t="shared" si="18"/>
        <v>2015/10</v>
      </c>
      <c r="F1158">
        <v>29138222.980849098</v>
      </c>
      <c r="G1158">
        <v>7.2531561735191138E-2</v>
      </c>
      <c r="H1158" t="s">
        <v>13</v>
      </c>
      <c r="I1158">
        <v>2015</v>
      </c>
      <c r="J1158" t="s">
        <v>252</v>
      </c>
      <c r="K1158">
        <v>23654935.635989651</v>
      </c>
      <c r="L1158">
        <v>0.81181805944503549</v>
      </c>
      <c r="M1158" t="s">
        <v>33</v>
      </c>
    </row>
    <row r="1159" spans="1:13" x14ac:dyDescent="0.3">
      <c r="A1159">
        <v>19</v>
      </c>
      <c r="B1159" t="s">
        <v>242</v>
      </c>
      <c r="C1159" s="1">
        <v>42248</v>
      </c>
      <c r="D1159" t="s">
        <v>147</v>
      </c>
      <c r="E1159" t="str">
        <f t="shared" si="18"/>
        <v>2015/09</v>
      </c>
      <c r="F1159">
        <v>27099607.788894601</v>
      </c>
      <c r="G1159">
        <v>-6.7987097796457549E-2</v>
      </c>
      <c r="H1159" t="s">
        <v>13</v>
      </c>
      <c r="I1159">
        <v>2015</v>
      </c>
      <c r="J1159" t="s">
        <v>252</v>
      </c>
      <c r="K1159">
        <v>23654935.635989651</v>
      </c>
      <c r="L1159">
        <v>0.87288848680988751</v>
      </c>
      <c r="M1159" t="s">
        <v>33</v>
      </c>
    </row>
    <row r="1160" spans="1:13" x14ac:dyDescent="0.3">
      <c r="A1160">
        <v>19</v>
      </c>
      <c r="B1160" t="s">
        <v>242</v>
      </c>
      <c r="C1160" s="1">
        <v>42217</v>
      </c>
      <c r="D1160" t="s">
        <v>148</v>
      </c>
      <c r="E1160" t="str">
        <f t="shared" si="18"/>
        <v>2015/08</v>
      </c>
      <c r="F1160">
        <v>29006105.805518601</v>
      </c>
      <c r="G1160">
        <v>-7.2152002186239059E-2</v>
      </c>
      <c r="H1160" t="s">
        <v>13</v>
      </c>
      <c r="I1160">
        <v>2015</v>
      </c>
      <c r="J1160" t="s">
        <v>252</v>
      </c>
      <c r="K1160">
        <v>23654935.635989651</v>
      </c>
      <c r="L1160">
        <v>0.81551573294920354</v>
      </c>
      <c r="M1160" t="s">
        <v>33</v>
      </c>
    </row>
    <row r="1161" spans="1:13" x14ac:dyDescent="0.3">
      <c r="A1161">
        <v>19</v>
      </c>
      <c r="B1161" t="s">
        <v>242</v>
      </c>
      <c r="C1161" s="1">
        <v>42186</v>
      </c>
      <c r="D1161" t="s">
        <v>149</v>
      </c>
      <c r="E1161" t="str">
        <f t="shared" si="18"/>
        <v>2015/07</v>
      </c>
      <c r="F1161">
        <v>31176305.120777398</v>
      </c>
      <c r="G1161">
        <v>5.4342163637673774E-2</v>
      </c>
      <c r="H1161" t="s">
        <v>13</v>
      </c>
      <c r="I1161">
        <v>2015</v>
      </c>
      <c r="J1161" t="s">
        <v>252</v>
      </c>
      <c r="K1161">
        <v>23654935.635989651</v>
      </c>
      <c r="L1161">
        <v>0.7587472455234876</v>
      </c>
      <c r="M1161" t="s">
        <v>33</v>
      </c>
    </row>
    <row r="1162" spans="1:13" x14ac:dyDescent="0.3">
      <c r="A1162">
        <v>19</v>
      </c>
      <c r="B1162" t="s">
        <v>242</v>
      </c>
      <c r="C1162" s="1">
        <v>42156</v>
      </c>
      <c r="D1162" t="s">
        <v>150</v>
      </c>
      <c r="E1162" t="str">
        <f t="shared" si="18"/>
        <v>2015/06</v>
      </c>
      <c r="F1162">
        <v>29527327.527056299</v>
      </c>
      <c r="G1162">
        <v>-6.1029290611739943E-2</v>
      </c>
      <c r="H1162" t="s">
        <v>13</v>
      </c>
      <c r="I1162">
        <v>2015</v>
      </c>
      <c r="J1162" t="s">
        <v>252</v>
      </c>
      <c r="K1162">
        <v>23654935.635989651</v>
      </c>
      <c r="L1162">
        <v>0.80112010185528326</v>
      </c>
      <c r="M1162" t="s">
        <v>33</v>
      </c>
    </row>
    <row r="1163" spans="1:13" x14ac:dyDescent="0.3">
      <c r="A1163">
        <v>19</v>
      </c>
      <c r="B1163" t="s">
        <v>242</v>
      </c>
      <c r="C1163" s="1">
        <v>42125</v>
      </c>
      <c r="D1163" t="s">
        <v>151</v>
      </c>
      <c r="E1163" t="str">
        <f t="shared" si="18"/>
        <v>2015/05</v>
      </c>
      <c r="F1163">
        <v>31385483.653910499</v>
      </c>
      <c r="G1163">
        <v>-6.609469612023587E-3</v>
      </c>
      <c r="H1163" t="s">
        <v>13</v>
      </c>
      <c r="I1163">
        <v>2015</v>
      </c>
      <c r="J1163" t="s">
        <v>252</v>
      </c>
      <c r="K1163">
        <v>23654935.635989651</v>
      </c>
      <c r="L1163">
        <v>0.75369033330293589</v>
      </c>
      <c r="M1163" t="s">
        <v>33</v>
      </c>
    </row>
    <row r="1164" spans="1:13" x14ac:dyDescent="0.3">
      <c r="A1164">
        <v>19</v>
      </c>
      <c r="B1164" t="s">
        <v>242</v>
      </c>
      <c r="C1164" s="1">
        <v>42095</v>
      </c>
      <c r="D1164" t="s">
        <v>152</v>
      </c>
      <c r="E1164" t="str">
        <f t="shared" si="18"/>
        <v>2015/04</v>
      </c>
      <c r="F1164">
        <v>31593612.1060443</v>
      </c>
      <c r="G1164">
        <v>0.29060071526009634</v>
      </c>
      <c r="H1164" t="s">
        <v>13</v>
      </c>
      <c r="I1164">
        <v>2015</v>
      </c>
      <c r="J1164" t="s">
        <v>252</v>
      </c>
      <c r="K1164">
        <v>23654935.635989651</v>
      </c>
      <c r="L1164">
        <v>0.7487252662529249</v>
      </c>
      <c r="M1164" t="s">
        <v>33</v>
      </c>
    </row>
    <row r="1165" spans="1:13" x14ac:dyDescent="0.3">
      <c r="A1165">
        <v>19</v>
      </c>
      <c r="B1165" t="s">
        <v>242</v>
      </c>
      <c r="C1165" s="1">
        <v>42064</v>
      </c>
      <c r="D1165" t="s">
        <v>153</v>
      </c>
      <c r="E1165" t="str">
        <f t="shared" si="18"/>
        <v>2015/03</v>
      </c>
      <c r="F1165">
        <v>23626152.0533798</v>
      </c>
      <c r="G1165">
        <v>1.9623707495065768E-3</v>
      </c>
      <c r="H1165" t="s">
        <v>13</v>
      </c>
      <c r="I1165">
        <v>2015</v>
      </c>
      <c r="J1165" t="s">
        <v>252</v>
      </c>
      <c r="K1165">
        <v>23654935.635989651</v>
      </c>
      <c r="L1165">
        <v>1.0012182932940081</v>
      </c>
      <c r="M1165" t="s">
        <v>33</v>
      </c>
    </row>
    <row r="1166" spans="1:13" x14ac:dyDescent="0.3">
      <c r="A1166">
        <v>19</v>
      </c>
      <c r="B1166" t="s">
        <v>242</v>
      </c>
      <c r="C1166" s="1">
        <v>42036</v>
      </c>
      <c r="D1166" t="s">
        <v>154</v>
      </c>
      <c r="E1166" t="str">
        <f t="shared" si="18"/>
        <v>2015/02</v>
      </c>
      <c r="F1166">
        <v>23579834.244886901</v>
      </c>
      <c r="G1166">
        <v>2.0736123389527766E-2</v>
      </c>
      <c r="H1166" t="s">
        <v>13</v>
      </c>
      <c r="I1166">
        <v>2015</v>
      </c>
      <c r="J1166" t="s">
        <v>252</v>
      </c>
      <c r="K1166">
        <v>23654935.635989651</v>
      </c>
      <c r="L1166">
        <v>1.0031849838435161</v>
      </c>
      <c r="M1166" t="s">
        <v>33</v>
      </c>
    </row>
    <row r="1167" spans="1:13" x14ac:dyDescent="0.3">
      <c r="A1167">
        <v>55</v>
      </c>
      <c r="B1167" t="s">
        <v>253</v>
      </c>
      <c r="C1167" s="1">
        <v>45901</v>
      </c>
      <c r="D1167" t="s">
        <v>12</v>
      </c>
      <c r="E1167" t="str">
        <f t="shared" si="18"/>
        <v>2025/09</v>
      </c>
      <c r="F1167">
        <v>8975029.6645771693</v>
      </c>
      <c r="G1167">
        <v>0.26653525741225326</v>
      </c>
      <c r="H1167" t="s">
        <v>128</v>
      </c>
      <c r="I1167">
        <v>2025</v>
      </c>
      <c r="J1167" t="s">
        <v>254</v>
      </c>
      <c r="K1167">
        <v>781789.38542804704</v>
      </c>
      <c r="L1167">
        <v>8.7107164504829374E-2</v>
      </c>
      <c r="M1167" t="s">
        <v>157</v>
      </c>
    </row>
    <row r="1168" spans="1:13" x14ac:dyDescent="0.3">
      <c r="A1168">
        <v>55</v>
      </c>
      <c r="B1168" t="s">
        <v>253</v>
      </c>
      <c r="C1168" s="1">
        <v>45870</v>
      </c>
      <c r="D1168" t="s">
        <v>16</v>
      </c>
      <c r="E1168" t="str">
        <f t="shared" si="18"/>
        <v>2025/08</v>
      </c>
      <c r="F1168">
        <v>6875132.9544999199</v>
      </c>
      <c r="G1168">
        <v>-2.4504076886826983E-2</v>
      </c>
      <c r="H1168" t="s">
        <v>128</v>
      </c>
      <c r="I1168">
        <v>2025</v>
      </c>
      <c r="J1168" t="s">
        <v>254</v>
      </c>
      <c r="K1168">
        <v>781789.38542804704</v>
      </c>
      <c r="L1168">
        <v>0.11371262062886353</v>
      </c>
      <c r="M1168" t="s">
        <v>157</v>
      </c>
    </row>
    <row r="1169" spans="1:13" x14ac:dyDescent="0.3">
      <c r="A1169">
        <v>55</v>
      </c>
      <c r="B1169" t="s">
        <v>253</v>
      </c>
      <c r="C1169" s="1">
        <v>45839</v>
      </c>
      <c r="D1169" t="s">
        <v>17</v>
      </c>
      <c r="E1169" t="str">
        <f t="shared" si="18"/>
        <v>2025/07</v>
      </c>
      <c r="F1169">
        <v>7045682.7903708098</v>
      </c>
      <c r="G1169">
        <v>-0.10136961143408306</v>
      </c>
      <c r="H1169" t="s">
        <v>128</v>
      </c>
      <c r="I1169">
        <v>2025</v>
      </c>
      <c r="J1169" t="s">
        <v>254</v>
      </c>
      <c r="K1169">
        <v>781789.38542804704</v>
      </c>
      <c r="L1169">
        <v>0.11096006003797142</v>
      </c>
      <c r="M1169" t="s">
        <v>157</v>
      </c>
    </row>
    <row r="1170" spans="1:13" x14ac:dyDescent="0.3">
      <c r="A1170">
        <v>55</v>
      </c>
      <c r="B1170" t="s">
        <v>253</v>
      </c>
      <c r="C1170" s="1">
        <v>45809</v>
      </c>
      <c r="D1170" t="s">
        <v>18</v>
      </c>
      <c r="E1170" t="str">
        <f t="shared" si="18"/>
        <v>2025/06</v>
      </c>
      <c r="F1170">
        <v>7797355.7555616796</v>
      </c>
      <c r="G1170">
        <v>0.20416109720681855</v>
      </c>
      <c r="H1170" t="s">
        <v>128</v>
      </c>
      <c r="I1170">
        <v>2025</v>
      </c>
      <c r="J1170" t="s">
        <v>254</v>
      </c>
      <c r="K1170">
        <v>781789.38542804704</v>
      </c>
      <c r="L1170">
        <v>0.10026339825144109</v>
      </c>
      <c r="M1170" t="s">
        <v>157</v>
      </c>
    </row>
    <row r="1171" spans="1:13" x14ac:dyDescent="0.3">
      <c r="A1171">
        <v>55</v>
      </c>
      <c r="B1171" t="s">
        <v>253</v>
      </c>
      <c r="C1171" s="1">
        <v>45778</v>
      </c>
      <c r="D1171" t="s">
        <v>19</v>
      </c>
      <c r="E1171" t="str">
        <f t="shared" si="18"/>
        <v>2025/05</v>
      </c>
      <c r="F1171">
        <v>6357425.9673559396</v>
      </c>
      <c r="G1171">
        <v>0.15201617536349146</v>
      </c>
      <c r="H1171" t="s">
        <v>128</v>
      </c>
      <c r="I1171">
        <v>2025</v>
      </c>
      <c r="J1171" t="s">
        <v>254</v>
      </c>
      <c r="K1171">
        <v>781789.38542804704</v>
      </c>
      <c r="L1171">
        <v>0.12297262908642161</v>
      </c>
      <c r="M1171" t="s">
        <v>157</v>
      </c>
    </row>
    <row r="1172" spans="1:13" x14ac:dyDescent="0.3">
      <c r="A1172">
        <v>55</v>
      </c>
      <c r="B1172" t="s">
        <v>253</v>
      </c>
      <c r="C1172" s="1">
        <v>45748</v>
      </c>
      <c r="D1172" t="s">
        <v>20</v>
      </c>
      <c r="E1172" t="str">
        <f t="shared" si="18"/>
        <v>2025/04</v>
      </c>
      <c r="F1172">
        <v>5460866.0694300001</v>
      </c>
      <c r="G1172">
        <v>0.10480790366211468</v>
      </c>
      <c r="H1172" t="s">
        <v>128</v>
      </c>
      <c r="I1172">
        <v>2025</v>
      </c>
      <c r="J1172" t="s">
        <v>254</v>
      </c>
      <c r="K1172">
        <v>781789.38542804704</v>
      </c>
      <c r="L1172">
        <v>0.14316216063318496</v>
      </c>
      <c r="M1172" t="s">
        <v>157</v>
      </c>
    </row>
    <row r="1173" spans="1:13" x14ac:dyDescent="0.3">
      <c r="A1173">
        <v>55</v>
      </c>
      <c r="B1173" t="s">
        <v>253</v>
      </c>
      <c r="C1173" s="1">
        <v>45717</v>
      </c>
      <c r="D1173" t="s">
        <v>21</v>
      </c>
      <c r="E1173" t="str">
        <f t="shared" si="18"/>
        <v>2025/03</v>
      </c>
      <c r="F1173">
        <v>4917496.17915022</v>
      </c>
      <c r="G1173">
        <v>7.6767669429134849E-2</v>
      </c>
      <c r="H1173" t="s">
        <v>128</v>
      </c>
      <c r="I1173">
        <v>2025</v>
      </c>
      <c r="J1173" t="s">
        <v>254</v>
      </c>
      <c r="K1173">
        <v>781789.38542804704</v>
      </c>
      <c r="L1173">
        <v>0.15898118817921403</v>
      </c>
      <c r="M1173" t="s">
        <v>157</v>
      </c>
    </row>
    <row r="1174" spans="1:13" x14ac:dyDescent="0.3">
      <c r="A1174">
        <v>55</v>
      </c>
      <c r="B1174" t="s">
        <v>253</v>
      </c>
      <c r="C1174" s="1">
        <v>45689</v>
      </c>
      <c r="D1174" t="s">
        <v>22</v>
      </c>
      <c r="E1174" t="str">
        <f t="shared" si="18"/>
        <v>2025/02</v>
      </c>
      <c r="F1174">
        <v>4554117.75530136</v>
      </c>
      <c r="G1174">
        <v>0.22016510990973709</v>
      </c>
      <c r="H1174" t="s">
        <v>128</v>
      </c>
      <c r="I1174">
        <v>2025</v>
      </c>
      <c r="J1174" t="s">
        <v>254</v>
      </c>
      <c r="K1174">
        <v>781789.38542804704</v>
      </c>
      <c r="L1174">
        <v>0.17166648458265735</v>
      </c>
      <c r="M1174" t="s">
        <v>157</v>
      </c>
    </row>
    <row r="1175" spans="1:13" x14ac:dyDescent="0.3">
      <c r="A1175">
        <v>55</v>
      </c>
      <c r="B1175" t="s">
        <v>253</v>
      </c>
      <c r="C1175" s="1">
        <v>45658</v>
      </c>
      <c r="D1175" t="s">
        <v>23</v>
      </c>
      <c r="E1175" t="str">
        <f t="shared" si="18"/>
        <v>2025/01</v>
      </c>
      <c r="F1175">
        <v>3654161.7186411899</v>
      </c>
      <c r="G1175">
        <v>0.14066908950278059</v>
      </c>
      <c r="H1175" t="s">
        <v>128</v>
      </c>
      <c r="I1175">
        <v>2025</v>
      </c>
      <c r="J1175" t="s">
        <v>254</v>
      </c>
      <c r="K1175">
        <v>781789.38542804704</v>
      </c>
      <c r="L1175">
        <v>0.21394493337277848</v>
      </c>
      <c r="M1175" t="s">
        <v>157</v>
      </c>
    </row>
    <row r="1176" spans="1:13" x14ac:dyDescent="0.3">
      <c r="A1176">
        <v>55</v>
      </c>
      <c r="B1176" t="s">
        <v>253</v>
      </c>
      <c r="C1176" s="1">
        <v>45627</v>
      </c>
      <c r="D1176" t="s">
        <v>24</v>
      </c>
      <c r="E1176" t="str">
        <f t="shared" si="18"/>
        <v>2024/12</v>
      </c>
      <c r="F1176">
        <v>3174650.7473161998</v>
      </c>
      <c r="G1176">
        <v>-2.5642452320917324E-2</v>
      </c>
      <c r="H1176" t="s">
        <v>128</v>
      </c>
      <c r="I1176">
        <v>2024</v>
      </c>
      <c r="J1176" t="s">
        <v>255</v>
      </c>
      <c r="K1176">
        <v>490378.91788895818</v>
      </c>
      <c r="L1176">
        <v>0.15446704438386391</v>
      </c>
      <c r="M1176" t="s">
        <v>157</v>
      </c>
    </row>
    <row r="1177" spans="1:13" x14ac:dyDescent="0.3">
      <c r="A1177">
        <v>55</v>
      </c>
      <c r="B1177" t="s">
        <v>253</v>
      </c>
      <c r="C1177" s="1">
        <v>45597</v>
      </c>
      <c r="D1177" t="s">
        <v>26</v>
      </c>
      <c r="E1177" t="str">
        <f t="shared" si="18"/>
        <v>2024/11</v>
      </c>
      <c r="F1177">
        <v>3257109.27898941</v>
      </c>
      <c r="G1177">
        <v>8.4271132806879659E-2</v>
      </c>
      <c r="H1177" t="s">
        <v>128</v>
      </c>
      <c r="I1177">
        <v>2024</v>
      </c>
      <c r="J1177" t="s">
        <v>255</v>
      </c>
      <c r="K1177">
        <v>490378.91788895818</v>
      </c>
      <c r="L1177">
        <v>0.15055648302997959</v>
      </c>
      <c r="M1177" t="s">
        <v>157</v>
      </c>
    </row>
    <row r="1178" spans="1:13" x14ac:dyDescent="0.3">
      <c r="A1178">
        <v>55</v>
      </c>
      <c r="B1178" t="s">
        <v>253</v>
      </c>
      <c r="C1178" s="1">
        <v>45566</v>
      </c>
      <c r="D1178" t="s">
        <v>27</v>
      </c>
      <c r="E1178" t="str">
        <f t="shared" si="18"/>
        <v>2024/10</v>
      </c>
      <c r="F1178">
        <v>2993876.22750095</v>
      </c>
      <c r="G1178">
        <v>-1.2703881025870976E-3</v>
      </c>
      <c r="H1178" t="s">
        <v>128</v>
      </c>
      <c r="I1178">
        <v>2024</v>
      </c>
      <c r="J1178" t="s">
        <v>255</v>
      </c>
      <c r="K1178">
        <v>490378.91788895818</v>
      </c>
      <c r="L1178">
        <v>0.16379398499659673</v>
      </c>
      <c r="M1178" t="s">
        <v>157</v>
      </c>
    </row>
    <row r="1179" spans="1:13" x14ac:dyDescent="0.3">
      <c r="A1179">
        <v>55</v>
      </c>
      <c r="B1179" t="s">
        <v>253</v>
      </c>
      <c r="C1179" s="1">
        <v>45536</v>
      </c>
      <c r="D1179" t="s">
        <v>28</v>
      </c>
      <c r="E1179" t="str">
        <f t="shared" si="18"/>
        <v>2024/09</v>
      </c>
      <c r="F1179">
        <v>2997682.0291517102</v>
      </c>
      <c r="G1179">
        <v>-0.10324231140408219</v>
      </c>
      <c r="H1179" t="s">
        <v>128</v>
      </c>
      <c r="I1179">
        <v>2024</v>
      </c>
      <c r="J1179" t="s">
        <v>255</v>
      </c>
      <c r="K1179">
        <v>490378.91788895818</v>
      </c>
      <c r="L1179">
        <v>0.16358603518323342</v>
      </c>
      <c r="M1179" t="s">
        <v>157</v>
      </c>
    </row>
    <row r="1180" spans="1:13" x14ac:dyDescent="0.3">
      <c r="A1180">
        <v>55</v>
      </c>
      <c r="B1180" t="s">
        <v>253</v>
      </c>
      <c r="C1180" s="1">
        <v>45505</v>
      </c>
      <c r="D1180" t="s">
        <v>29</v>
      </c>
      <c r="E1180" t="str">
        <f t="shared" si="18"/>
        <v>2024/08</v>
      </c>
      <c r="F1180">
        <v>3323710.0517379702</v>
      </c>
      <c r="G1180">
        <v>-1.3270369824657704E-2</v>
      </c>
      <c r="H1180" t="s">
        <v>128</v>
      </c>
      <c r="I1180">
        <v>2024</v>
      </c>
      <c r="J1180" t="s">
        <v>255</v>
      </c>
      <c r="K1180">
        <v>490378.91788895818</v>
      </c>
      <c r="L1180">
        <v>0.14753961995949036</v>
      </c>
      <c r="M1180" t="s">
        <v>157</v>
      </c>
    </row>
    <row r="1181" spans="1:13" x14ac:dyDescent="0.3">
      <c r="A1181">
        <v>55</v>
      </c>
      <c r="B1181" t="s">
        <v>253</v>
      </c>
      <c r="C1181" s="1">
        <v>45474</v>
      </c>
      <c r="D1181" t="s">
        <v>30</v>
      </c>
      <c r="E1181" t="str">
        <f t="shared" si="18"/>
        <v>2024/07</v>
      </c>
      <c r="F1181">
        <v>3368110.86935951</v>
      </c>
      <c r="G1181">
        <v>1.7094462776491175E-2</v>
      </c>
      <c r="H1181" t="s">
        <v>128</v>
      </c>
      <c r="I1181">
        <v>2024</v>
      </c>
      <c r="J1181" t="s">
        <v>255</v>
      </c>
      <c r="K1181">
        <v>490378.91788895818</v>
      </c>
      <c r="L1181">
        <v>0.14559464842741654</v>
      </c>
      <c r="M1181" t="s">
        <v>157</v>
      </c>
    </row>
    <row r="1182" spans="1:13" x14ac:dyDescent="0.3">
      <c r="A1182">
        <v>55</v>
      </c>
      <c r="B1182" t="s">
        <v>253</v>
      </c>
      <c r="C1182" s="1">
        <v>45444</v>
      </c>
      <c r="D1182" t="s">
        <v>31</v>
      </c>
      <c r="E1182" t="str">
        <f t="shared" si="18"/>
        <v>2024/06</v>
      </c>
      <c r="F1182">
        <v>3311024.1470540799</v>
      </c>
      <c r="G1182">
        <v>-8.0042784968095998E-2</v>
      </c>
      <c r="H1182" t="s">
        <v>128</v>
      </c>
      <c r="I1182">
        <v>2024</v>
      </c>
      <c r="J1182" t="s">
        <v>255</v>
      </c>
      <c r="K1182">
        <v>490378.91788895818</v>
      </c>
      <c r="L1182">
        <v>0.1481049053433402</v>
      </c>
      <c r="M1182" t="s">
        <v>157</v>
      </c>
    </row>
    <row r="1183" spans="1:13" x14ac:dyDescent="0.3">
      <c r="A1183">
        <v>55</v>
      </c>
      <c r="B1183" t="s">
        <v>253</v>
      </c>
      <c r="C1183" s="1">
        <v>45413</v>
      </c>
      <c r="D1183" t="s">
        <v>32</v>
      </c>
      <c r="E1183" t="str">
        <f t="shared" si="18"/>
        <v>2024/05</v>
      </c>
      <c r="F1183">
        <v>3586943.1032264298</v>
      </c>
      <c r="G1183">
        <v>0.10821365932484478</v>
      </c>
      <c r="H1183" t="s">
        <v>128</v>
      </c>
      <c r="I1183">
        <v>2024</v>
      </c>
      <c r="J1183" t="s">
        <v>255</v>
      </c>
      <c r="K1183">
        <v>490378.91788895818</v>
      </c>
      <c r="L1183">
        <v>0.13671220974981896</v>
      </c>
      <c r="M1183" t="s">
        <v>157</v>
      </c>
    </row>
    <row r="1184" spans="1:13" x14ac:dyDescent="0.3">
      <c r="A1184">
        <v>55</v>
      </c>
      <c r="B1184" t="s">
        <v>253</v>
      </c>
      <c r="C1184" s="1">
        <v>45383</v>
      </c>
      <c r="D1184" t="s">
        <v>34</v>
      </c>
      <c r="E1184" t="str">
        <f t="shared" si="18"/>
        <v>2024/04</v>
      </c>
      <c r="F1184">
        <v>3219051.2624819102</v>
      </c>
      <c r="G1184">
        <v>-2.4332101562973059E-2</v>
      </c>
      <c r="H1184" t="s">
        <v>128</v>
      </c>
      <c r="I1184">
        <v>2024</v>
      </c>
      <c r="J1184" t="s">
        <v>255</v>
      </c>
      <c r="K1184">
        <v>490378.91788895818</v>
      </c>
      <c r="L1184">
        <v>0.15233647366984543</v>
      </c>
      <c r="M1184" t="s">
        <v>157</v>
      </c>
    </row>
    <row r="1185" spans="1:13" x14ac:dyDescent="0.3">
      <c r="A1185">
        <v>55</v>
      </c>
      <c r="B1185" t="s">
        <v>253</v>
      </c>
      <c r="C1185" s="1">
        <v>45352</v>
      </c>
      <c r="D1185" t="s">
        <v>35</v>
      </c>
      <c r="E1185" t="str">
        <f t="shared" si="18"/>
        <v>2024/03</v>
      </c>
      <c r="F1185">
        <v>3298338.2423701901</v>
      </c>
      <c r="G1185">
        <v>5.9831678664929278E-2</v>
      </c>
      <c r="H1185" t="s">
        <v>128</v>
      </c>
      <c r="I1185">
        <v>2024</v>
      </c>
      <c r="J1185" t="s">
        <v>255</v>
      </c>
      <c r="K1185">
        <v>490378.91788895818</v>
      </c>
      <c r="L1185">
        <v>0.1486745390723091</v>
      </c>
      <c r="M1185" t="s">
        <v>157</v>
      </c>
    </row>
    <row r="1186" spans="1:13" x14ac:dyDescent="0.3">
      <c r="A1186">
        <v>55</v>
      </c>
      <c r="B1186" t="s">
        <v>253</v>
      </c>
      <c r="C1186" s="1">
        <v>45323</v>
      </c>
      <c r="D1186" t="s">
        <v>36</v>
      </c>
      <c r="E1186" t="str">
        <f t="shared" si="18"/>
        <v>2024/02</v>
      </c>
      <c r="F1186">
        <v>3106780.8699243502</v>
      </c>
      <c r="G1186">
        <v>7.8988357974278278E-2</v>
      </c>
      <c r="H1186" t="s">
        <v>128</v>
      </c>
      <c r="I1186">
        <v>2024</v>
      </c>
      <c r="J1186" t="s">
        <v>255</v>
      </c>
      <c r="K1186">
        <v>490378.91788895818</v>
      </c>
      <c r="L1186">
        <v>0.15784148880152557</v>
      </c>
      <c r="M1186" t="s">
        <v>157</v>
      </c>
    </row>
    <row r="1187" spans="1:13" x14ac:dyDescent="0.3">
      <c r="A1187">
        <v>55</v>
      </c>
      <c r="B1187" t="s">
        <v>253</v>
      </c>
      <c r="C1187" s="1">
        <v>45292</v>
      </c>
      <c r="D1187" t="s">
        <v>37</v>
      </c>
      <c r="E1187" t="str">
        <f t="shared" si="18"/>
        <v>2024/01</v>
      </c>
      <c r="F1187">
        <v>2870822.9823127901</v>
      </c>
      <c r="G1187">
        <v>0.12109138940265118</v>
      </c>
      <c r="H1187" t="s">
        <v>128</v>
      </c>
      <c r="I1187">
        <v>2024</v>
      </c>
      <c r="J1187" t="s">
        <v>255</v>
      </c>
      <c r="K1187">
        <v>490378.91788895818</v>
      </c>
      <c r="L1187">
        <v>0.17081475274170319</v>
      </c>
      <c r="M1187" t="s">
        <v>157</v>
      </c>
    </row>
    <row r="1188" spans="1:13" x14ac:dyDescent="0.3">
      <c r="A1188">
        <v>55</v>
      </c>
      <c r="B1188" t="s">
        <v>253</v>
      </c>
      <c r="C1188" s="1">
        <v>45261</v>
      </c>
      <c r="D1188" t="s">
        <v>38</v>
      </c>
      <c r="E1188" t="str">
        <f t="shared" si="18"/>
        <v>2023/12</v>
      </c>
      <c r="F1188">
        <v>2543414.2025825102</v>
      </c>
      <c r="G1188">
        <v>5.0648100844125088E-4</v>
      </c>
      <c r="H1188" t="s">
        <v>128</v>
      </c>
      <c r="I1188">
        <v>2023</v>
      </c>
      <c r="J1188" t="s">
        <v>256</v>
      </c>
      <c r="K1188">
        <v>437990.83956814988</v>
      </c>
      <c r="L1188">
        <v>0.172205863725785</v>
      </c>
      <c r="M1188" t="s">
        <v>157</v>
      </c>
    </row>
    <row r="1189" spans="1:13" x14ac:dyDescent="0.3">
      <c r="A1189">
        <v>55</v>
      </c>
      <c r="B1189" t="s">
        <v>253</v>
      </c>
      <c r="C1189" s="1">
        <v>45231</v>
      </c>
      <c r="D1189" t="s">
        <v>40</v>
      </c>
      <c r="E1189" t="str">
        <f t="shared" si="18"/>
        <v>2023/11</v>
      </c>
      <c r="F1189">
        <v>2542126.33775937</v>
      </c>
      <c r="G1189">
        <v>1.0183377748132029E-2</v>
      </c>
      <c r="H1189" t="s">
        <v>128</v>
      </c>
      <c r="I1189">
        <v>2023</v>
      </c>
      <c r="J1189" t="s">
        <v>256</v>
      </c>
      <c r="K1189">
        <v>437990.83956814988</v>
      </c>
      <c r="L1189">
        <v>0.17229310481641719</v>
      </c>
      <c r="M1189" t="s">
        <v>157</v>
      </c>
    </row>
    <row r="1190" spans="1:13" x14ac:dyDescent="0.3">
      <c r="A1190">
        <v>55</v>
      </c>
      <c r="B1190" t="s">
        <v>253</v>
      </c>
      <c r="C1190" s="1">
        <v>45200</v>
      </c>
      <c r="D1190" t="s">
        <v>41</v>
      </c>
      <c r="E1190" t="str">
        <f t="shared" si="18"/>
        <v>2023/10</v>
      </c>
      <c r="F1190">
        <v>2516370.2694424898</v>
      </c>
      <c r="G1190">
        <v>-5.6219686584249702E-2</v>
      </c>
      <c r="H1190" t="s">
        <v>128</v>
      </c>
      <c r="I1190">
        <v>2023</v>
      </c>
      <c r="J1190" t="s">
        <v>256</v>
      </c>
      <c r="K1190">
        <v>437990.83956814988</v>
      </c>
      <c r="L1190">
        <v>0.17405659448726049</v>
      </c>
      <c r="M1190" t="s">
        <v>157</v>
      </c>
    </row>
    <row r="1191" spans="1:13" x14ac:dyDescent="0.3">
      <c r="A1191">
        <v>55</v>
      </c>
      <c r="B1191" t="s">
        <v>253</v>
      </c>
      <c r="C1191" s="1">
        <v>45170</v>
      </c>
      <c r="D1191" t="s">
        <v>42</v>
      </c>
      <c r="E1191" t="str">
        <f t="shared" si="18"/>
        <v>2023/09</v>
      </c>
      <c r="F1191">
        <v>2661892.0861364198</v>
      </c>
      <c r="G1191">
        <v>6.754254293912533E-2</v>
      </c>
      <c r="H1191" t="s">
        <v>128</v>
      </c>
      <c r="I1191">
        <v>2023</v>
      </c>
      <c r="J1191" t="s">
        <v>256</v>
      </c>
      <c r="K1191">
        <v>437990.83956814988</v>
      </c>
      <c r="L1191">
        <v>0.16454117048894643</v>
      </c>
      <c r="M1191" t="s">
        <v>157</v>
      </c>
    </row>
    <row r="1192" spans="1:13" x14ac:dyDescent="0.3">
      <c r="A1192">
        <v>55</v>
      </c>
      <c r="B1192" t="s">
        <v>253</v>
      </c>
      <c r="C1192" s="1">
        <v>45139</v>
      </c>
      <c r="D1192" t="s">
        <v>43</v>
      </c>
      <c r="E1192" t="str">
        <f t="shared" si="18"/>
        <v>2023/08</v>
      </c>
      <c r="F1192">
        <v>2488038.47147932</v>
      </c>
      <c r="G1192">
        <v>3.15483284657741E-2</v>
      </c>
      <c r="H1192" t="s">
        <v>128</v>
      </c>
      <c r="I1192">
        <v>2023</v>
      </c>
      <c r="J1192" t="s">
        <v>256</v>
      </c>
      <c r="K1192">
        <v>437990.83956814988</v>
      </c>
      <c r="L1192">
        <v>0.17603861217938982</v>
      </c>
      <c r="M1192" t="s">
        <v>157</v>
      </c>
    </row>
    <row r="1193" spans="1:13" x14ac:dyDescent="0.3">
      <c r="A1193">
        <v>55</v>
      </c>
      <c r="B1193" t="s">
        <v>253</v>
      </c>
      <c r="C1193" s="1">
        <v>45108</v>
      </c>
      <c r="D1193" t="s">
        <v>44</v>
      </c>
      <c r="E1193" t="str">
        <f t="shared" si="18"/>
        <v>2023/07</v>
      </c>
      <c r="F1193">
        <v>2410770.2665287401</v>
      </c>
      <c r="G1193">
        <v>0.28129227191937295</v>
      </c>
      <c r="H1193" t="s">
        <v>128</v>
      </c>
      <c r="I1193">
        <v>2023</v>
      </c>
      <c r="J1193" t="s">
        <v>256</v>
      </c>
      <c r="K1193">
        <v>437990.83956814988</v>
      </c>
      <c r="L1193">
        <v>0.18168087007262265</v>
      </c>
      <c r="M1193" t="s">
        <v>157</v>
      </c>
    </row>
    <row r="1194" spans="1:13" x14ac:dyDescent="0.3">
      <c r="A1194">
        <v>55</v>
      </c>
      <c r="B1194" t="s">
        <v>253</v>
      </c>
      <c r="C1194" s="1">
        <v>45078</v>
      </c>
      <c r="D1194" t="s">
        <v>45</v>
      </c>
      <c r="E1194" t="str">
        <f t="shared" si="18"/>
        <v>2023/06</v>
      </c>
      <c r="F1194">
        <v>1819667.9459909699</v>
      </c>
      <c r="G1194">
        <v>-8.6716466979468637E-2</v>
      </c>
      <c r="H1194" t="s">
        <v>128</v>
      </c>
      <c r="I1194">
        <v>2023</v>
      </c>
      <c r="J1194" t="s">
        <v>256</v>
      </c>
      <c r="K1194">
        <v>437990.83956814988</v>
      </c>
      <c r="L1194">
        <v>0.24069822218560055</v>
      </c>
      <c r="M1194" t="s">
        <v>157</v>
      </c>
    </row>
    <row r="1195" spans="1:13" x14ac:dyDescent="0.3">
      <c r="A1195">
        <v>55</v>
      </c>
      <c r="B1195" t="s">
        <v>253</v>
      </c>
      <c r="C1195" s="1">
        <v>45047</v>
      </c>
      <c r="D1195" t="s">
        <v>46</v>
      </c>
      <c r="E1195" t="str">
        <f t="shared" si="18"/>
        <v>2023/05</v>
      </c>
      <c r="F1195">
        <v>1984506.9674408201</v>
      </c>
      <c r="G1195">
        <v>-2.9413887448569317E-2</v>
      </c>
      <c r="H1195" t="s">
        <v>128</v>
      </c>
      <c r="I1195">
        <v>2023</v>
      </c>
      <c r="J1195" t="s">
        <v>256</v>
      </c>
      <c r="K1195">
        <v>437990.83956814988</v>
      </c>
      <c r="L1195">
        <v>0.22070511555470829</v>
      </c>
      <c r="M1195" t="s">
        <v>157</v>
      </c>
    </row>
    <row r="1196" spans="1:13" x14ac:dyDescent="0.3">
      <c r="A1196">
        <v>55</v>
      </c>
      <c r="B1196" t="s">
        <v>253</v>
      </c>
      <c r="C1196" s="1">
        <v>45017</v>
      </c>
      <c r="D1196" t="s">
        <v>47</v>
      </c>
      <c r="E1196" t="str">
        <f t="shared" si="18"/>
        <v>2023/04</v>
      </c>
      <c r="F1196">
        <v>2043745.98597692</v>
      </c>
      <c r="G1196">
        <v>6.038839073251815E-2</v>
      </c>
      <c r="H1196" t="s">
        <v>128</v>
      </c>
      <c r="I1196">
        <v>2023</v>
      </c>
      <c r="J1196" t="s">
        <v>256</v>
      </c>
      <c r="K1196">
        <v>437990.83956814988</v>
      </c>
      <c r="L1196">
        <v>0.21430786534794746</v>
      </c>
      <c r="M1196" t="s">
        <v>157</v>
      </c>
    </row>
    <row r="1197" spans="1:13" x14ac:dyDescent="0.3">
      <c r="A1197">
        <v>55</v>
      </c>
      <c r="B1197" t="s">
        <v>253</v>
      </c>
      <c r="C1197" s="1">
        <v>44986</v>
      </c>
      <c r="D1197" t="s">
        <v>48</v>
      </c>
      <c r="E1197" t="str">
        <f t="shared" si="18"/>
        <v>2023/03</v>
      </c>
      <c r="F1197">
        <v>1923980.0840815799</v>
      </c>
      <c r="G1197">
        <v>-9.3848773243365297E-2</v>
      </c>
      <c r="H1197" t="s">
        <v>128</v>
      </c>
      <c r="I1197">
        <v>2023</v>
      </c>
      <c r="J1197" t="s">
        <v>256</v>
      </c>
      <c r="K1197">
        <v>437990.83956814988</v>
      </c>
      <c r="L1197">
        <v>0.22764832296963544</v>
      </c>
      <c r="M1197" t="s">
        <v>157</v>
      </c>
    </row>
    <row r="1198" spans="1:13" x14ac:dyDescent="0.3">
      <c r="A1198">
        <v>55</v>
      </c>
      <c r="B1198" t="s">
        <v>253</v>
      </c>
      <c r="C1198" s="1">
        <v>44958</v>
      </c>
      <c r="D1198" t="s">
        <v>49</v>
      </c>
      <c r="E1198" t="str">
        <f t="shared" si="18"/>
        <v>2023/02</v>
      </c>
      <c r="F1198">
        <v>2113287.4625434</v>
      </c>
      <c r="G1198">
        <v>7.2000838106844503E-2</v>
      </c>
      <c r="H1198" t="s">
        <v>128</v>
      </c>
      <c r="I1198">
        <v>2023</v>
      </c>
      <c r="J1198" t="s">
        <v>256</v>
      </c>
      <c r="K1198">
        <v>437990.83956814988</v>
      </c>
      <c r="L1198">
        <v>0.20725568448743636</v>
      </c>
      <c r="M1198" t="s">
        <v>157</v>
      </c>
    </row>
    <row r="1199" spans="1:13" x14ac:dyDescent="0.3">
      <c r="A1199">
        <v>55</v>
      </c>
      <c r="B1199" t="s">
        <v>253</v>
      </c>
      <c r="C1199" s="1">
        <v>44927</v>
      </c>
      <c r="D1199" t="s">
        <v>50</v>
      </c>
      <c r="E1199" t="str">
        <f t="shared" si="18"/>
        <v>2023/01</v>
      </c>
      <c r="F1199">
        <v>1966477.6275080501</v>
      </c>
      <c r="G1199">
        <v>0.13284232123114559</v>
      </c>
      <c r="H1199" t="s">
        <v>128</v>
      </c>
      <c r="I1199">
        <v>2023</v>
      </c>
      <c r="J1199" t="s">
        <v>256</v>
      </c>
      <c r="K1199">
        <v>437990.83956814988</v>
      </c>
      <c r="L1199">
        <v>0.2227286155923261</v>
      </c>
      <c r="M1199" t="s">
        <v>157</v>
      </c>
    </row>
    <row r="1200" spans="1:13" x14ac:dyDescent="0.3">
      <c r="A1200">
        <v>55</v>
      </c>
      <c r="B1200" t="s">
        <v>253</v>
      </c>
      <c r="C1200" s="1">
        <v>44896</v>
      </c>
      <c r="D1200" t="s">
        <v>51</v>
      </c>
      <c r="E1200" t="str">
        <f t="shared" si="18"/>
        <v>2022/12</v>
      </c>
      <c r="F1200">
        <v>1721853.9957106099</v>
      </c>
      <c r="G1200">
        <v>-5.6536526697871081E-3</v>
      </c>
      <c r="H1200" t="s">
        <v>128</v>
      </c>
      <c r="I1200">
        <v>2022</v>
      </c>
      <c r="J1200" t="s">
        <v>257</v>
      </c>
      <c r="K1200">
        <v>895224.19835186983</v>
      </c>
      <c r="L1200">
        <v>0.51991876232363732</v>
      </c>
      <c r="M1200" t="s">
        <v>15</v>
      </c>
    </row>
    <row r="1201" spans="1:13" x14ac:dyDescent="0.3">
      <c r="A1201">
        <v>55</v>
      </c>
      <c r="B1201" t="s">
        <v>253</v>
      </c>
      <c r="C1201" s="1">
        <v>44866</v>
      </c>
      <c r="D1201" t="s">
        <v>53</v>
      </c>
      <c r="E1201" t="str">
        <f t="shared" si="18"/>
        <v>2022/11</v>
      </c>
      <c r="F1201">
        <v>1731616.3305722999</v>
      </c>
      <c r="G1201">
        <v>2.9319147185828041E-2</v>
      </c>
      <c r="H1201" t="s">
        <v>128</v>
      </c>
      <c r="I1201">
        <v>2022</v>
      </c>
      <c r="J1201" t="s">
        <v>257</v>
      </c>
      <c r="K1201">
        <v>895224.19835186983</v>
      </c>
      <c r="L1201">
        <v>0.51698761587446906</v>
      </c>
      <c r="M1201" t="s">
        <v>15</v>
      </c>
    </row>
    <row r="1202" spans="1:13" x14ac:dyDescent="0.3">
      <c r="A1202">
        <v>55</v>
      </c>
      <c r="B1202" t="s">
        <v>253</v>
      </c>
      <c r="C1202" s="1">
        <v>44835</v>
      </c>
      <c r="D1202" t="s">
        <v>54</v>
      </c>
      <c r="E1202" t="str">
        <f t="shared" si="18"/>
        <v>2022/10</v>
      </c>
      <c r="F1202">
        <v>1681583.85525413</v>
      </c>
      <c r="G1202">
        <v>-1.0826511772966075E-2</v>
      </c>
      <c r="H1202" t="s">
        <v>128</v>
      </c>
      <c r="I1202">
        <v>2022</v>
      </c>
      <c r="J1202" t="s">
        <v>257</v>
      </c>
      <c r="K1202">
        <v>895224.19835186983</v>
      </c>
      <c r="L1202">
        <v>0.53236964398458664</v>
      </c>
      <c r="M1202" t="s">
        <v>15</v>
      </c>
    </row>
    <row r="1203" spans="1:13" x14ac:dyDescent="0.3">
      <c r="A1203">
        <v>55</v>
      </c>
      <c r="B1203" t="s">
        <v>253</v>
      </c>
      <c r="C1203" s="1">
        <v>44805</v>
      </c>
      <c r="D1203" t="s">
        <v>55</v>
      </c>
      <c r="E1203" t="str">
        <f t="shared" si="18"/>
        <v>2022/09</v>
      </c>
      <c r="F1203">
        <v>1699888.4513278001</v>
      </c>
      <c r="G1203">
        <v>-0.16628067303250846</v>
      </c>
      <c r="H1203" t="s">
        <v>128</v>
      </c>
      <c r="I1203">
        <v>2022</v>
      </c>
      <c r="J1203" t="s">
        <v>257</v>
      </c>
      <c r="K1203">
        <v>895224.19835186983</v>
      </c>
      <c r="L1203">
        <v>0.52663702588990535</v>
      </c>
      <c r="M1203" t="s">
        <v>15</v>
      </c>
    </row>
    <row r="1204" spans="1:13" x14ac:dyDescent="0.3">
      <c r="A1204">
        <v>55</v>
      </c>
      <c r="B1204" t="s">
        <v>253</v>
      </c>
      <c r="C1204" s="1">
        <v>44774</v>
      </c>
      <c r="D1204" t="s">
        <v>56</v>
      </c>
      <c r="E1204" t="str">
        <f t="shared" si="18"/>
        <v>2022/08</v>
      </c>
      <c r="F1204">
        <v>2007405.92721504</v>
      </c>
      <c r="G1204">
        <v>-5.0381046912314743E-2</v>
      </c>
      <c r="H1204" t="s">
        <v>128</v>
      </c>
      <c r="I1204">
        <v>2022</v>
      </c>
      <c r="J1204" t="s">
        <v>257</v>
      </c>
      <c r="K1204">
        <v>895224.19835186983</v>
      </c>
      <c r="L1204">
        <v>0.44596072284884236</v>
      </c>
      <c r="M1204" t="s">
        <v>15</v>
      </c>
    </row>
    <row r="1205" spans="1:13" x14ac:dyDescent="0.3">
      <c r="A1205">
        <v>55</v>
      </c>
      <c r="B1205" t="s">
        <v>253</v>
      </c>
      <c r="C1205" s="1">
        <v>44743</v>
      </c>
      <c r="D1205" t="s">
        <v>57</v>
      </c>
      <c r="E1205" t="str">
        <f t="shared" si="18"/>
        <v>2022/07</v>
      </c>
      <c r="F1205">
        <v>2111132.1171045001</v>
      </c>
      <c r="G1205">
        <v>0.11374502599272182</v>
      </c>
      <c r="H1205" t="s">
        <v>128</v>
      </c>
      <c r="I1205">
        <v>2022</v>
      </c>
      <c r="J1205" t="s">
        <v>257</v>
      </c>
      <c r="K1205">
        <v>895224.19835186983</v>
      </c>
      <c r="L1205">
        <v>0.42404934826139856</v>
      </c>
      <c r="M1205" t="s">
        <v>15</v>
      </c>
    </row>
    <row r="1206" spans="1:13" x14ac:dyDescent="0.3">
      <c r="A1206">
        <v>55</v>
      </c>
      <c r="B1206" t="s">
        <v>253</v>
      </c>
      <c r="C1206" s="1">
        <v>44713</v>
      </c>
      <c r="D1206" t="s">
        <v>58</v>
      </c>
      <c r="E1206" t="str">
        <f t="shared" si="18"/>
        <v>2022/06</v>
      </c>
      <c r="F1206">
        <v>1884154.77665821</v>
      </c>
      <c r="G1206">
        <v>-8.9168051784304536E-2</v>
      </c>
      <c r="H1206" t="s">
        <v>128</v>
      </c>
      <c r="I1206">
        <v>2022</v>
      </c>
      <c r="J1206" t="s">
        <v>257</v>
      </c>
      <c r="K1206">
        <v>895224.19835186983</v>
      </c>
      <c r="L1206">
        <v>0.47513304609702217</v>
      </c>
      <c r="M1206" t="s">
        <v>15</v>
      </c>
    </row>
    <row r="1207" spans="1:13" x14ac:dyDescent="0.3">
      <c r="A1207">
        <v>55</v>
      </c>
      <c r="B1207" t="s">
        <v>253</v>
      </c>
      <c r="C1207" s="1">
        <v>44682</v>
      </c>
      <c r="D1207" t="s">
        <v>59</v>
      </c>
      <c r="E1207" t="str">
        <f t="shared" si="18"/>
        <v>2022/05</v>
      </c>
      <c r="F1207">
        <v>2059879.2771926201</v>
      </c>
      <c r="G1207">
        <v>9.6970409490668125E-2</v>
      </c>
      <c r="H1207" t="s">
        <v>128</v>
      </c>
      <c r="I1207">
        <v>2022</v>
      </c>
      <c r="J1207" t="s">
        <v>257</v>
      </c>
      <c r="K1207">
        <v>895224.19835186983</v>
      </c>
      <c r="L1207">
        <v>0.43460032258393222</v>
      </c>
      <c r="M1207" t="s">
        <v>15</v>
      </c>
    </row>
    <row r="1208" spans="1:13" x14ac:dyDescent="0.3">
      <c r="A1208">
        <v>55</v>
      </c>
      <c r="B1208" t="s">
        <v>253</v>
      </c>
      <c r="C1208" s="1">
        <v>44652</v>
      </c>
      <c r="D1208" t="s">
        <v>60</v>
      </c>
      <c r="E1208" t="str">
        <f t="shared" si="18"/>
        <v>2022/04</v>
      </c>
      <c r="F1208">
        <v>1869511.1288936699</v>
      </c>
      <c r="G1208">
        <v>-5.7394098493522082E-2</v>
      </c>
      <c r="H1208" t="s">
        <v>128</v>
      </c>
      <c r="I1208">
        <v>2022</v>
      </c>
      <c r="J1208" t="s">
        <v>257</v>
      </c>
      <c r="K1208">
        <v>895224.19835186983</v>
      </c>
      <c r="L1208">
        <v>0.47885470405391017</v>
      </c>
      <c r="M1208" t="s">
        <v>15</v>
      </c>
    </row>
    <row r="1209" spans="1:13" x14ac:dyDescent="0.3">
      <c r="A1209">
        <v>55</v>
      </c>
      <c r="B1209" t="s">
        <v>253</v>
      </c>
      <c r="C1209" s="1">
        <v>44621</v>
      </c>
      <c r="D1209" t="s">
        <v>61</v>
      </c>
      <c r="E1209" t="str">
        <f t="shared" si="18"/>
        <v>2022/03</v>
      </c>
      <c r="F1209">
        <v>1979948.9603685399</v>
      </c>
      <c r="G1209">
        <v>-1.9832857212614931E-2</v>
      </c>
      <c r="H1209" t="s">
        <v>128</v>
      </c>
      <c r="I1209">
        <v>2022</v>
      </c>
      <c r="J1209" t="s">
        <v>257</v>
      </c>
      <c r="K1209">
        <v>895224.19835186983</v>
      </c>
      <c r="L1209">
        <v>0.45214508872250742</v>
      </c>
      <c r="M1209" t="s">
        <v>15</v>
      </c>
    </row>
    <row r="1210" spans="1:13" x14ac:dyDescent="0.3">
      <c r="A1210">
        <v>55</v>
      </c>
      <c r="B1210" t="s">
        <v>253</v>
      </c>
      <c r="C1210" s="1">
        <v>44593</v>
      </c>
      <c r="D1210" t="s">
        <v>62</v>
      </c>
      <c r="E1210" t="str">
        <f t="shared" si="18"/>
        <v>2022/02</v>
      </c>
      <c r="F1210">
        <v>2019608.99126415</v>
      </c>
      <c r="G1210">
        <v>9.2022503687237273E-2</v>
      </c>
      <c r="H1210" t="s">
        <v>128</v>
      </c>
      <c r="I1210">
        <v>2022</v>
      </c>
      <c r="J1210" t="s">
        <v>257</v>
      </c>
      <c r="K1210">
        <v>895224.19835186983</v>
      </c>
      <c r="L1210">
        <v>0.44326609864789468</v>
      </c>
      <c r="M1210" t="s">
        <v>15</v>
      </c>
    </row>
    <row r="1211" spans="1:13" x14ac:dyDescent="0.3">
      <c r="A1211">
        <v>55</v>
      </c>
      <c r="B1211" t="s">
        <v>253</v>
      </c>
      <c r="C1211" s="1">
        <v>44562</v>
      </c>
      <c r="D1211" t="s">
        <v>63</v>
      </c>
      <c r="E1211" t="str">
        <f t="shared" si="18"/>
        <v>2022/01</v>
      </c>
      <c r="F1211">
        <v>1842054.30751916</v>
      </c>
      <c r="G1211">
        <v>-0.16107228476409216</v>
      </c>
      <c r="H1211" t="s">
        <v>128</v>
      </c>
      <c r="I1211">
        <v>2022</v>
      </c>
      <c r="J1211" t="s">
        <v>257</v>
      </c>
      <c r="K1211">
        <v>895224.19835186983</v>
      </c>
      <c r="L1211">
        <v>0.48599229387408177</v>
      </c>
      <c r="M1211" t="s">
        <v>15</v>
      </c>
    </row>
    <row r="1212" spans="1:13" x14ac:dyDescent="0.3">
      <c r="A1212">
        <v>55</v>
      </c>
      <c r="B1212" t="s">
        <v>253</v>
      </c>
      <c r="C1212" s="1">
        <v>44531</v>
      </c>
      <c r="D1212" t="s">
        <v>64</v>
      </c>
      <c r="E1212" t="str">
        <f t="shared" si="18"/>
        <v>2021/12</v>
      </c>
      <c r="F1212">
        <v>2163989.92462942</v>
      </c>
      <c r="G1212">
        <v>7.3576964388334859E-2</v>
      </c>
      <c r="H1212" t="s">
        <v>128</v>
      </c>
      <c r="I1212">
        <v>2021</v>
      </c>
      <c r="J1212" t="s">
        <v>258</v>
      </c>
      <c r="K1212">
        <v>313156.41886119748</v>
      </c>
      <c r="L1212">
        <v>0.14471251242762834</v>
      </c>
      <c r="M1212" t="s">
        <v>157</v>
      </c>
    </row>
    <row r="1213" spans="1:13" x14ac:dyDescent="0.3">
      <c r="A1213">
        <v>55</v>
      </c>
      <c r="B1213" t="s">
        <v>253</v>
      </c>
      <c r="C1213" s="1">
        <v>44501</v>
      </c>
      <c r="D1213" t="s">
        <v>66</v>
      </c>
      <c r="E1213" t="str">
        <f t="shared" si="18"/>
        <v>2021/11</v>
      </c>
      <c r="F1213">
        <v>2010486.5162821501</v>
      </c>
      <c r="G1213">
        <v>-7.5771582331523049E-2</v>
      </c>
      <c r="H1213" t="s">
        <v>128</v>
      </c>
      <c r="I1213">
        <v>2021</v>
      </c>
      <c r="J1213" t="s">
        <v>258</v>
      </c>
      <c r="K1213">
        <v>313156.41886119748</v>
      </c>
      <c r="L1213">
        <v>0.15576151161674806</v>
      </c>
      <c r="M1213" t="s">
        <v>157</v>
      </c>
    </row>
    <row r="1214" spans="1:13" x14ac:dyDescent="0.3">
      <c r="A1214">
        <v>55</v>
      </c>
      <c r="B1214" t="s">
        <v>253</v>
      </c>
      <c r="C1214" s="1">
        <v>44470</v>
      </c>
      <c r="D1214" t="s">
        <v>67</v>
      </c>
      <c r="E1214" t="str">
        <f t="shared" si="18"/>
        <v>2021/10</v>
      </c>
      <c r="F1214">
        <v>2168744.2708254098</v>
      </c>
      <c r="G1214">
        <v>-0.15222500830213315</v>
      </c>
      <c r="H1214" t="s">
        <v>128</v>
      </c>
      <c r="I1214">
        <v>2021</v>
      </c>
      <c r="J1214" t="s">
        <v>258</v>
      </c>
      <c r="K1214">
        <v>313156.41886119748</v>
      </c>
      <c r="L1214">
        <v>0.14439527198935825</v>
      </c>
      <c r="M1214" t="s">
        <v>157</v>
      </c>
    </row>
    <row r="1215" spans="1:13" x14ac:dyDescent="0.3">
      <c r="A1215">
        <v>55</v>
      </c>
      <c r="B1215" t="s">
        <v>253</v>
      </c>
      <c r="C1215" s="1">
        <v>44440</v>
      </c>
      <c r="D1215" t="s">
        <v>68</v>
      </c>
      <c r="E1215" t="str">
        <f t="shared" si="18"/>
        <v>2021/09</v>
      </c>
      <c r="F1215">
        <v>2525334.00027818</v>
      </c>
      <c r="G1215">
        <v>2.3677767868410339E-2</v>
      </c>
      <c r="H1215" t="s">
        <v>128</v>
      </c>
      <c r="I1215">
        <v>2021</v>
      </c>
      <c r="J1215" t="s">
        <v>258</v>
      </c>
      <c r="K1215">
        <v>313156.41886119748</v>
      </c>
      <c r="L1215">
        <v>0.12400594092769571</v>
      </c>
      <c r="M1215" t="s">
        <v>157</v>
      </c>
    </row>
    <row r="1216" spans="1:13" x14ac:dyDescent="0.3">
      <c r="A1216">
        <v>55</v>
      </c>
      <c r="B1216" t="s">
        <v>253</v>
      </c>
      <c r="C1216" s="1">
        <v>44409</v>
      </c>
      <c r="D1216" t="s">
        <v>69</v>
      </c>
      <c r="E1216" t="str">
        <f t="shared" si="18"/>
        <v>2021/08</v>
      </c>
      <c r="F1216">
        <v>2466242.0712514198</v>
      </c>
      <c r="G1216">
        <v>0.34989154084825885</v>
      </c>
      <c r="H1216" t="s">
        <v>128</v>
      </c>
      <c r="I1216">
        <v>2021</v>
      </c>
      <c r="J1216" t="s">
        <v>258</v>
      </c>
      <c r="K1216">
        <v>313156.41886119748</v>
      </c>
      <c r="L1216">
        <v>0.12697716193864772</v>
      </c>
      <c r="M1216" t="s">
        <v>157</v>
      </c>
    </row>
    <row r="1217" spans="1:13" x14ac:dyDescent="0.3">
      <c r="A1217">
        <v>55</v>
      </c>
      <c r="B1217" t="s">
        <v>253</v>
      </c>
      <c r="C1217" s="1">
        <v>44378</v>
      </c>
      <c r="D1217" t="s">
        <v>70</v>
      </c>
      <c r="E1217" t="str">
        <f t="shared" si="18"/>
        <v>2021/07</v>
      </c>
      <c r="F1217">
        <v>1738119.91876338</v>
      </c>
      <c r="G1217">
        <v>-0.12509420673730184</v>
      </c>
      <c r="H1217" t="s">
        <v>128</v>
      </c>
      <c r="I1217">
        <v>2021</v>
      </c>
      <c r="J1217" t="s">
        <v>258</v>
      </c>
      <c r="K1217">
        <v>313156.41886119748</v>
      </c>
      <c r="L1217">
        <v>0.18016962781486265</v>
      </c>
      <c r="M1217" t="s">
        <v>157</v>
      </c>
    </row>
    <row r="1218" spans="1:13" x14ac:dyDescent="0.3">
      <c r="A1218">
        <v>55</v>
      </c>
      <c r="B1218" t="s">
        <v>253</v>
      </c>
      <c r="C1218" s="1">
        <v>44348</v>
      </c>
      <c r="D1218" t="s">
        <v>71</v>
      </c>
      <c r="E1218" t="str">
        <f t="shared" si="18"/>
        <v>2021/06</v>
      </c>
      <c r="F1218">
        <v>1969733.4506127699</v>
      </c>
      <c r="G1218">
        <v>-3.0897068438090883E-2</v>
      </c>
      <c r="H1218" t="s">
        <v>128</v>
      </c>
      <c r="I1218">
        <v>2021</v>
      </c>
      <c r="J1218" t="s">
        <v>258</v>
      </c>
      <c r="K1218">
        <v>313156.41886119748</v>
      </c>
      <c r="L1218">
        <v>0.15898416040189436</v>
      </c>
      <c r="M1218" t="s">
        <v>157</v>
      </c>
    </row>
    <row r="1219" spans="1:13" x14ac:dyDescent="0.3">
      <c r="A1219">
        <v>55</v>
      </c>
      <c r="B1219" t="s">
        <v>253</v>
      </c>
      <c r="C1219" s="1">
        <v>44317</v>
      </c>
      <c r="D1219" t="s">
        <v>72</v>
      </c>
      <c r="E1219" t="str">
        <f t="shared" ref="E1219:E1282" si="19">TEXT(C1219,"yyyy/mm")</f>
        <v>2021/05</v>
      </c>
      <c r="F1219">
        <v>2031542.3802348</v>
      </c>
      <c r="G1219">
        <v>3.7470367648478359E-2</v>
      </c>
      <c r="H1219" t="s">
        <v>128</v>
      </c>
      <c r="I1219">
        <v>2021</v>
      </c>
      <c r="J1219" t="s">
        <v>258</v>
      </c>
      <c r="K1219">
        <v>313156.41886119748</v>
      </c>
      <c r="L1219">
        <v>0.15414712580350096</v>
      </c>
      <c r="M1219" t="s">
        <v>157</v>
      </c>
    </row>
    <row r="1220" spans="1:13" x14ac:dyDescent="0.3">
      <c r="A1220">
        <v>55</v>
      </c>
      <c r="B1220" t="s">
        <v>253</v>
      </c>
      <c r="C1220" s="1">
        <v>44287</v>
      </c>
      <c r="D1220" t="s">
        <v>73</v>
      </c>
      <c r="E1220" t="str">
        <f t="shared" si="19"/>
        <v>2021/04</v>
      </c>
      <c r="F1220">
        <v>1956828.26456932</v>
      </c>
      <c r="G1220">
        <v>0.23133389945422156</v>
      </c>
      <c r="H1220" t="s">
        <v>128</v>
      </c>
      <c r="I1220">
        <v>2021</v>
      </c>
      <c r="J1220" t="s">
        <v>258</v>
      </c>
      <c r="K1220">
        <v>313156.41886119748</v>
      </c>
      <c r="L1220">
        <v>0.16003265311078299</v>
      </c>
      <c r="M1220" t="s">
        <v>157</v>
      </c>
    </row>
    <row r="1221" spans="1:13" x14ac:dyDescent="0.3">
      <c r="A1221">
        <v>55</v>
      </c>
      <c r="B1221" t="s">
        <v>253</v>
      </c>
      <c r="C1221" s="1">
        <v>44256</v>
      </c>
      <c r="D1221" t="s">
        <v>74</v>
      </c>
      <c r="E1221" t="str">
        <f t="shared" si="19"/>
        <v>2021/03</v>
      </c>
      <c r="F1221">
        <v>1552693.29183558</v>
      </c>
      <c r="G1221">
        <v>-0.12755340847182636</v>
      </c>
      <c r="H1221" t="s">
        <v>128</v>
      </c>
      <c r="I1221">
        <v>2021</v>
      </c>
      <c r="J1221" t="s">
        <v>258</v>
      </c>
      <c r="K1221">
        <v>313156.41886119748</v>
      </c>
      <c r="L1221">
        <v>0.20168594822161354</v>
      </c>
      <c r="M1221" t="s">
        <v>157</v>
      </c>
    </row>
    <row r="1222" spans="1:13" x14ac:dyDescent="0.3">
      <c r="A1222">
        <v>55</v>
      </c>
      <c r="B1222" t="s">
        <v>253</v>
      </c>
      <c r="C1222" s="1">
        <v>44228</v>
      </c>
      <c r="D1222" t="s">
        <v>75</v>
      </c>
      <c r="E1222" t="str">
        <f t="shared" si="19"/>
        <v>2021/02</v>
      </c>
      <c r="F1222">
        <v>1763930.2908502901</v>
      </c>
      <c r="G1222">
        <v>0.108488744851538</v>
      </c>
      <c r="H1222" t="s">
        <v>128</v>
      </c>
      <c r="I1222">
        <v>2021</v>
      </c>
      <c r="J1222" t="s">
        <v>258</v>
      </c>
      <c r="K1222">
        <v>313156.41886119748</v>
      </c>
      <c r="L1222">
        <v>0.17753333024869292</v>
      </c>
      <c r="M1222" t="s">
        <v>157</v>
      </c>
    </row>
    <row r="1223" spans="1:13" x14ac:dyDescent="0.3">
      <c r="A1223">
        <v>55</v>
      </c>
      <c r="B1223" t="s">
        <v>253</v>
      </c>
      <c r="C1223" s="1">
        <v>44197</v>
      </c>
      <c r="D1223" t="s">
        <v>76</v>
      </c>
      <c r="E1223" t="str">
        <f t="shared" si="19"/>
        <v>2021/01</v>
      </c>
      <c r="F1223">
        <v>1582578.84093881</v>
      </c>
      <c r="G1223">
        <v>-0.18235202435055917</v>
      </c>
      <c r="H1223" t="s">
        <v>128</v>
      </c>
      <c r="I1223">
        <v>2021</v>
      </c>
      <c r="J1223" t="s">
        <v>258</v>
      </c>
      <c r="K1223">
        <v>313156.41886119748</v>
      </c>
      <c r="L1223">
        <v>0.19787729417349489</v>
      </c>
      <c r="M1223" t="s">
        <v>157</v>
      </c>
    </row>
    <row r="1224" spans="1:13" x14ac:dyDescent="0.3">
      <c r="A1224">
        <v>55</v>
      </c>
      <c r="B1224" t="s">
        <v>253</v>
      </c>
      <c r="C1224" s="1">
        <v>44166</v>
      </c>
      <c r="D1224" t="s">
        <v>77</v>
      </c>
      <c r="E1224" t="str">
        <f t="shared" si="19"/>
        <v>2020/12</v>
      </c>
      <c r="F1224">
        <v>1899152.47078052</v>
      </c>
      <c r="G1224">
        <v>-0.1883175730994002</v>
      </c>
      <c r="H1224" t="s">
        <v>128</v>
      </c>
      <c r="I1224">
        <v>2020</v>
      </c>
      <c r="J1224" t="s">
        <v>259</v>
      </c>
      <c r="K1224">
        <v>3132211.7990968758</v>
      </c>
      <c r="L1224">
        <v>1.6492682116299957</v>
      </c>
      <c r="M1224" t="s">
        <v>33</v>
      </c>
    </row>
    <row r="1225" spans="1:13" x14ac:dyDescent="0.3">
      <c r="A1225">
        <v>55</v>
      </c>
      <c r="B1225" t="s">
        <v>253</v>
      </c>
      <c r="C1225" s="1">
        <v>44136</v>
      </c>
      <c r="D1225" t="s">
        <v>79</v>
      </c>
      <c r="E1225" t="str">
        <f t="shared" si="19"/>
        <v>2020/11</v>
      </c>
      <c r="F1225">
        <v>2292688.8331960002</v>
      </c>
      <c r="G1225">
        <v>0.44193142203324892</v>
      </c>
      <c r="H1225" t="s">
        <v>128</v>
      </c>
      <c r="I1225">
        <v>2020</v>
      </c>
      <c r="J1225" t="s">
        <v>259</v>
      </c>
      <c r="K1225">
        <v>3132211.7990968758</v>
      </c>
      <c r="L1225">
        <v>1.3661739673283895</v>
      </c>
      <c r="M1225" t="s">
        <v>33</v>
      </c>
    </row>
    <row r="1226" spans="1:13" x14ac:dyDescent="0.3">
      <c r="A1226">
        <v>55</v>
      </c>
      <c r="B1226" t="s">
        <v>253</v>
      </c>
      <c r="C1226" s="1">
        <v>44105</v>
      </c>
      <c r="D1226" t="s">
        <v>80</v>
      </c>
      <c r="E1226" t="str">
        <f t="shared" si="19"/>
        <v>2020/10</v>
      </c>
      <c r="F1226">
        <v>1473725.9734151601</v>
      </c>
      <c r="G1226">
        <v>-0.14224106221321287</v>
      </c>
      <c r="H1226" t="s">
        <v>128</v>
      </c>
      <c r="I1226">
        <v>2020</v>
      </c>
      <c r="J1226" t="s">
        <v>259</v>
      </c>
      <c r="K1226">
        <v>3132211.7990968758</v>
      </c>
      <c r="L1226">
        <v>2.1253692040443584</v>
      </c>
      <c r="M1226" t="s">
        <v>33</v>
      </c>
    </row>
    <row r="1227" spans="1:13" x14ac:dyDescent="0.3">
      <c r="A1227">
        <v>55</v>
      </c>
      <c r="B1227" t="s">
        <v>253</v>
      </c>
      <c r="C1227" s="1">
        <v>44075</v>
      </c>
      <c r="D1227" t="s">
        <v>81</v>
      </c>
      <c r="E1227" t="str">
        <f t="shared" si="19"/>
        <v>2020/09</v>
      </c>
      <c r="F1227">
        <v>1698991.6566286799</v>
      </c>
      <c r="G1227">
        <v>-8.3110011007326429E-2</v>
      </c>
      <c r="H1227" t="s">
        <v>128</v>
      </c>
      <c r="I1227">
        <v>2020</v>
      </c>
      <c r="J1227" t="s">
        <v>259</v>
      </c>
      <c r="K1227">
        <v>3132211.7990968758</v>
      </c>
      <c r="L1227">
        <v>1.8435710304264494</v>
      </c>
      <c r="M1227" t="s">
        <v>33</v>
      </c>
    </row>
    <row r="1228" spans="1:13" x14ac:dyDescent="0.3">
      <c r="A1228">
        <v>55</v>
      </c>
      <c r="B1228" t="s">
        <v>253</v>
      </c>
      <c r="C1228" s="1">
        <v>44044</v>
      </c>
      <c r="D1228" t="s">
        <v>82</v>
      </c>
      <c r="E1228" t="str">
        <f t="shared" si="19"/>
        <v>2020/08</v>
      </c>
      <c r="F1228">
        <v>1846228.5615940001</v>
      </c>
      <c r="G1228">
        <v>-5.8178714899293445E-2</v>
      </c>
      <c r="H1228" t="s">
        <v>128</v>
      </c>
      <c r="I1228">
        <v>2020</v>
      </c>
      <c r="J1228" t="s">
        <v>259</v>
      </c>
      <c r="K1228">
        <v>3132211.7990968758</v>
      </c>
      <c r="L1228">
        <v>1.6965460638267784</v>
      </c>
      <c r="M1228" t="s">
        <v>33</v>
      </c>
    </row>
    <row r="1229" spans="1:13" x14ac:dyDescent="0.3">
      <c r="A1229">
        <v>55</v>
      </c>
      <c r="B1229" t="s">
        <v>253</v>
      </c>
      <c r="C1229" s="1">
        <v>44013</v>
      </c>
      <c r="D1229" t="s">
        <v>83</v>
      </c>
      <c r="E1229" t="str">
        <f t="shared" si="19"/>
        <v>2020/07</v>
      </c>
      <c r="F1229">
        <v>1956825.7749034101</v>
      </c>
      <c r="G1229">
        <v>-7.2868982421084166E-2</v>
      </c>
      <c r="H1229" t="s">
        <v>128</v>
      </c>
      <c r="I1229">
        <v>2020</v>
      </c>
      <c r="J1229" t="s">
        <v>259</v>
      </c>
      <c r="K1229">
        <v>3132211.7990968758</v>
      </c>
      <c r="L1229">
        <v>1.600659516686652</v>
      </c>
      <c r="M1229" t="s">
        <v>33</v>
      </c>
    </row>
    <row r="1230" spans="1:13" x14ac:dyDescent="0.3">
      <c r="A1230">
        <v>55</v>
      </c>
      <c r="B1230" t="s">
        <v>253</v>
      </c>
      <c r="C1230" s="1">
        <v>43983</v>
      </c>
      <c r="D1230" t="s">
        <v>84</v>
      </c>
      <c r="E1230" t="str">
        <f t="shared" si="19"/>
        <v>2020/06</v>
      </c>
      <c r="F1230">
        <v>2104741.4652889799</v>
      </c>
      <c r="G1230">
        <v>-0.21029528824625165</v>
      </c>
      <c r="H1230" t="s">
        <v>128</v>
      </c>
      <c r="I1230">
        <v>2020</v>
      </c>
      <c r="J1230" t="s">
        <v>259</v>
      </c>
      <c r="K1230">
        <v>3132211.7990968758</v>
      </c>
      <c r="L1230">
        <v>1.4881693788775263</v>
      </c>
      <c r="M1230" t="s">
        <v>33</v>
      </c>
    </row>
    <row r="1231" spans="1:13" x14ac:dyDescent="0.3">
      <c r="A1231">
        <v>55</v>
      </c>
      <c r="B1231" t="s">
        <v>253</v>
      </c>
      <c r="C1231" s="1">
        <v>43952</v>
      </c>
      <c r="D1231" t="s">
        <v>85</v>
      </c>
      <c r="E1231" t="str">
        <f t="shared" si="19"/>
        <v>2020/05</v>
      </c>
      <c r="F1231">
        <v>2597340.2184196501</v>
      </c>
      <c r="G1231">
        <v>-9.6307198409627856E-2</v>
      </c>
      <c r="H1231" t="s">
        <v>128</v>
      </c>
      <c r="I1231">
        <v>2020</v>
      </c>
      <c r="J1231" t="s">
        <v>259</v>
      </c>
      <c r="K1231">
        <v>3132211.7990968758</v>
      </c>
      <c r="L1231">
        <v>1.2059305041688639</v>
      </c>
      <c r="M1231" t="s">
        <v>33</v>
      </c>
    </row>
    <row r="1232" spans="1:13" x14ac:dyDescent="0.3">
      <c r="A1232">
        <v>55</v>
      </c>
      <c r="B1232" t="s">
        <v>253</v>
      </c>
      <c r="C1232" s="1">
        <v>43922</v>
      </c>
      <c r="D1232" t="s">
        <v>86</v>
      </c>
      <c r="E1232" t="str">
        <f t="shared" si="19"/>
        <v>2020/04</v>
      </c>
      <c r="F1232">
        <v>2859924.2169396901</v>
      </c>
      <c r="G1232">
        <v>9.5262763066684575E-2</v>
      </c>
      <c r="H1232" t="s">
        <v>128</v>
      </c>
      <c r="I1232">
        <v>2020</v>
      </c>
      <c r="J1232" t="s">
        <v>259</v>
      </c>
      <c r="K1232">
        <v>3132211.7990968758</v>
      </c>
      <c r="L1232">
        <v>1.0952079710869234</v>
      </c>
      <c r="M1232" t="s">
        <v>33</v>
      </c>
    </row>
    <row r="1233" spans="1:13" x14ac:dyDescent="0.3">
      <c r="A1233">
        <v>55</v>
      </c>
      <c r="B1233" t="s">
        <v>253</v>
      </c>
      <c r="C1233" s="1">
        <v>43891</v>
      </c>
      <c r="D1233" t="s">
        <v>87</v>
      </c>
      <c r="E1233" t="str">
        <f t="shared" si="19"/>
        <v>2020/03</v>
      </c>
      <c r="F1233">
        <v>2600054.3894827799</v>
      </c>
      <c r="G1233">
        <v>-0.14614073827122859</v>
      </c>
      <c r="H1233" t="s">
        <v>128</v>
      </c>
      <c r="I1233">
        <v>2020</v>
      </c>
      <c r="J1233" t="s">
        <v>259</v>
      </c>
      <c r="K1233">
        <v>3132211.7990968758</v>
      </c>
      <c r="L1233">
        <v>1.204671645241989</v>
      </c>
      <c r="M1233" t="s">
        <v>33</v>
      </c>
    </row>
    <row r="1234" spans="1:13" x14ac:dyDescent="0.3">
      <c r="A1234">
        <v>55</v>
      </c>
      <c r="B1234" t="s">
        <v>253</v>
      </c>
      <c r="C1234" s="1">
        <v>43862</v>
      </c>
      <c r="D1234" t="s">
        <v>88</v>
      </c>
      <c r="E1234" t="str">
        <f t="shared" si="19"/>
        <v>2020/02</v>
      </c>
      <c r="F1234">
        <v>3009196.5075479001</v>
      </c>
      <c r="G1234">
        <v>-0.28338878051068095</v>
      </c>
      <c r="H1234" t="s">
        <v>128</v>
      </c>
      <c r="I1234">
        <v>2020</v>
      </c>
      <c r="J1234" t="s">
        <v>259</v>
      </c>
      <c r="K1234">
        <v>3132211.7990968758</v>
      </c>
      <c r="L1234">
        <v>1.0408797801141996</v>
      </c>
      <c r="M1234" t="s">
        <v>33</v>
      </c>
    </row>
    <row r="1235" spans="1:13" x14ac:dyDescent="0.3">
      <c r="A1235">
        <v>55</v>
      </c>
      <c r="B1235" t="s">
        <v>253</v>
      </c>
      <c r="C1235" s="1">
        <v>43831</v>
      </c>
      <c r="D1235" t="s">
        <v>89</v>
      </c>
      <c r="E1235" t="str">
        <f t="shared" si="19"/>
        <v>2020/01</v>
      </c>
      <c r="F1235">
        <v>3995073.1227687602</v>
      </c>
      <c r="G1235">
        <v>-4.4185787285887089E-2</v>
      </c>
      <c r="H1235" t="s">
        <v>128</v>
      </c>
      <c r="I1235">
        <v>2020</v>
      </c>
      <c r="J1235" t="s">
        <v>259</v>
      </c>
      <c r="K1235">
        <v>3132211.7990968758</v>
      </c>
      <c r="L1235">
        <v>0.78401864067161708</v>
      </c>
      <c r="M1235" t="s">
        <v>33</v>
      </c>
    </row>
    <row r="1236" spans="1:13" x14ac:dyDescent="0.3">
      <c r="A1236">
        <v>55</v>
      </c>
      <c r="B1236" t="s">
        <v>253</v>
      </c>
      <c r="C1236" s="1">
        <v>43800</v>
      </c>
      <c r="D1236" t="s">
        <v>90</v>
      </c>
      <c r="E1236" t="str">
        <f t="shared" si="19"/>
        <v>2019/12</v>
      </c>
      <c r="F1236">
        <v>4175556.6130534299</v>
      </c>
      <c r="G1236">
        <v>6.3966687168407546E-2</v>
      </c>
      <c r="H1236" t="s">
        <v>128</v>
      </c>
      <c r="I1236">
        <v>2019</v>
      </c>
      <c r="J1236" t="s">
        <v>260</v>
      </c>
      <c r="K1236">
        <v>3758323.7436401662</v>
      </c>
      <c r="L1236">
        <v>0.90007730511689632</v>
      </c>
      <c r="M1236" t="s">
        <v>33</v>
      </c>
    </row>
    <row r="1237" spans="1:13" x14ac:dyDescent="0.3">
      <c r="A1237">
        <v>55</v>
      </c>
      <c r="B1237" t="s">
        <v>253</v>
      </c>
      <c r="C1237" s="1">
        <v>43770</v>
      </c>
      <c r="D1237" t="s">
        <v>92</v>
      </c>
      <c r="E1237" t="str">
        <f t="shared" si="19"/>
        <v>2019/11</v>
      </c>
      <c r="F1237">
        <v>3916823.4571746099</v>
      </c>
      <c r="G1237">
        <v>6.3635641237653764E-2</v>
      </c>
      <c r="H1237" t="s">
        <v>128</v>
      </c>
      <c r="I1237">
        <v>2019</v>
      </c>
      <c r="J1237" t="s">
        <v>260</v>
      </c>
      <c r="K1237">
        <v>3758323.7436401662</v>
      </c>
      <c r="L1237">
        <v>0.95953360796894915</v>
      </c>
      <c r="M1237" t="s">
        <v>33</v>
      </c>
    </row>
    <row r="1238" spans="1:13" x14ac:dyDescent="0.3">
      <c r="A1238">
        <v>55</v>
      </c>
      <c r="B1238" t="s">
        <v>253</v>
      </c>
      <c r="C1238" s="1">
        <v>43739</v>
      </c>
      <c r="D1238" t="s">
        <v>93</v>
      </c>
      <c r="E1238" t="str">
        <f t="shared" si="19"/>
        <v>2019/10</v>
      </c>
      <c r="F1238">
        <v>3675338.88310125</v>
      </c>
      <c r="G1238">
        <v>-7.1942688470118012E-3</v>
      </c>
      <c r="H1238" t="s">
        <v>128</v>
      </c>
      <c r="I1238">
        <v>2019</v>
      </c>
      <c r="J1238" t="s">
        <v>260</v>
      </c>
      <c r="K1238">
        <v>3758323.7436401662</v>
      </c>
      <c r="L1238">
        <v>1.0225788323684846</v>
      </c>
      <c r="M1238" t="s">
        <v>33</v>
      </c>
    </row>
    <row r="1239" spans="1:13" x14ac:dyDescent="0.3">
      <c r="A1239">
        <v>55</v>
      </c>
      <c r="B1239" t="s">
        <v>253</v>
      </c>
      <c r="C1239" s="1">
        <v>43709</v>
      </c>
      <c r="D1239" t="s">
        <v>94</v>
      </c>
      <c r="E1239" t="str">
        <f t="shared" si="19"/>
        <v>2019/09</v>
      </c>
      <c r="F1239">
        <v>3701875.6008148398</v>
      </c>
      <c r="G1239">
        <v>0.10655590539393923</v>
      </c>
      <c r="H1239" t="s">
        <v>128</v>
      </c>
      <c r="I1239">
        <v>2019</v>
      </c>
      <c r="J1239" t="s">
        <v>260</v>
      </c>
      <c r="K1239">
        <v>3758323.7436401662</v>
      </c>
      <c r="L1239">
        <v>1.0152485250484651</v>
      </c>
      <c r="M1239" t="s">
        <v>33</v>
      </c>
    </row>
    <row r="1240" spans="1:13" x14ac:dyDescent="0.3">
      <c r="A1240">
        <v>55</v>
      </c>
      <c r="B1240" t="s">
        <v>253</v>
      </c>
      <c r="C1240" s="1">
        <v>43678</v>
      </c>
      <c r="D1240" t="s">
        <v>95</v>
      </c>
      <c r="E1240" t="str">
        <f t="shared" si="19"/>
        <v>2019/08</v>
      </c>
      <c r="F1240">
        <v>3327707.7545161499</v>
      </c>
      <c r="G1240">
        <v>5.1545218645222407E-2</v>
      </c>
      <c r="H1240" t="s">
        <v>128</v>
      </c>
      <c r="I1240">
        <v>2019</v>
      </c>
      <c r="J1240" t="s">
        <v>260</v>
      </c>
      <c r="K1240">
        <v>3758323.7436401662</v>
      </c>
      <c r="L1240">
        <v>1.1294031870856485</v>
      </c>
      <c r="M1240" t="s">
        <v>33</v>
      </c>
    </row>
    <row r="1241" spans="1:13" x14ac:dyDescent="0.3">
      <c r="A1241">
        <v>55</v>
      </c>
      <c r="B1241" t="s">
        <v>253</v>
      </c>
      <c r="C1241" s="1">
        <v>43647</v>
      </c>
      <c r="D1241" t="s">
        <v>96</v>
      </c>
      <c r="E1241" t="str">
        <f t="shared" si="19"/>
        <v>2019/07</v>
      </c>
      <c r="F1241">
        <v>3160526.0533093801</v>
      </c>
      <c r="G1241">
        <v>3.8951998869840673E-2</v>
      </c>
      <c r="H1241" t="s">
        <v>128</v>
      </c>
      <c r="I1241">
        <v>2019</v>
      </c>
      <c r="J1241" t="s">
        <v>260</v>
      </c>
      <c r="K1241">
        <v>3758323.7436401662</v>
      </c>
      <c r="L1241">
        <v>1.1891449968288772</v>
      </c>
      <c r="M1241" t="s">
        <v>33</v>
      </c>
    </row>
    <row r="1242" spans="1:13" x14ac:dyDescent="0.3">
      <c r="A1242">
        <v>55</v>
      </c>
      <c r="B1242" t="s">
        <v>253</v>
      </c>
      <c r="C1242" s="1">
        <v>43617</v>
      </c>
      <c r="D1242" t="s">
        <v>97</v>
      </c>
      <c r="E1242" t="str">
        <f t="shared" si="19"/>
        <v>2019/06</v>
      </c>
      <c r="F1242">
        <v>3039784.0826153299</v>
      </c>
      <c r="G1242">
        <v>2.2959191488673262E-2</v>
      </c>
      <c r="H1242" t="s">
        <v>128</v>
      </c>
      <c r="I1242">
        <v>2019</v>
      </c>
      <c r="J1242" t="s">
        <v>260</v>
      </c>
      <c r="K1242">
        <v>3758323.7436401662</v>
      </c>
      <c r="L1242">
        <v>1.2363785194922885</v>
      </c>
      <c r="M1242" t="s">
        <v>33</v>
      </c>
    </row>
    <row r="1243" spans="1:13" x14ac:dyDescent="0.3">
      <c r="A1243">
        <v>55</v>
      </c>
      <c r="B1243" t="s">
        <v>253</v>
      </c>
      <c r="C1243" s="1">
        <v>43586</v>
      </c>
      <c r="D1243" t="s">
        <v>98</v>
      </c>
      <c r="E1243" t="str">
        <f t="shared" si="19"/>
        <v>2019/05</v>
      </c>
      <c r="F1243">
        <v>2970788.1736803199</v>
      </c>
      <c r="G1243">
        <v>-0.15905162828073821</v>
      </c>
      <c r="H1243" t="s">
        <v>128</v>
      </c>
      <c r="I1243">
        <v>2019</v>
      </c>
      <c r="J1243" t="s">
        <v>260</v>
      </c>
      <c r="K1243">
        <v>3758323.7436401662</v>
      </c>
      <c r="L1243">
        <v>1.2650931415901723</v>
      </c>
      <c r="M1243" t="s">
        <v>33</v>
      </c>
    </row>
    <row r="1244" spans="1:13" x14ac:dyDescent="0.3">
      <c r="A1244">
        <v>55</v>
      </c>
      <c r="B1244" t="s">
        <v>253</v>
      </c>
      <c r="C1244" s="1">
        <v>43556</v>
      </c>
      <c r="D1244" t="s">
        <v>99</v>
      </c>
      <c r="E1244" t="str">
        <f t="shared" si="19"/>
        <v>2019/04</v>
      </c>
      <c r="F1244">
        <v>3482947.5215063998</v>
      </c>
      <c r="G1244">
        <v>6.1875415312912165E-2</v>
      </c>
      <c r="H1244" t="s">
        <v>128</v>
      </c>
      <c r="I1244">
        <v>2019</v>
      </c>
      <c r="J1244" t="s">
        <v>260</v>
      </c>
      <c r="K1244">
        <v>3758323.7436401662</v>
      </c>
      <c r="L1244">
        <v>1.0790641318691658</v>
      </c>
      <c r="M1244" t="s">
        <v>33</v>
      </c>
    </row>
    <row r="1245" spans="1:13" x14ac:dyDescent="0.3">
      <c r="A1245">
        <v>55</v>
      </c>
      <c r="B1245" t="s">
        <v>253</v>
      </c>
      <c r="C1245" s="1">
        <v>43525</v>
      </c>
      <c r="D1245" t="s">
        <v>100</v>
      </c>
      <c r="E1245" t="str">
        <f t="shared" si="19"/>
        <v>2019/03</v>
      </c>
      <c r="F1245">
        <v>3273970.6322548999</v>
      </c>
      <c r="G1245">
        <v>-9.1896403362982895E-2</v>
      </c>
      <c r="H1245" t="s">
        <v>128</v>
      </c>
      <c r="I1245">
        <v>2019</v>
      </c>
      <c r="J1245" t="s">
        <v>260</v>
      </c>
      <c r="K1245">
        <v>3758323.7436401662</v>
      </c>
      <c r="L1245">
        <v>1.1479405791284314</v>
      </c>
      <c r="M1245" t="s">
        <v>33</v>
      </c>
    </row>
    <row r="1246" spans="1:13" x14ac:dyDescent="0.3">
      <c r="A1246">
        <v>55</v>
      </c>
      <c r="B1246" t="s">
        <v>253</v>
      </c>
      <c r="C1246" s="1">
        <v>43497</v>
      </c>
      <c r="D1246" t="s">
        <v>101</v>
      </c>
      <c r="E1246" t="str">
        <f t="shared" si="19"/>
        <v>2019/02</v>
      </c>
      <c r="F1246">
        <v>3589094.3923607599</v>
      </c>
      <c r="G1246">
        <v>1.9033931654246973E-2</v>
      </c>
      <c r="H1246" t="s">
        <v>128</v>
      </c>
      <c r="I1246">
        <v>2019</v>
      </c>
      <c r="J1246" t="s">
        <v>260</v>
      </c>
      <c r="K1246">
        <v>3758323.7436401662</v>
      </c>
      <c r="L1246">
        <v>1.0471509892967998</v>
      </c>
      <c r="M1246" t="s">
        <v>33</v>
      </c>
    </row>
    <row r="1247" spans="1:13" x14ac:dyDescent="0.3">
      <c r="A1247">
        <v>55</v>
      </c>
      <c r="B1247" t="s">
        <v>253</v>
      </c>
      <c r="C1247" s="1">
        <v>43466</v>
      </c>
      <c r="D1247" t="s">
        <v>102</v>
      </c>
      <c r="E1247" t="str">
        <f t="shared" si="19"/>
        <v>2019/01</v>
      </c>
      <c r="F1247">
        <v>3521425.8570938902</v>
      </c>
      <c r="G1247">
        <v>0.11441450235195269</v>
      </c>
      <c r="H1247" t="s">
        <v>128</v>
      </c>
      <c r="I1247">
        <v>2019</v>
      </c>
      <c r="J1247" t="s">
        <v>260</v>
      </c>
      <c r="K1247">
        <v>3758323.7436401662</v>
      </c>
      <c r="L1247">
        <v>1.0672732853565685</v>
      </c>
      <c r="M1247" t="s">
        <v>33</v>
      </c>
    </row>
    <row r="1248" spans="1:13" x14ac:dyDescent="0.3">
      <c r="A1248">
        <v>55</v>
      </c>
      <c r="B1248" t="s">
        <v>253</v>
      </c>
      <c r="C1248" s="1">
        <v>43435</v>
      </c>
      <c r="D1248" t="s">
        <v>103</v>
      </c>
      <c r="E1248" t="str">
        <f t="shared" si="19"/>
        <v>2018/12</v>
      </c>
      <c r="F1248">
        <v>3140718.1321453298</v>
      </c>
      <c r="G1248">
        <v>-0.14914566192935438</v>
      </c>
      <c r="H1248" t="s">
        <v>128</v>
      </c>
      <c r="I1248">
        <v>2018</v>
      </c>
      <c r="J1248" t="s">
        <v>261</v>
      </c>
      <c r="K1248">
        <v>4068023.5427918499</v>
      </c>
      <c r="L1248">
        <v>1.2952526688579677</v>
      </c>
      <c r="M1248" t="s">
        <v>33</v>
      </c>
    </row>
    <row r="1249" spans="1:13" x14ac:dyDescent="0.3">
      <c r="A1249">
        <v>55</v>
      </c>
      <c r="B1249" t="s">
        <v>253</v>
      </c>
      <c r="C1249" s="1">
        <v>43405</v>
      </c>
      <c r="D1249" t="s">
        <v>105</v>
      </c>
      <c r="E1249" t="str">
        <f t="shared" si="19"/>
        <v>2018/11</v>
      </c>
      <c r="F1249">
        <v>3645877.7296084398</v>
      </c>
      <c r="G1249">
        <v>-7.3302847480838332E-2</v>
      </c>
      <c r="H1249" t="s">
        <v>128</v>
      </c>
      <c r="I1249">
        <v>2018</v>
      </c>
      <c r="J1249" t="s">
        <v>261</v>
      </c>
      <c r="K1249">
        <v>4068023.5427918499</v>
      </c>
      <c r="L1249">
        <v>1.1157871559309664</v>
      </c>
      <c r="M1249" t="s">
        <v>33</v>
      </c>
    </row>
    <row r="1250" spans="1:13" x14ac:dyDescent="0.3">
      <c r="A1250">
        <v>55</v>
      </c>
      <c r="B1250" t="s">
        <v>253</v>
      </c>
      <c r="C1250" s="1">
        <v>43374</v>
      </c>
      <c r="D1250" t="s">
        <v>106</v>
      </c>
      <c r="E1250" t="str">
        <f t="shared" si="19"/>
        <v>2018/10</v>
      </c>
      <c r="F1250">
        <v>3923169.9498415198</v>
      </c>
      <c r="G1250">
        <v>-0.16798498881695298</v>
      </c>
      <c r="H1250" t="s">
        <v>128</v>
      </c>
      <c r="I1250">
        <v>2018</v>
      </c>
      <c r="J1250" t="s">
        <v>261</v>
      </c>
      <c r="K1250">
        <v>4068023.5427918499</v>
      </c>
      <c r="L1250">
        <v>1.0369225893352343</v>
      </c>
      <c r="M1250" t="s">
        <v>33</v>
      </c>
    </row>
    <row r="1251" spans="1:13" x14ac:dyDescent="0.3">
      <c r="A1251">
        <v>55</v>
      </c>
      <c r="B1251" t="s">
        <v>253</v>
      </c>
      <c r="C1251" s="1">
        <v>43344</v>
      </c>
      <c r="D1251" t="s">
        <v>107</v>
      </c>
      <c r="E1251" t="str">
        <f t="shared" si="19"/>
        <v>2018/09</v>
      </c>
      <c r="F1251">
        <v>4640791.6991643198</v>
      </c>
      <c r="G1251">
        <v>1.3366909629144283E-2</v>
      </c>
      <c r="H1251" t="s">
        <v>128</v>
      </c>
      <c r="I1251">
        <v>2018</v>
      </c>
      <c r="J1251" t="s">
        <v>261</v>
      </c>
      <c r="K1251">
        <v>4068023.5427918499</v>
      </c>
      <c r="L1251">
        <v>0.87657964556443901</v>
      </c>
      <c r="M1251" t="s">
        <v>33</v>
      </c>
    </row>
    <row r="1252" spans="1:13" x14ac:dyDescent="0.3">
      <c r="A1252">
        <v>55</v>
      </c>
      <c r="B1252" t="s">
        <v>253</v>
      </c>
      <c r="C1252" s="1">
        <v>43313</v>
      </c>
      <c r="D1252" t="s">
        <v>108</v>
      </c>
      <c r="E1252" t="str">
        <f t="shared" si="19"/>
        <v>2018/08</v>
      </c>
      <c r="F1252">
        <v>4579171.4098273199</v>
      </c>
      <c r="G1252">
        <v>-1.6806176098396301E-3</v>
      </c>
      <c r="H1252" t="s">
        <v>128</v>
      </c>
      <c r="I1252">
        <v>2018</v>
      </c>
      <c r="J1252" t="s">
        <v>261</v>
      </c>
      <c r="K1252">
        <v>4068023.5427918499</v>
      </c>
      <c r="L1252">
        <v>0.88837546767991693</v>
      </c>
      <c r="M1252" t="s">
        <v>33</v>
      </c>
    </row>
    <row r="1253" spans="1:13" x14ac:dyDescent="0.3">
      <c r="A1253">
        <v>55</v>
      </c>
      <c r="B1253" t="s">
        <v>253</v>
      </c>
      <c r="C1253" s="1">
        <v>43282</v>
      </c>
      <c r="D1253" t="s">
        <v>109</v>
      </c>
      <c r="E1253" t="str">
        <f t="shared" si="19"/>
        <v>2018/07</v>
      </c>
      <c r="F1253">
        <v>4586873.7164403005</v>
      </c>
      <c r="G1253">
        <v>-0.13489481358045965</v>
      </c>
      <c r="H1253" t="s">
        <v>128</v>
      </c>
      <c r="I1253">
        <v>2018</v>
      </c>
      <c r="J1253" t="s">
        <v>261</v>
      </c>
      <c r="K1253">
        <v>4068023.5427918499</v>
      </c>
      <c r="L1253">
        <v>0.88688370211964096</v>
      </c>
      <c r="M1253" t="s">
        <v>33</v>
      </c>
    </row>
    <row r="1254" spans="1:13" x14ac:dyDescent="0.3">
      <c r="A1254">
        <v>55</v>
      </c>
      <c r="B1254" t="s">
        <v>253</v>
      </c>
      <c r="C1254" s="1">
        <v>43252</v>
      </c>
      <c r="D1254" t="s">
        <v>110</v>
      </c>
      <c r="E1254" t="str">
        <f t="shared" si="19"/>
        <v>2018/06</v>
      </c>
      <c r="F1254">
        <v>5249293.5102100996</v>
      </c>
      <c r="G1254">
        <v>-1.8415886649881412E-2</v>
      </c>
      <c r="H1254" t="s">
        <v>128</v>
      </c>
      <c r="I1254">
        <v>2018</v>
      </c>
      <c r="J1254" t="s">
        <v>261</v>
      </c>
      <c r="K1254">
        <v>4068023.5427918499</v>
      </c>
      <c r="L1254">
        <v>0.77496591396144465</v>
      </c>
      <c r="M1254" t="s">
        <v>33</v>
      </c>
    </row>
    <row r="1255" spans="1:13" x14ac:dyDescent="0.3">
      <c r="A1255">
        <v>55</v>
      </c>
      <c r="B1255" t="s">
        <v>253</v>
      </c>
      <c r="C1255" s="1">
        <v>43221</v>
      </c>
      <c r="D1255" t="s">
        <v>111</v>
      </c>
      <c r="E1255" t="str">
        <f t="shared" si="19"/>
        <v>2018/05</v>
      </c>
      <c r="F1255">
        <v>5346859.5294593601</v>
      </c>
      <c r="G1255">
        <v>0.12407531729622005</v>
      </c>
      <c r="H1255" t="s">
        <v>128</v>
      </c>
      <c r="I1255">
        <v>2018</v>
      </c>
      <c r="J1255" t="s">
        <v>261</v>
      </c>
      <c r="K1255">
        <v>4068023.5427918499</v>
      </c>
      <c r="L1255">
        <v>0.76082483939935897</v>
      </c>
      <c r="M1255" t="s">
        <v>33</v>
      </c>
    </row>
    <row r="1256" spans="1:13" x14ac:dyDescent="0.3">
      <c r="A1256">
        <v>55</v>
      </c>
      <c r="B1256" t="s">
        <v>253</v>
      </c>
      <c r="C1256" s="1">
        <v>43191</v>
      </c>
      <c r="D1256" t="s">
        <v>112</v>
      </c>
      <c r="E1256" t="str">
        <f t="shared" si="19"/>
        <v>2018/04</v>
      </c>
      <c r="F1256">
        <v>4722952.18697106</v>
      </c>
      <c r="G1256">
        <v>9.5473295008507528E-2</v>
      </c>
      <c r="H1256" t="s">
        <v>128</v>
      </c>
      <c r="I1256">
        <v>2018</v>
      </c>
      <c r="J1256" t="s">
        <v>261</v>
      </c>
      <c r="K1256">
        <v>4068023.5427918499</v>
      </c>
      <c r="L1256">
        <v>0.86133066390425794</v>
      </c>
      <c r="M1256" t="s">
        <v>33</v>
      </c>
    </row>
    <row r="1257" spans="1:13" x14ac:dyDescent="0.3">
      <c r="A1257">
        <v>55</v>
      </c>
      <c r="B1257" t="s">
        <v>253</v>
      </c>
      <c r="C1257" s="1">
        <v>43160</v>
      </c>
      <c r="D1257" t="s">
        <v>113</v>
      </c>
      <c r="E1257" t="str">
        <f t="shared" si="19"/>
        <v>2018/03</v>
      </c>
      <c r="F1257">
        <v>4292892.6040800903</v>
      </c>
      <c r="G1257">
        <v>2.5747308143250897E-2</v>
      </c>
      <c r="H1257" t="s">
        <v>128</v>
      </c>
      <c r="I1257">
        <v>2018</v>
      </c>
      <c r="J1257" t="s">
        <v>261</v>
      </c>
      <c r="K1257">
        <v>4068023.5427918499</v>
      </c>
      <c r="L1257">
        <v>0.94761828863957176</v>
      </c>
      <c r="M1257" t="s">
        <v>33</v>
      </c>
    </row>
    <row r="1258" spans="1:13" x14ac:dyDescent="0.3">
      <c r="A1258">
        <v>55</v>
      </c>
      <c r="B1258" t="s">
        <v>253</v>
      </c>
      <c r="C1258" s="1">
        <v>43132</v>
      </c>
      <c r="D1258" t="s">
        <v>114</v>
      </c>
      <c r="E1258" t="str">
        <f t="shared" si="19"/>
        <v>2018/02</v>
      </c>
      <c r="F1258">
        <v>4183772.9718752499</v>
      </c>
      <c r="G1258">
        <v>-5.1139934628700499E-2</v>
      </c>
      <c r="H1258" t="s">
        <v>128</v>
      </c>
      <c r="I1258">
        <v>2018</v>
      </c>
      <c r="J1258" t="s">
        <v>261</v>
      </c>
      <c r="K1258">
        <v>4068023.5427918499</v>
      </c>
      <c r="L1258">
        <v>0.97233372129379225</v>
      </c>
      <c r="M1258" t="s">
        <v>33</v>
      </c>
    </row>
    <row r="1259" spans="1:13" x14ac:dyDescent="0.3">
      <c r="A1259">
        <v>55</v>
      </c>
      <c r="B1259" t="s">
        <v>253</v>
      </c>
      <c r="C1259" s="1">
        <v>43101</v>
      </c>
      <c r="D1259" t="s">
        <v>115</v>
      </c>
      <c r="E1259" t="str">
        <f t="shared" si="19"/>
        <v>2018/01</v>
      </c>
      <c r="F1259">
        <v>4403296.2091139099</v>
      </c>
      <c r="G1259">
        <v>-9.0323456421930529E-2</v>
      </c>
      <c r="H1259" t="s">
        <v>128</v>
      </c>
      <c r="I1259">
        <v>2018</v>
      </c>
      <c r="J1259" t="s">
        <v>261</v>
      </c>
      <c r="K1259">
        <v>4068023.5427918499</v>
      </c>
      <c r="L1259">
        <v>0.92385870711397633</v>
      </c>
      <c r="M1259" t="s">
        <v>33</v>
      </c>
    </row>
    <row r="1260" spans="1:13" x14ac:dyDescent="0.3">
      <c r="A1260">
        <v>55</v>
      </c>
      <c r="B1260" t="s">
        <v>253</v>
      </c>
      <c r="C1260" s="1">
        <v>43070</v>
      </c>
      <c r="D1260" t="s">
        <v>116</v>
      </c>
      <c r="E1260" t="str">
        <f t="shared" si="19"/>
        <v>2017/12</v>
      </c>
      <c r="F1260">
        <v>4819532.1320755798</v>
      </c>
      <c r="G1260">
        <v>1.2121366302099663E-2</v>
      </c>
      <c r="H1260" t="s">
        <v>128</v>
      </c>
      <c r="I1260">
        <v>2017</v>
      </c>
      <c r="J1260" t="s">
        <v>262</v>
      </c>
      <c r="K1260">
        <v>3324255.550729088</v>
      </c>
      <c r="L1260">
        <v>0.6897465271794887</v>
      </c>
      <c r="M1260" t="s">
        <v>33</v>
      </c>
    </row>
    <row r="1261" spans="1:13" x14ac:dyDescent="0.3">
      <c r="A1261">
        <v>55</v>
      </c>
      <c r="B1261" t="s">
        <v>253</v>
      </c>
      <c r="C1261" s="1">
        <v>43040</v>
      </c>
      <c r="D1261" t="s">
        <v>118</v>
      </c>
      <c r="E1261" t="str">
        <f t="shared" si="19"/>
        <v>2017/11</v>
      </c>
      <c r="F1261">
        <v>4761465.4524094099</v>
      </c>
      <c r="G1261">
        <v>-0.15271494540907388</v>
      </c>
      <c r="H1261" t="s">
        <v>128</v>
      </c>
      <c r="I1261">
        <v>2017</v>
      </c>
      <c r="J1261" t="s">
        <v>262</v>
      </c>
      <c r="K1261">
        <v>3324255.550729088</v>
      </c>
      <c r="L1261">
        <v>0.69815807422207354</v>
      </c>
      <c r="M1261" t="s">
        <v>33</v>
      </c>
    </row>
    <row r="1262" spans="1:13" x14ac:dyDescent="0.3">
      <c r="A1262">
        <v>55</v>
      </c>
      <c r="B1262" t="s">
        <v>253</v>
      </c>
      <c r="C1262" s="1">
        <v>43009</v>
      </c>
      <c r="D1262" t="s">
        <v>119</v>
      </c>
      <c r="E1262" t="str">
        <f t="shared" si="19"/>
        <v>2017/10</v>
      </c>
      <c r="F1262">
        <v>5547073.1840000302</v>
      </c>
      <c r="G1262">
        <v>-1.8908735084186692E-2</v>
      </c>
      <c r="H1262" t="s">
        <v>128</v>
      </c>
      <c r="I1262">
        <v>2017</v>
      </c>
      <c r="J1262" t="s">
        <v>262</v>
      </c>
      <c r="K1262">
        <v>3324255.550729088</v>
      </c>
      <c r="L1262">
        <v>0.59928099746683816</v>
      </c>
      <c r="M1262" t="s">
        <v>33</v>
      </c>
    </row>
    <row r="1263" spans="1:13" x14ac:dyDescent="0.3">
      <c r="A1263">
        <v>55</v>
      </c>
      <c r="B1263" t="s">
        <v>253</v>
      </c>
      <c r="C1263" s="1">
        <v>42979</v>
      </c>
      <c r="D1263" t="s">
        <v>120</v>
      </c>
      <c r="E1263" t="str">
        <f t="shared" si="19"/>
        <v>2017/09</v>
      </c>
      <c r="F1263">
        <v>5652959.2522770399</v>
      </c>
      <c r="G1263">
        <v>1.8293146948261802E-2</v>
      </c>
      <c r="H1263" t="s">
        <v>128</v>
      </c>
      <c r="I1263">
        <v>2017</v>
      </c>
      <c r="J1263" t="s">
        <v>262</v>
      </c>
      <c r="K1263">
        <v>3324255.550729088</v>
      </c>
      <c r="L1263">
        <v>0.58805581331407286</v>
      </c>
      <c r="M1263" t="s">
        <v>33</v>
      </c>
    </row>
    <row r="1264" spans="1:13" x14ac:dyDescent="0.3">
      <c r="A1264">
        <v>55</v>
      </c>
      <c r="B1264" t="s">
        <v>253</v>
      </c>
      <c r="C1264" s="1">
        <v>42948</v>
      </c>
      <c r="D1264" t="s">
        <v>121</v>
      </c>
      <c r="E1264" t="str">
        <f t="shared" si="19"/>
        <v>2017/08</v>
      </c>
      <c r="F1264">
        <v>5550488.9476851402</v>
      </c>
      <c r="G1264">
        <v>-3.8628785907100199E-2</v>
      </c>
      <c r="H1264" t="s">
        <v>128</v>
      </c>
      <c r="I1264">
        <v>2017</v>
      </c>
      <c r="J1264" t="s">
        <v>262</v>
      </c>
      <c r="K1264">
        <v>3324255.550729088</v>
      </c>
      <c r="L1264">
        <v>0.59891220071980966</v>
      </c>
      <c r="M1264" t="s">
        <v>33</v>
      </c>
    </row>
    <row r="1265" spans="1:13" x14ac:dyDescent="0.3">
      <c r="A1265">
        <v>55</v>
      </c>
      <c r="B1265" t="s">
        <v>253</v>
      </c>
      <c r="C1265" s="1">
        <v>42917</v>
      </c>
      <c r="D1265" t="s">
        <v>122</v>
      </c>
      <c r="E1265" t="str">
        <f t="shared" si="19"/>
        <v>2017/07</v>
      </c>
      <c r="F1265">
        <v>5769092.6116093704</v>
      </c>
      <c r="G1265">
        <v>-4.1745262484641332E-2</v>
      </c>
      <c r="H1265" t="s">
        <v>128</v>
      </c>
      <c r="I1265">
        <v>2017</v>
      </c>
      <c r="J1265" t="s">
        <v>262</v>
      </c>
      <c r="K1265">
        <v>3324255.550729088</v>
      </c>
      <c r="L1265">
        <v>0.57621809433940419</v>
      </c>
      <c r="M1265" t="s">
        <v>33</v>
      </c>
    </row>
    <row r="1266" spans="1:13" x14ac:dyDescent="0.3">
      <c r="A1266">
        <v>55</v>
      </c>
      <c r="B1266" t="s">
        <v>253</v>
      </c>
      <c r="C1266" s="1">
        <v>42887</v>
      </c>
      <c r="D1266" t="s">
        <v>123</v>
      </c>
      <c r="E1266" t="str">
        <f t="shared" si="19"/>
        <v>2017/06</v>
      </c>
      <c r="F1266">
        <v>6015022.3850144604</v>
      </c>
      <c r="G1266">
        <v>-5.7915230074436358E-2</v>
      </c>
      <c r="H1266" t="s">
        <v>128</v>
      </c>
      <c r="I1266">
        <v>2017</v>
      </c>
      <c r="J1266" t="s">
        <v>262</v>
      </c>
      <c r="K1266">
        <v>3324255.550729088</v>
      </c>
      <c r="L1266">
        <v>0.5526588827019131</v>
      </c>
      <c r="M1266" t="s">
        <v>15</v>
      </c>
    </row>
    <row r="1267" spans="1:13" x14ac:dyDescent="0.3">
      <c r="A1267">
        <v>55</v>
      </c>
      <c r="B1267" t="s">
        <v>253</v>
      </c>
      <c r="C1267" s="1">
        <v>42856</v>
      </c>
      <c r="D1267" t="s">
        <v>124</v>
      </c>
      <c r="E1267" t="str">
        <f t="shared" si="19"/>
        <v>2017/05</v>
      </c>
      <c r="F1267">
        <v>6373669.1025764402</v>
      </c>
      <c r="G1267">
        <v>3.7122183658056092E-2</v>
      </c>
      <c r="H1267" t="s">
        <v>128</v>
      </c>
      <c r="I1267">
        <v>2017</v>
      </c>
      <c r="J1267" t="s">
        <v>262</v>
      </c>
      <c r="K1267">
        <v>3324255.550729088</v>
      </c>
      <c r="L1267">
        <v>0.52156073640304268</v>
      </c>
      <c r="M1267" t="s">
        <v>33</v>
      </c>
    </row>
    <row r="1268" spans="1:13" x14ac:dyDescent="0.3">
      <c r="A1268">
        <v>55</v>
      </c>
      <c r="B1268" t="s">
        <v>253</v>
      </c>
      <c r="C1268" s="1">
        <v>42826</v>
      </c>
      <c r="D1268" t="s">
        <v>125</v>
      </c>
      <c r="E1268" t="str">
        <f t="shared" si="19"/>
        <v>2017/04</v>
      </c>
      <c r="F1268">
        <v>6141402.3839117801</v>
      </c>
      <c r="G1268">
        <v>1.9090987605654659E-2</v>
      </c>
      <c r="H1268" t="s">
        <v>128</v>
      </c>
      <c r="I1268">
        <v>2017</v>
      </c>
      <c r="J1268" t="s">
        <v>262</v>
      </c>
      <c r="K1268">
        <v>3324255.550729088</v>
      </c>
      <c r="L1268">
        <v>0.54128606838031279</v>
      </c>
      <c r="M1268" t="s">
        <v>33</v>
      </c>
    </row>
    <row r="1269" spans="1:13" x14ac:dyDescent="0.3">
      <c r="A1269">
        <v>55</v>
      </c>
      <c r="B1269" t="s">
        <v>253</v>
      </c>
      <c r="C1269" s="1">
        <v>42795</v>
      </c>
      <c r="D1269" t="s">
        <v>126</v>
      </c>
      <c r="E1269" t="str">
        <f t="shared" si="19"/>
        <v>2017/03</v>
      </c>
      <c r="F1269">
        <v>6025269.0245794496</v>
      </c>
      <c r="G1269">
        <v>-7.2162432561353712E-2</v>
      </c>
      <c r="H1269" t="s">
        <v>128</v>
      </c>
      <c r="I1269">
        <v>2017</v>
      </c>
      <c r="J1269" t="s">
        <v>262</v>
      </c>
      <c r="K1269">
        <v>3324255.550729088</v>
      </c>
      <c r="L1269">
        <v>0.55171902485484681</v>
      </c>
      <c r="M1269" t="s">
        <v>15</v>
      </c>
    </row>
    <row r="1270" spans="1:13" x14ac:dyDescent="0.3">
      <c r="A1270">
        <v>55</v>
      </c>
      <c r="B1270" t="s">
        <v>253</v>
      </c>
      <c r="C1270" s="1">
        <v>42767</v>
      </c>
      <c r="D1270" t="s">
        <v>127</v>
      </c>
      <c r="E1270" t="str">
        <f t="shared" si="19"/>
        <v>2017/02</v>
      </c>
      <c r="F1270">
        <v>6476139.4071683604</v>
      </c>
      <c r="G1270">
        <v>5.9767838916995525E-2</v>
      </c>
      <c r="H1270" t="s">
        <v>128</v>
      </c>
      <c r="I1270">
        <v>2017</v>
      </c>
      <c r="J1270" t="s">
        <v>262</v>
      </c>
      <c r="K1270">
        <v>3324255.550729088</v>
      </c>
      <c r="L1270">
        <v>0.5133082136943361</v>
      </c>
      <c r="M1270" t="s">
        <v>15</v>
      </c>
    </row>
    <row r="1271" spans="1:13" x14ac:dyDescent="0.3">
      <c r="A1271">
        <v>55</v>
      </c>
      <c r="B1271" t="s">
        <v>253</v>
      </c>
      <c r="C1271" s="1">
        <v>42736</v>
      </c>
      <c r="D1271" t="s">
        <v>129</v>
      </c>
      <c r="E1271" t="str">
        <f t="shared" si="19"/>
        <v>2017/01</v>
      </c>
      <c r="F1271">
        <v>6100414.52267115</v>
      </c>
      <c r="G1271">
        <v>2.875149717788383E-2</v>
      </c>
      <c r="H1271" t="s">
        <v>128</v>
      </c>
      <c r="I1271">
        <v>2017</v>
      </c>
      <c r="J1271" t="s">
        <v>262</v>
      </c>
      <c r="K1271">
        <v>3324255.550729088</v>
      </c>
      <c r="L1271">
        <v>0.54492289636631397</v>
      </c>
      <c r="M1271" t="s">
        <v>15</v>
      </c>
    </row>
    <row r="1272" spans="1:13" x14ac:dyDescent="0.3">
      <c r="A1272">
        <v>55</v>
      </c>
      <c r="B1272" t="s">
        <v>253</v>
      </c>
      <c r="C1272" s="1">
        <v>42705</v>
      </c>
      <c r="D1272" t="s">
        <v>130</v>
      </c>
      <c r="E1272" t="str">
        <f t="shared" si="19"/>
        <v>2016/12</v>
      </c>
      <c r="F1272">
        <v>5927515.9288226701</v>
      </c>
      <c r="G1272">
        <v>-2.0964848185778626E-3</v>
      </c>
      <c r="H1272" t="s">
        <v>128</v>
      </c>
      <c r="I1272">
        <v>2016</v>
      </c>
      <c r="J1272" t="s">
        <v>263</v>
      </c>
      <c r="K1272">
        <v>3368088.5706153722</v>
      </c>
      <c r="L1272">
        <v>0.56821248750053477</v>
      </c>
      <c r="M1272" t="s">
        <v>15</v>
      </c>
    </row>
    <row r="1273" spans="1:13" x14ac:dyDescent="0.3">
      <c r="A1273">
        <v>55</v>
      </c>
      <c r="B1273" t="s">
        <v>253</v>
      </c>
      <c r="C1273" s="1">
        <v>42675</v>
      </c>
      <c r="D1273" t="s">
        <v>132</v>
      </c>
      <c r="E1273" t="str">
        <f t="shared" si="19"/>
        <v>2016/11</v>
      </c>
      <c r="F1273">
        <v>5939955.9115403797</v>
      </c>
      <c r="G1273">
        <v>-3.4983005883875436E-2</v>
      </c>
      <c r="H1273" t="s">
        <v>128</v>
      </c>
      <c r="I1273">
        <v>2016</v>
      </c>
      <c r="J1273" t="s">
        <v>263</v>
      </c>
      <c r="K1273">
        <v>3368088.5706153722</v>
      </c>
      <c r="L1273">
        <v>0.56702248649215015</v>
      </c>
      <c r="M1273" t="s">
        <v>15</v>
      </c>
    </row>
    <row r="1274" spans="1:13" x14ac:dyDescent="0.3">
      <c r="A1274">
        <v>55</v>
      </c>
      <c r="B1274" t="s">
        <v>253</v>
      </c>
      <c r="C1274" s="1">
        <v>42644</v>
      </c>
      <c r="D1274" t="s">
        <v>133</v>
      </c>
      <c r="E1274" t="str">
        <f t="shared" si="19"/>
        <v>2016/10</v>
      </c>
      <c r="F1274">
        <v>6151430.8723732</v>
      </c>
      <c r="G1274">
        <v>-4.5462376219605395E-2</v>
      </c>
      <c r="H1274" t="s">
        <v>128</v>
      </c>
      <c r="I1274">
        <v>2016</v>
      </c>
      <c r="J1274" t="s">
        <v>263</v>
      </c>
      <c r="K1274">
        <v>3368088.5706153722</v>
      </c>
      <c r="L1274">
        <v>0.5475292887939055</v>
      </c>
      <c r="M1274" t="s">
        <v>15</v>
      </c>
    </row>
    <row r="1275" spans="1:13" x14ac:dyDescent="0.3">
      <c r="A1275">
        <v>55</v>
      </c>
      <c r="B1275" t="s">
        <v>253</v>
      </c>
      <c r="C1275" s="1">
        <v>42614</v>
      </c>
      <c r="D1275" t="s">
        <v>134</v>
      </c>
      <c r="E1275" t="str">
        <f t="shared" si="19"/>
        <v>2016/09</v>
      </c>
      <c r="F1275">
        <v>6437543.9499991899</v>
      </c>
      <c r="G1275">
        <v>-1.057190571535852E-2</v>
      </c>
      <c r="H1275" t="s">
        <v>128</v>
      </c>
      <c r="I1275">
        <v>2016</v>
      </c>
      <c r="J1275" t="s">
        <v>263</v>
      </c>
      <c r="K1275">
        <v>3368088.5706153722</v>
      </c>
      <c r="L1275">
        <v>0.52319465261527198</v>
      </c>
      <c r="M1275" t="s">
        <v>15</v>
      </c>
    </row>
    <row r="1276" spans="1:13" x14ac:dyDescent="0.3">
      <c r="A1276">
        <v>55</v>
      </c>
      <c r="B1276" t="s">
        <v>253</v>
      </c>
      <c r="C1276" s="1">
        <v>42583</v>
      </c>
      <c r="D1276" t="s">
        <v>135</v>
      </c>
      <c r="E1276" t="str">
        <f t="shared" si="19"/>
        <v>2016/08</v>
      </c>
      <c r="F1276">
        <v>6505962.0754335001</v>
      </c>
      <c r="G1276">
        <v>7.5432596437766605E-2</v>
      </c>
      <c r="H1276" t="s">
        <v>128</v>
      </c>
      <c r="I1276">
        <v>2016</v>
      </c>
      <c r="J1276" t="s">
        <v>263</v>
      </c>
      <c r="K1276">
        <v>3368088.5706153722</v>
      </c>
      <c r="L1276">
        <v>0.51769262279183392</v>
      </c>
      <c r="M1276" t="s">
        <v>15</v>
      </c>
    </row>
    <row r="1277" spans="1:13" x14ac:dyDescent="0.3">
      <c r="A1277">
        <v>55</v>
      </c>
      <c r="B1277" t="s">
        <v>253</v>
      </c>
      <c r="C1277" s="1">
        <v>42552</v>
      </c>
      <c r="D1277" t="s">
        <v>136</v>
      </c>
      <c r="E1277" t="str">
        <f t="shared" si="19"/>
        <v>2016/07</v>
      </c>
      <c r="F1277">
        <v>6033253.4092390798</v>
      </c>
      <c r="G1277">
        <v>6.9913738563760888E-2</v>
      </c>
      <c r="H1277" t="s">
        <v>128</v>
      </c>
      <c r="I1277">
        <v>2016</v>
      </c>
      <c r="J1277" t="s">
        <v>263</v>
      </c>
      <c r="K1277">
        <v>3368088.5706153722</v>
      </c>
      <c r="L1277">
        <v>0.55825411965252736</v>
      </c>
      <c r="M1277" t="s">
        <v>15</v>
      </c>
    </row>
    <row r="1278" spans="1:13" x14ac:dyDescent="0.3">
      <c r="A1278">
        <v>55</v>
      </c>
      <c r="B1278" t="s">
        <v>253</v>
      </c>
      <c r="C1278" s="1">
        <v>42522</v>
      </c>
      <c r="D1278" t="s">
        <v>137</v>
      </c>
      <c r="E1278" t="str">
        <f t="shared" si="19"/>
        <v>2016/06</v>
      </c>
      <c r="F1278">
        <v>5625853.4659705702</v>
      </c>
      <c r="G1278">
        <v>-0.13393203715578214</v>
      </c>
      <c r="H1278" t="s">
        <v>128</v>
      </c>
      <c r="I1278">
        <v>2016</v>
      </c>
      <c r="J1278" t="s">
        <v>263</v>
      </c>
      <c r="K1278">
        <v>3368088.5706153722</v>
      </c>
      <c r="L1278">
        <v>0.59868046528195717</v>
      </c>
      <c r="M1278" t="s">
        <v>15</v>
      </c>
    </row>
    <row r="1279" spans="1:13" x14ac:dyDescent="0.3">
      <c r="A1279">
        <v>55</v>
      </c>
      <c r="B1279" t="s">
        <v>253</v>
      </c>
      <c r="C1279" s="1">
        <v>42491</v>
      </c>
      <c r="D1279" t="s">
        <v>138</v>
      </c>
      <c r="E1279" t="str">
        <f t="shared" si="19"/>
        <v>2016/05</v>
      </c>
      <c r="F1279">
        <v>6432123.2971149096</v>
      </c>
      <c r="G1279">
        <v>9.0260219976520742E-2</v>
      </c>
      <c r="H1279" t="s">
        <v>128</v>
      </c>
      <c r="I1279">
        <v>2016</v>
      </c>
      <c r="J1279" t="s">
        <v>263</v>
      </c>
      <c r="K1279">
        <v>3368088.5706153722</v>
      </c>
      <c r="L1279">
        <v>0.52363557336130484</v>
      </c>
      <c r="M1279" t="s">
        <v>15</v>
      </c>
    </row>
    <row r="1280" spans="1:13" x14ac:dyDescent="0.3">
      <c r="A1280">
        <v>55</v>
      </c>
      <c r="B1280" t="s">
        <v>253</v>
      </c>
      <c r="C1280" s="1">
        <v>42461</v>
      </c>
      <c r="D1280" t="s">
        <v>139</v>
      </c>
      <c r="E1280" t="str">
        <f t="shared" si="19"/>
        <v>2016/04</v>
      </c>
      <c r="F1280">
        <v>5876988.5599220898</v>
      </c>
      <c r="G1280">
        <v>-2.1085409823478726E-3</v>
      </c>
      <c r="H1280" t="s">
        <v>128</v>
      </c>
      <c r="I1280">
        <v>2016</v>
      </c>
      <c r="J1280" t="s">
        <v>263</v>
      </c>
      <c r="K1280">
        <v>3368088.5706153722</v>
      </c>
      <c r="L1280">
        <v>0.57309769047092074</v>
      </c>
      <c r="M1280" t="s">
        <v>15</v>
      </c>
    </row>
    <row r="1281" spans="1:13" x14ac:dyDescent="0.3">
      <c r="A1281">
        <v>55</v>
      </c>
      <c r="B1281" t="s">
        <v>253</v>
      </c>
      <c r="C1281" s="1">
        <v>42430</v>
      </c>
      <c r="D1281" t="s">
        <v>140</v>
      </c>
      <c r="E1281" t="str">
        <f t="shared" si="19"/>
        <v>2016/03</v>
      </c>
      <c r="F1281">
        <v>5889393.5047247503</v>
      </c>
      <c r="G1281">
        <v>3.7011494614745837E-2</v>
      </c>
      <c r="H1281" t="s">
        <v>128</v>
      </c>
      <c r="I1281">
        <v>2016</v>
      </c>
      <c r="J1281" t="s">
        <v>263</v>
      </c>
      <c r="K1281">
        <v>3368088.5706153722</v>
      </c>
      <c r="L1281">
        <v>0.57189056358915935</v>
      </c>
      <c r="M1281" t="s">
        <v>15</v>
      </c>
    </row>
    <row r="1282" spans="1:13" x14ac:dyDescent="0.3">
      <c r="A1282">
        <v>55</v>
      </c>
      <c r="B1282" t="s">
        <v>253</v>
      </c>
      <c r="C1282" s="1">
        <v>42401</v>
      </c>
      <c r="D1282" t="s">
        <v>141</v>
      </c>
      <c r="E1282" t="str">
        <f t="shared" si="19"/>
        <v>2016/02</v>
      </c>
      <c r="F1282">
        <v>5675402.7352400599</v>
      </c>
      <c r="G1282">
        <v>0</v>
      </c>
      <c r="H1282" t="s">
        <v>128</v>
      </c>
      <c r="I1282">
        <v>2016</v>
      </c>
      <c r="J1282" t="s">
        <v>263</v>
      </c>
      <c r="K1282">
        <v>3368088.5706153722</v>
      </c>
      <c r="L1282">
        <v>0.59345366800174892</v>
      </c>
      <c r="M1282" t="s">
        <v>15</v>
      </c>
    </row>
    <row r="1283" spans="1:13" x14ac:dyDescent="0.3">
      <c r="A1283">
        <v>55</v>
      </c>
      <c r="B1283" t="s">
        <v>253</v>
      </c>
      <c r="C1283" s="1">
        <v>42370</v>
      </c>
      <c r="D1283" t="s">
        <v>142</v>
      </c>
      <c r="E1283" t="str">
        <f t="shared" ref="E1283:E1346" si="20">TEXT(C1283,"yyyy/mm")</f>
        <v>2016/01</v>
      </c>
      <c r="F1283">
        <v>5675402.7352400599</v>
      </c>
      <c r="G1283">
        <v>-0.29085291867474727</v>
      </c>
      <c r="H1283" t="s">
        <v>128</v>
      </c>
      <c r="I1283">
        <v>2016</v>
      </c>
      <c r="J1283" t="s">
        <v>263</v>
      </c>
      <c r="K1283">
        <v>3368088.5706153722</v>
      </c>
      <c r="L1283">
        <v>0.59345366800174892</v>
      </c>
      <c r="M1283" t="s">
        <v>15</v>
      </c>
    </row>
    <row r="1284" spans="1:13" x14ac:dyDescent="0.3">
      <c r="A1284">
        <v>55</v>
      </c>
      <c r="B1284" t="s">
        <v>253</v>
      </c>
      <c r="C1284" s="1">
        <v>42339</v>
      </c>
      <c r="D1284" t="s">
        <v>143</v>
      </c>
      <c r="E1284" t="str">
        <f t="shared" si="20"/>
        <v>2015/12</v>
      </c>
      <c r="F1284">
        <v>7591236.1676671496</v>
      </c>
      <c r="G1284">
        <v>-5.2719460889624543E-2</v>
      </c>
      <c r="H1284" t="s">
        <v>128</v>
      </c>
      <c r="I1284">
        <v>2015</v>
      </c>
      <c r="J1284" t="s">
        <v>264</v>
      </c>
      <c r="K1284">
        <v>3226450.9151119897</v>
      </c>
      <c r="L1284">
        <v>0.42502312454119118</v>
      </c>
      <c r="M1284" t="s">
        <v>15</v>
      </c>
    </row>
    <row r="1285" spans="1:13" x14ac:dyDescent="0.3">
      <c r="A1285">
        <v>55</v>
      </c>
      <c r="B1285" t="s">
        <v>253</v>
      </c>
      <c r="C1285" s="1">
        <v>42309</v>
      </c>
      <c r="D1285" t="s">
        <v>145</v>
      </c>
      <c r="E1285" t="str">
        <f t="shared" si="20"/>
        <v>2015/11</v>
      </c>
      <c r="F1285">
        <v>8002179.2191273198</v>
      </c>
      <c r="G1285">
        <v>0.10525674378461967</v>
      </c>
      <c r="H1285" t="s">
        <v>128</v>
      </c>
      <c r="I1285">
        <v>2015</v>
      </c>
      <c r="J1285" t="s">
        <v>264</v>
      </c>
      <c r="K1285">
        <v>3226450.9151119897</v>
      </c>
      <c r="L1285">
        <v>0.40319653268948547</v>
      </c>
      <c r="M1285" t="s">
        <v>15</v>
      </c>
    </row>
    <row r="1286" spans="1:13" x14ac:dyDescent="0.3">
      <c r="A1286">
        <v>55</v>
      </c>
      <c r="B1286" t="s">
        <v>253</v>
      </c>
      <c r="C1286" s="1">
        <v>42278</v>
      </c>
      <c r="D1286" t="s">
        <v>146</v>
      </c>
      <c r="E1286" t="str">
        <f t="shared" si="20"/>
        <v>2015/10</v>
      </c>
      <c r="F1286">
        <v>7202708.6970080296</v>
      </c>
      <c r="G1286">
        <v>5.4903244768290449E-2</v>
      </c>
      <c r="H1286" t="s">
        <v>128</v>
      </c>
      <c r="I1286">
        <v>2015</v>
      </c>
      <c r="J1286" t="s">
        <v>264</v>
      </c>
      <c r="K1286">
        <v>3226450.9151119897</v>
      </c>
      <c r="L1286">
        <v>0.44794966044541573</v>
      </c>
      <c r="M1286" t="s">
        <v>15</v>
      </c>
    </row>
    <row r="1287" spans="1:13" x14ac:dyDescent="0.3">
      <c r="A1287">
        <v>55</v>
      </c>
      <c r="B1287" t="s">
        <v>253</v>
      </c>
      <c r="C1287" s="1">
        <v>42248</v>
      </c>
      <c r="D1287" t="s">
        <v>147</v>
      </c>
      <c r="E1287" t="str">
        <f t="shared" si="20"/>
        <v>2015/09</v>
      </c>
      <c r="F1287">
        <v>6817916.4439266101</v>
      </c>
      <c r="G1287">
        <v>-6.0076483130021716E-2</v>
      </c>
      <c r="H1287" t="s">
        <v>128</v>
      </c>
      <c r="I1287">
        <v>2015</v>
      </c>
      <c r="J1287" t="s">
        <v>264</v>
      </c>
      <c r="K1287">
        <v>3226450.9151119897</v>
      </c>
      <c r="L1287">
        <v>0.47323121977919036</v>
      </c>
      <c r="M1287" t="s">
        <v>15</v>
      </c>
    </row>
    <row r="1288" spans="1:13" x14ac:dyDescent="0.3">
      <c r="A1288">
        <v>55</v>
      </c>
      <c r="B1288" t="s">
        <v>253</v>
      </c>
      <c r="C1288" s="1">
        <v>42217</v>
      </c>
      <c r="D1288" t="s">
        <v>148</v>
      </c>
      <c r="E1288" t="str">
        <f t="shared" si="20"/>
        <v>2015/08</v>
      </c>
      <c r="F1288">
        <v>7240066.5732314801</v>
      </c>
      <c r="G1288">
        <v>-2.2954375525782725E-2</v>
      </c>
      <c r="H1288" t="s">
        <v>128</v>
      </c>
      <c r="I1288">
        <v>2015</v>
      </c>
      <c r="J1288" t="s">
        <v>264</v>
      </c>
      <c r="K1288">
        <v>3226450.9151119897</v>
      </c>
      <c r="L1288">
        <v>0.44563829385783099</v>
      </c>
      <c r="M1288" t="s">
        <v>15</v>
      </c>
    </row>
    <row r="1289" spans="1:13" x14ac:dyDescent="0.3">
      <c r="A1289">
        <v>55</v>
      </c>
      <c r="B1289" t="s">
        <v>253</v>
      </c>
      <c r="C1289" s="1">
        <v>42186</v>
      </c>
      <c r="D1289" t="s">
        <v>149</v>
      </c>
      <c r="E1289" t="str">
        <f t="shared" si="20"/>
        <v>2015/07</v>
      </c>
      <c r="F1289">
        <v>7408179.86646022</v>
      </c>
      <c r="G1289">
        <v>-8.5497393666449317E-2</v>
      </c>
      <c r="H1289" t="s">
        <v>128</v>
      </c>
      <c r="I1289">
        <v>2015</v>
      </c>
      <c r="J1289" t="s">
        <v>264</v>
      </c>
      <c r="K1289">
        <v>3226450.9151119897</v>
      </c>
      <c r="L1289">
        <v>0.43552545608664522</v>
      </c>
      <c r="M1289" t="s">
        <v>15</v>
      </c>
    </row>
    <row r="1290" spans="1:13" x14ac:dyDescent="0.3">
      <c r="A1290">
        <v>55</v>
      </c>
      <c r="B1290" t="s">
        <v>253</v>
      </c>
      <c r="C1290" s="1">
        <v>42156</v>
      </c>
      <c r="D1290" t="s">
        <v>150</v>
      </c>
      <c r="E1290" t="str">
        <f t="shared" si="20"/>
        <v>2015/06</v>
      </c>
      <c r="F1290">
        <v>8069424.5364188198</v>
      </c>
      <c r="G1290">
        <v>-3.6847381950146869E-2</v>
      </c>
      <c r="H1290" t="s">
        <v>128</v>
      </c>
      <c r="I1290">
        <v>2015</v>
      </c>
      <c r="J1290" t="s">
        <v>264</v>
      </c>
      <c r="K1290">
        <v>3226450.9151119897</v>
      </c>
      <c r="L1290">
        <v>0.39983655594651318</v>
      </c>
      <c r="M1290" t="s">
        <v>15</v>
      </c>
    </row>
    <row r="1291" spans="1:13" x14ac:dyDescent="0.3">
      <c r="A1291">
        <v>55</v>
      </c>
      <c r="B1291" t="s">
        <v>253</v>
      </c>
      <c r="C1291" s="1">
        <v>42125</v>
      </c>
      <c r="D1291" t="s">
        <v>151</v>
      </c>
      <c r="E1291" t="str">
        <f t="shared" si="20"/>
        <v>2015/05</v>
      </c>
      <c r="F1291">
        <v>8372307.6608440401</v>
      </c>
      <c r="G1291">
        <v>0.10882327916222595</v>
      </c>
      <c r="H1291" t="s">
        <v>128</v>
      </c>
      <c r="I1291">
        <v>2015</v>
      </c>
      <c r="J1291" t="s">
        <v>264</v>
      </c>
      <c r="K1291">
        <v>3226450.9151119897</v>
      </c>
      <c r="L1291">
        <v>0.38537175720400135</v>
      </c>
      <c r="M1291" t="s">
        <v>15</v>
      </c>
    </row>
    <row r="1292" spans="1:13" x14ac:dyDescent="0.3">
      <c r="A1292">
        <v>55</v>
      </c>
      <c r="B1292" t="s">
        <v>253</v>
      </c>
      <c r="C1292" s="1">
        <v>42095</v>
      </c>
      <c r="D1292" t="s">
        <v>152</v>
      </c>
      <c r="E1292" t="str">
        <f t="shared" si="20"/>
        <v>2015/04</v>
      </c>
      <c r="F1292">
        <v>7509029.8289270401</v>
      </c>
      <c r="G1292">
        <v>2.4581110273821989E-2</v>
      </c>
      <c r="H1292" t="s">
        <v>128</v>
      </c>
      <c r="I1292">
        <v>2015</v>
      </c>
      <c r="J1292" t="s">
        <v>264</v>
      </c>
      <c r="K1292">
        <v>3226450.9151119897</v>
      </c>
      <c r="L1292">
        <v>0.42967613508242181</v>
      </c>
      <c r="M1292" t="s">
        <v>15</v>
      </c>
    </row>
    <row r="1293" spans="1:13" x14ac:dyDescent="0.3">
      <c r="A1293">
        <v>55</v>
      </c>
      <c r="B1293" t="s">
        <v>253</v>
      </c>
      <c r="C1293" s="1">
        <v>42064</v>
      </c>
      <c r="D1293" t="s">
        <v>153</v>
      </c>
      <c r="E1293" t="str">
        <f t="shared" si="20"/>
        <v>2015/03</v>
      </c>
      <c r="F1293">
        <v>7326699.6583695104</v>
      </c>
      <c r="G1293">
        <v>-2.5571722402112584E-2</v>
      </c>
      <c r="H1293" t="s">
        <v>128</v>
      </c>
      <c r="I1293">
        <v>2015</v>
      </c>
      <c r="J1293" t="s">
        <v>264</v>
      </c>
      <c r="K1293">
        <v>3226450.9151119897</v>
      </c>
      <c r="L1293">
        <v>0.44036893356564949</v>
      </c>
      <c r="M1293" t="s">
        <v>15</v>
      </c>
    </row>
    <row r="1294" spans="1:13" x14ac:dyDescent="0.3">
      <c r="A1294">
        <v>55</v>
      </c>
      <c r="B1294" t="s">
        <v>253</v>
      </c>
      <c r="C1294" s="1">
        <v>42036</v>
      </c>
      <c r="D1294" t="s">
        <v>154</v>
      </c>
      <c r="E1294" t="str">
        <f t="shared" si="20"/>
        <v>2015/02</v>
      </c>
      <c r="F1294">
        <v>7516472.0505161602</v>
      </c>
      <c r="G1294">
        <v>3.9682552334987901E-3</v>
      </c>
      <c r="H1294" t="s">
        <v>128</v>
      </c>
      <c r="I1294">
        <v>2015</v>
      </c>
      <c r="J1294" t="s">
        <v>264</v>
      </c>
      <c r="K1294">
        <v>3226450.9151119897</v>
      </c>
      <c r="L1294">
        <v>0.42925070344543192</v>
      </c>
      <c r="M1294" t="s">
        <v>15</v>
      </c>
    </row>
    <row r="1295" spans="1:13" x14ac:dyDescent="0.3">
      <c r="A1295">
        <v>15</v>
      </c>
      <c r="B1295" t="s">
        <v>265</v>
      </c>
      <c r="C1295" s="1">
        <v>45627</v>
      </c>
      <c r="D1295" t="s">
        <v>24</v>
      </c>
      <c r="E1295" t="str">
        <f t="shared" si="20"/>
        <v>2024/12</v>
      </c>
      <c r="F1295">
        <v>43390214.603765197</v>
      </c>
      <c r="G1295">
        <v>-6.8576479660868619E-2</v>
      </c>
      <c r="H1295" t="s">
        <v>13</v>
      </c>
      <c r="I1295">
        <v>2024</v>
      </c>
      <c r="J1295" t="s">
        <v>266</v>
      </c>
      <c r="K1295">
        <v>14571707.682152476</v>
      </c>
      <c r="L1295">
        <v>0.33582935265980485</v>
      </c>
      <c r="M1295" t="s">
        <v>15</v>
      </c>
    </row>
    <row r="1296" spans="1:13" x14ac:dyDescent="0.3">
      <c r="A1296">
        <v>15</v>
      </c>
      <c r="B1296" t="s">
        <v>265</v>
      </c>
      <c r="C1296" s="1">
        <v>45597</v>
      </c>
      <c r="D1296" t="s">
        <v>26</v>
      </c>
      <c r="E1296" t="str">
        <f t="shared" si="20"/>
        <v>2024/11</v>
      </c>
      <c r="F1296">
        <v>46470161.822244197</v>
      </c>
      <c r="G1296">
        <v>-1.9444052763506803E-2</v>
      </c>
      <c r="H1296" t="s">
        <v>13</v>
      </c>
      <c r="I1296">
        <v>2024</v>
      </c>
      <c r="J1296" t="s">
        <v>266</v>
      </c>
      <c r="K1296">
        <v>14571707.682152476</v>
      </c>
      <c r="L1296">
        <v>0.31357127048301636</v>
      </c>
      <c r="M1296" t="s">
        <v>15</v>
      </c>
    </row>
    <row r="1297" spans="1:13" x14ac:dyDescent="0.3">
      <c r="A1297">
        <v>15</v>
      </c>
      <c r="B1297" t="s">
        <v>265</v>
      </c>
      <c r="C1297" s="1">
        <v>45566</v>
      </c>
      <c r="D1297" t="s">
        <v>27</v>
      </c>
      <c r="E1297" t="str">
        <f t="shared" si="20"/>
        <v>2024/10</v>
      </c>
      <c r="F1297">
        <v>47382571.8286511</v>
      </c>
      <c r="G1297">
        <v>9.2895192701483026E-3</v>
      </c>
      <c r="H1297" t="s">
        <v>13</v>
      </c>
      <c r="I1297">
        <v>2024</v>
      </c>
      <c r="J1297" t="s">
        <v>266</v>
      </c>
      <c r="K1297">
        <v>14571707.682152476</v>
      </c>
      <c r="L1297">
        <v>0.30753306795688357</v>
      </c>
      <c r="M1297" t="s">
        <v>15</v>
      </c>
    </row>
    <row r="1298" spans="1:13" x14ac:dyDescent="0.3">
      <c r="A1298">
        <v>15</v>
      </c>
      <c r="B1298" t="s">
        <v>265</v>
      </c>
      <c r="C1298" s="1">
        <v>45536</v>
      </c>
      <c r="D1298" t="s">
        <v>28</v>
      </c>
      <c r="E1298" t="str">
        <f t="shared" si="20"/>
        <v>2024/09</v>
      </c>
      <c r="F1298">
        <v>46944448.642126597</v>
      </c>
      <c r="G1298">
        <v>-9.7404130986746468E-2</v>
      </c>
      <c r="H1298" t="s">
        <v>13</v>
      </c>
      <c r="I1298">
        <v>2024</v>
      </c>
      <c r="J1298" t="s">
        <v>266</v>
      </c>
      <c r="K1298">
        <v>14571707.682152476</v>
      </c>
      <c r="L1298">
        <v>0.31040321281090189</v>
      </c>
      <c r="M1298" t="s">
        <v>15</v>
      </c>
    </row>
    <row r="1299" spans="1:13" x14ac:dyDescent="0.3">
      <c r="A1299">
        <v>15</v>
      </c>
      <c r="B1299" t="s">
        <v>265</v>
      </c>
      <c r="C1299" s="1">
        <v>45505</v>
      </c>
      <c r="D1299" t="s">
        <v>29</v>
      </c>
      <c r="E1299" t="str">
        <f t="shared" si="20"/>
        <v>2024/08</v>
      </c>
      <c r="F1299">
        <v>51747136.116276003</v>
      </c>
      <c r="G1299">
        <v>4.8844473160446475E-2</v>
      </c>
      <c r="H1299" t="s">
        <v>13</v>
      </c>
      <c r="I1299">
        <v>2024</v>
      </c>
      <c r="J1299" t="s">
        <v>266</v>
      </c>
      <c r="K1299">
        <v>14571707.682152476</v>
      </c>
      <c r="L1299">
        <v>0.28159447605776283</v>
      </c>
      <c r="M1299" t="s">
        <v>15</v>
      </c>
    </row>
    <row r="1300" spans="1:13" x14ac:dyDescent="0.3">
      <c r="A1300">
        <v>15</v>
      </c>
      <c r="B1300" t="s">
        <v>265</v>
      </c>
      <c r="C1300" s="1">
        <v>45474</v>
      </c>
      <c r="D1300" t="s">
        <v>30</v>
      </c>
      <c r="E1300" t="str">
        <f t="shared" si="20"/>
        <v>2024/07</v>
      </c>
      <c r="F1300">
        <v>49280310.340797603</v>
      </c>
      <c r="G1300">
        <v>-1.8705977856297649E-2</v>
      </c>
      <c r="H1300" t="s">
        <v>13</v>
      </c>
      <c r="I1300">
        <v>2024</v>
      </c>
      <c r="J1300" t="s">
        <v>266</v>
      </c>
      <c r="K1300">
        <v>14571707.682152476</v>
      </c>
      <c r="L1300">
        <v>0.29569025806416283</v>
      </c>
      <c r="M1300" t="s">
        <v>15</v>
      </c>
    </row>
    <row r="1301" spans="1:13" x14ac:dyDescent="0.3">
      <c r="A1301">
        <v>15</v>
      </c>
      <c r="B1301" t="s">
        <v>265</v>
      </c>
      <c r="C1301" s="1">
        <v>45444</v>
      </c>
      <c r="D1301" t="s">
        <v>31</v>
      </c>
      <c r="E1301" t="str">
        <f t="shared" si="20"/>
        <v>2024/06</v>
      </c>
      <c r="F1301">
        <v>50210822.673241198</v>
      </c>
      <c r="G1301">
        <v>-5.3692363073915256E-2</v>
      </c>
      <c r="H1301" t="s">
        <v>13</v>
      </c>
      <c r="I1301">
        <v>2024</v>
      </c>
      <c r="J1301" t="s">
        <v>266</v>
      </c>
      <c r="K1301">
        <v>14571707.682152476</v>
      </c>
      <c r="L1301">
        <v>0.29021049459757531</v>
      </c>
      <c r="M1301" t="s">
        <v>15</v>
      </c>
    </row>
    <row r="1302" spans="1:13" x14ac:dyDescent="0.3">
      <c r="A1302">
        <v>15</v>
      </c>
      <c r="B1302" t="s">
        <v>265</v>
      </c>
      <c r="C1302" s="1">
        <v>45413</v>
      </c>
      <c r="D1302" t="s">
        <v>32</v>
      </c>
      <c r="E1302" t="str">
        <f t="shared" si="20"/>
        <v>2024/05</v>
      </c>
      <c r="F1302">
        <v>52980448.943385102</v>
      </c>
      <c r="G1302">
        <v>4.248768564591892E-2</v>
      </c>
      <c r="H1302" t="s">
        <v>13</v>
      </c>
      <c r="I1302">
        <v>2024</v>
      </c>
      <c r="J1302" t="s">
        <v>266</v>
      </c>
      <c r="K1302">
        <v>14571707.682152476</v>
      </c>
      <c r="L1302">
        <v>0.27503933946886333</v>
      </c>
      <c r="M1302" t="s">
        <v>157</v>
      </c>
    </row>
    <row r="1303" spans="1:13" x14ac:dyDescent="0.3">
      <c r="A1303">
        <v>15</v>
      </c>
      <c r="B1303" t="s">
        <v>265</v>
      </c>
      <c r="C1303" s="1">
        <v>45383</v>
      </c>
      <c r="D1303" t="s">
        <v>34</v>
      </c>
      <c r="E1303" t="str">
        <f t="shared" si="20"/>
        <v>2024/04</v>
      </c>
      <c r="F1303">
        <v>50776582.403324403</v>
      </c>
      <c r="G1303">
        <v>-9.5154747691316207E-3</v>
      </c>
      <c r="H1303" t="s">
        <v>13</v>
      </c>
      <c r="I1303">
        <v>2024</v>
      </c>
      <c r="J1303" t="s">
        <v>266</v>
      </c>
      <c r="K1303">
        <v>14571707.682152476</v>
      </c>
      <c r="L1303">
        <v>0.286976928978947</v>
      </c>
      <c r="M1303" t="s">
        <v>15</v>
      </c>
    </row>
    <row r="1304" spans="1:13" x14ac:dyDescent="0.3">
      <c r="A1304">
        <v>15</v>
      </c>
      <c r="B1304" t="s">
        <v>265</v>
      </c>
      <c r="C1304" s="1">
        <v>45352</v>
      </c>
      <c r="D1304" t="s">
        <v>35</v>
      </c>
      <c r="E1304" t="str">
        <f t="shared" si="20"/>
        <v>2024/03</v>
      </c>
      <c r="F1304">
        <v>51262051.764742702</v>
      </c>
      <c r="G1304">
        <v>8.3001391718514034E-2</v>
      </c>
      <c r="H1304" t="s">
        <v>13</v>
      </c>
      <c r="I1304">
        <v>2024</v>
      </c>
      <c r="J1304" t="s">
        <v>266</v>
      </c>
      <c r="K1304">
        <v>14571707.682152476</v>
      </c>
      <c r="L1304">
        <v>0.28425915819808611</v>
      </c>
      <c r="M1304" t="s">
        <v>15</v>
      </c>
    </row>
    <row r="1305" spans="1:13" x14ac:dyDescent="0.3">
      <c r="A1305">
        <v>15</v>
      </c>
      <c r="B1305" t="s">
        <v>265</v>
      </c>
      <c r="C1305" s="1">
        <v>45323</v>
      </c>
      <c r="D1305" t="s">
        <v>36</v>
      </c>
      <c r="E1305" t="str">
        <f t="shared" si="20"/>
        <v>2024/02</v>
      </c>
      <c r="F1305">
        <v>47179022.4905736</v>
      </c>
      <c r="G1305">
        <v>5.3589758639077258E-2</v>
      </c>
      <c r="H1305" t="s">
        <v>13</v>
      </c>
      <c r="I1305">
        <v>2024</v>
      </c>
      <c r="J1305" t="s">
        <v>266</v>
      </c>
      <c r="K1305">
        <v>14571707.682152476</v>
      </c>
      <c r="L1305">
        <v>0.30885988969067585</v>
      </c>
      <c r="M1305" t="s">
        <v>15</v>
      </c>
    </row>
    <row r="1306" spans="1:13" x14ac:dyDescent="0.3">
      <c r="A1306">
        <v>15</v>
      </c>
      <c r="B1306" t="s">
        <v>265</v>
      </c>
      <c r="C1306" s="1">
        <v>45292</v>
      </c>
      <c r="D1306" t="s">
        <v>37</v>
      </c>
      <c r="E1306" t="str">
        <f t="shared" si="20"/>
        <v>2024/01</v>
      </c>
      <c r="F1306">
        <v>44717261.768866897</v>
      </c>
      <c r="G1306">
        <v>4.1887728671816477E-2</v>
      </c>
      <c r="H1306" t="s">
        <v>13</v>
      </c>
      <c r="I1306">
        <v>2024</v>
      </c>
      <c r="J1306" t="s">
        <v>266</v>
      </c>
      <c r="K1306">
        <v>14571707.682152476</v>
      </c>
      <c r="L1306">
        <v>0.3258631478257823</v>
      </c>
      <c r="M1306" t="s">
        <v>15</v>
      </c>
    </row>
    <row r="1307" spans="1:13" x14ac:dyDescent="0.3">
      <c r="A1307">
        <v>15</v>
      </c>
      <c r="B1307" t="s">
        <v>265</v>
      </c>
      <c r="C1307" s="1">
        <v>45261</v>
      </c>
      <c r="D1307" t="s">
        <v>38</v>
      </c>
      <c r="E1307" t="str">
        <f t="shared" si="20"/>
        <v>2023/12</v>
      </c>
      <c r="F1307">
        <v>42882845.223849498</v>
      </c>
      <c r="G1307">
        <v>5.5045533524288655E-2</v>
      </c>
      <c r="H1307" t="s">
        <v>13</v>
      </c>
      <c r="I1307">
        <v>2023</v>
      </c>
      <c r="J1307" t="s">
        <v>267</v>
      </c>
      <c r="K1307">
        <v>13446021.902255222</v>
      </c>
      <c r="L1307">
        <v>0.31355246677468951</v>
      </c>
      <c r="M1307" t="s">
        <v>15</v>
      </c>
    </row>
    <row r="1308" spans="1:13" x14ac:dyDescent="0.3">
      <c r="A1308">
        <v>15</v>
      </c>
      <c r="B1308" t="s">
        <v>265</v>
      </c>
      <c r="C1308" s="1">
        <v>45231</v>
      </c>
      <c r="D1308" t="s">
        <v>40</v>
      </c>
      <c r="E1308" t="str">
        <f t="shared" si="20"/>
        <v>2023/11</v>
      </c>
      <c r="F1308">
        <v>40586128.034840599</v>
      </c>
      <c r="G1308">
        <v>-5.1174794182429151E-2</v>
      </c>
      <c r="H1308" t="s">
        <v>13</v>
      </c>
      <c r="I1308">
        <v>2023</v>
      </c>
      <c r="J1308" t="s">
        <v>267</v>
      </c>
      <c r="K1308">
        <v>13446021.902255222</v>
      </c>
      <c r="L1308">
        <v>0.33129600071020993</v>
      </c>
      <c r="M1308" t="s">
        <v>15</v>
      </c>
    </row>
    <row r="1309" spans="1:13" x14ac:dyDescent="0.3">
      <c r="A1309">
        <v>15</v>
      </c>
      <c r="B1309" t="s">
        <v>265</v>
      </c>
      <c r="C1309" s="1">
        <v>45200</v>
      </c>
      <c r="D1309" t="s">
        <v>41</v>
      </c>
      <c r="E1309" t="str">
        <f t="shared" si="20"/>
        <v>2023/10</v>
      </c>
      <c r="F1309">
        <v>42717177.742414102</v>
      </c>
      <c r="G1309">
        <v>0.1001737308428572</v>
      </c>
      <c r="H1309" t="s">
        <v>13</v>
      </c>
      <c r="I1309">
        <v>2023</v>
      </c>
      <c r="J1309" t="s">
        <v>267</v>
      </c>
      <c r="K1309">
        <v>13446021.902255222</v>
      </c>
      <c r="L1309">
        <v>0.31476849859639955</v>
      </c>
      <c r="M1309" t="s">
        <v>157</v>
      </c>
    </row>
    <row r="1310" spans="1:13" x14ac:dyDescent="0.3">
      <c r="A1310">
        <v>15</v>
      </c>
      <c r="B1310" t="s">
        <v>265</v>
      </c>
      <c r="C1310" s="1">
        <v>45170</v>
      </c>
      <c r="D1310" t="s">
        <v>42</v>
      </c>
      <c r="E1310" t="str">
        <f t="shared" si="20"/>
        <v>2023/09</v>
      </c>
      <c r="F1310">
        <v>38645386.335449398</v>
      </c>
      <c r="G1310">
        <v>-1.0662408669320866E-2</v>
      </c>
      <c r="H1310" t="s">
        <v>13</v>
      </c>
      <c r="I1310">
        <v>2023</v>
      </c>
      <c r="J1310" t="s">
        <v>267</v>
      </c>
      <c r="K1310">
        <v>13446021.902255222</v>
      </c>
      <c r="L1310">
        <v>0.34793343209306182</v>
      </c>
      <c r="M1310" t="s">
        <v>15</v>
      </c>
    </row>
    <row r="1311" spans="1:13" x14ac:dyDescent="0.3">
      <c r="A1311">
        <v>15</v>
      </c>
      <c r="B1311" t="s">
        <v>265</v>
      </c>
      <c r="C1311" s="1">
        <v>45139</v>
      </c>
      <c r="D1311" t="s">
        <v>43</v>
      </c>
      <c r="E1311" t="str">
        <f t="shared" si="20"/>
        <v>2023/08</v>
      </c>
      <c r="F1311">
        <v>39059643.804323599</v>
      </c>
      <c r="G1311">
        <v>7.7568506934568585E-2</v>
      </c>
      <c r="H1311" t="s">
        <v>13</v>
      </c>
      <c r="I1311">
        <v>2023</v>
      </c>
      <c r="J1311" t="s">
        <v>267</v>
      </c>
      <c r="K1311">
        <v>13446021.902255222</v>
      </c>
      <c r="L1311">
        <v>0.34424333129138396</v>
      </c>
      <c r="M1311" t="s">
        <v>15</v>
      </c>
    </row>
    <row r="1312" spans="1:13" x14ac:dyDescent="0.3">
      <c r="A1312">
        <v>15</v>
      </c>
      <c r="B1312" t="s">
        <v>265</v>
      </c>
      <c r="C1312" s="1">
        <v>45108</v>
      </c>
      <c r="D1312" t="s">
        <v>44</v>
      </c>
      <c r="E1312" t="str">
        <f t="shared" si="20"/>
        <v>2023/07</v>
      </c>
      <c r="F1312">
        <v>36144373.714764297</v>
      </c>
      <c r="G1312">
        <v>3.9738293983437685E-3</v>
      </c>
      <c r="H1312" t="s">
        <v>13</v>
      </c>
      <c r="I1312">
        <v>2023</v>
      </c>
      <c r="J1312" t="s">
        <v>267</v>
      </c>
      <c r="K1312">
        <v>13446021.902255222</v>
      </c>
      <c r="L1312">
        <v>0.37200871173935363</v>
      </c>
      <c r="M1312" t="s">
        <v>15</v>
      </c>
    </row>
    <row r="1313" spans="1:13" x14ac:dyDescent="0.3">
      <c r="A1313">
        <v>15</v>
      </c>
      <c r="B1313" t="s">
        <v>265</v>
      </c>
      <c r="C1313" s="1">
        <v>45078</v>
      </c>
      <c r="D1313" t="s">
        <v>45</v>
      </c>
      <c r="E1313" t="str">
        <f t="shared" si="20"/>
        <v>2023/06</v>
      </c>
      <c r="F1313">
        <v>36001027.145952404</v>
      </c>
      <c r="G1313">
        <v>-2.2941889535920208E-3</v>
      </c>
      <c r="H1313" t="s">
        <v>13</v>
      </c>
      <c r="I1313">
        <v>2023</v>
      </c>
      <c r="J1313" t="s">
        <v>267</v>
      </c>
      <c r="K1313">
        <v>13446021.902255222</v>
      </c>
      <c r="L1313">
        <v>0.37348995204340879</v>
      </c>
      <c r="M1313" t="s">
        <v>15</v>
      </c>
    </row>
    <row r="1314" spans="1:13" x14ac:dyDescent="0.3">
      <c r="A1314">
        <v>15</v>
      </c>
      <c r="B1314" t="s">
        <v>265</v>
      </c>
      <c r="C1314" s="1">
        <v>45047</v>
      </c>
      <c r="D1314" t="s">
        <v>46</v>
      </c>
      <c r="E1314" t="str">
        <f t="shared" si="20"/>
        <v>2023/05</v>
      </c>
      <c r="F1314">
        <v>36083715.119398601</v>
      </c>
      <c r="G1314">
        <v>-8.9727151021575066E-2</v>
      </c>
      <c r="H1314" t="s">
        <v>13</v>
      </c>
      <c r="I1314">
        <v>2023</v>
      </c>
      <c r="J1314" t="s">
        <v>267</v>
      </c>
      <c r="K1314">
        <v>13446021.902255222</v>
      </c>
      <c r="L1314">
        <v>0.37263407766531897</v>
      </c>
      <c r="M1314" t="s">
        <v>15</v>
      </c>
    </row>
    <row r="1315" spans="1:13" x14ac:dyDescent="0.3">
      <c r="A1315">
        <v>15</v>
      </c>
      <c r="B1315" t="s">
        <v>265</v>
      </c>
      <c r="C1315" s="1">
        <v>45017</v>
      </c>
      <c r="D1315" t="s">
        <v>47</v>
      </c>
      <c r="E1315" t="str">
        <f t="shared" si="20"/>
        <v>2023/04</v>
      </c>
      <c r="F1315">
        <v>39471102.024948403</v>
      </c>
      <c r="G1315">
        <v>3.1216226924599532E-2</v>
      </c>
      <c r="H1315" t="s">
        <v>13</v>
      </c>
      <c r="I1315">
        <v>2023</v>
      </c>
      <c r="J1315" t="s">
        <v>267</v>
      </c>
      <c r="K1315">
        <v>13446021.902255222</v>
      </c>
      <c r="L1315">
        <v>0.34065483891877224</v>
      </c>
      <c r="M1315" t="s">
        <v>15</v>
      </c>
    </row>
    <row r="1316" spans="1:13" x14ac:dyDescent="0.3">
      <c r="A1316">
        <v>15</v>
      </c>
      <c r="B1316" t="s">
        <v>265</v>
      </c>
      <c r="C1316" s="1">
        <v>44986</v>
      </c>
      <c r="D1316" t="s">
        <v>48</v>
      </c>
      <c r="E1316" t="str">
        <f t="shared" si="20"/>
        <v>2023/03</v>
      </c>
      <c r="F1316">
        <v>38257995.952349797</v>
      </c>
      <c r="G1316">
        <v>9.0204693996383423E-2</v>
      </c>
      <c r="H1316" t="s">
        <v>13</v>
      </c>
      <c r="I1316">
        <v>2023</v>
      </c>
      <c r="J1316" t="s">
        <v>267</v>
      </c>
      <c r="K1316">
        <v>13446021.902255222</v>
      </c>
      <c r="L1316">
        <v>0.35145651431931241</v>
      </c>
      <c r="M1316" t="s">
        <v>15</v>
      </c>
    </row>
    <row r="1317" spans="1:13" x14ac:dyDescent="0.3">
      <c r="A1317">
        <v>15</v>
      </c>
      <c r="B1317" t="s">
        <v>265</v>
      </c>
      <c r="C1317" s="1">
        <v>44958</v>
      </c>
      <c r="D1317" t="s">
        <v>49</v>
      </c>
      <c r="E1317" t="str">
        <f t="shared" si="20"/>
        <v>2023/02</v>
      </c>
      <c r="F1317">
        <v>34958019.157771803</v>
      </c>
      <c r="G1317">
        <v>4.428737068162919E-2</v>
      </c>
      <c r="H1317" t="s">
        <v>13</v>
      </c>
      <c r="I1317">
        <v>2023</v>
      </c>
      <c r="J1317" t="s">
        <v>267</v>
      </c>
      <c r="K1317">
        <v>13446021.902255222</v>
      </c>
      <c r="L1317">
        <v>0.38463340390000123</v>
      </c>
      <c r="M1317" t="s">
        <v>15</v>
      </c>
    </row>
    <row r="1318" spans="1:13" x14ac:dyDescent="0.3">
      <c r="A1318">
        <v>15</v>
      </c>
      <c r="B1318" t="s">
        <v>265</v>
      </c>
      <c r="C1318" s="1">
        <v>44927</v>
      </c>
      <c r="D1318" t="s">
        <v>50</v>
      </c>
      <c r="E1318" t="str">
        <f t="shared" si="20"/>
        <v>2023/01</v>
      </c>
      <c r="F1318">
        <v>33443602.686497599</v>
      </c>
      <c r="G1318">
        <v>5.0680770647221395E-2</v>
      </c>
      <c r="H1318" t="s">
        <v>13</v>
      </c>
      <c r="I1318">
        <v>2023</v>
      </c>
      <c r="J1318" t="s">
        <v>267</v>
      </c>
      <c r="K1318">
        <v>13446021.902255222</v>
      </c>
      <c r="L1318">
        <v>0.40205064114351147</v>
      </c>
      <c r="M1318" t="s">
        <v>15</v>
      </c>
    </row>
    <row r="1319" spans="1:13" x14ac:dyDescent="0.3">
      <c r="A1319">
        <v>15</v>
      </c>
      <c r="B1319" t="s">
        <v>265</v>
      </c>
      <c r="C1319" s="1">
        <v>44896</v>
      </c>
      <c r="D1319" t="s">
        <v>51</v>
      </c>
      <c r="E1319" t="str">
        <f t="shared" si="20"/>
        <v>2022/12</v>
      </c>
      <c r="F1319">
        <v>31790889.264052901</v>
      </c>
      <c r="G1319">
        <v>3.5990948712634238E-2</v>
      </c>
      <c r="H1319" t="s">
        <v>13</v>
      </c>
      <c r="I1319">
        <v>2022</v>
      </c>
      <c r="J1319" t="s">
        <v>268</v>
      </c>
      <c r="K1319">
        <v>13533410.607402317</v>
      </c>
      <c r="L1319">
        <v>0.42570091371130753</v>
      </c>
      <c r="M1319" t="s">
        <v>15</v>
      </c>
    </row>
    <row r="1320" spans="1:13" x14ac:dyDescent="0.3">
      <c r="A1320">
        <v>15</v>
      </c>
      <c r="B1320" t="s">
        <v>265</v>
      </c>
      <c r="C1320" s="1">
        <v>44866</v>
      </c>
      <c r="D1320" t="s">
        <v>53</v>
      </c>
      <c r="E1320" t="str">
        <f t="shared" si="20"/>
        <v>2022/11</v>
      </c>
      <c r="F1320">
        <v>30667050.3247944</v>
      </c>
      <c r="G1320">
        <v>6.4387161825290333E-3</v>
      </c>
      <c r="H1320" t="s">
        <v>13</v>
      </c>
      <c r="I1320">
        <v>2022</v>
      </c>
      <c r="J1320" t="s">
        <v>268</v>
      </c>
      <c r="K1320">
        <v>13533410.607402317</v>
      </c>
      <c r="L1320">
        <v>0.44130134669197429</v>
      </c>
      <c r="M1320" t="s">
        <v>15</v>
      </c>
    </row>
    <row r="1321" spans="1:13" x14ac:dyDescent="0.3">
      <c r="A1321">
        <v>15</v>
      </c>
      <c r="B1321" t="s">
        <v>265</v>
      </c>
      <c r="C1321" s="1">
        <v>44835</v>
      </c>
      <c r="D1321" t="s">
        <v>54</v>
      </c>
      <c r="E1321" t="str">
        <f t="shared" si="20"/>
        <v>2022/10</v>
      </c>
      <c r="F1321">
        <v>30470228.212429501</v>
      </c>
      <c r="G1321">
        <v>2.9678479168951496E-2</v>
      </c>
      <c r="H1321" t="s">
        <v>13</v>
      </c>
      <c r="I1321">
        <v>2022</v>
      </c>
      <c r="J1321" t="s">
        <v>268</v>
      </c>
      <c r="K1321">
        <v>13533410.607402317</v>
      </c>
      <c r="L1321">
        <v>0.44415192800826253</v>
      </c>
      <c r="M1321" t="s">
        <v>15</v>
      </c>
    </row>
    <row r="1322" spans="1:13" x14ac:dyDescent="0.3">
      <c r="A1322">
        <v>15</v>
      </c>
      <c r="B1322" t="s">
        <v>265</v>
      </c>
      <c r="C1322" s="1">
        <v>44805</v>
      </c>
      <c r="D1322" t="s">
        <v>55</v>
      </c>
      <c r="E1322" t="str">
        <f t="shared" si="20"/>
        <v>2022/09</v>
      </c>
      <c r="F1322">
        <v>29579205.6770261</v>
      </c>
      <c r="G1322">
        <v>9.4958354924371911E-3</v>
      </c>
      <c r="H1322" t="s">
        <v>13</v>
      </c>
      <c r="I1322">
        <v>2022</v>
      </c>
      <c r="J1322" t="s">
        <v>268</v>
      </c>
      <c r="K1322">
        <v>13533410.607402317</v>
      </c>
      <c r="L1322">
        <v>0.4575312385049472</v>
      </c>
      <c r="M1322" t="s">
        <v>15</v>
      </c>
    </row>
    <row r="1323" spans="1:13" x14ac:dyDescent="0.3">
      <c r="A1323">
        <v>15</v>
      </c>
      <c r="B1323" t="s">
        <v>265</v>
      </c>
      <c r="C1323" s="1">
        <v>44774</v>
      </c>
      <c r="D1323" t="s">
        <v>56</v>
      </c>
      <c r="E1323" t="str">
        <f t="shared" si="20"/>
        <v>2022/08</v>
      </c>
      <c r="F1323">
        <v>29299655.786408801</v>
      </c>
      <c r="G1323">
        <v>-1.2414591530971309E-2</v>
      </c>
      <c r="H1323" t="s">
        <v>13</v>
      </c>
      <c r="I1323">
        <v>2022</v>
      </c>
      <c r="J1323" t="s">
        <v>268</v>
      </c>
      <c r="K1323">
        <v>13533410.607402317</v>
      </c>
      <c r="L1323">
        <v>0.46189657332698242</v>
      </c>
      <c r="M1323" t="s">
        <v>15</v>
      </c>
    </row>
    <row r="1324" spans="1:13" x14ac:dyDescent="0.3">
      <c r="A1324">
        <v>15</v>
      </c>
      <c r="B1324" t="s">
        <v>265</v>
      </c>
      <c r="C1324" s="1">
        <v>44743</v>
      </c>
      <c r="D1324" t="s">
        <v>57</v>
      </c>
      <c r="E1324" t="str">
        <f t="shared" si="20"/>
        <v>2022/07</v>
      </c>
      <c r="F1324">
        <v>29665666.279532999</v>
      </c>
      <c r="G1324">
        <v>-6.4123576416291309E-2</v>
      </c>
      <c r="H1324" t="s">
        <v>13</v>
      </c>
      <c r="I1324">
        <v>2022</v>
      </c>
      <c r="J1324" t="s">
        <v>268</v>
      </c>
      <c r="K1324">
        <v>13533410.607402317</v>
      </c>
      <c r="L1324">
        <v>0.45619776343062679</v>
      </c>
      <c r="M1324" t="s">
        <v>15</v>
      </c>
    </row>
    <row r="1325" spans="1:13" x14ac:dyDescent="0.3">
      <c r="A1325">
        <v>15</v>
      </c>
      <c r="B1325" t="s">
        <v>265</v>
      </c>
      <c r="C1325" s="1">
        <v>44713</v>
      </c>
      <c r="D1325" t="s">
        <v>58</v>
      </c>
      <c r="E1325" t="str">
        <f t="shared" si="20"/>
        <v>2022/06</v>
      </c>
      <c r="F1325">
        <v>31630249.8362219</v>
      </c>
      <c r="G1325">
        <v>9.3959329382224344E-2</v>
      </c>
      <c r="H1325" t="s">
        <v>13</v>
      </c>
      <c r="I1325">
        <v>2022</v>
      </c>
      <c r="J1325" t="s">
        <v>268</v>
      </c>
      <c r="K1325">
        <v>13533410.607402317</v>
      </c>
      <c r="L1325">
        <v>0.42786290584098741</v>
      </c>
      <c r="M1325" t="s">
        <v>15</v>
      </c>
    </row>
    <row r="1326" spans="1:13" x14ac:dyDescent="0.3">
      <c r="A1326">
        <v>15</v>
      </c>
      <c r="B1326" t="s">
        <v>265</v>
      </c>
      <c r="C1326" s="1">
        <v>44682</v>
      </c>
      <c r="D1326" t="s">
        <v>59</v>
      </c>
      <c r="E1326" t="str">
        <f t="shared" si="20"/>
        <v>2022/05</v>
      </c>
      <c r="F1326">
        <v>28793642.2226854</v>
      </c>
      <c r="G1326">
        <v>2.1391169524981244E-2</v>
      </c>
      <c r="H1326" t="s">
        <v>13</v>
      </c>
      <c r="I1326">
        <v>2022</v>
      </c>
      <c r="J1326" t="s">
        <v>268</v>
      </c>
      <c r="K1326">
        <v>13533410.607402317</v>
      </c>
      <c r="L1326">
        <v>0.47001384898572729</v>
      </c>
      <c r="M1326" t="s">
        <v>15</v>
      </c>
    </row>
    <row r="1327" spans="1:13" x14ac:dyDescent="0.3">
      <c r="A1327">
        <v>15</v>
      </c>
      <c r="B1327" t="s">
        <v>265</v>
      </c>
      <c r="C1327" s="1">
        <v>44652</v>
      </c>
      <c r="D1327" t="s">
        <v>60</v>
      </c>
      <c r="E1327" t="str">
        <f t="shared" si="20"/>
        <v>2022/04</v>
      </c>
      <c r="F1327">
        <v>28184253.545841798</v>
      </c>
      <c r="G1327">
        <v>3.2407179436797814E-2</v>
      </c>
      <c r="H1327" t="s">
        <v>13</v>
      </c>
      <c r="I1327">
        <v>2022</v>
      </c>
      <c r="J1327" t="s">
        <v>268</v>
      </c>
      <c r="K1327">
        <v>13533410.607402317</v>
      </c>
      <c r="L1327">
        <v>0.48017630076277068</v>
      </c>
      <c r="M1327" t="s">
        <v>15</v>
      </c>
    </row>
    <row r="1328" spans="1:13" x14ac:dyDescent="0.3">
      <c r="A1328">
        <v>15</v>
      </c>
      <c r="B1328" t="s">
        <v>265</v>
      </c>
      <c r="C1328" s="1">
        <v>44621</v>
      </c>
      <c r="D1328" t="s">
        <v>61</v>
      </c>
      <c r="E1328" t="str">
        <f t="shared" si="20"/>
        <v>2022/03</v>
      </c>
      <c r="F1328">
        <v>27285522.704159401</v>
      </c>
      <c r="G1328">
        <v>-5.9032070602408281E-4</v>
      </c>
      <c r="H1328" t="s">
        <v>13</v>
      </c>
      <c r="I1328">
        <v>2022</v>
      </c>
      <c r="J1328" t="s">
        <v>268</v>
      </c>
      <c r="K1328">
        <v>13533410.607402317</v>
      </c>
      <c r="L1328">
        <v>0.49599235294617561</v>
      </c>
      <c r="M1328" t="s">
        <v>15</v>
      </c>
    </row>
    <row r="1329" spans="1:13" x14ac:dyDescent="0.3">
      <c r="A1329">
        <v>15</v>
      </c>
      <c r="B1329" t="s">
        <v>265</v>
      </c>
      <c r="C1329" s="1">
        <v>44593</v>
      </c>
      <c r="D1329" t="s">
        <v>62</v>
      </c>
      <c r="E1329" t="str">
        <f t="shared" si="20"/>
        <v>2022/02</v>
      </c>
      <c r="F1329">
        <v>27301634.6683315</v>
      </c>
      <c r="G1329">
        <v>0.21914652626239661</v>
      </c>
      <c r="H1329" t="s">
        <v>13</v>
      </c>
      <c r="I1329">
        <v>2022</v>
      </c>
      <c r="J1329" t="s">
        <v>268</v>
      </c>
      <c r="K1329">
        <v>13533410.607402317</v>
      </c>
      <c r="L1329">
        <v>0.49569964479454343</v>
      </c>
      <c r="M1329" t="s">
        <v>15</v>
      </c>
    </row>
    <row r="1330" spans="1:13" x14ac:dyDescent="0.3">
      <c r="A1330">
        <v>15</v>
      </c>
      <c r="B1330" t="s">
        <v>265</v>
      </c>
      <c r="C1330" s="1">
        <v>44562</v>
      </c>
      <c r="D1330" t="s">
        <v>63</v>
      </c>
      <c r="E1330" t="str">
        <f t="shared" si="20"/>
        <v>2022/01</v>
      </c>
      <c r="F1330">
        <v>21928782.692183498</v>
      </c>
      <c r="G1330">
        <v>-6.4614501284235709E-2</v>
      </c>
      <c r="H1330" t="s">
        <v>13</v>
      </c>
      <c r="I1330">
        <v>2022</v>
      </c>
      <c r="J1330" t="s">
        <v>268</v>
      </c>
      <c r="K1330">
        <v>13533410.607402317</v>
      </c>
      <c r="L1330">
        <v>0.6171528441579337</v>
      </c>
      <c r="M1330" t="s">
        <v>15</v>
      </c>
    </row>
    <row r="1331" spans="1:13" x14ac:dyDescent="0.3">
      <c r="A1331">
        <v>15</v>
      </c>
      <c r="B1331" t="s">
        <v>265</v>
      </c>
      <c r="C1331" s="1">
        <v>44531</v>
      </c>
      <c r="D1331" t="s">
        <v>64</v>
      </c>
      <c r="E1331" t="str">
        <f t="shared" si="20"/>
        <v>2021/12</v>
      </c>
      <c r="F1331">
        <v>23392478.8347813</v>
      </c>
      <c r="G1331">
        <v>2.4487455035881196E-3</v>
      </c>
      <c r="H1331" t="s">
        <v>13</v>
      </c>
      <c r="I1331">
        <v>2021</v>
      </c>
      <c r="J1331" t="s">
        <v>269</v>
      </c>
      <c r="K1331">
        <v>9990095.2381895259</v>
      </c>
      <c r="L1331">
        <v>0.42706441282895041</v>
      </c>
      <c r="M1331" t="s">
        <v>15</v>
      </c>
    </row>
    <row r="1332" spans="1:13" x14ac:dyDescent="0.3">
      <c r="A1332">
        <v>15</v>
      </c>
      <c r="B1332" t="s">
        <v>265</v>
      </c>
      <c r="C1332" s="1">
        <v>44501</v>
      </c>
      <c r="D1332" t="s">
        <v>66</v>
      </c>
      <c r="E1332" t="str">
        <f t="shared" si="20"/>
        <v>2021/11</v>
      </c>
      <c r="F1332">
        <v>23335266.6850028</v>
      </c>
      <c r="G1332">
        <v>-1.1440597531007337E-2</v>
      </c>
      <c r="H1332" t="s">
        <v>13</v>
      </c>
      <c r="I1332">
        <v>2021</v>
      </c>
      <c r="J1332" t="s">
        <v>269</v>
      </c>
      <c r="K1332">
        <v>9990095.2381895259</v>
      </c>
      <c r="L1332">
        <v>0.42811146635020025</v>
      </c>
      <c r="M1332" t="s">
        <v>15</v>
      </c>
    </row>
    <row r="1333" spans="1:13" x14ac:dyDescent="0.3">
      <c r="A1333">
        <v>15</v>
      </c>
      <c r="B1333" t="s">
        <v>265</v>
      </c>
      <c r="C1333" s="1">
        <v>44470</v>
      </c>
      <c r="D1333" t="s">
        <v>67</v>
      </c>
      <c r="E1333" t="str">
        <f t="shared" si="20"/>
        <v>2021/10</v>
      </c>
      <c r="F1333">
        <v>23603769.064633101</v>
      </c>
      <c r="G1333">
        <v>-2.8559316185565696E-2</v>
      </c>
      <c r="H1333" t="s">
        <v>13</v>
      </c>
      <c r="I1333">
        <v>2021</v>
      </c>
      <c r="J1333" t="s">
        <v>269</v>
      </c>
      <c r="K1333">
        <v>9990095.2381895259</v>
      </c>
      <c r="L1333">
        <v>0.42324152599672171</v>
      </c>
      <c r="M1333" t="s">
        <v>15</v>
      </c>
    </row>
    <row r="1334" spans="1:13" x14ac:dyDescent="0.3">
      <c r="A1334">
        <v>15</v>
      </c>
      <c r="B1334" t="s">
        <v>265</v>
      </c>
      <c r="C1334" s="1">
        <v>44440</v>
      </c>
      <c r="D1334" t="s">
        <v>68</v>
      </c>
      <c r="E1334" t="str">
        <f t="shared" si="20"/>
        <v>2021/09</v>
      </c>
      <c r="F1334">
        <v>24287594.888786599</v>
      </c>
      <c r="G1334">
        <v>-1.1197797098056255E-2</v>
      </c>
      <c r="H1334" t="s">
        <v>13</v>
      </c>
      <c r="I1334">
        <v>2021</v>
      </c>
      <c r="J1334" t="s">
        <v>269</v>
      </c>
      <c r="K1334">
        <v>9990095.2381895259</v>
      </c>
      <c r="L1334">
        <v>0.41132501113981762</v>
      </c>
      <c r="M1334" t="s">
        <v>15</v>
      </c>
    </row>
    <row r="1335" spans="1:13" x14ac:dyDescent="0.3">
      <c r="A1335">
        <v>15</v>
      </c>
      <c r="B1335" t="s">
        <v>265</v>
      </c>
      <c r="C1335" s="1">
        <v>44409</v>
      </c>
      <c r="D1335" t="s">
        <v>69</v>
      </c>
      <c r="E1335" t="str">
        <f t="shared" si="20"/>
        <v>2021/08</v>
      </c>
      <c r="F1335">
        <v>24561090.866771199</v>
      </c>
      <c r="G1335">
        <v>-1.6797767412546995E-2</v>
      </c>
      <c r="H1335" t="s">
        <v>13</v>
      </c>
      <c r="I1335">
        <v>2021</v>
      </c>
      <c r="J1335" t="s">
        <v>269</v>
      </c>
      <c r="K1335">
        <v>9990095.2381895259</v>
      </c>
      <c r="L1335">
        <v>0.40674476929301079</v>
      </c>
      <c r="M1335" t="s">
        <v>15</v>
      </c>
    </row>
    <row r="1336" spans="1:13" x14ac:dyDescent="0.3">
      <c r="A1336">
        <v>15</v>
      </c>
      <c r="B1336" t="s">
        <v>265</v>
      </c>
      <c r="C1336" s="1">
        <v>44378</v>
      </c>
      <c r="D1336" t="s">
        <v>70</v>
      </c>
      <c r="E1336" t="str">
        <f t="shared" si="20"/>
        <v>2021/07</v>
      </c>
      <c r="F1336">
        <v>24977146.982487701</v>
      </c>
      <c r="G1336">
        <v>9.8314707930779829E-2</v>
      </c>
      <c r="H1336" t="s">
        <v>13</v>
      </c>
      <c r="I1336">
        <v>2021</v>
      </c>
      <c r="J1336" t="s">
        <v>269</v>
      </c>
      <c r="K1336">
        <v>9990095.2381895259</v>
      </c>
      <c r="L1336">
        <v>0.39996942986298278</v>
      </c>
      <c r="M1336" t="s">
        <v>15</v>
      </c>
    </row>
    <row r="1337" spans="1:13" x14ac:dyDescent="0.3">
      <c r="A1337">
        <v>15</v>
      </c>
      <c r="B1337" t="s">
        <v>265</v>
      </c>
      <c r="C1337" s="1">
        <v>44348</v>
      </c>
      <c r="D1337" t="s">
        <v>71</v>
      </c>
      <c r="E1337" t="str">
        <f t="shared" si="20"/>
        <v>2021/06</v>
      </c>
      <c r="F1337">
        <v>22638377.332504202</v>
      </c>
      <c r="G1337">
        <v>-8.6144067396728904E-3</v>
      </c>
      <c r="H1337" t="s">
        <v>13</v>
      </c>
      <c r="I1337">
        <v>2021</v>
      </c>
      <c r="J1337" t="s">
        <v>269</v>
      </c>
      <c r="K1337">
        <v>9990095.2381895259</v>
      </c>
      <c r="L1337">
        <v>0.4412902520113815</v>
      </c>
      <c r="M1337" t="s">
        <v>15</v>
      </c>
    </row>
    <row r="1338" spans="1:13" x14ac:dyDescent="0.3">
      <c r="A1338">
        <v>15</v>
      </c>
      <c r="B1338" t="s">
        <v>265</v>
      </c>
      <c r="C1338" s="1">
        <v>44317</v>
      </c>
      <c r="D1338" t="s">
        <v>72</v>
      </c>
      <c r="E1338" t="str">
        <f t="shared" si="20"/>
        <v>2021/05</v>
      </c>
      <c r="F1338">
        <v>22834235.914328199</v>
      </c>
      <c r="G1338">
        <v>3.9632591181175993E-2</v>
      </c>
      <c r="H1338" t="s">
        <v>13</v>
      </c>
      <c r="I1338">
        <v>2021</v>
      </c>
      <c r="J1338" t="s">
        <v>269</v>
      </c>
      <c r="K1338">
        <v>9990095.2381895259</v>
      </c>
      <c r="L1338">
        <v>0.43750512500927896</v>
      </c>
      <c r="M1338" t="s">
        <v>15</v>
      </c>
    </row>
    <row r="1339" spans="1:13" x14ac:dyDescent="0.3">
      <c r="A1339">
        <v>15</v>
      </c>
      <c r="B1339" t="s">
        <v>265</v>
      </c>
      <c r="C1339" s="1">
        <v>44287</v>
      </c>
      <c r="D1339" t="s">
        <v>73</v>
      </c>
      <c r="E1339" t="str">
        <f t="shared" si="20"/>
        <v>2021/04</v>
      </c>
      <c r="F1339">
        <v>21946954.7411975</v>
      </c>
      <c r="G1339">
        <v>3.8404243581757341E-3</v>
      </c>
      <c r="H1339" t="s">
        <v>13</v>
      </c>
      <c r="I1339">
        <v>2021</v>
      </c>
      <c r="J1339" t="s">
        <v>269</v>
      </c>
      <c r="K1339">
        <v>9990095.2381895259</v>
      </c>
      <c r="L1339">
        <v>0.4551927753073059</v>
      </c>
      <c r="M1339" t="s">
        <v>15</v>
      </c>
    </row>
    <row r="1340" spans="1:13" x14ac:dyDescent="0.3">
      <c r="A1340">
        <v>15</v>
      </c>
      <c r="B1340" t="s">
        <v>265</v>
      </c>
      <c r="C1340" s="1">
        <v>44256</v>
      </c>
      <c r="D1340" t="s">
        <v>74</v>
      </c>
      <c r="E1340" t="str">
        <f t="shared" si="20"/>
        <v>2021/03</v>
      </c>
      <c r="F1340">
        <v>21862830.760907501</v>
      </c>
      <c r="G1340">
        <v>4.3532976459915926E-2</v>
      </c>
      <c r="H1340" t="s">
        <v>13</v>
      </c>
      <c r="I1340">
        <v>2021</v>
      </c>
      <c r="J1340" t="s">
        <v>269</v>
      </c>
      <c r="K1340">
        <v>9990095.2381895259</v>
      </c>
      <c r="L1340">
        <v>0.45694426981764041</v>
      </c>
      <c r="M1340" t="s">
        <v>15</v>
      </c>
    </row>
    <row r="1341" spans="1:13" x14ac:dyDescent="0.3">
      <c r="A1341">
        <v>15</v>
      </c>
      <c r="B1341" t="s">
        <v>265</v>
      </c>
      <c r="C1341" s="1">
        <v>44228</v>
      </c>
      <c r="D1341" t="s">
        <v>75</v>
      </c>
      <c r="E1341" t="str">
        <f t="shared" si="20"/>
        <v>2021/02</v>
      </c>
      <c r="F1341">
        <v>20931495.637066301</v>
      </c>
      <c r="G1341">
        <v>4.6259853806760599E-2</v>
      </c>
      <c r="H1341" t="s">
        <v>13</v>
      </c>
      <c r="I1341">
        <v>2021</v>
      </c>
      <c r="J1341" t="s">
        <v>269</v>
      </c>
      <c r="K1341">
        <v>9990095.2381895259</v>
      </c>
      <c r="L1341">
        <v>0.47727574805971723</v>
      </c>
      <c r="M1341" t="s">
        <v>15</v>
      </c>
    </row>
    <row r="1342" spans="1:13" x14ac:dyDescent="0.3">
      <c r="A1342">
        <v>15</v>
      </c>
      <c r="B1342" t="s">
        <v>265</v>
      </c>
      <c r="C1342" s="1">
        <v>44197</v>
      </c>
      <c r="D1342" t="s">
        <v>76</v>
      </c>
      <c r="E1342" t="str">
        <f t="shared" si="20"/>
        <v>2021/01</v>
      </c>
      <c r="F1342">
        <v>19985262.7434063</v>
      </c>
      <c r="G1342">
        <v>-5.4847917895031711E-2</v>
      </c>
      <c r="H1342" t="s">
        <v>13</v>
      </c>
      <c r="I1342">
        <v>2021</v>
      </c>
      <c r="J1342" t="s">
        <v>269</v>
      </c>
      <c r="K1342">
        <v>9990095.2381895259</v>
      </c>
      <c r="L1342">
        <v>0.49987309981629036</v>
      </c>
      <c r="M1342" t="s">
        <v>15</v>
      </c>
    </row>
    <row r="1343" spans="1:13" x14ac:dyDescent="0.3">
      <c r="A1343">
        <v>15</v>
      </c>
      <c r="B1343" t="s">
        <v>265</v>
      </c>
      <c r="C1343" s="1">
        <v>44166</v>
      </c>
      <c r="D1343" t="s">
        <v>77</v>
      </c>
      <c r="E1343" t="str">
        <f t="shared" si="20"/>
        <v>2020/12</v>
      </c>
      <c r="F1343">
        <v>21112030.777126901</v>
      </c>
      <c r="G1343">
        <v>-3.0520405197638871E-2</v>
      </c>
      <c r="H1343" t="s">
        <v>13</v>
      </c>
      <c r="I1343">
        <v>2020</v>
      </c>
      <c r="J1343" t="s">
        <v>270</v>
      </c>
      <c r="K1343">
        <v>6232540.9861023556</v>
      </c>
      <c r="L1343">
        <v>0.29521276526627588</v>
      </c>
      <c r="M1343" t="s">
        <v>15</v>
      </c>
    </row>
    <row r="1344" spans="1:13" x14ac:dyDescent="0.3">
      <c r="A1344">
        <v>15</v>
      </c>
      <c r="B1344" t="s">
        <v>265</v>
      </c>
      <c r="C1344" s="1">
        <v>44136</v>
      </c>
      <c r="D1344" t="s">
        <v>79</v>
      </c>
      <c r="E1344" t="str">
        <f t="shared" si="20"/>
        <v>2020/11</v>
      </c>
      <c r="F1344">
        <v>21766312.1903717</v>
      </c>
      <c r="G1344">
        <v>0.23876839734272381</v>
      </c>
      <c r="H1344" t="s">
        <v>13</v>
      </c>
      <c r="I1344">
        <v>2020</v>
      </c>
      <c r="J1344" t="s">
        <v>270</v>
      </c>
      <c r="K1344">
        <v>6232540.9861023556</v>
      </c>
      <c r="L1344">
        <v>0.28633885848882162</v>
      </c>
      <c r="M1344" t="s">
        <v>15</v>
      </c>
    </row>
    <row r="1345" spans="1:13" x14ac:dyDescent="0.3">
      <c r="A1345">
        <v>15</v>
      </c>
      <c r="B1345" t="s">
        <v>265</v>
      </c>
      <c r="C1345" s="1">
        <v>44105</v>
      </c>
      <c r="D1345" t="s">
        <v>80</v>
      </c>
      <c r="E1345" t="str">
        <f t="shared" si="20"/>
        <v>2020/10</v>
      </c>
      <c r="F1345">
        <v>17143088.078081202</v>
      </c>
      <c r="G1345">
        <v>-0.19370169328882916</v>
      </c>
      <c r="H1345" t="s">
        <v>13</v>
      </c>
      <c r="I1345">
        <v>2020</v>
      </c>
      <c r="J1345" t="s">
        <v>270</v>
      </c>
      <c r="K1345">
        <v>6232540.9861023556</v>
      </c>
      <c r="L1345">
        <v>0.36355999325880811</v>
      </c>
      <c r="M1345" t="s">
        <v>15</v>
      </c>
    </row>
    <row r="1346" spans="1:13" x14ac:dyDescent="0.3">
      <c r="A1346">
        <v>15</v>
      </c>
      <c r="B1346" t="s">
        <v>265</v>
      </c>
      <c r="C1346" s="1">
        <v>44075</v>
      </c>
      <c r="D1346" t="s">
        <v>81</v>
      </c>
      <c r="E1346" t="str">
        <f t="shared" si="20"/>
        <v>2020/09</v>
      </c>
      <c r="F1346">
        <v>20807151.675130699</v>
      </c>
      <c r="G1346">
        <v>-7.5115062449569059E-2</v>
      </c>
      <c r="H1346" t="s">
        <v>13</v>
      </c>
      <c r="I1346">
        <v>2020</v>
      </c>
      <c r="J1346" t="s">
        <v>270</v>
      </c>
      <c r="K1346">
        <v>6232540.9861023556</v>
      </c>
      <c r="L1346">
        <v>0.29953840311317892</v>
      </c>
      <c r="M1346" t="s">
        <v>15</v>
      </c>
    </row>
    <row r="1347" spans="1:13" x14ac:dyDescent="0.3">
      <c r="A1347">
        <v>15</v>
      </c>
      <c r="B1347" t="s">
        <v>265</v>
      </c>
      <c r="C1347" s="1">
        <v>44044</v>
      </c>
      <c r="D1347" t="s">
        <v>82</v>
      </c>
      <c r="E1347" t="str">
        <f t="shared" ref="E1347:E1410" si="21">TEXT(C1347,"yyyy/mm")</f>
        <v>2020/08</v>
      </c>
      <c r="F1347">
        <v>22430279.7501329</v>
      </c>
      <c r="G1347">
        <v>5.8398355337285705E-2</v>
      </c>
      <c r="H1347" t="s">
        <v>13</v>
      </c>
      <c r="I1347">
        <v>2020</v>
      </c>
      <c r="J1347" t="s">
        <v>270</v>
      </c>
      <c r="K1347">
        <v>6232540.9861023556</v>
      </c>
      <c r="L1347">
        <v>0.2778628289763273</v>
      </c>
      <c r="M1347" t="s">
        <v>15</v>
      </c>
    </row>
    <row r="1348" spans="1:13" x14ac:dyDescent="0.3">
      <c r="A1348">
        <v>15</v>
      </c>
      <c r="B1348" t="s">
        <v>265</v>
      </c>
      <c r="C1348" s="1">
        <v>44013</v>
      </c>
      <c r="D1348" t="s">
        <v>83</v>
      </c>
      <c r="E1348" t="str">
        <f t="shared" si="21"/>
        <v>2020/07</v>
      </c>
      <c r="F1348">
        <v>21157902.264947899</v>
      </c>
      <c r="G1348">
        <v>1.4112181781949767E-2</v>
      </c>
      <c r="H1348" t="s">
        <v>13</v>
      </c>
      <c r="I1348">
        <v>2020</v>
      </c>
      <c r="J1348" t="s">
        <v>270</v>
      </c>
      <c r="K1348">
        <v>6232540.9861023556</v>
      </c>
      <c r="L1348">
        <v>0.29457272786573691</v>
      </c>
      <c r="M1348" t="s">
        <v>15</v>
      </c>
    </row>
    <row r="1349" spans="1:13" x14ac:dyDescent="0.3">
      <c r="A1349">
        <v>15</v>
      </c>
      <c r="B1349" t="s">
        <v>265</v>
      </c>
      <c r="C1349" s="1">
        <v>43983</v>
      </c>
      <c r="D1349" t="s">
        <v>84</v>
      </c>
      <c r="E1349" t="str">
        <f t="shared" si="21"/>
        <v>2020/06</v>
      </c>
      <c r="F1349">
        <v>20861415.063230202</v>
      </c>
      <c r="G1349">
        <v>-2.6003522698925721E-2</v>
      </c>
      <c r="H1349" t="s">
        <v>13</v>
      </c>
      <c r="I1349">
        <v>2020</v>
      </c>
      <c r="J1349" t="s">
        <v>270</v>
      </c>
      <c r="K1349">
        <v>6232540.9861023556</v>
      </c>
      <c r="L1349">
        <v>0.29875926284059579</v>
      </c>
      <c r="M1349" t="s">
        <v>15</v>
      </c>
    </row>
    <row r="1350" spans="1:13" x14ac:dyDescent="0.3">
      <c r="A1350">
        <v>15</v>
      </c>
      <c r="B1350" t="s">
        <v>265</v>
      </c>
      <c r="C1350" s="1">
        <v>43952</v>
      </c>
      <c r="D1350" t="s">
        <v>85</v>
      </c>
      <c r="E1350" t="str">
        <f t="shared" si="21"/>
        <v>2020/05</v>
      </c>
      <c r="F1350">
        <v>21410999.9468675</v>
      </c>
      <c r="G1350">
        <v>-2.4170732229912298E-2</v>
      </c>
      <c r="H1350" t="s">
        <v>13</v>
      </c>
      <c r="I1350">
        <v>2020</v>
      </c>
      <c r="J1350" t="s">
        <v>270</v>
      </c>
      <c r="K1350">
        <v>6232540.9861023556</v>
      </c>
      <c r="L1350">
        <v>0.29109060770485862</v>
      </c>
      <c r="M1350" t="s">
        <v>15</v>
      </c>
    </row>
    <row r="1351" spans="1:13" x14ac:dyDescent="0.3">
      <c r="A1351">
        <v>15</v>
      </c>
      <c r="B1351" t="s">
        <v>265</v>
      </c>
      <c r="C1351" s="1">
        <v>43922</v>
      </c>
      <c r="D1351" t="s">
        <v>86</v>
      </c>
      <c r="E1351" t="str">
        <f t="shared" si="21"/>
        <v>2020/04</v>
      </c>
      <c r="F1351">
        <v>21934824.603774</v>
      </c>
      <c r="G1351">
        <v>-2.4197579816235264E-2</v>
      </c>
      <c r="H1351" t="s">
        <v>13</v>
      </c>
      <c r="I1351">
        <v>2020</v>
      </c>
      <c r="J1351" t="s">
        <v>270</v>
      </c>
      <c r="K1351">
        <v>6232540.9861023556</v>
      </c>
      <c r="L1351">
        <v>0.28413908470597093</v>
      </c>
      <c r="M1351" t="s">
        <v>15</v>
      </c>
    </row>
    <row r="1352" spans="1:13" x14ac:dyDescent="0.3">
      <c r="A1352">
        <v>15</v>
      </c>
      <c r="B1352" t="s">
        <v>265</v>
      </c>
      <c r="C1352" s="1">
        <v>43891</v>
      </c>
      <c r="D1352" t="s">
        <v>87</v>
      </c>
      <c r="E1352" t="str">
        <f t="shared" si="21"/>
        <v>2020/03</v>
      </c>
      <c r="F1352">
        <v>22472068.054750402</v>
      </c>
      <c r="G1352">
        <v>-0.15270831445841129</v>
      </c>
      <c r="H1352" t="s">
        <v>13</v>
      </c>
      <c r="I1352">
        <v>2020</v>
      </c>
      <c r="J1352" t="s">
        <v>270</v>
      </c>
      <c r="K1352">
        <v>6232540.9861023556</v>
      </c>
      <c r="L1352">
        <v>0.27734612457195945</v>
      </c>
      <c r="M1352" t="s">
        <v>157</v>
      </c>
    </row>
    <row r="1353" spans="1:13" x14ac:dyDescent="0.3">
      <c r="A1353">
        <v>15</v>
      </c>
      <c r="B1353" t="s">
        <v>265</v>
      </c>
      <c r="C1353" s="1">
        <v>43862</v>
      </c>
      <c r="D1353" t="s">
        <v>88</v>
      </c>
      <c r="E1353" t="str">
        <f t="shared" si="21"/>
        <v>2020/02</v>
      </c>
      <c r="F1353">
        <v>26179624.900838502</v>
      </c>
      <c r="G1353">
        <v>-3.6965190392059824E-2</v>
      </c>
      <c r="H1353" t="s">
        <v>13</v>
      </c>
      <c r="I1353">
        <v>2020</v>
      </c>
      <c r="J1353" t="s">
        <v>270</v>
      </c>
      <c r="K1353">
        <v>6232540.9861023556</v>
      </c>
      <c r="L1353">
        <v>0.2380683837033408</v>
      </c>
      <c r="M1353" t="s">
        <v>15</v>
      </c>
    </row>
    <row r="1354" spans="1:13" x14ac:dyDescent="0.3">
      <c r="A1354">
        <v>15</v>
      </c>
      <c r="B1354" t="s">
        <v>265</v>
      </c>
      <c r="C1354" s="1">
        <v>43831</v>
      </c>
      <c r="D1354" t="s">
        <v>89</v>
      </c>
      <c r="E1354" t="str">
        <f t="shared" si="21"/>
        <v>2020/01</v>
      </c>
      <c r="F1354">
        <v>27165468.411997501</v>
      </c>
      <c r="G1354">
        <v>0.13409687209475843</v>
      </c>
      <c r="H1354" t="s">
        <v>13</v>
      </c>
      <c r="I1354">
        <v>2020</v>
      </c>
      <c r="J1354" t="s">
        <v>270</v>
      </c>
      <c r="K1354">
        <v>6232540.9861023556</v>
      </c>
      <c r="L1354">
        <v>0.22942880614382424</v>
      </c>
      <c r="M1354" t="s">
        <v>15</v>
      </c>
    </row>
    <row r="1355" spans="1:13" x14ac:dyDescent="0.3">
      <c r="A1355">
        <v>15</v>
      </c>
      <c r="B1355" t="s">
        <v>265</v>
      </c>
      <c r="C1355" s="1">
        <v>43800</v>
      </c>
      <c r="D1355" t="s">
        <v>90</v>
      </c>
      <c r="E1355" t="str">
        <f t="shared" si="21"/>
        <v>2019/12</v>
      </c>
      <c r="F1355">
        <v>23756347.334827799</v>
      </c>
      <c r="G1355">
        <v>-1.5015896490323082E-2</v>
      </c>
      <c r="H1355" t="s">
        <v>13</v>
      </c>
      <c r="I1355">
        <v>2019</v>
      </c>
      <c r="J1355" t="s">
        <v>271</v>
      </c>
      <c r="K1355">
        <v>7095778.9716866147</v>
      </c>
      <c r="L1355">
        <v>0.29868981420741841</v>
      </c>
      <c r="M1355" t="s">
        <v>15</v>
      </c>
    </row>
    <row r="1356" spans="1:13" x14ac:dyDescent="0.3">
      <c r="A1356">
        <v>15</v>
      </c>
      <c r="B1356" t="s">
        <v>265</v>
      </c>
      <c r="C1356" s="1">
        <v>43770</v>
      </c>
      <c r="D1356" t="s">
        <v>92</v>
      </c>
      <c r="E1356" t="str">
        <f t="shared" si="21"/>
        <v>2019/11</v>
      </c>
      <c r="F1356">
        <v>24115761.900061201</v>
      </c>
      <c r="G1356">
        <v>-4.7670263199258919E-3</v>
      </c>
      <c r="H1356" t="s">
        <v>13</v>
      </c>
      <c r="I1356">
        <v>2019</v>
      </c>
      <c r="J1356" t="s">
        <v>271</v>
      </c>
      <c r="K1356">
        <v>7095778.9716866147</v>
      </c>
      <c r="L1356">
        <v>0.29423822482127787</v>
      </c>
      <c r="M1356" t="s">
        <v>15</v>
      </c>
    </row>
    <row r="1357" spans="1:13" x14ac:dyDescent="0.3">
      <c r="A1357">
        <v>15</v>
      </c>
      <c r="B1357" t="s">
        <v>265</v>
      </c>
      <c r="C1357" s="1">
        <v>43739</v>
      </c>
      <c r="D1357" t="s">
        <v>93</v>
      </c>
      <c r="E1357" t="str">
        <f t="shared" si="21"/>
        <v>2019/10</v>
      </c>
      <c r="F1357">
        <v>24230996.817484401</v>
      </c>
      <c r="G1357">
        <v>1.0937574303604208E-2</v>
      </c>
      <c r="H1357" t="s">
        <v>13</v>
      </c>
      <c r="I1357">
        <v>2019</v>
      </c>
      <c r="J1357" t="s">
        <v>271</v>
      </c>
      <c r="K1357">
        <v>7095778.9716866147</v>
      </c>
      <c r="L1357">
        <v>0.29283892136730016</v>
      </c>
      <c r="M1357" t="s">
        <v>15</v>
      </c>
    </row>
    <row r="1358" spans="1:13" x14ac:dyDescent="0.3">
      <c r="A1358">
        <v>15</v>
      </c>
      <c r="B1358" t="s">
        <v>265</v>
      </c>
      <c r="C1358" s="1">
        <v>43709</v>
      </c>
      <c r="D1358" t="s">
        <v>94</v>
      </c>
      <c r="E1358" t="str">
        <f t="shared" si="21"/>
        <v>2019/09</v>
      </c>
      <c r="F1358">
        <v>23967412.603029601</v>
      </c>
      <c r="G1358">
        <v>4.3958752623161415E-2</v>
      </c>
      <c r="H1358" t="s">
        <v>13</v>
      </c>
      <c r="I1358">
        <v>2019</v>
      </c>
      <c r="J1358" t="s">
        <v>271</v>
      </c>
      <c r="K1358">
        <v>7095778.9716866147</v>
      </c>
      <c r="L1358">
        <v>0.29605944910339099</v>
      </c>
      <c r="M1358" t="s">
        <v>15</v>
      </c>
    </row>
    <row r="1359" spans="1:13" x14ac:dyDescent="0.3">
      <c r="A1359">
        <v>15</v>
      </c>
      <c r="B1359" t="s">
        <v>265</v>
      </c>
      <c r="C1359" s="1">
        <v>43678</v>
      </c>
      <c r="D1359" t="s">
        <v>95</v>
      </c>
      <c r="E1359" t="str">
        <f t="shared" si="21"/>
        <v>2019/08</v>
      </c>
      <c r="F1359">
        <v>22936656.398257099</v>
      </c>
      <c r="G1359">
        <v>-5.355310335532543E-3</v>
      </c>
      <c r="H1359" t="s">
        <v>13</v>
      </c>
      <c r="I1359">
        <v>2019</v>
      </c>
      <c r="J1359" t="s">
        <v>271</v>
      </c>
      <c r="K1359">
        <v>7095778.9716866147</v>
      </c>
      <c r="L1359">
        <v>0.30936413958861964</v>
      </c>
      <c r="M1359" t="s">
        <v>15</v>
      </c>
    </row>
    <row r="1360" spans="1:13" x14ac:dyDescent="0.3">
      <c r="A1360">
        <v>15</v>
      </c>
      <c r="B1360" t="s">
        <v>265</v>
      </c>
      <c r="C1360" s="1">
        <v>43647</v>
      </c>
      <c r="D1360" t="s">
        <v>96</v>
      </c>
      <c r="E1360" t="str">
        <f t="shared" si="21"/>
        <v>2019/07</v>
      </c>
      <c r="F1360">
        <v>23059818.803428601</v>
      </c>
      <c r="G1360">
        <v>0.10213339692872535</v>
      </c>
      <c r="H1360" t="s">
        <v>13</v>
      </c>
      <c r="I1360">
        <v>2019</v>
      </c>
      <c r="J1360" t="s">
        <v>271</v>
      </c>
      <c r="K1360">
        <v>7095778.9716866147</v>
      </c>
      <c r="L1360">
        <v>0.30771182688701759</v>
      </c>
      <c r="M1360" t="s">
        <v>15</v>
      </c>
    </row>
    <row r="1361" spans="1:13" x14ac:dyDescent="0.3">
      <c r="A1361">
        <v>15</v>
      </c>
      <c r="B1361" t="s">
        <v>265</v>
      </c>
      <c r="C1361" s="1">
        <v>43617</v>
      </c>
      <c r="D1361" t="s">
        <v>97</v>
      </c>
      <c r="E1361" t="str">
        <f t="shared" si="21"/>
        <v>2019/06</v>
      </c>
      <c r="F1361">
        <v>20820920.203557599</v>
      </c>
      <c r="G1361">
        <v>9.0924896115384443E-2</v>
      </c>
      <c r="H1361" t="s">
        <v>13</v>
      </c>
      <c r="I1361">
        <v>2019</v>
      </c>
      <c r="J1361" t="s">
        <v>271</v>
      </c>
      <c r="K1361">
        <v>7095778.9716866147</v>
      </c>
      <c r="L1361">
        <v>0.34080044985111574</v>
      </c>
      <c r="M1361" t="s">
        <v>15</v>
      </c>
    </row>
    <row r="1362" spans="1:13" x14ac:dyDescent="0.3">
      <c r="A1362">
        <v>15</v>
      </c>
      <c r="B1362" t="s">
        <v>265</v>
      </c>
      <c r="C1362" s="1">
        <v>43586</v>
      </c>
      <c r="D1362" t="s">
        <v>98</v>
      </c>
      <c r="E1362" t="str">
        <f t="shared" si="21"/>
        <v>2019/05</v>
      </c>
      <c r="F1362">
        <v>19011296.6716839</v>
      </c>
      <c r="G1362">
        <v>-8.7846707147607742E-2</v>
      </c>
      <c r="H1362" t="s">
        <v>13</v>
      </c>
      <c r="I1362">
        <v>2019</v>
      </c>
      <c r="J1362" t="s">
        <v>271</v>
      </c>
      <c r="K1362">
        <v>7095778.9716866147</v>
      </c>
      <c r="L1362">
        <v>0.37324013686322194</v>
      </c>
      <c r="M1362" t="s">
        <v>15</v>
      </c>
    </row>
    <row r="1363" spans="1:13" x14ac:dyDescent="0.3">
      <c r="A1363">
        <v>15</v>
      </c>
      <c r="B1363" t="s">
        <v>265</v>
      </c>
      <c r="C1363" s="1">
        <v>43556</v>
      </c>
      <c r="D1363" t="s">
        <v>99</v>
      </c>
      <c r="E1363" t="str">
        <f t="shared" si="21"/>
        <v>2019/04</v>
      </c>
      <c r="F1363">
        <v>20756928.017237499</v>
      </c>
      <c r="G1363">
        <v>2.4087309930834609E-2</v>
      </c>
      <c r="H1363" t="s">
        <v>13</v>
      </c>
      <c r="I1363">
        <v>2019</v>
      </c>
      <c r="J1363" t="s">
        <v>271</v>
      </c>
      <c r="K1363">
        <v>7095778.9716866147</v>
      </c>
      <c r="L1363">
        <v>0.34185111427827647</v>
      </c>
      <c r="M1363" t="s">
        <v>15</v>
      </c>
    </row>
    <row r="1364" spans="1:13" x14ac:dyDescent="0.3">
      <c r="A1364">
        <v>15</v>
      </c>
      <c r="B1364" t="s">
        <v>265</v>
      </c>
      <c r="C1364" s="1">
        <v>43525</v>
      </c>
      <c r="D1364" t="s">
        <v>100</v>
      </c>
      <c r="E1364" t="str">
        <f t="shared" si="21"/>
        <v>2019/03</v>
      </c>
      <c r="F1364">
        <v>20262922.970064901</v>
      </c>
      <c r="G1364">
        <v>3.6024192062344515E-2</v>
      </c>
      <c r="H1364" t="s">
        <v>13</v>
      </c>
      <c r="I1364">
        <v>2019</v>
      </c>
      <c r="J1364" t="s">
        <v>271</v>
      </c>
      <c r="K1364">
        <v>7095778.9716866147</v>
      </c>
      <c r="L1364">
        <v>0.35018535984020904</v>
      </c>
      <c r="M1364" t="s">
        <v>15</v>
      </c>
    </row>
    <row r="1365" spans="1:13" x14ac:dyDescent="0.3">
      <c r="A1365">
        <v>15</v>
      </c>
      <c r="B1365" t="s">
        <v>265</v>
      </c>
      <c r="C1365" s="1">
        <v>43497</v>
      </c>
      <c r="D1365" t="s">
        <v>101</v>
      </c>
      <c r="E1365" t="str">
        <f t="shared" si="21"/>
        <v>2019/02</v>
      </c>
      <c r="F1365">
        <v>19545959.097888499</v>
      </c>
      <c r="G1365">
        <v>-9.3599323974668483E-2</v>
      </c>
      <c r="H1365" t="s">
        <v>13</v>
      </c>
      <c r="I1365">
        <v>2019</v>
      </c>
      <c r="J1365" t="s">
        <v>271</v>
      </c>
      <c r="K1365">
        <v>7095778.9716866147</v>
      </c>
      <c r="L1365">
        <v>0.36303048298372598</v>
      </c>
      <c r="M1365" t="s">
        <v>15</v>
      </c>
    </row>
    <row r="1366" spans="1:13" x14ac:dyDescent="0.3">
      <c r="A1366">
        <v>15</v>
      </c>
      <c r="B1366" t="s">
        <v>265</v>
      </c>
      <c r="C1366" s="1">
        <v>43466</v>
      </c>
      <c r="D1366" t="s">
        <v>102</v>
      </c>
      <c r="E1366" t="str">
        <f t="shared" si="21"/>
        <v>2019/01</v>
      </c>
      <c r="F1366">
        <v>21463802.106224202</v>
      </c>
      <c r="G1366">
        <v>0.14155583860836668</v>
      </c>
      <c r="H1366" t="s">
        <v>13</v>
      </c>
      <c r="I1366">
        <v>2019</v>
      </c>
      <c r="J1366" t="s">
        <v>271</v>
      </c>
      <c r="K1366">
        <v>7095778.9716866147</v>
      </c>
      <c r="L1366">
        <v>0.33059282491376207</v>
      </c>
      <c r="M1366" t="s">
        <v>15</v>
      </c>
    </row>
    <row r="1367" spans="1:13" x14ac:dyDescent="0.3">
      <c r="A1367">
        <v>15</v>
      </c>
      <c r="B1367" t="s">
        <v>265</v>
      </c>
      <c r="C1367" s="1">
        <v>43435</v>
      </c>
      <c r="D1367" t="s">
        <v>103</v>
      </c>
      <c r="E1367" t="str">
        <f t="shared" si="21"/>
        <v>2018/12</v>
      </c>
      <c r="F1367">
        <v>18630724.163282301</v>
      </c>
      <c r="G1367">
        <v>-6.7460889138154775E-2</v>
      </c>
      <c r="H1367" t="s">
        <v>13</v>
      </c>
      <c r="I1367">
        <v>2018</v>
      </c>
      <c r="J1367" t="s">
        <v>272</v>
      </c>
      <c r="K1367">
        <v>7039265.3243879825</v>
      </c>
      <c r="L1367">
        <v>0.37783100982521484</v>
      </c>
      <c r="M1367" t="s">
        <v>15</v>
      </c>
    </row>
    <row r="1368" spans="1:13" x14ac:dyDescent="0.3">
      <c r="A1368">
        <v>15</v>
      </c>
      <c r="B1368" t="s">
        <v>265</v>
      </c>
      <c r="C1368" s="1">
        <v>43405</v>
      </c>
      <c r="D1368" t="s">
        <v>105</v>
      </c>
      <c r="E1368" t="str">
        <f t="shared" si="21"/>
        <v>2018/11</v>
      </c>
      <c r="F1368">
        <v>19930932.936892699</v>
      </c>
      <c r="G1368">
        <v>-6.7776074515617221E-2</v>
      </c>
      <c r="H1368" t="s">
        <v>13</v>
      </c>
      <c r="I1368">
        <v>2018</v>
      </c>
      <c r="J1368" t="s">
        <v>272</v>
      </c>
      <c r="K1368">
        <v>7039265.3243879825</v>
      </c>
      <c r="L1368">
        <v>0.35318293161069803</v>
      </c>
      <c r="M1368" t="s">
        <v>15</v>
      </c>
    </row>
    <row r="1369" spans="1:13" x14ac:dyDescent="0.3">
      <c r="A1369">
        <v>15</v>
      </c>
      <c r="B1369" t="s">
        <v>265</v>
      </c>
      <c r="C1369" s="1">
        <v>43374</v>
      </c>
      <c r="D1369" t="s">
        <v>106</v>
      </c>
      <c r="E1369" t="str">
        <f t="shared" si="21"/>
        <v>2018/10</v>
      </c>
      <c r="F1369">
        <v>21328602.628816102</v>
      </c>
      <c r="G1369">
        <v>-0.18037641917343861</v>
      </c>
      <c r="H1369" t="s">
        <v>13</v>
      </c>
      <c r="I1369">
        <v>2018</v>
      </c>
      <c r="J1369" t="s">
        <v>272</v>
      </c>
      <c r="K1369">
        <v>7039265.3243879825</v>
      </c>
      <c r="L1369">
        <v>0.33003874875879363</v>
      </c>
      <c r="M1369" t="s">
        <v>15</v>
      </c>
    </row>
    <row r="1370" spans="1:13" x14ac:dyDescent="0.3">
      <c r="A1370">
        <v>15</v>
      </c>
      <c r="B1370" t="s">
        <v>265</v>
      </c>
      <c r="C1370" s="1">
        <v>43344</v>
      </c>
      <c r="D1370" t="s">
        <v>107</v>
      </c>
      <c r="E1370" t="str">
        <f t="shared" si="21"/>
        <v>2018/09</v>
      </c>
      <c r="F1370">
        <v>25544587.061194502</v>
      </c>
      <c r="G1370">
        <v>3.879478355947933E-2</v>
      </c>
      <c r="H1370" t="s">
        <v>13</v>
      </c>
      <c r="I1370">
        <v>2018</v>
      </c>
      <c r="J1370" t="s">
        <v>272</v>
      </c>
      <c r="K1370">
        <v>7039265.3243879825</v>
      </c>
      <c r="L1370">
        <v>0.27556778692584655</v>
      </c>
      <c r="M1370" t="s">
        <v>15</v>
      </c>
    </row>
    <row r="1371" spans="1:13" x14ac:dyDescent="0.3">
      <c r="A1371">
        <v>15</v>
      </c>
      <c r="B1371" t="s">
        <v>265</v>
      </c>
      <c r="C1371" s="1">
        <v>43313</v>
      </c>
      <c r="D1371" t="s">
        <v>108</v>
      </c>
      <c r="E1371" t="str">
        <f t="shared" si="21"/>
        <v>2018/08</v>
      </c>
      <c r="F1371">
        <v>24572566.898281701</v>
      </c>
      <c r="G1371">
        <v>-7.4918629333473957E-2</v>
      </c>
      <c r="H1371" t="s">
        <v>13</v>
      </c>
      <c r="I1371">
        <v>2018</v>
      </c>
      <c r="J1371" t="s">
        <v>272</v>
      </c>
      <c r="K1371">
        <v>7039265.3243879825</v>
      </c>
      <c r="L1371">
        <v>0.28646845702067131</v>
      </c>
      <c r="M1371" t="s">
        <v>15</v>
      </c>
    </row>
    <row r="1372" spans="1:13" x14ac:dyDescent="0.3">
      <c r="A1372">
        <v>15</v>
      </c>
      <c r="B1372" t="s">
        <v>265</v>
      </c>
      <c r="C1372" s="1">
        <v>43282</v>
      </c>
      <c r="D1372" t="s">
        <v>109</v>
      </c>
      <c r="E1372" t="str">
        <f t="shared" si="21"/>
        <v>2018/07</v>
      </c>
      <c r="F1372">
        <v>26484225.279465899</v>
      </c>
      <c r="G1372">
        <v>9.9673560771508449E-3</v>
      </c>
      <c r="H1372" t="s">
        <v>13</v>
      </c>
      <c r="I1372">
        <v>2018</v>
      </c>
      <c r="J1372" t="s">
        <v>272</v>
      </c>
      <c r="K1372">
        <v>7039265.3243879825</v>
      </c>
      <c r="L1372">
        <v>0.26579087174000743</v>
      </c>
      <c r="M1372" t="s">
        <v>15</v>
      </c>
    </row>
    <row r="1373" spans="1:13" x14ac:dyDescent="0.3">
      <c r="A1373">
        <v>15</v>
      </c>
      <c r="B1373" t="s">
        <v>265</v>
      </c>
      <c r="C1373" s="1">
        <v>43252</v>
      </c>
      <c r="D1373" t="s">
        <v>110</v>
      </c>
      <c r="E1373" t="str">
        <f t="shared" si="21"/>
        <v>2018/06</v>
      </c>
      <c r="F1373">
        <v>26221558.795481998</v>
      </c>
      <c r="G1373">
        <v>1.1587346141866484E-2</v>
      </c>
      <c r="H1373" t="s">
        <v>13</v>
      </c>
      <c r="I1373">
        <v>2018</v>
      </c>
      <c r="J1373" t="s">
        <v>272</v>
      </c>
      <c r="K1373">
        <v>7039265.3243879825</v>
      </c>
      <c r="L1373">
        <v>0.26845335089692896</v>
      </c>
      <c r="M1373" t="s">
        <v>15</v>
      </c>
    </row>
    <row r="1374" spans="1:13" x14ac:dyDescent="0.3">
      <c r="A1374">
        <v>15</v>
      </c>
      <c r="B1374" t="s">
        <v>265</v>
      </c>
      <c r="C1374" s="1">
        <v>43221</v>
      </c>
      <c r="D1374" t="s">
        <v>111</v>
      </c>
      <c r="E1374" t="str">
        <f t="shared" si="21"/>
        <v>2018/05</v>
      </c>
      <c r="F1374">
        <v>25919474.077418499</v>
      </c>
      <c r="G1374">
        <v>4.5544584560775134E-2</v>
      </c>
      <c r="H1374" t="s">
        <v>13</v>
      </c>
      <c r="I1374">
        <v>2018</v>
      </c>
      <c r="J1374" t="s">
        <v>272</v>
      </c>
      <c r="K1374">
        <v>7039265.3243879825</v>
      </c>
      <c r="L1374">
        <v>0.27158210476657452</v>
      </c>
      <c r="M1374" t="s">
        <v>15</v>
      </c>
    </row>
    <row r="1375" spans="1:13" x14ac:dyDescent="0.3">
      <c r="A1375">
        <v>15</v>
      </c>
      <c r="B1375" t="s">
        <v>265</v>
      </c>
      <c r="C1375" s="1">
        <v>43191</v>
      </c>
      <c r="D1375" t="s">
        <v>112</v>
      </c>
      <c r="E1375" t="str">
        <f t="shared" si="21"/>
        <v>2018/04</v>
      </c>
      <c r="F1375">
        <v>24765461.387496099</v>
      </c>
      <c r="G1375">
        <v>5.095291905073894E-2</v>
      </c>
      <c r="H1375" t="s">
        <v>13</v>
      </c>
      <c r="I1375">
        <v>2018</v>
      </c>
      <c r="J1375" t="s">
        <v>272</v>
      </c>
      <c r="K1375">
        <v>7039265.3243879825</v>
      </c>
      <c r="L1375">
        <v>0.28423719688671162</v>
      </c>
      <c r="M1375" t="s">
        <v>15</v>
      </c>
    </row>
    <row r="1376" spans="1:13" x14ac:dyDescent="0.3">
      <c r="A1376">
        <v>15</v>
      </c>
      <c r="B1376" t="s">
        <v>265</v>
      </c>
      <c r="C1376" s="1">
        <v>43160</v>
      </c>
      <c r="D1376" t="s">
        <v>113</v>
      </c>
      <c r="E1376" t="str">
        <f t="shared" si="21"/>
        <v>2018/03</v>
      </c>
      <c r="F1376">
        <v>23535197.755799498</v>
      </c>
      <c r="G1376">
        <v>3.9927407328061307E-3</v>
      </c>
      <c r="H1376" t="s">
        <v>13</v>
      </c>
      <c r="I1376">
        <v>2018</v>
      </c>
      <c r="J1376" t="s">
        <v>272</v>
      </c>
      <c r="K1376">
        <v>7039265.3243879825</v>
      </c>
      <c r="L1376">
        <v>0.29909522738781236</v>
      </c>
      <c r="M1376" t="s">
        <v>15</v>
      </c>
    </row>
    <row r="1377" spans="1:13" x14ac:dyDescent="0.3">
      <c r="A1377">
        <v>15</v>
      </c>
      <c r="B1377" t="s">
        <v>265</v>
      </c>
      <c r="C1377" s="1">
        <v>43132</v>
      </c>
      <c r="D1377" t="s">
        <v>114</v>
      </c>
      <c r="E1377" t="str">
        <f t="shared" si="21"/>
        <v>2018/02</v>
      </c>
      <c r="F1377">
        <v>23441415.1624455</v>
      </c>
      <c r="G1377">
        <v>-2.4791664313868634E-2</v>
      </c>
      <c r="H1377" t="s">
        <v>13</v>
      </c>
      <c r="I1377">
        <v>2018</v>
      </c>
      <c r="J1377" t="s">
        <v>272</v>
      </c>
      <c r="K1377">
        <v>7039265.3243879825</v>
      </c>
      <c r="L1377">
        <v>0.30029182434622342</v>
      </c>
      <c r="M1377" t="s">
        <v>15</v>
      </c>
    </row>
    <row r="1378" spans="1:13" x14ac:dyDescent="0.3">
      <c r="A1378">
        <v>15</v>
      </c>
      <c r="B1378" t="s">
        <v>265</v>
      </c>
      <c r="C1378" s="1">
        <v>43101</v>
      </c>
      <c r="D1378" t="s">
        <v>115</v>
      </c>
      <c r="E1378" t="str">
        <f t="shared" si="21"/>
        <v>2018/01</v>
      </c>
      <c r="F1378">
        <v>24029830.619767498</v>
      </c>
      <c r="G1378">
        <v>-2.6207271017747721E-2</v>
      </c>
      <c r="H1378" t="s">
        <v>13</v>
      </c>
      <c r="I1378">
        <v>2018</v>
      </c>
      <c r="J1378" t="s">
        <v>272</v>
      </c>
      <c r="K1378">
        <v>7039265.3243879825</v>
      </c>
      <c r="L1378">
        <v>0.29293861599662374</v>
      </c>
      <c r="M1378" t="s">
        <v>15</v>
      </c>
    </row>
    <row r="1379" spans="1:13" x14ac:dyDescent="0.3">
      <c r="A1379">
        <v>15</v>
      </c>
      <c r="B1379" t="s">
        <v>265</v>
      </c>
      <c r="C1379" s="1">
        <v>43070</v>
      </c>
      <c r="D1379" t="s">
        <v>116</v>
      </c>
      <c r="E1379" t="str">
        <f t="shared" si="21"/>
        <v>2017/12</v>
      </c>
      <c r="F1379">
        <v>24667911.563237902</v>
      </c>
      <c r="G1379">
        <v>3.7422681581140121E-2</v>
      </c>
      <c r="H1379" t="s">
        <v>13</v>
      </c>
      <c r="I1379">
        <v>2017</v>
      </c>
      <c r="J1379" t="s">
        <v>273</v>
      </c>
      <c r="K1379">
        <v>6405907.9029520145</v>
      </c>
      <c r="L1379">
        <v>0.25968586300992791</v>
      </c>
      <c r="M1379" t="s">
        <v>15</v>
      </c>
    </row>
    <row r="1380" spans="1:13" x14ac:dyDescent="0.3">
      <c r="A1380">
        <v>15</v>
      </c>
      <c r="B1380" t="s">
        <v>265</v>
      </c>
      <c r="C1380" s="1">
        <v>43040</v>
      </c>
      <c r="D1380" t="s">
        <v>118</v>
      </c>
      <c r="E1380" t="str">
        <f t="shared" si="21"/>
        <v>2017/11</v>
      </c>
      <c r="F1380">
        <v>23761831.8707872</v>
      </c>
      <c r="G1380">
        <v>-7.2395465749953467E-2</v>
      </c>
      <c r="H1380" t="s">
        <v>13</v>
      </c>
      <c r="I1380">
        <v>2017</v>
      </c>
      <c r="J1380" t="s">
        <v>273</v>
      </c>
      <c r="K1380">
        <v>6405907.9029520145</v>
      </c>
      <c r="L1380">
        <v>0.26958813351538941</v>
      </c>
      <c r="M1380" t="s">
        <v>15</v>
      </c>
    </row>
    <row r="1381" spans="1:13" x14ac:dyDescent="0.3">
      <c r="A1381">
        <v>15</v>
      </c>
      <c r="B1381" t="s">
        <v>265</v>
      </c>
      <c r="C1381" s="1">
        <v>43009</v>
      </c>
      <c r="D1381" t="s">
        <v>119</v>
      </c>
      <c r="E1381" t="str">
        <f t="shared" si="21"/>
        <v>2017/10</v>
      </c>
      <c r="F1381">
        <v>25545880.1279932</v>
      </c>
      <c r="G1381">
        <v>-6.1983355496165987E-2</v>
      </c>
      <c r="H1381" t="s">
        <v>13</v>
      </c>
      <c r="I1381">
        <v>2017</v>
      </c>
      <c r="J1381" t="s">
        <v>273</v>
      </c>
      <c r="K1381">
        <v>6405907.9029520145</v>
      </c>
      <c r="L1381">
        <v>0.25076090042137222</v>
      </c>
      <c r="M1381" t="s">
        <v>15</v>
      </c>
    </row>
    <row r="1382" spans="1:13" x14ac:dyDescent="0.3">
      <c r="A1382">
        <v>15</v>
      </c>
      <c r="B1382" t="s">
        <v>265</v>
      </c>
      <c r="C1382" s="1">
        <v>42979</v>
      </c>
      <c r="D1382" t="s">
        <v>120</v>
      </c>
      <c r="E1382" t="str">
        <f t="shared" si="21"/>
        <v>2017/09</v>
      </c>
      <c r="F1382">
        <v>27179402.127693102</v>
      </c>
      <c r="G1382">
        <v>3.8840974748172843E-2</v>
      </c>
      <c r="H1382" t="s">
        <v>13</v>
      </c>
      <c r="I1382">
        <v>2017</v>
      </c>
      <c r="J1382" t="s">
        <v>273</v>
      </c>
      <c r="K1382">
        <v>6405907.9029520145</v>
      </c>
      <c r="L1382">
        <v>0.23568980188953578</v>
      </c>
      <c r="M1382" t="s">
        <v>15</v>
      </c>
    </row>
    <row r="1383" spans="1:13" x14ac:dyDescent="0.3">
      <c r="A1383">
        <v>15</v>
      </c>
      <c r="B1383" t="s">
        <v>265</v>
      </c>
      <c r="C1383" s="1">
        <v>42948</v>
      </c>
      <c r="D1383" t="s">
        <v>121</v>
      </c>
      <c r="E1383" t="str">
        <f t="shared" si="21"/>
        <v>2017/08</v>
      </c>
      <c r="F1383">
        <v>26143966.490777802</v>
      </c>
      <c r="G1383">
        <v>1.0011886559495675E-2</v>
      </c>
      <c r="H1383" t="s">
        <v>13</v>
      </c>
      <c r="I1383">
        <v>2017</v>
      </c>
      <c r="J1383" t="s">
        <v>273</v>
      </c>
      <c r="K1383">
        <v>6405907.9029520145</v>
      </c>
      <c r="L1383">
        <v>0.2450243311477498</v>
      </c>
      <c r="M1383" t="s">
        <v>15</v>
      </c>
    </row>
    <row r="1384" spans="1:13" x14ac:dyDescent="0.3">
      <c r="A1384">
        <v>15</v>
      </c>
      <c r="B1384" t="s">
        <v>265</v>
      </c>
      <c r="C1384" s="1">
        <v>42917</v>
      </c>
      <c r="D1384" t="s">
        <v>122</v>
      </c>
      <c r="E1384" t="str">
        <f t="shared" si="21"/>
        <v>2017/07</v>
      </c>
      <c r="F1384">
        <v>25883522.009885501</v>
      </c>
      <c r="G1384">
        <v>-5.1732650181863502E-2</v>
      </c>
      <c r="H1384" t="s">
        <v>13</v>
      </c>
      <c r="I1384">
        <v>2017</v>
      </c>
      <c r="J1384" t="s">
        <v>273</v>
      </c>
      <c r="K1384">
        <v>6405907.9029520145</v>
      </c>
      <c r="L1384">
        <v>0.24748980840031948</v>
      </c>
      <c r="M1384" t="s">
        <v>15</v>
      </c>
    </row>
    <row r="1385" spans="1:13" x14ac:dyDescent="0.3">
      <c r="A1385">
        <v>15</v>
      </c>
      <c r="B1385" t="s">
        <v>265</v>
      </c>
      <c r="C1385" s="1">
        <v>42887</v>
      </c>
      <c r="D1385" t="s">
        <v>123</v>
      </c>
      <c r="E1385" t="str">
        <f t="shared" si="21"/>
        <v>2017/06</v>
      </c>
      <c r="F1385">
        <v>27257785.8777024</v>
      </c>
      <c r="G1385">
        <v>-4.9119232687345298E-2</v>
      </c>
      <c r="H1385" t="s">
        <v>13</v>
      </c>
      <c r="I1385">
        <v>2017</v>
      </c>
      <c r="J1385" t="s">
        <v>273</v>
      </c>
      <c r="K1385">
        <v>6405907.9029520145</v>
      </c>
      <c r="L1385">
        <v>0.23501204139226212</v>
      </c>
      <c r="M1385" t="s">
        <v>15</v>
      </c>
    </row>
    <row r="1386" spans="1:13" x14ac:dyDescent="0.3">
      <c r="A1386">
        <v>15</v>
      </c>
      <c r="B1386" t="s">
        <v>265</v>
      </c>
      <c r="C1386" s="1">
        <v>42856</v>
      </c>
      <c r="D1386" t="s">
        <v>124</v>
      </c>
      <c r="E1386" t="str">
        <f t="shared" si="21"/>
        <v>2017/05</v>
      </c>
      <c r="F1386">
        <v>28630094.884528399</v>
      </c>
      <c r="G1386">
        <v>5.9763682794485927E-2</v>
      </c>
      <c r="H1386" t="s">
        <v>13</v>
      </c>
      <c r="I1386">
        <v>2017</v>
      </c>
      <c r="J1386" t="s">
        <v>273</v>
      </c>
      <c r="K1386">
        <v>6405907.9029520145</v>
      </c>
      <c r="L1386">
        <v>0.22374735147712502</v>
      </c>
      <c r="M1386" t="s">
        <v>15</v>
      </c>
    </row>
    <row r="1387" spans="1:13" x14ac:dyDescent="0.3">
      <c r="A1387">
        <v>15</v>
      </c>
      <c r="B1387" t="s">
        <v>265</v>
      </c>
      <c r="C1387" s="1">
        <v>42826</v>
      </c>
      <c r="D1387" t="s">
        <v>125</v>
      </c>
      <c r="E1387" t="str">
        <f t="shared" si="21"/>
        <v>2017/04</v>
      </c>
      <c r="F1387">
        <v>26969180.483768899</v>
      </c>
      <c r="G1387">
        <v>-2.2771685634732856E-2</v>
      </c>
      <c r="H1387" t="s">
        <v>13</v>
      </c>
      <c r="I1387">
        <v>2017</v>
      </c>
      <c r="J1387" t="s">
        <v>273</v>
      </c>
      <c r="K1387">
        <v>6405907.9029520145</v>
      </c>
      <c r="L1387">
        <v>0.23752697664681871</v>
      </c>
      <c r="M1387" t="s">
        <v>15</v>
      </c>
    </row>
    <row r="1388" spans="1:13" x14ac:dyDescent="0.3">
      <c r="A1388">
        <v>15</v>
      </c>
      <c r="B1388" t="s">
        <v>265</v>
      </c>
      <c r="C1388" s="1">
        <v>42795</v>
      </c>
      <c r="D1388" t="s">
        <v>126</v>
      </c>
      <c r="E1388" t="str">
        <f t="shared" si="21"/>
        <v>2017/03</v>
      </c>
      <c r="F1388">
        <v>27590359.993358899</v>
      </c>
      <c r="G1388">
        <v>1.998594725763848E-2</v>
      </c>
      <c r="H1388" t="s">
        <v>13</v>
      </c>
      <c r="I1388">
        <v>2017</v>
      </c>
      <c r="J1388" t="s">
        <v>273</v>
      </c>
      <c r="K1388">
        <v>6405907.9029520145</v>
      </c>
      <c r="L1388">
        <v>0.23217920695829775</v>
      </c>
      <c r="M1388" t="s">
        <v>15</v>
      </c>
    </row>
    <row r="1389" spans="1:13" x14ac:dyDescent="0.3">
      <c r="A1389">
        <v>15</v>
      </c>
      <c r="B1389" t="s">
        <v>265</v>
      </c>
      <c r="C1389" s="1">
        <v>42767</v>
      </c>
      <c r="D1389" t="s">
        <v>127</v>
      </c>
      <c r="E1389" t="str">
        <f t="shared" si="21"/>
        <v>2017/02</v>
      </c>
      <c r="F1389">
        <v>27044414.307062399</v>
      </c>
      <c r="G1389">
        <v>7.9476213499694207E-2</v>
      </c>
      <c r="H1389" t="s">
        <v>13</v>
      </c>
      <c r="I1389">
        <v>2017</v>
      </c>
      <c r="J1389" t="s">
        <v>273</v>
      </c>
      <c r="K1389">
        <v>6405907.9029520145</v>
      </c>
      <c r="L1389">
        <v>0.23686620942200146</v>
      </c>
      <c r="M1389" t="s">
        <v>15</v>
      </c>
    </row>
    <row r="1390" spans="1:13" x14ac:dyDescent="0.3">
      <c r="A1390">
        <v>15</v>
      </c>
      <c r="B1390" t="s">
        <v>265</v>
      </c>
      <c r="C1390" s="1">
        <v>42736</v>
      </c>
      <c r="D1390" t="s">
        <v>129</v>
      </c>
      <c r="E1390" t="str">
        <f t="shared" si="21"/>
        <v>2017/01</v>
      </c>
      <c r="F1390">
        <v>24978220.754316699</v>
      </c>
      <c r="G1390">
        <v>7.7716471182626687E-2</v>
      </c>
      <c r="H1390" t="s">
        <v>13</v>
      </c>
      <c r="I1390">
        <v>2017</v>
      </c>
      <c r="J1390" t="s">
        <v>273</v>
      </c>
      <c r="K1390">
        <v>6405907.9029520145</v>
      </c>
      <c r="L1390">
        <v>0.25645973610209827</v>
      </c>
      <c r="M1390" t="s">
        <v>15</v>
      </c>
    </row>
    <row r="1391" spans="1:13" x14ac:dyDescent="0.3">
      <c r="A1391">
        <v>15</v>
      </c>
      <c r="B1391" t="s">
        <v>265</v>
      </c>
      <c r="C1391" s="1">
        <v>42705</v>
      </c>
      <c r="D1391" t="s">
        <v>130</v>
      </c>
      <c r="E1391" t="str">
        <f t="shared" si="21"/>
        <v>2016/12</v>
      </c>
      <c r="F1391">
        <v>23110517.2048833</v>
      </c>
      <c r="G1391">
        <v>-1.5018896245369397E-2</v>
      </c>
      <c r="H1391" t="s">
        <v>13</v>
      </c>
      <c r="I1391">
        <v>2016</v>
      </c>
      <c r="J1391" t="s">
        <v>274</v>
      </c>
      <c r="K1391">
        <v>4227486.0146998167</v>
      </c>
      <c r="L1391">
        <v>0.18292476871986837</v>
      </c>
      <c r="M1391" t="s">
        <v>157</v>
      </c>
    </row>
    <row r="1392" spans="1:13" x14ac:dyDescent="0.3">
      <c r="A1392">
        <v>15</v>
      </c>
      <c r="B1392" t="s">
        <v>265</v>
      </c>
      <c r="C1392" s="1">
        <v>42675</v>
      </c>
      <c r="D1392" t="s">
        <v>132</v>
      </c>
      <c r="E1392" t="str">
        <f t="shared" si="21"/>
        <v>2016/11</v>
      </c>
      <c r="F1392">
        <v>23460231.250801101</v>
      </c>
      <c r="G1392">
        <v>0.10171709975338507</v>
      </c>
      <c r="H1392" t="s">
        <v>13</v>
      </c>
      <c r="I1392">
        <v>2016</v>
      </c>
      <c r="J1392" t="s">
        <v>274</v>
      </c>
      <c r="K1392">
        <v>4227486.0146998167</v>
      </c>
      <c r="L1392">
        <v>0.18019796861786944</v>
      </c>
      <c r="M1392" t="s">
        <v>157</v>
      </c>
    </row>
    <row r="1393" spans="1:13" x14ac:dyDescent="0.3">
      <c r="A1393">
        <v>15</v>
      </c>
      <c r="B1393" t="s">
        <v>265</v>
      </c>
      <c r="C1393" s="1">
        <v>42644</v>
      </c>
      <c r="D1393" t="s">
        <v>133</v>
      </c>
      <c r="E1393" t="str">
        <f t="shared" si="21"/>
        <v>2016/10</v>
      </c>
      <c r="F1393">
        <v>21191276.277828202</v>
      </c>
      <c r="G1393">
        <v>3.4790675827011883E-2</v>
      </c>
      <c r="H1393" t="s">
        <v>13</v>
      </c>
      <c r="I1393">
        <v>2016</v>
      </c>
      <c r="J1393" t="s">
        <v>274</v>
      </c>
      <c r="K1393">
        <v>4227486.0146998167</v>
      </c>
      <c r="L1393">
        <v>0.19949180782107537</v>
      </c>
      <c r="M1393" t="s">
        <v>157</v>
      </c>
    </row>
    <row r="1394" spans="1:13" x14ac:dyDescent="0.3">
      <c r="A1394">
        <v>15</v>
      </c>
      <c r="B1394" t="s">
        <v>265</v>
      </c>
      <c r="C1394" s="1">
        <v>42614</v>
      </c>
      <c r="D1394" t="s">
        <v>134</v>
      </c>
      <c r="E1394" t="str">
        <f t="shared" si="21"/>
        <v>2016/09</v>
      </c>
      <c r="F1394">
        <v>20466694.876901001</v>
      </c>
      <c r="G1394">
        <v>-2.7142949019651464E-2</v>
      </c>
      <c r="H1394" t="s">
        <v>13</v>
      </c>
      <c r="I1394">
        <v>2016</v>
      </c>
      <c r="J1394" t="s">
        <v>274</v>
      </c>
      <c r="K1394">
        <v>4227486.0146998167</v>
      </c>
      <c r="L1394">
        <v>0.20655440656766799</v>
      </c>
      <c r="M1394" t="s">
        <v>15</v>
      </c>
    </row>
    <row r="1395" spans="1:13" x14ac:dyDescent="0.3">
      <c r="A1395">
        <v>15</v>
      </c>
      <c r="B1395" t="s">
        <v>265</v>
      </c>
      <c r="C1395" s="1">
        <v>42583</v>
      </c>
      <c r="D1395" t="s">
        <v>135</v>
      </c>
      <c r="E1395" t="str">
        <f t="shared" si="21"/>
        <v>2016/08</v>
      </c>
      <c r="F1395">
        <v>21029829.324141901</v>
      </c>
      <c r="G1395">
        <v>8.514792046402226E-3</v>
      </c>
      <c r="H1395" t="s">
        <v>13</v>
      </c>
      <c r="I1395">
        <v>2016</v>
      </c>
      <c r="J1395" t="s">
        <v>274</v>
      </c>
      <c r="K1395">
        <v>4227486.0146998167</v>
      </c>
      <c r="L1395">
        <v>0.20102331547915758</v>
      </c>
      <c r="M1395" t="s">
        <v>157</v>
      </c>
    </row>
    <row r="1396" spans="1:13" x14ac:dyDescent="0.3">
      <c r="A1396">
        <v>15</v>
      </c>
      <c r="B1396" t="s">
        <v>265</v>
      </c>
      <c r="C1396" s="1">
        <v>42552</v>
      </c>
      <c r="D1396" t="s">
        <v>136</v>
      </c>
      <c r="E1396" t="str">
        <f t="shared" si="21"/>
        <v>2016/07</v>
      </c>
      <c r="F1396">
        <v>20851524.890541699</v>
      </c>
      <c r="G1396">
        <v>1.9105121535646308E-2</v>
      </c>
      <c r="H1396" t="s">
        <v>13</v>
      </c>
      <c r="I1396">
        <v>2016</v>
      </c>
      <c r="J1396" t="s">
        <v>274</v>
      </c>
      <c r="K1396">
        <v>4227486.0146998167</v>
      </c>
      <c r="L1396">
        <v>0.20274229519863146</v>
      </c>
      <c r="M1396" t="s">
        <v>15</v>
      </c>
    </row>
    <row r="1397" spans="1:13" x14ac:dyDescent="0.3">
      <c r="A1397">
        <v>15</v>
      </c>
      <c r="B1397" t="s">
        <v>265</v>
      </c>
      <c r="C1397" s="1">
        <v>42522</v>
      </c>
      <c r="D1397" t="s">
        <v>137</v>
      </c>
      <c r="E1397" t="str">
        <f t="shared" si="21"/>
        <v>2016/06</v>
      </c>
      <c r="F1397">
        <v>20456935.316402599</v>
      </c>
      <c r="G1397">
        <v>8.0364382584666952E-2</v>
      </c>
      <c r="H1397" t="s">
        <v>13</v>
      </c>
      <c r="I1397">
        <v>2016</v>
      </c>
      <c r="J1397" t="s">
        <v>274</v>
      </c>
      <c r="K1397">
        <v>4227486.0146998167</v>
      </c>
      <c r="L1397">
        <v>0.20665294919861096</v>
      </c>
      <c r="M1397" t="s">
        <v>157</v>
      </c>
    </row>
    <row r="1398" spans="1:13" x14ac:dyDescent="0.3">
      <c r="A1398">
        <v>15</v>
      </c>
      <c r="B1398" t="s">
        <v>265</v>
      </c>
      <c r="C1398" s="1">
        <v>42491</v>
      </c>
      <c r="D1398" t="s">
        <v>138</v>
      </c>
      <c r="E1398" t="str">
        <f t="shared" si="21"/>
        <v>2016/05</v>
      </c>
      <c r="F1398">
        <v>18877251.592456002</v>
      </c>
      <c r="G1398">
        <v>1.3232463752709069E-2</v>
      </c>
      <c r="H1398" t="s">
        <v>13</v>
      </c>
      <c r="I1398">
        <v>2016</v>
      </c>
      <c r="J1398" t="s">
        <v>274</v>
      </c>
      <c r="K1398">
        <v>4227486.0146998167</v>
      </c>
      <c r="L1398">
        <v>0.22394605454054897</v>
      </c>
      <c r="M1398" t="s">
        <v>157</v>
      </c>
    </row>
    <row r="1399" spans="1:13" x14ac:dyDescent="0.3">
      <c r="A1399">
        <v>15</v>
      </c>
      <c r="B1399" t="s">
        <v>265</v>
      </c>
      <c r="C1399" s="1">
        <v>42461</v>
      </c>
      <c r="D1399" t="s">
        <v>139</v>
      </c>
      <c r="E1399" t="str">
        <f t="shared" si="21"/>
        <v>2016/04</v>
      </c>
      <c r="F1399">
        <v>18629104.464774501</v>
      </c>
      <c r="G1399">
        <v>-6.3032169575322719E-2</v>
      </c>
      <c r="H1399" t="s">
        <v>13</v>
      </c>
      <c r="I1399">
        <v>2016</v>
      </c>
      <c r="J1399" t="s">
        <v>274</v>
      </c>
      <c r="K1399">
        <v>4227486.0146998167</v>
      </c>
      <c r="L1399">
        <v>0.22692910562037524</v>
      </c>
      <c r="M1399" t="s">
        <v>157</v>
      </c>
    </row>
    <row r="1400" spans="1:13" x14ac:dyDescent="0.3">
      <c r="A1400">
        <v>15</v>
      </c>
      <c r="B1400" t="s">
        <v>265</v>
      </c>
      <c r="C1400" s="1">
        <v>42430</v>
      </c>
      <c r="D1400" t="s">
        <v>140</v>
      </c>
      <c r="E1400" t="str">
        <f t="shared" si="21"/>
        <v>2016/03</v>
      </c>
      <c r="F1400">
        <v>19841134.516433399</v>
      </c>
      <c r="G1400">
        <v>-7.214295665352817E-3</v>
      </c>
      <c r="H1400" t="s">
        <v>13</v>
      </c>
      <c r="I1400">
        <v>2016</v>
      </c>
      <c r="J1400" t="s">
        <v>274</v>
      </c>
      <c r="K1400">
        <v>4227486.0146998167</v>
      </c>
      <c r="L1400">
        <v>0.2130667483353034</v>
      </c>
      <c r="M1400" t="s">
        <v>157</v>
      </c>
    </row>
    <row r="1401" spans="1:13" x14ac:dyDescent="0.3">
      <c r="A1401">
        <v>15</v>
      </c>
      <c r="B1401" t="s">
        <v>265</v>
      </c>
      <c r="C1401" s="1">
        <v>42401</v>
      </c>
      <c r="D1401" t="s">
        <v>141</v>
      </c>
      <c r="E1401" t="str">
        <f t="shared" si="21"/>
        <v>2016/02</v>
      </c>
      <c r="F1401">
        <v>19984791.897515599</v>
      </c>
      <c r="G1401">
        <v>-5.6003733644954682E-3</v>
      </c>
      <c r="H1401" t="s">
        <v>13</v>
      </c>
      <c r="I1401">
        <v>2016</v>
      </c>
      <c r="J1401" t="s">
        <v>274</v>
      </c>
      <c r="K1401">
        <v>4227486.0146998167</v>
      </c>
      <c r="L1401">
        <v>0.2115351531493983</v>
      </c>
      <c r="M1401" t="s">
        <v>157</v>
      </c>
    </row>
    <row r="1402" spans="1:13" x14ac:dyDescent="0.3">
      <c r="A1402">
        <v>15</v>
      </c>
      <c r="B1402" t="s">
        <v>265</v>
      </c>
      <c r="C1402" s="1">
        <v>42370</v>
      </c>
      <c r="D1402" t="s">
        <v>142</v>
      </c>
      <c r="E1402" t="str">
        <f t="shared" si="21"/>
        <v>2016/01</v>
      </c>
      <c r="F1402">
        <v>20097028.182955399</v>
      </c>
      <c r="G1402">
        <v>-0.15374343133342172</v>
      </c>
      <c r="H1402" t="s">
        <v>13</v>
      </c>
      <c r="I1402">
        <v>2016</v>
      </c>
      <c r="J1402" t="s">
        <v>274</v>
      </c>
      <c r="K1402">
        <v>4227486.0146998167</v>
      </c>
      <c r="L1402">
        <v>0.21035378844147778</v>
      </c>
      <c r="M1402" t="s">
        <v>157</v>
      </c>
    </row>
    <row r="1403" spans="1:13" x14ac:dyDescent="0.3">
      <c r="A1403">
        <v>15</v>
      </c>
      <c r="B1403" t="s">
        <v>265</v>
      </c>
      <c r="C1403" s="1">
        <v>42339</v>
      </c>
      <c r="D1403" t="s">
        <v>143</v>
      </c>
      <c r="E1403" t="str">
        <f t="shared" si="21"/>
        <v>2015/12</v>
      </c>
      <c r="F1403">
        <v>23436986.258969001</v>
      </c>
      <c r="G1403">
        <v>-3.3121864309600145E-2</v>
      </c>
      <c r="H1403" t="s">
        <v>13</v>
      </c>
      <c r="I1403">
        <v>2015</v>
      </c>
      <c r="J1403" t="s">
        <v>275</v>
      </c>
      <c r="K1403">
        <v>4428445.5053212857</v>
      </c>
      <c r="L1403">
        <v>0.18895114996394141</v>
      </c>
      <c r="M1403" t="s">
        <v>157</v>
      </c>
    </row>
    <row r="1404" spans="1:13" x14ac:dyDescent="0.3">
      <c r="A1404">
        <v>15</v>
      </c>
      <c r="B1404" t="s">
        <v>265</v>
      </c>
      <c r="C1404" s="1">
        <v>42309</v>
      </c>
      <c r="D1404" t="s">
        <v>145</v>
      </c>
      <c r="E1404" t="str">
        <f t="shared" si="21"/>
        <v>2015/11</v>
      </c>
      <c r="F1404">
        <v>24226261.9229482</v>
      </c>
      <c r="G1404">
        <v>0.15977060954342687</v>
      </c>
      <c r="H1404" t="s">
        <v>13</v>
      </c>
      <c r="I1404">
        <v>2015</v>
      </c>
      <c r="J1404" t="s">
        <v>275</v>
      </c>
      <c r="K1404">
        <v>4428445.5053212857</v>
      </c>
      <c r="L1404">
        <v>0.18279524589497084</v>
      </c>
      <c r="M1404" t="s">
        <v>157</v>
      </c>
    </row>
    <row r="1405" spans="1:13" x14ac:dyDescent="0.3">
      <c r="A1405">
        <v>15</v>
      </c>
      <c r="B1405" t="s">
        <v>265</v>
      </c>
      <c r="C1405" s="1">
        <v>42278</v>
      </c>
      <c r="D1405" t="s">
        <v>146</v>
      </c>
      <c r="E1405" t="str">
        <f t="shared" si="21"/>
        <v>2015/10</v>
      </c>
      <c r="F1405">
        <v>20648994.766612899</v>
      </c>
      <c r="G1405">
        <v>-1.6542217949446394E-2</v>
      </c>
      <c r="H1405" t="s">
        <v>13</v>
      </c>
      <c r="I1405">
        <v>2015</v>
      </c>
      <c r="J1405" t="s">
        <v>275</v>
      </c>
      <c r="K1405">
        <v>4428445.5053212857</v>
      </c>
      <c r="L1405">
        <v>0.21446300681336719</v>
      </c>
      <c r="M1405" t="s">
        <v>15</v>
      </c>
    </row>
    <row r="1406" spans="1:13" x14ac:dyDescent="0.3">
      <c r="A1406">
        <v>15</v>
      </c>
      <c r="B1406" t="s">
        <v>265</v>
      </c>
      <c r="C1406" s="1">
        <v>42248</v>
      </c>
      <c r="D1406" t="s">
        <v>147</v>
      </c>
      <c r="E1406" t="str">
        <f t="shared" si="21"/>
        <v>2015/09</v>
      </c>
      <c r="F1406">
        <v>20993415.828560501</v>
      </c>
      <c r="G1406">
        <v>-9.9123044351104236E-3</v>
      </c>
      <c r="H1406" t="s">
        <v>13</v>
      </c>
      <c r="I1406">
        <v>2015</v>
      </c>
      <c r="J1406" t="s">
        <v>275</v>
      </c>
      <c r="K1406">
        <v>4428445.5053212857</v>
      </c>
      <c r="L1406">
        <v>0.21094449524010309</v>
      </c>
      <c r="M1406" t="s">
        <v>15</v>
      </c>
    </row>
    <row r="1407" spans="1:13" x14ac:dyDescent="0.3">
      <c r="A1407">
        <v>15</v>
      </c>
      <c r="B1407" t="s">
        <v>265</v>
      </c>
      <c r="C1407" s="1">
        <v>42217</v>
      </c>
      <c r="D1407" t="s">
        <v>148</v>
      </c>
      <c r="E1407" t="str">
        <f t="shared" si="21"/>
        <v>2015/08</v>
      </c>
      <c r="F1407">
        <v>21202543.7147252</v>
      </c>
      <c r="G1407">
        <v>-6.0073256158468806E-2</v>
      </c>
      <c r="H1407" t="s">
        <v>13</v>
      </c>
      <c r="I1407">
        <v>2015</v>
      </c>
      <c r="J1407" t="s">
        <v>275</v>
      </c>
      <c r="K1407">
        <v>4428445.5053212857</v>
      </c>
      <c r="L1407">
        <v>0.2088638780754275</v>
      </c>
      <c r="M1407" t="s">
        <v>15</v>
      </c>
    </row>
    <row r="1408" spans="1:13" x14ac:dyDescent="0.3">
      <c r="A1408">
        <v>15</v>
      </c>
      <c r="B1408" t="s">
        <v>265</v>
      </c>
      <c r="C1408" s="1">
        <v>42186</v>
      </c>
      <c r="D1408" t="s">
        <v>149</v>
      </c>
      <c r="E1408" t="str">
        <f t="shared" si="21"/>
        <v>2015/07</v>
      </c>
      <c r="F1408">
        <v>22515285.118903201</v>
      </c>
      <c r="G1408">
        <v>6.2380025203817177E-2</v>
      </c>
      <c r="H1408" t="s">
        <v>13</v>
      </c>
      <c r="I1408">
        <v>2015</v>
      </c>
      <c r="J1408" t="s">
        <v>275</v>
      </c>
      <c r="K1408">
        <v>4428445.5053212857</v>
      </c>
      <c r="L1408">
        <v>0.19668618371629179</v>
      </c>
      <c r="M1408" t="s">
        <v>15</v>
      </c>
    </row>
    <row r="1409" spans="1:13" x14ac:dyDescent="0.3">
      <c r="A1409">
        <v>15</v>
      </c>
      <c r="B1409" t="s">
        <v>265</v>
      </c>
      <c r="C1409" s="1">
        <v>42156</v>
      </c>
      <c r="D1409" t="s">
        <v>150</v>
      </c>
      <c r="E1409" t="str">
        <f t="shared" si="21"/>
        <v>2015/06</v>
      </c>
      <c r="F1409">
        <v>21153690.711162601</v>
      </c>
      <c r="G1409">
        <v>-0.13240123586135771</v>
      </c>
      <c r="H1409" t="s">
        <v>13</v>
      </c>
      <c r="I1409">
        <v>2015</v>
      </c>
      <c r="J1409" t="s">
        <v>275</v>
      </c>
      <c r="K1409">
        <v>4428445.5053212857</v>
      </c>
      <c r="L1409">
        <v>0.20934623493310495</v>
      </c>
      <c r="M1409" t="s">
        <v>15</v>
      </c>
    </row>
    <row r="1410" spans="1:13" x14ac:dyDescent="0.3">
      <c r="A1410">
        <v>15</v>
      </c>
      <c r="B1410" t="s">
        <v>265</v>
      </c>
      <c r="C1410" s="1">
        <v>42125</v>
      </c>
      <c r="D1410" t="s">
        <v>151</v>
      </c>
      <c r="E1410" t="str">
        <f t="shared" si="21"/>
        <v>2015/05</v>
      </c>
      <c r="F1410">
        <v>24148339.690026298</v>
      </c>
      <c r="G1410">
        <v>1.3807267459608653E-2</v>
      </c>
      <c r="H1410" t="s">
        <v>13</v>
      </c>
      <c r="I1410">
        <v>2015</v>
      </c>
      <c r="J1410" t="s">
        <v>275</v>
      </c>
      <c r="K1410">
        <v>4428445.5053212857</v>
      </c>
      <c r="L1410">
        <v>0.18338509239831149</v>
      </c>
      <c r="M1410" t="s">
        <v>157</v>
      </c>
    </row>
    <row r="1411" spans="1:13" x14ac:dyDescent="0.3">
      <c r="A1411">
        <v>15</v>
      </c>
      <c r="B1411" t="s">
        <v>265</v>
      </c>
      <c r="C1411" s="1">
        <v>42095</v>
      </c>
      <c r="D1411" t="s">
        <v>152</v>
      </c>
      <c r="E1411" t="str">
        <f t="shared" ref="E1411:E1474" si="22">TEXT(C1411,"yyyy/mm")</f>
        <v>2015/04</v>
      </c>
      <c r="F1411">
        <v>23817208.375108901</v>
      </c>
      <c r="G1411">
        <v>-2.8527464470309644E-2</v>
      </c>
      <c r="H1411" t="s">
        <v>13</v>
      </c>
      <c r="I1411">
        <v>2015</v>
      </c>
      <c r="J1411" t="s">
        <v>275</v>
      </c>
      <c r="K1411">
        <v>4428445.5053212857</v>
      </c>
      <c r="L1411">
        <v>0.18593470047268026</v>
      </c>
      <c r="M1411" t="s">
        <v>157</v>
      </c>
    </row>
    <row r="1412" spans="1:13" x14ac:dyDescent="0.3">
      <c r="A1412">
        <v>15</v>
      </c>
      <c r="B1412" t="s">
        <v>265</v>
      </c>
      <c r="C1412" s="1">
        <v>42064</v>
      </c>
      <c r="D1412" t="s">
        <v>153</v>
      </c>
      <c r="E1412" t="str">
        <f t="shared" si="22"/>
        <v>2015/03</v>
      </c>
      <c r="F1412">
        <v>24506437.174355101</v>
      </c>
      <c r="G1412">
        <v>-1.4648434282708839E-2</v>
      </c>
      <c r="H1412" t="s">
        <v>13</v>
      </c>
      <c r="I1412">
        <v>2015</v>
      </c>
      <c r="J1412" t="s">
        <v>275</v>
      </c>
      <c r="K1412">
        <v>4428445.5053212857</v>
      </c>
      <c r="L1412">
        <v>0.18070539890455628</v>
      </c>
      <c r="M1412" t="s">
        <v>157</v>
      </c>
    </row>
    <row r="1413" spans="1:13" x14ac:dyDescent="0.3">
      <c r="A1413">
        <v>15</v>
      </c>
      <c r="B1413" t="s">
        <v>265</v>
      </c>
      <c r="C1413" s="1">
        <v>42036</v>
      </c>
      <c r="D1413" t="s">
        <v>154</v>
      </c>
      <c r="E1413" t="str">
        <f t="shared" si="22"/>
        <v>2015/02</v>
      </c>
      <c r="F1413">
        <v>24868060.2484263</v>
      </c>
      <c r="G1413">
        <v>4.7440688203958449E-2</v>
      </c>
      <c r="H1413" t="s">
        <v>13</v>
      </c>
      <c r="I1413">
        <v>2015</v>
      </c>
      <c r="J1413" t="s">
        <v>275</v>
      </c>
      <c r="K1413">
        <v>4428445.5053212857</v>
      </c>
      <c r="L1413">
        <v>0.17807764100143381</v>
      </c>
      <c r="M1413" t="s">
        <v>157</v>
      </c>
    </row>
    <row r="1414" spans="1:13" x14ac:dyDescent="0.3">
      <c r="A1414">
        <v>14</v>
      </c>
      <c r="B1414" t="s">
        <v>276</v>
      </c>
      <c r="C1414" s="1">
        <v>45627</v>
      </c>
      <c r="D1414" t="s">
        <v>24</v>
      </c>
      <c r="E1414" t="str">
        <f t="shared" si="22"/>
        <v>2024/12</v>
      </c>
      <c r="F1414">
        <v>48508597.120517798</v>
      </c>
      <c r="G1414">
        <v>1.5476064539667465E-2</v>
      </c>
      <c r="H1414" t="s">
        <v>13</v>
      </c>
      <c r="I1414">
        <v>2024</v>
      </c>
      <c r="J1414" t="s">
        <v>277</v>
      </c>
      <c r="K1414">
        <v>90106778.310024455</v>
      </c>
      <c r="L1414">
        <v>1.8575424493550603</v>
      </c>
      <c r="M1414" t="s">
        <v>33</v>
      </c>
    </row>
    <row r="1415" spans="1:13" x14ac:dyDescent="0.3">
      <c r="A1415">
        <v>14</v>
      </c>
      <c r="B1415" t="s">
        <v>276</v>
      </c>
      <c r="C1415" s="1">
        <v>45597</v>
      </c>
      <c r="D1415" t="s">
        <v>26</v>
      </c>
      <c r="E1415" t="str">
        <f t="shared" si="22"/>
        <v>2024/11</v>
      </c>
      <c r="F1415">
        <v>47763654.201391302</v>
      </c>
      <c r="G1415">
        <v>0.10134502658269863</v>
      </c>
      <c r="H1415" t="s">
        <v>13</v>
      </c>
      <c r="I1415">
        <v>2024</v>
      </c>
      <c r="J1415" t="s">
        <v>277</v>
      </c>
      <c r="K1415">
        <v>90106778.310024455</v>
      </c>
      <c r="L1415">
        <v>1.8865134968546804</v>
      </c>
      <c r="M1415" t="s">
        <v>33</v>
      </c>
    </row>
    <row r="1416" spans="1:13" x14ac:dyDescent="0.3">
      <c r="A1416">
        <v>14</v>
      </c>
      <c r="B1416" t="s">
        <v>276</v>
      </c>
      <c r="C1416" s="1">
        <v>45566</v>
      </c>
      <c r="D1416" t="s">
        <v>27</v>
      </c>
      <c r="E1416" t="str">
        <f t="shared" si="22"/>
        <v>2024/10</v>
      </c>
      <c r="F1416">
        <v>43160250.800867297</v>
      </c>
      <c r="G1416">
        <v>5.086397757417712E-2</v>
      </c>
      <c r="H1416" t="s">
        <v>13</v>
      </c>
      <c r="I1416">
        <v>2024</v>
      </c>
      <c r="J1416" t="s">
        <v>277</v>
      </c>
      <c r="K1416">
        <v>90106778.310024455</v>
      </c>
      <c r="L1416">
        <v>2.0877260126628778</v>
      </c>
      <c r="M1416" t="s">
        <v>33</v>
      </c>
    </row>
    <row r="1417" spans="1:13" x14ac:dyDescent="0.3">
      <c r="A1417">
        <v>14</v>
      </c>
      <c r="B1417" t="s">
        <v>276</v>
      </c>
      <c r="C1417" s="1">
        <v>45536</v>
      </c>
      <c r="D1417" t="s">
        <v>28</v>
      </c>
      <c r="E1417" t="str">
        <f t="shared" si="22"/>
        <v>2024/09</v>
      </c>
      <c r="F1417">
        <v>41019844.9902573</v>
      </c>
      <c r="G1417">
        <v>-2.2670160653615684E-2</v>
      </c>
      <c r="H1417" t="s">
        <v>13</v>
      </c>
      <c r="I1417">
        <v>2024</v>
      </c>
      <c r="J1417" t="s">
        <v>277</v>
      </c>
      <c r="K1417">
        <v>90106778.310024455</v>
      </c>
      <c r="L1417">
        <v>2.1966630622671999</v>
      </c>
      <c r="M1417" t="s">
        <v>33</v>
      </c>
    </row>
    <row r="1418" spans="1:13" x14ac:dyDescent="0.3">
      <c r="A1418">
        <v>14</v>
      </c>
      <c r="B1418" t="s">
        <v>276</v>
      </c>
      <c r="C1418" s="1">
        <v>45505</v>
      </c>
      <c r="D1418" t="s">
        <v>29</v>
      </c>
      <c r="E1418" t="str">
        <f t="shared" si="22"/>
        <v>2024/08</v>
      </c>
      <c r="F1418">
        <v>41960392.364781901</v>
      </c>
      <c r="G1418">
        <v>-2.8526113279727386E-2</v>
      </c>
      <c r="H1418" t="s">
        <v>13</v>
      </c>
      <c r="I1418">
        <v>2024</v>
      </c>
      <c r="J1418" t="s">
        <v>277</v>
      </c>
      <c r="K1418">
        <v>90106778.310024455</v>
      </c>
      <c r="L1418">
        <v>2.1474245885663517</v>
      </c>
      <c r="M1418" t="s">
        <v>33</v>
      </c>
    </row>
    <row r="1419" spans="1:13" x14ac:dyDescent="0.3">
      <c r="A1419">
        <v>14</v>
      </c>
      <c r="B1419" t="s">
        <v>276</v>
      </c>
      <c r="C1419" s="1">
        <v>45474</v>
      </c>
      <c r="D1419" t="s">
        <v>30</v>
      </c>
      <c r="E1419" t="str">
        <f t="shared" si="22"/>
        <v>2024/07</v>
      </c>
      <c r="F1419">
        <v>43174595.178229302</v>
      </c>
      <c r="G1419">
        <v>0.10607900691372799</v>
      </c>
      <c r="H1419" t="s">
        <v>13</v>
      </c>
      <c r="I1419">
        <v>2024</v>
      </c>
      <c r="J1419" t="s">
        <v>277</v>
      </c>
      <c r="K1419">
        <v>90106778.310024455</v>
      </c>
      <c r="L1419">
        <v>2.0870323841614296</v>
      </c>
      <c r="M1419" t="s">
        <v>33</v>
      </c>
    </row>
    <row r="1420" spans="1:13" x14ac:dyDescent="0.3">
      <c r="A1420">
        <v>14</v>
      </c>
      <c r="B1420" t="s">
        <v>276</v>
      </c>
      <c r="C1420" s="1">
        <v>45444</v>
      </c>
      <c r="D1420" t="s">
        <v>31</v>
      </c>
      <c r="E1420" t="str">
        <f t="shared" si="22"/>
        <v>2024/06</v>
      </c>
      <c r="F1420">
        <v>38829227.175406799</v>
      </c>
      <c r="G1420">
        <v>-5.8013935086035869E-2</v>
      </c>
      <c r="H1420" t="s">
        <v>13</v>
      </c>
      <c r="I1420">
        <v>2024</v>
      </c>
      <c r="J1420" t="s">
        <v>277</v>
      </c>
      <c r="K1420">
        <v>90106778.310024455</v>
      </c>
      <c r="L1420">
        <v>2.3205915972258966</v>
      </c>
      <c r="M1420" t="s">
        <v>33</v>
      </c>
    </row>
    <row r="1421" spans="1:13" x14ac:dyDescent="0.3">
      <c r="A1421">
        <v>14</v>
      </c>
      <c r="B1421" t="s">
        <v>276</v>
      </c>
      <c r="C1421" s="1">
        <v>45413</v>
      </c>
      <c r="D1421" t="s">
        <v>32</v>
      </c>
      <c r="E1421" t="str">
        <f t="shared" si="22"/>
        <v>2024/05</v>
      </c>
      <c r="F1421">
        <v>41148487.713341303</v>
      </c>
      <c r="G1421">
        <v>7.5792883807608777E-2</v>
      </c>
      <c r="H1421" t="s">
        <v>13</v>
      </c>
      <c r="I1421">
        <v>2024</v>
      </c>
      <c r="J1421" t="s">
        <v>277</v>
      </c>
      <c r="K1421">
        <v>90106778.310024455</v>
      </c>
      <c r="L1421">
        <v>2.1897956235414631</v>
      </c>
      <c r="M1421" t="s">
        <v>33</v>
      </c>
    </row>
    <row r="1422" spans="1:13" x14ac:dyDescent="0.3">
      <c r="A1422">
        <v>14</v>
      </c>
      <c r="B1422" t="s">
        <v>276</v>
      </c>
      <c r="C1422" s="1">
        <v>45383</v>
      </c>
      <c r="D1422" t="s">
        <v>34</v>
      </c>
      <c r="E1422" t="str">
        <f t="shared" si="22"/>
        <v>2024/04</v>
      </c>
      <c r="F1422">
        <v>38144984.9140701</v>
      </c>
      <c r="G1422">
        <v>9.5826139454573328E-2</v>
      </c>
      <c r="H1422" t="s">
        <v>13</v>
      </c>
      <c r="I1422">
        <v>2024</v>
      </c>
      <c r="J1422" t="s">
        <v>277</v>
      </c>
      <c r="K1422">
        <v>90106778.310024455</v>
      </c>
      <c r="L1422">
        <v>2.362218218541956</v>
      </c>
      <c r="M1422" t="s">
        <v>33</v>
      </c>
    </row>
    <row r="1423" spans="1:13" x14ac:dyDescent="0.3">
      <c r="A1423">
        <v>14</v>
      </c>
      <c r="B1423" t="s">
        <v>276</v>
      </c>
      <c r="C1423" s="1">
        <v>45352</v>
      </c>
      <c r="D1423" t="s">
        <v>35</v>
      </c>
      <c r="E1423" t="str">
        <f t="shared" si="22"/>
        <v>2024/03</v>
      </c>
      <c r="F1423">
        <v>34659371.561357602</v>
      </c>
      <c r="G1423">
        <v>0.1022743512127068</v>
      </c>
      <c r="H1423" t="s">
        <v>13</v>
      </c>
      <c r="I1423">
        <v>2024</v>
      </c>
      <c r="J1423" t="s">
        <v>277</v>
      </c>
      <c r="K1423">
        <v>90106778.310024455</v>
      </c>
      <c r="L1423">
        <v>2.599781076541106</v>
      </c>
      <c r="M1423" t="s">
        <v>33</v>
      </c>
    </row>
    <row r="1424" spans="1:13" x14ac:dyDescent="0.3">
      <c r="A1424">
        <v>14</v>
      </c>
      <c r="B1424" t="s">
        <v>276</v>
      </c>
      <c r="C1424" s="1">
        <v>45323</v>
      </c>
      <c r="D1424" t="s">
        <v>36</v>
      </c>
      <c r="E1424" t="str">
        <f t="shared" si="22"/>
        <v>2024/02</v>
      </c>
      <c r="F1424">
        <v>31289851.175883099</v>
      </c>
      <c r="G1424">
        <v>0.10246712512347478</v>
      </c>
      <c r="H1424" t="s">
        <v>13</v>
      </c>
      <c r="I1424">
        <v>2024</v>
      </c>
      <c r="J1424" t="s">
        <v>277</v>
      </c>
      <c r="K1424">
        <v>90106778.310024455</v>
      </c>
      <c r="L1424">
        <v>2.8797445473142731</v>
      </c>
      <c r="M1424" t="s">
        <v>33</v>
      </c>
    </row>
    <row r="1425" spans="1:13" x14ac:dyDescent="0.3">
      <c r="A1425">
        <v>14</v>
      </c>
      <c r="B1425" t="s">
        <v>276</v>
      </c>
      <c r="C1425" s="1">
        <v>45292</v>
      </c>
      <c r="D1425" t="s">
        <v>37</v>
      </c>
      <c r="E1425" t="str">
        <f t="shared" si="22"/>
        <v>2024/01</v>
      </c>
      <c r="F1425">
        <v>28242464.432642501</v>
      </c>
      <c r="G1425">
        <v>-4.9635127042107437E-2</v>
      </c>
      <c r="H1425" t="s">
        <v>13</v>
      </c>
      <c r="I1425">
        <v>2024</v>
      </c>
      <c r="J1425" t="s">
        <v>277</v>
      </c>
      <c r="K1425">
        <v>90106778.310024455</v>
      </c>
      <c r="L1425">
        <v>3.1904715158596249</v>
      </c>
      <c r="M1425" t="s">
        <v>33</v>
      </c>
    </row>
    <row r="1426" spans="1:13" x14ac:dyDescent="0.3">
      <c r="A1426">
        <v>14</v>
      </c>
      <c r="B1426" t="s">
        <v>276</v>
      </c>
      <c r="C1426" s="1">
        <v>45261</v>
      </c>
      <c r="D1426" t="s">
        <v>38</v>
      </c>
      <c r="E1426" t="str">
        <f t="shared" si="22"/>
        <v>2023/12</v>
      </c>
      <c r="F1426">
        <v>29679655.268957399</v>
      </c>
      <c r="G1426">
        <v>8.7795395028329601E-2</v>
      </c>
      <c r="H1426" t="s">
        <v>13</v>
      </c>
      <c r="I1426">
        <v>2023</v>
      </c>
      <c r="J1426" t="s">
        <v>278</v>
      </c>
      <c r="K1426">
        <v>90691054.911587879</v>
      </c>
      <c r="L1426">
        <v>3.0556640260725549</v>
      </c>
      <c r="M1426" t="s">
        <v>33</v>
      </c>
    </row>
    <row r="1427" spans="1:13" x14ac:dyDescent="0.3">
      <c r="A1427">
        <v>14</v>
      </c>
      <c r="B1427" t="s">
        <v>276</v>
      </c>
      <c r="C1427" s="1">
        <v>45231</v>
      </c>
      <c r="D1427" t="s">
        <v>40</v>
      </c>
      <c r="E1427" t="str">
        <f t="shared" si="22"/>
        <v>2023/11</v>
      </c>
      <c r="F1427">
        <v>27185028.7529971</v>
      </c>
      <c r="G1427">
        <v>7.3297456451954388E-2</v>
      </c>
      <c r="H1427" t="s">
        <v>13</v>
      </c>
      <c r="I1427">
        <v>2023</v>
      </c>
      <c r="J1427" t="s">
        <v>278</v>
      </c>
      <c r="K1427">
        <v>90691054.911587879</v>
      </c>
      <c r="L1427">
        <v>3.3360661758207395</v>
      </c>
      <c r="M1427" t="s">
        <v>33</v>
      </c>
    </row>
    <row r="1428" spans="1:13" x14ac:dyDescent="0.3">
      <c r="A1428">
        <v>14</v>
      </c>
      <c r="B1428" t="s">
        <v>276</v>
      </c>
      <c r="C1428" s="1">
        <v>45200</v>
      </c>
      <c r="D1428" t="s">
        <v>41</v>
      </c>
      <c r="E1428" t="str">
        <f t="shared" si="22"/>
        <v>2023/10</v>
      </c>
      <c r="F1428">
        <v>25263709.321941402</v>
      </c>
      <c r="G1428">
        <v>-0.19841750338203934</v>
      </c>
      <c r="H1428" t="s">
        <v>13</v>
      </c>
      <c r="I1428">
        <v>2023</v>
      </c>
      <c r="J1428" t="s">
        <v>278</v>
      </c>
      <c r="K1428">
        <v>90691054.911587879</v>
      </c>
      <c r="L1428">
        <v>3.5897759017051056</v>
      </c>
      <c r="M1428" t="s">
        <v>33</v>
      </c>
    </row>
    <row r="1429" spans="1:13" x14ac:dyDescent="0.3">
      <c r="A1429">
        <v>14</v>
      </c>
      <c r="B1429" t="s">
        <v>276</v>
      </c>
      <c r="C1429" s="1">
        <v>45170</v>
      </c>
      <c r="D1429" t="s">
        <v>42</v>
      </c>
      <c r="E1429" t="str">
        <f t="shared" si="22"/>
        <v>2023/09</v>
      </c>
      <c r="F1429">
        <v>30808371.506471202</v>
      </c>
      <c r="G1429">
        <v>6.5484316411897045E-2</v>
      </c>
      <c r="H1429" t="s">
        <v>13</v>
      </c>
      <c r="I1429">
        <v>2023</v>
      </c>
      <c r="J1429" t="s">
        <v>278</v>
      </c>
      <c r="K1429">
        <v>90691054.911587879</v>
      </c>
      <c r="L1429">
        <v>2.9437146618586612</v>
      </c>
      <c r="M1429" t="s">
        <v>33</v>
      </c>
    </row>
    <row r="1430" spans="1:13" x14ac:dyDescent="0.3">
      <c r="A1430">
        <v>14</v>
      </c>
      <c r="B1430" t="s">
        <v>276</v>
      </c>
      <c r="C1430" s="1">
        <v>45139</v>
      </c>
      <c r="D1430" t="s">
        <v>43</v>
      </c>
      <c r="E1430" t="str">
        <f t="shared" si="22"/>
        <v>2023/08</v>
      </c>
      <c r="F1430">
        <v>28855543.940094199</v>
      </c>
      <c r="G1430">
        <v>-6.1192067622086059E-2</v>
      </c>
      <c r="H1430" t="s">
        <v>13</v>
      </c>
      <c r="I1430">
        <v>2023</v>
      </c>
      <c r="J1430" t="s">
        <v>278</v>
      </c>
      <c r="K1430">
        <v>90691054.911587879</v>
      </c>
      <c r="L1430">
        <v>3.1429334723291937</v>
      </c>
      <c r="M1430" t="s">
        <v>33</v>
      </c>
    </row>
    <row r="1431" spans="1:13" x14ac:dyDescent="0.3">
      <c r="A1431">
        <v>14</v>
      </c>
      <c r="B1431" t="s">
        <v>276</v>
      </c>
      <c r="C1431" s="1">
        <v>45108</v>
      </c>
      <c r="D1431" t="s">
        <v>44</v>
      </c>
      <c r="E1431" t="str">
        <f t="shared" si="22"/>
        <v>2023/07</v>
      </c>
      <c r="F1431">
        <v>30676417.7030195</v>
      </c>
      <c r="G1431">
        <v>9.5064073828564181E-3</v>
      </c>
      <c r="H1431" t="s">
        <v>13</v>
      </c>
      <c r="I1431">
        <v>2023</v>
      </c>
      <c r="J1431" t="s">
        <v>278</v>
      </c>
      <c r="K1431">
        <v>90691054.911587879</v>
      </c>
      <c r="L1431">
        <v>2.9563769730081977</v>
      </c>
      <c r="M1431" t="s">
        <v>33</v>
      </c>
    </row>
    <row r="1432" spans="1:13" x14ac:dyDescent="0.3">
      <c r="A1432">
        <v>14</v>
      </c>
      <c r="B1432" t="s">
        <v>276</v>
      </c>
      <c r="C1432" s="1">
        <v>45078</v>
      </c>
      <c r="D1432" t="s">
        <v>45</v>
      </c>
      <c r="E1432" t="str">
        <f t="shared" si="22"/>
        <v>2023/06</v>
      </c>
      <c r="F1432">
        <v>30386176.938555598</v>
      </c>
      <c r="G1432">
        <v>1.3558398367862065E-2</v>
      </c>
      <c r="H1432" t="s">
        <v>13</v>
      </c>
      <c r="I1432">
        <v>2023</v>
      </c>
      <c r="J1432" t="s">
        <v>278</v>
      </c>
      <c r="K1432">
        <v>90691054.911587879</v>
      </c>
      <c r="L1432">
        <v>2.9846155077348424</v>
      </c>
      <c r="M1432" t="s">
        <v>33</v>
      </c>
    </row>
    <row r="1433" spans="1:13" x14ac:dyDescent="0.3">
      <c r="A1433">
        <v>14</v>
      </c>
      <c r="B1433" t="s">
        <v>276</v>
      </c>
      <c r="C1433" s="1">
        <v>45047</v>
      </c>
      <c r="D1433" t="s">
        <v>46</v>
      </c>
      <c r="E1433" t="str">
        <f t="shared" si="22"/>
        <v>2023/05</v>
      </c>
      <c r="F1433">
        <v>29976969.4147624</v>
      </c>
      <c r="G1433">
        <v>-5.467239622245515E-2</v>
      </c>
      <c r="H1433" t="s">
        <v>13</v>
      </c>
      <c r="I1433">
        <v>2023</v>
      </c>
      <c r="J1433" t="s">
        <v>278</v>
      </c>
      <c r="K1433">
        <v>90691054.911587879</v>
      </c>
      <c r="L1433">
        <v>3.0253576889906135</v>
      </c>
      <c r="M1433" t="s">
        <v>33</v>
      </c>
    </row>
    <row r="1434" spans="1:13" x14ac:dyDescent="0.3">
      <c r="A1434">
        <v>14</v>
      </c>
      <c r="B1434" t="s">
        <v>276</v>
      </c>
      <c r="C1434" s="1">
        <v>45017</v>
      </c>
      <c r="D1434" t="s">
        <v>47</v>
      </c>
      <c r="E1434" t="str">
        <f t="shared" si="22"/>
        <v>2023/04</v>
      </c>
      <c r="F1434">
        <v>31661511.561581898</v>
      </c>
      <c r="G1434">
        <v>8.3330306968180487E-2</v>
      </c>
      <c r="H1434" t="s">
        <v>13</v>
      </c>
      <c r="I1434">
        <v>2023</v>
      </c>
      <c r="J1434" t="s">
        <v>278</v>
      </c>
      <c r="K1434">
        <v>90691054.911587879</v>
      </c>
      <c r="L1434">
        <v>2.8643943525940965</v>
      </c>
      <c r="M1434" t="s">
        <v>33</v>
      </c>
    </row>
    <row r="1435" spans="1:13" x14ac:dyDescent="0.3">
      <c r="A1435">
        <v>14</v>
      </c>
      <c r="B1435" t="s">
        <v>276</v>
      </c>
      <c r="C1435" s="1">
        <v>44986</v>
      </c>
      <c r="D1435" t="s">
        <v>48</v>
      </c>
      <c r="E1435" t="str">
        <f t="shared" si="22"/>
        <v>2023/03</v>
      </c>
      <c r="F1435">
        <v>29130085.029096</v>
      </c>
      <c r="G1435">
        <v>-0.19260769326240151</v>
      </c>
      <c r="H1435" t="s">
        <v>13</v>
      </c>
      <c r="I1435">
        <v>2023</v>
      </c>
      <c r="J1435" t="s">
        <v>278</v>
      </c>
      <c r="K1435">
        <v>90691054.911587879</v>
      </c>
      <c r="L1435">
        <v>3.1133123992258498</v>
      </c>
      <c r="M1435" t="s">
        <v>33</v>
      </c>
    </row>
    <row r="1436" spans="1:13" x14ac:dyDescent="0.3">
      <c r="A1436">
        <v>14</v>
      </c>
      <c r="B1436" t="s">
        <v>276</v>
      </c>
      <c r="C1436" s="1">
        <v>44958</v>
      </c>
      <c r="D1436" t="s">
        <v>49</v>
      </c>
      <c r="E1436" t="str">
        <f t="shared" si="22"/>
        <v>2023/02</v>
      </c>
      <c r="F1436">
        <v>35317520.8860211</v>
      </c>
      <c r="G1436">
        <v>-6.1990642996668344E-2</v>
      </c>
      <c r="H1436" t="s">
        <v>13</v>
      </c>
      <c r="I1436">
        <v>2023</v>
      </c>
      <c r="J1436" t="s">
        <v>278</v>
      </c>
      <c r="K1436">
        <v>90691054.911587879</v>
      </c>
      <c r="L1436">
        <v>2.5678771509549523</v>
      </c>
      <c r="M1436" t="s">
        <v>33</v>
      </c>
    </row>
    <row r="1437" spans="1:13" x14ac:dyDescent="0.3">
      <c r="A1437">
        <v>14</v>
      </c>
      <c r="B1437" t="s">
        <v>276</v>
      </c>
      <c r="C1437" s="1">
        <v>44927</v>
      </c>
      <c r="D1437" t="s">
        <v>50</v>
      </c>
      <c r="E1437" t="str">
        <f t="shared" si="22"/>
        <v>2023/01</v>
      </c>
      <c r="F1437">
        <v>37576160.729966201</v>
      </c>
      <c r="G1437">
        <v>0.21317440465310702</v>
      </c>
      <c r="H1437" t="s">
        <v>13</v>
      </c>
      <c r="I1437">
        <v>2023</v>
      </c>
      <c r="J1437" t="s">
        <v>278</v>
      </c>
      <c r="K1437">
        <v>90691054.911587879</v>
      </c>
      <c r="L1437">
        <v>2.4135263728330729</v>
      </c>
      <c r="M1437" t="s">
        <v>33</v>
      </c>
    </row>
    <row r="1438" spans="1:13" x14ac:dyDescent="0.3">
      <c r="A1438">
        <v>14</v>
      </c>
      <c r="B1438" t="s">
        <v>276</v>
      </c>
      <c r="C1438" s="1">
        <v>44896</v>
      </c>
      <c r="D1438" t="s">
        <v>51</v>
      </c>
      <c r="E1438" t="str">
        <f t="shared" si="22"/>
        <v>2022/12</v>
      </c>
      <c r="F1438">
        <v>30362109.152052399</v>
      </c>
      <c r="G1438">
        <v>-1.6791947764583932E-2</v>
      </c>
      <c r="H1438" t="s">
        <v>13</v>
      </c>
      <c r="I1438">
        <v>2022</v>
      </c>
      <c r="J1438" t="s">
        <v>279</v>
      </c>
      <c r="K1438">
        <v>82417455.085822254</v>
      </c>
      <c r="L1438">
        <v>2.7144838546320504</v>
      </c>
      <c r="M1438" t="s">
        <v>33</v>
      </c>
    </row>
    <row r="1439" spans="1:13" x14ac:dyDescent="0.3">
      <c r="A1439">
        <v>14</v>
      </c>
      <c r="B1439" t="s">
        <v>276</v>
      </c>
      <c r="C1439" s="1">
        <v>44866</v>
      </c>
      <c r="D1439" t="s">
        <v>53</v>
      </c>
      <c r="E1439" t="str">
        <f t="shared" si="22"/>
        <v>2022/11</v>
      </c>
      <c r="F1439">
        <v>30876252.758233901</v>
      </c>
      <c r="G1439">
        <v>8.8104353967518811E-2</v>
      </c>
      <c r="H1439" t="s">
        <v>13</v>
      </c>
      <c r="I1439">
        <v>2022</v>
      </c>
      <c r="J1439" t="s">
        <v>279</v>
      </c>
      <c r="K1439">
        <v>82417455.085822254</v>
      </c>
      <c r="L1439">
        <v>2.6692829512429626</v>
      </c>
      <c r="M1439" t="s">
        <v>33</v>
      </c>
    </row>
    <row r="1440" spans="1:13" x14ac:dyDescent="0.3">
      <c r="A1440">
        <v>14</v>
      </c>
      <c r="B1440" t="s">
        <v>276</v>
      </c>
      <c r="C1440" s="1">
        <v>44835</v>
      </c>
      <c r="D1440" t="s">
        <v>54</v>
      </c>
      <c r="E1440" t="str">
        <f t="shared" si="22"/>
        <v>2022/10</v>
      </c>
      <c r="F1440">
        <v>28272313.813749298</v>
      </c>
      <c r="G1440">
        <v>2.3072650762930025E-2</v>
      </c>
      <c r="H1440" t="s">
        <v>13</v>
      </c>
      <c r="I1440">
        <v>2022</v>
      </c>
      <c r="J1440" t="s">
        <v>279</v>
      </c>
      <c r="K1440">
        <v>82417455.085822254</v>
      </c>
      <c r="L1440">
        <v>2.9151294665433882</v>
      </c>
      <c r="M1440" t="s">
        <v>33</v>
      </c>
    </row>
    <row r="1441" spans="1:13" x14ac:dyDescent="0.3">
      <c r="A1441">
        <v>14</v>
      </c>
      <c r="B1441" t="s">
        <v>276</v>
      </c>
      <c r="C1441" s="1">
        <v>44805</v>
      </c>
      <c r="D1441" t="s">
        <v>55</v>
      </c>
      <c r="E1441" t="str">
        <f t="shared" si="22"/>
        <v>2022/09</v>
      </c>
      <c r="F1441">
        <v>27627464.390363902</v>
      </c>
      <c r="G1441">
        <v>-0.14356302945079838</v>
      </c>
      <c r="H1441" t="s">
        <v>13</v>
      </c>
      <c r="I1441">
        <v>2022</v>
      </c>
      <c r="J1441" t="s">
        <v>279</v>
      </c>
      <c r="K1441">
        <v>82417455.085822254</v>
      </c>
      <c r="L1441">
        <v>2.9831711633503502</v>
      </c>
      <c r="M1441" t="s">
        <v>33</v>
      </c>
    </row>
    <row r="1442" spans="1:13" x14ac:dyDescent="0.3">
      <c r="A1442">
        <v>14</v>
      </c>
      <c r="B1442" t="s">
        <v>276</v>
      </c>
      <c r="C1442" s="1">
        <v>44774</v>
      </c>
      <c r="D1442" t="s">
        <v>56</v>
      </c>
      <c r="E1442" t="str">
        <f t="shared" si="22"/>
        <v>2022/08</v>
      </c>
      <c r="F1442">
        <v>31892580.419607598</v>
      </c>
      <c r="G1442">
        <v>7.5554757312514681E-2</v>
      </c>
      <c r="H1442" t="s">
        <v>13</v>
      </c>
      <c r="I1442">
        <v>2022</v>
      </c>
      <c r="J1442" t="s">
        <v>279</v>
      </c>
      <c r="K1442">
        <v>82417455.085822254</v>
      </c>
      <c r="L1442">
        <v>2.5842203422069887</v>
      </c>
      <c r="M1442" t="s">
        <v>33</v>
      </c>
    </row>
    <row r="1443" spans="1:13" x14ac:dyDescent="0.3">
      <c r="A1443">
        <v>14</v>
      </c>
      <c r="B1443" t="s">
        <v>276</v>
      </c>
      <c r="C1443" s="1">
        <v>44743</v>
      </c>
      <c r="D1443" t="s">
        <v>57</v>
      </c>
      <c r="E1443" t="str">
        <f t="shared" si="22"/>
        <v>2022/07</v>
      </c>
      <c r="F1443">
        <v>29571724.065057199</v>
      </c>
      <c r="G1443">
        <v>-3.1090610718070684E-2</v>
      </c>
      <c r="H1443" t="s">
        <v>13</v>
      </c>
      <c r="I1443">
        <v>2022</v>
      </c>
      <c r="J1443" t="s">
        <v>279</v>
      </c>
      <c r="K1443">
        <v>82417455.085822254</v>
      </c>
      <c r="L1443">
        <v>2.7870358489922844</v>
      </c>
      <c r="M1443" t="s">
        <v>33</v>
      </c>
    </row>
    <row r="1444" spans="1:13" x14ac:dyDescent="0.3">
      <c r="A1444">
        <v>14</v>
      </c>
      <c r="B1444" t="s">
        <v>276</v>
      </c>
      <c r="C1444" s="1">
        <v>44713</v>
      </c>
      <c r="D1444" t="s">
        <v>58</v>
      </c>
      <c r="E1444" t="str">
        <f t="shared" si="22"/>
        <v>2022/06</v>
      </c>
      <c r="F1444">
        <v>30505568.704298001</v>
      </c>
      <c r="G1444">
        <v>-0.1125035367093693</v>
      </c>
      <c r="H1444" t="s">
        <v>13</v>
      </c>
      <c r="I1444">
        <v>2022</v>
      </c>
      <c r="J1444" t="s">
        <v>279</v>
      </c>
      <c r="K1444">
        <v>82417455.085822254</v>
      </c>
      <c r="L1444">
        <v>2.7017183611531972</v>
      </c>
      <c r="M1444" t="s">
        <v>33</v>
      </c>
    </row>
    <row r="1445" spans="1:13" x14ac:dyDescent="0.3">
      <c r="A1445">
        <v>14</v>
      </c>
      <c r="B1445" t="s">
        <v>276</v>
      </c>
      <c r="C1445" s="1">
        <v>44682</v>
      </c>
      <c r="D1445" t="s">
        <v>59</v>
      </c>
      <c r="E1445" t="str">
        <f t="shared" si="22"/>
        <v>2022/05</v>
      </c>
      <c r="F1445">
        <v>34138056.354496904</v>
      </c>
      <c r="G1445">
        <v>0.12949804918797383</v>
      </c>
      <c r="H1445" t="s">
        <v>13</v>
      </c>
      <c r="I1445">
        <v>2022</v>
      </c>
      <c r="J1445" t="s">
        <v>279</v>
      </c>
      <c r="K1445">
        <v>82417455.085822254</v>
      </c>
      <c r="L1445">
        <v>2.4142398216811674</v>
      </c>
      <c r="M1445" t="s">
        <v>33</v>
      </c>
    </row>
    <row r="1446" spans="1:13" x14ac:dyDescent="0.3">
      <c r="A1446">
        <v>14</v>
      </c>
      <c r="B1446" t="s">
        <v>276</v>
      </c>
      <c r="C1446" s="1">
        <v>44652</v>
      </c>
      <c r="D1446" t="s">
        <v>60</v>
      </c>
      <c r="E1446" t="str">
        <f t="shared" si="22"/>
        <v>2022/04</v>
      </c>
      <c r="F1446">
        <v>29991521.796492901</v>
      </c>
      <c r="G1446">
        <v>-2.3909735665223882E-4</v>
      </c>
      <c r="H1446" t="s">
        <v>13</v>
      </c>
      <c r="I1446">
        <v>2022</v>
      </c>
      <c r="J1446" t="s">
        <v>279</v>
      </c>
      <c r="K1446">
        <v>82417455.085822254</v>
      </c>
      <c r="L1446">
        <v>2.7480251133992093</v>
      </c>
      <c r="M1446" t="s">
        <v>33</v>
      </c>
    </row>
    <row r="1447" spans="1:13" x14ac:dyDescent="0.3">
      <c r="A1447">
        <v>14</v>
      </c>
      <c r="B1447" t="s">
        <v>276</v>
      </c>
      <c r="C1447" s="1">
        <v>44621</v>
      </c>
      <c r="D1447" t="s">
        <v>61</v>
      </c>
      <c r="E1447" t="str">
        <f t="shared" si="22"/>
        <v>2022/03</v>
      </c>
      <c r="F1447">
        <v>29998693.547415599</v>
      </c>
      <c r="G1447">
        <v>-0.20938598008136461</v>
      </c>
      <c r="H1447" t="s">
        <v>13</v>
      </c>
      <c r="I1447">
        <v>2022</v>
      </c>
      <c r="J1447" t="s">
        <v>279</v>
      </c>
      <c r="K1447">
        <v>82417455.085822254</v>
      </c>
      <c r="L1447">
        <v>2.7473681464012474</v>
      </c>
      <c r="M1447" t="s">
        <v>33</v>
      </c>
    </row>
    <row r="1448" spans="1:13" x14ac:dyDescent="0.3">
      <c r="A1448">
        <v>14</v>
      </c>
      <c r="B1448" t="s">
        <v>276</v>
      </c>
      <c r="C1448" s="1">
        <v>44593</v>
      </c>
      <c r="D1448" t="s">
        <v>62</v>
      </c>
      <c r="E1448" t="str">
        <f t="shared" si="22"/>
        <v>2022/02</v>
      </c>
      <c r="F1448">
        <v>36986012.9344908</v>
      </c>
      <c r="G1448">
        <v>-7.5370578642035529E-2</v>
      </c>
      <c r="H1448" t="s">
        <v>13</v>
      </c>
      <c r="I1448">
        <v>2022</v>
      </c>
      <c r="J1448" t="s">
        <v>279</v>
      </c>
      <c r="K1448">
        <v>82417455.085822254</v>
      </c>
      <c r="L1448">
        <v>2.2283411632337637</v>
      </c>
      <c r="M1448" t="s">
        <v>33</v>
      </c>
    </row>
    <row r="1449" spans="1:13" x14ac:dyDescent="0.3">
      <c r="A1449">
        <v>14</v>
      </c>
      <c r="B1449" t="s">
        <v>276</v>
      </c>
      <c r="C1449" s="1">
        <v>44562</v>
      </c>
      <c r="D1449" t="s">
        <v>63</v>
      </c>
      <c r="E1449" t="str">
        <f t="shared" si="22"/>
        <v>2022/01</v>
      </c>
      <c r="F1449">
        <v>39881413.608509399</v>
      </c>
      <c r="G1449">
        <v>-5.3668871593622054E-2</v>
      </c>
      <c r="H1449" t="s">
        <v>13</v>
      </c>
      <c r="I1449">
        <v>2022</v>
      </c>
      <c r="J1449" t="s">
        <v>279</v>
      </c>
      <c r="K1449">
        <v>82417455.085822254</v>
      </c>
      <c r="L1449">
        <v>2.0665630334687295</v>
      </c>
      <c r="M1449" t="s">
        <v>33</v>
      </c>
    </row>
    <row r="1450" spans="1:13" x14ac:dyDescent="0.3">
      <c r="A1450">
        <v>14</v>
      </c>
      <c r="B1450" t="s">
        <v>276</v>
      </c>
      <c r="C1450" s="1">
        <v>44531</v>
      </c>
      <c r="D1450" t="s">
        <v>64</v>
      </c>
      <c r="E1450" t="str">
        <f t="shared" si="22"/>
        <v>2021/12</v>
      </c>
      <c r="F1450">
        <v>42080281.692120701</v>
      </c>
      <c r="G1450">
        <v>1.4977901687628281E-2</v>
      </c>
      <c r="H1450" t="s">
        <v>13</v>
      </c>
      <c r="I1450">
        <v>2021</v>
      </c>
      <c r="J1450" t="s">
        <v>280</v>
      </c>
      <c r="K1450">
        <v>92981670.325385988</v>
      </c>
      <c r="L1450">
        <v>2.209625662814807</v>
      </c>
      <c r="M1450" t="s">
        <v>33</v>
      </c>
    </row>
    <row r="1451" spans="1:13" x14ac:dyDescent="0.3">
      <c r="A1451">
        <v>14</v>
      </c>
      <c r="B1451" t="s">
        <v>276</v>
      </c>
      <c r="C1451" s="1">
        <v>44501</v>
      </c>
      <c r="D1451" t="s">
        <v>66</v>
      </c>
      <c r="E1451" t="str">
        <f t="shared" si="22"/>
        <v>2021/11</v>
      </c>
      <c r="F1451">
        <v>41454703.9856444</v>
      </c>
      <c r="G1451">
        <v>-9.7088528619153291E-2</v>
      </c>
      <c r="H1451" t="s">
        <v>13</v>
      </c>
      <c r="I1451">
        <v>2021</v>
      </c>
      <c r="J1451" t="s">
        <v>280</v>
      </c>
      <c r="K1451">
        <v>92981670.325385988</v>
      </c>
      <c r="L1451">
        <v>2.2429703118272215</v>
      </c>
      <c r="M1451" t="s">
        <v>33</v>
      </c>
    </row>
    <row r="1452" spans="1:13" x14ac:dyDescent="0.3">
      <c r="A1452">
        <v>14</v>
      </c>
      <c r="B1452" t="s">
        <v>276</v>
      </c>
      <c r="C1452" s="1">
        <v>44470</v>
      </c>
      <c r="D1452" t="s">
        <v>67</v>
      </c>
      <c r="E1452" t="str">
        <f t="shared" si="22"/>
        <v>2021/10</v>
      </c>
      <c r="F1452">
        <v>45681339.548877597</v>
      </c>
      <c r="G1452">
        <v>6.2354054924149131E-2</v>
      </c>
      <c r="H1452" t="s">
        <v>13</v>
      </c>
      <c r="I1452">
        <v>2021</v>
      </c>
      <c r="J1452" t="s">
        <v>280</v>
      </c>
      <c r="K1452">
        <v>92981670.325385988</v>
      </c>
      <c r="L1452">
        <v>2.0354409753220684</v>
      </c>
      <c r="M1452" t="s">
        <v>33</v>
      </c>
    </row>
    <row r="1453" spans="1:13" x14ac:dyDescent="0.3">
      <c r="A1453">
        <v>14</v>
      </c>
      <c r="B1453" t="s">
        <v>276</v>
      </c>
      <c r="C1453" s="1">
        <v>44440</v>
      </c>
      <c r="D1453" t="s">
        <v>68</v>
      </c>
      <c r="E1453" t="str">
        <f t="shared" si="22"/>
        <v>2021/09</v>
      </c>
      <c r="F1453">
        <v>42919910.591566198</v>
      </c>
      <c r="G1453">
        <v>2.0921388331363273E-2</v>
      </c>
      <c r="H1453" t="s">
        <v>13</v>
      </c>
      <c r="I1453">
        <v>2021</v>
      </c>
      <c r="J1453" t="s">
        <v>280</v>
      </c>
      <c r="K1453">
        <v>92981670.325385988</v>
      </c>
      <c r="L1453">
        <v>2.1663994412806855</v>
      </c>
      <c r="M1453" t="s">
        <v>33</v>
      </c>
    </row>
    <row r="1454" spans="1:13" x14ac:dyDescent="0.3">
      <c r="A1454">
        <v>14</v>
      </c>
      <c r="B1454" t="s">
        <v>276</v>
      </c>
      <c r="C1454" s="1">
        <v>44409</v>
      </c>
      <c r="D1454" t="s">
        <v>69</v>
      </c>
      <c r="E1454" t="str">
        <f t="shared" si="22"/>
        <v>2021/08</v>
      </c>
      <c r="F1454">
        <v>42031294.429208301</v>
      </c>
      <c r="G1454">
        <v>5.325938190680532E-2</v>
      </c>
      <c r="H1454" t="s">
        <v>13</v>
      </c>
      <c r="I1454">
        <v>2021</v>
      </c>
      <c r="J1454" t="s">
        <v>280</v>
      </c>
      <c r="K1454">
        <v>92981670.325385988</v>
      </c>
      <c r="L1454">
        <v>2.2122009704457581</v>
      </c>
      <c r="M1454" t="s">
        <v>33</v>
      </c>
    </row>
    <row r="1455" spans="1:13" x14ac:dyDescent="0.3">
      <c r="A1455">
        <v>14</v>
      </c>
      <c r="B1455" t="s">
        <v>276</v>
      </c>
      <c r="C1455" s="1">
        <v>44378</v>
      </c>
      <c r="D1455" t="s">
        <v>70</v>
      </c>
      <c r="E1455" t="str">
        <f t="shared" si="22"/>
        <v>2021/07</v>
      </c>
      <c r="F1455">
        <v>39851301.488157801</v>
      </c>
      <c r="G1455">
        <v>1.9668372612987563E-2</v>
      </c>
      <c r="H1455" t="s">
        <v>13</v>
      </c>
      <c r="I1455">
        <v>2021</v>
      </c>
      <c r="J1455" t="s">
        <v>280</v>
      </c>
      <c r="K1455">
        <v>92981670.325385988</v>
      </c>
      <c r="L1455">
        <v>2.3332153995777625</v>
      </c>
      <c r="M1455" t="s">
        <v>33</v>
      </c>
    </row>
    <row r="1456" spans="1:13" x14ac:dyDescent="0.3">
      <c r="A1456">
        <v>14</v>
      </c>
      <c r="B1456" t="s">
        <v>276</v>
      </c>
      <c r="C1456" s="1">
        <v>44348</v>
      </c>
      <c r="D1456" t="s">
        <v>71</v>
      </c>
      <c r="E1456" t="str">
        <f t="shared" si="22"/>
        <v>2021/06</v>
      </c>
      <c r="F1456">
        <v>39075149.089388497</v>
      </c>
      <c r="G1456">
        <v>-6.7535068327615563E-2</v>
      </c>
      <c r="H1456" t="s">
        <v>13</v>
      </c>
      <c r="I1456">
        <v>2021</v>
      </c>
      <c r="J1456" t="s">
        <v>280</v>
      </c>
      <c r="K1456">
        <v>92981670.325385988</v>
      </c>
      <c r="L1456">
        <v>2.3795602190200396</v>
      </c>
      <c r="M1456" t="s">
        <v>33</v>
      </c>
    </row>
    <row r="1457" spans="1:13" x14ac:dyDescent="0.3">
      <c r="A1457">
        <v>14</v>
      </c>
      <c r="B1457" t="s">
        <v>276</v>
      </c>
      <c r="C1457" s="1">
        <v>44317</v>
      </c>
      <c r="D1457" t="s">
        <v>72</v>
      </c>
      <c r="E1457" t="str">
        <f t="shared" si="22"/>
        <v>2021/05</v>
      </c>
      <c r="F1457">
        <v>41805242.908376098</v>
      </c>
      <c r="G1457">
        <v>4.2522538486537649E-2</v>
      </c>
      <c r="H1457" t="s">
        <v>13</v>
      </c>
      <c r="I1457">
        <v>2021</v>
      </c>
      <c r="J1457" t="s">
        <v>280</v>
      </c>
      <c r="K1457">
        <v>92981670.325385988</v>
      </c>
      <c r="L1457">
        <v>2.2241629005522698</v>
      </c>
      <c r="M1457" t="s">
        <v>33</v>
      </c>
    </row>
    <row r="1458" spans="1:13" x14ac:dyDescent="0.3">
      <c r="A1458">
        <v>14</v>
      </c>
      <c r="B1458" t="s">
        <v>276</v>
      </c>
      <c r="C1458" s="1">
        <v>44287</v>
      </c>
      <c r="D1458" t="s">
        <v>73</v>
      </c>
      <c r="E1458" t="str">
        <f t="shared" si="22"/>
        <v>2021/04</v>
      </c>
      <c r="F1458">
        <v>40064843.201069497</v>
      </c>
      <c r="G1458">
        <v>-7.1109177088793371E-2</v>
      </c>
      <c r="H1458" t="s">
        <v>13</v>
      </c>
      <c r="I1458">
        <v>2021</v>
      </c>
      <c r="J1458" t="s">
        <v>280</v>
      </c>
      <c r="K1458">
        <v>92981670.325385988</v>
      </c>
      <c r="L1458">
        <v>2.3207795886969533</v>
      </c>
      <c r="M1458" t="s">
        <v>33</v>
      </c>
    </row>
    <row r="1459" spans="1:13" x14ac:dyDescent="0.3">
      <c r="A1459">
        <v>14</v>
      </c>
      <c r="B1459" t="s">
        <v>276</v>
      </c>
      <c r="C1459" s="1">
        <v>44256</v>
      </c>
      <c r="D1459" t="s">
        <v>74</v>
      </c>
      <c r="E1459" t="str">
        <f t="shared" si="22"/>
        <v>2021/03</v>
      </c>
      <c r="F1459">
        <v>43017559.753601097</v>
      </c>
      <c r="G1459">
        <v>0.14459397244978059</v>
      </c>
      <c r="H1459" t="s">
        <v>13</v>
      </c>
      <c r="I1459">
        <v>2021</v>
      </c>
      <c r="J1459" t="s">
        <v>280</v>
      </c>
      <c r="K1459">
        <v>92981670.325385988</v>
      </c>
      <c r="L1459">
        <v>2.1614817497313359</v>
      </c>
      <c r="M1459" t="s">
        <v>33</v>
      </c>
    </row>
    <row r="1460" spans="1:13" x14ac:dyDescent="0.3">
      <c r="A1460">
        <v>14</v>
      </c>
      <c r="B1460" t="s">
        <v>276</v>
      </c>
      <c r="C1460" s="1">
        <v>44228</v>
      </c>
      <c r="D1460" t="s">
        <v>75</v>
      </c>
      <c r="E1460" t="str">
        <f t="shared" si="22"/>
        <v>2021/02</v>
      </c>
      <c r="F1460">
        <v>37226260.001125403</v>
      </c>
      <c r="G1460">
        <v>0.17836438761989887</v>
      </c>
      <c r="H1460" t="s">
        <v>13</v>
      </c>
      <c r="I1460">
        <v>2021</v>
      </c>
      <c r="J1460" t="s">
        <v>280</v>
      </c>
      <c r="K1460">
        <v>92981670.325385988</v>
      </c>
      <c r="L1460">
        <v>2.4977440742791517</v>
      </c>
      <c r="M1460" t="s">
        <v>33</v>
      </c>
    </row>
    <row r="1461" spans="1:13" x14ac:dyDescent="0.3">
      <c r="A1461">
        <v>14</v>
      </c>
      <c r="B1461" t="s">
        <v>276</v>
      </c>
      <c r="C1461" s="1">
        <v>44197</v>
      </c>
      <c r="D1461" t="s">
        <v>76</v>
      </c>
      <c r="E1461" t="str">
        <f t="shared" si="22"/>
        <v>2021/01</v>
      </c>
      <c r="F1461">
        <v>31144885.384173501</v>
      </c>
      <c r="G1461">
        <v>-9.2722924461857134E-2</v>
      </c>
      <c r="H1461" t="s">
        <v>13</v>
      </c>
      <c r="I1461">
        <v>2021</v>
      </c>
      <c r="J1461" t="s">
        <v>280</v>
      </c>
      <c r="K1461">
        <v>92981670.325385988</v>
      </c>
      <c r="L1461">
        <v>2.9854555307702397</v>
      </c>
      <c r="M1461" t="s">
        <v>33</v>
      </c>
    </row>
    <row r="1462" spans="1:13" x14ac:dyDescent="0.3">
      <c r="A1462">
        <v>14</v>
      </c>
      <c r="B1462" t="s">
        <v>276</v>
      </c>
      <c r="C1462" s="1">
        <v>44166</v>
      </c>
      <c r="D1462" t="s">
        <v>77</v>
      </c>
      <c r="E1462" t="str">
        <f t="shared" si="22"/>
        <v>2020/12</v>
      </c>
      <c r="F1462">
        <v>34170850.739799201</v>
      </c>
      <c r="G1462">
        <v>8.6331501924530166E-2</v>
      </c>
      <c r="H1462" t="s">
        <v>13</v>
      </c>
      <c r="I1462">
        <v>2020</v>
      </c>
      <c r="J1462" t="s">
        <v>281</v>
      </c>
      <c r="K1462">
        <v>88292559.694888279</v>
      </c>
      <c r="L1462">
        <v>2.5838560581125032</v>
      </c>
      <c r="M1462" t="s">
        <v>33</v>
      </c>
    </row>
    <row r="1463" spans="1:13" x14ac:dyDescent="0.3">
      <c r="A1463">
        <v>14</v>
      </c>
      <c r="B1463" t="s">
        <v>276</v>
      </c>
      <c r="C1463" s="1">
        <v>44136</v>
      </c>
      <c r="D1463" t="s">
        <v>79</v>
      </c>
      <c r="E1463" t="str">
        <f t="shared" si="22"/>
        <v>2020/11</v>
      </c>
      <c r="F1463">
        <v>31344583.002661899</v>
      </c>
      <c r="G1463">
        <v>0.23342071479415688</v>
      </c>
      <c r="H1463" t="s">
        <v>13</v>
      </c>
      <c r="I1463">
        <v>2020</v>
      </c>
      <c r="J1463" t="s">
        <v>281</v>
      </c>
      <c r="K1463">
        <v>88292559.694888279</v>
      </c>
      <c r="L1463">
        <v>2.8168363154612761</v>
      </c>
      <c r="M1463" t="s">
        <v>33</v>
      </c>
    </row>
    <row r="1464" spans="1:13" x14ac:dyDescent="0.3">
      <c r="A1464">
        <v>14</v>
      </c>
      <c r="B1464" t="s">
        <v>276</v>
      </c>
      <c r="C1464" s="1">
        <v>44105</v>
      </c>
      <c r="D1464" t="s">
        <v>80</v>
      </c>
      <c r="E1464" t="str">
        <f t="shared" si="22"/>
        <v>2020/10</v>
      </c>
      <c r="F1464">
        <v>24819279.401337702</v>
      </c>
      <c r="G1464">
        <v>8.8007989611732382E-2</v>
      </c>
      <c r="H1464" t="s">
        <v>13</v>
      </c>
      <c r="I1464">
        <v>2020</v>
      </c>
      <c r="J1464" t="s">
        <v>281</v>
      </c>
      <c r="K1464">
        <v>88292559.694888279</v>
      </c>
      <c r="L1464">
        <v>3.5574183386697968</v>
      </c>
      <c r="M1464" t="s">
        <v>33</v>
      </c>
    </row>
    <row r="1465" spans="1:13" x14ac:dyDescent="0.3">
      <c r="A1465">
        <v>14</v>
      </c>
      <c r="B1465" t="s">
        <v>276</v>
      </c>
      <c r="C1465" s="1">
        <v>44075</v>
      </c>
      <c r="D1465" t="s">
        <v>81</v>
      </c>
      <c r="E1465" t="str">
        <f t="shared" si="22"/>
        <v>2020/09</v>
      </c>
      <c r="F1465">
        <v>22728343.4728451</v>
      </c>
      <c r="G1465">
        <v>-0.13716163419812841</v>
      </c>
      <c r="H1465" t="s">
        <v>13</v>
      </c>
      <c r="I1465">
        <v>2020</v>
      </c>
      <c r="J1465" t="s">
        <v>281</v>
      </c>
      <c r="K1465">
        <v>88292559.694888279</v>
      </c>
      <c r="L1465">
        <v>3.8846896079503832</v>
      </c>
      <c r="M1465" t="s">
        <v>33</v>
      </c>
    </row>
    <row r="1466" spans="1:13" x14ac:dyDescent="0.3">
      <c r="A1466">
        <v>14</v>
      </c>
      <c r="B1466" t="s">
        <v>276</v>
      </c>
      <c r="C1466" s="1">
        <v>44044</v>
      </c>
      <c r="D1466" t="s">
        <v>82</v>
      </c>
      <c r="E1466" t="str">
        <f t="shared" si="22"/>
        <v>2020/08</v>
      </c>
      <c r="F1466">
        <v>26069717.481253799</v>
      </c>
      <c r="G1466">
        <v>0.10758518078414286</v>
      </c>
      <c r="H1466" t="s">
        <v>13</v>
      </c>
      <c r="I1466">
        <v>2020</v>
      </c>
      <c r="J1466" t="s">
        <v>281</v>
      </c>
      <c r="K1466">
        <v>88292559.694888279</v>
      </c>
      <c r="L1466">
        <v>3.3867862111807563</v>
      </c>
      <c r="M1466" t="s">
        <v>33</v>
      </c>
    </row>
    <row r="1467" spans="1:13" x14ac:dyDescent="0.3">
      <c r="A1467">
        <v>14</v>
      </c>
      <c r="B1467" t="s">
        <v>276</v>
      </c>
      <c r="C1467" s="1">
        <v>44013</v>
      </c>
      <c r="D1467" t="s">
        <v>83</v>
      </c>
      <c r="E1467" t="str">
        <f t="shared" si="22"/>
        <v>2020/07</v>
      </c>
      <c r="F1467">
        <v>23410606.998044599</v>
      </c>
      <c r="G1467">
        <v>-0.12896660901309534</v>
      </c>
      <c r="H1467" t="s">
        <v>13</v>
      </c>
      <c r="I1467">
        <v>2020</v>
      </c>
      <c r="J1467" t="s">
        <v>281</v>
      </c>
      <c r="K1467">
        <v>88292559.694888279</v>
      </c>
      <c r="L1467">
        <v>3.7714767371159161</v>
      </c>
      <c r="M1467" t="s">
        <v>33</v>
      </c>
    </row>
    <row r="1468" spans="1:13" x14ac:dyDescent="0.3">
      <c r="A1468">
        <v>14</v>
      </c>
      <c r="B1468" t="s">
        <v>276</v>
      </c>
      <c r="C1468" s="1">
        <v>43983</v>
      </c>
      <c r="D1468" t="s">
        <v>84</v>
      </c>
      <c r="E1468" t="str">
        <f t="shared" si="22"/>
        <v>2020/06</v>
      </c>
      <c r="F1468">
        <v>26633127.061156001</v>
      </c>
      <c r="G1468">
        <v>-6.963067643946102E-3</v>
      </c>
      <c r="H1468" t="s">
        <v>13</v>
      </c>
      <c r="I1468">
        <v>2020</v>
      </c>
      <c r="J1468" t="s">
        <v>281</v>
      </c>
      <c r="K1468">
        <v>88292559.694888279</v>
      </c>
      <c r="L1468">
        <v>3.3151405575525374</v>
      </c>
      <c r="M1468" t="s">
        <v>33</v>
      </c>
    </row>
    <row r="1469" spans="1:13" x14ac:dyDescent="0.3">
      <c r="A1469">
        <v>14</v>
      </c>
      <c r="B1469" t="s">
        <v>276</v>
      </c>
      <c r="C1469" s="1">
        <v>43952</v>
      </c>
      <c r="D1469" t="s">
        <v>85</v>
      </c>
      <c r="E1469" t="str">
        <f t="shared" si="22"/>
        <v>2020/05</v>
      </c>
      <c r="F1469">
        <v>26819222.472027998</v>
      </c>
      <c r="G1469">
        <v>8.4753703471611569E-2</v>
      </c>
      <c r="H1469" t="s">
        <v>13</v>
      </c>
      <c r="I1469">
        <v>2020</v>
      </c>
      <c r="J1469" t="s">
        <v>281</v>
      </c>
      <c r="K1469">
        <v>88292559.694888279</v>
      </c>
      <c r="L1469">
        <v>3.2921371895466374</v>
      </c>
      <c r="M1469" t="s">
        <v>33</v>
      </c>
    </row>
    <row r="1470" spans="1:13" x14ac:dyDescent="0.3">
      <c r="A1470">
        <v>14</v>
      </c>
      <c r="B1470" t="s">
        <v>276</v>
      </c>
      <c r="C1470" s="1">
        <v>43922</v>
      </c>
      <c r="D1470" t="s">
        <v>86</v>
      </c>
      <c r="E1470" t="str">
        <f t="shared" si="22"/>
        <v>2020/04</v>
      </c>
      <c r="F1470">
        <v>24639853.261681899</v>
      </c>
      <c r="G1470">
        <v>0.1185201751456552</v>
      </c>
      <c r="H1470" t="s">
        <v>13</v>
      </c>
      <c r="I1470">
        <v>2020</v>
      </c>
      <c r="J1470" t="s">
        <v>281</v>
      </c>
      <c r="K1470">
        <v>88292559.694888279</v>
      </c>
      <c r="L1470">
        <v>3.5833232753944366</v>
      </c>
      <c r="M1470" t="s">
        <v>33</v>
      </c>
    </row>
    <row r="1471" spans="1:13" x14ac:dyDescent="0.3">
      <c r="A1471">
        <v>14</v>
      </c>
      <c r="B1471" t="s">
        <v>276</v>
      </c>
      <c r="C1471" s="1">
        <v>43891</v>
      </c>
      <c r="D1471" t="s">
        <v>87</v>
      </c>
      <c r="E1471" t="str">
        <f t="shared" si="22"/>
        <v>2020/03</v>
      </c>
      <c r="F1471">
        <v>21885952.840465602</v>
      </c>
      <c r="G1471">
        <v>-0.45773553991706728</v>
      </c>
      <c r="H1471" t="s">
        <v>13</v>
      </c>
      <c r="I1471">
        <v>2020</v>
      </c>
      <c r="J1471" t="s">
        <v>281</v>
      </c>
      <c r="K1471">
        <v>88292559.694888279</v>
      </c>
      <c r="L1471">
        <v>4.0342113655495728</v>
      </c>
      <c r="M1471" t="s">
        <v>33</v>
      </c>
    </row>
    <row r="1472" spans="1:13" x14ac:dyDescent="0.3">
      <c r="A1472">
        <v>14</v>
      </c>
      <c r="B1472" t="s">
        <v>276</v>
      </c>
      <c r="C1472" s="1">
        <v>43862</v>
      </c>
      <c r="D1472" t="s">
        <v>88</v>
      </c>
      <c r="E1472" t="str">
        <f t="shared" si="22"/>
        <v>2020/02</v>
      </c>
      <c r="F1472">
        <v>34590550.856398299</v>
      </c>
      <c r="G1472">
        <v>-0.12154394841487767</v>
      </c>
      <c r="H1472" t="s">
        <v>13</v>
      </c>
      <c r="I1472">
        <v>2020</v>
      </c>
      <c r="J1472" t="s">
        <v>281</v>
      </c>
      <c r="K1472">
        <v>88292559.694888279</v>
      </c>
      <c r="L1472">
        <v>2.5525051642407304</v>
      </c>
      <c r="M1472" t="s">
        <v>33</v>
      </c>
    </row>
    <row r="1473" spans="1:13" x14ac:dyDescent="0.3">
      <c r="A1473">
        <v>14</v>
      </c>
      <c r="B1473" t="s">
        <v>276</v>
      </c>
      <c r="C1473" s="1">
        <v>43831</v>
      </c>
      <c r="D1473" t="s">
        <v>89</v>
      </c>
      <c r="E1473" t="str">
        <f t="shared" si="22"/>
        <v>2020/01</v>
      </c>
      <c r="F1473">
        <v>39060998.819798097</v>
      </c>
      <c r="G1473">
        <v>-4.4307861595859588E-2</v>
      </c>
      <c r="H1473" t="s">
        <v>13</v>
      </c>
      <c r="I1473">
        <v>2020</v>
      </c>
      <c r="J1473" t="s">
        <v>281</v>
      </c>
      <c r="K1473">
        <v>88292559.694888279</v>
      </c>
      <c r="L1473">
        <v>2.2603763949358386</v>
      </c>
      <c r="M1473" t="s">
        <v>33</v>
      </c>
    </row>
    <row r="1474" spans="1:13" x14ac:dyDescent="0.3">
      <c r="A1474">
        <v>14</v>
      </c>
      <c r="B1474" t="s">
        <v>276</v>
      </c>
      <c r="C1474" s="1">
        <v>43800</v>
      </c>
      <c r="D1474" t="s">
        <v>90</v>
      </c>
      <c r="E1474" t="str">
        <f t="shared" si="22"/>
        <v>2019/12</v>
      </c>
      <c r="F1474">
        <v>40830622.776955999</v>
      </c>
      <c r="G1474">
        <v>4.6579842702446229E-2</v>
      </c>
      <c r="H1474" t="s">
        <v>13</v>
      </c>
      <c r="I1474">
        <v>2019</v>
      </c>
      <c r="J1474" t="s">
        <v>282</v>
      </c>
      <c r="K1474">
        <v>84529665.025076181</v>
      </c>
      <c r="L1474">
        <v>2.0702516708313121</v>
      </c>
      <c r="M1474" t="s">
        <v>33</v>
      </c>
    </row>
    <row r="1475" spans="1:13" x14ac:dyDescent="0.3">
      <c r="A1475">
        <v>14</v>
      </c>
      <c r="B1475" t="s">
        <v>276</v>
      </c>
      <c r="C1475" s="1">
        <v>43770</v>
      </c>
      <c r="D1475" t="s">
        <v>92</v>
      </c>
      <c r="E1475" t="str">
        <f t="shared" ref="E1475:E1538" si="23">TEXT(C1475,"yyyy/mm")</f>
        <v>2019/11</v>
      </c>
      <c r="F1475">
        <v>38972353.706617698</v>
      </c>
      <c r="G1475">
        <v>2.452566851867485E-2</v>
      </c>
      <c r="H1475" t="s">
        <v>13</v>
      </c>
      <c r="I1475">
        <v>2019</v>
      </c>
      <c r="J1475" t="s">
        <v>282</v>
      </c>
      <c r="K1475">
        <v>84529665.025076181</v>
      </c>
      <c r="L1475">
        <v>2.1689648426526169</v>
      </c>
      <c r="M1475" t="s">
        <v>33</v>
      </c>
    </row>
    <row r="1476" spans="1:13" x14ac:dyDescent="0.3">
      <c r="A1476">
        <v>14</v>
      </c>
      <c r="B1476" t="s">
        <v>276</v>
      </c>
      <c r="C1476" s="1">
        <v>43739</v>
      </c>
      <c r="D1476" t="s">
        <v>93</v>
      </c>
      <c r="E1476" t="str">
        <f t="shared" si="23"/>
        <v>2019/10</v>
      </c>
      <c r="F1476">
        <v>38028156.539654002</v>
      </c>
      <c r="G1476">
        <v>0.10963870924642664</v>
      </c>
      <c r="H1476" t="s">
        <v>13</v>
      </c>
      <c r="I1476">
        <v>2019</v>
      </c>
      <c r="J1476" t="s">
        <v>282</v>
      </c>
      <c r="K1476">
        <v>84529665.025076181</v>
      </c>
      <c r="L1476">
        <v>2.2228178464799511</v>
      </c>
      <c r="M1476" t="s">
        <v>33</v>
      </c>
    </row>
    <row r="1477" spans="1:13" x14ac:dyDescent="0.3">
      <c r="A1477">
        <v>14</v>
      </c>
      <c r="B1477" t="s">
        <v>276</v>
      </c>
      <c r="C1477" s="1">
        <v>43709</v>
      </c>
      <c r="D1477" t="s">
        <v>94</v>
      </c>
      <c r="E1477" t="str">
        <f t="shared" si="23"/>
        <v>2019/09</v>
      </c>
      <c r="F1477">
        <v>34079231.017747201</v>
      </c>
      <c r="G1477">
        <v>9.7365307817820823E-2</v>
      </c>
      <c r="H1477" t="s">
        <v>13</v>
      </c>
      <c r="I1477">
        <v>2019</v>
      </c>
      <c r="J1477" t="s">
        <v>282</v>
      </c>
      <c r="K1477">
        <v>84529665.025076181</v>
      </c>
      <c r="L1477">
        <v>2.4803865140342007</v>
      </c>
      <c r="M1477" t="s">
        <v>33</v>
      </c>
    </row>
    <row r="1478" spans="1:13" x14ac:dyDescent="0.3">
      <c r="A1478">
        <v>14</v>
      </c>
      <c r="B1478" t="s">
        <v>276</v>
      </c>
      <c r="C1478" s="1">
        <v>43678</v>
      </c>
      <c r="D1478" t="s">
        <v>95</v>
      </c>
      <c r="E1478" t="str">
        <f t="shared" si="23"/>
        <v>2019/08</v>
      </c>
      <c r="F1478">
        <v>30917514.321651202</v>
      </c>
      <c r="G1478">
        <v>-0.12029454163159982</v>
      </c>
      <c r="H1478" t="s">
        <v>13</v>
      </c>
      <c r="I1478">
        <v>2019</v>
      </c>
      <c r="J1478" t="s">
        <v>282</v>
      </c>
      <c r="K1478">
        <v>84529665.025076181</v>
      </c>
      <c r="L1478">
        <v>2.7340381941985861</v>
      </c>
      <c r="M1478" t="s">
        <v>33</v>
      </c>
    </row>
    <row r="1479" spans="1:13" x14ac:dyDescent="0.3">
      <c r="A1479">
        <v>14</v>
      </c>
      <c r="B1479" t="s">
        <v>276</v>
      </c>
      <c r="C1479" s="1">
        <v>43647</v>
      </c>
      <c r="D1479" t="s">
        <v>96</v>
      </c>
      <c r="E1479" t="str">
        <f t="shared" si="23"/>
        <v>2019/07</v>
      </c>
      <c r="F1479">
        <v>34869669.1131493</v>
      </c>
      <c r="G1479">
        <v>2.8286471544606038E-2</v>
      </c>
      <c r="H1479" t="s">
        <v>13</v>
      </c>
      <c r="I1479">
        <v>2019</v>
      </c>
      <c r="J1479" t="s">
        <v>282</v>
      </c>
      <c r="K1479">
        <v>84529665.025076181</v>
      </c>
      <c r="L1479">
        <v>2.4241602279271461</v>
      </c>
      <c r="M1479" t="s">
        <v>33</v>
      </c>
    </row>
    <row r="1480" spans="1:13" x14ac:dyDescent="0.3">
      <c r="A1480">
        <v>14</v>
      </c>
      <c r="B1480" t="s">
        <v>276</v>
      </c>
      <c r="C1480" s="1">
        <v>43617</v>
      </c>
      <c r="D1480" t="s">
        <v>97</v>
      </c>
      <c r="E1480" t="str">
        <f t="shared" si="23"/>
        <v>2019/06</v>
      </c>
      <c r="F1480">
        <v>33897148.640272804</v>
      </c>
      <c r="G1480">
        <v>3.1996639632639601E-3</v>
      </c>
      <c r="H1480" t="s">
        <v>13</v>
      </c>
      <c r="I1480">
        <v>2019</v>
      </c>
      <c r="J1480" t="s">
        <v>282</v>
      </c>
      <c r="K1480">
        <v>84529665.025076181</v>
      </c>
      <c r="L1480">
        <v>2.4937101914421049</v>
      </c>
      <c r="M1480" t="s">
        <v>33</v>
      </c>
    </row>
    <row r="1481" spans="1:13" x14ac:dyDescent="0.3">
      <c r="A1481">
        <v>14</v>
      </c>
      <c r="B1481" t="s">
        <v>276</v>
      </c>
      <c r="C1481" s="1">
        <v>43586</v>
      </c>
      <c r="D1481" t="s">
        <v>98</v>
      </c>
      <c r="E1481" t="str">
        <f t="shared" si="23"/>
        <v>2019/05</v>
      </c>
      <c r="F1481">
        <v>33788862.4873465</v>
      </c>
      <c r="G1481">
        <v>-9.522559122119896E-2</v>
      </c>
      <c r="H1481" t="s">
        <v>13</v>
      </c>
      <c r="I1481">
        <v>2019</v>
      </c>
      <c r="J1481" t="s">
        <v>282</v>
      </c>
      <c r="K1481">
        <v>84529665.025076181</v>
      </c>
      <c r="L1481">
        <v>2.5017020048168672</v>
      </c>
      <c r="M1481" t="s">
        <v>33</v>
      </c>
    </row>
    <row r="1482" spans="1:13" x14ac:dyDescent="0.3">
      <c r="A1482">
        <v>14</v>
      </c>
      <c r="B1482" t="s">
        <v>276</v>
      </c>
      <c r="C1482" s="1">
        <v>43556</v>
      </c>
      <c r="D1482" t="s">
        <v>99</v>
      </c>
      <c r="E1482" t="str">
        <f t="shared" si="23"/>
        <v>2019/04</v>
      </c>
      <c r="F1482">
        <v>37164604.901845701</v>
      </c>
      <c r="G1482">
        <v>6.615900471023449E-2</v>
      </c>
      <c r="H1482" t="s">
        <v>13</v>
      </c>
      <c r="I1482">
        <v>2019</v>
      </c>
      <c r="J1482" t="s">
        <v>282</v>
      </c>
      <c r="K1482">
        <v>84529665.025076181</v>
      </c>
      <c r="L1482">
        <v>2.2744669356320317</v>
      </c>
      <c r="M1482" t="s">
        <v>33</v>
      </c>
    </row>
    <row r="1483" spans="1:13" x14ac:dyDescent="0.3">
      <c r="A1483">
        <v>14</v>
      </c>
      <c r="B1483" t="s">
        <v>276</v>
      </c>
      <c r="C1483" s="1">
        <v>43525</v>
      </c>
      <c r="D1483" t="s">
        <v>100</v>
      </c>
      <c r="E1483" t="str">
        <f t="shared" si="23"/>
        <v>2019/03</v>
      </c>
      <c r="F1483">
        <v>34785402.225265898</v>
      </c>
      <c r="G1483">
        <v>-5.9324937097154251E-2</v>
      </c>
      <c r="H1483" t="s">
        <v>13</v>
      </c>
      <c r="I1483">
        <v>2019</v>
      </c>
      <c r="J1483" t="s">
        <v>282</v>
      </c>
      <c r="K1483">
        <v>84529665.025076181</v>
      </c>
      <c r="L1483">
        <v>2.4300327038817224</v>
      </c>
      <c r="M1483" t="s">
        <v>33</v>
      </c>
    </row>
    <row r="1484" spans="1:13" x14ac:dyDescent="0.3">
      <c r="A1484">
        <v>14</v>
      </c>
      <c r="B1484" t="s">
        <v>276</v>
      </c>
      <c r="C1484" s="1">
        <v>43497</v>
      </c>
      <c r="D1484" t="s">
        <v>101</v>
      </c>
      <c r="E1484" t="str">
        <f t="shared" si="23"/>
        <v>2019/02</v>
      </c>
      <c r="F1484">
        <v>36911485.3822392</v>
      </c>
      <c r="G1484">
        <v>3.7200811617302224E-2</v>
      </c>
      <c r="H1484" t="s">
        <v>13</v>
      </c>
      <c r="I1484">
        <v>2019</v>
      </c>
      <c r="J1484" t="s">
        <v>282</v>
      </c>
      <c r="K1484">
        <v>84529665.025076181</v>
      </c>
      <c r="L1484">
        <v>2.2900640315534293</v>
      </c>
      <c r="M1484" t="s">
        <v>33</v>
      </c>
    </row>
    <row r="1485" spans="1:13" x14ac:dyDescent="0.3">
      <c r="A1485">
        <v>14</v>
      </c>
      <c r="B1485" t="s">
        <v>276</v>
      </c>
      <c r="C1485" s="1">
        <v>43466</v>
      </c>
      <c r="D1485" t="s">
        <v>102</v>
      </c>
      <c r="E1485" t="str">
        <f t="shared" si="23"/>
        <v>2019/01</v>
      </c>
      <c r="F1485">
        <v>35563575.286974899</v>
      </c>
      <c r="G1485">
        <v>8.273892318263612E-2</v>
      </c>
      <c r="H1485" t="s">
        <v>13</v>
      </c>
      <c r="I1485">
        <v>2019</v>
      </c>
      <c r="J1485" t="s">
        <v>282</v>
      </c>
      <c r="K1485">
        <v>84529665.025076181</v>
      </c>
      <c r="L1485">
        <v>2.3768607161393875</v>
      </c>
      <c r="M1485" t="s">
        <v>33</v>
      </c>
    </row>
    <row r="1486" spans="1:13" x14ac:dyDescent="0.3">
      <c r="A1486">
        <v>14</v>
      </c>
      <c r="B1486" t="s">
        <v>276</v>
      </c>
      <c r="C1486" s="1">
        <v>43435</v>
      </c>
      <c r="D1486" t="s">
        <v>103</v>
      </c>
      <c r="E1486" t="str">
        <f t="shared" si="23"/>
        <v>2018/12</v>
      </c>
      <c r="F1486">
        <v>32739523.729589999</v>
      </c>
      <c r="G1486">
        <v>-7.8827454982183645E-2</v>
      </c>
      <c r="H1486" t="s">
        <v>13</v>
      </c>
      <c r="I1486">
        <v>2018</v>
      </c>
      <c r="J1486" t="s">
        <v>283</v>
      </c>
      <c r="K1486">
        <v>79412701.886702314</v>
      </c>
      <c r="L1486">
        <v>2.4255912377530731</v>
      </c>
      <c r="M1486" t="s">
        <v>33</v>
      </c>
    </row>
    <row r="1487" spans="1:13" x14ac:dyDescent="0.3">
      <c r="A1487">
        <v>14</v>
      </c>
      <c r="B1487" t="s">
        <v>276</v>
      </c>
      <c r="C1487" s="1">
        <v>43405</v>
      </c>
      <c r="D1487" t="s">
        <v>105</v>
      </c>
      <c r="E1487" t="str">
        <f t="shared" si="23"/>
        <v>2018/11</v>
      </c>
      <c r="F1487">
        <v>35424741.1927265</v>
      </c>
      <c r="G1487">
        <v>-5.7216145170037973E-2</v>
      </c>
      <c r="H1487" t="s">
        <v>13</v>
      </c>
      <c r="I1487">
        <v>2018</v>
      </c>
      <c r="J1487" t="s">
        <v>283</v>
      </c>
      <c r="K1487">
        <v>79412701.886702314</v>
      </c>
      <c r="L1487">
        <v>2.24172991002705</v>
      </c>
      <c r="M1487" t="s">
        <v>33</v>
      </c>
    </row>
    <row r="1488" spans="1:13" x14ac:dyDescent="0.3">
      <c r="A1488">
        <v>14</v>
      </c>
      <c r="B1488" t="s">
        <v>276</v>
      </c>
      <c r="C1488" s="1">
        <v>43374</v>
      </c>
      <c r="D1488" t="s">
        <v>106</v>
      </c>
      <c r="E1488" t="str">
        <f t="shared" si="23"/>
        <v>2018/10</v>
      </c>
      <c r="F1488">
        <v>37510714.979140699</v>
      </c>
      <c r="G1488">
        <v>4.2715242665532348E-3</v>
      </c>
      <c r="H1488" t="s">
        <v>13</v>
      </c>
      <c r="I1488">
        <v>2018</v>
      </c>
      <c r="J1488" t="s">
        <v>283</v>
      </c>
      <c r="K1488">
        <v>79412701.886702314</v>
      </c>
      <c r="L1488">
        <v>2.1170671348403478</v>
      </c>
      <c r="M1488" t="s">
        <v>33</v>
      </c>
    </row>
    <row r="1489" spans="1:13" x14ac:dyDescent="0.3">
      <c r="A1489">
        <v>14</v>
      </c>
      <c r="B1489" t="s">
        <v>276</v>
      </c>
      <c r="C1489" s="1">
        <v>43344</v>
      </c>
      <c r="D1489" t="s">
        <v>107</v>
      </c>
      <c r="E1489" t="str">
        <f t="shared" si="23"/>
        <v>2018/09</v>
      </c>
      <c r="F1489">
        <v>37350828.771864504</v>
      </c>
      <c r="G1489">
        <v>-2.1760372392373443E-2</v>
      </c>
      <c r="H1489" t="s">
        <v>13</v>
      </c>
      <c r="I1489">
        <v>2018</v>
      </c>
      <c r="J1489" t="s">
        <v>283</v>
      </c>
      <c r="K1489">
        <v>79412701.886702314</v>
      </c>
      <c r="L1489">
        <v>2.1261295799284117</v>
      </c>
      <c r="M1489" t="s">
        <v>33</v>
      </c>
    </row>
    <row r="1490" spans="1:13" x14ac:dyDescent="0.3">
      <c r="A1490">
        <v>14</v>
      </c>
      <c r="B1490" t="s">
        <v>276</v>
      </c>
      <c r="C1490" s="1">
        <v>43313</v>
      </c>
      <c r="D1490" t="s">
        <v>108</v>
      </c>
      <c r="E1490" t="str">
        <f t="shared" si="23"/>
        <v>2018/08</v>
      </c>
      <c r="F1490">
        <v>38172504.274934903</v>
      </c>
      <c r="G1490">
        <v>-9.8694387018703048E-2</v>
      </c>
      <c r="H1490" t="s">
        <v>13</v>
      </c>
      <c r="I1490">
        <v>2018</v>
      </c>
      <c r="J1490" t="s">
        <v>283</v>
      </c>
      <c r="K1490">
        <v>79412701.886702314</v>
      </c>
      <c r="L1490">
        <v>2.0803639529316089</v>
      </c>
      <c r="M1490" t="s">
        <v>33</v>
      </c>
    </row>
    <row r="1491" spans="1:13" x14ac:dyDescent="0.3">
      <c r="A1491">
        <v>14</v>
      </c>
      <c r="B1491" t="s">
        <v>276</v>
      </c>
      <c r="C1491" s="1">
        <v>43282</v>
      </c>
      <c r="D1491" t="s">
        <v>109</v>
      </c>
      <c r="E1491" t="str">
        <f t="shared" si="23"/>
        <v>2018/07</v>
      </c>
      <c r="F1491">
        <v>42132097.456056602</v>
      </c>
      <c r="G1491">
        <v>2.5905001486925656E-2</v>
      </c>
      <c r="H1491" t="s">
        <v>13</v>
      </c>
      <c r="I1491">
        <v>2018</v>
      </c>
      <c r="J1491" t="s">
        <v>283</v>
      </c>
      <c r="K1491">
        <v>79412701.886702314</v>
      </c>
      <c r="L1491">
        <v>1.8848504271483053</v>
      </c>
      <c r="M1491" t="s">
        <v>33</v>
      </c>
    </row>
    <row r="1492" spans="1:13" x14ac:dyDescent="0.3">
      <c r="A1492">
        <v>14</v>
      </c>
      <c r="B1492" t="s">
        <v>276</v>
      </c>
      <c r="C1492" s="1">
        <v>43252</v>
      </c>
      <c r="D1492" t="s">
        <v>110</v>
      </c>
      <c r="E1492" t="str">
        <f t="shared" si="23"/>
        <v>2018/06</v>
      </c>
      <c r="F1492">
        <v>41054680.898644</v>
      </c>
      <c r="G1492">
        <v>-4.2584194867779236E-2</v>
      </c>
      <c r="H1492" t="s">
        <v>13</v>
      </c>
      <c r="I1492">
        <v>2018</v>
      </c>
      <c r="J1492" t="s">
        <v>283</v>
      </c>
      <c r="K1492">
        <v>79412701.886702314</v>
      </c>
      <c r="L1492">
        <v>1.9343154093136612</v>
      </c>
      <c r="M1492" t="s">
        <v>33</v>
      </c>
    </row>
    <row r="1493" spans="1:13" x14ac:dyDescent="0.3">
      <c r="A1493">
        <v>14</v>
      </c>
      <c r="B1493" t="s">
        <v>276</v>
      </c>
      <c r="C1493" s="1">
        <v>43221</v>
      </c>
      <c r="D1493" t="s">
        <v>111</v>
      </c>
      <c r="E1493" t="str">
        <f t="shared" si="23"/>
        <v>2018/05</v>
      </c>
      <c r="F1493">
        <v>42840720.055863701</v>
      </c>
      <c r="G1493">
        <v>-4.939831452518114E-2</v>
      </c>
      <c r="H1493" t="s">
        <v>13</v>
      </c>
      <c r="I1493">
        <v>2018</v>
      </c>
      <c r="J1493" t="s">
        <v>283</v>
      </c>
      <c r="K1493">
        <v>79412701.886702314</v>
      </c>
      <c r="L1493">
        <v>1.8536733692419096</v>
      </c>
      <c r="M1493" t="s">
        <v>33</v>
      </c>
    </row>
    <row r="1494" spans="1:13" x14ac:dyDescent="0.3">
      <c r="A1494">
        <v>14</v>
      </c>
      <c r="B1494" t="s">
        <v>276</v>
      </c>
      <c r="C1494" s="1">
        <v>43191</v>
      </c>
      <c r="D1494" t="s">
        <v>112</v>
      </c>
      <c r="E1494" t="str">
        <f t="shared" si="23"/>
        <v>2018/04</v>
      </c>
      <c r="F1494">
        <v>45010120.657808498</v>
      </c>
      <c r="G1494">
        <v>5.8048112959666791E-3</v>
      </c>
      <c r="H1494" t="s">
        <v>13</v>
      </c>
      <c r="I1494">
        <v>2018</v>
      </c>
      <c r="J1494" t="s">
        <v>283</v>
      </c>
      <c r="K1494">
        <v>79412701.886702314</v>
      </c>
      <c r="L1494">
        <v>1.7643299046105878</v>
      </c>
      <c r="M1494" t="s">
        <v>33</v>
      </c>
    </row>
    <row r="1495" spans="1:13" x14ac:dyDescent="0.3">
      <c r="A1495">
        <v>14</v>
      </c>
      <c r="B1495" t="s">
        <v>276</v>
      </c>
      <c r="C1495" s="1">
        <v>43160</v>
      </c>
      <c r="D1495" t="s">
        <v>113</v>
      </c>
      <c r="E1495" t="str">
        <f t="shared" si="23"/>
        <v>2018/03</v>
      </c>
      <c r="F1495">
        <v>44749602.262574598</v>
      </c>
      <c r="G1495">
        <v>-3.3157457803801957E-2</v>
      </c>
      <c r="H1495" t="s">
        <v>13</v>
      </c>
      <c r="I1495">
        <v>2018</v>
      </c>
      <c r="J1495" t="s">
        <v>283</v>
      </c>
      <c r="K1495">
        <v>79412701.886702314</v>
      </c>
      <c r="L1495">
        <v>1.7746012896547569</v>
      </c>
      <c r="M1495" t="s">
        <v>33</v>
      </c>
    </row>
    <row r="1496" spans="1:13" x14ac:dyDescent="0.3">
      <c r="A1496">
        <v>14</v>
      </c>
      <c r="B1496" t="s">
        <v>276</v>
      </c>
      <c r="C1496" s="1">
        <v>43132</v>
      </c>
      <c r="D1496" t="s">
        <v>114</v>
      </c>
      <c r="E1496" t="str">
        <f t="shared" si="23"/>
        <v>2018/02</v>
      </c>
      <c r="F1496">
        <v>46258258.699731</v>
      </c>
      <c r="G1496">
        <v>6.5773628559624944E-2</v>
      </c>
      <c r="H1496" t="s">
        <v>13</v>
      </c>
      <c r="I1496">
        <v>2018</v>
      </c>
      <c r="J1496" t="s">
        <v>283</v>
      </c>
      <c r="K1496">
        <v>79412701.886702314</v>
      </c>
      <c r="L1496">
        <v>1.7167248426314869</v>
      </c>
      <c r="M1496" t="s">
        <v>33</v>
      </c>
    </row>
    <row r="1497" spans="1:13" x14ac:dyDescent="0.3">
      <c r="A1497">
        <v>14</v>
      </c>
      <c r="B1497" t="s">
        <v>276</v>
      </c>
      <c r="C1497" s="1">
        <v>43101</v>
      </c>
      <c r="D1497" t="s">
        <v>115</v>
      </c>
      <c r="E1497" t="str">
        <f t="shared" si="23"/>
        <v>2018/01</v>
      </c>
      <c r="F1497">
        <v>43313587.5467076</v>
      </c>
      <c r="G1497">
        <v>-7.7778293344180599E-2</v>
      </c>
      <c r="H1497" t="s">
        <v>13</v>
      </c>
      <c r="I1497">
        <v>2018</v>
      </c>
      <c r="J1497" t="s">
        <v>283</v>
      </c>
      <c r="K1497">
        <v>79412701.886702314</v>
      </c>
      <c r="L1497">
        <v>1.8334362583350294</v>
      </c>
      <c r="M1497" t="s">
        <v>33</v>
      </c>
    </row>
    <row r="1498" spans="1:13" x14ac:dyDescent="0.3">
      <c r="A1498">
        <v>14</v>
      </c>
      <c r="B1498" t="s">
        <v>276</v>
      </c>
      <c r="C1498" s="1">
        <v>43070</v>
      </c>
      <c r="D1498" t="s">
        <v>116</v>
      </c>
      <c r="E1498" t="str">
        <f t="shared" si="23"/>
        <v>2017/12</v>
      </c>
      <c r="F1498">
        <v>46816920.151532598</v>
      </c>
      <c r="G1498">
        <v>4.8672985080861368E-2</v>
      </c>
      <c r="H1498" t="s">
        <v>13</v>
      </c>
      <c r="I1498">
        <v>2017</v>
      </c>
      <c r="J1498" t="s">
        <v>284</v>
      </c>
      <c r="K1498">
        <v>86349665.696365893</v>
      </c>
      <c r="L1498">
        <v>1.8444114951790385</v>
      </c>
      <c r="M1498" t="s">
        <v>33</v>
      </c>
    </row>
    <row r="1499" spans="1:13" x14ac:dyDescent="0.3">
      <c r="A1499">
        <v>14</v>
      </c>
      <c r="B1499" t="s">
        <v>276</v>
      </c>
      <c r="C1499" s="1">
        <v>43040</v>
      </c>
      <c r="D1499" t="s">
        <v>118</v>
      </c>
      <c r="E1499" t="str">
        <f t="shared" si="23"/>
        <v>2017/11</v>
      </c>
      <c r="F1499">
        <v>44592768.0352365</v>
      </c>
      <c r="G1499">
        <v>4.0483029575485163E-2</v>
      </c>
      <c r="H1499" t="s">
        <v>13</v>
      </c>
      <c r="I1499">
        <v>2017</v>
      </c>
      <c r="J1499" t="s">
        <v>284</v>
      </c>
      <c r="K1499">
        <v>86349665.696365893</v>
      </c>
      <c r="L1499">
        <v>1.9364051504525073</v>
      </c>
      <c r="M1499" t="s">
        <v>33</v>
      </c>
    </row>
    <row r="1500" spans="1:13" x14ac:dyDescent="0.3">
      <c r="A1500">
        <v>14</v>
      </c>
      <c r="B1500" t="s">
        <v>276</v>
      </c>
      <c r="C1500" s="1">
        <v>43009</v>
      </c>
      <c r="D1500" t="s">
        <v>119</v>
      </c>
      <c r="E1500" t="str">
        <f t="shared" si="23"/>
        <v>2017/10</v>
      </c>
      <c r="F1500">
        <v>42823570.543174103</v>
      </c>
      <c r="G1500">
        <v>-3.8940088423267516E-2</v>
      </c>
      <c r="H1500" t="s">
        <v>13</v>
      </c>
      <c r="I1500">
        <v>2017</v>
      </c>
      <c r="J1500" t="s">
        <v>284</v>
      </c>
      <c r="K1500">
        <v>86349665.696365893</v>
      </c>
      <c r="L1500">
        <v>2.0164050918946472</v>
      </c>
      <c r="M1500" t="s">
        <v>33</v>
      </c>
    </row>
    <row r="1501" spans="1:13" x14ac:dyDescent="0.3">
      <c r="A1501">
        <v>14</v>
      </c>
      <c r="B1501" t="s">
        <v>276</v>
      </c>
      <c r="C1501" s="1">
        <v>42979</v>
      </c>
      <c r="D1501" t="s">
        <v>120</v>
      </c>
      <c r="E1501" t="str">
        <f t="shared" si="23"/>
        <v>2017/09</v>
      </c>
      <c r="F1501">
        <v>44524017.071328796</v>
      </c>
      <c r="G1501">
        <v>1.2081380332162169E-2</v>
      </c>
      <c r="H1501" t="s">
        <v>13</v>
      </c>
      <c r="I1501">
        <v>2017</v>
      </c>
      <c r="J1501" t="s">
        <v>284</v>
      </c>
      <c r="K1501">
        <v>86349665.696365893</v>
      </c>
      <c r="L1501">
        <v>1.9393952158007479</v>
      </c>
      <c r="M1501" t="s">
        <v>33</v>
      </c>
    </row>
    <row r="1502" spans="1:13" x14ac:dyDescent="0.3">
      <c r="A1502">
        <v>14</v>
      </c>
      <c r="B1502" t="s">
        <v>276</v>
      </c>
      <c r="C1502" s="1">
        <v>42948</v>
      </c>
      <c r="D1502" t="s">
        <v>121</v>
      </c>
      <c r="E1502" t="str">
        <f t="shared" si="23"/>
        <v>2017/08</v>
      </c>
      <c r="F1502">
        <v>43989341.798245199</v>
      </c>
      <c r="G1502">
        <v>-6.0242129693700616E-2</v>
      </c>
      <c r="H1502" t="s">
        <v>13</v>
      </c>
      <c r="I1502">
        <v>2017</v>
      </c>
      <c r="J1502" t="s">
        <v>284</v>
      </c>
      <c r="K1502">
        <v>86349665.696365893</v>
      </c>
      <c r="L1502">
        <v>1.9629678955507925</v>
      </c>
      <c r="M1502" t="s">
        <v>33</v>
      </c>
    </row>
    <row r="1503" spans="1:13" x14ac:dyDescent="0.3">
      <c r="A1503">
        <v>14</v>
      </c>
      <c r="B1503" t="s">
        <v>276</v>
      </c>
      <c r="C1503" s="1">
        <v>42917</v>
      </c>
      <c r="D1503" t="s">
        <v>122</v>
      </c>
      <c r="E1503" t="str">
        <f t="shared" si="23"/>
        <v>2017/07</v>
      </c>
      <c r="F1503">
        <v>46720801.903871797</v>
      </c>
      <c r="G1503">
        <v>1.2323142858191077E-3</v>
      </c>
      <c r="H1503" t="s">
        <v>13</v>
      </c>
      <c r="I1503">
        <v>2017</v>
      </c>
      <c r="J1503" t="s">
        <v>284</v>
      </c>
      <c r="K1503">
        <v>86349665.696365893</v>
      </c>
      <c r="L1503">
        <v>1.8482059848636718</v>
      </c>
      <c r="M1503" t="s">
        <v>33</v>
      </c>
    </row>
    <row r="1504" spans="1:13" x14ac:dyDescent="0.3">
      <c r="A1504">
        <v>14</v>
      </c>
      <c r="B1504" t="s">
        <v>276</v>
      </c>
      <c r="C1504" s="1">
        <v>42887</v>
      </c>
      <c r="D1504" t="s">
        <v>123</v>
      </c>
      <c r="E1504" t="str">
        <f t="shared" si="23"/>
        <v>2017/06</v>
      </c>
      <c r="F1504">
        <v>46663262.6527429</v>
      </c>
      <c r="G1504">
        <v>-3.5047865957861302E-2</v>
      </c>
      <c r="H1504" t="s">
        <v>13</v>
      </c>
      <c r="I1504">
        <v>2017</v>
      </c>
      <c r="J1504" t="s">
        <v>284</v>
      </c>
      <c r="K1504">
        <v>86349665.696365893</v>
      </c>
      <c r="L1504">
        <v>1.8504849594200032</v>
      </c>
      <c r="M1504" t="s">
        <v>33</v>
      </c>
    </row>
    <row r="1505" spans="1:13" x14ac:dyDescent="0.3">
      <c r="A1505">
        <v>14</v>
      </c>
      <c r="B1505" t="s">
        <v>276</v>
      </c>
      <c r="C1505" s="1">
        <v>42856</v>
      </c>
      <c r="D1505" t="s">
        <v>124</v>
      </c>
      <c r="E1505" t="str">
        <f t="shared" si="23"/>
        <v>2017/05</v>
      </c>
      <c r="F1505">
        <v>48327707.676730998</v>
      </c>
      <c r="G1505">
        <v>-1.0317666917859429E-2</v>
      </c>
      <c r="H1505" t="s">
        <v>13</v>
      </c>
      <c r="I1505">
        <v>2017</v>
      </c>
      <c r="J1505" t="s">
        <v>284</v>
      </c>
      <c r="K1505">
        <v>86349665.696365893</v>
      </c>
      <c r="L1505">
        <v>1.7867527728392929</v>
      </c>
      <c r="M1505" t="s">
        <v>33</v>
      </c>
    </row>
    <row r="1506" spans="1:13" x14ac:dyDescent="0.3">
      <c r="A1506">
        <v>14</v>
      </c>
      <c r="B1506" t="s">
        <v>276</v>
      </c>
      <c r="C1506" s="1">
        <v>42826</v>
      </c>
      <c r="D1506" t="s">
        <v>125</v>
      </c>
      <c r="E1506" t="str">
        <f t="shared" si="23"/>
        <v>2017/04</v>
      </c>
      <c r="F1506">
        <v>48828918.082128897</v>
      </c>
      <c r="G1506">
        <v>-5.6028992285050143E-2</v>
      </c>
      <c r="H1506" t="s">
        <v>13</v>
      </c>
      <c r="I1506">
        <v>2017</v>
      </c>
      <c r="J1506" t="s">
        <v>284</v>
      </c>
      <c r="K1506">
        <v>86349665.696365893</v>
      </c>
      <c r="L1506">
        <v>1.7684124303374515</v>
      </c>
      <c r="M1506" t="s">
        <v>33</v>
      </c>
    </row>
    <row r="1507" spans="1:13" x14ac:dyDescent="0.3">
      <c r="A1507">
        <v>14</v>
      </c>
      <c r="B1507" t="s">
        <v>276</v>
      </c>
      <c r="C1507" s="1">
        <v>42795</v>
      </c>
      <c r="D1507" t="s">
        <v>126</v>
      </c>
      <c r="E1507" t="str">
        <f t="shared" si="23"/>
        <v>2017/03</v>
      </c>
      <c r="F1507">
        <v>51642847.885486901</v>
      </c>
      <c r="G1507">
        <v>-5.4900815951068552E-3</v>
      </c>
      <c r="H1507" t="s">
        <v>13</v>
      </c>
      <c r="I1507">
        <v>2017</v>
      </c>
      <c r="J1507" t="s">
        <v>284</v>
      </c>
      <c r="K1507">
        <v>86349665.696365893</v>
      </c>
      <c r="L1507">
        <v>1.6720546838903629</v>
      </c>
      <c r="M1507" t="s">
        <v>33</v>
      </c>
    </row>
    <row r="1508" spans="1:13" x14ac:dyDescent="0.3">
      <c r="A1508">
        <v>14</v>
      </c>
      <c r="B1508" t="s">
        <v>276</v>
      </c>
      <c r="C1508" s="1">
        <v>42767</v>
      </c>
      <c r="D1508" t="s">
        <v>127</v>
      </c>
      <c r="E1508" t="str">
        <f t="shared" si="23"/>
        <v>2017/02</v>
      </c>
      <c r="F1508">
        <v>51927151.043852501</v>
      </c>
      <c r="G1508">
        <v>3.175121048425486E-2</v>
      </c>
      <c r="H1508" t="s">
        <v>13</v>
      </c>
      <c r="I1508">
        <v>2017</v>
      </c>
      <c r="J1508" t="s">
        <v>284</v>
      </c>
      <c r="K1508">
        <v>86349665.696365893</v>
      </c>
      <c r="L1508">
        <v>1.6629001198899505</v>
      </c>
      <c r="M1508" t="s">
        <v>33</v>
      </c>
    </row>
    <row r="1509" spans="1:13" x14ac:dyDescent="0.3">
      <c r="A1509">
        <v>14</v>
      </c>
      <c r="B1509" t="s">
        <v>276</v>
      </c>
      <c r="C1509" s="1">
        <v>42736</v>
      </c>
      <c r="D1509" t="s">
        <v>129</v>
      </c>
      <c r="E1509" t="str">
        <f t="shared" si="23"/>
        <v>2017/01</v>
      </c>
      <c r="F1509">
        <v>50304301.200633399</v>
      </c>
      <c r="G1509">
        <v>7.5847602965674138E-2</v>
      </c>
      <c r="H1509" t="s">
        <v>13</v>
      </c>
      <c r="I1509">
        <v>2017</v>
      </c>
      <c r="J1509" t="s">
        <v>284</v>
      </c>
      <c r="K1509">
        <v>86349665.696365893</v>
      </c>
      <c r="L1509">
        <v>1.7165463714915621</v>
      </c>
      <c r="M1509" t="s">
        <v>33</v>
      </c>
    </row>
    <row r="1510" spans="1:13" x14ac:dyDescent="0.3">
      <c r="A1510">
        <v>14</v>
      </c>
      <c r="B1510" t="s">
        <v>276</v>
      </c>
      <c r="C1510" s="1">
        <v>42705</v>
      </c>
      <c r="D1510" t="s">
        <v>130</v>
      </c>
      <c r="E1510" t="str">
        <f t="shared" si="23"/>
        <v>2016/12</v>
      </c>
      <c r="F1510">
        <v>46629947.336617097</v>
      </c>
      <c r="G1510">
        <v>3.4305296706401825E-2</v>
      </c>
      <c r="H1510" t="s">
        <v>13</v>
      </c>
      <c r="I1510">
        <v>2016</v>
      </c>
      <c r="J1510" t="s">
        <v>285</v>
      </c>
      <c r="K1510">
        <v>79799921.277533755</v>
      </c>
      <c r="L1510">
        <v>1.71134487245859</v>
      </c>
      <c r="M1510" t="s">
        <v>33</v>
      </c>
    </row>
    <row r="1511" spans="1:13" x14ac:dyDescent="0.3">
      <c r="A1511">
        <v>14</v>
      </c>
      <c r="B1511" t="s">
        <v>276</v>
      </c>
      <c r="C1511" s="1">
        <v>42675</v>
      </c>
      <c r="D1511" t="s">
        <v>132</v>
      </c>
      <c r="E1511" t="str">
        <f t="shared" si="23"/>
        <v>2016/11</v>
      </c>
      <c r="F1511">
        <v>45057420.3762554</v>
      </c>
      <c r="G1511">
        <v>0.12735126810480868</v>
      </c>
      <c r="H1511" t="s">
        <v>13</v>
      </c>
      <c r="I1511">
        <v>2016</v>
      </c>
      <c r="J1511" t="s">
        <v>285</v>
      </c>
      <c r="K1511">
        <v>79799921.277533755</v>
      </c>
      <c r="L1511">
        <v>1.7710716816710426</v>
      </c>
      <c r="M1511" t="s">
        <v>33</v>
      </c>
    </row>
    <row r="1512" spans="1:13" x14ac:dyDescent="0.3">
      <c r="A1512">
        <v>14</v>
      </c>
      <c r="B1512" t="s">
        <v>276</v>
      </c>
      <c r="C1512" s="1">
        <v>42644</v>
      </c>
      <c r="D1512" t="s">
        <v>133</v>
      </c>
      <c r="E1512" t="str">
        <f t="shared" si="23"/>
        <v>2016/10</v>
      </c>
      <c r="F1512">
        <v>39669650.195199497</v>
      </c>
      <c r="G1512">
        <v>0.1259305140749305</v>
      </c>
      <c r="H1512" t="s">
        <v>13</v>
      </c>
      <c r="I1512">
        <v>2016</v>
      </c>
      <c r="J1512" t="s">
        <v>285</v>
      </c>
      <c r="K1512">
        <v>79799921.277533755</v>
      </c>
      <c r="L1512">
        <v>2.0116114179194478</v>
      </c>
      <c r="M1512" t="s">
        <v>33</v>
      </c>
    </row>
    <row r="1513" spans="1:13" x14ac:dyDescent="0.3">
      <c r="A1513">
        <v>14</v>
      </c>
      <c r="B1513" t="s">
        <v>276</v>
      </c>
      <c r="C1513" s="1">
        <v>42614</v>
      </c>
      <c r="D1513" t="s">
        <v>134</v>
      </c>
      <c r="E1513" t="str">
        <f t="shared" si="23"/>
        <v>2016/09</v>
      </c>
      <c r="F1513">
        <v>34975782.818981998</v>
      </c>
      <c r="G1513">
        <v>-2.4627365945083798E-2</v>
      </c>
      <c r="H1513" t="s">
        <v>13</v>
      </c>
      <c r="I1513">
        <v>2016</v>
      </c>
      <c r="J1513" t="s">
        <v>285</v>
      </c>
      <c r="K1513">
        <v>79799921.277533755</v>
      </c>
      <c r="L1513">
        <v>2.2815764179043585</v>
      </c>
      <c r="M1513" t="s">
        <v>33</v>
      </c>
    </row>
    <row r="1514" spans="1:13" x14ac:dyDescent="0.3">
      <c r="A1514">
        <v>14</v>
      </c>
      <c r="B1514" t="s">
        <v>276</v>
      </c>
      <c r="C1514" s="1">
        <v>42583</v>
      </c>
      <c r="D1514" t="s">
        <v>135</v>
      </c>
      <c r="E1514" t="str">
        <f t="shared" si="23"/>
        <v>2016/08</v>
      </c>
      <c r="F1514">
        <v>35847838.361956596</v>
      </c>
      <c r="G1514">
        <v>0.10855130589578486</v>
      </c>
      <c r="H1514" t="s">
        <v>13</v>
      </c>
      <c r="I1514">
        <v>2016</v>
      </c>
      <c r="J1514" t="s">
        <v>285</v>
      </c>
      <c r="K1514">
        <v>79799921.277533755</v>
      </c>
      <c r="L1514">
        <v>2.226073451676271</v>
      </c>
      <c r="M1514" t="s">
        <v>33</v>
      </c>
    </row>
    <row r="1515" spans="1:13" x14ac:dyDescent="0.3">
      <c r="A1515">
        <v>14</v>
      </c>
      <c r="B1515" t="s">
        <v>276</v>
      </c>
      <c r="C1515" s="1">
        <v>42552</v>
      </c>
      <c r="D1515" t="s">
        <v>136</v>
      </c>
      <c r="E1515" t="str">
        <f t="shared" si="23"/>
        <v>2016/07</v>
      </c>
      <c r="F1515">
        <v>32160273.949165601</v>
      </c>
      <c r="G1515">
        <v>0.10905071768949202</v>
      </c>
      <c r="H1515" t="s">
        <v>13</v>
      </c>
      <c r="I1515">
        <v>2016</v>
      </c>
      <c r="J1515" t="s">
        <v>285</v>
      </c>
      <c r="K1515">
        <v>79799921.277533755</v>
      </c>
      <c r="L1515">
        <v>2.481319699069422</v>
      </c>
      <c r="M1515" t="s">
        <v>33</v>
      </c>
    </row>
    <row r="1516" spans="1:13" x14ac:dyDescent="0.3">
      <c r="A1516">
        <v>14</v>
      </c>
      <c r="B1516" t="s">
        <v>276</v>
      </c>
      <c r="C1516" s="1">
        <v>42522</v>
      </c>
      <c r="D1516" t="s">
        <v>137</v>
      </c>
      <c r="E1516" t="str">
        <f t="shared" si="23"/>
        <v>2016/06</v>
      </c>
      <c r="F1516">
        <v>28837633.270073101</v>
      </c>
      <c r="G1516">
        <v>-0.27449263018204351</v>
      </c>
      <c r="H1516" t="s">
        <v>13</v>
      </c>
      <c r="I1516">
        <v>2016</v>
      </c>
      <c r="J1516" t="s">
        <v>285</v>
      </c>
      <c r="K1516">
        <v>79799921.277533755</v>
      </c>
      <c r="L1516">
        <v>2.7672146507372335</v>
      </c>
      <c r="M1516" t="s">
        <v>33</v>
      </c>
    </row>
    <row r="1517" spans="1:13" x14ac:dyDescent="0.3">
      <c r="A1517">
        <v>14</v>
      </c>
      <c r="B1517" t="s">
        <v>276</v>
      </c>
      <c r="C1517" s="1">
        <v>42491</v>
      </c>
      <c r="D1517" t="s">
        <v>138</v>
      </c>
      <c r="E1517" t="str">
        <f t="shared" si="23"/>
        <v>2016/05</v>
      </c>
      <c r="F1517">
        <v>37946371.062274396</v>
      </c>
      <c r="G1517">
        <v>6.1776967345869259E-2</v>
      </c>
      <c r="H1517" t="s">
        <v>13</v>
      </c>
      <c r="I1517">
        <v>2016</v>
      </c>
      <c r="J1517" t="s">
        <v>285</v>
      </c>
      <c r="K1517">
        <v>79799921.277533755</v>
      </c>
      <c r="L1517">
        <v>2.1029658184328834</v>
      </c>
      <c r="M1517" t="s">
        <v>33</v>
      </c>
    </row>
    <row r="1518" spans="1:13" x14ac:dyDescent="0.3">
      <c r="A1518">
        <v>14</v>
      </c>
      <c r="B1518" t="s">
        <v>276</v>
      </c>
      <c r="C1518" s="1">
        <v>42461</v>
      </c>
      <c r="D1518" t="s">
        <v>139</v>
      </c>
      <c r="E1518" t="str">
        <f t="shared" si="23"/>
        <v>2016/04</v>
      </c>
      <c r="F1518">
        <v>35673100.156277597</v>
      </c>
      <c r="G1518">
        <v>0.1354051993942961</v>
      </c>
      <c r="H1518" t="s">
        <v>13</v>
      </c>
      <c r="I1518">
        <v>2016</v>
      </c>
      <c r="J1518" t="s">
        <v>285</v>
      </c>
      <c r="K1518">
        <v>79799921.277533755</v>
      </c>
      <c r="L1518">
        <v>2.2369774683989978</v>
      </c>
      <c r="M1518" t="s">
        <v>33</v>
      </c>
    </row>
    <row r="1519" spans="1:13" x14ac:dyDescent="0.3">
      <c r="A1519">
        <v>14</v>
      </c>
      <c r="B1519" t="s">
        <v>276</v>
      </c>
      <c r="C1519" s="1">
        <v>42430</v>
      </c>
      <c r="D1519" t="s">
        <v>140</v>
      </c>
      <c r="E1519" t="str">
        <f t="shared" si="23"/>
        <v>2016/03</v>
      </c>
      <c r="F1519">
        <v>31155528.466512199</v>
      </c>
      <c r="G1519">
        <v>-0.13275301962298139</v>
      </c>
      <c r="H1519" t="s">
        <v>13</v>
      </c>
      <c r="I1519">
        <v>2016</v>
      </c>
      <c r="J1519" t="s">
        <v>285</v>
      </c>
      <c r="K1519">
        <v>79799921.277533755</v>
      </c>
      <c r="L1519">
        <v>2.5613406417839268</v>
      </c>
      <c r="M1519" t="s">
        <v>33</v>
      </c>
    </row>
    <row r="1520" spans="1:13" x14ac:dyDescent="0.3">
      <c r="A1520">
        <v>14</v>
      </c>
      <c r="B1520" t="s">
        <v>276</v>
      </c>
      <c r="C1520" s="1">
        <v>42401</v>
      </c>
      <c r="D1520" t="s">
        <v>141</v>
      </c>
      <c r="E1520" t="str">
        <f t="shared" si="23"/>
        <v>2016/02</v>
      </c>
      <c r="F1520">
        <v>35578614.034139</v>
      </c>
      <c r="G1520">
        <v>-7.7803607666426605E-2</v>
      </c>
      <c r="H1520" t="s">
        <v>13</v>
      </c>
      <c r="I1520">
        <v>2016</v>
      </c>
      <c r="J1520" t="s">
        <v>285</v>
      </c>
      <c r="K1520">
        <v>79799921.277533755</v>
      </c>
      <c r="L1520">
        <v>2.2429182092636539</v>
      </c>
      <c r="M1520" t="s">
        <v>33</v>
      </c>
    </row>
    <row r="1521" spans="1:13" x14ac:dyDescent="0.3">
      <c r="A1521">
        <v>14</v>
      </c>
      <c r="B1521" t="s">
        <v>276</v>
      </c>
      <c r="C1521" s="1">
        <v>42370</v>
      </c>
      <c r="D1521" t="s">
        <v>142</v>
      </c>
      <c r="E1521" t="str">
        <f t="shared" si="23"/>
        <v>2016/01</v>
      </c>
      <c r="F1521">
        <v>38457292.337303601</v>
      </c>
      <c r="G1521">
        <v>-0.34887435919922366</v>
      </c>
      <c r="H1521" t="s">
        <v>13</v>
      </c>
      <c r="I1521">
        <v>2016</v>
      </c>
      <c r="J1521" t="s">
        <v>285</v>
      </c>
      <c r="K1521">
        <v>79799921.277533755</v>
      </c>
      <c r="L1521">
        <v>2.0750270346029476</v>
      </c>
      <c r="M1521" t="s">
        <v>33</v>
      </c>
    </row>
    <row r="1522" spans="1:13" x14ac:dyDescent="0.3">
      <c r="A1522">
        <v>14</v>
      </c>
      <c r="B1522" t="s">
        <v>276</v>
      </c>
      <c r="C1522" s="1">
        <v>42339</v>
      </c>
      <c r="D1522" t="s">
        <v>143</v>
      </c>
      <c r="E1522" t="str">
        <f t="shared" si="23"/>
        <v>2015/12</v>
      </c>
      <c r="F1522">
        <v>54512099.970559798</v>
      </c>
      <c r="G1522">
        <v>-1.9025837883506713E-2</v>
      </c>
      <c r="H1522" t="s">
        <v>13</v>
      </c>
      <c r="I1522">
        <v>2015</v>
      </c>
      <c r="J1522" t="s">
        <v>286</v>
      </c>
      <c r="K1522">
        <v>88628859.49330838</v>
      </c>
      <c r="L1522">
        <v>1.6258566362545916</v>
      </c>
      <c r="M1522" t="s">
        <v>33</v>
      </c>
    </row>
    <row r="1523" spans="1:13" x14ac:dyDescent="0.3">
      <c r="A1523">
        <v>14</v>
      </c>
      <c r="B1523" t="s">
        <v>276</v>
      </c>
      <c r="C1523" s="1">
        <v>42309</v>
      </c>
      <c r="D1523" t="s">
        <v>145</v>
      </c>
      <c r="E1523" t="str">
        <f t="shared" si="23"/>
        <v>2015/11</v>
      </c>
      <c r="F1523">
        <v>55559167.430342503</v>
      </c>
      <c r="G1523">
        <v>-3.7938965365488374E-2</v>
      </c>
      <c r="H1523" t="s">
        <v>13</v>
      </c>
      <c r="I1523">
        <v>2015</v>
      </c>
      <c r="J1523" t="s">
        <v>286</v>
      </c>
      <c r="K1523">
        <v>88628859.49330838</v>
      </c>
      <c r="L1523">
        <v>1.5952157599270564</v>
      </c>
      <c r="M1523" t="s">
        <v>33</v>
      </c>
    </row>
    <row r="1524" spans="1:13" x14ac:dyDescent="0.3">
      <c r="A1524">
        <v>14</v>
      </c>
      <c r="B1524" t="s">
        <v>276</v>
      </c>
      <c r="C1524" s="1">
        <v>42278</v>
      </c>
      <c r="D1524" t="s">
        <v>146</v>
      </c>
      <c r="E1524" t="str">
        <f t="shared" si="23"/>
        <v>2015/10</v>
      </c>
      <c r="F1524">
        <v>57707520.217728503</v>
      </c>
      <c r="G1524">
        <v>-5.0973579954747432E-2</v>
      </c>
      <c r="H1524" t="s">
        <v>13</v>
      </c>
      <c r="I1524">
        <v>2015</v>
      </c>
      <c r="J1524" t="s">
        <v>286</v>
      </c>
      <c r="K1524">
        <v>88628859.49330838</v>
      </c>
      <c r="L1524">
        <v>1.5358285914715226</v>
      </c>
      <c r="M1524" t="s">
        <v>33</v>
      </c>
    </row>
    <row r="1525" spans="1:13" x14ac:dyDescent="0.3">
      <c r="A1525">
        <v>14</v>
      </c>
      <c r="B1525" t="s">
        <v>276</v>
      </c>
      <c r="C1525" s="1">
        <v>42248</v>
      </c>
      <c r="D1525" t="s">
        <v>147</v>
      </c>
      <c r="E1525" t="str">
        <f t="shared" si="23"/>
        <v>2015/09</v>
      </c>
      <c r="F1525">
        <v>60725340.252287701</v>
      </c>
      <c r="G1525">
        <v>-6.8121911648312647E-2</v>
      </c>
      <c r="H1525" t="s">
        <v>13</v>
      </c>
      <c r="I1525">
        <v>2015</v>
      </c>
      <c r="J1525" t="s">
        <v>286</v>
      </c>
      <c r="K1525">
        <v>88628859.49330838</v>
      </c>
      <c r="L1525">
        <v>1.4595037117139822</v>
      </c>
      <c r="M1525" t="s">
        <v>33</v>
      </c>
    </row>
    <row r="1526" spans="1:13" x14ac:dyDescent="0.3">
      <c r="A1526">
        <v>14</v>
      </c>
      <c r="B1526" t="s">
        <v>276</v>
      </c>
      <c r="C1526" s="1">
        <v>42217</v>
      </c>
      <c r="D1526" t="s">
        <v>148</v>
      </c>
      <c r="E1526" t="str">
        <f t="shared" si="23"/>
        <v>2015/08</v>
      </c>
      <c r="F1526">
        <v>65006222.084247097</v>
      </c>
      <c r="G1526">
        <v>-9.9948153828859757E-2</v>
      </c>
      <c r="H1526" t="s">
        <v>13</v>
      </c>
      <c r="I1526">
        <v>2015</v>
      </c>
      <c r="J1526" t="s">
        <v>286</v>
      </c>
      <c r="K1526">
        <v>88628859.49330838</v>
      </c>
      <c r="L1526">
        <v>1.363390405589894</v>
      </c>
      <c r="M1526" t="s">
        <v>33</v>
      </c>
    </row>
    <row r="1527" spans="1:13" x14ac:dyDescent="0.3">
      <c r="A1527">
        <v>14</v>
      </c>
      <c r="B1527" t="s">
        <v>276</v>
      </c>
      <c r="C1527" s="1">
        <v>42186</v>
      </c>
      <c r="D1527" t="s">
        <v>149</v>
      </c>
      <c r="E1527" t="str">
        <f t="shared" si="23"/>
        <v>2015/07</v>
      </c>
      <c r="F1527">
        <v>71839261.454278305</v>
      </c>
      <c r="G1527">
        <v>0.10387956964453167</v>
      </c>
      <c r="H1527" t="s">
        <v>13</v>
      </c>
      <c r="I1527">
        <v>2015</v>
      </c>
      <c r="J1527" t="s">
        <v>286</v>
      </c>
      <c r="K1527">
        <v>88628859.49330838</v>
      </c>
      <c r="L1527">
        <v>1.2337106158825939</v>
      </c>
      <c r="M1527" t="s">
        <v>33</v>
      </c>
    </row>
    <row r="1528" spans="1:13" x14ac:dyDescent="0.3">
      <c r="A1528">
        <v>14</v>
      </c>
      <c r="B1528" t="s">
        <v>276</v>
      </c>
      <c r="C1528" s="1">
        <v>42156</v>
      </c>
      <c r="D1528" t="s">
        <v>150</v>
      </c>
      <c r="E1528" t="str">
        <f t="shared" si="23"/>
        <v>2015/06</v>
      </c>
      <c r="F1528">
        <v>64751157.3060036</v>
      </c>
      <c r="G1528">
        <v>-3.4545268705824257E-2</v>
      </c>
      <c r="H1528" t="s">
        <v>13</v>
      </c>
      <c r="I1528">
        <v>2015</v>
      </c>
      <c r="J1528" t="s">
        <v>286</v>
      </c>
      <c r="K1528">
        <v>88628859.49330838</v>
      </c>
      <c r="L1528">
        <v>1.3687610103161953</v>
      </c>
      <c r="M1528" t="s">
        <v>33</v>
      </c>
    </row>
    <row r="1529" spans="1:13" x14ac:dyDescent="0.3">
      <c r="A1529">
        <v>14</v>
      </c>
      <c r="B1529" t="s">
        <v>276</v>
      </c>
      <c r="C1529" s="1">
        <v>42125</v>
      </c>
      <c r="D1529" t="s">
        <v>151</v>
      </c>
      <c r="E1529" t="str">
        <f t="shared" si="23"/>
        <v>2015/05</v>
      </c>
      <c r="F1529">
        <v>67027088.4280167</v>
      </c>
      <c r="G1529">
        <v>5.6290143747419343E-2</v>
      </c>
      <c r="H1529" t="s">
        <v>13</v>
      </c>
      <c r="I1529">
        <v>2015</v>
      </c>
      <c r="J1529" t="s">
        <v>286</v>
      </c>
      <c r="K1529">
        <v>88628859.49330838</v>
      </c>
      <c r="L1529">
        <v>1.3222841924349849</v>
      </c>
      <c r="M1529" t="s">
        <v>33</v>
      </c>
    </row>
    <row r="1530" spans="1:13" x14ac:dyDescent="0.3">
      <c r="A1530">
        <v>14</v>
      </c>
      <c r="B1530" t="s">
        <v>276</v>
      </c>
      <c r="C1530" s="1">
        <v>42095</v>
      </c>
      <c r="D1530" t="s">
        <v>152</v>
      </c>
      <c r="E1530" t="str">
        <f t="shared" si="23"/>
        <v>2015/04</v>
      </c>
      <c r="F1530">
        <v>63358349.577381</v>
      </c>
      <c r="G1530">
        <v>5.2822369031310053E-2</v>
      </c>
      <c r="H1530" t="s">
        <v>13</v>
      </c>
      <c r="I1530">
        <v>2015</v>
      </c>
      <c r="J1530" t="s">
        <v>286</v>
      </c>
      <c r="K1530">
        <v>88628859.49330838</v>
      </c>
      <c r="L1530">
        <v>1.3988505080149527</v>
      </c>
      <c r="M1530" t="s">
        <v>33</v>
      </c>
    </row>
    <row r="1531" spans="1:13" x14ac:dyDescent="0.3">
      <c r="A1531">
        <v>14</v>
      </c>
      <c r="B1531" t="s">
        <v>276</v>
      </c>
      <c r="C1531" s="1">
        <v>42064</v>
      </c>
      <c r="D1531" t="s">
        <v>153</v>
      </c>
      <c r="E1531" t="str">
        <f t="shared" si="23"/>
        <v>2015/03</v>
      </c>
      <c r="F1531">
        <v>60098466.7638423</v>
      </c>
      <c r="G1531">
        <v>-4.4359977139877459E-2</v>
      </c>
      <c r="H1531" t="s">
        <v>13</v>
      </c>
      <c r="I1531">
        <v>2015</v>
      </c>
      <c r="J1531" t="s">
        <v>286</v>
      </c>
      <c r="K1531">
        <v>88628859.49330838</v>
      </c>
      <c r="L1531">
        <v>1.4747274642059776</v>
      </c>
      <c r="M1531" t="s">
        <v>33</v>
      </c>
    </row>
    <row r="1532" spans="1:13" x14ac:dyDescent="0.3">
      <c r="A1532">
        <v>14</v>
      </c>
      <c r="B1532" t="s">
        <v>276</v>
      </c>
      <c r="C1532" s="1">
        <v>42036</v>
      </c>
      <c r="D1532" t="s">
        <v>154</v>
      </c>
      <c r="E1532" t="str">
        <f t="shared" si="23"/>
        <v>2015/02</v>
      </c>
      <c r="F1532">
        <v>62824448.619374298</v>
      </c>
      <c r="G1532">
        <v>9.2849275606176049E-2</v>
      </c>
      <c r="H1532" t="s">
        <v>13</v>
      </c>
      <c r="I1532">
        <v>2015</v>
      </c>
      <c r="J1532" t="s">
        <v>286</v>
      </c>
      <c r="K1532">
        <v>88628859.49330838</v>
      </c>
      <c r="L1532">
        <v>1.4107383580916351</v>
      </c>
      <c r="M1532" t="s">
        <v>33</v>
      </c>
    </row>
    <row r="1533" spans="1:13" x14ac:dyDescent="0.3">
      <c r="A1533">
        <v>58</v>
      </c>
      <c r="B1533" t="s">
        <v>287</v>
      </c>
      <c r="C1533" s="1">
        <v>45627</v>
      </c>
      <c r="D1533" t="s">
        <v>24</v>
      </c>
      <c r="E1533" t="str">
        <f t="shared" si="23"/>
        <v>2024/12</v>
      </c>
      <c r="F1533">
        <v>8011541.3726021396</v>
      </c>
      <c r="G1533">
        <v>2.8643925015044105E-2</v>
      </c>
      <c r="H1533" t="s">
        <v>128</v>
      </c>
      <c r="I1533">
        <v>2024</v>
      </c>
      <c r="J1533" t="s">
        <v>288</v>
      </c>
      <c r="K1533">
        <v>6884121.6194054931</v>
      </c>
      <c r="L1533">
        <v>0.85927555001435862</v>
      </c>
      <c r="M1533" t="s">
        <v>33</v>
      </c>
    </row>
    <row r="1534" spans="1:13" x14ac:dyDescent="0.3">
      <c r="A1534">
        <v>58</v>
      </c>
      <c r="B1534" t="s">
        <v>287</v>
      </c>
      <c r="C1534" s="1">
        <v>45597</v>
      </c>
      <c r="D1534" t="s">
        <v>26</v>
      </c>
      <c r="E1534" t="str">
        <f t="shared" si="23"/>
        <v>2024/11</v>
      </c>
      <c r="F1534">
        <v>7785314.85748275</v>
      </c>
      <c r="G1534">
        <v>-4.2791793415972904E-2</v>
      </c>
      <c r="H1534" t="s">
        <v>128</v>
      </c>
      <c r="I1534">
        <v>2024</v>
      </c>
      <c r="J1534" t="s">
        <v>288</v>
      </c>
      <c r="K1534">
        <v>6884121.6194054931</v>
      </c>
      <c r="L1534">
        <v>0.88424447121607586</v>
      </c>
      <c r="M1534" t="s">
        <v>33</v>
      </c>
    </row>
    <row r="1535" spans="1:13" x14ac:dyDescent="0.3">
      <c r="A1535">
        <v>58</v>
      </c>
      <c r="B1535" t="s">
        <v>287</v>
      </c>
      <c r="C1535" s="1">
        <v>45566</v>
      </c>
      <c r="D1535" t="s">
        <v>27</v>
      </c>
      <c r="E1535" t="str">
        <f t="shared" si="23"/>
        <v>2024/10</v>
      </c>
      <c r="F1535">
        <v>8125693.2041083099</v>
      </c>
      <c r="G1535">
        <v>-6.9834267826470203E-2</v>
      </c>
      <c r="H1535" t="s">
        <v>128</v>
      </c>
      <c r="I1535">
        <v>2024</v>
      </c>
      <c r="J1535" t="s">
        <v>288</v>
      </c>
      <c r="K1535">
        <v>6884121.6194054931</v>
      </c>
      <c r="L1535">
        <v>0.84720422571761822</v>
      </c>
      <c r="M1535" t="s">
        <v>33</v>
      </c>
    </row>
    <row r="1536" spans="1:13" x14ac:dyDescent="0.3">
      <c r="A1536">
        <v>58</v>
      </c>
      <c r="B1536" t="s">
        <v>287</v>
      </c>
      <c r="C1536" s="1">
        <v>45536</v>
      </c>
      <c r="D1536" t="s">
        <v>28</v>
      </c>
      <c r="E1536" t="str">
        <f t="shared" si="23"/>
        <v>2024/09</v>
      </c>
      <c r="F1536">
        <v>8713428.2246962301</v>
      </c>
      <c r="G1536">
        <v>-5.7831274535636239E-2</v>
      </c>
      <c r="H1536" t="s">
        <v>128</v>
      </c>
      <c r="I1536">
        <v>2024</v>
      </c>
      <c r="J1536" t="s">
        <v>288</v>
      </c>
      <c r="K1536">
        <v>6884121.6194054931</v>
      </c>
      <c r="L1536">
        <v>0.79005891158821007</v>
      </c>
      <c r="M1536" t="s">
        <v>33</v>
      </c>
    </row>
    <row r="1537" spans="1:13" x14ac:dyDescent="0.3">
      <c r="A1537">
        <v>58</v>
      </c>
      <c r="B1537" t="s">
        <v>287</v>
      </c>
      <c r="C1537" s="1">
        <v>45505</v>
      </c>
      <c r="D1537" t="s">
        <v>29</v>
      </c>
      <c r="E1537" t="str">
        <f t="shared" si="23"/>
        <v>2024/08</v>
      </c>
      <c r="F1537">
        <v>9232192.7163329795</v>
      </c>
      <c r="G1537">
        <v>0.36038529510317524</v>
      </c>
      <c r="H1537" t="s">
        <v>128</v>
      </c>
      <c r="I1537">
        <v>2024</v>
      </c>
      <c r="J1537" t="s">
        <v>288</v>
      </c>
      <c r="K1537">
        <v>6884121.6194054931</v>
      </c>
      <c r="L1537">
        <v>0.74566485242737235</v>
      </c>
      <c r="M1537" t="s">
        <v>33</v>
      </c>
    </row>
    <row r="1538" spans="1:13" x14ac:dyDescent="0.3">
      <c r="A1538">
        <v>58</v>
      </c>
      <c r="B1538" t="s">
        <v>287</v>
      </c>
      <c r="C1538" s="1">
        <v>45474</v>
      </c>
      <c r="D1538" t="s">
        <v>30</v>
      </c>
      <c r="E1538" t="str">
        <f t="shared" si="23"/>
        <v>2024/07</v>
      </c>
      <c r="F1538">
        <v>6438601.05647856</v>
      </c>
      <c r="G1538">
        <v>0.10903855744172489</v>
      </c>
      <c r="H1538" t="s">
        <v>128</v>
      </c>
      <c r="I1538">
        <v>2024</v>
      </c>
      <c r="J1538" t="s">
        <v>288</v>
      </c>
      <c r="K1538">
        <v>6884121.6194054931</v>
      </c>
      <c r="L1538">
        <v>1.0691952427272455</v>
      </c>
      <c r="M1538" t="s">
        <v>33</v>
      </c>
    </row>
    <row r="1539" spans="1:13" x14ac:dyDescent="0.3">
      <c r="A1539">
        <v>58</v>
      </c>
      <c r="B1539" t="s">
        <v>287</v>
      </c>
      <c r="C1539" s="1">
        <v>45444</v>
      </c>
      <c r="D1539" t="s">
        <v>31</v>
      </c>
      <c r="E1539" t="str">
        <f t="shared" ref="E1539:E1602" si="24">TEXT(C1539,"yyyy/mm")</f>
        <v>2024/06</v>
      </c>
      <c r="F1539">
        <v>5773466.7990792496</v>
      </c>
      <c r="G1539">
        <v>-6.3585067770907042E-2</v>
      </c>
      <c r="H1539" t="s">
        <v>128</v>
      </c>
      <c r="I1539">
        <v>2024</v>
      </c>
      <c r="J1539" t="s">
        <v>288</v>
      </c>
      <c r="K1539">
        <v>6884121.6194054931</v>
      </c>
      <c r="L1539">
        <v>1.1923722537909753</v>
      </c>
      <c r="M1539" t="s">
        <v>33</v>
      </c>
    </row>
    <row r="1540" spans="1:13" x14ac:dyDescent="0.3">
      <c r="A1540">
        <v>58</v>
      </c>
      <c r="B1540" t="s">
        <v>287</v>
      </c>
      <c r="C1540" s="1">
        <v>45413</v>
      </c>
      <c r="D1540" t="s">
        <v>32</v>
      </c>
      <c r="E1540" t="str">
        <f t="shared" si="24"/>
        <v>2024/05</v>
      </c>
      <c r="F1540">
        <v>6152495.6705502197</v>
      </c>
      <c r="G1540">
        <v>0.1013498725438212</v>
      </c>
      <c r="H1540" t="s">
        <v>128</v>
      </c>
      <c r="I1540">
        <v>2024</v>
      </c>
      <c r="J1540" t="s">
        <v>288</v>
      </c>
      <c r="K1540">
        <v>6884121.6194054931</v>
      </c>
      <c r="L1540">
        <v>1.1189153130748719</v>
      </c>
      <c r="M1540" t="s">
        <v>33</v>
      </c>
    </row>
    <row r="1541" spans="1:13" x14ac:dyDescent="0.3">
      <c r="A1541">
        <v>58</v>
      </c>
      <c r="B1541" t="s">
        <v>287</v>
      </c>
      <c r="C1541" s="1">
        <v>45383</v>
      </c>
      <c r="D1541" t="s">
        <v>34</v>
      </c>
      <c r="E1541" t="str">
        <f t="shared" si="24"/>
        <v>2024/04</v>
      </c>
      <c r="F1541">
        <v>5559498.6150637697</v>
      </c>
      <c r="G1541">
        <v>-4.4939327909619908E-2</v>
      </c>
      <c r="H1541" t="s">
        <v>128</v>
      </c>
      <c r="I1541">
        <v>2024</v>
      </c>
      <c r="J1541" t="s">
        <v>288</v>
      </c>
      <c r="K1541">
        <v>6884121.6194054931</v>
      </c>
      <c r="L1541">
        <v>1.2382630334240186</v>
      </c>
      <c r="M1541" t="s">
        <v>33</v>
      </c>
    </row>
    <row r="1542" spans="1:13" x14ac:dyDescent="0.3">
      <c r="A1542">
        <v>58</v>
      </c>
      <c r="B1542" t="s">
        <v>287</v>
      </c>
      <c r="C1542" s="1">
        <v>45352</v>
      </c>
      <c r="D1542" t="s">
        <v>35</v>
      </c>
      <c r="E1542" t="str">
        <f t="shared" si="24"/>
        <v>2024/03</v>
      </c>
      <c r="F1542">
        <v>5815037.6172896596</v>
      </c>
      <c r="G1542">
        <v>1.9319161529390158E-2</v>
      </c>
      <c r="H1542" t="s">
        <v>128</v>
      </c>
      <c r="I1542">
        <v>2024</v>
      </c>
      <c r="J1542" t="s">
        <v>288</v>
      </c>
      <c r="K1542">
        <v>6884121.6194054931</v>
      </c>
      <c r="L1542">
        <v>1.183848166164422</v>
      </c>
      <c r="M1542" t="s">
        <v>33</v>
      </c>
    </row>
    <row r="1543" spans="1:13" x14ac:dyDescent="0.3">
      <c r="A1543">
        <v>58</v>
      </c>
      <c r="B1543" t="s">
        <v>287</v>
      </c>
      <c r="C1543" s="1">
        <v>45323</v>
      </c>
      <c r="D1543" t="s">
        <v>36</v>
      </c>
      <c r="E1543" t="str">
        <f t="shared" si="24"/>
        <v>2024/02</v>
      </c>
      <c r="F1543">
        <v>5703774.1849222695</v>
      </c>
      <c r="G1543">
        <v>-0.14705009376740139</v>
      </c>
      <c r="H1543" t="s">
        <v>128</v>
      </c>
      <c r="I1543">
        <v>2024</v>
      </c>
      <c r="J1543" t="s">
        <v>288</v>
      </c>
      <c r="K1543">
        <v>6884121.6194054931</v>
      </c>
      <c r="L1543">
        <v>1.2069414735252724</v>
      </c>
      <c r="M1543" t="s">
        <v>33</v>
      </c>
    </row>
    <row r="1544" spans="1:13" x14ac:dyDescent="0.3">
      <c r="A1544">
        <v>58</v>
      </c>
      <c r="B1544" t="s">
        <v>287</v>
      </c>
      <c r="C1544" s="1">
        <v>45292</v>
      </c>
      <c r="D1544" t="s">
        <v>37</v>
      </c>
      <c r="E1544" t="str">
        <f t="shared" si="24"/>
        <v>2024/01</v>
      </c>
      <c r="F1544">
        <v>6607320.4086137703</v>
      </c>
      <c r="G1544">
        <v>-5.528577717547576E-2</v>
      </c>
      <c r="H1544" t="s">
        <v>128</v>
      </c>
      <c r="I1544">
        <v>2024</v>
      </c>
      <c r="J1544" t="s">
        <v>288</v>
      </c>
      <c r="K1544">
        <v>6884121.6194054931</v>
      </c>
      <c r="L1544">
        <v>1.0418931115298822</v>
      </c>
      <c r="M1544" t="s">
        <v>33</v>
      </c>
    </row>
    <row r="1545" spans="1:13" x14ac:dyDescent="0.3">
      <c r="A1545">
        <v>58</v>
      </c>
      <c r="B1545" t="s">
        <v>287</v>
      </c>
      <c r="C1545" s="1">
        <v>45261</v>
      </c>
      <c r="D1545" t="s">
        <v>38</v>
      </c>
      <c r="E1545" t="str">
        <f t="shared" si="24"/>
        <v>2023/12</v>
      </c>
      <c r="F1545">
        <v>6982897.6335225198</v>
      </c>
      <c r="G1545">
        <v>9.0734796269719337E-2</v>
      </c>
      <c r="H1545" t="s">
        <v>128</v>
      </c>
      <c r="I1545">
        <v>2023</v>
      </c>
      <c r="J1545" t="s">
        <v>289</v>
      </c>
      <c r="K1545">
        <v>7077346.1899508806</v>
      </c>
      <c r="L1545">
        <v>1.0135256968360735</v>
      </c>
      <c r="M1545" t="s">
        <v>33</v>
      </c>
    </row>
    <row r="1546" spans="1:13" x14ac:dyDescent="0.3">
      <c r="A1546">
        <v>58</v>
      </c>
      <c r="B1546" t="s">
        <v>287</v>
      </c>
      <c r="C1546" s="1">
        <v>45231</v>
      </c>
      <c r="D1546" t="s">
        <v>40</v>
      </c>
      <c r="E1546" t="str">
        <f t="shared" si="24"/>
        <v>2023/11</v>
      </c>
      <c r="F1546">
        <v>6377200.24585253</v>
      </c>
      <c r="G1546">
        <v>0.2162097028947931</v>
      </c>
      <c r="H1546" t="s">
        <v>128</v>
      </c>
      <c r="I1546">
        <v>2023</v>
      </c>
      <c r="J1546" t="s">
        <v>289</v>
      </c>
      <c r="K1546">
        <v>7077346.1899508806</v>
      </c>
      <c r="L1546">
        <v>1.1097889225845929</v>
      </c>
      <c r="M1546" t="s">
        <v>33</v>
      </c>
    </row>
    <row r="1547" spans="1:13" x14ac:dyDescent="0.3">
      <c r="A1547">
        <v>58</v>
      </c>
      <c r="B1547" t="s">
        <v>287</v>
      </c>
      <c r="C1547" s="1">
        <v>45200</v>
      </c>
      <c r="D1547" t="s">
        <v>41</v>
      </c>
      <c r="E1547" t="str">
        <f t="shared" si="24"/>
        <v>2023/10</v>
      </c>
      <c r="F1547">
        <v>5137257.9543711497</v>
      </c>
      <c r="G1547">
        <v>-6.3647218615707754E-2</v>
      </c>
      <c r="H1547" t="s">
        <v>128</v>
      </c>
      <c r="I1547">
        <v>2023</v>
      </c>
      <c r="J1547" t="s">
        <v>289</v>
      </c>
      <c r="K1547">
        <v>7077346.1899508806</v>
      </c>
      <c r="L1547">
        <v>1.3776505390251941</v>
      </c>
      <c r="M1547" t="s">
        <v>33</v>
      </c>
    </row>
    <row r="1548" spans="1:13" x14ac:dyDescent="0.3">
      <c r="A1548">
        <v>58</v>
      </c>
      <c r="B1548" t="s">
        <v>287</v>
      </c>
      <c r="C1548" s="1">
        <v>45170</v>
      </c>
      <c r="D1548" t="s">
        <v>42</v>
      </c>
      <c r="E1548" t="str">
        <f t="shared" si="24"/>
        <v>2023/09</v>
      </c>
      <c r="F1548">
        <v>5474859.8862565802</v>
      </c>
      <c r="G1548">
        <v>-2.72812782253266E-2</v>
      </c>
      <c r="H1548" t="s">
        <v>128</v>
      </c>
      <c r="I1548">
        <v>2023</v>
      </c>
      <c r="J1548" t="s">
        <v>289</v>
      </c>
      <c r="K1548">
        <v>7077346.1899508806</v>
      </c>
      <c r="L1548">
        <v>1.2926990529414253</v>
      </c>
      <c r="M1548" t="s">
        <v>33</v>
      </c>
    </row>
    <row r="1549" spans="1:13" x14ac:dyDescent="0.3">
      <c r="A1549">
        <v>58</v>
      </c>
      <c r="B1549" t="s">
        <v>287</v>
      </c>
      <c r="C1549" s="1">
        <v>45139</v>
      </c>
      <c r="D1549" t="s">
        <v>43</v>
      </c>
      <c r="E1549" t="str">
        <f t="shared" si="24"/>
        <v>2023/08</v>
      </c>
      <c r="F1549">
        <v>5626277.0984713901</v>
      </c>
      <c r="G1549">
        <v>-7.4725447159211004E-3</v>
      </c>
      <c r="H1549" t="s">
        <v>128</v>
      </c>
      <c r="I1549">
        <v>2023</v>
      </c>
      <c r="J1549" t="s">
        <v>289</v>
      </c>
      <c r="K1549">
        <v>7077346.1899508806</v>
      </c>
      <c r="L1549">
        <v>1.2579092828317562</v>
      </c>
      <c r="M1549" t="s">
        <v>33</v>
      </c>
    </row>
    <row r="1550" spans="1:13" x14ac:dyDescent="0.3">
      <c r="A1550">
        <v>58</v>
      </c>
      <c r="B1550" t="s">
        <v>287</v>
      </c>
      <c r="C1550" s="1">
        <v>45108</v>
      </c>
      <c r="D1550" t="s">
        <v>44</v>
      </c>
      <c r="E1550" t="str">
        <f t="shared" si="24"/>
        <v>2023/07</v>
      </c>
      <c r="F1550">
        <v>5668477.1803060602</v>
      </c>
      <c r="G1550">
        <v>9.9369131163582147E-2</v>
      </c>
      <c r="H1550" t="s">
        <v>128</v>
      </c>
      <c r="I1550">
        <v>2023</v>
      </c>
      <c r="J1550" t="s">
        <v>289</v>
      </c>
      <c r="K1550">
        <v>7077346.1899508806</v>
      </c>
      <c r="L1550">
        <v>1.2485445323021924</v>
      </c>
      <c r="M1550" t="s">
        <v>33</v>
      </c>
    </row>
    <row r="1551" spans="1:13" x14ac:dyDescent="0.3">
      <c r="A1551">
        <v>58</v>
      </c>
      <c r="B1551" t="s">
        <v>287</v>
      </c>
      <c r="C1551" s="1">
        <v>45078</v>
      </c>
      <c r="D1551" t="s">
        <v>45</v>
      </c>
      <c r="E1551" t="str">
        <f t="shared" si="24"/>
        <v>2023/06</v>
      </c>
      <c r="F1551">
        <v>5132287.0348749403</v>
      </c>
      <c r="G1551">
        <v>-0.1164240921016806</v>
      </c>
      <c r="H1551" t="s">
        <v>128</v>
      </c>
      <c r="I1551">
        <v>2023</v>
      </c>
      <c r="J1551" t="s">
        <v>289</v>
      </c>
      <c r="K1551">
        <v>7077346.1899508806</v>
      </c>
      <c r="L1551">
        <v>1.3789848739672714</v>
      </c>
      <c r="M1551" t="s">
        <v>33</v>
      </c>
    </row>
    <row r="1552" spans="1:13" x14ac:dyDescent="0.3">
      <c r="A1552">
        <v>58</v>
      </c>
      <c r="B1552" t="s">
        <v>287</v>
      </c>
      <c r="C1552" s="1">
        <v>45047</v>
      </c>
      <c r="D1552" t="s">
        <v>46</v>
      </c>
      <c r="E1552" t="str">
        <f t="shared" si="24"/>
        <v>2023/05</v>
      </c>
      <c r="F1552">
        <v>5765981.9437238602</v>
      </c>
      <c r="G1552">
        <v>-8.2565374432410701E-2</v>
      </c>
      <c r="H1552" t="s">
        <v>128</v>
      </c>
      <c r="I1552">
        <v>2023</v>
      </c>
      <c r="J1552" t="s">
        <v>289</v>
      </c>
      <c r="K1552">
        <v>7077346.1899508806</v>
      </c>
      <c r="L1552">
        <v>1.2274312092937458</v>
      </c>
      <c r="M1552" t="s">
        <v>33</v>
      </c>
    </row>
    <row r="1553" spans="1:13" x14ac:dyDescent="0.3">
      <c r="A1553">
        <v>58</v>
      </c>
      <c r="B1553" t="s">
        <v>287</v>
      </c>
      <c r="C1553" s="1">
        <v>45017</v>
      </c>
      <c r="D1553" t="s">
        <v>47</v>
      </c>
      <c r="E1553" t="str">
        <f t="shared" si="24"/>
        <v>2023/04</v>
      </c>
      <c r="F1553">
        <v>6262258.1201462997</v>
      </c>
      <c r="G1553">
        <v>6.6778417163739515E-2</v>
      </c>
      <c r="H1553" t="s">
        <v>128</v>
      </c>
      <c r="I1553">
        <v>2023</v>
      </c>
      <c r="J1553" t="s">
        <v>289</v>
      </c>
      <c r="K1553">
        <v>7077346.1899508806</v>
      </c>
      <c r="L1553">
        <v>1.1301588107942027</v>
      </c>
      <c r="M1553" t="s">
        <v>33</v>
      </c>
    </row>
    <row r="1554" spans="1:13" x14ac:dyDescent="0.3">
      <c r="A1554">
        <v>58</v>
      </c>
      <c r="B1554" t="s">
        <v>287</v>
      </c>
      <c r="C1554" s="1">
        <v>44986</v>
      </c>
      <c r="D1554" t="s">
        <v>48</v>
      </c>
      <c r="E1554" t="str">
        <f t="shared" si="24"/>
        <v>2023/03</v>
      </c>
      <c r="F1554">
        <v>5857731.5724753402</v>
      </c>
      <c r="G1554">
        <v>-1.1920464883236283E-2</v>
      </c>
      <c r="H1554" t="s">
        <v>128</v>
      </c>
      <c r="I1554">
        <v>2023</v>
      </c>
      <c r="J1554" t="s">
        <v>289</v>
      </c>
      <c r="K1554">
        <v>7077346.1899508806</v>
      </c>
      <c r="L1554">
        <v>1.2082059586353084</v>
      </c>
      <c r="M1554" t="s">
        <v>33</v>
      </c>
    </row>
    <row r="1555" spans="1:13" x14ac:dyDescent="0.3">
      <c r="A1555">
        <v>58</v>
      </c>
      <c r="B1555" t="s">
        <v>287</v>
      </c>
      <c r="C1555" s="1">
        <v>44958</v>
      </c>
      <c r="D1555" t="s">
        <v>49</v>
      </c>
      <c r="E1555" t="str">
        <f t="shared" si="24"/>
        <v>2023/02</v>
      </c>
      <c r="F1555">
        <v>5927976.2990808897</v>
      </c>
      <c r="G1555">
        <v>1.5999651222271372E-2</v>
      </c>
      <c r="H1555" t="s">
        <v>128</v>
      </c>
      <c r="I1555">
        <v>2023</v>
      </c>
      <c r="J1555" t="s">
        <v>289</v>
      </c>
      <c r="K1555">
        <v>7077346.1899508806</v>
      </c>
      <c r="L1555">
        <v>1.1938890833703564</v>
      </c>
      <c r="M1555" t="s">
        <v>33</v>
      </c>
    </row>
    <row r="1556" spans="1:13" x14ac:dyDescent="0.3">
      <c r="A1556">
        <v>58</v>
      </c>
      <c r="B1556" t="s">
        <v>287</v>
      </c>
      <c r="C1556" s="1">
        <v>44927</v>
      </c>
      <c r="D1556" t="s">
        <v>50</v>
      </c>
      <c r="E1556" t="str">
        <f t="shared" si="24"/>
        <v>2023/01</v>
      </c>
      <c r="F1556">
        <v>5833885.4632946895</v>
      </c>
      <c r="G1556">
        <v>0.2011952738507948</v>
      </c>
      <c r="H1556" t="s">
        <v>128</v>
      </c>
      <c r="I1556">
        <v>2023</v>
      </c>
      <c r="J1556" t="s">
        <v>289</v>
      </c>
      <c r="K1556">
        <v>7077346.1899508806</v>
      </c>
      <c r="L1556">
        <v>1.2131445216879431</v>
      </c>
      <c r="M1556" t="s">
        <v>33</v>
      </c>
    </row>
    <row r="1557" spans="1:13" x14ac:dyDescent="0.3">
      <c r="A1557">
        <v>58</v>
      </c>
      <c r="B1557" t="s">
        <v>287</v>
      </c>
      <c r="C1557" s="1">
        <v>44896</v>
      </c>
      <c r="D1557" t="s">
        <v>51</v>
      </c>
      <c r="E1557" t="str">
        <f t="shared" si="24"/>
        <v>2022/12</v>
      </c>
      <c r="F1557">
        <v>4770675.7654991196</v>
      </c>
      <c r="G1557">
        <v>-6.1884139951336988E-3</v>
      </c>
      <c r="H1557" t="s">
        <v>128</v>
      </c>
      <c r="I1557">
        <v>2022</v>
      </c>
      <c r="J1557" t="s">
        <v>290</v>
      </c>
      <c r="K1557">
        <v>6817646.9587537199</v>
      </c>
      <c r="L1557">
        <v>1.4290736352401097</v>
      </c>
      <c r="M1557" t="s">
        <v>33</v>
      </c>
    </row>
    <row r="1558" spans="1:13" x14ac:dyDescent="0.3">
      <c r="A1558">
        <v>58</v>
      </c>
      <c r="B1558" t="s">
        <v>287</v>
      </c>
      <c r="C1558" s="1">
        <v>44866</v>
      </c>
      <c r="D1558" t="s">
        <v>53</v>
      </c>
      <c r="E1558" t="str">
        <f t="shared" si="24"/>
        <v>2022/11</v>
      </c>
      <c r="F1558">
        <v>4800290.2209170703</v>
      </c>
      <c r="G1558">
        <v>5.0236440054092238E-2</v>
      </c>
      <c r="H1558" t="s">
        <v>128</v>
      </c>
      <c r="I1558">
        <v>2022</v>
      </c>
      <c r="J1558" t="s">
        <v>290</v>
      </c>
      <c r="K1558">
        <v>6817646.9587537199</v>
      </c>
      <c r="L1558">
        <v>1.4202572438320706</v>
      </c>
      <c r="M1558" t="s">
        <v>33</v>
      </c>
    </row>
    <row r="1559" spans="1:13" x14ac:dyDescent="0.3">
      <c r="A1559">
        <v>58</v>
      </c>
      <c r="B1559" t="s">
        <v>287</v>
      </c>
      <c r="C1559" s="1">
        <v>44835</v>
      </c>
      <c r="D1559" t="s">
        <v>54</v>
      </c>
      <c r="E1559" t="str">
        <f t="shared" si="24"/>
        <v>2022/10</v>
      </c>
      <c r="F1559">
        <v>4565097.8046940304</v>
      </c>
      <c r="G1559">
        <v>8.5781883773402234E-2</v>
      </c>
      <c r="H1559" t="s">
        <v>128</v>
      </c>
      <c r="I1559">
        <v>2022</v>
      </c>
      <c r="J1559" t="s">
        <v>290</v>
      </c>
      <c r="K1559">
        <v>6817646.9587537199</v>
      </c>
      <c r="L1559">
        <v>1.4934284544229308</v>
      </c>
      <c r="M1559" t="s">
        <v>33</v>
      </c>
    </row>
    <row r="1560" spans="1:13" x14ac:dyDescent="0.3">
      <c r="A1560">
        <v>58</v>
      </c>
      <c r="B1560" t="s">
        <v>287</v>
      </c>
      <c r="C1560" s="1">
        <v>44805</v>
      </c>
      <c r="D1560" t="s">
        <v>55</v>
      </c>
      <c r="E1560" t="str">
        <f t="shared" si="24"/>
        <v>2022/09</v>
      </c>
      <c r="F1560">
        <v>4189821.1788712</v>
      </c>
      <c r="G1560">
        <v>-0.22994279209281918</v>
      </c>
      <c r="H1560" t="s">
        <v>128</v>
      </c>
      <c r="I1560">
        <v>2022</v>
      </c>
      <c r="J1560" t="s">
        <v>290</v>
      </c>
      <c r="K1560">
        <v>6817646.9587537199</v>
      </c>
      <c r="L1560">
        <v>1.6271928246327914</v>
      </c>
      <c r="M1560" t="s">
        <v>33</v>
      </c>
    </row>
    <row r="1561" spans="1:13" x14ac:dyDescent="0.3">
      <c r="A1561">
        <v>58</v>
      </c>
      <c r="B1561" t="s">
        <v>287</v>
      </c>
      <c r="C1561" s="1">
        <v>44774</v>
      </c>
      <c r="D1561" t="s">
        <v>56</v>
      </c>
      <c r="E1561" t="str">
        <f t="shared" si="24"/>
        <v>2022/08</v>
      </c>
      <c r="F1561">
        <v>5273007.3109884504</v>
      </c>
      <c r="G1561">
        <v>-0.1611130452667594</v>
      </c>
      <c r="H1561" t="s">
        <v>128</v>
      </c>
      <c r="I1561">
        <v>2022</v>
      </c>
      <c r="J1561" t="s">
        <v>290</v>
      </c>
      <c r="K1561">
        <v>6817646.9587537199</v>
      </c>
      <c r="L1561">
        <v>1.29293334081794</v>
      </c>
      <c r="M1561" t="s">
        <v>33</v>
      </c>
    </row>
    <row r="1562" spans="1:13" x14ac:dyDescent="0.3">
      <c r="A1562">
        <v>58</v>
      </c>
      <c r="B1562" t="s">
        <v>287</v>
      </c>
      <c r="C1562" s="1">
        <v>44743</v>
      </c>
      <c r="D1562" t="s">
        <v>57</v>
      </c>
      <c r="E1562" t="str">
        <f t="shared" si="24"/>
        <v>2022/07</v>
      </c>
      <c r="F1562">
        <v>6194822.68446563</v>
      </c>
      <c r="G1562">
        <v>9.3041860157421274E-2</v>
      </c>
      <c r="H1562" t="s">
        <v>128</v>
      </c>
      <c r="I1562">
        <v>2022</v>
      </c>
      <c r="J1562" t="s">
        <v>290</v>
      </c>
      <c r="K1562">
        <v>6817646.9587537199</v>
      </c>
      <c r="L1562">
        <v>1.1005394836965887</v>
      </c>
      <c r="M1562" t="s">
        <v>33</v>
      </c>
    </row>
    <row r="1563" spans="1:13" x14ac:dyDescent="0.3">
      <c r="A1563">
        <v>58</v>
      </c>
      <c r="B1563" t="s">
        <v>287</v>
      </c>
      <c r="C1563" s="1">
        <v>44713</v>
      </c>
      <c r="D1563" t="s">
        <v>58</v>
      </c>
      <c r="E1563" t="str">
        <f t="shared" si="24"/>
        <v>2022/06</v>
      </c>
      <c r="F1563">
        <v>5644445.8832335696</v>
      </c>
      <c r="G1563">
        <v>-9.859973243198282E-2</v>
      </c>
      <c r="H1563" t="s">
        <v>128</v>
      </c>
      <c r="I1563">
        <v>2022</v>
      </c>
      <c r="J1563" t="s">
        <v>290</v>
      </c>
      <c r="K1563">
        <v>6817646.9587537199</v>
      </c>
      <c r="L1563">
        <v>1.2078505312638503</v>
      </c>
      <c r="M1563" t="s">
        <v>33</v>
      </c>
    </row>
    <row r="1564" spans="1:13" x14ac:dyDescent="0.3">
      <c r="A1564">
        <v>58</v>
      </c>
      <c r="B1564" t="s">
        <v>287</v>
      </c>
      <c r="C1564" s="1">
        <v>44682</v>
      </c>
      <c r="D1564" t="s">
        <v>59</v>
      </c>
      <c r="E1564" t="str">
        <f t="shared" si="24"/>
        <v>2022/05</v>
      </c>
      <c r="F1564">
        <v>6229348.5740765696</v>
      </c>
      <c r="G1564">
        <v>2.0615097489765505E-2</v>
      </c>
      <c r="H1564" t="s">
        <v>128</v>
      </c>
      <c r="I1564">
        <v>2022</v>
      </c>
      <c r="J1564" t="s">
        <v>290</v>
      </c>
      <c r="K1564">
        <v>6817646.9587537199</v>
      </c>
      <c r="L1564">
        <v>1.0944397921678928</v>
      </c>
      <c r="M1564" t="s">
        <v>33</v>
      </c>
    </row>
    <row r="1565" spans="1:13" x14ac:dyDescent="0.3">
      <c r="A1565">
        <v>58</v>
      </c>
      <c r="B1565" t="s">
        <v>287</v>
      </c>
      <c r="C1565" s="1">
        <v>44652</v>
      </c>
      <c r="D1565" t="s">
        <v>60</v>
      </c>
      <c r="E1565" t="str">
        <f t="shared" si="24"/>
        <v>2022/04</v>
      </c>
      <c r="F1565">
        <v>6102244.5779400095</v>
      </c>
      <c r="G1565">
        <v>-5.4882767795876114E-2</v>
      </c>
      <c r="H1565" t="s">
        <v>128</v>
      </c>
      <c r="I1565">
        <v>2022</v>
      </c>
      <c r="J1565" t="s">
        <v>290</v>
      </c>
      <c r="K1565">
        <v>6817646.9587537199</v>
      </c>
      <c r="L1565">
        <v>1.1172359402636751</v>
      </c>
      <c r="M1565" t="s">
        <v>33</v>
      </c>
    </row>
    <row r="1566" spans="1:13" x14ac:dyDescent="0.3">
      <c r="A1566">
        <v>58</v>
      </c>
      <c r="B1566" t="s">
        <v>287</v>
      </c>
      <c r="C1566" s="1">
        <v>44621</v>
      </c>
      <c r="D1566" t="s">
        <v>61</v>
      </c>
      <c r="E1566" t="str">
        <f t="shared" si="24"/>
        <v>2022/03</v>
      </c>
      <c r="F1566">
        <v>6446513.4539956097</v>
      </c>
      <c r="G1566">
        <v>-0.15666273722200399</v>
      </c>
      <c r="H1566" t="s">
        <v>128</v>
      </c>
      <c r="I1566">
        <v>2022</v>
      </c>
      <c r="J1566" t="s">
        <v>290</v>
      </c>
      <c r="K1566">
        <v>6817646.9587537199</v>
      </c>
      <c r="L1566">
        <v>1.0575711983549927</v>
      </c>
      <c r="M1566" t="s">
        <v>33</v>
      </c>
    </row>
    <row r="1567" spans="1:13" x14ac:dyDescent="0.3">
      <c r="A1567">
        <v>58</v>
      </c>
      <c r="B1567" t="s">
        <v>287</v>
      </c>
      <c r="C1567" s="1">
        <v>44593</v>
      </c>
      <c r="D1567" t="s">
        <v>62</v>
      </c>
      <c r="E1567" t="str">
        <f t="shared" si="24"/>
        <v>2022/02</v>
      </c>
      <c r="F1567">
        <v>7539849.1268031802</v>
      </c>
      <c r="G1567">
        <v>-9.7914656556964729E-4</v>
      </c>
      <c r="H1567" t="s">
        <v>128</v>
      </c>
      <c r="I1567">
        <v>2022</v>
      </c>
      <c r="J1567" t="s">
        <v>290</v>
      </c>
      <c r="K1567">
        <v>6817646.9587537199</v>
      </c>
      <c r="L1567">
        <v>0.90421530246777404</v>
      </c>
      <c r="M1567" t="s">
        <v>33</v>
      </c>
    </row>
    <row r="1568" spans="1:13" x14ac:dyDescent="0.3">
      <c r="A1568">
        <v>58</v>
      </c>
      <c r="B1568" t="s">
        <v>287</v>
      </c>
      <c r="C1568" s="1">
        <v>44562</v>
      </c>
      <c r="D1568" t="s">
        <v>63</v>
      </c>
      <c r="E1568" t="str">
        <f t="shared" si="24"/>
        <v>2022/01</v>
      </c>
      <c r="F1568">
        <v>7547235.3596927701</v>
      </c>
      <c r="G1568">
        <v>-0.30854034320628732</v>
      </c>
      <c r="H1568" t="s">
        <v>128</v>
      </c>
      <c r="I1568">
        <v>2022</v>
      </c>
      <c r="J1568" t="s">
        <v>290</v>
      </c>
      <c r="K1568">
        <v>6817646.9587537199</v>
      </c>
      <c r="L1568">
        <v>0.90333037646665493</v>
      </c>
      <c r="M1568" t="s">
        <v>33</v>
      </c>
    </row>
    <row r="1569" spans="1:13" x14ac:dyDescent="0.3">
      <c r="A1569">
        <v>58</v>
      </c>
      <c r="B1569" t="s">
        <v>287</v>
      </c>
      <c r="C1569" s="1">
        <v>44531</v>
      </c>
      <c r="D1569" t="s">
        <v>64</v>
      </c>
      <c r="E1569" t="str">
        <f t="shared" si="24"/>
        <v>2021/12</v>
      </c>
      <c r="F1569">
        <v>10275081.1882479</v>
      </c>
      <c r="G1569">
        <v>7.0114885413110117E-2</v>
      </c>
      <c r="H1569" t="s">
        <v>128</v>
      </c>
      <c r="I1569">
        <v>2021</v>
      </c>
      <c r="J1569" t="s">
        <v>291</v>
      </c>
      <c r="K1569">
        <v>7557079.5537620671</v>
      </c>
      <c r="L1569">
        <v>0.73547638362268697</v>
      </c>
      <c r="M1569" t="s">
        <v>33</v>
      </c>
    </row>
    <row r="1570" spans="1:13" x14ac:dyDescent="0.3">
      <c r="A1570">
        <v>58</v>
      </c>
      <c r="B1570" t="s">
        <v>287</v>
      </c>
      <c r="C1570" s="1">
        <v>44501</v>
      </c>
      <c r="D1570" t="s">
        <v>66</v>
      </c>
      <c r="E1570" t="str">
        <f t="shared" si="24"/>
        <v>2021/11</v>
      </c>
      <c r="F1570">
        <v>9579321.6114140507</v>
      </c>
      <c r="G1570">
        <v>5.0716410827637753E-2</v>
      </c>
      <c r="H1570" t="s">
        <v>128</v>
      </c>
      <c r="I1570">
        <v>2021</v>
      </c>
      <c r="J1570" t="s">
        <v>291</v>
      </c>
      <c r="K1570">
        <v>7557079.5537620671</v>
      </c>
      <c r="L1570">
        <v>0.78889506588416225</v>
      </c>
      <c r="M1570" t="s">
        <v>33</v>
      </c>
    </row>
    <row r="1571" spans="1:13" x14ac:dyDescent="0.3">
      <c r="A1571">
        <v>58</v>
      </c>
      <c r="B1571" t="s">
        <v>287</v>
      </c>
      <c r="C1571" s="1">
        <v>44470</v>
      </c>
      <c r="D1571" t="s">
        <v>67</v>
      </c>
      <c r="E1571" t="str">
        <f t="shared" si="24"/>
        <v>2021/10</v>
      </c>
      <c r="F1571">
        <v>9105606.8909044601</v>
      </c>
      <c r="G1571">
        <v>4.1199842071200339E-3</v>
      </c>
      <c r="H1571" t="s">
        <v>128</v>
      </c>
      <c r="I1571">
        <v>2021</v>
      </c>
      <c r="J1571" t="s">
        <v>291</v>
      </c>
      <c r="K1571">
        <v>7557079.5537620671</v>
      </c>
      <c r="L1571">
        <v>0.82993694372099369</v>
      </c>
      <c r="M1571" t="s">
        <v>33</v>
      </c>
    </row>
    <row r="1572" spans="1:13" x14ac:dyDescent="0.3">
      <c r="A1572">
        <v>58</v>
      </c>
      <c r="B1572" t="s">
        <v>287</v>
      </c>
      <c r="C1572" s="1">
        <v>44440</v>
      </c>
      <c r="D1572" t="s">
        <v>68</v>
      </c>
      <c r="E1572" t="str">
        <f t="shared" si="24"/>
        <v>2021/09</v>
      </c>
      <c r="F1572">
        <v>9068169.1088097505</v>
      </c>
      <c r="G1572">
        <v>-0.10993734915607965</v>
      </c>
      <c r="H1572" t="s">
        <v>128</v>
      </c>
      <c r="I1572">
        <v>2021</v>
      </c>
      <c r="J1572" t="s">
        <v>291</v>
      </c>
      <c r="K1572">
        <v>7557079.5537620671</v>
      </c>
      <c r="L1572">
        <v>0.83336332429225923</v>
      </c>
      <c r="M1572" t="s">
        <v>33</v>
      </c>
    </row>
    <row r="1573" spans="1:13" x14ac:dyDescent="0.3">
      <c r="A1573">
        <v>58</v>
      </c>
      <c r="B1573" t="s">
        <v>287</v>
      </c>
      <c r="C1573" s="1">
        <v>44409</v>
      </c>
      <c r="D1573" t="s">
        <v>69</v>
      </c>
      <c r="E1573" t="str">
        <f t="shared" si="24"/>
        <v>2021/08</v>
      </c>
      <c r="F1573">
        <v>10121964.1459156</v>
      </c>
      <c r="G1573">
        <v>4.932952668607668E-2</v>
      </c>
      <c r="H1573" t="s">
        <v>128</v>
      </c>
      <c r="I1573">
        <v>2021</v>
      </c>
      <c r="J1573" t="s">
        <v>291</v>
      </c>
      <c r="K1573">
        <v>7557079.5537620671</v>
      </c>
      <c r="L1573">
        <v>0.74660208679078255</v>
      </c>
      <c r="M1573" t="s">
        <v>33</v>
      </c>
    </row>
    <row r="1574" spans="1:13" x14ac:dyDescent="0.3">
      <c r="A1574">
        <v>58</v>
      </c>
      <c r="B1574" t="s">
        <v>287</v>
      </c>
      <c r="C1574" s="1">
        <v>44378</v>
      </c>
      <c r="D1574" t="s">
        <v>70</v>
      </c>
      <c r="E1574" t="str">
        <f t="shared" si="24"/>
        <v>2021/07</v>
      </c>
      <c r="F1574">
        <v>9634767.8189484198</v>
      </c>
      <c r="G1574">
        <v>1.0149195592244916E-2</v>
      </c>
      <c r="H1574" t="s">
        <v>128</v>
      </c>
      <c r="I1574">
        <v>2021</v>
      </c>
      <c r="J1574" t="s">
        <v>291</v>
      </c>
      <c r="K1574">
        <v>7557079.5537620671</v>
      </c>
      <c r="L1574">
        <v>0.78435512881792302</v>
      </c>
      <c r="M1574" t="s">
        <v>33</v>
      </c>
    </row>
    <row r="1575" spans="1:13" x14ac:dyDescent="0.3">
      <c r="A1575">
        <v>58</v>
      </c>
      <c r="B1575" t="s">
        <v>287</v>
      </c>
      <c r="C1575" s="1">
        <v>44348</v>
      </c>
      <c r="D1575" t="s">
        <v>71</v>
      </c>
      <c r="E1575" t="str">
        <f t="shared" si="24"/>
        <v>2021/06</v>
      </c>
      <c r="F1575">
        <v>9537477.2216449305</v>
      </c>
      <c r="G1575">
        <v>-8.1540526167128091E-2</v>
      </c>
      <c r="H1575" t="s">
        <v>128</v>
      </c>
      <c r="I1575">
        <v>2021</v>
      </c>
      <c r="J1575" t="s">
        <v>291</v>
      </c>
      <c r="K1575">
        <v>7557079.5537620671</v>
      </c>
      <c r="L1575">
        <v>0.79235623615557071</v>
      </c>
      <c r="M1575" t="s">
        <v>33</v>
      </c>
    </row>
    <row r="1576" spans="1:13" x14ac:dyDescent="0.3">
      <c r="A1576">
        <v>58</v>
      </c>
      <c r="B1576" t="s">
        <v>287</v>
      </c>
      <c r="C1576" s="1">
        <v>44317</v>
      </c>
      <c r="D1576" t="s">
        <v>72</v>
      </c>
      <c r="E1576" t="str">
        <f t="shared" si="24"/>
        <v>2021/05</v>
      </c>
      <c r="F1576">
        <v>10347754.446497699</v>
      </c>
      <c r="G1576">
        <v>-2.0411873001683338E-2</v>
      </c>
      <c r="H1576" t="s">
        <v>128</v>
      </c>
      <c r="I1576">
        <v>2021</v>
      </c>
      <c r="J1576" t="s">
        <v>291</v>
      </c>
      <c r="K1576">
        <v>7557079.5537620671</v>
      </c>
      <c r="L1576">
        <v>0.73031106341336072</v>
      </c>
      <c r="M1576" t="s">
        <v>33</v>
      </c>
    </row>
    <row r="1577" spans="1:13" x14ac:dyDescent="0.3">
      <c r="A1577">
        <v>58</v>
      </c>
      <c r="B1577" t="s">
        <v>287</v>
      </c>
      <c r="C1577" s="1">
        <v>44287</v>
      </c>
      <c r="D1577" t="s">
        <v>73</v>
      </c>
      <c r="E1577" t="str">
        <f t="shared" si="24"/>
        <v>2021/04</v>
      </c>
      <c r="F1577">
        <v>10561141.9061331</v>
      </c>
      <c r="G1577">
        <v>3.3191034125381234E-2</v>
      </c>
      <c r="H1577" t="s">
        <v>128</v>
      </c>
      <c r="I1577">
        <v>2021</v>
      </c>
      <c r="J1577" t="s">
        <v>291</v>
      </c>
      <c r="K1577">
        <v>7557079.5537620671</v>
      </c>
      <c r="L1577">
        <v>0.71555515690718019</v>
      </c>
      <c r="M1577" t="s">
        <v>15</v>
      </c>
    </row>
    <row r="1578" spans="1:13" x14ac:dyDescent="0.3">
      <c r="A1578">
        <v>58</v>
      </c>
      <c r="B1578" t="s">
        <v>287</v>
      </c>
      <c r="C1578" s="1">
        <v>44256</v>
      </c>
      <c r="D1578" t="s">
        <v>74</v>
      </c>
      <c r="E1578" t="str">
        <f t="shared" si="24"/>
        <v>2021/03</v>
      </c>
      <c r="F1578">
        <v>10216360.1676162</v>
      </c>
      <c r="G1578">
        <v>0.116918824797188</v>
      </c>
      <c r="H1578" t="s">
        <v>128</v>
      </c>
      <c r="I1578">
        <v>2021</v>
      </c>
      <c r="J1578" t="s">
        <v>291</v>
      </c>
      <c r="K1578">
        <v>7557079.5537620671</v>
      </c>
      <c r="L1578">
        <v>0.73970371343372221</v>
      </c>
      <c r="M1578" t="s">
        <v>15</v>
      </c>
    </row>
    <row r="1579" spans="1:13" x14ac:dyDescent="0.3">
      <c r="A1579">
        <v>58</v>
      </c>
      <c r="B1579" t="s">
        <v>287</v>
      </c>
      <c r="C1579" s="1">
        <v>44228</v>
      </c>
      <c r="D1579" t="s">
        <v>75</v>
      </c>
      <c r="E1579" t="str">
        <f t="shared" si="24"/>
        <v>2021/02</v>
      </c>
      <c r="F1579">
        <v>9089060.5095210895</v>
      </c>
      <c r="G1579">
        <v>3.9292967644977805E-2</v>
      </c>
      <c r="H1579" t="s">
        <v>128</v>
      </c>
      <c r="I1579">
        <v>2021</v>
      </c>
      <c r="J1579" t="s">
        <v>291</v>
      </c>
      <c r="K1579">
        <v>7557079.5537620671</v>
      </c>
      <c r="L1579">
        <v>0.83144782080015622</v>
      </c>
      <c r="M1579" t="s">
        <v>33</v>
      </c>
    </row>
    <row r="1580" spans="1:13" x14ac:dyDescent="0.3">
      <c r="A1580">
        <v>58</v>
      </c>
      <c r="B1580" t="s">
        <v>287</v>
      </c>
      <c r="C1580" s="1">
        <v>44197</v>
      </c>
      <c r="D1580" t="s">
        <v>76</v>
      </c>
      <c r="E1580" t="str">
        <f t="shared" si="24"/>
        <v>2021/01</v>
      </c>
      <c r="F1580">
        <v>8738849.8151914291</v>
      </c>
      <c r="G1580">
        <v>-4.6641786717736063E-2</v>
      </c>
      <c r="H1580" t="s">
        <v>128</v>
      </c>
      <c r="I1580">
        <v>2021</v>
      </c>
      <c r="J1580" t="s">
        <v>291</v>
      </c>
      <c r="K1580">
        <v>7557079.5537620671</v>
      </c>
      <c r="L1580">
        <v>0.86476821476265697</v>
      </c>
      <c r="M1580" t="s">
        <v>33</v>
      </c>
    </row>
    <row r="1581" spans="1:13" x14ac:dyDescent="0.3">
      <c r="A1581">
        <v>58</v>
      </c>
      <c r="B1581" t="s">
        <v>287</v>
      </c>
      <c r="C1581" s="1">
        <v>44166</v>
      </c>
      <c r="D1581" t="s">
        <v>77</v>
      </c>
      <c r="E1581" t="str">
        <f t="shared" si="24"/>
        <v>2020/12</v>
      </c>
      <c r="F1581">
        <v>9156100.4010557197</v>
      </c>
      <c r="G1581">
        <v>7.755823664167244E-2</v>
      </c>
      <c r="H1581" t="s">
        <v>128</v>
      </c>
      <c r="I1581">
        <v>2020</v>
      </c>
      <c r="J1581" t="s">
        <v>292</v>
      </c>
      <c r="K1581">
        <v>5937659.837482159</v>
      </c>
      <c r="L1581">
        <v>0.64849221583432315</v>
      </c>
      <c r="M1581" t="s">
        <v>15</v>
      </c>
    </row>
    <row r="1582" spans="1:13" x14ac:dyDescent="0.3">
      <c r="A1582">
        <v>58</v>
      </c>
      <c r="B1582" t="s">
        <v>287</v>
      </c>
      <c r="C1582" s="1">
        <v>44136</v>
      </c>
      <c r="D1582" t="s">
        <v>79</v>
      </c>
      <c r="E1582" t="str">
        <f t="shared" si="24"/>
        <v>2020/11</v>
      </c>
      <c r="F1582">
        <v>8472809.3068982102</v>
      </c>
      <c r="G1582">
        <v>0.25074408789869351</v>
      </c>
      <c r="H1582" t="s">
        <v>128</v>
      </c>
      <c r="I1582">
        <v>2020</v>
      </c>
      <c r="J1582" t="s">
        <v>292</v>
      </c>
      <c r="K1582">
        <v>5937659.837482159</v>
      </c>
      <c r="L1582">
        <v>0.70078997678467314</v>
      </c>
      <c r="M1582" t="s">
        <v>33</v>
      </c>
    </row>
    <row r="1583" spans="1:13" x14ac:dyDescent="0.3">
      <c r="A1583">
        <v>58</v>
      </c>
      <c r="B1583" t="s">
        <v>287</v>
      </c>
      <c r="C1583" s="1">
        <v>44105</v>
      </c>
      <c r="D1583" t="s">
        <v>80</v>
      </c>
      <c r="E1583" t="str">
        <f t="shared" si="24"/>
        <v>2020/10</v>
      </c>
      <c r="F1583">
        <v>6593722.38817521</v>
      </c>
      <c r="G1583">
        <v>1.3983305026723755E-2</v>
      </c>
      <c r="H1583" t="s">
        <v>128</v>
      </c>
      <c r="I1583">
        <v>2020</v>
      </c>
      <c r="J1583" t="s">
        <v>292</v>
      </c>
      <c r="K1583">
        <v>5937659.837482159</v>
      </c>
      <c r="L1583">
        <v>0.90050194532460226</v>
      </c>
      <c r="M1583" t="s">
        <v>33</v>
      </c>
    </row>
    <row r="1584" spans="1:13" x14ac:dyDescent="0.3">
      <c r="A1584">
        <v>58</v>
      </c>
      <c r="B1584" t="s">
        <v>287</v>
      </c>
      <c r="C1584" s="1">
        <v>44075</v>
      </c>
      <c r="D1584" t="s">
        <v>81</v>
      </c>
      <c r="E1584" t="str">
        <f t="shared" si="24"/>
        <v>2020/09</v>
      </c>
      <c r="F1584">
        <v>6502162.0070454301</v>
      </c>
      <c r="G1584">
        <v>-9.8778588083529836E-2</v>
      </c>
      <c r="H1584" t="s">
        <v>128</v>
      </c>
      <c r="I1584">
        <v>2020</v>
      </c>
      <c r="J1584" t="s">
        <v>292</v>
      </c>
      <c r="K1584">
        <v>5937659.837482159</v>
      </c>
      <c r="L1584">
        <v>0.91318238934194451</v>
      </c>
      <c r="M1584" t="s">
        <v>33</v>
      </c>
    </row>
    <row r="1585" spans="1:13" x14ac:dyDescent="0.3">
      <c r="A1585">
        <v>58</v>
      </c>
      <c r="B1585" t="s">
        <v>287</v>
      </c>
      <c r="C1585" s="1">
        <v>44044</v>
      </c>
      <c r="D1585" t="s">
        <v>82</v>
      </c>
      <c r="E1585" t="str">
        <f t="shared" si="24"/>
        <v>2020/08</v>
      </c>
      <c r="F1585">
        <v>7177228.6463629901</v>
      </c>
      <c r="G1585">
        <v>2.8192711271580233E-2</v>
      </c>
      <c r="H1585" t="s">
        <v>128</v>
      </c>
      <c r="I1585">
        <v>2020</v>
      </c>
      <c r="J1585" t="s">
        <v>292</v>
      </c>
      <c r="K1585">
        <v>5937659.837482159</v>
      </c>
      <c r="L1585">
        <v>0.82729144214891726</v>
      </c>
      <c r="M1585" t="s">
        <v>33</v>
      </c>
    </row>
    <row r="1586" spans="1:13" x14ac:dyDescent="0.3">
      <c r="A1586">
        <v>58</v>
      </c>
      <c r="B1586" t="s">
        <v>287</v>
      </c>
      <c r="C1586" s="1">
        <v>44013</v>
      </c>
      <c r="D1586" t="s">
        <v>83</v>
      </c>
      <c r="E1586" t="str">
        <f t="shared" si="24"/>
        <v>2020/07</v>
      </c>
      <c r="F1586">
        <v>6977708.8288787799</v>
      </c>
      <c r="G1586">
        <v>2.9217891958898599E-2</v>
      </c>
      <c r="H1586" t="s">
        <v>128</v>
      </c>
      <c r="I1586">
        <v>2020</v>
      </c>
      <c r="J1586" t="s">
        <v>292</v>
      </c>
      <c r="K1586">
        <v>5937659.837482159</v>
      </c>
      <c r="L1586">
        <v>0.8509469201276858</v>
      </c>
      <c r="M1586" t="s">
        <v>33</v>
      </c>
    </row>
    <row r="1587" spans="1:13" x14ac:dyDescent="0.3">
      <c r="A1587">
        <v>58</v>
      </c>
      <c r="B1587" t="s">
        <v>287</v>
      </c>
      <c r="C1587" s="1">
        <v>43983</v>
      </c>
      <c r="D1587" t="s">
        <v>84</v>
      </c>
      <c r="E1587" t="str">
        <f t="shared" si="24"/>
        <v>2020/06</v>
      </c>
      <c r="F1587">
        <v>6776784.4729009401</v>
      </c>
      <c r="G1587">
        <v>-2.2122830271382428E-3</v>
      </c>
      <c r="H1587" t="s">
        <v>128</v>
      </c>
      <c r="I1587">
        <v>2020</v>
      </c>
      <c r="J1587" t="s">
        <v>292</v>
      </c>
      <c r="K1587">
        <v>5937659.837482159</v>
      </c>
      <c r="L1587">
        <v>0.87617657920592296</v>
      </c>
      <c r="M1587" t="s">
        <v>33</v>
      </c>
    </row>
    <row r="1588" spans="1:13" x14ac:dyDescent="0.3">
      <c r="A1588">
        <v>58</v>
      </c>
      <c r="B1588" t="s">
        <v>287</v>
      </c>
      <c r="C1588" s="1">
        <v>43952</v>
      </c>
      <c r="D1588" t="s">
        <v>85</v>
      </c>
      <c r="E1588" t="str">
        <f t="shared" si="24"/>
        <v>2020/05</v>
      </c>
      <c r="F1588">
        <v>6791793.2338611605</v>
      </c>
      <c r="G1588">
        <v>-4.3307524148645637E-2</v>
      </c>
      <c r="H1588" t="s">
        <v>128</v>
      </c>
      <c r="I1588">
        <v>2020</v>
      </c>
      <c r="J1588" t="s">
        <v>292</v>
      </c>
      <c r="K1588">
        <v>5937659.837482159</v>
      </c>
      <c r="L1588">
        <v>0.87424037114077113</v>
      </c>
      <c r="M1588" t="s">
        <v>33</v>
      </c>
    </row>
    <row r="1589" spans="1:13" x14ac:dyDescent="0.3">
      <c r="A1589">
        <v>58</v>
      </c>
      <c r="B1589" t="s">
        <v>287</v>
      </c>
      <c r="C1589" s="1">
        <v>43922</v>
      </c>
      <c r="D1589" t="s">
        <v>86</v>
      </c>
      <c r="E1589" t="str">
        <f t="shared" si="24"/>
        <v>2020/04</v>
      </c>
      <c r="F1589">
        <v>7092391.0770122297</v>
      </c>
      <c r="G1589">
        <v>0.1628590533446094</v>
      </c>
      <c r="H1589" t="s">
        <v>128</v>
      </c>
      <c r="I1589">
        <v>2020</v>
      </c>
      <c r="J1589" t="s">
        <v>292</v>
      </c>
      <c r="K1589">
        <v>5937659.837482159</v>
      </c>
      <c r="L1589">
        <v>0.83718731426517479</v>
      </c>
      <c r="M1589" t="s">
        <v>15</v>
      </c>
    </row>
    <row r="1590" spans="1:13" x14ac:dyDescent="0.3">
      <c r="A1590">
        <v>58</v>
      </c>
      <c r="B1590" t="s">
        <v>287</v>
      </c>
      <c r="C1590" s="1">
        <v>43891</v>
      </c>
      <c r="D1590" t="s">
        <v>87</v>
      </c>
      <c r="E1590" t="str">
        <f t="shared" si="24"/>
        <v>2020/03</v>
      </c>
      <c r="F1590">
        <v>6026482.3164880201</v>
      </c>
      <c r="G1590">
        <v>-0.54058258201527953</v>
      </c>
      <c r="H1590" t="s">
        <v>128</v>
      </c>
      <c r="I1590">
        <v>2020</v>
      </c>
      <c r="J1590" t="s">
        <v>292</v>
      </c>
      <c r="K1590">
        <v>5937659.837482159</v>
      </c>
      <c r="L1590">
        <v>0.98526130595905859</v>
      </c>
      <c r="M1590" t="s">
        <v>33</v>
      </c>
    </row>
    <row r="1591" spans="1:13" x14ac:dyDescent="0.3">
      <c r="A1591">
        <v>58</v>
      </c>
      <c r="B1591" t="s">
        <v>287</v>
      </c>
      <c r="C1591" s="1">
        <v>43862</v>
      </c>
      <c r="D1591" t="s">
        <v>88</v>
      </c>
      <c r="E1591" t="str">
        <f t="shared" si="24"/>
        <v>2020/02</v>
      </c>
      <c r="F1591">
        <v>10347511.5284074</v>
      </c>
      <c r="G1591">
        <v>-5.847305163101623E-2</v>
      </c>
      <c r="H1591" t="s">
        <v>13</v>
      </c>
      <c r="I1591">
        <v>2020</v>
      </c>
      <c r="J1591" t="s">
        <v>292</v>
      </c>
      <c r="K1591">
        <v>5937659.837482159</v>
      </c>
      <c r="L1591">
        <v>0.57382490671126918</v>
      </c>
      <c r="M1591" t="s">
        <v>15</v>
      </c>
    </row>
    <row r="1592" spans="1:13" x14ac:dyDescent="0.3">
      <c r="A1592">
        <v>58</v>
      </c>
      <c r="B1592" t="s">
        <v>287</v>
      </c>
      <c r="C1592" s="1">
        <v>43831</v>
      </c>
      <c r="D1592" t="s">
        <v>89</v>
      </c>
      <c r="E1592" t="str">
        <f t="shared" si="24"/>
        <v>2020/01</v>
      </c>
      <c r="F1592">
        <v>10970601.568608399</v>
      </c>
      <c r="G1592">
        <v>9.5077402187194335E-2</v>
      </c>
      <c r="H1592" t="s">
        <v>13</v>
      </c>
      <c r="I1592">
        <v>2020</v>
      </c>
      <c r="J1592" t="s">
        <v>292</v>
      </c>
      <c r="K1592">
        <v>5937659.837482159</v>
      </c>
      <c r="L1592">
        <v>0.54123375097974147</v>
      </c>
      <c r="M1592" t="s">
        <v>15</v>
      </c>
    </row>
    <row r="1593" spans="1:13" x14ac:dyDescent="0.3">
      <c r="A1593">
        <v>58</v>
      </c>
      <c r="B1593" t="s">
        <v>287</v>
      </c>
      <c r="C1593" s="1">
        <v>43800</v>
      </c>
      <c r="D1593" t="s">
        <v>90</v>
      </c>
      <c r="E1593" t="str">
        <f t="shared" si="24"/>
        <v>2019/12</v>
      </c>
      <c r="F1593">
        <v>9975595.9784967396</v>
      </c>
      <c r="G1593">
        <v>0.11308260200868102</v>
      </c>
      <c r="H1593" t="s">
        <v>128</v>
      </c>
      <c r="I1593">
        <v>2019</v>
      </c>
      <c r="J1593" t="s">
        <v>293</v>
      </c>
      <c r="K1593">
        <v>6168930.8503985936</v>
      </c>
      <c r="L1593">
        <v>0.61840223518436976</v>
      </c>
      <c r="M1593" t="s">
        <v>15</v>
      </c>
    </row>
    <row r="1594" spans="1:13" x14ac:dyDescent="0.3">
      <c r="A1594">
        <v>58</v>
      </c>
      <c r="B1594" t="s">
        <v>287</v>
      </c>
      <c r="C1594" s="1">
        <v>43770</v>
      </c>
      <c r="D1594" t="s">
        <v>92</v>
      </c>
      <c r="E1594" t="str">
        <f t="shared" si="24"/>
        <v>2019/11</v>
      </c>
      <c r="F1594">
        <v>8908974.20368631</v>
      </c>
      <c r="G1594">
        <v>5.4897040579762711E-2</v>
      </c>
      <c r="H1594" t="s">
        <v>128</v>
      </c>
      <c r="I1594">
        <v>2019</v>
      </c>
      <c r="J1594" t="s">
        <v>293</v>
      </c>
      <c r="K1594">
        <v>6168930.8503985936</v>
      </c>
      <c r="L1594">
        <v>0.69244008449884664</v>
      </c>
      <c r="M1594" t="s">
        <v>33</v>
      </c>
    </row>
    <row r="1595" spans="1:13" x14ac:dyDescent="0.3">
      <c r="A1595">
        <v>58</v>
      </c>
      <c r="B1595" t="s">
        <v>287</v>
      </c>
      <c r="C1595" s="1">
        <v>43739</v>
      </c>
      <c r="D1595" t="s">
        <v>93</v>
      </c>
      <c r="E1595" t="str">
        <f t="shared" si="24"/>
        <v>2019/10</v>
      </c>
      <c r="F1595">
        <v>8433079.9876196496</v>
      </c>
      <c r="G1595">
        <v>-2.6218558088627306E-2</v>
      </c>
      <c r="H1595" t="s">
        <v>128</v>
      </c>
      <c r="I1595">
        <v>2019</v>
      </c>
      <c r="J1595" t="s">
        <v>293</v>
      </c>
      <c r="K1595">
        <v>6168930.8503985936</v>
      </c>
      <c r="L1595">
        <v>0.73151575218722165</v>
      </c>
      <c r="M1595" t="s">
        <v>33</v>
      </c>
    </row>
    <row r="1596" spans="1:13" x14ac:dyDescent="0.3">
      <c r="A1596">
        <v>58</v>
      </c>
      <c r="B1596" t="s">
        <v>287</v>
      </c>
      <c r="C1596" s="1">
        <v>43709</v>
      </c>
      <c r="D1596" t="s">
        <v>94</v>
      </c>
      <c r="E1596" t="str">
        <f t="shared" si="24"/>
        <v>2019/09</v>
      </c>
      <c r="F1596">
        <v>8657107.1870960891</v>
      </c>
      <c r="G1596">
        <v>2.4419106429330404E-2</v>
      </c>
      <c r="H1596" t="s">
        <v>128</v>
      </c>
      <c r="I1596">
        <v>2019</v>
      </c>
      <c r="J1596" t="s">
        <v>293</v>
      </c>
      <c r="K1596">
        <v>6168930.8503985936</v>
      </c>
      <c r="L1596">
        <v>0.71258570756681128</v>
      </c>
      <c r="M1596" t="s">
        <v>33</v>
      </c>
    </row>
    <row r="1597" spans="1:13" x14ac:dyDescent="0.3">
      <c r="A1597">
        <v>58</v>
      </c>
      <c r="B1597" t="s">
        <v>287</v>
      </c>
      <c r="C1597" s="1">
        <v>43678</v>
      </c>
      <c r="D1597" t="s">
        <v>95</v>
      </c>
      <c r="E1597" t="str">
        <f t="shared" si="24"/>
        <v>2019/08</v>
      </c>
      <c r="F1597">
        <v>8448268.5688567907</v>
      </c>
      <c r="G1597">
        <v>-1.9865057589577958E-2</v>
      </c>
      <c r="H1597" t="s">
        <v>128</v>
      </c>
      <c r="I1597">
        <v>2019</v>
      </c>
      <c r="J1597" t="s">
        <v>293</v>
      </c>
      <c r="K1597">
        <v>6168930.8503985936</v>
      </c>
      <c r="L1597">
        <v>0.73020060857669511</v>
      </c>
      <c r="M1597" t="s">
        <v>33</v>
      </c>
    </row>
    <row r="1598" spans="1:13" x14ac:dyDescent="0.3">
      <c r="A1598">
        <v>58</v>
      </c>
      <c r="B1598" t="s">
        <v>287</v>
      </c>
      <c r="C1598" s="1">
        <v>43647</v>
      </c>
      <c r="D1598" t="s">
        <v>96</v>
      </c>
      <c r="E1598" t="str">
        <f t="shared" si="24"/>
        <v>2019/07</v>
      </c>
      <c r="F1598">
        <v>8617771.9334704597</v>
      </c>
      <c r="G1598">
        <v>0.12029916779024413</v>
      </c>
      <c r="H1598" t="s">
        <v>128</v>
      </c>
      <c r="I1598">
        <v>2019</v>
      </c>
      <c r="J1598" t="s">
        <v>293</v>
      </c>
      <c r="K1598">
        <v>6168930.8503985936</v>
      </c>
      <c r="L1598">
        <v>0.7158382581974766</v>
      </c>
      <c r="M1598" t="s">
        <v>33</v>
      </c>
    </row>
    <row r="1599" spans="1:13" x14ac:dyDescent="0.3">
      <c r="A1599">
        <v>58</v>
      </c>
      <c r="B1599" t="s">
        <v>287</v>
      </c>
      <c r="C1599" s="1">
        <v>43617</v>
      </c>
      <c r="D1599" t="s">
        <v>97</v>
      </c>
      <c r="E1599" t="str">
        <f t="shared" si="24"/>
        <v>2019/06</v>
      </c>
      <c r="F1599">
        <v>7640991.7661668202</v>
      </c>
      <c r="G1599">
        <v>2.8493087220709652E-2</v>
      </c>
      <c r="H1599" t="s">
        <v>128</v>
      </c>
      <c r="I1599">
        <v>2019</v>
      </c>
      <c r="J1599" t="s">
        <v>293</v>
      </c>
      <c r="K1599">
        <v>6168930.8503985936</v>
      </c>
      <c r="L1599">
        <v>0.80734687841357267</v>
      </c>
      <c r="M1599" t="s">
        <v>33</v>
      </c>
    </row>
    <row r="1600" spans="1:13" x14ac:dyDescent="0.3">
      <c r="A1600">
        <v>58</v>
      </c>
      <c r="B1600" t="s">
        <v>287</v>
      </c>
      <c r="C1600" s="1">
        <v>43586</v>
      </c>
      <c r="D1600" t="s">
        <v>98</v>
      </c>
      <c r="E1600" t="str">
        <f t="shared" si="24"/>
        <v>2019/05</v>
      </c>
      <c r="F1600">
        <v>7426348.7636217698</v>
      </c>
      <c r="G1600">
        <v>-7.5562911511464118E-2</v>
      </c>
      <c r="H1600" t="s">
        <v>128</v>
      </c>
      <c r="I1600">
        <v>2019</v>
      </c>
      <c r="J1600" t="s">
        <v>293</v>
      </c>
      <c r="K1600">
        <v>6168930.8503985936</v>
      </c>
      <c r="L1600">
        <v>0.83068154307771247</v>
      </c>
      <c r="M1600" t="s">
        <v>33</v>
      </c>
    </row>
    <row r="1601" spans="1:13" x14ac:dyDescent="0.3">
      <c r="A1601">
        <v>58</v>
      </c>
      <c r="B1601" t="s">
        <v>287</v>
      </c>
      <c r="C1601" s="1">
        <v>43556</v>
      </c>
      <c r="D1601" t="s">
        <v>99</v>
      </c>
      <c r="E1601" t="str">
        <f t="shared" si="24"/>
        <v>2019/04</v>
      </c>
      <c r="F1601">
        <v>8009250.8620529696</v>
      </c>
      <c r="G1601">
        <v>4.33465710938116E-3</v>
      </c>
      <c r="H1601" t="s">
        <v>128</v>
      </c>
      <c r="I1601">
        <v>2019</v>
      </c>
      <c r="J1601" t="s">
        <v>293</v>
      </c>
      <c r="K1601">
        <v>6168930.8503985936</v>
      </c>
      <c r="L1601">
        <v>0.77022569983746814</v>
      </c>
      <c r="M1601" t="s">
        <v>33</v>
      </c>
    </row>
    <row r="1602" spans="1:13" x14ac:dyDescent="0.3">
      <c r="A1602">
        <v>58</v>
      </c>
      <c r="B1602" t="s">
        <v>287</v>
      </c>
      <c r="C1602" s="1">
        <v>43525</v>
      </c>
      <c r="D1602" t="s">
        <v>100</v>
      </c>
      <c r="E1602" t="str">
        <f t="shared" si="24"/>
        <v>2019/03</v>
      </c>
      <c r="F1602">
        <v>7974608.6411792198</v>
      </c>
      <c r="G1602">
        <v>3.374220793768981E-4</v>
      </c>
      <c r="H1602" t="s">
        <v>128</v>
      </c>
      <c r="I1602">
        <v>2019</v>
      </c>
      <c r="J1602" t="s">
        <v>293</v>
      </c>
      <c r="K1602">
        <v>6168930.8503985936</v>
      </c>
      <c r="L1602">
        <v>0.77357161059208823</v>
      </c>
      <c r="M1602" t="s">
        <v>33</v>
      </c>
    </row>
    <row r="1603" spans="1:13" x14ac:dyDescent="0.3">
      <c r="A1603">
        <v>58</v>
      </c>
      <c r="B1603" t="s">
        <v>287</v>
      </c>
      <c r="C1603" s="1">
        <v>43497</v>
      </c>
      <c r="D1603" t="s">
        <v>101</v>
      </c>
      <c r="E1603" t="str">
        <f t="shared" ref="E1603:E1666" si="25">TEXT(C1603,"yyyy/mm")</f>
        <v>2019/02</v>
      </c>
      <c r="F1603">
        <v>7971918.2860674299</v>
      </c>
      <c r="G1603">
        <v>0.10629274953013246</v>
      </c>
      <c r="H1603" t="s">
        <v>128</v>
      </c>
      <c r="I1603">
        <v>2019</v>
      </c>
      <c r="J1603" t="s">
        <v>293</v>
      </c>
      <c r="K1603">
        <v>6168930.8503985936</v>
      </c>
      <c r="L1603">
        <v>0.77383267477541406</v>
      </c>
      <c r="M1603" t="s">
        <v>33</v>
      </c>
    </row>
    <row r="1604" spans="1:13" x14ac:dyDescent="0.3">
      <c r="A1604">
        <v>58</v>
      </c>
      <c r="B1604" t="s">
        <v>287</v>
      </c>
      <c r="C1604" s="1">
        <v>43466</v>
      </c>
      <c r="D1604" t="s">
        <v>102</v>
      </c>
      <c r="E1604" t="str">
        <f t="shared" si="25"/>
        <v>2019/01</v>
      </c>
      <c r="F1604">
        <v>7168041.0510978103</v>
      </c>
      <c r="G1604">
        <v>0.18468950095414441</v>
      </c>
      <c r="H1604" t="s">
        <v>128</v>
      </c>
      <c r="I1604">
        <v>2019</v>
      </c>
      <c r="J1604" t="s">
        <v>293</v>
      </c>
      <c r="K1604">
        <v>6168930.8503985936</v>
      </c>
      <c r="L1604">
        <v>0.86061600462706622</v>
      </c>
      <c r="M1604" t="s">
        <v>33</v>
      </c>
    </row>
    <row r="1605" spans="1:13" x14ac:dyDescent="0.3">
      <c r="A1605">
        <v>58</v>
      </c>
      <c r="B1605" t="s">
        <v>287</v>
      </c>
      <c r="C1605" s="1">
        <v>43435</v>
      </c>
      <c r="D1605" t="s">
        <v>103</v>
      </c>
      <c r="E1605" t="str">
        <f t="shared" si="25"/>
        <v>2018/12</v>
      </c>
      <c r="F1605">
        <v>5959239.6753941197</v>
      </c>
      <c r="G1605">
        <v>1.3362702620205319E-3</v>
      </c>
      <c r="H1605" t="s">
        <v>128</v>
      </c>
      <c r="I1605">
        <v>2018</v>
      </c>
      <c r="J1605" t="s">
        <v>294</v>
      </c>
      <c r="K1605">
        <v>6031913.1024510553</v>
      </c>
      <c r="L1605">
        <v>1.0121950837716776</v>
      </c>
      <c r="M1605" t="s">
        <v>33</v>
      </c>
    </row>
    <row r="1606" spans="1:13" x14ac:dyDescent="0.3">
      <c r="A1606">
        <v>58</v>
      </c>
      <c r="B1606" t="s">
        <v>287</v>
      </c>
      <c r="C1606" s="1">
        <v>43405</v>
      </c>
      <c r="D1606" t="s">
        <v>105</v>
      </c>
      <c r="E1606" t="str">
        <f t="shared" si="25"/>
        <v>2018/11</v>
      </c>
      <c r="F1606">
        <v>5951281.8387260204</v>
      </c>
      <c r="G1606">
        <v>-0.10615777898839646</v>
      </c>
      <c r="H1606" t="s">
        <v>128</v>
      </c>
      <c r="I1606">
        <v>2018</v>
      </c>
      <c r="J1606" t="s">
        <v>294</v>
      </c>
      <c r="K1606">
        <v>6031913.1024510553</v>
      </c>
      <c r="L1606">
        <v>1.0135485540611358</v>
      </c>
      <c r="M1606" t="s">
        <v>33</v>
      </c>
    </row>
    <row r="1607" spans="1:13" x14ac:dyDescent="0.3">
      <c r="A1607">
        <v>58</v>
      </c>
      <c r="B1607" t="s">
        <v>287</v>
      </c>
      <c r="C1607" s="1">
        <v>43374</v>
      </c>
      <c r="D1607" t="s">
        <v>106</v>
      </c>
      <c r="E1607" t="str">
        <f t="shared" si="25"/>
        <v>2018/10</v>
      </c>
      <c r="F1607">
        <v>6617809.4104575496</v>
      </c>
      <c r="G1607">
        <v>-9.8050796607752275E-2</v>
      </c>
      <c r="H1607" t="s">
        <v>128</v>
      </c>
      <c r="I1607">
        <v>2018</v>
      </c>
      <c r="J1607" t="s">
        <v>294</v>
      </c>
      <c r="K1607">
        <v>6031913.1024510553</v>
      </c>
      <c r="L1607">
        <v>0.91146672989997968</v>
      </c>
      <c r="M1607" t="s">
        <v>33</v>
      </c>
    </row>
    <row r="1608" spans="1:13" x14ac:dyDescent="0.3">
      <c r="A1608">
        <v>58</v>
      </c>
      <c r="B1608" t="s">
        <v>287</v>
      </c>
      <c r="C1608" s="1">
        <v>43344</v>
      </c>
      <c r="D1608" t="s">
        <v>107</v>
      </c>
      <c r="E1608" t="str">
        <f t="shared" si="25"/>
        <v>2018/09</v>
      </c>
      <c r="F1608">
        <v>7299568.2825649995</v>
      </c>
      <c r="G1608">
        <v>4.5421803016094671E-2</v>
      </c>
      <c r="H1608" t="s">
        <v>128</v>
      </c>
      <c r="I1608">
        <v>2018</v>
      </c>
      <c r="J1608" t="s">
        <v>294</v>
      </c>
      <c r="K1608">
        <v>6031913.1024510553</v>
      </c>
      <c r="L1608">
        <v>0.82633833522158628</v>
      </c>
      <c r="M1608" t="s">
        <v>33</v>
      </c>
    </row>
    <row r="1609" spans="1:13" x14ac:dyDescent="0.3">
      <c r="A1609">
        <v>58</v>
      </c>
      <c r="B1609" t="s">
        <v>287</v>
      </c>
      <c r="C1609" s="1">
        <v>43313</v>
      </c>
      <c r="D1609" t="s">
        <v>108</v>
      </c>
      <c r="E1609" t="str">
        <f t="shared" si="25"/>
        <v>2018/08</v>
      </c>
      <c r="F1609">
        <v>6975426.0202535903</v>
      </c>
      <c r="G1609">
        <v>1.4870147981312929E-2</v>
      </c>
      <c r="H1609" t="s">
        <v>128</v>
      </c>
      <c r="I1609">
        <v>2018</v>
      </c>
      <c r="J1609" t="s">
        <v>294</v>
      </c>
      <c r="K1609">
        <v>6031913.1024510553</v>
      </c>
      <c r="L1609">
        <v>0.86473759236167291</v>
      </c>
      <c r="M1609" t="s">
        <v>33</v>
      </c>
    </row>
    <row r="1610" spans="1:13" x14ac:dyDescent="0.3">
      <c r="A1610">
        <v>58</v>
      </c>
      <c r="B1610" t="s">
        <v>287</v>
      </c>
      <c r="C1610" s="1">
        <v>43282</v>
      </c>
      <c r="D1610" t="s">
        <v>109</v>
      </c>
      <c r="E1610" t="str">
        <f t="shared" si="25"/>
        <v>2018/07</v>
      </c>
      <c r="F1610">
        <v>6872467.8022494595</v>
      </c>
      <c r="G1610">
        <v>3.6445555892586745E-2</v>
      </c>
      <c r="H1610" t="s">
        <v>128</v>
      </c>
      <c r="I1610">
        <v>2018</v>
      </c>
      <c r="J1610" t="s">
        <v>294</v>
      </c>
      <c r="K1610">
        <v>6031913.1024510553</v>
      </c>
      <c r="L1610">
        <v>0.87769244993431927</v>
      </c>
      <c r="M1610" t="s">
        <v>33</v>
      </c>
    </row>
    <row r="1611" spans="1:13" x14ac:dyDescent="0.3">
      <c r="A1611">
        <v>58</v>
      </c>
      <c r="B1611" t="s">
        <v>287</v>
      </c>
      <c r="C1611" s="1">
        <v>43252</v>
      </c>
      <c r="D1611" t="s">
        <v>110</v>
      </c>
      <c r="E1611" t="str">
        <f t="shared" si="25"/>
        <v>2018/06</v>
      </c>
      <c r="F1611">
        <v>6626506.2209763303</v>
      </c>
      <c r="G1611">
        <v>-5.6769672813339341E-2</v>
      </c>
      <c r="H1611" t="s">
        <v>128</v>
      </c>
      <c r="I1611">
        <v>2018</v>
      </c>
      <c r="J1611" t="s">
        <v>294</v>
      </c>
      <c r="K1611">
        <v>6031913.1024510553</v>
      </c>
      <c r="L1611">
        <v>0.91027049568850038</v>
      </c>
      <c r="M1611" t="s">
        <v>33</v>
      </c>
    </row>
    <row r="1612" spans="1:13" x14ac:dyDescent="0.3">
      <c r="A1612">
        <v>58</v>
      </c>
      <c r="B1612" t="s">
        <v>287</v>
      </c>
      <c r="C1612" s="1">
        <v>43221</v>
      </c>
      <c r="D1612" t="s">
        <v>111</v>
      </c>
      <c r="E1612" t="str">
        <f t="shared" si="25"/>
        <v>2018/05</v>
      </c>
      <c r="F1612">
        <v>7013573.7107058195</v>
      </c>
      <c r="G1612">
        <v>-2.2468818270713974E-2</v>
      </c>
      <c r="H1612" t="s">
        <v>128</v>
      </c>
      <c r="I1612">
        <v>2018</v>
      </c>
      <c r="J1612" t="s">
        <v>294</v>
      </c>
      <c r="K1612">
        <v>6031913.1024510553</v>
      </c>
      <c r="L1612">
        <v>0.86003417818845829</v>
      </c>
      <c r="M1612" t="s">
        <v>33</v>
      </c>
    </row>
    <row r="1613" spans="1:13" x14ac:dyDescent="0.3">
      <c r="A1613">
        <v>58</v>
      </c>
      <c r="B1613" t="s">
        <v>287</v>
      </c>
      <c r="C1613" s="1">
        <v>43191</v>
      </c>
      <c r="D1613" t="s">
        <v>112</v>
      </c>
      <c r="E1613" t="str">
        <f t="shared" si="25"/>
        <v>2018/04</v>
      </c>
      <c r="F1613">
        <v>7172944.1518179001</v>
      </c>
      <c r="G1613">
        <v>5.0727438634981595E-2</v>
      </c>
      <c r="H1613" t="s">
        <v>128</v>
      </c>
      <c r="I1613">
        <v>2018</v>
      </c>
      <c r="J1613" t="s">
        <v>294</v>
      </c>
      <c r="K1613">
        <v>6031913.1024510553</v>
      </c>
      <c r="L1613">
        <v>0.84092570286112378</v>
      </c>
      <c r="M1613" t="s">
        <v>33</v>
      </c>
    </row>
    <row r="1614" spans="1:13" x14ac:dyDescent="0.3">
      <c r="A1614">
        <v>58</v>
      </c>
      <c r="B1614" t="s">
        <v>287</v>
      </c>
      <c r="C1614" s="1">
        <v>43160</v>
      </c>
      <c r="D1614" t="s">
        <v>113</v>
      </c>
      <c r="E1614" t="str">
        <f t="shared" si="25"/>
        <v>2018/03</v>
      </c>
      <c r="F1614">
        <v>6818153.9445025902</v>
      </c>
      <c r="G1614">
        <v>-1.6080429298961058E-2</v>
      </c>
      <c r="H1614" t="s">
        <v>128</v>
      </c>
      <c r="I1614">
        <v>2018</v>
      </c>
      <c r="J1614" t="s">
        <v>294</v>
      </c>
      <c r="K1614">
        <v>6031913.1024510553</v>
      </c>
      <c r="L1614">
        <v>0.88468420507203815</v>
      </c>
      <c r="M1614" t="s">
        <v>33</v>
      </c>
    </row>
    <row r="1615" spans="1:13" x14ac:dyDescent="0.3">
      <c r="A1615">
        <v>58</v>
      </c>
      <c r="B1615" t="s">
        <v>287</v>
      </c>
      <c r="C1615" s="1">
        <v>43132</v>
      </c>
      <c r="D1615" t="s">
        <v>114</v>
      </c>
      <c r="E1615" t="str">
        <f t="shared" si="25"/>
        <v>2018/02</v>
      </c>
      <c r="F1615">
        <v>6928679.0509128198</v>
      </c>
      <c r="G1615">
        <v>-8.2238163423184948E-2</v>
      </c>
      <c r="H1615" t="s">
        <v>128</v>
      </c>
      <c r="I1615">
        <v>2018</v>
      </c>
      <c r="J1615" t="s">
        <v>294</v>
      </c>
      <c r="K1615">
        <v>6031913.1024510553</v>
      </c>
      <c r="L1615">
        <v>0.87057187353141718</v>
      </c>
      <c r="M1615" t="s">
        <v>33</v>
      </c>
    </row>
    <row r="1616" spans="1:13" x14ac:dyDescent="0.3">
      <c r="A1616">
        <v>58</v>
      </c>
      <c r="B1616" t="s">
        <v>287</v>
      </c>
      <c r="C1616" s="1">
        <v>43101</v>
      </c>
      <c r="D1616" t="s">
        <v>115</v>
      </c>
      <c r="E1616" t="str">
        <f t="shared" si="25"/>
        <v>2018/01</v>
      </c>
      <c r="F1616">
        <v>7522566.3170729401</v>
      </c>
      <c r="G1616">
        <v>-0.16341457532749049</v>
      </c>
      <c r="H1616" t="s">
        <v>128</v>
      </c>
      <c r="I1616">
        <v>2018</v>
      </c>
      <c r="J1616" t="s">
        <v>294</v>
      </c>
      <c r="K1616">
        <v>6031913.1024510553</v>
      </c>
      <c r="L1616">
        <v>0.8018424628256513</v>
      </c>
      <c r="M1616" t="s">
        <v>33</v>
      </c>
    </row>
    <row r="1617" spans="1:13" x14ac:dyDescent="0.3">
      <c r="A1617">
        <v>58</v>
      </c>
      <c r="B1617" t="s">
        <v>287</v>
      </c>
      <c r="C1617" s="1">
        <v>43070</v>
      </c>
      <c r="D1617" t="s">
        <v>116</v>
      </c>
      <c r="E1617" t="str">
        <f t="shared" si="25"/>
        <v>2017/12</v>
      </c>
      <c r="F1617">
        <v>8858008.1063013691</v>
      </c>
      <c r="G1617">
        <v>6.6305933739800677E-2</v>
      </c>
      <c r="H1617" t="s">
        <v>128</v>
      </c>
      <c r="I1617">
        <v>2017</v>
      </c>
      <c r="J1617" t="s">
        <v>295</v>
      </c>
      <c r="K1617">
        <v>5597369.3385841344</v>
      </c>
      <c r="L1617">
        <v>0.63189932447705743</v>
      </c>
      <c r="M1617" t="s">
        <v>33</v>
      </c>
    </row>
    <row r="1618" spans="1:13" x14ac:dyDescent="0.3">
      <c r="A1618">
        <v>58</v>
      </c>
      <c r="B1618" t="s">
        <v>287</v>
      </c>
      <c r="C1618" s="1">
        <v>43040</v>
      </c>
      <c r="D1618" t="s">
        <v>118</v>
      </c>
      <c r="E1618" t="str">
        <f t="shared" si="25"/>
        <v>2017/11</v>
      </c>
      <c r="F1618">
        <v>8289718.29195558</v>
      </c>
      <c r="G1618">
        <v>-7.6934510395042663E-2</v>
      </c>
      <c r="H1618" t="s">
        <v>128</v>
      </c>
      <c r="I1618">
        <v>2017</v>
      </c>
      <c r="J1618" t="s">
        <v>295</v>
      </c>
      <c r="K1618">
        <v>5597369.3385841344</v>
      </c>
      <c r="L1618">
        <v>0.67521828142409546</v>
      </c>
      <c r="M1618" t="s">
        <v>33</v>
      </c>
    </row>
    <row r="1619" spans="1:13" x14ac:dyDescent="0.3">
      <c r="A1619">
        <v>58</v>
      </c>
      <c r="B1619" t="s">
        <v>287</v>
      </c>
      <c r="C1619" s="1">
        <v>43009</v>
      </c>
      <c r="D1619" t="s">
        <v>119</v>
      </c>
      <c r="E1619" t="str">
        <f t="shared" si="25"/>
        <v>2017/10</v>
      </c>
      <c r="F1619">
        <v>8952658.2315036301</v>
      </c>
      <c r="G1619">
        <v>6.5330512720388353E-2</v>
      </c>
      <c r="H1619" t="s">
        <v>128</v>
      </c>
      <c r="I1619">
        <v>2017</v>
      </c>
      <c r="J1619" t="s">
        <v>295</v>
      </c>
      <c r="K1619">
        <v>5597369.3385841344</v>
      </c>
      <c r="L1619">
        <v>0.62521869972512478</v>
      </c>
      <c r="M1619" t="s">
        <v>33</v>
      </c>
    </row>
    <row r="1620" spans="1:13" x14ac:dyDescent="0.3">
      <c r="A1620">
        <v>58</v>
      </c>
      <c r="B1620" t="s">
        <v>287</v>
      </c>
      <c r="C1620" s="1">
        <v>42979</v>
      </c>
      <c r="D1620" t="s">
        <v>120</v>
      </c>
      <c r="E1620" t="str">
        <f t="shared" si="25"/>
        <v>2017/09</v>
      </c>
      <c r="F1620">
        <v>8386472.4455435304</v>
      </c>
      <c r="G1620">
        <v>-1.5970067479683141E-2</v>
      </c>
      <c r="H1620" t="s">
        <v>128</v>
      </c>
      <c r="I1620">
        <v>2017</v>
      </c>
      <c r="J1620" t="s">
        <v>295</v>
      </c>
      <c r="K1620">
        <v>5597369.3385841344</v>
      </c>
      <c r="L1620">
        <v>0.66742833472952123</v>
      </c>
      <c r="M1620" t="s">
        <v>33</v>
      </c>
    </row>
    <row r="1621" spans="1:13" x14ac:dyDescent="0.3">
      <c r="A1621">
        <v>58</v>
      </c>
      <c r="B1621" t="s">
        <v>287</v>
      </c>
      <c r="C1621" s="1">
        <v>42948</v>
      </c>
      <c r="D1621" t="s">
        <v>121</v>
      </c>
      <c r="E1621" t="str">
        <f t="shared" si="25"/>
        <v>2017/08</v>
      </c>
      <c r="F1621">
        <v>8521480.1480894499</v>
      </c>
      <c r="G1621">
        <v>1.4762978156398198E-2</v>
      </c>
      <c r="H1621" t="s">
        <v>128</v>
      </c>
      <c r="I1621">
        <v>2017</v>
      </c>
      <c r="J1621" t="s">
        <v>295</v>
      </c>
      <c r="K1621">
        <v>5597369.3385841344</v>
      </c>
      <c r="L1621">
        <v>0.65685411939134619</v>
      </c>
      <c r="M1621" t="s">
        <v>33</v>
      </c>
    </row>
    <row r="1622" spans="1:13" x14ac:dyDescent="0.3">
      <c r="A1622">
        <v>58</v>
      </c>
      <c r="B1622" t="s">
        <v>287</v>
      </c>
      <c r="C1622" s="1">
        <v>42917</v>
      </c>
      <c r="D1622" t="s">
        <v>122</v>
      </c>
      <c r="E1622" t="str">
        <f t="shared" si="25"/>
        <v>2017/07</v>
      </c>
      <c r="F1622">
        <v>8396601.7791678794</v>
      </c>
      <c r="G1622">
        <v>9.0005186585907143E-2</v>
      </c>
      <c r="H1622" t="s">
        <v>128</v>
      </c>
      <c r="I1622">
        <v>2017</v>
      </c>
      <c r="J1622" t="s">
        <v>295</v>
      </c>
      <c r="K1622">
        <v>5597369.3385841344</v>
      </c>
      <c r="L1622">
        <v>0.66662317516013547</v>
      </c>
      <c r="M1622" t="s">
        <v>33</v>
      </c>
    </row>
    <row r="1623" spans="1:13" x14ac:dyDescent="0.3">
      <c r="A1623">
        <v>58</v>
      </c>
      <c r="B1623" t="s">
        <v>287</v>
      </c>
      <c r="C1623" s="1">
        <v>42887</v>
      </c>
      <c r="D1623" t="s">
        <v>123</v>
      </c>
      <c r="E1623" t="str">
        <f t="shared" si="25"/>
        <v>2017/06</v>
      </c>
      <c r="F1623">
        <v>7673876.4149629204</v>
      </c>
      <c r="G1623">
        <v>-8.2478969758223164E-2</v>
      </c>
      <c r="H1623" t="s">
        <v>128</v>
      </c>
      <c r="I1623">
        <v>2017</v>
      </c>
      <c r="J1623" t="s">
        <v>295</v>
      </c>
      <c r="K1623">
        <v>5597369.3385841344</v>
      </c>
      <c r="L1623">
        <v>0.72940571829774259</v>
      </c>
      <c r="M1623" t="s">
        <v>33</v>
      </c>
    </row>
    <row r="1624" spans="1:13" x14ac:dyDescent="0.3">
      <c r="A1624">
        <v>58</v>
      </c>
      <c r="B1624" t="s">
        <v>287</v>
      </c>
      <c r="C1624" s="1">
        <v>42856</v>
      </c>
      <c r="D1624" t="s">
        <v>124</v>
      </c>
      <c r="E1624" t="str">
        <f t="shared" si="25"/>
        <v>2017/05</v>
      </c>
      <c r="F1624">
        <v>8333644.3463866301</v>
      </c>
      <c r="G1624">
        <v>5.5397743386138072E-2</v>
      </c>
      <c r="H1624" t="s">
        <v>128</v>
      </c>
      <c r="I1624">
        <v>2017</v>
      </c>
      <c r="J1624" t="s">
        <v>295</v>
      </c>
      <c r="K1624">
        <v>5597369.3385841344</v>
      </c>
      <c r="L1624">
        <v>0.67165925325468057</v>
      </c>
      <c r="M1624" t="s">
        <v>33</v>
      </c>
    </row>
    <row r="1625" spans="1:13" x14ac:dyDescent="0.3">
      <c r="A1625">
        <v>58</v>
      </c>
      <c r="B1625" t="s">
        <v>287</v>
      </c>
      <c r="C1625" s="1">
        <v>42826</v>
      </c>
      <c r="D1625" t="s">
        <v>125</v>
      </c>
      <c r="E1625" t="str">
        <f t="shared" si="25"/>
        <v>2017/04</v>
      </c>
      <c r="F1625">
        <v>7884533.9571986599</v>
      </c>
      <c r="G1625">
        <v>5.8639513431462897E-2</v>
      </c>
      <c r="H1625" t="s">
        <v>128</v>
      </c>
      <c r="I1625">
        <v>2017</v>
      </c>
      <c r="J1625" t="s">
        <v>295</v>
      </c>
      <c r="K1625">
        <v>5597369.3385841344</v>
      </c>
      <c r="L1625">
        <v>0.70991758916501069</v>
      </c>
      <c r="M1625" t="s">
        <v>33</v>
      </c>
    </row>
    <row r="1626" spans="1:13" x14ac:dyDescent="0.3">
      <c r="A1626">
        <v>58</v>
      </c>
      <c r="B1626" t="s">
        <v>287</v>
      </c>
      <c r="C1626" s="1">
        <v>42795</v>
      </c>
      <c r="D1626" t="s">
        <v>126</v>
      </c>
      <c r="E1626" t="str">
        <f t="shared" si="25"/>
        <v>2017/03</v>
      </c>
      <c r="F1626">
        <v>7435483.4419470001</v>
      </c>
      <c r="G1626">
        <v>6.6186794893025841E-2</v>
      </c>
      <c r="H1626" t="s">
        <v>128</v>
      </c>
      <c r="I1626">
        <v>2017</v>
      </c>
      <c r="J1626" t="s">
        <v>295</v>
      </c>
      <c r="K1626">
        <v>5597369.3385841344</v>
      </c>
      <c r="L1626">
        <v>0.75279158137946833</v>
      </c>
      <c r="M1626" t="s">
        <v>33</v>
      </c>
    </row>
    <row r="1627" spans="1:13" x14ac:dyDescent="0.3">
      <c r="A1627">
        <v>58</v>
      </c>
      <c r="B1627" t="s">
        <v>287</v>
      </c>
      <c r="C1627" s="1">
        <v>42767</v>
      </c>
      <c r="D1627" t="s">
        <v>127</v>
      </c>
      <c r="E1627" t="str">
        <f t="shared" si="25"/>
        <v>2017/02</v>
      </c>
      <c r="F1627">
        <v>6959285.4605323197</v>
      </c>
      <c r="G1627">
        <v>6.8376422543795098E-2</v>
      </c>
      <c r="H1627" t="s">
        <v>128</v>
      </c>
      <c r="I1627">
        <v>2017</v>
      </c>
      <c r="J1627" t="s">
        <v>295</v>
      </c>
      <c r="K1627">
        <v>5597369.3385841344</v>
      </c>
      <c r="L1627">
        <v>0.80430230521913215</v>
      </c>
      <c r="M1627" t="s">
        <v>33</v>
      </c>
    </row>
    <row r="1628" spans="1:13" x14ac:dyDescent="0.3">
      <c r="A1628">
        <v>58</v>
      </c>
      <c r="B1628" t="s">
        <v>287</v>
      </c>
      <c r="C1628" s="1">
        <v>42736</v>
      </c>
      <c r="D1628" t="s">
        <v>129</v>
      </c>
      <c r="E1628" t="str">
        <f t="shared" si="25"/>
        <v>2017/01</v>
      </c>
      <c r="F1628">
        <v>6499338.3721167399</v>
      </c>
      <c r="G1628">
        <v>0.12634652514675138</v>
      </c>
      <c r="H1628" t="s">
        <v>128</v>
      </c>
      <c r="I1628">
        <v>2017</v>
      </c>
      <c r="J1628" t="s">
        <v>295</v>
      </c>
      <c r="K1628">
        <v>5597369.3385841344</v>
      </c>
      <c r="L1628">
        <v>0.8612214071816594</v>
      </c>
      <c r="M1628" t="s">
        <v>33</v>
      </c>
    </row>
    <row r="1629" spans="1:13" x14ac:dyDescent="0.3">
      <c r="A1629">
        <v>58</v>
      </c>
      <c r="B1629" t="s">
        <v>287</v>
      </c>
      <c r="C1629" s="1">
        <v>42705</v>
      </c>
      <c r="D1629" t="s">
        <v>130</v>
      </c>
      <c r="E1629" t="str">
        <f t="shared" si="25"/>
        <v>2016/12</v>
      </c>
      <c r="F1629">
        <v>5727927.9880970204</v>
      </c>
      <c r="G1629">
        <v>-1.4299320347996324E-2</v>
      </c>
      <c r="H1629" t="s">
        <v>128</v>
      </c>
      <c r="I1629">
        <v>2016</v>
      </c>
      <c r="J1629" t="s">
        <v>296</v>
      </c>
      <c r="K1629">
        <v>5397062.9703634698</v>
      </c>
      <c r="L1629">
        <v>0.94223652629343313</v>
      </c>
      <c r="M1629" t="s">
        <v>33</v>
      </c>
    </row>
    <row r="1630" spans="1:13" x14ac:dyDescent="0.3">
      <c r="A1630">
        <v>58</v>
      </c>
      <c r="B1630" t="s">
        <v>287</v>
      </c>
      <c r="C1630" s="1">
        <v>42675</v>
      </c>
      <c r="D1630" t="s">
        <v>132</v>
      </c>
      <c r="E1630" t="str">
        <f t="shared" si="25"/>
        <v>2016/11</v>
      </c>
      <c r="F1630">
        <v>5810421.8628742099</v>
      </c>
      <c r="G1630">
        <v>3.3647037734628363E-2</v>
      </c>
      <c r="H1630" t="s">
        <v>128</v>
      </c>
      <c r="I1630">
        <v>2016</v>
      </c>
      <c r="J1630" t="s">
        <v>296</v>
      </c>
      <c r="K1630">
        <v>5397062.9703634698</v>
      </c>
      <c r="L1630">
        <v>0.92885905666301039</v>
      </c>
      <c r="M1630" t="s">
        <v>33</v>
      </c>
    </row>
    <row r="1631" spans="1:13" x14ac:dyDescent="0.3">
      <c r="A1631">
        <v>58</v>
      </c>
      <c r="B1631" t="s">
        <v>287</v>
      </c>
      <c r="C1631" s="1">
        <v>42644</v>
      </c>
      <c r="D1631" t="s">
        <v>133</v>
      </c>
      <c r="E1631" t="str">
        <f t="shared" si="25"/>
        <v>2016/10</v>
      </c>
      <c r="F1631">
        <v>5618170.8549678801</v>
      </c>
      <c r="G1631">
        <v>-8.3004421970867853E-2</v>
      </c>
      <c r="H1631" t="s">
        <v>128</v>
      </c>
      <c r="I1631">
        <v>2016</v>
      </c>
      <c r="J1631" t="s">
        <v>296</v>
      </c>
      <c r="K1631">
        <v>5397062.9703634698</v>
      </c>
      <c r="L1631">
        <v>0.96064415086114818</v>
      </c>
      <c r="M1631" t="s">
        <v>33</v>
      </c>
    </row>
    <row r="1632" spans="1:13" x14ac:dyDescent="0.3">
      <c r="A1632">
        <v>58</v>
      </c>
      <c r="B1632" t="s">
        <v>287</v>
      </c>
      <c r="C1632" s="1">
        <v>42614</v>
      </c>
      <c r="D1632" t="s">
        <v>134</v>
      </c>
      <c r="E1632" t="str">
        <f t="shared" si="25"/>
        <v>2016/09</v>
      </c>
      <c r="F1632">
        <v>6104404.5149290496</v>
      </c>
      <c r="G1632">
        <v>7.0408646296076991E-4</v>
      </c>
      <c r="H1632" t="s">
        <v>128</v>
      </c>
      <c r="I1632">
        <v>2016</v>
      </c>
      <c r="J1632" t="s">
        <v>296</v>
      </c>
      <c r="K1632">
        <v>5397062.9703634698</v>
      </c>
      <c r="L1632">
        <v>0.8841260367271383</v>
      </c>
      <c r="M1632" t="s">
        <v>33</v>
      </c>
    </row>
    <row r="1633" spans="1:13" x14ac:dyDescent="0.3">
      <c r="A1633">
        <v>58</v>
      </c>
      <c r="B1633" t="s">
        <v>287</v>
      </c>
      <c r="C1633" s="1">
        <v>42583</v>
      </c>
      <c r="D1633" t="s">
        <v>135</v>
      </c>
      <c r="E1633" t="str">
        <f t="shared" si="25"/>
        <v>2016/08</v>
      </c>
      <c r="F1633">
        <v>6100107.9990824703</v>
      </c>
      <c r="G1633">
        <v>0.12153586438860242</v>
      </c>
      <c r="H1633" t="s">
        <v>128</v>
      </c>
      <c r="I1633">
        <v>2016</v>
      </c>
      <c r="J1633" t="s">
        <v>296</v>
      </c>
      <c r="K1633">
        <v>5397062.9703634698</v>
      </c>
      <c r="L1633">
        <v>0.88474875709991574</v>
      </c>
      <c r="M1633" t="s">
        <v>33</v>
      </c>
    </row>
    <row r="1634" spans="1:13" x14ac:dyDescent="0.3">
      <c r="A1634">
        <v>58</v>
      </c>
      <c r="B1634" t="s">
        <v>287</v>
      </c>
      <c r="C1634" s="1">
        <v>42552</v>
      </c>
      <c r="D1634" t="s">
        <v>136</v>
      </c>
      <c r="E1634" t="str">
        <f t="shared" si="25"/>
        <v>2016/07</v>
      </c>
      <c r="F1634">
        <v>5402007.3252851302</v>
      </c>
      <c r="G1634">
        <v>7.6289308326242908E-2</v>
      </c>
      <c r="H1634" t="s">
        <v>128</v>
      </c>
      <c r="I1634">
        <v>2016</v>
      </c>
      <c r="J1634" t="s">
        <v>296</v>
      </c>
      <c r="K1634">
        <v>5397062.9703634698</v>
      </c>
      <c r="L1634">
        <v>0.9990847189528016</v>
      </c>
      <c r="M1634" t="s">
        <v>33</v>
      </c>
    </row>
    <row r="1635" spans="1:13" x14ac:dyDescent="0.3">
      <c r="A1635">
        <v>58</v>
      </c>
      <c r="B1635" t="s">
        <v>287</v>
      </c>
      <c r="C1635" s="1">
        <v>42522</v>
      </c>
      <c r="D1635" t="s">
        <v>137</v>
      </c>
      <c r="E1635" t="str">
        <f t="shared" si="25"/>
        <v>2016/06</v>
      </c>
      <c r="F1635">
        <v>5005219.6758129597</v>
      </c>
      <c r="G1635">
        <v>-0.37733363995545094</v>
      </c>
      <c r="H1635" t="s">
        <v>128</v>
      </c>
      <c r="I1635">
        <v>2016</v>
      </c>
      <c r="J1635" t="s">
        <v>296</v>
      </c>
      <c r="K1635">
        <v>5397062.9703634698</v>
      </c>
      <c r="L1635">
        <v>1.0782869324285684</v>
      </c>
      <c r="M1635" t="s">
        <v>33</v>
      </c>
    </row>
    <row r="1636" spans="1:13" x14ac:dyDescent="0.3">
      <c r="A1636">
        <v>58</v>
      </c>
      <c r="B1636" t="s">
        <v>287</v>
      </c>
      <c r="C1636" s="1">
        <v>42491</v>
      </c>
      <c r="D1636" t="s">
        <v>138</v>
      </c>
      <c r="E1636" t="str">
        <f t="shared" si="25"/>
        <v>2016/05</v>
      </c>
      <c r="F1636">
        <v>7299566.3554783203</v>
      </c>
      <c r="G1636">
        <v>0.10593329912970684</v>
      </c>
      <c r="H1636" t="s">
        <v>128</v>
      </c>
      <c r="I1636">
        <v>2016</v>
      </c>
      <c r="J1636" t="s">
        <v>296</v>
      </c>
      <c r="K1636">
        <v>5397062.9703634698</v>
      </c>
      <c r="L1636">
        <v>0.73936761549033347</v>
      </c>
      <c r="M1636" t="s">
        <v>33</v>
      </c>
    </row>
    <row r="1637" spans="1:13" x14ac:dyDescent="0.3">
      <c r="A1637">
        <v>58</v>
      </c>
      <c r="B1637" t="s">
        <v>287</v>
      </c>
      <c r="C1637" s="1">
        <v>42461</v>
      </c>
      <c r="D1637" t="s">
        <v>139</v>
      </c>
      <c r="E1637" t="str">
        <f t="shared" si="25"/>
        <v>2016/04</v>
      </c>
      <c r="F1637">
        <v>6565847.8335422296</v>
      </c>
      <c r="G1637">
        <v>-5.1244678064157036E-2</v>
      </c>
      <c r="H1637" t="s">
        <v>128</v>
      </c>
      <c r="I1637">
        <v>2016</v>
      </c>
      <c r="J1637" t="s">
        <v>296</v>
      </c>
      <c r="K1637">
        <v>5397062.9703634698</v>
      </c>
      <c r="L1637">
        <v>0.8219902603883209</v>
      </c>
      <c r="M1637" t="s">
        <v>33</v>
      </c>
    </row>
    <row r="1638" spans="1:13" x14ac:dyDescent="0.3">
      <c r="A1638">
        <v>58</v>
      </c>
      <c r="B1638" t="s">
        <v>287</v>
      </c>
      <c r="C1638" s="1">
        <v>42430</v>
      </c>
      <c r="D1638" t="s">
        <v>140</v>
      </c>
      <c r="E1638" t="str">
        <f t="shared" si="25"/>
        <v>2016/03</v>
      </c>
      <c r="F1638">
        <v>6911082.7725471798</v>
      </c>
      <c r="G1638">
        <v>-5.1287656091491163E-2</v>
      </c>
      <c r="H1638" t="s">
        <v>128</v>
      </c>
      <c r="I1638">
        <v>2016</v>
      </c>
      <c r="J1638" t="s">
        <v>296</v>
      </c>
      <c r="K1638">
        <v>5397062.9703634698</v>
      </c>
      <c r="L1638">
        <v>0.78092871232886474</v>
      </c>
      <c r="M1638" t="s">
        <v>33</v>
      </c>
    </row>
    <row r="1639" spans="1:13" x14ac:dyDescent="0.3">
      <c r="A1639">
        <v>58</v>
      </c>
      <c r="B1639" t="s">
        <v>287</v>
      </c>
      <c r="C1639" s="1">
        <v>42401</v>
      </c>
      <c r="D1639" t="s">
        <v>141</v>
      </c>
      <c r="E1639" t="str">
        <f t="shared" si="25"/>
        <v>2016/02</v>
      </c>
      <c r="F1639">
        <v>7274782.9536065999</v>
      </c>
      <c r="G1639">
        <v>-1.5971793992210707E-2</v>
      </c>
      <c r="H1639" t="s">
        <v>128</v>
      </c>
      <c r="I1639">
        <v>2016</v>
      </c>
      <c r="J1639" t="s">
        <v>296</v>
      </c>
      <c r="K1639">
        <v>5397062.9703634698</v>
      </c>
      <c r="L1639">
        <v>0.7418864596761312</v>
      </c>
      <c r="M1639" t="s">
        <v>33</v>
      </c>
    </row>
    <row r="1640" spans="1:13" x14ac:dyDescent="0.3">
      <c r="A1640">
        <v>58</v>
      </c>
      <c r="B1640" t="s">
        <v>287</v>
      </c>
      <c r="C1640" s="1">
        <v>42370</v>
      </c>
      <c r="D1640" t="s">
        <v>142</v>
      </c>
      <c r="E1640" t="str">
        <f t="shared" si="25"/>
        <v>2016/01</v>
      </c>
      <c r="F1640">
        <v>7391907.1401321199</v>
      </c>
      <c r="G1640">
        <v>-0.22939422594453038</v>
      </c>
      <c r="H1640" t="s">
        <v>128</v>
      </c>
      <c r="I1640">
        <v>2016</v>
      </c>
      <c r="J1640" t="s">
        <v>296</v>
      </c>
      <c r="K1640">
        <v>5397062.9703634698</v>
      </c>
      <c r="L1640">
        <v>0.73013132714583928</v>
      </c>
      <c r="M1640" t="s">
        <v>15</v>
      </c>
    </row>
    <row r="1641" spans="1:13" x14ac:dyDescent="0.3">
      <c r="A1641">
        <v>58</v>
      </c>
      <c r="B1641" t="s">
        <v>287</v>
      </c>
      <c r="C1641" s="1">
        <v>42339</v>
      </c>
      <c r="D1641" t="s">
        <v>143</v>
      </c>
      <c r="E1641" t="str">
        <f t="shared" si="25"/>
        <v>2015/12</v>
      </c>
      <c r="F1641">
        <v>9297820.3153297603</v>
      </c>
      <c r="G1641">
        <v>4.0797560000695746E-2</v>
      </c>
      <c r="H1641" t="s">
        <v>128</v>
      </c>
      <c r="I1641">
        <v>2015</v>
      </c>
      <c r="J1641" t="s">
        <v>297</v>
      </c>
      <c r="K1641">
        <v>5818944.8141296282</v>
      </c>
      <c r="L1641">
        <v>0.62583967174926536</v>
      </c>
      <c r="M1641" t="s">
        <v>15</v>
      </c>
    </row>
    <row r="1642" spans="1:13" x14ac:dyDescent="0.3">
      <c r="A1642">
        <v>58</v>
      </c>
      <c r="B1642" t="s">
        <v>287</v>
      </c>
      <c r="C1642" s="1">
        <v>42309</v>
      </c>
      <c r="D1642" t="s">
        <v>145</v>
      </c>
      <c r="E1642" t="str">
        <f t="shared" si="25"/>
        <v>2015/11</v>
      </c>
      <c r="F1642">
        <v>8926125.6056426391</v>
      </c>
      <c r="G1642">
        <v>-1.8667983031208431E-2</v>
      </c>
      <c r="H1642" t="s">
        <v>128</v>
      </c>
      <c r="I1642">
        <v>2015</v>
      </c>
      <c r="J1642" t="s">
        <v>297</v>
      </c>
      <c r="K1642">
        <v>5818944.8141296282</v>
      </c>
      <c r="L1642">
        <v>0.65190039567124058</v>
      </c>
      <c r="M1642" t="s">
        <v>33</v>
      </c>
    </row>
    <row r="1643" spans="1:13" x14ac:dyDescent="0.3">
      <c r="A1643">
        <v>58</v>
      </c>
      <c r="B1643" t="s">
        <v>287</v>
      </c>
      <c r="C1643" s="1">
        <v>42278</v>
      </c>
      <c r="D1643" t="s">
        <v>146</v>
      </c>
      <c r="E1643" t="str">
        <f t="shared" si="25"/>
        <v>2015/10</v>
      </c>
      <c r="F1643">
        <v>9094323.4395102598</v>
      </c>
      <c r="G1643">
        <v>-4.4951631437437578E-2</v>
      </c>
      <c r="H1643" t="s">
        <v>128</v>
      </c>
      <c r="I1643">
        <v>2015</v>
      </c>
      <c r="J1643" t="s">
        <v>297</v>
      </c>
      <c r="K1643">
        <v>5818944.8141296282</v>
      </c>
      <c r="L1643">
        <v>0.6398436181463748</v>
      </c>
      <c r="M1643" t="s">
        <v>15</v>
      </c>
    </row>
    <row r="1644" spans="1:13" x14ac:dyDescent="0.3">
      <c r="A1644">
        <v>58</v>
      </c>
      <c r="B1644" t="s">
        <v>287</v>
      </c>
      <c r="C1644" s="1">
        <v>42248</v>
      </c>
      <c r="D1644" t="s">
        <v>147</v>
      </c>
      <c r="E1644" t="str">
        <f t="shared" si="25"/>
        <v>2015/09</v>
      </c>
      <c r="F1644">
        <v>9512455.5698187891</v>
      </c>
      <c r="G1644">
        <v>7.9061800066702898E-3</v>
      </c>
      <c r="H1644" t="s">
        <v>13</v>
      </c>
      <c r="I1644">
        <v>2015</v>
      </c>
      <c r="J1644" t="s">
        <v>297</v>
      </c>
      <c r="K1644">
        <v>5818944.8141296282</v>
      </c>
      <c r="L1644">
        <v>0.61171847494268805</v>
      </c>
      <c r="M1644" t="s">
        <v>15</v>
      </c>
    </row>
    <row r="1645" spans="1:13" x14ac:dyDescent="0.3">
      <c r="A1645">
        <v>58</v>
      </c>
      <c r="B1645" t="s">
        <v>287</v>
      </c>
      <c r="C1645" s="1">
        <v>42217</v>
      </c>
      <c r="D1645" t="s">
        <v>148</v>
      </c>
      <c r="E1645" t="str">
        <f t="shared" si="25"/>
        <v>2015/08</v>
      </c>
      <c r="F1645">
        <v>9437544.9025953691</v>
      </c>
      <c r="G1645">
        <v>7.1379377298353662E-3</v>
      </c>
      <c r="H1645" t="s">
        <v>128</v>
      </c>
      <c r="I1645">
        <v>2015</v>
      </c>
      <c r="J1645" t="s">
        <v>297</v>
      </c>
      <c r="K1645">
        <v>5818944.8141296282</v>
      </c>
      <c r="L1645">
        <v>0.61657400035568477</v>
      </c>
      <c r="M1645" t="s">
        <v>33</v>
      </c>
    </row>
    <row r="1646" spans="1:13" x14ac:dyDescent="0.3">
      <c r="A1646">
        <v>58</v>
      </c>
      <c r="B1646" t="s">
        <v>287</v>
      </c>
      <c r="C1646" s="1">
        <v>42186</v>
      </c>
      <c r="D1646" t="s">
        <v>149</v>
      </c>
      <c r="E1646" t="str">
        <f t="shared" si="25"/>
        <v>2015/07</v>
      </c>
      <c r="F1646">
        <v>9370420.1459258907</v>
      </c>
      <c r="G1646">
        <v>3.3151869887256012E-2</v>
      </c>
      <c r="H1646" t="s">
        <v>128</v>
      </c>
      <c r="I1646">
        <v>2015</v>
      </c>
      <c r="J1646" t="s">
        <v>297</v>
      </c>
      <c r="K1646">
        <v>5818944.8141296282</v>
      </c>
      <c r="L1646">
        <v>0.62099081188580563</v>
      </c>
      <c r="M1646" t="s">
        <v>33</v>
      </c>
    </row>
    <row r="1647" spans="1:13" x14ac:dyDescent="0.3">
      <c r="A1647">
        <v>58</v>
      </c>
      <c r="B1647" t="s">
        <v>287</v>
      </c>
      <c r="C1647" s="1">
        <v>42156</v>
      </c>
      <c r="D1647" t="s">
        <v>150</v>
      </c>
      <c r="E1647" t="str">
        <f t="shared" si="25"/>
        <v>2015/06</v>
      </c>
      <c r="F1647">
        <v>9064866.0260083992</v>
      </c>
      <c r="G1647">
        <v>4.0704901070715324E-2</v>
      </c>
      <c r="H1647" t="s">
        <v>128</v>
      </c>
      <c r="I1647">
        <v>2015</v>
      </c>
      <c r="J1647" t="s">
        <v>297</v>
      </c>
      <c r="K1647">
        <v>5818944.8141296282</v>
      </c>
      <c r="L1647">
        <v>0.64192286983991176</v>
      </c>
      <c r="M1647" t="s">
        <v>33</v>
      </c>
    </row>
    <row r="1648" spans="1:13" x14ac:dyDescent="0.3">
      <c r="A1648">
        <v>58</v>
      </c>
      <c r="B1648" t="s">
        <v>287</v>
      </c>
      <c r="C1648" s="1">
        <v>42125</v>
      </c>
      <c r="D1648" t="s">
        <v>151</v>
      </c>
      <c r="E1648" t="str">
        <f t="shared" si="25"/>
        <v>2015/05</v>
      </c>
      <c r="F1648">
        <v>8703290.4236035701</v>
      </c>
      <c r="G1648">
        <v>0.13069744082178897</v>
      </c>
      <c r="H1648" t="s">
        <v>128</v>
      </c>
      <c r="I1648">
        <v>2015</v>
      </c>
      <c r="J1648" t="s">
        <v>297</v>
      </c>
      <c r="K1648">
        <v>5818944.8141296282</v>
      </c>
      <c r="L1648">
        <v>0.66859136383045259</v>
      </c>
      <c r="M1648" t="s">
        <v>33</v>
      </c>
    </row>
    <row r="1649" spans="1:13" x14ac:dyDescent="0.3">
      <c r="A1649">
        <v>58</v>
      </c>
      <c r="B1649" t="s">
        <v>287</v>
      </c>
      <c r="C1649" s="1">
        <v>42095</v>
      </c>
      <c r="D1649" t="s">
        <v>152</v>
      </c>
      <c r="E1649" t="str">
        <f t="shared" si="25"/>
        <v>2015/04</v>
      </c>
      <c r="F1649">
        <v>7636991.3475808399</v>
      </c>
      <c r="G1649">
        <v>-1.7150946003147382E-2</v>
      </c>
      <c r="H1649" t="s">
        <v>128</v>
      </c>
      <c r="I1649">
        <v>2015</v>
      </c>
      <c r="J1649" t="s">
        <v>297</v>
      </c>
      <c r="K1649">
        <v>5818944.8141296282</v>
      </c>
      <c r="L1649">
        <v>0.76194204619243</v>
      </c>
      <c r="M1649" t="s">
        <v>33</v>
      </c>
    </row>
    <row r="1650" spans="1:13" x14ac:dyDescent="0.3">
      <c r="A1650">
        <v>58</v>
      </c>
      <c r="B1650" t="s">
        <v>287</v>
      </c>
      <c r="C1650" s="1">
        <v>42064</v>
      </c>
      <c r="D1650" t="s">
        <v>153</v>
      </c>
      <c r="E1650" t="str">
        <f t="shared" si="25"/>
        <v>2015/03</v>
      </c>
      <c r="F1650">
        <v>7769102.6523197303</v>
      </c>
      <c r="G1650">
        <v>2.4926766408377762E-2</v>
      </c>
      <c r="H1650" t="s">
        <v>128</v>
      </c>
      <c r="I1650">
        <v>2015</v>
      </c>
      <c r="J1650" t="s">
        <v>297</v>
      </c>
      <c r="K1650">
        <v>5818944.8141296282</v>
      </c>
      <c r="L1650">
        <v>0.74898544587928495</v>
      </c>
      <c r="M1650" t="s">
        <v>33</v>
      </c>
    </row>
    <row r="1651" spans="1:13" x14ac:dyDescent="0.3">
      <c r="A1651">
        <v>58</v>
      </c>
      <c r="B1651" t="s">
        <v>287</v>
      </c>
      <c r="C1651" s="1">
        <v>42036</v>
      </c>
      <c r="D1651" t="s">
        <v>154</v>
      </c>
      <c r="E1651" t="str">
        <f t="shared" si="25"/>
        <v>2015/02</v>
      </c>
      <c r="F1651">
        <v>7577837.7563285902</v>
      </c>
      <c r="G1651">
        <v>0.11740512676751441</v>
      </c>
      <c r="H1651" t="s">
        <v>128</v>
      </c>
      <c r="I1651">
        <v>2015</v>
      </c>
      <c r="J1651" t="s">
        <v>297</v>
      </c>
      <c r="K1651">
        <v>5818944.8141296282</v>
      </c>
      <c r="L1651">
        <v>0.76788986532074643</v>
      </c>
      <c r="M1651" t="s">
        <v>33</v>
      </c>
    </row>
    <row r="1652" spans="1:13" x14ac:dyDescent="0.3">
      <c r="A1652">
        <v>57</v>
      </c>
      <c r="B1652" t="s">
        <v>298</v>
      </c>
      <c r="C1652" s="1">
        <v>45627</v>
      </c>
      <c r="D1652" t="s">
        <v>24</v>
      </c>
      <c r="E1652" t="str">
        <f t="shared" si="25"/>
        <v>2024/12</v>
      </c>
      <c r="F1652">
        <v>6545551.1342382897</v>
      </c>
      <c r="G1652">
        <v>5.0323749622864219E-2</v>
      </c>
      <c r="H1652" t="s">
        <v>128</v>
      </c>
      <c r="I1652">
        <v>2024</v>
      </c>
      <c r="J1652" t="s">
        <v>299</v>
      </c>
      <c r="K1652">
        <v>4615956.3511364199</v>
      </c>
      <c r="L1652">
        <v>0.70520514720164695</v>
      </c>
      <c r="M1652" t="s">
        <v>15</v>
      </c>
    </row>
    <row r="1653" spans="1:13" x14ac:dyDescent="0.3">
      <c r="A1653">
        <v>57</v>
      </c>
      <c r="B1653" t="s">
        <v>298</v>
      </c>
      <c r="C1653" s="1">
        <v>45597</v>
      </c>
      <c r="D1653" t="s">
        <v>26</v>
      </c>
      <c r="E1653" t="str">
        <f t="shared" si="25"/>
        <v>2024/11</v>
      </c>
      <c r="F1653">
        <v>6224305.3957052203</v>
      </c>
      <c r="G1653">
        <v>2.7492034061027938E-2</v>
      </c>
      <c r="H1653" t="s">
        <v>128</v>
      </c>
      <c r="I1653">
        <v>2024</v>
      </c>
      <c r="J1653" t="s">
        <v>299</v>
      </c>
      <c r="K1653">
        <v>4615956.3511364199</v>
      </c>
      <c r="L1653">
        <v>0.74160184272472174</v>
      </c>
      <c r="M1653" t="s">
        <v>15</v>
      </c>
    </row>
    <row r="1654" spans="1:13" x14ac:dyDescent="0.3">
      <c r="A1654">
        <v>57</v>
      </c>
      <c r="B1654" t="s">
        <v>298</v>
      </c>
      <c r="C1654" s="1">
        <v>45566</v>
      </c>
      <c r="D1654" t="s">
        <v>27</v>
      </c>
      <c r="E1654" t="str">
        <f t="shared" si="25"/>
        <v>2024/10</v>
      </c>
      <c r="F1654">
        <v>6055517.3736521797</v>
      </c>
      <c r="G1654">
        <v>-8.1444419239079888E-3</v>
      </c>
      <c r="H1654" t="s">
        <v>128</v>
      </c>
      <c r="I1654">
        <v>2024</v>
      </c>
      <c r="J1654" t="s">
        <v>299</v>
      </c>
      <c r="K1654">
        <v>4615956.3511364199</v>
      </c>
      <c r="L1654">
        <v>0.76227282762339144</v>
      </c>
      <c r="M1654" t="s">
        <v>33</v>
      </c>
    </row>
    <row r="1655" spans="1:13" x14ac:dyDescent="0.3">
      <c r="A1655">
        <v>57</v>
      </c>
      <c r="B1655" t="s">
        <v>298</v>
      </c>
      <c r="C1655" s="1">
        <v>45536</v>
      </c>
      <c r="D1655" t="s">
        <v>28</v>
      </c>
      <c r="E1655" t="str">
        <f t="shared" si="25"/>
        <v>2024/09</v>
      </c>
      <c r="F1655">
        <v>6105037.5666585602</v>
      </c>
      <c r="G1655">
        <v>6.6495039563057535E-3</v>
      </c>
      <c r="H1655" t="s">
        <v>128</v>
      </c>
      <c r="I1655">
        <v>2024</v>
      </c>
      <c r="J1655" t="s">
        <v>299</v>
      </c>
      <c r="K1655">
        <v>4615956.3511364199</v>
      </c>
      <c r="L1655">
        <v>0.75608975386909016</v>
      </c>
      <c r="M1655" t="s">
        <v>33</v>
      </c>
    </row>
    <row r="1656" spans="1:13" x14ac:dyDescent="0.3">
      <c r="A1656">
        <v>57</v>
      </c>
      <c r="B1656" t="s">
        <v>298</v>
      </c>
      <c r="C1656" s="1">
        <v>45505</v>
      </c>
      <c r="D1656" t="s">
        <v>29</v>
      </c>
      <c r="E1656" t="str">
        <f t="shared" si="25"/>
        <v>2024/08</v>
      </c>
      <c r="F1656">
        <v>6064576.7664154395</v>
      </c>
      <c r="G1656">
        <v>8.7549079649085218E-2</v>
      </c>
      <c r="H1656" t="s">
        <v>128</v>
      </c>
      <c r="I1656">
        <v>2024</v>
      </c>
      <c r="J1656" t="s">
        <v>299</v>
      </c>
      <c r="K1656">
        <v>4615956.3511364199</v>
      </c>
      <c r="L1656">
        <v>0.76113412838613492</v>
      </c>
      <c r="M1656" t="s">
        <v>33</v>
      </c>
    </row>
    <row r="1657" spans="1:13" x14ac:dyDescent="0.3">
      <c r="A1657">
        <v>57</v>
      </c>
      <c r="B1657" t="s">
        <v>298</v>
      </c>
      <c r="C1657" s="1">
        <v>45474</v>
      </c>
      <c r="D1657" t="s">
        <v>30</v>
      </c>
      <c r="E1657" t="str">
        <f t="shared" si="25"/>
        <v>2024/07</v>
      </c>
      <c r="F1657">
        <v>5556206.9785844898</v>
      </c>
      <c r="G1657">
        <v>-4.5793512982211911E-2</v>
      </c>
      <c r="H1657" t="s">
        <v>128</v>
      </c>
      <c r="I1657">
        <v>2024</v>
      </c>
      <c r="J1657" t="s">
        <v>299</v>
      </c>
      <c r="K1657">
        <v>4615956.3511364199</v>
      </c>
      <c r="L1657">
        <v>0.83077472976220734</v>
      </c>
      <c r="M1657" t="s">
        <v>33</v>
      </c>
    </row>
    <row r="1658" spans="1:13" x14ac:dyDescent="0.3">
      <c r="A1658">
        <v>57</v>
      </c>
      <c r="B1658" t="s">
        <v>298</v>
      </c>
      <c r="C1658" s="1">
        <v>45444</v>
      </c>
      <c r="D1658" t="s">
        <v>31</v>
      </c>
      <c r="E1658" t="str">
        <f t="shared" si="25"/>
        <v>2024/06</v>
      </c>
      <c r="F1658">
        <v>5816560.9809168801</v>
      </c>
      <c r="G1658">
        <v>1.7322519771080295E-2</v>
      </c>
      <c r="H1658" t="s">
        <v>128</v>
      </c>
      <c r="I1658">
        <v>2024</v>
      </c>
      <c r="J1658" t="s">
        <v>299</v>
      </c>
      <c r="K1658">
        <v>4615956.3511364199</v>
      </c>
      <c r="L1658">
        <v>0.79358857687223872</v>
      </c>
      <c r="M1658" t="s">
        <v>33</v>
      </c>
    </row>
    <row r="1659" spans="1:13" x14ac:dyDescent="0.3">
      <c r="A1659">
        <v>57</v>
      </c>
      <c r="B1659" t="s">
        <v>298</v>
      </c>
      <c r="C1659" s="1">
        <v>45413</v>
      </c>
      <c r="D1659" t="s">
        <v>32</v>
      </c>
      <c r="E1659" t="str">
        <f t="shared" si="25"/>
        <v>2024/05</v>
      </c>
      <c r="F1659">
        <v>5716671.1578559102</v>
      </c>
      <c r="G1659">
        <v>3.1503533910026381E-2</v>
      </c>
      <c r="H1659" t="s">
        <v>128</v>
      </c>
      <c r="I1659">
        <v>2024</v>
      </c>
      <c r="J1659" t="s">
        <v>299</v>
      </c>
      <c r="K1659">
        <v>4615956.3511364199</v>
      </c>
      <c r="L1659">
        <v>0.80745528711986936</v>
      </c>
      <c r="M1659" t="s">
        <v>33</v>
      </c>
    </row>
    <row r="1660" spans="1:13" x14ac:dyDescent="0.3">
      <c r="A1660">
        <v>57</v>
      </c>
      <c r="B1660" t="s">
        <v>298</v>
      </c>
      <c r="C1660" s="1">
        <v>45383</v>
      </c>
      <c r="D1660" t="s">
        <v>34</v>
      </c>
      <c r="E1660" t="str">
        <f t="shared" si="25"/>
        <v>2024/04</v>
      </c>
      <c r="F1660">
        <v>5539383.0772663197</v>
      </c>
      <c r="G1660">
        <v>-1.2379857455104679E-2</v>
      </c>
      <c r="H1660" t="s">
        <v>128</v>
      </c>
      <c r="I1660">
        <v>2024</v>
      </c>
      <c r="J1660" t="s">
        <v>299</v>
      </c>
      <c r="K1660">
        <v>4615956.3511364199</v>
      </c>
      <c r="L1660">
        <v>0.83329791183432467</v>
      </c>
      <c r="M1660" t="s">
        <v>33</v>
      </c>
    </row>
    <row r="1661" spans="1:13" x14ac:dyDescent="0.3">
      <c r="A1661">
        <v>57</v>
      </c>
      <c r="B1661" t="s">
        <v>298</v>
      </c>
      <c r="C1661" s="1">
        <v>45352</v>
      </c>
      <c r="D1661" t="s">
        <v>35</v>
      </c>
      <c r="E1661" t="str">
        <f t="shared" si="25"/>
        <v>2024/03</v>
      </c>
      <c r="F1661">
        <v>5608386.0926128104</v>
      </c>
      <c r="G1661">
        <v>1.9302326191311739E-2</v>
      </c>
      <c r="H1661" t="s">
        <v>128</v>
      </c>
      <c r="I1661">
        <v>2024</v>
      </c>
      <c r="J1661" t="s">
        <v>299</v>
      </c>
      <c r="K1661">
        <v>4615956.3511364199</v>
      </c>
      <c r="L1661">
        <v>0.82304539575412117</v>
      </c>
      <c r="M1661" t="s">
        <v>33</v>
      </c>
    </row>
    <row r="1662" spans="1:13" x14ac:dyDescent="0.3">
      <c r="A1662">
        <v>57</v>
      </c>
      <c r="B1662" t="s">
        <v>298</v>
      </c>
      <c r="C1662" s="1">
        <v>45323</v>
      </c>
      <c r="D1662" t="s">
        <v>36</v>
      </c>
      <c r="E1662" t="str">
        <f t="shared" si="25"/>
        <v>2024/02</v>
      </c>
      <c r="F1662">
        <v>5501169.2905700104</v>
      </c>
      <c r="G1662">
        <v>0.18017658510183507</v>
      </c>
      <c r="H1662" t="s">
        <v>128</v>
      </c>
      <c r="I1662">
        <v>2024</v>
      </c>
      <c r="J1662" t="s">
        <v>299</v>
      </c>
      <c r="K1662">
        <v>4615956.3511364199</v>
      </c>
      <c r="L1662">
        <v>0.8390864027851308</v>
      </c>
      <c r="M1662" t="s">
        <v>33</v>
      </c>
    </row>
    <row r="1663" spans="1:13" x14ac:dyDescent="0.3">
      <c r="A1663">
        <v>57</v>
      </c>
      <c r="B1663" t="s">
        <v>298</v>
      </c>
      <c r="C1663" s="1">
        <v>45292</v>
      </c>
      <c r="D1663" t="s">
        <v>37</v>
      </c>
      <c r="E1663" t="str">
        <f t="shared" si="25"/>
        <v>2024/01</v>
      </c>
      <c r="F1663">
        <v>4594151.5059997598</v>
      </c>
      <c r="G1663">
        <v>2.7168854329084349E-2</v>
      </c>
      <c r="H1663" t="s">
        <v>128</v>
      </c>
      <c r="I1663">
        <v>2024</v>
      </c>
      <c r="J1663" t="s">
        <v>299</v>
      </c>
      <c r="K1663">
        <v>4615956.3511364199</v>
      </c>
      <c r="L1663">
        <v>1.0047462181227989</v>
      </c>
      <c r="M1663" t="s">
        <v>33</v>
      </c>
    </row>
    <row r="1664" spans="1:13" x14ac:dyDescent="0.3">
      <c r="A1664">
        <v>57</v>
      </c>
      <c r="B1664" t="s">
        <v>298</v>
      </c>
      <c r="C1664" s="1">
        <v>45261</v>
      </c>
      <c r="D1664" t="s">
        <v>38</v>
      </c>
      <c r="E1664" t="str">
        <f t="shared" si="25"/>
        <v>2023/12</v>
      </c>
      <c r="F1664">
        <v>4471013.9998196801</v>
      </c>
      <c r="G1664">
        <v>-2.6408464805103244E-2</v>
      </c>
      <c r="H1664" t="s">
        <v>128</v>
      </c>
      <c r="I1664">
        <v>2023</v>
      </c>
      <c r="J1664" t="s">
        <v>300</v>
      </c>
      <c r="K1664">
        <v>3880874.5684718122</v>
      </c>
      <c r="L1664">
        <v>0.86800769772323039</v>
      </c>
      <c r="M1664" t="s">
        <v>33</v>
      </c>
    </row>
    <row r="1665" spans="1:13" x14ac:dyDescent="0.3">
      <c r="A1665">
        <v>57</v>
      </c>
      <c r="B1665" t="s">
        <v>298</v>
      </c>
      <c r="C1665" s="1">
        <v>45231</v>
      </c>
      <c r="D1665" t="s">
        <v>40</v>
      </c>
      <c r="E1665" t="str">
        <f t="shared" si="25"/>
        <v>2023/11</v>
      </c>
      <c r="F1665">
        <v>4590659.4891377902</v>
      </c>
      <c r="G1665">
        <v>4.0947266378227959E-2</v>
      </c>
      <c r="H1665" t="s">
        <v>128</v>
      </c>
      <c r="I1665">
        <v>2023</v>
      </c>
      <c r="J1665" t="s">
        <v>300</v>
      </c>
      <c r="K1665">
        <v>3880874.5684718122</v>
      </c>
      <c r="L1665">
        <v>0.84538497739912122</v>
      </c>
      <c r="M1665" t="s">
        <v>33</v>
      </c>
    </row>
    <row r="1666" spans="1:13" x14ac:dyDescent="0.3">
      <c r="A1666">
        <v>57</v>
      </c>
      <c r="B1666" t="s">
        <v>298</v>
      </c>
      <c r="C1666" s="1">
        <v>45200</v>
      </c>
      <c r="D1666" t="s">
        <v>41</v>
      </c>
      <c r="E1666" t="str">
        <f t="shared" si="25"/>
        <v>2023/10</v>
      </c>
      <c r="F1666">
        <v>4406481.0669249203</v>
      </c>
      <c r="G1666">
        <v>-7.3014598258993868E-2</v>
      </c>
      <c r="H1666" t="s">
        <v>128</v>
      </c>
      <c r="I1666">
        <v>2023</v>
      </c>
      <c r="J1666" t="s">
        <v>300</v>
      </c>
      <c r="K1666">
        <v>3880874.5684718122</v>
      </c>
      <c r="L1666">
        <v>0.8807196739370301</v>
      </c>
      <c r="M1666" t="s">
        <v>33</v>
      </c>
    </row>
    <row r="1667" spans="1:13" x14ac:dyDescent="0.3">
      <c r="A1667">
        <v>57</v>
      </c>
      <c r="B1667" t="s">
        <v>298</v>
      </c>
      <c r="C1667" s="1">
        <v>45170</v>
      </c>
      <c r="D1667" t="s">
        <v>42</v>
      </c>
      <c r="E1667" t="str">
        <f t="shared" ref="E1667:E1730" si="26">TEXT(C1667,"yyyy/mm")</f>
        <v>2023/09</v>
      </c>
      <c r="F1667">
        <v>4740255.4429991804</v>
      </c>
      <c r="G1667">
        <v>1.3867354951272002E-2</v>
      </c>
      <c r="H1667" t="s">
        <v>128</v>
      </c>
      <c r="I1667">
        <v>2023</v>
      </c>
      <c r="J1667" t="s">
        <v>300</v>
      </c>
      <c r="K1667">
        <v>3880874.5684718122</v>
      </c>
      <c r="L1667">
        <v>0.8187057881455363</v>
      </c>
      <c r="M1667" t="s">
        <v>33</v>
      </c>
    </row>
    <row r="1668" spans="1:13" x14ac:dyDescent="0.3">
      <c r="A1668">
        <v>57</v>
      </c>
      <c r="B1668" t="s">
        <v>298</v>
      </c>
      <c r="C1668" s="1">
        <v>45139</v>
      </c>
      <c r="D1668" t="s">
        <v>43</v>
      </c>
      <c r="E1668" t="str">
        <f t="shared" si="26"/>
        <v>2023/08</v>
      </c>
      <c r="F1668">
        <v>4674974.3225913905</v>
      </c>
      <c r="G1668">
        <v>-4.5683213254864418E-3</v>
      </c>
      <c r="H1668" t="s">
        <v>128</v>
      </c>
      <c r="I1668">
        <v>2023</v>
      </c>
      <c r="J1668" t="s">
        <v>300</v>
      </c>
      <c r="K1668">
        <v>3880874.5684718122</v>
      </c>
      <c r="L1668">
        <v>0.83013815706277505</v>
      </c>
      <c r="M1668" t="s">
        <v>33</v>
      </c>
    </row>
    <row r="1669" spans="1:13" x14ac:dyDescent="0.3">
      <c r="A1669">
        <v>57</v>
      </c>
      <c r="B1669" t="s">
        <v>298</v>
      </c>
      <c r="C1669" s="1">
        <v>45108</v>
      </c>
      <c r="D1669" t="s">
        <v>44</v>
      </c>
      <c r="E1669" t="str">
        <f t="shared" si="26"/>
        <v>2023/07</v>
      </c>
      <c r="F1669">
        <v>4696379.9641826898</v>
      </c>
      <c r="G1669">
        <v>-7.1238856926590211E-2</v>
      </c>
      <c r="H1669" t="s">
        <v>128</v>
      </c>
      <c r="I1669">
        <v>2023</v>
      </c>
      <c r="J1669" t="s">
        <v>300</v>
      </c>
      <c r="K1669">
        <v>3880874.5684718122</v>
      </c>
      <c r="L1669">
        <v>0.82635446835000714</v>
      </c>
      <c r="M1669" t="s">
        <v>33</v>
      </c>
    </row>
    <row r="1670" spans="1:13" x14ac:dyDescent="0.3">
      <c r="A1670">
        <v>57</v>
      </c>
      <c r="B1670" t="s">
        <v>298</v>
      </c>
      <c r="C1670" s="1">
        <v>45078</v>
      </c>
      <c r="D1670" t="s">
        <v>45</v>
      </c>
      <c r="E1670" t="str">
        <f t="shared" si="26"/>
        <v>2023/06</v>
      </c>
      <c r="F1670">
        <v>5043149.8065029299</v>
      </c>
      <c r="G1670">
        <v>-2.751421921457909E-2</v>
      </c>
      <c r="H1670" t="s">
        <v>128</v>
      </c>
      <c r="I1670">
        <v>2023</v>
      </c>
      <c r="J1670" t="s">
        <v>300</v>
      </c>
      <c r="K1670">
        <v>3880874.5684718122</v>
      </c>
      <c r="L1670">
        <v>0.76953386620948427</v>
      </c>
      <c r="M1670" t="s">
        <v>33</v>
      </c>
    </row>
    <row r="1671" spans="1:13" x14ac:dyDescent="0.3">
      <c r="A1671">
        <v>57</v>
      </c>
      <c r="B1671" t="s">
        <v>298</v>
      </c>
      <c r="C1671" s="1">
        <v>45047</v>
      </c>
      <c r="D1671" t="s">
        <v>46</v>
      </c>
      <c r="E1671" t="str">
        <f t="shared" si="26"/>
        <v>2023/05</v>
      </c>
      <c r="F1671">
        <v>5183834.6778696403</v>
      </c>
      <c r="G1671">
        <v>1.6653158659182779E-2</v>
      </c>
      <c r="H1671" t="s">
        <v>128</v>
      </c>
      <c r="I1671">
        <v>2023</v>
      </c>
      <c r="J1671" t="s">
        <v>300</v>
      </c>
      <c r="K1671">
        <v>3880874.5684718122</v>
      </c>
      <c r="L1671">
        <v>0.74864937052095659</v>
      </c>
      <c r="M1671" t="s">
        <v>15</v>
      </c>
    </row>
    <row r="1672" spans="1:13" x14ac:dyDescent="0.3">
      <c r="A1672">
        <v>57</v>
      </c>
      <c r="B1672" t="s">
        <v>298</v>
      </c>
      <c r="C1672" s="1">
        <v>45017</v>
      </c>
      <c r="D1672" t="s">
        <v>47</v>
      </c>
      <c r="E1672" t="str">
        <f t="shared" si="26"/>
        <v>2023/04</v>
      </c>
      <c r="F1672">
        <v>5098222.2933751401</v>
      </c>
      <c r="G1672">
        <v>-3.3088155329467806E-3</v>
      </c>
      <c r="H1672" t="s">
        <v>128</v>
      </c>
      <c r="I1672">
        <v>2023</v>
      </c>
      <c r="J1672" t="s">
        <v>300</v>
      </c>
      <c r="K1672">
        <v>3880874.5684718122</v>
      </c>
      <c r="L1672">
        <v>0.76122113653514001</v>
      </c>
      <c r="M1672" t="s">
        <v>33</v>
      </c>
    </row>
    <row r="1673" spans="1:13" x14ac:dyDescent="0.3">
      <c r="A1673">
        <v>57</v>
      </c>
      <c r="B1673" t="s">
        <v>298</v>
      </c>
      <c r="C1673" s="1">
        <v>44986</v>
      </c>
      <c r="D1673" t="s">
        <v>48</v>
      </c>
      <c r="E1673" t="str">
        <f t="shared" si="26"/>
        <v>2023/03</v>
      </c>
      <c r="F1673">
        <v>5115119.3096287204</v>
      </c>
      <c r="G1673">
        <v>-0.1322497317524223</v>
      </c>
      <c r="H1673" t="s">
        <v>128</v>
      </c>
      <c r="I1673">
        <v>2023</v>
      </c>
      <c r="J1673" t="s">
        <v>300</v>
      </c>
      <c r="K1673">
        <v>3880874.5684718122</v>
      </c>
      <c r="L1673">
        <v>0.75870655864594183</v>
      </c>
      <c r="M1673" t="s">
        <v>33</v>
      </c>
    </row>
    <row r="1674" spans="1:13" x14ac:dyDescent="0.3">
      <c r="A1674">
        <v>57</v>
      </c>
      <c r="B1674" t="s">
        <v>298</v>
      </c>
      <c r="C1674" s="1">
        <v>44958</v>
      </c>
      <c r="D1674" t="s">
        <v>49</v>
      </c>
      <c r="E1674" t="str">
        <f t="shared" si="26"/>
        <v>2023/02</v>
      </c>
      <c r="F1674">
        <v>5838363.0408529099</v>
      </c>
      <c r="G1674">
        <v>2.6707793403553955E-2</v>
      </c>
      <c r="H1674" t="s">
        <v>128</v>
      </c>
      <c r="I1674">
        <v>2023</v>
      </c>
      <c r="J1674" t="s">
        <v>300</v>
      </c>
      <c r="K1674">
        <v>3880874.5684718122</v>
      </c>
      <c r="L1674">
        <v>0.66471963824724167</v>
      </c>
      <c r="M1674" t="s">
        <v>15</v>
      </c>
    </row>
    <row r="1675" spans="1:13" x14ac:dyDescent="0.3">
      <c r="A1675">
        <v>57</v>
      </c>
      <c r="B1675" t="s">
        <v>298</v>
      </c>
      <c r="C1675" s="1">
        <v>44927</v>
      </c>
      <c r="D1675" t="s">
        <v>50</v>
      </c>
      <c r="E1675" t="str">
        <f t="shared" si="26"/>
        <v>2023/01</v>
      </c>
      <c r="F1675">
        <v>5684497.1028044196</v>
      </c>
      <c r="G1675">
        <v>3.2265819981535236E-2</v>
      </c>
      <c r="H1675" t="s">
        <v>128</v>
      </c>
      <c r="I1675">
        <v>2023</v>
      </c>
      <c r="J1675" t="s">
        <v>300</v>
      </c>
      <c r="K1675">
        <v>3880874.5684718122</v>
      </c>
      <c r="L1675">
        <v>0.68271203209114162</v>
      </c>
      <c r="M1675" t="s">
        <v>15</v>
      </c>
    </row>
    <row r="1676" spans="1:13" x14ac:dyDescent="0.3">
      <c r="A1676">
        <v>57</v>
      </c>
      <c r="B1676" t="s">
        <v>298</v>
      </c>
      <c r="C1676" s="1">
        <v>44896</v>
      </c>
      <c r="D1676" t="s">
        <v>51</v>
      </c>
      <c r="E1676" t="str">
        <f t="shared" si="26"/>
        <v>2022/12</v>
      </c>
      <c r="F1676">
        <v>5504009.5896741003</v>
      </c>
      <c r="G1676">
        <v>4.5211578989914424E-2</v>
      </c>
      <c r="H1676" t="s">
        <v>128</v>
      </c>
      <c r="I1676">
        <v>2022</v>
      </c>
      <c r="J1676" t="s">
        <v>301</v>
      </c>
      <c r="K1676">
        <v>2566107.7533935369</v>
      </c>
      <c r="L1676">
        <v>0.46622516032815986</v>
      </c>
      <c r="M1676" t="s">
        <v>15</v>
      </c>
    </row>
    <row r="1677" spans="1:13" x14ac:dyDescent="0.3">
      <c r="A1677">
        <v>57</v>
      </c>
      <c r="B1677" t="s">
        <v>298</v>
      </c>
      <c r="C1677" s="1">
        <v>44866</v>
      </c>
      <c r="D1677" t="s">
        <v>53</v>
      </c>
      <c r="E1677" t="str">
        <f t="shared" si="26"/>
        <v>2022/11</v>
      </c>
      <c r="F1677">
        <v>5260706.1350655602</v>
      </c>
      <c r="G1677">
        <v>0.13448011871705587</v>
      </c>
      <c r="H1677" t="s">
        <v>128</v>
      </c>
      <c r="I1677">
        <v>2022</v>
      </c>
      <c r="J1677" t="s">
        <v>301</v>
      </c>
      <c r="K1677">
        <v>2566107.7533935369</v>
      </c>
      <c r="L1677">
        <v>0.48778770140551814</v>
      </c>
      <c r="M1677" t="s">
        <v>15</v>
      </c>
    </row>
    <row r="1678" spans="1:13" x14ac:dyDescent="0.3">
      <c r="A1678">
        <v>57</v>
      </c>
      <c r="B1678" t="s">
        <v>298</v>
      </c>
      <c r="C1678" s="1">
        <v>44835</v>
      </c>
      <c r="D1678" t="s">
        <v>54</v>
      </c>
      <c r="E1678" t="str">
        <f t="shared" si="26"/>
        <v>2022/10</v>
      </c>
      <c r="F1678">
        <v>4598752.84108877</v>
      </c>
      <c r="G1678">
        <v>0.10193278544011031</v>
      </c>
      <c r="H1678" t="s">
        <v>128</v>
      </c>
      <c r="I1678">
        <v>2022</v>
      </c>
      <c r="J1678" t="s">
        <v>301</v>
      </c>
      <c r="K1678">
        <v>2566107.7533935369</v>
      </c>
      <c r="L1678">
        <v>0.55800079762190535</v>
      </c>
      <c r="M1678" t="s">
        <v>15</v>
      </c>
    </row>
    <row r="1679" spans="1:13" x14ac:dyDescent="0.3">
      <c r="A1679">
        <v>57</v>
      </c>
      <c r="B1679" t="s">
        <v>298</v>
      </c>
      <c r="C1679" s="1">
        <v>44805</v>
      </c>
      <c r="D1679" t="s">
        <v>55</v>
      </c>
      <c r="E1679" t="str">
        <f t="shared" si="26"/>
        <v>2022/09</v>
      </c>
      <c r="F1679">
        <v>4153088.8549827398</v>
      </c>
      <c r="G1679">
        <v>-3.3050846431241676E-2</v>
      </c>
      <c r="H1679" t="s">
        <v>128</v>
      </c>
      <c r="I1679">
        <v>2022</v>
      </c>
      <c r="J1679" t="s">
        <v>301</v>
      </c>
      <c r="K1679">
        <v>2566107.7533935369</v>
      </c>
      <c r="L1679">
        <v>0.61787932861460571</v>
      </c>
      <c r="M1679" t="s">
        <v>15</v>
      </c>
    </row>
    <row r="1680" spans="1:13" x14ac:dyDescent="0.3">
      <c r="A1680">
        <v>57</v>
      </c>
      <c r="B1680" t="s">
        <v>298</v>
      </c>
      <c r="C1680" s="1">
        <v>44774</v>
      </c>
      <c r="D1680" t="s">
        <v>56</v>
      </c>
      <c r="E1680" t="str">
        <f t="shared" si="26"/>
        <v>2022/08</v>
      </c>
      <c r="F1680">
        <v>4292645.4857390802</v>
      </c>
      <c r="G1680">
        <v>7.2094627290702679E-2</v>
      </c>
      <c r="H1680" t="s">
        <v>128</v>
      </c>
      <c r="I1680">
        <v>2022</v>
      </c>
      <c r="J1680" t="s">
        <v>301</v>
      </c>
      <c r="K1680">
        <v>2566107.7533935369</v>
      </c>
      <c r="L1680">
        <v>0.59779167926133103</v>
      </c>
      <c r="M1680" t="s">
        <v>15</v>
      </c>
    </row>
    <row r="1681" spans="1:13" x14ac:dyDescent="0.3">
      <c r="A1681">
        <v>57</v>
      </c>
      <c r="B1681" t="s">
        <v>298</v>
      </c>
      <c r="C1681" s="1">
        <v>44743</v>
      </c>
      <c r="D1681" t="s">
        <v>57</v>
      </c>
      <c r="E1681" t="str">
        <f t="shared" si="26"/>
        <v>2022/07</v>
      </c>
      <c r="F1681">
        <v>3994061.2841638699</v>
      </c>
      <c r="G1681">
        <v>8.3730700700944072E-2</v>
      </c>
      <c r="H1681" t="s">
        <v>128</v>
      </c>
      <c r="I1681">
        <v>2022</v>
      </c>
      <c r="J1681" t="s">
        <v>301</v>
      </c>
      <c r="K1681">
        <v>2566107.7533935369</v>
      </c>
      <c r="L1681">
        <v>0.64248081609762642</v>
      </c>
      <c r="M1681" t="s">
        <v>15</v>
      </c>
    </row>
    <row r="1682" spans="1:13" x14ac:dyDescent="0.3">
      <c r="A1682">
        <v>57</v>
      </c>
      <c r="B1682" t="s">
        <v>298</v>
      </c>
      <c r="C1682" s="1">
        <v>44713</v>
      </c>
      <c r="D1682" t="s">
        <v>58</v>
      </c>
      <c r="E1682" t="str">
        <f t="shared" si="26"/>
        <v>2022/06</v>
      </c>
      <c r="F1682">
        <v>3673253.8549239701</v>
      </c>
      <c r="G1682">
        <v>2.5594391583273077E-2</v>
      </c>
      <c r="H1682" t="s">
        <v>128</v>
      </c>
      <c r="I1682">
        <v>2022</v>
      </c>
      <c r="J1682" t="s">
        <v>301</v>
      </c>
      <c r="K1682">
        <v>2566107.7533935369</v>
      </c>
      <c r="L1682">
        <v>0.69859254348938837</v>
      </c>
      <c r="M1682" t="s">
        <v>15</v>
      </c>
    </row>
    <row r="1683" spans="1:13" x14ac:dyDescent="0.3">
      <c r="A1683">
        <v>57</v>
      </c>
      <c r="B1683" t="s">
        <v>298</v>
      </c>
      <c r="C1683" s="1">
        <v>44682</v>
      </c>
      <c r="D1683" t="s">
        <v>59</v>
      </c>
      <c r="E1683" t="str">
        <f t="shared" si="26"/>
        <v>2022/05</v>
      </c>
      <c r="F1683">
        <v>3580432.0827980498</v>
      </c>
      <c r="G1683">
        <v>0.11964866689660561</v>
      </c>
      <c r="H1683" t="s">
        <v>128</v>
      </c>
      <c r="I1683">
        <v>2022</v>
      </c>
      <c r="J1683" t="s">
        <v>301</v>
      </c>
      <c r="K1683">
        <v>2566107.7533935369</v>
      </c>
      <c r="L1683">
        <v>0.71670337379732263</v>
      </c>
      <c r="M1683" t="s">
        <v>15</v>
      </c>
    </row>
    <row r="1684" spans="1:13" x14ac:dyDescent="0.3">
      <c r="A1684">
        <v>57</v>
      </c>
      <c r="B1684" t="s">
        <v>298</v>
      </c>
      <c r="C1684" s="1">
        <v>44652</v>
      </c>
      <c r="D1684" t="s">
        <v>60</v>
      </c>
      <c r="E1684" t="str">
        <f t="shared" si="26"/>
        <v>2022/04</v>
      </c>
      <c r="F1684">
        <v>3176674.2613047101</v>
      </c>
      <c r="G1684">
        <v>2.5341638228239909E-2</v>
      </c>
      <c r="H1684" t="s">
        <v>128</v>
      </c>
      <c r="I1684">
        <v>2022</v>
      </c>
      <c r="J1684" t="s">
        <v>301</v>
      </c>
      <c r="K1684">
        <v>2566107.7533935369</v>
      </c>
      <c r="L1684">
        <v>0.80779694180529427</v>
      </c>
      <c r="M1684" t="s">
        <v>33</v>
      </c>
    </row>
    <row r="1685" spans="1:13" x14ac:dyDescent="0.3">
      <c r="A1685">
        <v>57</v>
      </c>
      <c r="B1685" t="s">
        <v>298</v>
      </c>
      <c r="C1685" s="1">
        <v>44621</v>
      </c>
      <c r="D1685" t="s">
        <v>61</v>
      </c>
      <c r="E1685" t="str">
        <f t="shared" si="26"/>
        <v>2022/03</v>
      </c>
      <c r="F1685">
        <v>3097183.5972519899</v>
      </c>
      <c r="G1685">
        <v>-6.8408148078216588E-2</v>
      </c>
      <c r="H1685" t="s">
        <v>128</v>
      </c>
      <c r="I1685">
        <v>2022</v>
      </c>
      <c r="J1685" t="s">
        <v>301</v>
      </c>
      <c r="K1685">
        <v>2566107.7533935369</v>
      </c>
      <c r="L1685">
        <v>0.82852942772599736</v>
      </c>
      <c r="M1685" t="s">
        <v>33</v>
      </c>
    </row>
    <row r="1686" spans="1:13" x14ac:dyDescent="0.3">
      <c r="A1686">
        <v>57</v>
      </c>
      <c r="B1686" t="s">
        <v>298</v>
      </c>
      <c r="C1686" s="1">
        <v>44593</v>
      </c>
      <c r="D1686" t="s">
        <v>62</v>
      </c>
      <c r="E1686" t="str">
        <f t="shared" si="26"/>
        <v>2022/02</v>
      </c>
      <c r="F1686">
        <v>3316471.2116401601</v>
      </c>
      <c r="G1686">
        <v>-8.4802781499288618E-2</v>
      </c>
      <c r="H1686" t="s">
        <v>128</v>
      </c>
      <c r="I1686">
        <v>2022</v>
      </c>
      <c r="J1686" t="s">
        <v>301</v>
      </c>
      <c r="K1686">
        <v>2566107.7533935369</v>
      </c>
      <c r="L1686">
        <v>0.77374642794636805</v>
      </c>
      <c r="M1686" t="s">
        <v>15</v>
      </c>
    </row>
    <row r="1687" spans="1:13" x14ac:dyDescent="0.3">
      <c r="A1687">
        <v>57</v>
      </c>
      <c r="B1687" t="s">
        <v>298</v>
      </c>
      <c r="C1687" s="1">
        <v>44562</v>
      </c>
      <c r="D1687" t="s">
        <v>63</v>
      </c>
      <c r="E1687" t="str">
        <f t="shared" si="26"/>
        <v>2022/01</v>
      </c>
      <c r="F1687">
        <v>3609986.7829355602</v>
      </c>
      <c r="G1687">
        <v>-5.5616837569786672E-2</v>
      </c>
      <c r="H1687" t="s">
        <v>128</v>
      </c>
      <c r="I1687">
        <v>2022</v>
      </c>
      <c r="J1687" t="s">
        <v>301</v>
      </c>
      <c r="K1687">
        <v>2566107.7533935369</v>
      </c>
      <c r="L1687">
        <v>0.71083577522320895</v>
      </c>
      <c r="M1687" t="s">
        <v>15</v>
      </c>
    </row>
    <row r="1688" spans="1:13" x14ac:dyDescent="0.3">
      <c r="A1688">
        <v>57</v>
      </c>
      <c r="B1688" t="s">
        <v>298</v>
      </c>
      <c r="C1688" s="1">
        <v>44531</v>
      </c>
      <c r="D1688" t="s">
        <v>64</v>
      </c>
      <c r="E1688" t="str">
        <f t="shared" si="26"/>
        <v>2021/12</v>
      </c>
      <c r="F1688">
        <v>3816451.0591008798</v>
      </c>
      <c r="G1688">
        <v>0.1523652516862333</v>
      </c>
      <c r="H1688" t="s">
        <v>128</v>
      </c>
      <c r="I1688">
        <v>2021</v>
      </c>
      <c r="J1688" t="s">
        <v>302</v>
      </c>
      <c r="K1688">
        <v>2114885.1191984904</v>
      </c>
      <c r="L1688">
        <v>0.5541496763479361</v>
      </c>
      <c r="M1688" t="s">
        <v>15</v>
      </c>
    </row>
    <row r="1689" spans="1:13" x14ac:dyDescent="0.3">
      <c r="A1689">
        <v>57</v>
      </c>
      <c r="B1689" t="s">
        <v>298</v>
      </c>
      <c r="C1689" s="1">
        <v>44501</v>
      </c>
      <c r="D1689" t="s">
        <v>66</v>
      </c>
      <c r="E1689" t="str">
        <f t="shared" si="26"/>
        <v>2021/11</v>
      </c>
      <c r="F1689">
        <v>3277089.5526817502</v>
      </c>
      <c r="G1689">
        <v>2.6327763991125987E-2</v>
      </c>
      <c r="H1689" t="s">
        <v>128</v>
      </c>
      <c r="I1689">
        <v>2021</v>
      </c>
      <c r="J1689" t="s">
        <v>302</v>
      </c>
      <c r="K1689">
        <v>2114885.1191984904</v>
      </c>
      <c r="L1689">
        <v>0.64535469208273855</v>
      </c>
      <c r="M1689" t="s">
        <v>15</v>
      </c>
    </row>
    <row r="1690" spans="1:13" x14ac:dyDescent="0.3">
      <c r="A1690">
        <v>57</v>
      </c>
      <c r="B1690" t="s">
        <v>298</v>
      </c>
      <c r="C1690" s="1">
        <v>44470</v>
      </c>
      <c r="D1690" t="s">
        <v>67</v>
      </c>
      <c r="E1690" t="str">
        <f t="shared" si="26"/>
        <v>2021/10</v>
      </c>
      <c r="F1690">
        <v>3191936.96949512</v>
      </c>
      <c r="G1690">
        <v>2.8082978609220148E-2</v>
      </c>
      <c r="H1690" t="s">
        <v>128</v>
      </c>
      <c r="I1690">
        <v>2021</v>
      </c>
      <c r="J1690" t="s">
        <v>302</v>
      </c>
      <c r="K1690">
        <v>2114885.1191984904</v>
      </c>
      <c r="L1690">
        <v>0.66257107812909266</v>
      </c>
      <c r="M1690" t="s">
        <v>15</v>
      </c>
    </row>
    <row r="1691" spans="1:13" x14ac:dyDescent="0.3">
      <c r="A1691">
        <v>57</v>
      </c>
      <c r="B1691" t="s">
        <v>298</v>
      </c>
      <c r="C1691" s="1">
        <v>44440</v>
      </c>
      <c r="D1691" t="s">
        <v>68</v>
      </c>
      <c r="E1691" t="str">
        <f t="shared" si="26"/>
        <v>2021/09</v>
      </c>
      <c r="F1691">
        <v>3103544.83818061</v>
      </c>
      <c r="G1691">
        <v>-3.1921720719397868E-2</v>
      </c>
      <c r="H1691" t="s">
        <v>128</v>
      </c>
      <c r="I1691">
        <v>2021</v>
      </c>
      <c r="J1691" t="s">
        <v>302</v>
      </c>
      <c r="K1691">
        <v>2114885.1191984904</v>
      </c>
      <c r="L1691">
        <v>0.68144178011563672</v>
      </c>
      <c r="M1691" t="s">
        <v>15</v>
      </c>
    </row>
    <row r="1692" spans="1:13" x14ac:dyDescent="0.3">
      <c r="A1692">
        <v>57</v>
      </c>
      <c r="B1692" t="s">
        <v>298</v>
      </c>
      <c r="C1692" s="1">
        <v>44409</v>
      </c>
      <c r="D1692" t="s">
        <v>69</v>
      </c>
      <c r="E1692" t="str">
        <f t="shared" si="26"/>
        <v>2021/08</v>
      </c>
      <c r="F1692">
        <v>3204213.5405725702</v>
      </c>
      <c r="G1692">
        <v>-2.2961495356783254E-3</v>
      </c>
      <c r="H1692" t="s">
        <v>128</v>
      </c>
      <c r="I1692">
        <v>2021</v>
      </c>
      <c r="J1692" t="s">
        <v>302</v>
      </c>
      <c r="K1692">
        <v>2114885.1191984904</v>
      </c>
      <c r="L1692">
        <v>0.66003251419397457</v>
      </c>
      <c r="M1692" t="s">
        <v>15</v>
      </c>
    </row>
    <row r="1693" spans="1:13" x14ac:dyDescent="0.3">
      <c r="A1693">
        <v>57</v>
      </c>
      <c r="B1693" t="s">
        <v>298</v>
      </c>
      <c r="C1693" s="1">
        <v>44378</v>
      </c>
      <c r="D1693" t="s">
        <v>70</v>
      </c>
      <c r="E1693" t="str">
        <f t="shared" si="26"/>
        <v>2021/07</v>
      </c>
      <c r="F1693">
        <v>3211579.3472665502</v>
      </c>
      <c r="G1693">
        <v>0.165942706605158</v>
      </c>
      <c r="H1693" t="s">
        <v>128</v>
      </c>
      <c r="I1693">
        <v>2021</v>
      </c>
      <c r="J1693" t="s">
        <v>302</v>
      </c>
      <c r="K1693">
        <v>2114885.1191984904</v>
      </c>
      <c r="L1693">
        <v>0.65851871945761464</v>
      </c>
      <c r="M1693" t="s">
        <v>15</v>
      </c>
    </row>
    <row r="1694" spans="1:13" x14ac:dyDescent="0.3">
      <c r="A1694">
        <v>57</v>
      </c>
      <c r="B1694" t="s">
        <v>298</v>
      </c>
      <c r="C1694" s="1">
        <v>44348</v>
      </c>
      <c r="D1694" t="s">
        <v>71</v>
      </c>
      <c r="E1694" t="str">
        <f t="shared" si="26"/>
        <v>2021/06</v>
      </c>
      <c r="F1694">
        <v>2720512.05480891</v>
      </c>
      <c r="G1694">
        <v>0.10055853612681596</v>
      </c>
      <c r="H1694" t="s">
        <v>128</v>
      </c>
      <c r="I1694">
        <v>2021</v>
      </c>
      <c r="J1694" t="s">
        <v>302</v>
      </c>
      <c r="K1694">
        <v>2114885.1191984904</v>
      </c>
      <c r="L1694">
        <v>0.77738494687429016</v>
      </c>
      <c r="M1694" t="s">
        <v>33</v>
      </c>
    </row>
    <row r="1695" spans="1:13" x14ac:dyDescent="0.3">
      <c r="A1695">
        <v>57</v>
      </c>
      <c r="B1695" t="s">
        <v>298</v>
      </c>
      <c r="C1695" s="1">
        <v>44317</v>
      </c>
      <c r="D1695" t="s">
        <v>72</v>
      </c>
      <c r="E1695" t="str">
        <f t="shared" si="26"/>
        <v>2021/05</v>
      </c>
      <c r="F1695">
        <v>2460246.5829876</v>
      </c>
      <c r="G1695">
        <v>-0.1196294045060691</v>
      </c>
      <c r="H1695" t="s">
        <v>128</v>
      </c>
      <c r="I1695">
        <v>2021</v>
      </c>
      <c r="J1695" t="s">
        <v>302</v>
      </c>
      <c r="K1695">
        <v>2114885.1191984904</v>
      </c>
      <c r="L1695">
        <v>0.85962323200558211</v>
      </c>
      <c r="M1695" t="s">
        <v>33</v>
      </c>
    </row>
    <row r="1696" spans="1:13" x14ac:dyDescent="0.3">
      <c r="A1696">
        <v>57</v>
      </c>
      <c r="B1696" t="s">
        <v>298</v>
      </c>
      <c r="C1696" s="1">
        <v>44287</v>
      </c>
      <c r="D1696" t="s">
        <v>73</v>
      </c>
      <c r="E1696" t="str">
        <f t="shared" si="26"/>
        <v>2021/04</v>
      </c>
      <c r="F1696">
        <v>2772892.4645354599</v>
      </c>
      <c r="G1696">
        <v>-3.7646178032521904E-2</v>
      </c>
      <c r="H1696" t="s">
        <v>128</v>
      </c>
      <c r="I1696">
        <v>2021</v>
      </c>
      <c r="J1696" t="s">
        <v>302</v>
      </c>
      <c r="K1696">
        <v>2114885.1191984904</v>
      </c>
      <c r="L1696">
        <v>0.76270001316217473</v>
      </c>
      <c r="M1696" t="s">
        <v>33</v>
      </c>
    </row>
    <row r="1697" spans="1:13" x14ac:dyDescent="0.3">
      <c r="A1697">
        <v>57</v>
      </c>
      <c r="B1697" t="s">
        <v>298</v>
      </c>
      <c r="C1697" s="1">
        <v>44256</v>
      </c>
      <c r="D1697" t="s">
        <v>74</v>
      </c>
      <c r="E1697" t="str">
        <f t="shared" si="26"/>
        <v>2021/03</v>
      </c>
      <c r="F1697">
        <v>2879271.0787192299</v>
      </c>
      <c r="G1697">
        <v>1.7208982737428064E-2</v>
      </c>
      <c r="H1697" t="s">
        <v>128</v>
      </c>
      <c r="I1697">
        <v>2021</v>
      </c>
      <c r="J1697" t="s">
        <v>302</v>
      </c>
      <c r="K1697">
        <v>2114885.1191984904</v>
      </c>
      <c r="L1697">
        <v>0.73452101638837108</v>
      </c>
      <c r="M1697" t="s">
        <v>15</v>
      </c>
    </row>
    <row r="1698" spans="1:13" x14ac:dyDescent="0.3">
      <c r="A1698">
        <v>57</v>
      </c>
      <c r="B1698" t="s">
        <v>298</v>
      </c>
      <c r="C1698" s="1">
        <v>44228</v>
      </c>
      <c r="D1698" t="s">
        <v>75</v>
      </c>
      <c r="E1698" t="str">
        <f t="shared" si="26"/>
        <v>2021/02</v>
      </c>
      <c r="F1698">
        <v>2830145.6640006802</v>
      </c>
      <c r="G1698">
        <v>0.10524792074106369</v>
      </c>
      <c r="H1698" t="s">
        <v>128</v>
      </c>
      <c r="I1698">
        <v>2021</v>
      </c>
      <c r="J1698" t="s">
        <v>302</v>
      </c>
      <c r="K1698">
        <v>2114885.1191984904</v>
      </c>
      <c r="L1698">
        <v>0.74727076634242884</v>
      </c>
      <c r="M1698" t="s">
        <v>15</v>
      </c>
    </row>
    <row r="1699" spans="1:13" x14ac:dyDescent="0.3">
      <c r="A1699">
        <v>57</v>
      </c>
      <c r="B1699" t="s">
        <v>298</v>
      </c>
      <c r="C1699" s="1">
        <v>44197</v>
      </c>
      <c r="D1699" t="s">
        <v>76</v>
      </c>
      <c r="E1699" t="str">
        <f t="shared" si="26"/>
        <v>2021/01</v>
      </c>
      <c r="F1699">
        <v>2547417.9077609102</v>
      </c>
      <c r="G1699">
        <v>-0.15655357841364792</v>
      </c>
      <c r="H1699" t="s">
        <v>128</v>
      </c>
      <c r="I1699">
        <v>2021</v>
      </c>
      <c r="J1699" t="s">
        <v>302</v>
      </c>
      <c r="K1699">
        <v>2114885.1191984904</v>
      </c>
      <c r="L1699">
        <v>0.83020736909924575</v>
      </c>
      <c r="M1699" t="s">
        <v>15</v>
      </c>
    </row>
    <row r="1700" spans="1:13" x14ac:dyDescent="0.3">
      <c r="A1700">
        <v>57</v>
      </c>
      <c r="B1700" t="s">
        <v>298</v>
      </c>
      <c r="C1700" s="1">
        <v>44166</v>
      </c>
      <c r="D1700" t="s">
        <v>77</v>
      </c>
      <c r="E1700" t="str">
        <f t="shared" si="26"/>
        <v>2020/12</v>
      </c>
      <c r="F1700">
        <v>2979137.5306468499</v>
      </c>
      <c r="G1700">
        <v>-2.1917534237315263E-3</v>
      </c>
      <c r="H1700" t="s">
        <v>128</v>
      </c>
      <c r="I1700">
        <v>2020</v>
      </c>
      <c r="J1700" t="s">
        <v>303</v>
      </c>
      <c r="K1700">
        <v>1777187.0181428471</v>
      </c>
      <c r="L1700">
        <v>0.59654413395173889</v>
      </c>
      <c r="M1700" t="s">
        <v>15</v>
      </c>
    </row>
    <row r="1701" spans="1:13" x14ac:dyDescent="0.3">
      <c r="A1701">
        <v>57</v>
      </c>
      <c r="B1701" t="s">
        <v>298</v>
      </c>
      <c r="C1701" s="1">
        <v>44136</v>
      </c>
      <c r="D1701" t="s">
        <v>79</v>
      </c>
      <c r="E1701" t="str">
        <f t="shared" si="26"/>
        <v>2020/11</v>
      </c>
      <c r="F1701">
        <v>2985674.22632524</v>
      </c>
      <c r="G1701">
        <v>0.21741707534330121</v>
      </c>
      <c r="H1701" t="s">
        <v>128</v>
      </c>
      <c r="I1701">
        <v>2020</v>
      </c>
      <c r="J1701" t="s">
        <v>303</v>
      </c>
      <c r="K1701">
        <v>1777187.0181428471</v>
      </c>
      <c r="L1701">
        <v>0.59523808809181578</v>
      </c>
      <c r="M1701" t="s">
        <v>15</v>
      </c>
    </row>
    <row r="1702" spans="1:13" x14ac:dyDescent="0.3">
      <c r="A1702">
        <v>57</v>
      </c>
      <c r="B1702" t="s">
        <v>298</v>
      </c>
      <c r="C1702" s="1">
        <v>44105</v>
      </c>
      <c r="D1702" t="s">
        <v>80</v>
      </c>
      <c r="E1702" t="str">
        <f t="shared" si="26"/>
        <v>2020/10</v>
      </c>
      <c r="F1702">
        <v>2402256.5324152298</v>
      </c>
      <c r="G1702">
        <v>-3.9351457419327017E-2</v>
      </c>
      <c r="H1702" t="s">
        <v>128</v>
      </c>
      <c r="I1702">
        <v>2020</v>
      </c>
      <c r="J1702" t="s">
        <v>303</v>
      </c>
      <c r="K1702">
        <v>1777187.0181428471</v>
      </c>
      <c r="L1702">
        <v>0.73979901570131745</v>
      </c>
      <c r="M1702" t="s">
        <v>15</v>
      </c>
    </row>
    <row r="1703" spans="1:13" x14ac:dyDescent="0.3">
      <c r="A1703">
        <v>57</v>
      </c>
      <c r="B1703" t="s">
        <v>298</v>
      </c>
      <c r="C1703" s="1">
        <v>44075</v>
      </c>
      <c r="D1703" t="s">
        <v>81</v>
      </c>
      <c r="E1703" t="str">
        <f t="shared" si="26"/>
        <v>2020/09</v>
      </c>
      <c r="F1703">
        <v>2498673.4595840899</v>
      </c>
      <c r="G1703">
        <v>-0.34129155961062296</v>
      </c>
      <c r="H1703" t="s">
        <v>128</v>
      </c>
      <c r="I1703">
        <v>2020</v>
      </c>
      <c r="J1703" t="s">
        <v>303</v>
      </c>
      <c r="K1703">
        <v>1777187.0181428471</v>
      </c>
      <c r="L1703">
        <v>0.71125220917769061</v>
      </c>
      <c r="M1703" t="s">
        <v>15</v>
      </c>
    </row>
    <row r="1704" spans="1:13" x14ac:dyDescent="0.3">
      <c r="A1704">
        <v>57</v>
      </c>
      <c r="B1704" t="s">
        <v>298</v>
      </c>
      <c r="C1704" s="1">
        <v>44044</v>
      </c>
      <c r="D1704" t="s">
        <v>82</v>
      </c>
      <c r="E1704" t="str">
        <f t="shared" si="26"/>
        <v>2020/08</v>
      </c>
      <c r="F1704">
        <v>3515042.2126941402</v>
      </c>
      <c r="G1704">
        <v>3.025592536926542E-2</v>
      </c>
      <c r="H1704" t="s">
        <v>128</v>
      </c>
      <c r="I1704">
        <v>2020</v>
      </c>
      <c r="J1704" t="s">
        <v>303</v>
      </c>
      <c r="K1704">
        <v>1777187.0181428471</v>
      </c>
      <c r="L1704">
        <v>0.50559478680647307</v>
      </c>
      <c r="M1704" t="s">
        <v>15</v>
      </c>
    </row>
    <row r="1705" spans="1:13" x14ac:dyDescent="0.3">
      <c r="A1705">
        <v>57</v>
      </c>
      <c r="B1705" t="s">
        <v>298</v>
      </c>
      <c r="C1705" s="1">
        <v>44013</v>
      </c>
      <c r="D1705" t="s">
        <v>83</v>
      </c>
      <c r="E1705" t="str">
        <f t="shared" si="26"/>
        <v>2020/07</v>
      </c>
      <c r="F1705">
        <v>3410284.1256267698</v>
      </c>
      <c r="G1705">
        <v>1.8422713485939539E-2</v>
      </c>
      <c r="H1705" t="s">
        <v>128</v>
      </c>
      <c r="I1705">
        <v>2020</v>
      </c>
      <c r="J1705" t="s">
        <v>303</v>
      </c>
      <c r="K1705">
        <v>1777187.0181428471</v>
      </c>
      <c r="L1705">
        <v>0.52112579265407133</v>
      </c>
      <c r="M1705" t="s">
        <v>15</v>
      </c>
    </row>
    <row r="1706" spans="1:13" x14ac:dyDescent="0.3">
      <c r="A1706">
        <v>57</v>
      </c>
      <c r="B1706" t="s">
        <v>298</v>
      </c>
      <c r="C1706" s="1">
        <v>43983</v>
      </c>
      <c r="D1706" t="s">
        <v>84</v>
      </c>
      <c r="E1706" t="str">
        <f t="shared" si="26"/>
        <v>2020/06</v>
      </c>
      <c r="F1706">
        <v>3348032.6197543899</v>
      </c>
      <c r="G1706">
        <v>6.5000991908112218E-2</v>
      </c>
      <c r="H1706" t="s">
        <v>128</v>
      </c>
      <c r="I1706">
        <v>2020</v>
      </c>
      <c r="J1706" t="s">
        <v>303</v>
      </c>
      <c r="K1706">
        <v>1777187.0181428471</v>
      </c>
      <c r="L1706">
        <v>0.53081532349981131</v>
      </c>
      <c r="M1706" t="s">
        <v>15</v>
      </c>
    </row>
    <row r="1707" spans="1:13" x14ac:dyDescent="0.3">
      <c r="A1707">
        <v>57</v>
      </c>
      <c r="B1707" t="s">
        <v>298</v>
      </c>
      <c r="C1707" s="1">
        <v>43952</v>
      </c>
      <c r="D1707" t="s">
        <v>85</v>
      </c>
      <c r="E1707" t="str">
        <f t="shared" si="26"/>
        <v>2020/05</v>
      </c>
      <c r="F1707">
        <v>3137329.3223541002</v>
      </c>
      <c r="G1707">
        <v>0.10791198882336409</v>
      </c>
      <c r="H1707" t="s">
        <v>128</v>
      </c>
      <c r="I1707">
        <v>2020</v>
      </c>
      <c r="J1707" t="s">
        <v>303</v>
      </c>
      <c r="K1707">
        <v>1777187.0181428471</v>
      </c>
      <c r="L1707">
        <v>0.56646492463511355</v>
      </c>
      <c r="M1707" t="s">
        <v>15</v>
      </c>
    </row>
    <row r="1708" spans="1:13" x14ac:dyDescent="0.3">
      <c r="A1708">
        <v>57</v>
      </c>
      <c r="B1708" t="s">
        <v>298</v>
      </c>
      <c r="C1708" s="1">
        <v>43922</v>
      </c>
      <c r="D1708" t="s">
        <v>86</v>
      </c>
      <c r="E1708" t="str">
        <f t="shared" si="26"/>
        <v>2020/04</v>
      </c>
      <c r="F1708">
        <v>2816401.2427151301</v>
      </c>
      <c r="G1708">
        <v>1.3806541396560691E-2</v>
      </c>
      <c r="H1708" t="s">
        <v>128</v>
      </c>
      <c r="I1708">
        <v>2020</v>
      </c>
      <c r="J1708" t="s">
        <v>303</v>
      </c>
      <c r="K1708">
        <v>1777187.0181428471</v>
      </c>
      <c r="L1708">
        <v>0.63101343345153604</v>
      </c>
      <c r="M1708" t="s">
        <v>15</v>
      </c>
    </row>
    <row r="1709" spans="1:13" x14ac:dyDescent="0.3">
      <c r="A1709">
        <v>57</v>
      </c>
      <c r="B1709" t="s">
        <v>298</v>
      </c>
      <c r="C1709" s="1">
        <v>43891</v>
      </c>
      <c r="D1709" t="s">
        <v>87</v>
      </c>
      <c r="E1709" t="str">
        <f t="shared" si="26"/>
        <v>2020/03</v>
      </c>
      <c r="F1709">
        <v>2777783.68327465</v>
      </c>
      <c r="G1709">
        <v>-0.31364763761082121</v>
      </c>
      <c r="H1709" t="s">
        <v>128</v>
      </c>
      <c r="I1709">
        <v>2020</v>
      </c>
      <c r="J1709" t="s">
        <v>303</v>
      </c>
      <c r="K1709">
        <v>1777187.0181428471</v>
      </c>
      <c r="L1709">
        <v>0.63978596635997664</v>
      </c>
      <c r="M1709" t="s">
        <v>15</v>
      </c>
    </row>
    <row r="1710" spans="1:13" x14ac:dyDescent="0.3">
      <c r="A1710">
        <v>57</v>
      </c>
      <c r="B1710" t="s">
        <v>298</v>
      </c>
      <c r="C1710" s="1">
        <v>43862</v>
      </c>
      <c r="D1710" t="s">
        <v>88</v>
      </c>
      <c r="E1710" t="str">
        <f t="shared" si="26"/>
        <v>2020/02</v>
      </c>
      <c r="F1710">
        <v>3801139.9596245899</v>
      </c>
      <c r="G1710">
        <v>-1.2672244923649866E-2</v>
      </c>
      <c r="H1710" t="s">
        <v>128</v>
      </c>
      <c r="I1710">
        <v>2020</v>
      </c>
      <c r="J1710" t="s">
        <v>303</v>
      </c>
      <c r="K1710">
        <v>1777187.0181428471</v>
      </c>
      <c r="L1710">
        <v>0.46754053705466991</v>
      </c>
      <c r="M1710" t="s">
        <v>15</v>
      </c>
    </row>
    <row r="1711" spans="1:13" x14ac:dyDescent="0.3">
      <c r="A1711">
        <v>57</v>
      </c>
      <c r="B1711" t="s">
        <v>298</v>
      </c>
      <c r="C1711" s="1">
        <v>43831</v>
      </c>
      <c r="D1711" t="s">
        <v>89</v>
      </c>
      <c r="E1711" t="str">
        <f t="shared" si="26"/>
        <v>2020/01</v>
      </c>
      <c r="F1711">
        <v>3849615.4340198901</v>
      </c>
      <c r="G1711">
        <v>-3.9305729393441192E-3</v>
      </c>
      <c r="H1711" t="s">
        <v>128</v>
      </c>
      <c r="I1711">
        <v>2020</v>
      </c>
      <c r="J1711" t="s">
        <v>303</v>
      </c>
      <c r="K1711">
        <v>1777187.0181428471</v>
      </c>
      <c r="L1711">
        <v>0.46165313096925431</v>
      </c>
      <c r="M1711" t="s">
        <v>15</v>
      </c>
    </row>
    <row r="1712" spans="1:13" x14ac:dyDescent="0.3">
      <c r="A1712">
        <v>57</v>
      </c>
      <c r="B1712" t="s">
        <v>298</v>
      </c>
      <c r="C1712" s="1">
        <v>43800</v>
      </c>
      <c r="D1712" t="s">
        <v>90</v>
      </c>
      <c r="E1712" t="str">
        <f t="shared" si="26"/>
        <v>2019/12</v>
      </c>
      <c r="F1712">
        <v>3864776.4044026998</v>
      </c>
      <c r="G1712">
        <v>4.4228221432825093E-2</v>
      </c>
      <c r="H1712" t="s">
        <v>128</v>
      </c>
      <c r="I1712">
        <v>2019</v>
      </c>
      <c r="J1712" t="s">
        <v>304</v>
      </c>
      <c r="K1712">
        <v>1607079.7012476397</v>
      </c>
      <c r="L1712">
        <v>0.41582734240896235</v>
      </c>
      <c r="M1712" t="s">
        <v>15</v>
      </c>
    </row>
    <row r="1713" spans="1:13" x14ac:dyDescent="0.3">
      <c r="A1713">
        <v>57</v>
      </c>
      <c r="B1713" t="s">
        <v>298</v>
      </c>
      <c r="C1713" s="1">
        <v>43770</v>
      </c>
      <c r="D1713" t="s">
        <v>92</v>
      </c>
      <c r="E1713" t="str">
        <f t="shared" si="26"/>
        <v>2019/11</v>
      </c>
      <c r="F1713">
        <v>3697569.1141191102</v>
      </c>
      <c r="G1713">
        <v>-9.7518521952134091E-2</v>
      </c>
      <c r="H1713" t="s">
        <v>128</v>
      </c>
      <c r="I1713">
        <v>2019</v>
      </c>
      <c r="J1713" t="s">
        <v>304</v>
      </c>
      <c r="K1713">
        <v>1607079.7012476397</v>
      </c>
      <c r="L1713">
        <v>0.4346314163840862</v>
      </c>
      <c r="M1713" t="s">
        <v>15</v>
      </c>
    </row>
    <row r="1714" spans="1:13" x14ac:dyDescent="0.3">
      <c r="A1714">
        <v>57</v>
      </c>
      <c r="B1714" t="s">
        <v>298</v>
      </c>
      <c r="C1714" s="1">
        <v>43739</v>
      </c>
      <c r="D1714" t="s">
        <v>93</v>
      </c>
      <c r="E1714" t="str">
        <f t="shared" si="26"/>
        <v>2019/10</v>
      </c>
      <c r="F1714">
        <v>4076317.9980437099</v>
      </c>
      <c r="G1714">
        <v>-5.8754471177339215E-2</v>
      </c>
      <c r="H1714" t="s">
        <v>128</v>
      </c>
      <c r="I1714">
        <v>2019</v>
      </c>
      <c r="J1714" t="s">
        <v>304</v>
      </c>
      <c r="K1714">
        <v>1607079.7012476397</v>
      </c>
      <c r="L1714">
        <v>0.39424787320785643</v>
      </c>
      <c r="M1714" t="s">
        <v>15</v>
      </c>
    </row>
    <row r="1715" spans="1:13" x14ac:dyDescent="0.3">
      <c r="A1715">
        <v>57</v>
      </c>
      <c r="B1715" t="s">
        <v>298</v>
      </c>
      <c r="C1715" s="1">
        <v>43709</v>
      </c>
      <c r="D1715" t="s">
        <v>94</v>
      </c>
      <c r="E1715" t="str">
        <f t="shared" si="26"/>
        <v>2019/09</v>
      </c>
      <c r="F1715">
        <v>4322995.6553593604</v>
      </c>
      <c r="G1715">
        <v>8.8234606356759157E-2</v>
      </c>
      <c r="H1715" t="s">
        <v>128</v>
      </c>
      <c r="I1715">
        <v>2019</v>
      </c>
      <c r="J1715" t="s">
        <v>304</v>
      </c>
      <c r="K1715">
        <v>1607079.7012476397</v>
      </c>
      <c r="L1715">
        <v>0.37175140327871714</v>
      </c>
      <c r="M1715" t="s">
        <v>15</v>
      </c>
    </row>
    <row r="1716" spans="1:13" x14ac:dyDescent="0.3">
      <c r="A1716">
        <v>57</v>
      </c>
      <c r="B1716" t="s">
        <v>298</v>
      </c>
      <c r="C1716" s="1">
        <v>43678</v>
      </c>
      <c r="D1716" t="s">
        <v>95</v>
      </c>
      <c r="E1716" t="str">
        <f t="shared" si="26"/>
        <v>2019/08</v>
      </c>
      <c r="F1716">
        <v>3957901.6336100898</v>
      </c>
      <c r="G1716">
        <v>-1.2138792364199572E-2</v>
      </c>
      <c r="H1716" t="s">
        <v>128</v>
      </c>
      <c r="I1716">
        <v>2019</v>
      </c>
      <c r="J1716" t="s">
        <v>304</v>
      </c>
      <c r="K1716">
        <v>1607079.7012476397</v>
      </c>
      <c r="L1716">
        <v>0.40604336590896695</v>
      </c>
      <c r="M1716" t="s">
        <v>15</v>
      </c>
    </row>
    <row r="1717" spans="1:13" x14ac:dyDescent="0.3">
      <c r="A1717">
        <v>57</v>
      </c>
      <c r="B1717" t="s">
        <v>298</v>
      </c>
      <c r="C1717" s="1">
        <v>43647</v>
      </c>
      <c r="D1717" t="s">
        <v>96</v>
      </c>
      <c r="E1717" t="str">
        <f t="shared" si="26"/>
        <v>2019/07</v>
      </c>
      <c r="F1717">
        <v>4006238.5621711998</v>
      </c>
      <c r="G1717">
        <v>4.5176141337312598E-2</v>
      </c>
      <c r="H1717" t="s">
        <v>128</v>
      </c>
      <c r="I1717">
        <v>2019</v>
      </c>
      <c r="J1717" t="s">
        <v>304</v>
      </c>
      <c r="K1717">
        <v>1607079.7012476397</v>
      </c>
      <c r="L1717">
        <v>0.40114428442241223</v>
      </c>
      <c r="M1717" t="s">
        <v>15</v>
      </c>
    </row>
    <row r="1718" spans="1:13" x14ac:dyDescent="0.3">
      <c r="A1718">
        <v>57</v>
      </c>
      <c r="B1718" t="s">
        <v>298</v>
      </c>
      <c r="C1718" s="1">
        <v>43617</v>
      </c>
      <c r="D1718" t="s">
        <v>97</v>
      </c>
      <c r="E1718" t="str">
        <f t="shared" si="26"/>
        <v>2019/06</v>
      </c>
      <c r="F1718">
        <v>3829279.4232531101</v>
      </c>
      <c r="G1718">
        <v>-1.5201091738553694E-2</v>
      </c>
      <c r="H1718" t="s">
        <v>128</v>
      </c>
      <c r="I1718">
        <v>2019</v>
      </c>
      <c r="J1718" t="s">
        <v>304</v>
      </c>
      <c r="K1718">
        <v>1607079.7012476397</v>
      </c>
      <c r="L1718">
        <v>0.4196820141901183</v>
      </c>
      <c r="M1718" t="s">
        <v>15</v>
      </c>
    </row>
    <row r="1719" spans="1:13" x14ac:dyDescent="0.3">
      <c r="A1719">
        <v>57</v>
      </c>
      <c r="B1719" t="s">
        <v>298</v>
      </c>
      <c r="C1719" s="1">
        <v>43586</v>
      </c>
      <c r="D1719" t="s">
        <v>98</v>
      </c>
      <c r="E1719" t="str">
        <f t="shared" si="26"/>
        <v>2019/05</v>
      </c>
      <c r="F1719">
        <v>3887933.3232751</v>
      </c>
      <c r="G1719">
        <v>-2.8170933733025243E-2</v>
      </c>
      <c r="H1719" t="s">
        <v>128</v>
      </c>
      <c r="I1719">
        <v>2019</v>
      </c>
      <c r="J1719" t="s">
        <v>304</v>
      </c>
      <c r="K1719">
        <v>1607079.7012476397</v>
      </c>
      <c r="L1719">
        <v>0.41335063325979959</v>
      </c>
      <c r="M1719" t="s">
        <v>15</v>
      </c>
    </row>
    <row r="1720" spans="1:13" x14ac:dyDescent="0.3">
      <c r="A1720">
        <v>57</v>
      </c>
      <c r="B1720" t="s">
        <v>298</v>
      </c>
      <c r="C1720" s="1">
        <v>43556</v>
      </c>
      <c r="D1720" t="s">
        <v>99</v>
      </c>
      <c r="E1720" t="str">
        <f t="shared" si="26"/>
        <v>2019/04</v>
      </c>
      <c r="F1720">
        <v>3999017.3595210598</v>
      </c>
      <c r="G1720">
        <v>0.11194078125063564</v>
      </c>
      <c r="H1720" t="s">
        <v>128</v>
      </c>
      <c r="I1720">
        <v>2019</v>
      </c>
      <c r="J1720" t="s">
        <v>304</v>
      </c>
      <c r="K1720">
        <v>1607079.7012476397</v>
      </c>
      <c r="L1720">
        <v>0.40186864841219666</v>
      </c>
      <c r="M1720" t="s">
        <v>15</v>
      </c>
    </row>
    <row r="1721" spans="1:13" x14ac:dyDescent="0.3">
      <c r="A1721">
        <v>57</v>
      </c>
      <c r="B1721" t="s">
        <v>298</v>
      </c>
      <c r="C1721" s="1">
        <v>43525</v>
      </c>
      <c r="D1721" t="s">
        <v>100</v>
      </c>
      <c r="E1721" t="str">
        <f t="shared" si="26"/>
        <v>2019/03</v>
      </c>
      <c r="F1721">
        <v>3575510.2368993298</v>
      </c>
      <c r="G1721">
        <v>-6.1195525090260557E-2</v>
      </c>
      <c r="H1721" t="s">
        <v>128</v>
      </c>
      <c r="I1721">
        <v>2019</v>
      </c>
      <c r="J1721" t="s">
        <v>304</v>
      </c>
      <c r="K1721">
        <v>1607079.7012476397</v>
      </c>
      <c r="L1721">
        <v>0.4494686337805856</v>
      </c>
      <c r="M1721" t="s">
        <v>15</v>
      </c>
    </row>
    <row r="1722" spans="1:13" x14ac:dyDescent="0.3">
      <c r="A1722">
        <v>57</v>
      </c>
      <c r="B1722" t="s">
        <v>298</v>
      </c>
      <c r="C1722" s="1">
        <v>43497</v>
      </c>
      <c r="D1722" t="s">
        <v>101</v>
      </c>
      <c r="E1722" t="str">
        <f t="shared" si="26"/>
        <v>2019/02</v>
      </c>
      <c r="F1722">
        <v>3801149.0958312098</v>
      </c>
      <c r="G1722">
        <v>0.10538229323826301</v>
      </c>
      <c r="H1722" t="s">
        <v>128</v>
      </c>
      <c r="I1722">
        <v>2019</v>
      </c>
      <c r="J1722" t="s">
        <v>304</v>
      </c>
      <c r="K1722">
        <v>1607079.7012476397</v>
      </c>
      <c r="L1722">
        <v>0.42278786249404254</v>
      </c>
      <c r="M1722" t="s">
        <v>15</v>
      </c>
    </row>
    <row r="1723" spans="1:13" x14ac:dyDescent="0.3">
      <c r="A1723">
        <v>57</v>
      </c>
      <c r="B1723" t="s">
        <v>298</v>
      </c>
      <c r="C1723" s="1">
        <v>43466</v>
      </c>
      <c r="D1723" t="s">
        <v>102</v>
      </c>
      <c r="E1723" t="str">
        <f t="shared" si="26"/>
        <v>2019/01</v>
      </c>
      <c r="F1723">
        <v>3420959.6852121502</v>
      </c>
      <c r="G1723">
        <v>1.3956756852063922E-2</v>
      </c>
      <c r="H1723" t="s">
        <v>128</v>
      </c>
      <c r="I1723">
        <v>2019</v>
      </c>
      <c r="J1723" t="s">
        <v>304</v>
      </c>
      <c r="K1723">
        <v>1607079.7012476397</v>
      </c>
      <c r="L1723">
        <v>0.46977452210109194</v>
      </c>
      <c r="M1723" t="s">
        <v>15</v>
      </c>
    </row>
    <row r="1724" spans="1:13" x14ac:dyDescent="0.3">
      <c r="A1724">
        <v>57</v>
      </c>
      <c r="B1724" t="s">
        <v>298</v>
      </c>
      <c r="C1724" s="1">
        <v>43435</v>
      </c>
      <c r="D1724" t="s">
        <v>103</v>
      </c>
      <c r="E1724" t="str">
        <f t="shared" si="26"/>
        <v>2018/12</v>
      </c>
      <c r="F1724">
        <v>3373545.82419693</v>
      </c>
      <c r="G1724">
        <v>-0.10455182164172928</v>
      </c>
      <c r="H1724" t="s">
        <v>128</v>
      </c>
      <c r="I1724">
        <v>2018</v>
      </c>
      <c r="J1724" t="s">
        <v>305</v>
      </c>
      <c r="K1724">
        <v>1459301.495088907</v>
      </c>
      <c r="L1724">
        <v>0.43257200913709021</v>
      </c>
      <c r="M1724" t="s">
        <v>15</v>
      </c>
    </row>
    <row r="1725" spans="1:13" x14ac:dyDescent="0.3">
      <c r="A1725">
        <v>57</v>
      </c>
      <c r="B1725" t="s">
        <v>298</v>
      </c>
      <c r="C1725" s="1">
        <v>43405</v>
      </c>
      <c r="D1725" t="s">
        <v>105</v>
      </c>
      <c r="E1725" t="str">
        <f t="shared" si="26"/>
        <v>2018/11</v>
      </c>
      <c r="F1725">
        <v>3745354.1785605098</v>
      </c>
      <c r="G1725">
        <v>5.8007817374223891E-2</v>
      </c>
      <c r="H1725" t="s">
        <v>128</v>
      </c>
      <c r="I1725">
        <v>2018</v>
      </c>
      <c r="J1725" t="s">
        <v>305</v>
      </c>
      <c r="K1725">
        <v>1459301.495088907</v>
      </c>
      <c r="L1725">
        <v>0.38962977211671213</v>
      </c>
      <c r="M1725" t="s">
        <v>15</v>
      </c>
    </row>
    <row r="1726" spans="1:13" x14ac:dyDescent="0.3">
      <c r="A1726">
        <v>57</v>
      </c>
      <c r="B1726" t="s">
        <v>298</v>
      </c>
      <c r="C1726" s="1">
        <v>43374</v>
      </c>
      <c r="D1726" t="s">
        <v>106</v>
      </c>
      <c r="E1726" t="str">
        <f t="shared" si="26"/>
        <v>2018/10</v>
      </c>
      <c r="F1726">
        <v>3534275.6448674998</v>
      </c>
      <c r="G1726">
        <v>-7.9201450111224342E-2</v>
      </c>
      <c r="H1726" t="s">
        <v>128</v>
      </c>
      <c r="I1726">
        <v>2018</v>
      </c>
      <c r="J1726" t="s">
        <v>305</v>
      </c>
      <c r="K1726">
        <v>1459301.495088907</v>
      </c>
      <c r="L1726">
        <v>0.41289974006643054</v>
      </c>
      <c r="M1726" t="s">
        <v>15</v>
      </c>
    </row>
    <row r="1727" spans="1:13" x14ac:dyDescent="0.3">
      <c r="A1727">
        <v>57</v>
      </c>
      <c r="B1727" t="s">
        <v>298</v>
      </c>
      <c r="C1727" s="1">
        <v>43344</v>
      </c>
      <c r="D1727" t="s">
        <v>107</v>
      </c>
      <c r="E1727" t="str">
        <f t="shared" si="26"/>
        <v>2018/09</v>
      </c>
      <c r="F1727">
        <v>3825578.9639513502</v>
      </c>
      <c r="G1727">
        <v>-4.0307680942976425E-2</v>
      </c>
      <c r="H1727" t="s">
        <v>128</v>
      </c>
      <c r="I1727">
        <v>2018</v>
      </c>
      <c r="J1727" t="s">
        <v>305</v>
      </c>
      <c r="K1727">
        <v>1459301.495088907</v>
      </c>
      <c r="L1727">
        <v>0.38145899191729893</v>
      </c>
      <c r="M1727" t="s">
        <v>15</v>
      </c>
    </row>
    <row r="1728" spans="1:13" x14ac:dyDescent="0.3">
      <c r="A1728">
        <v>57</v>
      </c>
      <c r="B1728" t="s">
        <v>298</v>
      </c>
      <c r="C1728" s="1">
        <v>43313</v>
      </c>
      <c r="D1728" t="s">
        <v>108</v>
      </c>
      <c r="E1728" t="str">
        <f t="shared" si="26"/>
        <v>2018/08</v>
      </c>
      <c r="F1728">
        <v>3982929.08607357</v>
      </c>
      <c r="G1728">
        <v>5.8175231905570647E-2</v>
      </c>
      <c r="H1728" t="s">
        <v>128</v>
      </c>
      <c r="I1728">
        <v>2018</v>
      </c>
      <c r="J1728" t="s">
        <v>305</v>
      </c>
      <c r="K1728">
        <v>1459301.495088907</v>
      </c>
      <c r="L1728">
        <v>0.36638902263949363</v>
      </c>
      <c r="M1728" t="s">
        <v>15</v>
      </c>
    </row>
    <row r="1729" spans="1:13" x14ac:dyDescent="0.3">
      <c r="A1729">
        <v>57</v>
      </c>
      <c r="B1729" t="s">
        <v>298</v>
      </c>
      <c r="C1729" s="1">
        <v>43282</v>
      </c>
      <c r="D1729" t="s">
        <v>109</v>
      </c>
      <c r="E1729" t="str">
        <f t="shared" si="26"/>
        <v>2018/07</v>
      </c>
      <c r="F1729">
        <v>3757832.2729100399</v>
      </c>
      <c r="G1729">
        <v>-4.2882768993581427E-2</v>
      </c>
      <c r="H1729" t="s">
        <v>128</v>
      </c>
      <c r="I1729">
        <v>2018</v>
      </c>
      <c r="J1729" t="s">
        <v>305</v>
      </c>
      <c r="K1729">
        <v>1459301.495088907</v>
      </c>
      <c r="L1729">
        <v>0.38833598444744682</v>
      </c>
      <c r="M1729" t="s">
        <v>15</v>
      </c>
    </row>
    <row r="1730" spans="1:13" x14ac:dyDescent="0.3">
      <c r="A1730">
        <v>57</v>
      </c>
      <c r="B1730" t="s">
        <v>298</v>
      </c>
      <c r="C1730" s="1">
        <v>43252</v>
      </c>
      <c r="D1730" t="s">
        <v>110</v>
      </c>
      <c r="E1730" t="str">
        <f t="shared" si="26"/>
        <v>2018/06</v>
      </c>
      <c r="F1730">
        <v>3922483.6485230098</v>
      </c>
      <c r="G1730">
        <v>-2.0270944779137316E-2</v>
      </c>
      <c r="H1730" t="s">
        <v>128</v>
      </c>
      <c r="I1730">
        <v>2018</v>
      </c>
      <c r="J1730" t="s">
        <v>305</v>
      </c>
      <c r="K1730">
        <v>1459301.495088907</v>
      </c>
      <c r="L1730">
        <v>0.37203507416491055</v>
      </c>
      <c r="M1730" t="s">
        <v>15</v>
      </c>
    </row>
    <row r="1731" spans="1:13" x14ac:dyDescent="0.3">
      <c r="A1731">
        <v>57</v>
      </c>
      <c r="B1731" t="s">
        <v>298</v>
      </c>
      <c r="C1731" s="1">
        <v>43221</v>
      </c>
      <c r="D1731" t="s">
        <v>111</v>
      </c>
      <c r="E1731" t="str">
        <f t="shared" ref="E1731:E1794" si="27">TEXT(C1731,"yyyy/mm")</f>
        <v>2018/05</v>
      </c>
      <c r="F1731">
        <v>4002807.46732945</v>
      </c>
      <c r="G1731">
        <v>1.0946062877143512E-2</v>
      </c>
      <c r="H1731" t="s">
        <v>128</v>
      </c>
      <c r="I1731">
        <v>2018</v>
      </c>
      <c r="J1731" t="s">
        <v>305</v>
      </c>
      <c r="K1731">
        <v>1459301.495088907</v>
      </c>
      <c r="L1731">
        <v>0.3645694945359208</v>
      </c>
      <c r="M1731" t="s">
        <v>15</v>
      </c>
    </row>
    <row r="1732" spans="1:13" x14ac:dyDescent="0.3">
      <c r="A1732">
        <v>57</v>
      </c>
      <c r="B1732" t="s">
        <v>298</v>
      </c>
      <c r="C1732" s="1">
        <v>43191</v>
      </c>
      <c r="D1732" t="s">
        <v>112</v>
      </c>
      <c r="E1732" t="str">
        <f t="shared" si="27"/>
        <v>2018/04</v>
      </c>
      <c r="F1732">
        <v>3959231.4133131299</v>
      </c>
      <c r="G1732">
        <v>3.1775956925805385E-2</v>
      </c>
      <c r="H1732" t="s">
        <v>128</v>
      </c>
      <c r="I1732">
        <v>2018</v>
      </c>
      <c r="J1732" t="s">
        <v>305</v>
      </c>
      <c r="K1732">
        <v>1459301.495088907</v>
      </c>
      <c r="L1732">
        <v>0.36858201573717736</v>
      </c>
      <c r="M1732" t="s">
        <v>15</v>
      </c>
    </row>
    <row r="1733" spans="1:13" x14ac:dyDescent="0.3">
      <c r="A1733">
        <v>57</v>
      </c>
      <c r="B1733" t="s">
        <v>298</v>
      </c>
      <c r="C1733" s="1">
        <v>43160</v>
      </c>
      <c r="D1733" t="s">
        <v>113</v>
      </c>
      <c r="E1733" t="str">
        <f t="shared" si="27"/>
        <v>2018/03</v>
      </c>
      <c r="F1733">
        <v>3835400.8825206198</v>
      </c>
      <c r="G1733">
        <v>9.7063551297343439E-2</v>
      </c>
      <c r="H1733" t="s">
        <v>128</v>
      </c>
      <c r="I1733">
        <v>2018</v>
      </c>
      <c r="J1733" t="s">
        <v>305</v>
      </c>
      <c r="K1733">
        <v>1459301.495088907</v>
      </c>
      <c r="L1733">
        <v>0.3804821294534031</v>
      </c>
      <c r="M1733" t="s">
        <v>15</v>
      </c>
    </row>
    <row r="1734" spans="1:13" x14ac:dyDescent="0.3">
      <c r="A1734">
        <v>57</v>
      </c>
      <c r="B1734" t="s">
        <v>298</v>
      </c>
      <c r="C1734" s="1">
        <v>43132</v>
      </c>
      <c r="D1734" t="s">
        <v>114</v>
      </c>
      <c r="E1734" t="str">
        <f t="shared" si="27"/>
        <v>2018/02</v>
      </c>
      <c r="F1734">
        <v>3480619.9019212602</v>
      </c>
      <c r="G1734">
        <v>-1.816737250122602E-2</v>
      </c>
      <c r="H1734" t="s">
        <v>128</v>
      </c>
      <c r="I1734">
        <v>2018</v>
      </c>
      <c r="J1734" t="s">
        <v>305</v>
      </c>
      <c r="K1734">
        <v>1459301.495088907</v>
      </c>
      <c r="L1734">
        <v>0.41926482529258369</v>
      </c>
      <c r="M1734" t="s">
        <v>15</v>
      </c>
    </row>
    <row r="1735" spans="1:13" x14ac:dyDescent="0.3">
      <c r="A1735">
        <v>57</v>
      </c>
      <c r="B1735" t="s">
        <v>298</v>
      </c>
      <c r="C1735" s="1">
        <v>43101</v>
      </c>
      <c r="D1735" t="s">
        <v>115</v>
      </c>
      <c r="E1735" t="str">
        <f t="shared" si="27"/>
        <v>2018/01</v>
      </c>
      <c r="F1735">
        <v>3544431.5097456202</v>
      </c>
      <c r="G1735">
        <v>-6.8864037395504576E-2</v>
      </c>
      <c r="H1735" t="s">
        <v>128</v>
      </c>
      <c r="I1735">
        <v>2018</v>
      </c>
      <c r="J1735" t="s">
        <v>305</v>
      </c>
      <c r="K1735">
        <v>1459301.495088907</v>
      </c>
      <c r="L1735">
        <v>0.41171665782692451</v>
      </c>
      <c r="M1735" t="s">
        <v>15</v>
      </c>
    </row>
    <row r="1736" spans="1:13" x14ac:dyDescent="0.3">
      <c r="A1736">
        <v>57</v>
      </c>
      <c r="B1736" t="s">
        <v>298</v>
      </c>
      <c r="C1736" s="1">
        <v>43070</v>
      </c>
      <c r="D1736" t="s">
        <v>116</v>
      </c>
      <c r="E1736" t="str">
        <f t="shared" si="27"/>
        <v>2017/12</v>
      </c>
      <c r="F1736">
        <v>3797115.9595143599</v>
      </c>
      <c r="G1736">
        <v>9.1128899430590368E-2</v>
      </c>
      <c r="H1736" t="s">
        <v>128</v>
      </c>
      <c r="I1736">
        <v>2017</v>
      </c>
      <c r="J1736" t="s">
        <v>306</v>
      </c>
      <c r="K1736">
        <v>1497534.28565977</v>
      </c>
      <c r="L1736">
        <v>0.39438729331071054</v>
      </c>
      <c r="M1736" t="s">
        <v>15</v>
      </c>
    </row>
    <row r="1737" spans="1:13" x14ac:dyDescent="0.3">
      <c r="A1737">
        <v>57</v>
      </c>
      <c r="B1737" t="s">
        <v>298</v>
      </c>
      <c r="C1737" s="1">
        <v>43040</v>
      </c>
      <c r="D1737" t="s">
        <v>118</v>
      </c>
      <c r="E1737" t="str">
        <f t="shared" si="27"/>
        <v>2017/11</v>
      </c>
      <c r="F1737">
        <v>3466387.2772302702</v>
      </c>
      <c r="G1737">
        <v>-3.5209387628538515E-2</v>
      </c>
      <c r="H1737" t="s">
        <v>128</v>
      </c>
      <c r="I1737">
        <v>2017</v>
      </c>
      <c r="J1737" t="s">
        <v>306</v>
      </c>
      <c r="K1737">
        <v>1497534.28565977</v>
      </c>
      <c r="L1737">
        <v>0.43201586144071508</v>
      </c>
      <c r="M1737" t="s">
        <v>15</v>
      </c>
    </row>
    <row r="1738" spans="1:13" x14ac:dyDescent="0.3">
      <c r="A1738">
        <v>57</v>
      </c>
      <c r="B1738" t="s">
        <v>298</v>
      </c>
      <c r="C1738" s="1">
        <v>43009</v>
      </c>
      <c r="D1738" t="s">
        <v>119</v>
      </c>
      <c r="E1738" t="str">
        <f t="shared" si="27"/>
        <v>2017/10</v>
      </c>
      <c r="F1738">
        <v>3590610.7333920002</v>
      </c>
      <c r="G1738">
        <v>5.2804094267157674E-2</v>
      </c>
      <c r="H1738" t="s">
        <v>128</v>
      </c>
      <c r="I1738">
        <v>2017</v>
      </c>
      <c r="J1738" t="s">
        <v>306</v>
      </c>
      <c r="K1738">
        <v>1497534.28565977</v>
      </c>
      <c r="L1738">
        <v>0.41706951737568893</v>
      </c>
      <c r="M1738" t="s">
        <v>15</v>
      </c>
    </row>
    <row r="1739" spans="1:13" x14ac:dyDescent="0.3">
      <c r="A1739">
        <v>57</v>
      </c>
      <c r="B1739" t="s">
        <v>298</v>
      </c>
      <c r="C1739" s="1">
        <v>42979</v>
      </c>
      <c r="D1739" t="s">
        <v>120</v>
      </c>
      <c r="E1739" t="str">
        <f t="shared" si="27"/>
        <v>2017/09</v>
      </c>
      <c r="F1739">
        <v>3405930.6281351601</v>
      </c>
      <c r="G1739">
        <v>-6.3625706097130086E-2</v>
      </c>
      <c r="H1739" t="s">
        <v>128</v>
      </c>
      <c r="I1739">
        <v>2017</v>
      </c>
      <c r="J1739" t="s">
        <v>306</v>
      </c>
      <c r="K1739">
        <v>1497534.28565977</v>
      </c>
      <c r="L1739">
        <v>0.43968431808011044</v>
      </c>
      <c r="M1739" t="s">
        <v>15</v>
      </c>
    </row>
    <row r="1740" spans="1:13" x14ac:dyDescent="0.3">
      <c r="A1740">
        <v>57</v>
      </c>
      <c r="B1740" t="s">
        <v>298</v>
      </c>
      <c r="C1740" s="1">
        <v>42948</v>
      </c>
      <c r="D1740" t="s">
        <v>121</v>
      </c>
      <c r="E1740" t="str">
        <f t="shared" si="27"/>
        <v>2017/08</v>
      </c>
      <c r="F1740">
        <v>3629677.9327610098</v>
      </c>
      <c r="G1740">
        <v>-2.9310946807926596E-3</v>
      </c>
      <c r="H1740" t="s">
        <v>128</v>
      </c>
      <c r="I1740">
        <v>2017</v>
      </c>
      <c r="J1740" t="s">
        <v>306</v>
      </c>
      <c r="K1740">
        <v>1497534.28565977</v>
      </c>
      <c r="L1740">
        <v>0.41258048603795305</v>
      </c>
      <c r="M1740" t="s">
        <v>15</v>
      </c>
    </row>
    <row r="1741" spans="1:13" x14ac:dyDescent="0.3">
      <c r="A1741">
        <v>57</v>
      </c>
      <c r="B1741" t="s">
        <v>298</v>
      </c>
      <c r="C1741" s="1">
        <v>42917</v>
      </c>
      <c r="D1741" t="s">
        <v>122</v>
      </c>
      <c r="E1741" t="str">
        <f t="shared" si="27"/>
        <v>2017/07</v>
      </c>
      <c r="F1741">
        <v>3640332.4695427199</v>
      </c>
      <c r="G1741">
        <v>4.8780399522517955E-2</v>
      </c>
      <c r="H1741" t="s">
        <v>128</v>
      </c>
      <c r="I1741">
        <v>2017</v>
      </c>
      <c r="J1741" t="s">
        <v>306</v>
      </c>
      <c r="K1741">
        <v>1497534.28565977</v>
      </c>
      <c r="L1741">
        <v>0.41137294414427006</v>
      </c>
      <c r="M1741" t="s">
        <v>15</v>
      </c>
    </row>
    <row r="1742" spans="1:13" x14ac:dyDescent="0.3">
      <c r="A1742">
        <v>57</v>
      </c>
      <c r="B1742" t="s">
        <v>298</v>
      </c>
      <c r="C1742" s="1">
        <v>42887</v>
      </c>
      <c r="D1742" t="s">
        <v>123</v>
      </c>
      <c r="E1742" t="str">
        <f t="shared" si="27"/>
        <v>2017/06</v>
      </c>
      <c r="F1742">
        <v>3467017.1583595099</v>
      </c>
      <c r="G1742">
        <v>3.3117660987233045E-2</v>
      </c>
      <c r="H1742" t="s">
        <v>128</v>
      </c>
      <c r="I1742">
        <v>2017</v>
      </c>
      <c r="J1742" t="s">
        <v>306</v>
      </c>
      <c r="K1742">
        <v>1497534.28565977</v>
      </c>
      <c r="L1742">
        <v>0.43193737361494888</v>
      </c>
      <c r="M1742" t="s">
        <v>15</v>
      </c>
    </row>
    <row r="1743" spans="1:13" x14ac:dyDescent="0.3">
      <c r="A1743">
        <v>57</v>
      </c>
      <c r="B1743" t="s">
        <v>298</v>
      </c>
      <c r="C1743" s="1">
        <v>42856</v>
      </c>
      <c r="D1743" t="s">
        <v>124</v>
      </c>
      <c r="E1743" t="str">
        <f t="shared" si="27"/>
        <v>2017/05</v>
      </c>
      <c r="F1743">
        <v>3354078.1201087302</v>
      </c>
      <c r="G1743">
        <v>7.1187216576662507E-2</v>
      </c>
      <c r="H1743" t="s">
        <v>128</v>
      </c>
      <c r="I1743">
        <v>2017</v>
      </c>
      <c r="J1743" t="s">
        <v>306</v>
      </c>
      <c r="K1743">
        <v>1497534.28565977</v>
      </c>
      <c r="L1743">
        <v>0.44648163579780425</v>
      </c>
      <c r="M1743" t="s">
        <v>15</v>
      </c>
    </row>
    <row r="1744" spans="1:13" x14ac:dyDescent="0.3">
      <c r="A1744">
        <v>57</v>
      </c>
      <c r="B1744" t="s">
        <v>298</v>
      </c>
      <c r="C1744" s="1">
        <v>42826</v>
      </c>
      <c r="D1744" t="s">
        <v>125</v>
      </c>
      <c r="E1744" t="str">
        <f t="shared" si="27"/>
        <v>2017/04</v>
      </c>
      <c r="F1744">
        <v>3123611.1055774498</v>
      </c>
      <c r="G1744">
        <v>2.7201602338367402E-2</v>
      </c>
      <c r="H1744" t="s">
        <v>128</v>
      </c>
      <c r="I1744">
        <v>2017</v>
      </c>
      <c r="J1744" t="s">
        <v>306</v>
      </c>
      <c r="K1744">
        <v>1497534.28565977</v>
      </c>
      <c r="L1744">
        <v>0.47942404961546153</v>
      </c>
      <c r="M1744" t="s">
        <v>15</v>
      </c>
    </row>
    <row r="1745" spans="1:13" x14ac:dyDescent="0.3">
      <c r="A1745">
        <v>57</v>
      </c>
      <c r="B1745" t="s">
        <v>298</v>
      </c>
      <c r="C1745" s="1">
        <v>42795</v>
      </c>
      <c r="D1745" t="s">
        <v>126</v>
      </c>
      <c r="E1745" t="str">
        <f t="shared" si="27"/>
        <v>2017/03</v>
      </c>
      <c r="F1745">
        <v>3039789.0933967102</v>
      </c>
      <c r="G1745">
        <v>-9.5442678255891721E-3</v>
      </c>
      <c r="H1745" t="s">
        <v>128</v>
      </c>
      <c r="I1745">
        <v>2017</v>
      </c>
      <c r="J1745" t="s">
        <v>306</v>
      </c>
      <c r="K1745">
        <v>1497534.28565977</v>
      </c>
      <c r="L1745">
        <v>0.492644140645429</v>
      </c>
      <c r="M1745" t="s">
        <v>15</v>
      </c>
    </row>
    <row r="1746" spans="1:13" x14ac:dyDescent="0.3">
      <c r="A1746">
        <v>57</v>
      </c>
      <c r="B1746" t="s">
        <v>298</v>
      </c>
      <c r="C1746" s="1">
        <v>42767</v>
      </c>
      <c r="D1746" t="s">
        <v>127</v>
      </c>
      <c r="E1746" t="str">
        <f t="shared" si="27"/>
        <v>2017/02</v>
      </c>
      <c r="F1746">
        <v>3068940.5479915701</v>
      </c>
      <c r="G1746">
        <v>6.767705961099002E-2</v>
      </c>
      <c r="H1746" t="s">
        <v>128</v>
      </c>
      <c r="I1746">
        <v>2017</v>
      </c>
      <c r="J1746" t="s">
        <v>306</v>
      </c>
      <c r="K1746">
        <v>1497534.28565977</v>
      </c>
      <c r="L1746">
        <v>0.48796458003717691</v>
      </c>
      <c r="M1746" t="s">
        <v>15</v>
      </c>
    </row>
    <row r="1747" spans="1:13" x14ac:dyDescent="0.3">
      <c r="A1747">
        <v>57</v>
      </c>
      <c r="B1747" t="s">
        <v>298</v>
      </c>
      <c r="C1747" s="1">
        <v>42736</v>
      </c>
      <c r="D1747" t="s">
        <v>129</v>
      </c>
      <c r="E1747" t="str">
        <f t="shared" si="27"/>
        <v>2017/01</v>
      </c>
      <c r="F1747">
        <v>2868115.9306787802</v>
      </c>
      <c r="G1747">
        <v>0.139431418616068</v>
      </c>
      <c r="H1747" t="s">
        <v>128</v>
      </c>
      <c r="I1747">
        <v>2017</v>
      </c>
      <c r="J1747" t="s">
        <v>306</v>
      </c>
      <c r="K1747">
        <v>1497534.28565977</v>
      </c>
      <c r="L1747">
        <v>0.52213171358988875</v>
      </c>
      <c r="M1747" t="s">
        <v>15</v>
      </c>
    </row>
    <row r="1748" spans="1:13" x14ac:dyDescent="0.3">
      <c r="A1748">
        <v>57</v>
      </c>
      <c r="B1748" t="s">
        <v>298</v>
      </c>
      <c r="C1748" s="1">
        <v>42705</v>
      </c>
      <c r="D1748" t="s">
        <v>130</v>
      </c>
      <c r="E1748" t="str">
        <f t="shared" si="27"/>
        <v>2016/12</v>
      </c>
      <c r="F1748">
        <v>2494838.3198434701</v>
      </c>
      <c r="G1748">
        <v>1.6916488685193218E-2</v>
      </c>
      <c r="H1748" t="s">
        <v>128</v>
      </c>
      <c r="I1748">
        <v>2016</v>
      </c>
      <c r="J1748" t="s">
        <v>307</v>
      </c>
      <c r="K1748">
        <v>1479519.6023226578</v>
      </c>
      <c r="L1748">
        <v>0.59303225806451665</v>
      </c>
      <c r="M1748" t="s">
        <v>15</v>
      </c>
    </row>
    <row r="1749" spans="1:13" x14ac:dyDescent="0.3">
      <c r="A1749">
        <v>57</v>
      </c>
      <c r="B1749" t="s">
        <v>298</v>
      </c>
      <c r="C1749" s="1">
        <v>42675</v>
      </c>
      <c r="D1749" t="s">
        <v>132</v>
      </c>
      <c r="E1749" t="str">
        <f t="shared" si="27"/>
        <v>2016/11</v>
      </c>
      <c r="F1749">
        <v>2452989.3821542799</v>
      </c>
      <c r="G1749">
        <v>4.5645463651640406E-2</v>
      </c>
      <c r="H1749" t="s">
        <v>128</v>
      </c>
      <c r="I1749">
        <v>2016</v>
      </c>
      <c r="J1749" t="s">
        <v>307</v>
      </c>
      <c r="K1749">
        <v>1479519.6023226578</v>
      </c>
      <c r="L1749">
        <v>0.60314961535761102</v>
      </c>
      <c r="M1749" t="s">
        <v>15</v>
      </c>
    </row>
    <row r="1750" spans="1:13" x14ac:dyDescent="0.3">
      <c r="A1750">
        <v>57</v>
      </c>
      <c r="B1750" t="s">
        <v>298</v>
      </c>
      <c r="C1750" s="1">
        <v>42644</v>
      </c>
      <c r="D1750" t="s">
        <v>133</v>
      </c>
      <c r="E1750" t="str">
        <f t="shared" si="27"/>
        <v>2016/10</v>
      </c>
      <c r="F1750">
        <v>2343538.5150836599</v>
      </c>
      <c r="G1750">
        <v>-6.1529174430683342E-2</v>
      </c>
      <c r="H1750" t="s">
        <v>128</v>
      </c>
      <c r="I1750">
        <v>2016</v>
      </c>
      <c r="J1750" t="s">
        <v>307</v>
      </c>
      <c r="K1750">
        <v>1479519.6023226578</v>
      </c>
      <c r="L1750">
        <v>0.63131866312418672</v>
      </c>
      <c r="M1750" t="s">
        <v>15</v>
      </c>
    </row>
    <row r="1751" spans="1:13" x14ac:dyDescent="0.3">
      <c r="A1751">
        <v>57</v>
      </c>
      <c r="B1751" t="s">
        <v>298</v>
      </c>
      <c r="C1751" s="1">
        <v>42614</v>
      </c>
      <c r="D1751" t="s">
        <v>134</v>
      </c>
      <c r="E1751" t="str">
        <f t="shared" si="27"/>
        <v>2016/09</v>
      </c>
      <c r="F1751">
        <v>2492263.03602434</v>
      </c>
      <c r="G1751">
        <v>-6.4375385777009587E-3</v>
      </c>
      <c r="H1751" t="s">
        <v>128</v>
      </c>
      <c r="I1751">
        <v>2016</v>
      </c>
      <c r="J1751" t="s">
        <v>307</v>
      </c>
      <c r="K1751">
        <v>1479519.6023226578</v>
      </c>
      <c r="L1751">
        <v>0.59364504506024718</v>
      </c>
      <c r="M1751" t="s">
        <v>15</v>
      </c>
    </row>
    <row r="1752" spans="1:13" x14ac:dyDescent="0.3">
      <c r="A1752">
        <v>57</v>
      </c>
      <c r="B1752" t="s">
        <v>298</v>
      </c>
      <c r="C1752" s="1">
        <v>42583</v>
      </c>
      <c r="D1752" t="s">
        <v>135</v>
      </c>
      <c r="E1752" t="str">
        <f t="shared" si="27"/>
        <v>2016/08</v>
      </c>
      <c r="F1752">
        <v>2508358.82852044</v>
      </c>
      <c r="G1752">
        <v>-1.7050845490266791E-2</v>
      </c>
      <c r="H1752" t="s">
        <v>128</v>
      </c>
      <c r="I1752">
        <v>2016</v>
      </c>
      <c r="J1752" t="s">
        <v>307</v>
      </c>
      <c r="K1752">
        <v>1479519.6023226578</v>
      </c>
      <c r="L1752">
        <v>0.5898357067179878</v>
      </c>
      <c r="M1752" t="s">
        <v>15</v>
      </c>
    </row>
    <row r="1753" spans="1:13" x14ac:dyDescent="0.3">
      <c r="A1753">
        <v>57</v>
      </c>
      <c r="B1753" t="s">
        <v>298</v>
      </c>
      <c r="C1753" s="1">
        <v>42552</v>
      </c>
      <c r="D1753" t="s">
        <v>136</v>
      </c>
      <c r="E1753" t="str">
        <f t="shared" si="27"/>
        <v>2016/07</v>
      </c>
      <c r="F1753">
        <v>2551495.1778679299</v>
      </c>
      <c r="G1753">
        <v>8.5017558498651002E-2</v>
      </c>
      <c r="H1753" t="s">
        <v>128</v>
      </c>
      <c r="I1753">
        <v>2016</v>
      </c>
      <c r="J1753" t="s">
        <v>307</v>
      </c>
      <c r="K1753">
        <v>1479519.6023226578</v>
      </c>
      <c r="L1753">
        <v>0.57986376582493404</v>
      </c>
      <c r="M1753" t="s">
        <v>15</v>
      </c>
    </row>
    <row r="1754" spans="1:13" x14ac:dyDescent="0.3">
      <c r="A1754">
        <v>57</v>
      </c>
      <c r="B1754" t="s">
        <v>298</v>
      </c>
      <c r="C1754" s="1">
        <v>42522</v>
      </c>
      <c r="D1754" t="s">
        <v>137</v>
      </c>
      <c r="E1754" t="str">
        <f t="shared" si="27"/>
        <v>2016/06</v>
      </c>
      <c r="F1754">
        <v>2343538.5150836599</v>
      </c>
      <c r="G1754">
        <v>-3.0173984740435875E-3</v>
      </c>
      <c r="H1754" t="s">
        <v>128</v>
      </c>
      <c r="I1754">
        <v>2016</v>
      </c>
      <c r="J1754" t="s">
        <v>307</v>
      </c>
      <c r="K1754">
        <v>1479519.6023226578</v>
      </c>
      <c r="L1754">
        <v>0.63131866312418672</v>
      </c>
      <c r="M1754" t="s">
        <v>15</v>
      </c>
    </row>
    <row r="1755" spans="1:13" x14ac:dyDescent="0.3">
      <c r="A1755">
        <v>57</v>
      </c>
      <c r="B1755" t="s">
        <v>298</v>
      </c>
      <c r="C1755" s="1">
        <v>42491</v>
      </c>
      <c r="D1755" t="s">
        <v>138</v>
      </c>
      <c r="E1755" t="str">
        <f t="shared" si="27"/>
        <v>2016/05</v>
      </c>
      <c r="F1755">
        <v>2350620.5839615101</v>
      </c>
      <c r="G1755">
        <v>0.1135807629306297</v>
      </c>
      <c r="H1755" t="s">
        <v>128</v>
      </c>
      <c r="I1755">
        <v>2016</v>
      </c>
      <c r="J1755" t="s">
        <v>307</v>
      </c>
      <c r="K1755">
        <v>1479519.6023226578</v>
      </c>
      <c r="L1755">
        <v>0.62941659424645113</v>
      </c>
      <c r="M1755" t="s">
        <v>15</v>
      </c>
    </row>
    <row r="1756" spans="1:13" x14ac:dyDescent="0.3">
      <c r="A1756">
        <v>57</v>
      </c>
      <c r="B1756" t="s">
        <v>298</v>
      </c>
      <c r="C1756" s="1">
        <v>42461</v>
      </c>
      <c r="D1756" t="s">
        <v>139</v>
      </c>
      <c r="E1756" t="str">
        <f t="shared" si="27"/>
        <v>2016/04</v>
      </c>
      <c r="F1756">
        <v>2098239.3926672102</v>
      </c>
      <c r="G1756">
        <v>-9.9235676725407632E-2</v>
      </c>
      <c r="H1756" t="s">
        <v>128</v>
      </c>
      <c r="I1756">
        <v>2016</v>
      </c>
      <c r="J1756" t="s">
        <v>307</v>
      </c>
      <c r="K1756">
        <v>1479519.6023226578</v>
      </c>
      <c r="L1756">
        <v>0.70512430921523361</v>
      </c>
      <c r="M1756" t="s">
        <v>15</v>
      </c>
    </row>
    <row r="1757" spans="1:13" x14ac:dyDescent="0.3">
      <c r="A1757">
        <v>3</v>
      </c>
      <c r="B1757" t="s">
        <v>308</v>
      </c>
      <c r="C1757" s="1">
        <v>45627</v>
      </c>
      <c r="D1757" t="s">
        <v>24</v>
      </c>
      <c r="E1757" t="str">
        <f t="shared" si="27"/>
        <v>2024/12</v>
      </c>
      <c r="F1757">
        <v>79803473.9638675</v>
      </c>
      <c r="G1757">
        <v>3.1542996155738794E-2</v>
      </c>
      <c r="H1757" t="s">
        <v>13</v>
      </c>
      <c r="I1757">
        <v>2024</v>
      </c>
      <c r="J1757" t="s">
        <v>309</v>
      </c>
      <c r="K1757">
        <v>59355101.8916042</v>
      </c>
      <c r="L1757">
        <v>0.74376589067386112</v>
      </c>
      <c r="M1757" t="s">
        <v>15</v>
      </c>
    </row>
    <row r="1758" spans="1:13" x14ac:dyDescent="0.3">
      <c r="A1758">
        <v>3</v>
      </c>
      <c r="B1758" t="s">
        <v>308</v>
      </c>
      <c r="C1758" s="1">
        <v>45597</v>
      </c>
      <c r="D1758" t="s">
        <v>26</v>
      </c>
      <c r="E1758" t="str">
        <f t="shared" si="27"/>
        <v>2024/11</v>
      </c>
      <c r="F1758">
        <v>77325519.793011799</v>
      </c>
      <c r="G1758">
        <v>1.5733495260781952E-2</v>
      </c>
      <c r="H1758" t="s">
        <v>13</v>
      </c>
      <c r="I1758">
        <v>2024</v>
      </c>
      <c r="J1758" t="s">
        <v>309</v>
      </c>
      <c r="K1758">
        <v>59355101.8916042</v>
      </c>
      <c r="L1758">
        <v>0.76760042545447393</v>
      </c>
      <c r="M1758" t="s">
        <v>33</v>
      </c>
    </row>
    <row r="1759" spans="1:13" x14ac:dyDescent="0.3">
      <c r="A1759">
        <v>3</v>
      </c>
      <c r="B1759" t="s">
        <v>308</v>
      </c>
      <c r="C1759" s="1">
        <v>45566</v>
      </c>
      <c r="D1759" t="s">
        <v>27</v>
      </c>
      <c r="E1759" t="str">
        <f t="shared" si="27"/>
        <v>2024/10</v>
      </c>
      <c r="F1759">
        <v>76118439.787816495</v>
      </c>
      <c r="G1759">
        <v>-4.8994354489598761E-2</v>
      </c>
      <c r="H1759" t="s">
        <v>13</v>
      </c>
      <c r="I1759">
        <v>2024</v>
      </c>
      <c r="J1759" t="s">
        <v>309</v>
      </c>
      <c r="K1759">
        <v>59355101.8916042</v>
      </c>
      <c r="L1759">
        <v>0.77977297034804127</v>
      </c>
      <c r="M1759" t="s">
        <v>33</v>
      </c>
    </row>
    <row r="1760" spans="1:13" x14ac:dyDescent="0.3">
      <c r="A1760">
        <v>3</v>
      </c>
      <c r="B1760" t="s">
        <v>308</v>
      </c>
      <c r="C1760" s="1">
        <v>45536</v>
      </c>
      <c r="D1760" t="s">
        <v>28</v>
      </c>
      <c r="E1760" t="str">
        <f t="shared" si="27"/>
        <v>2024/09</v>
      </c>
      <c r="F1760">
        <v>79940683.224511802</v>
      </c>
      <c r="G1760">
        <v>-9.8980469081780653E-2</v>
      </c>
      <c r="H1760" t="s">
        <v>13</v>
      </c>
      <c r="I1760">
        <v>2024</v>
      </c>
      <c r="J1760" t="s">
        <v>309</v>
      </c>
      <c r="K1760">
        <v>59355101.8916042</v>
      </c>
      <c r="L1760">
        <v>0.74248929953358778</v>
      </c>
      <c r="M1760" t="s">
        <v>33</v>
      </c>
    </row>
    <row r="1761" spans="1:13" x14ac:dyDescent="0.3">
      <c r="A1761">
        <v>3</v>
      </c>
      <c r="B1761" t="s">
        <v>308</v>
      </c>
      <c r="C1761" s="1">
        <v>45505</v>
      </c>
      <c r="D1761" t="s">
        <v>29</v>
      </c>
      <c r="E1761" t="str">
        <f t="shared" si="27"/>
        <v>2024/08</v>
      </c>
      <c r="F1761">
        <v>88258090.533513695</v>
      </c>
      <c r="G1761">
        <v>-7.2523952773831876E-2</v>
      </c>
      <c r="H1761" t="s">
        <v>13</v>
      </c>
      <c r="I1761">
        <v>2024</v>
      </c>
      <c r="J1761" t="s">
        <v>309</v>
      </c>
      <c r="K1761">
        <v>59355101.8916042</v>
      </c>
      <c r="L1761">
        <v>0.6725174035922028</v>
      </c>
      <c r="M1761" t="s">
        <v>15</v>
      </c>
    </row>
    <row r="1762" spans="1:13" x14ac:dyDescent="0.3">
      <c r="A1762">
        <v>3</v>
      </c>
      <c r="B1762" t="s">
        <v>308</v>
      </c>
      <c r="C1762" s="1">
        <v>45474</v>
      </c>
      <c r="D1762" t="s">
        <v>30</v>
      </c>
      <c r="E1762" t="str">
        <f t="shared" si="27"/>
        <v>2024/07</v>
      </c>
      <c r="F1762">
        <v>94896737.033744499</v>
      </c>
      <c r="G1762">
        <v>-4.2445248190041952E-2</v>
      </c>
      <c r="H1762" t="s">
        <v>13</v>
      </c>
      <c r="I1762">
        <v>2024</v>
      </c>
      <c r="J1762" t="s">
        <v>309</v>
      </c>
      <c r="K1762">
        <v>59355101.8916042</v>
      </c>
      <c r="L1762">
        <v>0.62547041918309598</v>
      </c>
      <c r="M1762" t="s">
        <v>15</v>
      </c>
    </row>
    <row r="1763" spans="1:13" x14ac:dyDescent="0.3">
      <c r="A1763">
        <v>3</v>
      </c>
      <c r="B1763" t="s">
        <v>308</v>
      </c>
      <c r="C1763" s="1">
        <v>45444</v>
      </c>
      <c r="D1763" t="s">
        <v>31</v>
      </c>
      <c r="E1763" t="str">
        <f t="shared" si="27"/>
        <v>2024/06</v>
      </c>
      <c r="F1763">
        <v>99011357.919018298</v>
      </c>
      <c r="G1763">
        <v>-3.2566067134394562E-2</v>
      </c>
      <c r="H1763" t="s">
        <v>13</v>
      </c>
      <c r="I1763">
        <v>2024</v>
      </c>
      <c r="J1763" t="s">
        <v>309</v>
      </c>
      <c r="K1763">
        <v>59355101.8916042</v>
      </c>
      <c r="L1763">
        <v>0.59947770780147192</v>
      </c>
      <c r="M1763" t="s">
        <v>15</v>
      </c>
    </row>
    <row r="1764" spans="1:13" x14ac:dyDescent="0.3">
      <c r="A1764">
        <v>3</v>
      </c>
      <c r="B1764" t="s">
        <v>308</v>
      </c>
      <c r="C1764" s="1">
        <v>45413</v>
      </c>
      <c r="D1764" t="s">
        <v>32</v>
      </c>
      <c r="E1764" t="str">
        <f t="shared" si="27"/>
        <v>2024/05</v>
      </c>
      <c r="F1764">
        <v>102288846.24427301</v>
      </c>
      <c r="G1764">
        <v>-6.9347263476432483E-2</v>
      </c>
      <c r="H1764" t="s">
        <v>13</v>
      </c>
      <c r="I1764">
        <v>2024</v>
      </c>
      <c r="J1764" t="s">
        <v>309</v>
      </c>
      <c r="K1764">
        <v>59355101.8916042</v>
      </c>
      <c r="L1764">
        <v>0.58026954131303832</v>
      </c>
      <c r="M1764" t="s">
        <v>15</v>
      </c>
    </row>
    <row r="1765" spans="1:13" x14ac:dyDescent="0.3">
      <c r="A1765">
        <v>3</v>
      </c>
      <c r="B1765" t="s">
        <v>308</v>
      </c>
      <c r="C1765" s="1">
        <v>45383</v>
      </c>
      <c r="D1765" t="s">
        <v>34</v>
      </c>
      <c r="E1765" t="str">
        <f t="shared" si="27"/>
        <v>2024/04</v>
      </c>
      <c r="F1765">
        <v>109634038.945897</v>
      </c>
      <c r="G1765">
        <v>4.2876941978181399E-2</v>
      </c>
      <c r="H1765" t="s">
        <v>13</v>
      </c>
      <c r="I1765">
        <v>2024</v>
      </c>
      <c r="J1765" t="s">
        <v>309</v>
      </c>
      <c r="K1765">
        <v>59355101.8916042</v>
      </c>
      <c r="L1765">
        <v>0.54139300587927064</v>
      </c>
      <c r="M1765" t="s">
        <v>15</v>
      </c>
    </row>
    <row r="1766" spans="1:13" x14ac:dyDescent="0.3">
      <c r="A1766">
        <v>3</v>
      </c>
      <c r="B1766" t="s">
        <v>308</v>
      </c>
      <c r="C1766" s="1">
        <v>45352</v>
      </c>
      <c r="D1766" t="s">
        <v>35</v>
      </c>
      <c r="E1766" t="str">
        <f t="shared" si="27"/>
        <v>2024/03</v>
      </c>
      <c r="F1766">
        <v>105032618.956406</v>
      </c>
      <c r="G1766">
        <v>6.7824073388270179E-2</v>
      </c>
      <c r="H1766" t="s">
        <v>13</v>
      </c>
      <c r="I1766">
        <v>2024</v>
      </c>
      <c r="J1766" t="s">
        <v>309</v>
      </c>
      <c r="K1766">
        <v>59355101.8916042</v>
      </c>
      <c r="L1766">
        <v>0.5651111291078027</v>
      </c>
      <c r="M1766" t="s">
        <v>15</v>
      </c>
    </row>
    <row r="1767" spans="1:13" x14ac:dyDescent="0.3">
      <c r="A1767">
        <v>3</v>
      </c>
      <c r="B1767" t="s">
        <v>308</v>
      </c>
      <c r="C1767" s="1">
        <v>45323</v>
      </c>
      <c r="D1767" t="s">
        <v>36</v>
      </c>
      <c r="E1767" t="str">
        <f t="shared" si="27"/>
        <v>2024/02</v>
      </c>
      <c r="F1767">
        <v>98145089.141542807</v>
      </c>
      <c r="G1767">
        <v>-9.224736768342845E-3</v>
      </c>
      <c r="H1767" t="s">
        <v>13</v>
      </c>
      <c r="I1767">
        <v>2024</v>
      </c>
      <c r="J1767" t="s">
        <v>309</v>
      </c>
      <c r="K1767">
        <v>59355101.8916042</v>
      </c>
      <c r="L1767">
        <v>0.60476894372171297</v>
      </c>
      <c r="M1767" t="s">
        <v>15</v>
      </c>
    </row>
    <row r="1768" spans="1:13" x14ac:dyDescent="0.3">
      <c r="A1768">
        <v>3</v>
      </c>
      <c r="B1768" t="s">
        <v>308</v>
      </c>
      <c r="C1768" s="1">
        <v>45292</v>
      </c>
      <c r="D1768" t="s">
        <v>37</v>
      </c>
      <c r="E1768" t="str">
        <f t="shared" si="27"/>
        <v>2024/01</v>
      </c>
      <c r="F1768">
        <v>99054640.489957199</v>
      </c>
      <c r="G1768">
        <v>-2.91929650862831E-2</v>
      </c>
      <c r="H1768" t="s">
        <v>13</v>
      </c>
      <c r="I1768">
        <v>2024</v>
      </c>
      <c r="J1768" t="s">
        <v>309</v>
      </c>
      <c r="K1768">
        <v>59355101.8916042</v>
      </c>
      <c r="L1768">
        <v>0.59921576210881311</v>
      </c>
      <c r="M1768" t="s">
        <v>15</v>
      </c>
    </row>
    <row r="1769" spans="1:13" x14ac:dyDescent="0.3">
      <c r="A1769">
        <v>3</v>
      </c>
      <c r="B1769" t="s">
        <v>308</v>
      </c>
      <c r="C1769" s="1">
        <v>45261</v>
      </c>
      <c r="D1769" t="s">
        <v>38</v>
      </c>
      <c r="E1769" t="str">
        <f t="shared" si="27"/>
        <v>2023/12</v>
      </c>
      <c r="F1769">
        <v>101988961.52733099</v>
      </c>
      <c r="G1769">
        <v>-1.3219129435000518E-2</v>
      </c>
      <c r="H1769" t="s">
        <v>13</v>
      </c>
      <c r="I1769">
        <v>2023</v>
      </c>
      <c r="J1769" t="s">
        <v>310</v>
      </c>
      <c r="K1769">
        <v>70253471.430276632</v>
      </c>
      <c r="L1769">
        <v>0.68883406966988392</v>
      </c>
      <c r="M1769" t="s">
        <v>15</v>
      </c>
    </row>
    <row r="1770" spans="1:13" x14ac:dyDescent="0.3">
      <c r="A1770">
        <v>3</v>
      </c>
      <c r="B1770" t="s">
        <v>308</v>
      </c>
      <c r="C1770" s="1">
        <v>45231</v>
      </c>
      <c r="D1770" t="s">
        <v>40</v>
      </c>
      <c r="E1770" t="str">
        <f t="shared" si="27"/>
        <v>2023/11</v>
      </c>
      <c r="F1770">
        <v>103346117.25632399</v>
      </c>
      <c r="G1770">
        <v>-5.34597932547103E-2</v>
      </c>
      <c r="H1770" t="s">
        <v>13</v>
      </c>
      <c r="I1770">
        <v>2023</v>
      </c>
      <c r="J1770" t="s">
        <v>310</v>
      </c>
      <c r="K1770">
        <v>70253471.430276632</v>
      </c>
      <c r="L1770">
        <v>0.67978820390543171</v>
      </c>
      <c r="M1770" t="s">
        <v>15</v>
      </c>
    </row>
    <row r="1771" spans="1:13" x14ac:dyDescent="0.3">
      <c r="A1771">
        <v>3</v>
      </c>
      <c r="B1771" t="s">
        <v>308</v>
      </c>
      <c r="C1771" s="1">
        <v>45200</v>
      </c>
      <c r="D1771" t="s">
        <v>41</v>
      </c>
      <c r="E1771" t="str">
        <f t="shared" si="27"/>
        <v>2023/10</v>
      </c>
      <c r="F1771">
        <v>109021325.490805</v>
      </c>
      <c r="G1771">
        <v>-6.0765187629685372E-2</v>
      </c>
      <c r="H1771" t="s">
        <v>13</v>
      </c>
      <c r="I1771">
        <v>2023</v>
      </c>
      <c r="J1771" t="s">
        <v>310</v>
      </c>
      <c r="K1771">
        <v>70253471.430276632</v>
      </c>
      <c r="L1771">
        <v>0.64440118585975092</v>
      </c>
      <c r="M1771" t="s">
        <v>15</v>
      </c>
    </row>
    <row r="1772" spans="1:13" x14ac:dyDescent="0.3">
      <c r="A1772">
        <v>3</v>
      </c>
      <c r="B1772" t="s">
        <v>308</v>
      </c>
      <c r="C1772" s="1">
        <v>45170</v>
      </c>
      <c r="D1772" t="s">
        <v>42</v>
      </c>
      <c r="E1772" t="str">
        <f t="shared" si="27"/>
        <v>2023/09</v>
      </c>
      <c r="F1772">
        <v>115851441.94164699</v>
      </c>
      <c r="G1772">
        <v>8.0309339533134128E-2</v>
      </c>
      <c r="H1772" t="s">
        <v>13</v>
      </c>
      <c r="I1772">
        <v>2023</v>
      </c>
      <c r="J1772" t="s">
        <v>310</v>
      </c>
      <c r="K1772">
        <v>70253471.430276632</v>
      </c>
      <c r="L1772">
        <v>0.60640998724610162</v>
      </c>
      <c r="M1772" t="s">
        <v>15</v>
      </c>
    </row>
    <row r="1773" spans="1:13" x14ac:dyDescent="0.3">
      <c r="A1773">
        <v>3</v>
      </c>
      <c r="B1773" t="s">
        <v>308</v>
      </c>
      <c r="C1773" s="1">
        <v>45139</v>
      </c>
      <c r="D1773" t="s">
        <v>43</v>
      </c>
      <c r="E1773" t="str">
        <f t="shared" si="27"/>
        <v>2023/08</v>
      </c>
      <c r="F1773">
        <v>106911282.806738</v>
      </c>
      <c r="G1773">
        <v>3.6637813200768197E-3</v>
      </c>
      <c r="H1773" t="s">
        <v>13</v>
      </c>
      <c r="I1773">
        <v>2023</v>
      </c>
      <c r="J1773" t="s">
        <v>310</v>
      </c>
      <c r="K1773">
        <v>70253471.430276632</v>
      </c>
      <c r="L1773">
        <v>0.65711933844506221</v>
      </c>
      <c r="M1773" t="s">
        <v>15</v>
      </c>
    </row>
    <row r="1774" spans="1:13" x14ac:dyDescent="0.3">
      <c r="A1774">
        <v>3</v>
      </c>
      <c r="B1774" t="s">
        <v>308</v>
      </c>
      <c r="C1774" s="1">
        <v>45108</v>
      </c>
      <c r="D1774" t="s">
        <v>44</v>
      </c>
      <c r="E1774" t="str">
        <f t="shared" si="27"/>
        <v>2023/07</v>
      </c>
      <c r="F1774">
        <v>106520299.921138</v>
      </c>
      <c r="G1774">
        <v>4.4776595441774154E-2</v>
      </c>
      <c r="H1774" t="s">
        <v>13</v>
      </c>
      <c r="I1774">
        <v>2023</v>
      </c>
      <c r="J1774" t="s">
        <v>310</v>
      </c>
      <c r="K1774">
        <v>70253471.430276632</v>
      </c>
      <c r="L1774">
        <v>0.6595312957463374</v>
      </c>
      <c r="M1774" t="s">
        <v>15</v>
      </c>
    </row>
    <row r="1775" spans="1:13" x14ac:dyDescent="0.3">
      <c r="A1775">
        <v>3</v>
      </c>
      <c r="B1775" t="s">
        <v>308</v>
      </c>
      <c r="C1775" s="1">
        <v>45078</v>
      </c>
      <c r="D1775" t="s">
        <v>45</v>
      </c>
      <c r="E1775" t="str">
        <f t="shared" si="27"/>
        <v>2023/06</v>
      </c>
      <c r="F1775">
        <v>101855891.017446</v>
      </c>
      <c r="G1775">
        <v>5.2594840967435498E-3</v>
      </c>
      <c r="H1775" t="s">
        <v>13</v>
      </c>
      <c r="I1775">
        <v>2023</v>
      </c>
      <c r="J1775" t="s">
        <v>310</v>
      </c>
      <c r="K1775">
        <v>70253471.430276632</v>
      </c>
      <c r="L1775">
        <v>0.68973400289869868</v>
      </c>
      <c r="M1775" t="s">
        <v>15</v>
      </c>
    </row>
    <row r="1776" spans="1:13" x14ac:dyDescent="0.3">
      <c r="A1776">
        <v>3</v>
      </c>
      <c r="B1776" t="s">
        <v>308</v>
      </c>
      <c r="C1776" s="1">
        <v>45047</v>
      </c>
      <c r="D1776" t="s">
        <v>46</v>
      </c>
      <c r="E1776" t="str">
        <f t="shared" si="27"/>
        <v>2023/05</v>
      </c>
      <c r="F1776">
        <v>101321587.88954701</v>
      </c>
      <c r="G1776">
        <v>-0.1697561163951942</v>
      </c>
      <c r="H1776" t="s">
        <v>13</v>
      </c>
      <c r="I1776">
        <v>2023</v>
      </c>
      <c r="J1776" t="s">
        <v>310</v>
      </c>
      <c r="K1776">
        <v>70253471.430276632</v>
      </c>
      <c r="L1776">
        <v>0.69337120443534261</v>
      </c>
      <c r="M1776" t="s">
        <v>15</v>
      </c>
    </row>
    <row r="1777" spans="1:13" x14ac:dyDescent="0.3">
      <c r="A1777">
        <v>3</v>
      </c>
      <c r="B1777" t="s">
        <v>308</v>
      </c>
      <c r="C1777" s="1">
        <v>45017</v>
      </c>
      <c r="D1777" t="s">
        <v>47</v>
      </c>
      <c r="E1777" t="str">
        <f t="shared" si="27"/>
        <v>2023/04</v>
      </c>
      <c r="F1777">
        <v>120067683.55842</v>
      </c>
      <c r="G1777">
        <v>3.7461209421928154E-2</v>
      </c>
      <c r="H1777" t="s">
        <v>13</v>
      </c>
      <c r="I1777">
        <v>2023</v>
      </c>
      <c r="J1777" t="s">
        <v>310</v>
      </c>
      <c r="K1777">
        <v>70253471.430276632</v>
      </c>
      <c r="L1777">
        <v>0.5851155727185674</v>
      </c>
      <c r="M1777" t="s">
        <v>15</v>
      </c>
    </row>
    <row r="1778" spans="1:13" x14ac:dyDescent="0.3">
      <c r="A1778">
        <v>3</v>
      </c>
      <c r="B1778" t="s">
        <v>308</v>
      </c>
      <c r="C1778" s="1">
        <v>44986</v>
      </c>
      <c r="D1778" t="s">
        <v>48</v>
      </c>
      <c r="E1778" t="str">
        <f t="shared" si="27"/>
        <v>2023/03</v>
      </c>
      <c r="F1778">
        <v>115653008.712193</v>
      </c>
      <c r="G1778">
        <v>-8.6515088202994625E-2</v>
      </c>
      <c r="H1778" t="s">
        <v>13</v>
      </c>
      <c r="I1778">
        <v>2023</v>
      </c>
      <c r="J1778" t="s">
        <v>310</v>
      </c>
      <c r="K1778">
        <v>70253471.430276632</v>
      </c>
      <c r="L1778">
        <v>0.6074504434649437</v>
      </c>
      <c r="M1778" t="s">
        <v>15</v>
      </c>
    </row>
    <row r="1779" spans="1:13" x14ac:dyDescent="0.3">
      <c r="A1779">
        <v>3</v>
      </c>
      <c r="B1779" t="s">
        <v>308</v>
      </c>
      <c r="C1779" s="1">
        <v>44958</v>
      </c>
      <c r="D1779" t="s">
        <v>49</v>
      </c>
      <c r="E1779" t="str">
        <f t="shared" si="27"/>
        <v>2023/02</v>
      </c>
      <c r="F1779">
        <v>126104318.90322401</v>
      </c>
      <c r="G1779">
        <v>0.11284424854972237</v>
      </c>
      <c r="H1779" t="s">
        <v>13</v>
      </c>
      <c r="I1779">
        <v>2023</v>
      </c>
      <c r="J1779" t="s">
        <v>310</v>
      </c>
      <c r="K1779">
        <v>70253471.430276632</v>
      </c>
      <c r="L1779">
        <v>0.55710599003505279</v>
      </c>
      <c r="M1779" t="s">
        <v>15</v>
      </c>
    </row>
    <row r="1780" spans="1:13" x14ac:dyDescent="0.3">
      <c r="A1780">
        <v>3</v>
      </c>
      <c r="B1780" t="s">
        <v>308</v>
      </c>
      <c r="C1780" s="1">
        <v>44927</v>
      </c>
      <c r="D1780" t="s">
        <v>50</v>
      </c>
      <c r="E1780" t="str">
        <f t="shared" si="27"/>
        <v>2023/01</v>
      </c>
      <c r="F1780">
        <v>112647699.348177</v>
      </c>
      <c r="G1780">
        <v>7.9291413236231012E-2</v>
      </c>
      <c r="H1780" t="s">
        <v>13</v>
      </c>
      <c r="I1780">
        <v>2023</v>
      </c>
      <c r="J1780" t="s">
        <v>310</v>
      </c>
      <c r="K1780">
        <v>70253471.430276632</v>
      </c>
      <c r="L1780">
        <v>0.62365651350884477</v>
      </c>
      <c r="M1780" t="s">
        <v>15</v>
      </c>
    </row>
    <row r="1781" spans="1:13" x14ac:dyDescent="0.3">
      <c r="A1781">
        <v>3</v>
      </c>
      <c r="B1781" t="s">
        <v>308</v>
      </c>
      <c r="C1781" s="1">
        <v>44896</v>
      </c>
      <c r="D1781" t="s">
        <v>51</v>
      </c>
      <c r="E1781" t="str">
        <f t="shared" si="27"/>
        <v>2022/12</v>
      </c>
      <c r="F1781">
        <v>104060642.527068</v>
      </c>
      <c r="G1781">
        <v>-4.7369087910584085E-2</v>
      </c>
      <c r="H1781" t="s">
        <v>13</v>
      </c>
      <c r="I1781">
        <v>2022</v>
      </c>
      <c r="J1781" t="s">
        <v>311</v>
      </c>
      <c r="K1781">
        <v>67357845.914120808</v>
      </c>
      <c r="L1781">
        <v>0.64729415731408579</v>
      </c>
      <c r="M1781" t="s">
        <v>15</v>
      </c>
    </row>
    <row r="1782" spans="1:13" x14ac:dyDescent="0.3">
      <c r="A1782">
        <v>3</v>
      </c>
      <c r="B1782" t="s">
        <v>308</v>
      </c>
      <c r="C1782" s="1">
        <v>44866</v>
      </c>
      <c r="D1782" t="s">
        <v>53</v>
      </c>
      <c r="E1782" t="str">
        <f t="shared" si="27"/>
        <v>2022/11</v>
      </c>
      <c r="F1782">
        <v>109108512.91386101</v>
      </c>
      <c r="G1782">
        <v>2.5925255707647605E-2</v>
      </c>
      <c r="H1782" t="s">
        <v>13</v>
      </c>
      <c r="I1782">
        <v>2022</v>
      </c>
      <c r="J1782" t="s">
        <v>311</v>
      </c>
      <c r="K1782">
        <v>67357845.914120808</v>
      </c>
      <c r="L1782">
        <v>0.61734730054746956</v>
      </c>
      <c r="M1782" t="s">
        <v>15</v>
      </c>
    </row>
    <row r="1783" spans="1:13" x14ac:dyDescent="0.3">
      <c r="A1783">
        <v>3</v>
      </c>
      <c r="B1783" t="s">
        <v>308</v>
      </c>
      <c r="C1783" s="1">
        <v>44835</v>
      </c>
      <c r="D1783" t="s">
        <v>54</v>
      </c>
      <c r="E1783" t="str">
        <f t="shared" si="27"/>
        <v>2022/10</v>
      </c>
      <c r="F1783">
        <v>106316198.939088</v>
      </c>
      <c r="G1783">
        <v>8.9280904657784418E-2</v>
      </c>
      <c r="H1783" t="s">
        <v>13</v>
      </c>
      <c r="I1783">
        <v>2022</v>
      </c>
      <c r="J1783" t="s">
        <v>311</v>
      </c>
      <c r="K1783">
        <v>67357845.914120808</v>
      </c>
      <c r="L1783">
        <v>0.63356145710882972</v>
      </c>
      <c r="M1783" t="s">
        <v>15</v>
      </c>
    </row>
    <row r="1784" spans="1:13" x14ac:dyDescent="0.3">
      <c r="A1784">
        <v>3</v>
      </c>
      <c r="B1784" t="s">
        <v>308</v>
      </c>
      <c r="C1784" s="1">
        <v>44805</v>
      </c>
      <c r="D1784" t="s">
        <v>55</v>
      </c>
      <c r="E1784" t="str">
        <f t="shared" si="27"/>
        <v>2022/09</v>
      </c>
      <c r="F1784">
        <v>97235586.232946098</v>
      </c>
      <c r="G1784">
        <v>-3.1457630066347428E-2</v>
      </c>
      <c r="H1784" t="s">
        <v>13</v>
      </c>
      <c r="I1784">
        <v>2022</v>
      </c>
      <c r="J1784" t="s">
        <v>311</v>
      </c>
      <c r="K1784">
        <v>67357845.914120808</v>
      </c>
      <c r="L1784">
        <v>0.69272833664778288</v>
      </c>
      <c r="M1784" t="s">
        <v>15</v>
      </c>
    </row>
    <row r="1785" spans="1:13" x14ac:dyDescent="0.3">
      <c r="A1785">
        <v>3</v>
      </c>
      <c r="B1785" t="s">
        <v>308</v>
      </c>
      <c r="C1785" s="1">
        <v>44774</v>
      </c>
      <c r="D1785" t="s">
        <v>56</v>
      </c>
      <c r="E1785" t="str">
        <f t="shared" si="27"/>
        <v>2022/08</v>
      </c>
      <c r="F1785">
        <v>100343007.132625</v>
      </c>
      <c r="G1785">
        <v>0.11456117303221286</v>
      </c>
      <c r="H1785" t="s">
        <v>13</v>
      </c>
      <c r="I1785">
        <v>2022</v>
      </c>
      <c r="J1785" t="s">
        <v>311</v>
      </c>
      <c r="K1785">
        <v>67357845.914120808</v>
      </c>
      <c r="L1785">
        <v>0.67127593480523096</v>
      </c>
      <c r="M1785" t="s">
        <v>15</v>
      </c>
    </row>
    <row r="1786" spans="1:13" x14ac:dyDescent="0.3">
      <c r="A1786">
        <v>3</v>
      </c>
      <c r="B1786" t="s">
        <v>308</v>
      </c>
      <c r="C1786" s="1">
        <v>44743</v>
      </c>
      <c r="D1786" t="s">
        <v>57</v>
      </c>
      <c r="E1786" t="str">
        <f t="shared" si="27"/>
        <v>2022/07</v>
      </c>
      <c r="F1786">
        <v>89481617.668340206</v>
      </c>
      <c r="G1786">
        <v>-4.0250323577169875E-3</v>
      </c>
      <c r="H1786" t="s">
        <v>13</v>
      </c>
      <c r="I1786">
        <v>2022</v>
      </c>
      <c r="J1786" t="s">
        <v>311</v>
      </c>
      <c r="K1786">
        <v>67357845.914120808</v>
      </c>
      <c r="L1786">
        <v>0.75275623831231786</v>
      </c>
      <c r="M1786" t="s">
        <v>15</v>
      </c>
    </row>
    <row r="1787" spans="1:13" x14ac:dyDescent="0.3">
      <c r="A1787">
        <v>3</v>
      </c>
      <c r="B1787" t="s">
        <v>308</v>
      </c>
      <c r="C1787" s="1">
        <v>44713</v>
      </c>
      <c r="D1787" t="s">
        <v>58</v>
      </c>
      <c r="E1787" t="str">
        <f t="shared" si="27"/>
        <v>2022/06</v>
      </c>
      <c r="F1787">
        <v>89842509.8890782</v>
      </c>
      <c r="G1787">
        <v>-0.1207110720244492</v>
      </c>
      <c r="H1787" t="s">
        <v>13</v>
      </c>
      <c r="I1787">
        <v>2022</v>
      </c>
      <c r="J1787" t="s">
        <v>311</v>
      </c>
      <c r="K1787">
        <v>67357845.914120808</v>
      </c>
      <c r="L1787">
        <v>0.74973245958157764</v>
      </c>
      <c r="M1787" t="s">
        <v>15</v>
      </c>
    </row>
    <row r="1788" spans="1:13" x14ac:dyDescent="0.3">
      <c r="A1788">
        <v>3</v>
      </c>
      <c r="B1788" t="s">
        <v>308</v>
      </c>
      <c r="C1788" s="1">
        <v>44682</v>
      </c>
      <c r="D1788" t="s">
        <v>59</v>
      </c>
      <c r="E1788" t="str">
        <f t="shared" si="27"/>
        <v>2022/05</v>
      </c>
      <c r="F1788">
        <v>101369202.220516</v>
      </c>
      <c r="G1788">
        <v>9.3661355762000076E-2</v>
      </c>
      <c r="H1788" t="s">
        <v>13</v>
      </c>
      <c r="I1788">
        <v>2022</v>
      </c>
      <c r="J1788" t="s">
        <v>311</v>
      </c>
      <c r="K1788">
        <v>67357845.914120808</v>
      </c>
      <c r="L1788">
        <v>0.66448037903654655</v>
      </c>
      <c r="M1788" t="s">
        <v>15</v>
      </c>
    </row>
    <row r="1789" spans="1:13" x14ac:dyDescent="0.3">
      <c r="A1789">
        <v>3</v>
      </c>
      <c r="B1789" t="s">
        <v>308</v>
      </c>
      <c r="C1789" s="1">
        <v>44652</v>
      </c>
      <c r="D1789" t="s">
        <v>60</v>
      </c>
      <c r="E1789" t="str">
        <f t="shared" si="27"/>
        <v>2022/04</v>
      </c>
      <c r="F1789">
        <v>92305890.969325706</v>
      </c>
      <c r="G1789">
        <v>4.5170322910025533E-2</v>
      </c>
      <c r="H1789" t="s">
        <v>13</v>
      </c>
      <c r="I1789">
        <v>2022</v>
      </c>
      <c r="J1789" t="s">
        <v>311</v>
      </c>
      <c r="K1789">
        <v>67357845.914120808</v>
      </c>
      <c r="L1789">
        <v>0.72972423760585969</v>
      </c>
      <c r="M1789" t="s">
        <v>15</v>
      </c>
    </row>
    <row r="1790" spans="1:13" x14ac:dyDescent="0.3">
      <c r="A1790">
        <v>3</v>
      </c>
      <c r="B1790" t="s">
        <v>308</v>
      </c>
      <c r="C1790" s="1">
        <v>44621</v>
      </c>
      <c r="D1790" t="s">
        <v>61</v>
      </c>
      <c r="E1790" t="str">
        <f t="shared" si="27"/>
        <v>2022/03</v>
      </c>
      <c r="F1790">
        <v>88229170.596118897</v>
      </c>
      <c r="G1790">
        <v>3.1942927885361204E-2</v>
      </c>
      <c r="H1790" t="s">
        <v>13</v>
      </c>
      <c r="I1790">
        <v>2022</v>
      </c>
      <c r="J1790" t="s">
        <v>311</v>
      </c>
      <c r="K1790">
        <v>67357845.914120808</v>
      </c>
      <c r="L1790">
        <v>0.76344190315990346</v>
      </c>
      <c r="M1790" t="s">
        <v>15</v>
      </c>
    </row>
    <row r="1791" spans="1:13" x14ac:dyDescent="0.3">
      <c r="A1791">
        <v>3</v>
      </c>
      <c r="B1791" t="s">
        <v>308</v>
      </c>
      <c r="C1791" s="1">
        <v>44593</v>
      </c>
      <c r="D1791" t="s">
        <v>62</v>
      </c>
      <c r="E1791" t="str">
        <f t="shared" si="27"/>
        <v>2022/02</v>
      </c>
      <c r="F1791">
        <v>85455409.435482204</v>
      </c>
      <c r="G1791">
        <v>-6.1526371535493569E-2</v>
      </c>
      <c r="H1791" t="s">
        <v>13</v>
      </c>
      <c r="I1791">
        <v>2022</v>
      </c>
      <c r="J1791" t="s">
        <v>311</v>
      </c>
      <c r="K1791">
        <v>67357845.914120808</v>
      </c>
      <c r="L1791">
        <v>0.78822214250784395</v>
      </c>
      <c r="M1791" t="s">
        <v>33</v>
      </c>
    </row>
    <row r="1792" spans="1:13" x14ac:dyDescent="0.3">
      <c r="A1792">
        <v>3</v>
      </c>
      <c r="B1792" t="s">
        <v>308</v>
      </c>
      <c r="C1792" s="1">
        <v>44562</v>
      </c>
      <c r="D1792" t="s">
        <v>63</v>
      </c>
      <c r="E1792" t="str">
        <f t="shared" si="27"/>
        <v>2022/01</v>
      </c>
      <c r="F1792">
        <v>90878285.055365905</v>
      </c>
      <c r="G1792">
        <v>3.5931858252649419E-2</v>
      </c>
      <c r="H1792" t="s">
        <v>13</v>
      </c>
      <c r="I1792">
        <v>2022</v>
      </c>
      <c r="J1792" t="s">
        <v>311</v>
      </c>
      <c r="K1792">
        <v>67357845.914120808</v>
      </c>
      <c r="L1792">
        <v>0.74118746709496441</v>
      </c>
      <c r="M1792" t="s">
        <v>15</v>
      </c>
    </row>
    <row r="1793" spans="1:13" x14ac:dyDescent="0.3">
      <c r="A1793">
        <v>3</v>
      </c>
      <c r="B1793" t="s">
        <v>308</v>
      </c>
      <c r="C1793" s="1">
        <v>44531</v>
      </c>
      <c r="D1793" t="s">
        <v>64</v>
      </c>
      <c r="E1793" t="str">
        <f t="shared" si="27"/>
        <v>2021/12</v>
      </c>
      <c r="F1793">
        <v>87670829.407022297</v>
      </c>
      <c r="G1793">
        <v>1.4492488925886556E-2</v>
      </c>
      <c r="H1793" t="s">
        <v>13</v>
      </c>
      <c r="I1793">
        <v>2021</v>
      </c>
      <c r="J1793" t="s">
        <v>312</v>
      </c>
      <c r="K1793">
        <v>74884945.965783492</v>
      </c>
      <c r="L1793">
        <v>0.85416034583317546</v>
      </c>
      <c r="M1793" t="s">
        <v>33</v>
      </c>
    </row>
    <row r="1794" spans="1:13" x14ac:dyDescent="0.3">
      <c r="A1794">
        <v>3</v>
      </c>
      <c r="B1794" t="s">
        <v>308</v>
      </c>
      <c r="C1794" s="1">
        <v>44501</v>
      </c>
      <c r="D1794" t="s">
        <v>66</v>
      </c>
      <c r="E1794" t="str">
        <f t="shared" si="27"/>
        <v>2021/11</v>
      </c>
      <c r="F1794">
        <v>86409423.416805893</v>
      </c>
      <c r="G1794">
        <v>-8.2233899799370166E-2</v>
      </c>
      <c r="H1794" t="s">
        <v>13</v>
      </c>
      <c r="I1794">
        <v>2021</v>
      </c>
      <c r="J1794" t="s">
        <v>312</v>
      </c>
      <c r="K1794">
        <v>74884945.965783492</v>
      </c>
      <c r="L1794">
        <v>0.86662939069234679</v>
      </c>
      <c r="M1794" t="s">
        <v>33</v>
      </c>
    </row>
    <row r="1795" spans="1:13" x14ac:dyDescent="0.3">
      <c r="A1795">
        <v>3</v>
      </c>
      <c r="B1795" t="s">
        <v>308</v>
      </c>
      <c r="C1795" s="1">
        <v>44470</v>
      </c>
      <c r="D1795" t="s">
        <v>67</v>
      </c>
      <c r="E1795" t="str">
        <f t="shared" ref="E1795:E1858" si="28">TEXT(C1795,"yyyy/mm")</f>
        <v>2021/10</v>
      </c>
      <c r="F1795">
        <v>93815551.544394597</v>
      </c>
      <c r="G1795">
        <v>2.4423263461529062E-2</v>
      </c>
      <c r="H1795" t="s">
        <v>13</v>
      </c>
      <c r="I1795">
        <v>2021</v>
      </c>
      <c r="J1795" t="s">
        <v>312</v>
      </c>
      <c r="K1795">
        <v>74884945.965783492</v>
      </c>
      <c r="L1795">
        <v>0.7982146321481367</v>
      </c>
      <c r="M1795" t="s">
        <v>33</v>
      </c>
    </row>
    <row r="1796" spans="1:13" x14ac:dyDescent="0.3">
      <c r="A1796">
        <v>3</v>
      </c>
      <c r="B1796" t="s">
        <v>308</v>
      </c>
      <c r="C1796" s="1">
        <v>44440</v>
      </c>
      <c r="D1796" t="s">
        <v>68</v>
      </c>
      <c r="E1796" t="str">
        <f t="shared" si="28"/>
        <v>2021/09</v>
      </c>
      <c r="F1796">
        <v>91552023.497454196</v>
      </c>
      <c r="G1796">
        <v>0.1309077841286925</v>
      </c>
      <c r="H1796" t="s">
        <v>13</v>
      </c>
      <c r="I1796">
        <v>2021</v>
      </c>
      <c r="J1796" t="s">
        <v>312</v>
      </c>
      <c r="K1796">
        <v>74884945.965783492</v>
      </c>
      <c r="L1796">
        <v>0.81794965425167065</v>
      </c>
      <c r="M1796" t="s">
        <v>33</v>
      </c>
    </row>
    <row r="1797" spans="1:13" x14ac:dyDescent="0.3">
      <c r="A1797">
        <v>3</v>
      </c>
      <c r="B1797" t="s">
        <v>308</v>
      </c>
      <c r="C1797" s="1">
        <v>44409</v>
      </c>
      <c r="D1797" t="s">
        <v>69</v>
      </c>
      <c r="E1797" t="str">
        <f t="shared" si="28"/>
        <v>2021/08</v>
      </c>
      <c r="F1797">
        <v>80318468.589502096</v>
      </c>
      <c r="G1797">
        <v>2.1198328120486314E-2</v>
      </c>
      <c r="H1797" t="s">
        <v>13</v>
      </c>
      <c r="I1797">
        <v>2021</v>
      </c>
      <c r="J1797" t="s">
        <v>312</v>
      </c>
      <c r="K1797">
        <v>74884945.965783492</v>
      </c>
      <c r="L1797">
        <v>0.93235027112520441</v>
      </c>
      <c r="M1797" t="s">
        <v>33</v>
      </c>
    </row>
    <row r="1798" spans="1:13" x14ac:dyDescent="0.3">
      <c r="A1798">
        <v>3</v>
      </c>
      <c r="B1798" t="s">
        <v>308</v>
      </c>
      <c r="C1798" s="1">
        <v>44378</v>
      </c>
      <c r="D1798" t="s">
        <v>70</v>
      </c>
      <c r="E1798" t="str">
        <f t="shared" si="28"/>
        <v>2021/07</v>
      </c>
      <c r="F1798">
        <v>78633770.813450396</v>
      </c>
      <c r="G1798">
        <v>-8.535411246717893E-2</v>
      </c>
      <c r="H1798" t="s">
        <v>13</v>
      </c>
      <c r="I1798">
        <v>2021</v>
      </c>
      <c r="J1798" t="s">
        <v>312</v>
      </c>
      <c r="K1798">
        <v>74884945.965783492</v>
      </c>
      <c r="L1798">
        <v>0.9523255109237917</v>
      </c>
      <c r="M1798" t="s">
        <v>33</v>
      </c>
    </row>
    <row r="1799" spans="1:13" x14ac:dyDescent="0.3">
      <c r="A1799">
        <v>3</v>
      </c>
      <c r="B1799" t="s">
        <v>308</v>
      </c>
      <c r="C1799" s="1">
        <v>44348</v>
      </c>
      <c r="D1799" t="s">
        <v>71</v>
      </c>
      <c r="E1799" t="str">
        <f t="shared" si="28"/>
        <v>2021/06</v>
      </c>
      <c r="F1799">
        <v>85640249.214569896</v>
      </c>
      <c r="G1799">
        <v>2.8497545379015294E-2</v>
      </c>
      <c r="H1799" t="s">
        <v>13</v>
      </c>
      <c r="I1799">
        <v>2021</v>
      </c>
      <c r="J1799" t="s">
        <v>312</v>
      </c>
      <c r="K1799">
        <v>74884945.965783492</v>
      </c>
      <c r="L1799">
        <v>0.87441298516262822</v>
      </c>
      <c r="M1799" t="s">
        <v>33</v>
      </c>
    </row>
    <row r="1800" spans="1:13" x14ac:dyDescent="0.3">
      <c r="A1800">
        <v>3</v>
      </c>
      <c r="B1800" t="s">
        <v>308</v>
      </c>
      <c r="C1800" s="1">
        <v>44317</v>
      </c>
      <c r="D1800" t="s">
        <v>72</v>
      </c>
      <c r="E1800" t="str">
        <f t="shared" si="28"/>
        <v>2021/05</v>
      </c>
      <c r="F1800">
        <v>83234158.990949899</v>
      </c>
      <c r="G1800">
        <v>5.5571207770792851E-3</v>
      </c>
      <c r="H1800" t="s">
        <v>13</v>
      </c>
      <c r="I1800">
        <v>2021</v>
      </c>
      <c r="J1800" t="s">
        <v>312</v>
      </c>
      <c r="K1800">
        <v>74884945.965783492</v>
      </c>
      <c r="L1800">
        <v>0.89969006563670306</v>
      </c>
      <c r="M1800" t="s">
        <v>33</v>
      </c>
    </row>
    <row r="1801" spans="1:13" x14ac:dyDescent="0.3">
      <c r="A1801">
        <v>3</v>
      </c>
      <c r="B1801" t="s">
        <v>308</v>
      </c>
      <c r="C1801" s="1">
        <v>44287</v>
      </c>
      <c r="D1801" t="s">
        <v>73</v>
      </c>
      <c r="E1801" t="str">
        <f t="shared" si="28"/>
        <v>2021/04</v>
      </c>
      <c r="F1801">
        <v>82772899.540930107</v>
      </c>
      <c r="G1801">
        <v>2.7049742491715024E-2</v>
      </c>
      <c r="H1801" t="s">
        <v>13</v>
      </c>
      <c r="I1801">
        <v>2021</v>
      </c>
      <c r="J1801" t="s">
        <v>312</v>
      </c>
      <c r="K1801">
        <v>74884945.965783492</v>
      </c>
      <c r="L1801">
        <v>0.90470366969268579</v>
      </c>
      <c r="M1801" t="s">
        <v>33</v>
      </c>
    </row>
    <row r="1802" spans="1:13" x14ac:dyDescent="0.3">
      <c r="A1802">
        <v>3</v>
      </c>
      <c r="B1802" t="s">
        <v>308</v>
      </c>
      <c r="C1802" s="1">
        <v>44256</v>
      </c>
      <c r="D1802" t="s">
        <v>74</v>
      </c>
      <c r="E1802" t="str">
        <f t="shared" si="28"/>
        <v>2021/03</v>
      </c>
      <c r="F1802">
        <v>80563924.711699501</v>
      </c>
      <c r="G1802">
        <v>9.9261904868481708E-3</v>
      </c>
      <c r="H1802" t="s">
        <v>13</v>
      </c>
      <c r="I1802">
        <v>2021</v>
      </c>
      <c r="J1802" t="s">
        <v>312</v>
      </c>
      <c r="K1802">
        <v>74884945.965783492</v>
      </c>
      <c r="L1802">
        <v>0.92950965626068482</v>
      </c>
      <c r="M1802" t="s">
        <v>33</v>
      </c>
    </row>
    <row r="1803" spans="1:13" x14ac:dyDescent="0.3">
      <c r="A1803">
        <v>3</v>
      </c>
      <c r="B1803" t="s">
        <v>308</v>
      </c>
      <c r="C1803" s="1">
        <v>44228</v>
      </c>
      <c r="D1803" t="s">
        <v>75</v>
      </c>
      <c r="E1803" t="str">
        <f t="shared" si="28"/>
        <v>2021/02</v>
      </c>
      <c r="F1803">
        <v>79768187.700820804</v>
      </c>
      <c r="G1803">
        <v>7.2027237474892911E-2</v>
      </c>
      <c r="H1803" t="s">
        <v>13</v>
      </c>
      <c r="I1803">
        <v>2021</v>
      </c>
      <c r="J1803" t="s">
        <v>312</v>
      </c>
      <c r="K1803">
        <v>74884945.965783492</v>
      </c>
      <c r="L1803">
        <v>0.93878209000620105</v>
      </c>
      <c r="M1803" t="s">
        <v>33</v>
      </c>
    </row>
    <row r="1804" spans="1:13" x14ac:dyDescent="0.3">
      <c r="A1804">
        <v>3</v>
      </c>
      <c r="B1804" t="s">
        <v>308</v>
      </c>
      <c r="C1804" s="1">
        <v>44197</v>
      </c>
      <c r="D1804" t="s">
        <v>76</v>
      </c>
      <c r="E1804" t="str">
        <f t="shared" si="28"/>
        <v>2021/01</v>
      </c>
      <c r="F1804">
        <v>74224741.4364167</v>
      </c>
      <c r="G1804">
        <v>6.4560524450963733E-2</v>
      </c>
      <c r="H1804" t="s">
        <v>13</v>
      </c>
      <c r="I1804">
        <v>2021</v>
      </c>
      <c r="J1804" t="s">
        <v>312</v>
      </c>
      <c r="K1804">
        <v>74884945.965783492</v>
      </c>
      <c r="L1804">
        <v>1.0088946693055487</v>
      </c>
      <c r="M1804" t="s">
        <v>33</v>
      </c>
    </row>
    <row r="1805" spans="1:13" x14ac:dyDescent="0.3">
      <c r="A1805">
        <v>3</v>
      </c>
      <c r="B1805" t="s">
        <v>308</v>
      </c>
      <c r="C1805" s="1">
        <v>44166</v>
      </c>
      <c r="D1805" t="s">
        <v>77</v>
      </c>
      <c r="E1805" t="str">
        <f t="shared" si="28"/>
        <v>2020/12</v>
      </c>
      <c r="F1805">
        <v>69584163.997628495</v>
      </c>
      <c r="G1805">
        <v>3.2204642553965539E-2</v>
      </c>
      <c r="H1805" t="s">
        <v>13</v>
      </c>
      <c r="I1805">
        <v>2020</v>
      </c>
      <c r="J1805" t="s">
        <v>313</v>
      </c>
      <c r="K1805">
        <v>69993801.223426282</v>
      </c>
      <c r="L1805">
        <v>1.005886931771024</v>
      </c>
      <c r="M1805" t="s">
        <v>33</v>
      </c>
    </row>
    <row r="1806" spans="1:13" x14ac:dyDescent="0.3">
      <c r="A1806">
        <v>3</v>
      </c>
      <c r="B1806" t="s">
        <v>308</v>
      </c>
      <c r="C1806" s="1">
        <v>44136</v>
      </c>
      <c r="D1806" t="s">
        <v>79</v>
      </c>
      <c r="E1806" t="str">
        <f t="shared" si="28"/>
        <v>2020/11</v>
      </c>
      <c r="F1806">
        <v>67378930.832729399</v>
      </c>
      <c r="G1806">
        <v>0.23089488878407274</v>
      </c>
      <c r="H1806" t="s">
        <v>13</v>
      </c>
      <c r="I1806">
        <v>2020</v>
      </c>
      <c r="J1806" t="s">
        <v>313</v>
      </c>
      <c r="K1806">
        <v>69993801.223426282</v>
      </c>
      <c r="L1806">
        <v>1.0388084280706145</v>
      </c>
      <c r="M1806" t="s">
        <v>33</v>
      </c>
    </row>
    <row r="1807" spans="1:13" x14ac:dyDescent="0.3">
      <c r="A1807">
        <v>3</v>
      </c>
      <c r="B1807" t="s">
        <v>308</v>
      </c>
      <c r="C1807" s="1">
        <v>44105</v>
      </c>
      <c r="D1807" t="s">
        <v>80</v>
      </c>
      <c r="E1807" t="str">
        <f t="shared" si="28"/>
        <v>2020/10</v>
      </c>
      <c r="F1807">
        <v>53486938.362862401</v>
      </c>
      <c r="G1807">
        <v>-0.13576930654133312</v>
      </c>
      <c r="H1807" t="s">
        <v>13</v>
      </c>
      <c r="I1807">
        <v>2020</v>
      </c>
      <c r="J1807" t="s">
        <v>313</v>
      </c>
      <c r="K1807">
        <v>69993801.223426282</v>
      </c>
      <c r="L1807">
        <v>1.3086148387963275</v>
      </c>
      <c r="M1807" t="s">
        <v>33</v>
      </c>
    </row>
    <row r="1808" spans="1:13" x14ac:dyDescent="0.3">
      <c r="A1808">
        <v>3</v>
      </c>
      <c r="B1808" t="s">
        <v>308</v>
      </c>
      <c r="C1808" s="1">
        <v>44075</v>
      </c>
      <c r="D1808" t="s">
        <v>81</v>
      </c>
      <c r="E1808" t="str">
        <f t="shared" si="28"/>
        <v>2020/09</v>
      </c>
      <c r="F1808">
        <v>61264881.788313597</v>
      </c>
      <c r="G1808">
        <v>-0.15960693435720977</v>
      </c>
      <c r="H1808" t="s">
        <v>13</v>
      </c>
      <c r="I1808">
        <v>2020</v>
      </c>
      <c r="J1808" t="s">
        <v>313</v>
      </c>
      <c r="K1808">
        <v>69993801.223426282</v>
      </c>
      <c r="L1808">
        <v>1.1424783526927125</v>
      </c>
      <c r="M1808" t="s">
        <v>33</v>
      </c>
    </row>
    <row r="1809" spans="1:13" x14ac:dyDescent="0.3">
      <c r="A1809">
        <v>3</v>
      </c>
      <c r="B1809" t="s">
        <v>308</v>
      </c>
      <c r="C1809" s="1">
        <v>44044</v>
      </c>
      <c r="D1809" t="s">
        <v>82</v>
      </c>
      <c r="E1809" t="str">
        <f t="shared" si="28"/>
        <v>2020/08</v>
      </c>
      <c r="F1809">
        <v>71866750.885526597</v>
      </c>
      <c r="G1809">
        <v>-4.0571115530014426E-2</v>
      </c>
      <c r="H1809" t="s">
        <v>13</v>
      </c>
      <c r="I1809">
        <v>2020</v>
      </c>
      <c r="J1809" t="s">
        <v>313</v>
      </c>
      <c r="K1809">
        <v>69993801.223426282</v>
      </c>
      <c r="L1809">
        <v>0.97393857884178381</v>
      </c>
      <c r="M1809" t="s">
        <v>33</v>
      </c>
    </row>
    <row r="1810" spans="1:13" x14ac:dyDescent="0.3">
      <c r="A1810">
        <v>3</v>
      </c>
      <c r="B1810" t="s">
        <v>308</v>
      </c>
      <c r="C1810" s="1">
        <v>44013</v>
      </c>
      <c r="D1810" t="s">
        <v>83</v>
      </c>
      <c r="E1810" t="str">
        <f t="shared" si="28"/>
        <v>2020/07</v>
      </c>
      <c r="F1810">
        <v>74842420.092812195</v>
      </c>
      <c r="G1810">
        <v>-0.11014430614120996</v>
      </c>
      <c r="H1810" t="s">
        <v>13</v>
      </c>
      <c r="I1810">
        <v>2020</v>
      </c>
      <c r="J1810" t="s">
        <v>313</v>
      </c>
      <c r="K1810">
        <v>69993801.223426282</v>
      </c>
      <c r="L1810">
        <v>0.93521563221267923</v>
      </c>
      <c r="M1810" t="s">
        <v>33</v>
      </c>
    </row>
    <row r="1811" spans="1:13" x14ac:dyDescent="0.3">
      <c r="A1811">
        <v>3</v>
      </c>
      <c r="B1811" t="s">
        <v>308</v>
      </c>
      <c r="C1811" s="1">
        <v>43983</v>
      </c>
      <c r="D1811" t="s">
        <v>84</v>
      </c>
      <c r="E1811" t="str">
        <f t="shared" si="28"/>
        <v>2020/06</v>
      </c>
      <c r="F1811">
        <v>83557009.209281996</v>
      </c>
      <c r="G1811">
        <v>4.8601555708815466E-3</v>
      </c>
      <c r="H1811" t="s">
        <v>13</v>
      </c>
      <c r="I1811">
        <v>2020</v>
      </c>
      <c r="J1811" t="s">
        <v>313</v>
      </c>
      <c r="K1811">
        <v>69993801.223426282</v>
      </c>
      <c r="L1811">
        <v>0.8376771965128087</v>
      </c>
      <c r="M1811" t="s">
        <v>33</v>
      </c>
    </row>
    <row r="1812" spans="1:13" x14ac:dyDescent="0.3">
      <c r="A1812">
        <v>3</v>
      </c>
      <c r="B1812" t="s">
        <v>308</v>
      </c>
      <c r="C1812" s="1">
        <v>43952</v>
      </c>
      <c r="D1812" t="s">
        <v>85</v>
      </c>
      <c r="E1812" t="str">
        <f t="shared" si="28"/>
        <v>2020/05</v>
      </c>
      <c r="F1812">
        <v>83151894.403415799</v>
      </c>
      <c r="G1812">
        <v>-2.3720155126309678E-2</v>
      </c>
      <c r="H1812" t="s">
        <v>13</v>
      </c>
      <c r="I1812">
        <v>2020</v>
      </c>
      <c r="J1812" t="s">
        <v>313</v>
      </c>
      <c r="K1812">
        <v>69993801.223426282</v>
      </c>
      <c r="L1812">
        <v>0.84175834748692158</v>
      </c>
      <c r="M1812" t="s">
        <v>15</v>
      </c>
    </row>
    <row r="1813" spans="1:13" x14ac:dyDescent="0.3">
      <c r="A1813">
        <v>3</v>
      </c>
      <c r="B1813" t="s">
        <v>308</v>
      </c>
      <c r="C1813" s="1">
        <v>43922</v>
      </c>
      <c r="D1813" t="s">
        <v>86</v>
      </c>
      <c r="E1813" t="str">
        <f t="shared" si="28"/>
        <v>2020/04</v>
      </c>
      <c r="F1813">
        <v>85147848.828272507</v>
      </c>
      <c r="G1813">
        <v>-9.4667892979405005E-2</v>
      </c>
      <c r="H1813" t="s">
        <v>13</v>
      </c>
      <c r="I1813">
        <v>2020</v>
      </c>
      <c r="J1813" t="s">
        <v>313</v>
      </c>
      <c r="K1813">
        <v>69993801.223426282</v>
      </c>
      <c r="L1813">
        <v>0.8220266534811802</v>
      </c>
      <c r="M1813" t="s">
        <v>15</v>
      </c>
    </row>
    <row r="1814" spans="1:13" x14ac:dyDescent="0.3">
      <c r="A1814">
        <v>3</v>
      </c>
      <c r="B1814" t="s">
        <v>308</v>
      </c>
      <c r="C1814" s="1">
        <v>43891</v>
      </c>
      <c r="D1814" t="s">
        <v>87</v>
      </c>
      <c r="E1814" t="str">
        <f t="shared" si="28"/>
        <v>2020/03</v>
      </c>
      <c r="F1814">
        <v>93602494.750778198</v>
      </c>
      <c r="G1814">
        <v>-0.14043427109547243</v>
      </c>
      <c r="H1814" t="s">
        <v>13</v>
      </c>
      <c r="I1814">
        <v>2020</v>
      </c>
      <c r="J1814" t="s">
        <v>313</v>
      </c>
      <c r="K1814">
        <v>69993801.223426282</v>
      </c>
      <c r="L1814">
        <v>0.74777709087550104</v>
      </c>
      <c r="M1814" t="s">
        <v>15</v>
      </c>
    </row>
    <row r="1815" spans="1:13" x14ac:dyDescent="0.3">
      <c r="A1815">
        <v>3</v>
      </c>
      <c r="B1815" t="s">
        <v>308</v>
      </c>
      <c r="C1815" s="1">
        <v>43862</v>
      </c>
      <c r="D1815" t="s">
        <v>88</v>
      </c>
      <c r="E1815" t="str">
        <f t="shared" si="28"/>
        <v>2020/02</v>
      </c>
      <c r="F1815">
        <v>107715264.689872</v>
      </c>
      <c r="G1815">
        <v>-0.14209441493569674</v>
      </c>
      <c r="H1815" t="s">
        <v>13</v>
      </c>
      <c r="I1815">
        <v>2020</v>
      </c>
      <c r="J1815" t="s">
        <v>313</v>
      </c>
      <c r="K1815">
        <v>69993801.223426282</v>
      </c>
      <c r="L1815">
        <v>0.64980391985248032</v>
      </c>
      <c r="M1815" t="s">
        <v>15</v>
      </c>
    </row>
    <row r="1816" spans="1:13" x14ac:dyDescent="0.3">
      <c r="A1816">
        <v>3</v>
      </c>
      <c r="B1816" t="s">
        <v>308</v>
      </c>
      <c r="C1816" s="1">
        <v>43831</v>
      </c>
      <c r="D1816" t="s">
        <v>89</v>
      </c>
      <c r="E1816" t="str">
        <f t="shared" si="28"/>
        <v>2020/01</v>
      </c>
      <c r="F1816">
        <v>124161820.949487</v>
      </c>
      <c r="G1816">
        <v>-1.524114101695216E-2</v>
      </c>
      <c r="H1816" t="s">
        <v>13</v>
      </c>
      <c r="I1816">
        <v>2020</v>
      </c>
      <c r="J1816" t="s">
        <v>313</v>
      </c>
      <c r="K1816">
        <v>69993801.223426282</v>
      </c>
      <c r="L1816">
        <v>0.56373046632347634</v>
      </c>
      <c r="M1816" t="s">
        <v>15</v>
      </c>
    </row>
    <row r="1817" spans="1:13" x14ac:dyDescent="0.3">
      <c r="A1817">
        <v>3</v>
      </c>
      <c r="B1817" t="s">
        <v>308</v>
      </c>
      <c r="C1817" s="1">
        <v>43800</v>
      </c>
      <c r="D1817" t="s">
        <v>90</v>
      </c>
      <c r="E1817" t="str">
        <f t="shared" si="28"/>
        <v>2019/12</v>
      </c>
      <c r="F1817">
        <v>126068683.23769499</v>
      </c>
      <c r="G1817">
        <v>-1.2999303898171184E-2</v>
      </c>
      <c r="H1817" t="s">
        <v>13</v>
      </c>
      <c r="I1817">
        <v>2019</v>
      </c>
      <c r="J1817" t="s">
        <v>314</v>
      </c>
      <c r="K1817">
        <v>97331651.372209474</v>
      </c>
      <c r="L1817">
        <v>0.77205257382355963</v>
      </c>
      <c r="M1817" t="s">
        <v>33</v>
      </c>
    </row>
    <row r="1818" spans="1:13" x14ac:dyDescent="0.3">
      <c r="A1818">
        <v>3</v>
      </c>
      <c r="B1818" t="s">
        <v>308</v>
      </c>
      <c r="C1818" s="1">
        <v>43770</v>
      </c>
      <c r="D1818" t="s">
        <v>92</v>
      </c>
      <c r="E1818" t="str">
        <f t="shared" si="28"/>
        <v>2019/11</v>
      </c>
      <c r="F1818">
        <v>127718186.331192</v>
      </c>
      <c r="G1818">
        <v>-2.18916706001215E-2</v>
      </c>
      <c r="H1818" t="s">
        <v>13</v>
      </c>
      <c r="I1818">
        <v>2019</v>
      </c>
      <c r="J1818" t="s">
        <v>314</v>
      </c>
      <c r="K1818">
        <v>97331651.372209474</v>
      </c>
      <c r="L1818">
        <v>0.76208137750887106</v>
      </c>
      <c r="M1818" t="s">
        <v>33</v>
      </c>
    </row>
    <row r="1819" spans="1:13" x14ac:dyDescent="0.3">
      <c r="A1819">
        <v>3</v>
      </c>
      <c r="B1819" t="s">
        <v>308</v>
      </c>
      <c r="C1819" s="1">
        <v>43739</v>
      </c>
      <c r="D1819" t="s">
        <v>93</v>
      </c>
      <c r="E1819" t="str">
        <f t="shared" si="28"/>
        <v>2019/10</v>
      </c>
      <c r="F1819">
        <v>130544979.51559301</v>
      </c>
      <c r="G1819">
        <v>-5.7409727801355268E-2</v>
      </c>
      <c r="H1819" t="s">
        <v>13</v>
      </c>
      <c r="I1819">
        <v>2019</v>
      </c>
      <c r="J1819" t="s">
        <v>314</v>
      </c>
      <c r="K1819">
        <v>97331651.372209474</v>
      </c>
      <c r="L1819">
        <v>0.74557942965997903</v>
      </c>
      <c r="M1819" t="s">
        <v>33</v>
      </c>
    </row>
    <row r="1820" spans="1:13" x14ac:dyDescent="0.3">
      <c r="A1820">
        <v>3</v>
      </c>
      <c r="B1820" t="s">
        <v>308</v>
      </c>
      <c r="C1820" s="1">
        <v>43709</v>
      </c>
      <c r="D1820" t="s">
        <v>94</v>
      </c>
      <c r="E1820" t="str">
        <f t="shared" si="28"/>
        <v>2019/09</v>
      </c>
      <c r="F1820">
        <v>138258837.96819699</v>
      </c>
      <c r="G1820">
        <v>3.3482144957776551E-2</v>
      </c>
      <c r="H1820" t="s">
        <v>13</v>
      </c>
      <c r="I1820">
        <v>2019</v>
      </c>
      <c r="J1820" t="s">
        <v>314</v>
      </c>
      <c r="K1820">
        <v>97331651.372209474</v>
      </c>
      <c r="L1820">
        <v>0.70398140764497241</v>
      </c>
      <c r="M1820" t="s">
        <v>33</v>
      </c>
    </row>
    <row r="1821" spans="1:13" x14ac:dyDescent="0.3">
      <c r="A1821">
        <v>3</v>
      </c>
      <c r="B1821" t="s">
        <v>308</v>
      </c>
      <c r="C1821" s="1">
        <v>43678</v>
      </c>
      <c r="D1821" t="s">
        <v>95</v>
      </c>
      <c r="E1821" t="str">
        <f t="shared" si="28"/>
        <v>2019/08</v>
      </c>
      <c r="F1821">
        <v>133706275.588175</v>
      </c>
      <c r="G1821">
        <v>-8.8093420706597897E-2</v>
      </c>
      <c r="H1821" t="s">
        <v>13</v>
      </c>
      <c r="I1821">
        <v>2019</v>
      </c>
      <c r="J1821" t="s">
        <v>314</v>
      </c>
      <c r="K1821">
        <v>97331651.372209474</v>
      </c>
      <c r="L1821">
        <v>0.72795125691779794</v>
      </c>
      <c r="M1821" t="s">
        <v>15</v>
      </c>
    </row>
    <row r="1822" spans="1:13" x14ac:dyDescent="0.3">
      <c r="A1822">
        <v>3</v>
      </c>
      <c r="B1822" t="s">
        <v>308</v>
      </c>
      <c r="C1822" s="1">
        <v>43647</v>
      </c>
      <c r="D1822" t="s">
        <v>96</v>
      </c>
      <c r="E1822" t="str">
        <f t="shared" si="28"/>
        <v>2019/07</v>
      </c>
      <c r="F1822">
        <v>146019305.37243399</v>
      </c>
      <c r="G1822">
        <v>-5.0306751215936302E-3</v>
      </c>
      <c r="H1822" t="s">
        <v>13</v>
      </c>
      <c r="I1822">
        <v>2019</v>
      </c>
      <c r="J1822" t="s">
        <v>314</v>
      </c>
      <c r="K1822">
        <v>97331651.372209474</v>
      </c>
      <c r="L1822">
        <v>0.66656700717728568</v>
      </c>
      <c r="M1822" t="s">
        <v>15</v>
      </c>
    </row>
    <row r="1823" spans="1:13" x14ac:dyDescent="0.3">
      <c r="A1823">
        <v>3</v>
      </c>
      <c r="B1823" t="s">
        <v>308</v>
      </c>
      <c r="C1823" s="1">
        <v>43617</v>
      </c>
      <c r="D1823" t="s">
        <v>97</v>
      </c>
      <c r="E1823" t="str">
        <f t="shared" si="28"/>
        <v>2019/06</v>
      </c>
      <c r="F1823">
        <v>146755731.86736301</v>
      </c>
      <c r="G1823">
        <v>1.7683126094158005E-2</v>
      </c>
      <c r="H1823" t="s">
        <v>13</v>
      </c>
      <c r="I1823">
        <v>2019</v>
      </c>
      <c r="J1823" t="s">
        <v>314</v>
      </c>
      <c r="K1823">
        <v>97331651.372209474</v>
      </c>
      <c r="L1823">
        <v>0.6632221456275198</v>
      </c>
      <c r="M1823" t="s">
        <v>15</v>
      </c>
    </row>
    <row r="1824" spans="1:13" x14ac:dyDescent="0.3">
      <c r="A1824">
        <v>3</v>
      </c>
      <c r="B1824" t="s">
        <v>308</v>
      </c>
      <c r="C1824" s="1">
        <v>43586</v>
      </c>
      <c r="D1824" t="s">
        <v>98</v>
      </c>
      <c r="E1824" t="str">
        <f t="shared" si="28"/>
        <v>2019/05</v>
      </c>
      <c r="F1824">
        <v>144183441.84782499</v>
      </c>
      <c r="G1824">
        <v>-3.4496743205266765E-2</v>
      </c>
      <c r="H1824" t="s">
        <v>13</v>
      </c>
      <c r="I1824">
        <v>2019</v>
      </c>
      <c r="J1824" t="s">
        <v>314</v>
      </c>
      <c r="K1824">
        <v>97331651.372209474</v>
      </c>
      <c r="L1824">
        <v>0.67505429281495355</v>
      </c>
      <c r="M1824" t="s">
        <v>15</v>
      </c>
    </row>
    <row r="1825" spans="1:13" x14ac:dyDescent="0.3">
      <c r="A1825">
        <v>3</v>
      </c>
      <c r="B1825" t="s">
        <v>308</v>
      </c>
      <c r="C1825" s="1">
        <v>43556</v>
      </c>
      <c r="D1825" t="s">
        <v>99</v>
      </c>
      <c r="E1825" t="str">
        <f t="shared" si="28"/>
        <v>2019/04</v>
      </c>
      <c r="F1825">
        <v>149244087.05678499</v>
      </c>
      <c r="G1825">
        <v>9.6238500550533919E-4</v>
      </c>
      <c r="H1825" t="s">
        <v>13</v>
      </c>
      <c r="I1825">
        <v>2019</v>
      </c>
      <c r="J1825" t="s">
        <v>314</v>
      </c>
      <c r="K1825">
        <v>97331651.372209474</v>
      </c>
      <c r="L1825">
        <v>0.65216420490532623</v>
      </c>
      <c r="M1825" t="s">
        <v>15</v>
      </c>
    </row>
    <row r="1826" spans="1:13" x14ac:dyDescent="0.3">
      <c r="A1826">
        <v>3</v>
      </c>
      <c r="B1826" t="s">
        <v>308</v>
      </c>
      <c r="C1826" s="1">
        <v>43525</v>
      </c>
      <c r="D1826" t="s">
        <v>100</v>
      </c>
      <c r="E1826" t="str">
        <f t="shared" si="28"/>
        <v>2019/03</v>
      </c>
      <c r="F1826">
        <v>149100525.876885</v>
      </c>
      <c r="G1826">
        <v>4.8356749335247307E-2</v>
      </c>
      <c r="H1826" t="s">
        <v>13</v>
      </c>
      <c r="I1826">
        <v>2019</v>
      </c>
      <c r="J1826" t="s">
        <v>314</v>
      </c>
      <c r="K1826">
        <v>97331651.372209474</v>
      </c>
      <c r="L1826">
        <v>0.6527921400664809</v>
      </c>
      <c r="M1826" t="s">
        <v>15</v>
      </c>
    </row>
    <row r="1827" spans="1:13" x14ac:dyDescent="0.3">
      <c r="A1827">
        <v>3</v>
      </c>
      <c r="B1827" t="s">
        <v>308</v>
      </c>
      <c r="C1827" s="1">
        <v>43497</v>
      </c>
      <c r="D1827" t="s">
        <v>101</v>
      </c>
      <c r="E1827" t="str">
        <f t="shared" si="28"/>
        <v>2019/02</v>
      </c>
      <c r="F1827">
        <v>142062059.29786399</v>
      </c>
      <c r="G1827">
        <v>2.7036230267817929E-2</v>
      </c>
      <c r="H1827" t="s">
        <v>13</v>
      </c>
      <c r="I1827">
        <v>2019</v>
      </c>
      <c r="J1827" t="s">
        <v>314</v>
      </c>
      <c r="K1827">
        <v>97331651.372209474</v>
      </c>
      <c r="L1827">
        <v>0.68513473515213874</v>
      </c>
      <c r="M1827" t="s">
        <v>15</v>
      </c>
    </row>
    <row r="1828" spans="1:13" x14ac:dyDescent="0.3">
      <c r="A1828">
        <v>3</v>
      </c>
      <c r="B1828" t="s">
        <v>308</v>
      </c>
      <c r="C1828" s="1">
        <v>43466</v>
      </c>
      <c r="D1828" t="s">
        <v>102</v>
      </c>
      <c r="E1828" t="str">
        <f t="shared" si="28"/>
        <v>2019/01</v>
      </c>
      <c r="F1828">
        <v>138272692.66423401</v>
      </c>
      <c r="G1828">
        <v>8.0576019849897484E-2</v>
      </c>
      <c r="H1828" t="s">
        <v>13</v>
      </c>
      <c r="I1828">
        <v>2019</v>
      </c>
      <c r="J1828" t="s">
        <v>314</v>
      </c>
      <c r="K1828">
        <v>97331651.372209474</v>
      </c>
      <c r="L1828">
        <v>0.7039108698675508</v>
      </c>
      <c r="M1828" t="s">
        <v>33</v>
      </c>
    </row>
    <row r="1829" spans="1:13" x14ac:dyDescent="0.3">
      <c r="A1829">
        <v>3</v>
      </c>
      <c r="B1829" t="s">
        <v>308</v>
      </c>
      <c r="C1829" s="1">
        <v>43435</v>
      </c>
      <c r="D1829" t="s">
        <v>103</v>
      </c>
      <c r="E1829" t="str">
        <f t="shared" si="28"/>
        <v>2018/12</v>
      </c>
      <c r="F1829">
        <v>127568279.828282</v>
      </c>
      <c r="G1829">
        <v>-3.7479779587400848E-2</v>
      </c>
      <c r="H1829" t="s">
        <v>13</v>
      </c>
      <c r="I1829">
        <v>2018</v>
      </c>
      <c r="J1829" t="s">
        <v>315</v>
      </c>
      <c r="K1829">
        <v>98952543.915018126</v>
      </c>
      <c r="L1829">
        <v>0.77568298363995236</v>
      </c>
      <c r="M1829" t="s">
        <v>33</v>
      </c>
    </row>
    <row r="1830" spans="1:13" x14ac:dyDescent="0.3">
      <c r="A1830">
        <v>3</v>
      </c>
      <c r="B1830" t="s">
        <v>308</v>
      </c>
      <c r="C1830" s="1">
        <v>43405</v>
      </c>
      <c r="D1830" t="s">
        <v>105</v>
      </c>
      <c r="E1830" t="str">
        <f t="shared" si="28"/>
        <v>2018/11</v>
      </c>
      <c r="F1830">
        <v>132440240.54143</v>
      </c>
      <c r="G1830">
        <v>-8.689974557560852E-2</v>
      </c>
      <c r="H1830" t="s">
        <v>13</v>
      </c>
      <c r="I1830">
        <v>2018</v>
      </c>
      <c r="J1830" t="s">
        <v>315</v>
      </c>
      <c r="K1830">
        <v>98952543.915018126</v>
      </c>
      <c r="L1830">
        <v>0.74714862726380926</v>
      </c>
      <c r="M1830" t="s">
        <v>15</v>
      </c>
    </row>
    <row r="1831" spans="1:13" x14ac:dyDescent="0.3">
      <c r="A1831">
        <v>3</v>
      </c>
      <c r="B1831" t="s">
        <v>308</v>
      </c>
      <c r="C1831" s="1">
        <v>43374</v>
      </c>
      <c r="D1831" t="s">
        <v>106</v>
      </c>
      <c r="E1831" t="str">
        <f t="shared" si="28"/>
        <v>2018/10</v>
      </c>
      <c r="F1831">
        <v>144464134.77303401</v>
      </c>
      <c r="G1831">
        <v>-3.8023985664187382E-2</v>
      </c>
      <c r="H1831" t="s">
        <v>13</v>
      </c>
      <c r="I1831">
        <v>2018</v>
      </c>
      <c r="J1831" t="s">
        <v>315</v>
      </c>
      <c r="K1831">
        <v>98952543.915018126</v>
      </c>
      <c r="L1831">
        <v>0.68496270074563048</v>
      </c>
      <c r="M1831" t="s">
        <v>15</v>
      </c>
    </row>
    <row r="1832" spans="1:13" x14ac:dyDescent="0.3">
      <c r="A1832">
        <v>3</v>
      </c>
      <c r="B1832" t="s">
        <v>308</v>
      </c>
      <c r="C1832" s="1">
        <v>43344</v>
      </c>
      <c r="D1832" t="s">
        <v>107</v>
      </c>
      <c r="E1832" t="str">
        <f t="shared" si="28"/>
        <v>2018/09</v>
      </c>
      <c r="F1832">
        <v>150063008.13727301</v>
      </c>
      <c r="G1832">
        <v>7.7691048931133946E-2</v>
      </c>
      <c r="H1832" t="s">
        <v>13</v>
      </c>
      <c r="I1832">
        <v>2018</v>
      </c>
      <c r="J1832" t="s">
        <v>315</v>
      </c>
      <c r="K1832">
        <v>98952543.915018126</v>
      </c>
      <c r="L1832">
        <v>0.6594066395397018</v>
      </c>
      <c r="M1832" t="s">
        <v>15</v>
      </c>
    </row>
    <row r="1833" spans="1:13" x14ac:dyDescent="0.3">
      <c r="A1833">
        <v>3</v>
      </c>
      <c r="B1833" t="s">
        <v>308</v>
      </c>
      <c r="C1833" s="1">
        <v>43313</v>
      </c>
      <c r="D1833" t="s">
        <v>108</v>
      </c>
      <c r="E1833" t="str">
        <f t="shared" si="28"/>
        <v>2018/08</v>
      </c>
      <c r="F1833">
        <v>138845834.21019</v>
      </c>
      <c r="G1833">
        <v>-4.6416354375617433E-2</v>
      </c>
      <c r="H1833" t="s">
        <v>13</v>
      </c>
      <c r="I1833">
        <v>2018</v>
      </c>
      <c r="J1833" t="s">
        <v>315</v>
      </c>
      <c r="K1833">
        <v>98952543.915018126</v>
      </c>
      <c r="L1833">
        <v>0.71267924225382284</v>
      </c>
      <c r="M1833" t="s">
        <v>33</v>
      </c>
    </row>
    <row r="1834" spans="1:13" x14ac:dyDescent="0.3">
      <c r="A1834">
        <v>3</v>
      </c>
      <c r="B1834" t="s">
        <v>308</v>
      </c>
      <c r="C1834" s="1">
        <v>43282</v>
      </c>
      <c r="D1834" t="s">
        <v>109</v>
      </c>
      <c r="E1834" t="str">
        <f t="shared" si="28"/>
        <v>2018/07</v>
      </c>
      <c r="F1834">
        <v>145442463.070813</v>
      </c>
      <c r="G1834">
        <v>-8.9173591931810386E-3</v>
      </c>
      <c r="H1834" t="s">
        <v>13</v>
      </c>
      <c r="I1834">
        <v>2018</v>
      </c>
      <c r="J1834" t="s">
        <v>315</v>
      </c>
      <c r="K1834">
        <v>98952543.915018126</v>
      </c>
      <c r="L1834">
        <v>0.68035525406937125</v>
      </c>
      <c r="M1834" t="s">
        <v>33</v>
      </c>
    </row>
    <row r="1835" spans="1:13" x14ac:dyDescent="0.3">
      <c r="A1835">
        <v>3</v>
      </c>
      <c r="B1835" t="s">
        <v>308</v>
      </c>
      <c r="C1835" s="1">
        <v>43252</v>
      </c>
      <c r="D1835" t="s">
        <v>110</v>
      </c>
      <c r="E1835" t="str">
        <f t="shared" si="28"/>
        <v>2018/06</v>
      </c>
      <c r="F1835">
        <v>146745225.72433299</v>
      </c>
      <c r="G1835">
        <v>5.1006421164885556E-3</v>
      </c>
      <c r="H1835" t="s">
        <v>13</v>
      </c>
      <c r="I1835">
        <v>2018</v>
      </c>
      <c r="J1835" t="s">
        <v>315</v>
      </c>
      <c r="K1835">
        <v>98952543.915018126</v>
      </c>
      <c r="L1835">
        <v>0.67431525234697987</v>
      </c>
      <c r="M1835" t="s">
        <v>33</v>
      </c>
    </row>
    <row r="1836" spans="1:13" x14ac:dyDescent="0.3">
      <c r="A1836">
        <v>3</v>
      </c>
      <c r="B1836" t="s">
        <v>308</v>
      </c>
      <c r="C1836" s="1">
        <v>43221</v>
      </c>
      <c r="D1836" t="s">
        <v>111</v>
      </c>
      <c r="E1836" t="str">
        <f t="shared" si="28"/>
        <v>2018/05</v>
      </c>
      <c r="F1836">
        <v>145998636.50645301</v>
      </c>
      <c r="G1836">
        <v>6.8525619862932541E-2</v>
      </c>
      <c r="H1836" t="s">
        <v>13</v>
      </c>
      <c r="I1836">
        <v>2018</v>
      </c>
      <c r="J1836" t="s">
        <v>315</v>
      </c>
      <c r="K1836">
        <v>98952543.915018126</v>
      </c>
      <c r="L1836">
        <v>0.67776347973389817</v>
      </c>
      <c r="M1836" t="s">
        <v>33</v>
      </c>
    </row>
    <row r="1837" spans="1:13" x14ac:dyDescent="0.3">
      <c r="A1837">
        <v>3</v>
      </c>
      <c r="B1837" t="s">
        <v>308</v>
      </c>
      <c r="C1837" s="1">
        <v>43191</v>
      </c>
      <c r="D1837" t="s">
        <v>112</v>
      </c>
      <c r="E1837" t="str">
        <f t="shared" si="28"/>
        <v>2018/04</v>
      </c>
      <c r="F1837">
        <v>136329079.17669299</v>
      </c>
      <c r="G1837">
        <v>0.11598189855448666</v>
      </c>
      <c r="H1837" t="s">
        <v>13</v>
      </c>
      <c r="I1837">
        <v>2018</v>
      </c>
      <c r="J1837" t="s">
        <v>315</v>
      </c>
      <c r="K1837">
        <v>98952543.915018126</v>
      </c>
      <c r="L1837">
        <v>0.72583592959480059</v>
      </c>
      <c r="M1837" t="s">
        <v>33</v>
      </c>
    </row>
    <row r="1838" spans="1:13" x14ac:dyDescent="0.3">
      <c r="A1838">
        <v>3</v>
      </c>
      <c r="B1838" t="s">
        <v>308</v>
      </c>
      <c r="C1838" s="1">
        <v>43160</v>
      </c>
      <c r="D1838" t="s">
        <v>113</v>
      </c>
      <c r="E1838" t="str">
        <f t="shared" si="28"/>
        <v>2018/03</v>
      </c>
      <c r="F1838">
        <v>121399864.71495201</v>
      </c>
      <c r="G1838">
        <v>1.0153806393351858E-2</v>
      </c>
      <c r="H1838" t="s">
        <v>13</v>
      </c>
      <c r="I1838">
        <v>2018</v>
      </c>
      <c r="J1838" t="s">
        <v>315</v>
      </c>
      <c r="K1838">
        <v>98952543.915018126</v>
      </c>
      <c r="L1838">
        <v>0.81509599823162571</v>
      </c>
      <c r="M1838" t="s">
        <v>33</v>
      </c>
    </row>
    <row r="1839" spans="1:13" x14ac:dyDescent="0.3">
      <c r="A1839">
        <v>3</v>
      </c>
      <c r="B1839" t="s">
        <v>308</v>
      </c>
      <c r="C1839" s="1">
        <v>43132</v>
      </c>
      <c r="D1839" t="s">
        <v>114</v>
      </c>
      <c r="E1839" t="str">
        <f t="shared" si="28"/>
        <v>2018/02</v>
      </c>
      <c r="F1839">
        <v>120173431.0147</v>
      </c>
      <c r="G1839">
        <v>-5.3645826177117426E-2</v>
      </c>
      <c r="H1839" t="s">
        <v>13</v>
      </c>
      <c r="I1839">
        <v>2018</v>
      </c>
      <c r="J1839" t="s">
        <v>315</v>
      </c>
      <c r="K1839">
        <v>98952543.915018126</v>
      </c>
      <c r="L1839">
        <v>0.82341448587678201</v>
      </c>
      <c r="M1839" t="s">
        <v>33</v>
      </c>
    </row>
    <row r="1840" spans="1:13" x14ac:dyDescent="0.3">
      <c r="A1840">
        <v>3</v>
      </c>
      <c r="B1840" t="s">
        <v>308</v>
      </c>
      <c r="C1840" s="1">
        <v>43101</v>
      </c>
      <c r="D1840" t="s">
        <v>115</v>
      </c>
      <c r="E1840" t="str">
        <f t="shared" si="28"/>
        <v>2018/01</v>
      </c>
      <c r="F1840">
        <v>126796290.14380901</v>
      </c>
      <c r="G1840">
        <v>-9.8694373259546428E-2</v>
      </c>
      <c r="H1840" t="s">
        <v>13</v>
      </c>
      <c r="I1840">
        <v>2018</v>
      </c>
      <c r="J1840" t="s">
        <v>315</v>
      </c>
      <c r="K1840">
        <v>98952543.915018126</v>
      </c>
      <c r="L1840">
        <v>0.78040567119738879</v>
      </c>
      <c r="M1840" t="s">
        <v>33</v>
      </c>
    </row>
    <row r="1841" spans="1:13" x14ac:dyDescent="0.3">
      <c r="A1841">
        <v>3</v>
      </c>
      <c r="B1841" t="s">
        <v>308</v>
      </c>
      <c r="C1841" s="1">
        <v>43070</v>
      </c>
      <c r="D1841" t="s">
        <v>116</v>
      </c>
      <c r="E1841" t="str">
        <f t="shared" si="28"/>
        <v>2017/12</v>
      </c>
      <c r="F1841">
        <v>139948732.24519199</v>
      </c>
      <c r="G1841">
        <v>6.7765747809884355E-2</v>
      </c>
      <c r="H1841" t="s">
        <v>13</v>
      </c>
      <c r="I1841">
        <v>2017</v>
      </c>
      <c r="J1841" t="s">
        <v>316</v>
      </c>
      <c r="K1841">
        <v>98421946.901746824</v>
      </c>
      <c r="L1841">
        <v>0.70327144321186341</v>
      </c>
      <c r="M1841" t="s">
        <v>33</v>
      </c>
    </row>
    <row r="1842" spans="1:13" x14ac:dyDescent="0.3">
      <c r="A1842">
        <v>3</v>
      </c>
      <c r="B1842" t="s">
        <v>308</v>
      </c>
      <c r="C1842" s="1">
        <v>43040</v>
      </c>
      <c r="D1842" t="s">
        <v>118</v>
      </c>
      <c r="E1842" t="str">
        <f t="shared" si="28"/>
        <v>2017/11</v>
      </c>
      <c r="F1842">
        <v>130779200.590169</v>
      </c>
      <c r="G1842">
        <v>-4.3157100063918152E-2</v>
      </c>
      <c r="H1842" t="s">
        <v>13</v>
      </c>
      <c r="I1842">
        <v>2017</v>
      </c>
      <c r="J1842" t="s">
        <v>316</v>
      </c>
      <c r="K1842">
        <v>98421946.901746824</v>
      </c>
      <c r="L1842">
        <v>0.75258104085050859</v>
      </c>
      <c r="M1842" t="s">
        <v>33</v>
      </c>
    </row>
    <row r="1843" spans="1:13" x14ac:dyDescent="0.3">
      <c r="A1843">
        <v>3</v>
      </c>
      <c r="B1843" t="s">
        <v>308</v>
      </c>
      <c r="C1843" s="1">
        <v>43009</v>
      </c>
      <c r="D1843" t="s">
        <v>119</v>
      </c>
      <c r="E1843" t="str">
        <f t="shared" si="28"/>
        <v>2017/10</v>
      </c>
      <c r="F1843">
        <v>136546813.18249699</v>
      </c>
      <c r="G1843">
        <v>6.6699014744673768E-2</v>
      </c>
      <c r="H1843" t="s">
        <v>13</v>
      </c>
      <c r="I1843">
        <v>2017</v>
      </c>
      <c r="J1843" t="s">
        <v>316</v>
      </c>
      <c r="K1843">
        <v>98421946.901746824</v>
      </c>
      <c r="L1843">
        <v>0.72079270550389429</v>
      </c>
      <c r="M1843" t="s">
        <v>33</v>
      </c>
    </row>
    <row r="1844" spans="1:13" x14ac:dyDescent="0.3">
      <c r="A1844">
        <v>3</v>
      </c>
      <c r="B1844" t="s">
        <v>308</v>
      </c>
      <c r="C1844" s="1">
        <v>42979</v>
      </c>
      <c r="D1844" t="s">
        <v>120</v>
      </c>
      <c r="E1844" t="str">
        <f t="shared" si="28"/>
        <v>2017/09</v>
      </c>
      <c r="F1844">
        <v>127736365.423288</v>
      </c>
      <c r="G1844">
        <v>7.2483670443141399E-2</v>
      </c>
      <c r="H1844" t="s">
        <v>13</v>
      </c>
      <c r="I1844">
        <v>2017</v>
      </c>
      <c r="J1844" t="s">
        <v>316</v>
      </c>
      <c r="K1844">
        <v>98421946.901746824</v>
      </c>
      <c r="L1844">
        <v>0.77050843411427783</v>
      </c>
      <c r="M1844" t="s">
        <v>33</v>
      </c>
    </row>
    <row r="1845" spans="1:13" x14ac:dyDescent="0.3">
      <c r="A1845">
        <v>3</v>
      </c>
      <c r="B1845" t="s">
        <v>308</v>
      </c>
      <c r="C1845" s="1">
        <v>42948</v>
      </c>
      <c r="D1845" t="s">
        <v>121</v>
      </c>
      <c r="E1845" t="str">
        <f t="shared" si="28"/>
        <v>2017/08</v>
      </c>
      <c r="F1845">
        <v>118805158.102825</v>
      </c>
      <c r="G1845">
        <v>-1.4312255595848662E-3</v>
      </c>
      <c r="H1845" t="s">
        <v>13</v>
      </c>
      <c r="I1845">
        <v>2017</v>
      </c>
      <c r="J1845" t="s">
        <v>316</v>
      </c>
      <c r="K1845">
        <v>98421946.901746824</v>
      </c>
      <c r="L1845">
        <v>0.82843159736013605</v>
      </c>
      <c r="M1845" t="s">
        <v>33</v>
      </c>
    </row>
    <row r="1846" spans="1:13" x14ac:dyDescent="0.3">
      <c r="A1846">
        <v>3</v>
      </c>
      <c r="B1846" t="s">
        <v>308</v>
      </c>
      <c r="C1846" s="1">
        <v>42917</v>
      </c>
      <c r="D1846" t="s">
        <v>122</v>
      </c>
      <c r="E1846" t="str">
        <f t="shared" si="28"/>
        <v>2017/07</v>
      </c>
      <c r="F1846">
        <v>118975316.820419</v>
      </c>
      <c r="G1846">
        <v>6.8440723669461962E-3</v>
      </c>
      <c r="H1846" t="s">
        <v>13</v>
      </c>
      <c r="I1846">
        <v>2017</v>
      </c>
      <c r="J1846" t="s">
        <v>316</v>
      </c>
      <c r="K1846">
        <v>98421946.901746824</v>
      </c>
      <c r="L1846">
        <v>0.82724677296135829</v>
      </c>
      <c r="M1846" t="s">
        <v>33</v>
      </c>
    </row>
    <row r="1847" spans="1:13" x14ac:dyDescent="0.3">
      <c r="A1847">
        <v>3</v>
      </c>
      <c r="B1847" t="s">
        <v>308</v>
      </c>
      <c r="C1847" s="1">
        <v>42887</v>
      </c>
      <c r="D1847" t="s">
        <v>123</v>
      </c>
      <c r="E1847" t="str">
        <f t="shared" si="28"/>
        <v>2017/06</v>
      </c>
      <c r="F1847">
        <v>118163821.27695701</v>
      </c>
      <c r="G1847">
        <v>-4.8980958353350819E-2</v>
      </c>
      <c r="H1847" t="s">
        <v>13</v>
      </c>
      <c r="I1847">
        <v>2017</v>
      </c>
      <c r="J1847" t="s">
        <v>316</v>
      </c>
      <c r="K1847">
        <v>98421946.901746824</v>
      </c>
      <c r="L1847">
        <v>0.83292792868522425</v>
      </c>
      <c r="M1847" t="s">
        <v>33</v>
      </c>
    </row>
    <row r="1848" spans="1:13" x14ac:dyDescent="0.3">
      <c r="A1848">
        <v>3</v>
      </c>
      <c r="B1848" t="s">
        <v>308</v>
      </c>
      <c r="C1848" s="1">
        <v>42856</v>
      </c>
      <c r="D1848" t="s">
        <v>124</v>
      </c>
      <c r="E1848" t="str">
        <f t="shared" si="28"/>
        <v>2017/05</v>
      </c>
      <c r="F1848">
        <v>124095686.817551</v>
      </c>
      <c r="G1848">
        <v>5.3332182760286236E-2</v>
      </c>
      <c r="H1848" t="s">
        <v>13</v>
      </c>
      <c r="I1848">
        <v>2017</v>
      </c>
      <c r="J1848" t="s">
        <v>316</v>
      </c>
      <c r="K1848">
        <v>98421946.901746824</v>
      </c>
      <c r="L1848">
        <v>0.79311335813346651</v>
      </c>
      <c r="M1848" t="s">
        <v>33</v>
      </c>
    </row>
    <row r="1849" spans="1:13" x14ac:dyDescent="0.3">
      <c r="A1849">
        <v>3</v>
      </c>
      <c r="B1849" t="s">
        <v>308</v>
      </c>
      <c r="C1849" s="1">
        <v>42826</v>
      </c>
      <c r="D1849" t="s">
        <v>125</v>
      </c>
      <c r="E1849" t="str">
        <f t="shared" si="28"/>
        <v>2017/04</v>
      </c>
      <c r="F1849">
        <v>117650780.96003</v>
      </c>
      <c r="G1849">
        <v>-3.3350651193264635E-2</v>
      </c>
      <c r="H1849" t="s">
        <v>13</v>
      </c>
      <c r="I1849">
        <v>2017</v>
      </c>
      <c r="J1849" t="s">
        <v>316</v>
      </c>
      <c r="K1849">
        <v>98421946.901746824</v>
      </c>
      <c r="L1849">
        <v>0.83656008144292837</v>
      </c>
      <c r="M1849" t="s">
        <v>33</v>
      </c>
    </row>
    <row r="1850" spans="1:13" x14ac:dyDescent="0.3">
      <c r="A1850">
        <v>3</v>
      </c>
      <c r="B1850" t="s">
        <v>308</v>
      </c>
      <c r="C1850" s="1">
        <v>42795</v>
      </c>
      <c r="D1850" t="s">
        <v>126</v>
      </c>
      <c r="E1850" t="str">
        <f t="shared" si="28"/>
        <v>2017/03</v>
      </c>
      <c r="F1850">
        <v>121640674.07354601</v>
      </c>
      <c r="G1850">
        <v>1.4678275503238631E-2</v>
      </c>
      <c r="H1850" t="s">
        <v>13</v>
      </c>
      <c r="I1850">
        <v>2017</v>
      </c>
      <c r="J1850" t="s">
        <v>316</v>
      </c>
      <c r="K1850">
        <v>98421946.901746824</v>
      </c>
      <c r="L1850">
        <v>0.80912036743761595</v>
      </c>
      <c r="M1850" t="s">
        <v>33</v>
      </c>
    </row>
    <row r="1851" spans="1:13" x14ac:dyDescent="0.3">
      <c r="A1851">
        <v>3</v>
      </c>
      <c r="B1851" t="s">
        <v>308</v>
      </c>
      <c r="C1851" s="1">
        <v>42767</v>
      </c>
      <c r="D1851" t="s">
        <v>127</v>
      </c>
      <c r="E1851" t="str">
        <f t="shared" si="28"/>
        <v>2017/02</v>
      </c>
      <c r="F1851">
        <v>119868238.717079</v>
      </c>
      <c r="G1851">
        <v>-3.7245849224724535E-2</v>
      </c>
      <c r="H1851" t="s">
        <v>13</v>
      </c>
      <c r="I1851">
        <v>2017</v>
      </c>
      <c r="J1851" t="s">
        <v>316</v>
      </c>
      <c r="K1851">
        <v>98421946.901746824</v>
      </c>
      <c r="L1851">
        <v>0.82108445035259803</v>
      </c>
      <c r="M1851" t="s">
        <v>33</v>
      </c>
    </row>
    <row r="1852" spans="1:13" x14ac:dyDescent="0.3">
      <c r="A1852">
        <v>3</v>
      </c>
      <c r="B1852" t="s">
        <v>308</v>
      </c>
      <c r="C1852" s="1">
        <v>42736</v>
      </c>
      <c r="D1852" t="s">
        <v>129</v>
      </c>
      <c r="E1852" t="str">
        <f t="shared" si="28"/>
        <v>2017/01</v>
      </c>
      <c r="F1852">
        <v>124417018.804802</v>
      </c>
      <c r="G1852">
        <v>1.8962791569332903E-2</v>
      </c>
      <c r="H1852" t="s">
        <v>13</v>
      </c>
      <c r="I1852">
        <v>2017</v>
      </c>
      <c r="J1852" t="s">
        <v>316</v>
      </c>
      <c r="K1852">
        <v>98421946.901746824</v>
      </c>
      <c r="L1852">
        <v>0.79106498328947361</v>
      </c>
      <c r="M1852" t="s">
        <v>33</v>
      </c>
    </row>
    <row r="1853" spans="1:13" x14ac:dyDescent="0.3">
      <c r="A1853">
        <v>3</v>
      </c>
      <c r="B1853" t="s">
        <v>308</v>
      </c>
      <c r="C1853" s="1">
        <v>42705</v>
      </c>
      <c r="D1853" t="s">
        <v>130</v>
      </c>
      <c r="E1853" t="str">
        <f t="shared" si="28"/>
        <v>2016/12</v>
      </c>
      <c r="F1853">
        <v>122079953.482025</v>
      </c>
      <c r="G1853">
        <v>0.13230455652639289</v>
      </c>
      <c r="H1853" t="s">
        <v>13</v>
      </c>
      <c r="I1853">
        <v>2016</v>
      </c>
      <c r="J1853" t="s">
        <v>317</v>
      </c>
      <c r="K1853">
        <v>95009630.499534398</v>
      </c>
      <c r="L1853">
        <v>0.7782574271174143</v>
      </c>
      <c r="M1853" t="s">
        <v>33</v>
      </c>
    </row>
    <row r="1854" spans="1:13" x14ac:dyDescent="0.3">
      <c r="A1854">
        <v>3</v>
      </c>
      <c r="B1854" t="s">
        <v>308</v>
      </c>
      <c r="C1854" s="1">
        <v>42675</v>
      </c>
      <c r="D1854" t="s">
        <v>132</v>
      </c>
      <c r="E1854" t="str">
        <f t="shared" si="28"/>
        <v>2016/11</v>
      </c>
      <c r="F1854">
        <v>106951090.300515</v>
      </c>
      <c r="G1854">
        <v>-5.1197666031894684E-2</v>
      </c>
      <c r="H1854" t="s">
        <v>13</v>
      </c>
      <c r="I1854">
        <v>2016</v>
      </c>
      <c r="J1854" t="s">
        <v>317</v>
      </c>
      <c r="K1854">
        <v>95009630.499534398</v>
      </c>
      <c r="L1854">
        <v>0.88834653515520923</v>
      </c>
      <c r="M1854" t="s">
        <v>33</v>
      </c>
    </row>
    <row r="1855" spans="1:13" x14ac:dyDescent="0.3">
      <c r="A1855">
        <v>3</v>
      </c>
      <c r="B1855" t="s">
        <v>308</v>
      </c>
      <c r="C1855" s="1">
        <v>42644</v>
      </c>
      <c r="D1855" t="s">
        <v>133</v>
      </c>
      <c r="E1855" t="str">
        <f t="shared" si="28"/>
        <v>2016/10</v>
      </c>
      <c r="F1855">
        <v>112569329.718548</v>
      </c>
      <c r="G1855">
        <v>7.2258254326542398E-2</v>
      </c>
      <c r="H1855" t="s">
        <v>13</v>
      </c>
      <c r="I1855">
        <v>2016</v>
      </c>
      <c r="J1855" t="s">
        <v>317</v>
      </c>
      <c r="K1855">
        <v>95009630.499534398</v>
      </c>
      <c r="L1855">
        <v>0.84400991581883522</v>
      </c>
      <c r="M1855" t="s">
        <v>33</v>
      </c>
    </row>
    <row r="1856" spans="1:13" x14ac:dyDescent="0.3">
      <c r="A1856">
        <v>3</v>
      </c>
      <c r="B1856" t="s">
        <v>308</v>
      </c>
      <c r="C1856" s="1">
        <v>42614</v>
      </c>
      <c r="D1856" t="s">
        <v>134</v>
      </c>
      <c r="E1856" t="str">
        <f t="shared" si="28"/>
        <v>2016/09</v>
      </c>
      <c r="F1856">
        <v>104722190.772476</v>
      </c>
      <c r="G1856">
        <v>5.7114193595860986E-2</v>
      </c>
      <c r="H1856" t="s">
        <v>13</v>
      </c>
      <c r="I1856">
        <v>2016</v>
      </c>
      <c r="J1856" t="s">
        <v>317</v>
      </c>
      <c r="K1856">
        <v>95009630.499534398</v>
      </c>
      <c r="L1856">
        <v>0.90725403850609332</v>
      </c>
      <c r="M1856" t="s">
        <v>33</v>
      </c>
    </row>
    <row r="1857" spans="1:13" x14ac:dyDescent="0.3">
      <c r="A1857">
        <v>3</v>
      </c>
      <c r="B1857" t="s">
        <v>308</v>
      </c>
      <c r="C1857" s="1">
        <v>42583</v>
      </c>
      <c r="D1857" t="s">
        <v>135</v>
      </c>
      <c r="E1857" t="str">
        <f t="shared" si="28"/>
        <v>2016/08</v>
      </c>
      <c r="F1857">
        <v>98908664.953719795</v>
      </c>
      <c r="G1857">
        <v>2.761949769005248E-3</v>
      </c>
      <c r="H1857" t="s">
        <v>13</v>
      </c>
      <c r="I1857">
        <v>2016</v>
      </c>
      <c r="J1857" t="s">
        <v>317</v>
      </c>
      <c r="K1857">
        <v>95009630.499534398</v>
      </c>
      <c r="L1857">
        <v>0.96057944512738302</v>
      </c>
      <c r="M1857" t="s">
        <v>33</v>
      </c>
    </row>
    <row r="1858" spans="1:13" x14ac:dyDescent="0.3">
      <c r="A1858">
        <v>3</v>
      </c>
      <c r="B1858" t="s">
        <v>308</v>
      </c>
      <c r="C1858" s="1">
        <v>42552</v>
      </c>
      <c r="D1858" t="s">
        <v>136</v>
      </c>
      <c r="E1858" t="str">
        <f t="shared" si="28"/>
        <v>2016/07</v>
      </c>
      <c r="F1858">
        <v>98635861.0980919</v>
      </c>
      <c r="G1858">
        <v>-2.609432716070121E-2</v>
      </c>
      <c r="H1858" t="s">
        <v>13</v>
      </c>
      <c r="I1858">
        <v>2016</v>
      </c>
      <c r="J1858" t="s">
        <v>317</v>
      </c>
      <c r="K1858">
        <v>95009630.499534398</v>
      </c>
      <c r="L1858">
        <v>0.96323618450543791</v>
      </c>
      <c r="M1858" t="s">
        <v>33</v>
      </c>
    </row>
    <row r="1859" spans="1:13" x14ac:dyDescent="0.3">
      <c r="A1859">
        <v>3</v>
      </c>
      <c r="B1859" t="s">
        <v>308</v>
      </c>
      <c r="C1859" s="1">
        <v>42522</v>
      </c>
      <c r="D1859" t="s">
        <v>137</v>
      </c>
      <c r="E1859" t="str">
        <f t="shared" ref="E1859:E1922" si="29">TEXT(C1859,"yyyy/mm")</f>
        <v>2016/06</v>
      </c>
      <c r="F1859">
        <v>101243572.801273</v>
      </c>
      <c r="G1859">
        <v>0.21115124108024463</v>
      </c>
      <c r="H1859" t="s">
        <v>13</v>
      </c>
      <c r="I1859">
        <v>2016</v>
      </c>
      <c r="J1859" t="s">
        <v>317</v>
      </c>
      <c r="K1859">
        <v>95009630.499534398</v>
      </c>
      <c r="L1859">
        <v>0.93842629088194107</v>
      </c>
      <c r="M1859" t="s">
        <v>33</v>
      </c>
    </row>
    <row r="1860" spans="1:13" x14ac:dyDescent="0.3">
      <c r="A1860">
        <v>3</v>
      </c>
      <c r="B1860" t="s">
        <v>308</v>
      </c>
      <c r="C1860" s="1">
        <v>42491</v>
      </c>
      <c r="D1860" t="s">
        <v>138</v>
      </c>
      <c r="E1860" t="str">
        <f t="shared" si="29"/>
        <v>2016/05</v>
      </c>
      <c r="F1860">
        <v>81972021.218282804</v>
      </c>
      <c r="G1860">
        <v>-4.4979579987797044E-2</v>
      </c>
      <c r="H1860" t="s">
        <v>13</v>
      </c>
      <c r="I1860">
        <v>2016</v>
      </c>
      <c r="J1860" t="s">
        <v>317</v>
      </c>
      <c r="K1860">
        <v>95009630.499534398</v>
      </c>
      <c r="L1860">
        <v>1.1590495035682213</v>
      </c>
      <c r="M1860" t="s">
        <v>33</v>
      </c>
    </row>
    <row r="1861" spans="1:13" x14ac:dyDescent="0.3">
      <c r="A1861">
        <v>3</v>
      </c>
      <c r="B1861" t="s">
        <v>308</v>
      </c>
      <c r="C1861" s="1">
        <v>42461</v>
      </c>
      <c r="D1861" t="s">
        <v>139</v>
      </c>
      <c r="E1861" t="str">
        <f t="shared" si="29"/>
        <v>2016/04</v>
      </c>
      <c r="F1861">
        <v>85743267.030916601</v>
      </c>
      <c r="G1861">
        <v>6.5269574077497006E-2</v>
      </c>
      <c r="H1861" t="s">
        <v>13</v>
      </c>
      <c r="I1861">
        <v>2016</v>
      </c>
      <c r="J1861" t="s">
        <v>317</v>
      </c>
      <c r="K1861">
        <v>95009630.499534398</v>
      </c>
      <c r="L1861">
        <v>1.1080710333241279</v>
      </c>
      <c r="M1861" t="s">
        <v>33</v>
      </c>
    </row>
    <row r="1862" spans="1:13" x14ac:dyDescent="0.3">
      <c r="A1862">
        <v>3</v>
      </c>
      <c r="B1862" t="s">
        <v>308</v>
      </c>
      <c r="C1862" s="1">
        <v>42430</v>
      </c>
      <c r="D1862" t="s">
        <v>140</v>
      </c>
      <c r="E1862" t="str">
        <f t="shared" si="29"/>
        <v>2016/03</v>
      </c>
      <c r="F1862">
        <v>80325569.128255993</v>
      </c>
      <c r="G1862">
        <v>4.7318522315409599E-3</v>
      </c>
      <c r="H1862" t="s">
        <v>13</v>
      </c>
      <c r="I1862">
        <v>2016</v>
      </c>
      <c r="J1862" t="s">
        <v>317</v>
      </c>
      <c r="K1862">
        <v>95009630.499534398</v>
      </c>
      <c r="L1862">
        <v>1.1828068139527568</v>
      </c>
      <c r="M1862" t="s">
        <v>33</v>
      </c>
    </row>
    <row r="1863" spans="1:13" x14ac:dyDescent="0.3">
      <c r="A1863">
        <v>3</v>
      </c>
      <c r="B1863" t="s">
        <v>308</v>
      </c>
      <c r="C1863" s="1">
        <v>42401</v>
      </c>
      <c r="D1863" t="s">
        <v>141</v>
      </c>
      <c r="E1863" t="str">
        <f t="shared" si="29"/>
        <v>2016/02</v>
      </c>
      <c r="F1863">
        <v>79946378.249848902</v>
      </c>
      <c r="G1863">
        <v>-6.1880783686342825E-2</v>
      </c>
      <c r="H1863" t="s">
        <v>13</v>
      </c>
      <c r="I1863">
        <v>2016</v>
      </c>
      <c r="J1863" t="s">
        <v>317</v>
      </c>
      <c r="K1863">
        <v>95009630.499534398</v>
      </c>
      <c r="L1863">
        <v>1.1884169436995597</v>
      </c>
      <c r="M1863" t="s">
        <v>33</v>
      </c>
    </row>
    <row r="1864" spans="1:13" x14ac:dyDescent="0.3">
      <c r="A1864">
        <v>3</v>
      </c>
      <c r="B1864" t="s">
        <v>308</v>
      </c>
      <c r="C1864" s="1">
        <v>42370</v>
      </c>
      <c r="D1864" t="s">
        <v>142</v>
      </c>
      <c r="E1864" t="str">
        <f t="shared" si="29"/>
        <v>2016/01</v>
      </c>
      <c r="F1864">
        <v>85049796.127641499</v>
      </c>
      <c r="G1864">
        <v>-0.12553275827923022</v>
      </c>
      <c r="H1864" t="s">
        <v>13</v>
      </c>
      <c r="I1864">
        <v>2016</v>
      </c>
      <c r="J1864" t="s">
        <v>317</v>
      </c>
      <c r="K1864">
        <v>95009630.499534398</v>
      </c>
      <c r="L1864">
        <v>1.1171059170670476</v>
      </c>
      <c r="M1864" t="s">
        <v>33</v>
      </c>
    </row>
    <row r="1865" spans="1:13" x14ac:dyDescent="0.3">
      <c r="A1865">
        <v>3</v>
      </c>
      <c r="B1865" t="s">
        <v>308</v>
      </c>
      <c r="C1865" s="1">
        <v>42339</v>
      </c>
      <c r="D1865" t="s">
        <v>143</v>
      </c>
      <c r="E1865" t="str">
        <f t="shared" si="29"/>
        <v>2015/12</v>
      </c>
      <c r="F1865">
        <v>96425402.665436104</v>
      </c>
      <c r="G1865">
        <v>-8.1361887216484227E-2</v>
      </c>
      <c r="H1865" t="s">
        <v>13</v>
      </c>
      <c r="I1865">
        <v>2015</v>
      </c>
      <c r="J1865" t="s">
        <v>318</v>
      </c>
      <c r="K1865">
        <v>97596672.732563555</v>
      </c>
      <c r="L1865">
        <v>1.0121469035622426</v>
      </c>
      <c r="M1865" t="s">
        <v>33</v>
      </c>
    </row>
    <row r="1866" spans="1:13" x14ac:dyDescent="0.3">
      <c r="A1866">
        <v>3</v>
      </c>
      <c r="B1866" t="s">
        <v>308</v>
      </c>
      <c r="C1866" s="1">
        <v>42309</v>
      </c>
      <c r="D1866" t="s">
        <v>145</v>
      </c>
      <c r="E1866" t="str">
        <f t="shared" si="29"/>
        <v>2015/11</v>
      </c>
      <c r="F1866">
        <v>104598746.44090401</v>
      </c>
      <c r="G1866">
        <v>-2.7100322253765683E-3</v>
      </c>
      <c r="H1866" t="s">
        <v>13</v>
      </c>
      <c r="I1866">
        <v>2015</v>
      </c>
      <c r="J1866" t="s">
        <v>318</v>
      </c>
      <c r="K1866">
        <v>97596672.732563555</v>
      </c>
      <c r="L1866">
        <v>0.93305776649726424</v>
      </c>
      <c r="M1866" t="s">
        <v>33</v>
      </c>
    </row>
    <row r="1867" spans="1:13" x14ac:dyDescent="0.3">
      <c r="A1867">
        <v>3</v>
      </c>
      <c r="B1867" t="s">
        <v>308</v>
      </c>
      <c r="C1867" s="1">
        <v>42278</v>
      </c>
      <c r="D1867" t="s">
        <v>146</v>
      </c>
      <c r="E1867" t="str">
        <f t="shared" si="29"/>
        <v>2015/10</v>
      </c>
      <c r="F1867">
        <v>104882596.862665</v>
      </c>
      <c r="G1867">
        <v>0.14607971197533937</v>
      </c>
      <c r="H1867" t="s">
        <v>13</v>
      </c>
      <c r="I1867">
        <v>2015</v>
      </c>
      <c r="J1867" t="s">
        <v>318</v>
      </c>
      <c r="K1867">
        <v>97596672.732563555</v>
      </c>
      <c r="L1867">
        <v>0.93053257310512871</v>
      </c>
      <c r="M1867" t="s">
        <v>33</v>
      </c>
    </row>
    <row r="1868" spans="1:13" x14ac:dyDescent="0.3">
      <c r="A1868">
        <v>3</v>
      </c>
      <c r="B1868" t="s">
        <v>308</v>
      </c>
      <c r="C1868" s="1">
        <v>42248</v>
      </c>
      <c r="D1868" t="s">
        <v>147</v>
      </c>
      <c r="E1868" t="str">
        <f t="shared" si="29"/>
        <v>2015/09</v>
      </c>
      <c r="F1868">
        <v>90627879.593645796</v>
      </c>
      <c r="G1868">
        <v>-7.5445977193732805E-2</v>
      </c>
      <c r="H1868" t="s">
        <v>13</v>
      </c>
      <c r="I1868">
        <v>2015</v>
      </c>
      <c r="J1868" t="s">
        <v>318</v>
      </c>
      <c r="K1868">
        <v>97596672.732563555</v>
      </c>
      <c r="L1868">
        <v>1.076894584427708</v>
      </c>
      <c r="M1868" t="s">
        <v>33</v>
      </c>
    </row>
    <row r="1869" spans="1:13" x14ac:dyDescent="0.3">
      <c r="A1869">
        <v>3</v>
      </c>
      <c r="B1869" t="s">
        <v>308</v>
      </c>
      <c r="C1869" s="1">
        <v>42217</v>
      </c>
      <c r="D1869" t="s">
        <v>148</v>
      </c>
      <c r="E1869" t="str">
        <f t="shared" si="29"/>
        <v>2015/08</v>
      </c>
      <c r="F1869">
        <v>97729930.644899502</v>
      </c>
      <c r="G1869">
        <v>-9.1808142251718822E-2</v>
      </c>
      <c r="H1869" t="s">
        <v>13</v>
      </c>
      <c r="I1869">
        <v>2015</v>
      </c>
      <c r="J1869" t="s">
        <v>318</v>
      </c>
      <c r="K1869">
        <v>97596672.732563555</v>
      </c>
      <c r="L1869">
        <v>0.9986364677488605</v>
      </c>
      <c r="M1869" t="s">
        <v>33</v>
      </c>
    </row>
    <row r="1870" spans="1:13" x14ac:dyDescent="0.3">
      <c r="A1870">
        <v>3</v>
      </c>
      <c r="B1870" t="s">
        <v>308</v>
      </c>
      <c r="C1870" s="1">
        <v>42186</v>
      </c>
      <c r="D1870" t="s">
        <v>149</v>
      </c>
      <c r="E1870" t="str">
        <f t="shared" si="29"/>
        <v>2015/07</v>
      </c>
      <c r="F1870">
        <v>107127102.886958</v>
      </c>
      <c r="G1870">
        <v>-6.0544931695093972E-2</v>
      </c>
      <c r="H1870" t="s">
        <v>13</v>
      </c>
      <c r="I1870">
        <v>2015</v>
      </c>
      <c r="J1870" t="s">
        <v>318</v>
      </c>
      <c r="K1870">
        <v>97596672.732563555</v>
      </c>
      <c r="L1870">
        <v>0.91103623735208172</v>
      </c>
      <c r="M1870" t="s">
        <v>33</v>
      </c>
    </row>
    <row r="1871" spans="1:13" x14ac:dyDescent="0.3">
      <c r="A1871">
        <v>3</v>
      </c>
      <c r="B1871" t="s">
        <v>308</v>
      </c>
      <c r="C1871" s="1">
        <v>42156</v>
      </c>
      <c r="D1871" t="s">
        <v>150</v>
      </c>
      <c r="E1871" t="str">
        <f t="shared" si="29"/>
        <v>2015/06</v>
      </c>
      <c r="F1871">
        <v>113813476.64623199</v>
      </c>
      <c r="G1871">
        <v>-6.9167404252222828E-2</v>
      </c>
      <c r="H1871" t="s">
        <v>13</v>
      </c>
      <c r="I1871">
        <v>2015</v>
      </c>
      <c r="J1871" t="s">
        <v>318</v>
      </c>
      <c r="K1871">
        <v>97596672.732563555</v>
      </c>
      <c r="L1871">
        <v>0.85751420313716142</v>
      </c>
      <c r="M1871" t="s">
        <v>33</v>
      </c>
    </row>
    <row r="1872" spans="1:13" x14ac:dyDescent="0.3">
      <c r="A1872">
        <v>3</v>
      </c>
      <c r="B1872" t="s">
        <v>308</v>
      </c>
      <c r="C1872" s="1">
        <v>42125</v>
      </c>
      <c r="D1872" t="s">
        <v>151</v>
      </c>
      <c r="E1872" t="str">
        <f t="shared" si="29"/>
        <v>2015/05</v>
      </c>
      <c r="F1872">
        <v>121964295.600656</v>
      </c>
      <c r="G1872">
        <v>-4.1868223200602052E-2</v>
      </c>
      <c r="H1872" t="s">
        <v>13</v>
      </c>
      <c r="I1872">
        <v>2015</v>
      </c>
      <c r="J1872" t="s">
        <v>318</v>
      </c>
      <c r="K1872">
        <v>97596672.732563555</v>
      </c>
      <c r="L1872">
        <v>0.80020691508047059</v>
      </c>
      <c r="M1872" t="s">
        <v>33</v>
      </c>
    </row>
    <row r="1873" spans="1:13" x14ac:dyDescent="0.3">
      <c r="A1873">
        <v>3</v>
      </c>
      <c r="B1873" t="s">
        <v>308</v>
      </c>
      <c r="C1873" s="1">
        <v>42095</v>
      </c>
      <c r="D1873" t="s">
        <v>152</v>
      </c>
      <c r="E1873" t="str">
        <f t="shared" si="29"/>
        <v>2015/04</v>
      </c>
      <c r="F1873">
        <v>127179130.123643</v>
      </c>
      <c r="G1873">
        <v>7.3738304464842364E-2</v>
      </c>
      <c r="H1873" t="s">
        <v>13</v>
      </c>
      <c r="I1873">
        <v>2015</v>
      </c>
      <c r="J1873" t="s">
        <v>318</v>
      </c>
      <c r="K1873">
        <v>97596672.732563555</v>
      </c>
      <c r="L1873">
        <v>0.76739534731587244</v>
      </c>
      <c r="M1873" t="s">
        <v>33</v>
      </c>
    </row>
    <row r="1874" spans="1:13" x14ac:dyDescent="0.3">
      <c r="A1874">
        <v>3</v>
      </c>
      <c r="B1874" t="s">
        <v>308</v>
      </c>
      <c r="C1874" s="1">
        <v>42064</v>
      </c>
      <c r="D1874" t="s">
        <v>153</v>
      </c>
      <c r="E1874" t="str">
        <f t="shared" si="29"/>
        <v>2015/03</v>
      </c>
      <c r="F1874">
        <v>118138570.48463</v>
      </c>
      <c r="G1874">
        <v>-2.4584042452037602E-2</v>
      </c>
      <c r="H1874" t="s">
        <v>13</v>
      </c>
      <c r="I1874">
        <v>2015</v>
      </c>
      <c r="J1874" t="s">
        <v>318</v>
      </c>
      <c r="K1874">
        <v>97596672.732563555</v>
      </c>
      <c r="L1874">
        <v>0.8261203122079509</v>
      </c>
      <c r="M1874" t="s">
        <v>33</v>
      </c>
    </row>
    <row r="1875" spans="1:13" x14ac:dyDescent="0.3">
      <c r="A1875">
        <v>3</v>
      </c>
      <c r="B1875" t="s">
        <v>308</v>
      </c>
      <c r="C1875" s="1">
        <v>42036</v>
      </c>
      <c r="D1875" t="s">
        <v>154</v>
      </c>
      <c r="E1875" t="str">
        <f t="shared" si="29"/>
        <v>2015/02</v>
      </c>
      <c r="F1875">
        <v>121078888.48144101</v>
      </c>
      <c r="G1875">
        <v>5.4110525355421761E-2</v>
      </c>
      <c r="H1875" t="s">
        <v>13</v>
      </c>
      <c r="I1875">
        <v>2015</v>
      </c>
      <c r="J1875" t="s">
        <v>318</v>
      </c>
      <c r="K1875">
        <v>97596672.732563555</v>
      </c>
      <c r="L1875">
        <v>0.80605854543769773</v>
      </c>
      <c r="M1875" t="s">
        <v>33</v>
      </c>
    </row>
    <row r="1876" spans="1:13" x14ac:dyDescent="0.3">
      <c r="A1876">
        <v>16</v>
      </c>
      <c r="B1876" t="s">
        <v>319</v>
      </c>
      <c r="C1876" s="1">
        <v>45627</v>
      </c>
      <c r="D1876" t="s">
        <v>24</v>
      </c>
      <c r="E1876" t="str">
        <f t="shared" si="29"/>
        <v>2024/12</v>
      </c>
      <c r="F1876">
        <v>79827163.116330802</v>
      </c>
      <c r="G1876">
        <v>-3.7518274366850506E-2</v>
      </c>
      <c r="H1876" t="s">
        <v>13</v>
      </c>
      <c r="I1876">
        <v>2024</v>
      </c>
      <c r="J1876" t="s">
        <v>320</v>
      </c>
      <c r="K1876">
        <v>62279047.7630549</v>
      </c>
      <c r="L1876">
        <v>0.78017363177865506</v>
      </c>
      <c r="M1876" t="s">
        <v>33</v>
      </c>
    </row>
    <row r="1877" spans="1:13" x14ac:dyDescent="0.3">
      <c r="A1877">
        <v>16</v>
      </c>
      <c r="B1877" t="s">
        <v>319</v>
      </c>
      <c r="C1877" s="1">
        <v>45597</v>
      </c>
      <c r="D1877" t="s">
        <v>26</v>
      </c>
      <c r="E1877" t="str">
        <f t="shared" si="29"/>
        <v>2024/11</v>
      </c>
      <c r="F1877">
        <v>82879032.988396704</v>
      </c>
      <c r="G1877">
        <v>0.10236945299488795</v>
      </c>
      <c r="H1877" t="s">
        <v>13</v>
      </c>
      <c r="I1877">
        <v>2024</v>
      </c>
      <c r="J1877" t="s">
        <v>320</v>
      </c>
      <c r="K1877">
        <v>62279047.7630549</v>
      </c>
      <c r="L1877">
        <v>0.75144515467228168</v>
      </c>
      <c r="M1877" t="s">
        <v>33</v>
      </c>
    </row>
    <row r="1878" spans="1:13" x14ac:dyDescent="0.3">
      <c r="A1878">
        <v>16</v>
      </c>
      <c r="B1878" t="s">
        <v>319</v>
      </c>
      <c r="C1878" s="1">
        <v>45566</v>
      </c>
      <c r="D1878" t="s">
        <v>27</v>
      </c>
      <c r="E1878" t="str">
        <f t="shared" si="29"/>
        <v>2024/10</v>
      </c>
      <c r="F1878">
        <v>74814570.428600296</v>
      </c>
      <c r="G1878">
        <v>-1.1588402486968109E-2</v>
      </c>
      <c r="H1878" t="s">
        <v>13</v>
      </c>
      <c r="I1878">
        <v>2024</v>
      </c>
      <c r="J1878" t="s">
        <v>320</v>
      </c>
      <c r="K1878">
        <v>62279047.7630549</v>
      </c>
      <c r="L1878">
        <v>0.83244543684831096</v>
      </c>
      <c r="M1878" t="s">
        <v>33</v>
      </c>
    </row>
    <row r="1879" spans="1:13" x14ac:dyDescent="0.3">
      <c r="A1879">
        <v>16</v>
      </c>
      <c r="B1879" t="s">
        <v>319</v>
      </c>
      <c r="C1879" s="1">
        <v>45536</v>
      </c>
      <c r="D1879" t="s">
        <v>28</v>
      </c>
      <c r="E1879" t="str">
        <f t="shared" si="29"/>
        <v>2024/09</v>
      </c>
      <c r="F1879">
        <v>75686594.708046407</v>
      </c>
      <c r="G1879">
        <v>-4.0952154480550597E-2</v>
      </c>
      <c r="H1879" t="s">
        <v>13</v>
      </c>
      <c r="I1879">
        <v>2024</v>
      </c>
      <c r="J1879" t="s">
        <v>320</v>
      </c>
      <c r="K1879">
        <v>62279047.7630549</v>
      </c>
      <c r="L1879">
        <v>0.82285440378564001</v>
      </c>
      <c r="M1879" t="s">
        <v>33</v>
      </c>
    </row>
    <row r="1880" spans="1:13" x14ac:dyDescent="0.3">
      <c r="A1880">
        <v>16</v>
      </c>
      <c r="B1880" t="s">
        <v>319</v>
      </c>
      <c r="C1880" s="1">
        <v>45505</v>
      </c>
      <c r="D1880" t="s">
        <v>29</v>
      </c>
      <c r="E1880" t="str">
        <f t="shared" si="29"/>
        <v>2024/08</v>
      </c>
      <c r="F1880">
        <v>78850465.326419696</v>
      </c>
      <c r="G1880">
        <v>3.1824321954367005E-2</v>
      </c>
      <c r="H1880" t="s">
        <v>13</v>
      </c>
      <c r="I1880">
        <v>2024</v>
      </c>
      <c r="J1880" t="s">
        <v>320</v>
      </c>
      <c r="K1880">
        <v>62279047.7630549</v>
      </c>
      <c r="L1880">
        <v>0.78983741573669108</v>
      </c>
      <c r="M1880" t="s">
        <v>33</v>
      </c>
    </row>
    <row r="1881" spans="1:13" x14ac:dyDescent="0.3">
      <c r="A1881">
        <v>16</v>
      </c>
      <c r="B1881" t="s">
        <v>319</v>
      </c>
      <c r="C1881" s="1">
        <v>45474</v>
      </c>
      <c r="D1881" t="s">
        <v>30</v>
      </c>
      <c r="E1881" t="str">
        <f t="shared" si="29"/>
        <v>2024/07</v>
      </c>
      <c r="F1881">
        <v>76380611.886675701</v>
      </c>
      <c r="G1881">
        <v>0.12039498349935718</v>
      </c>
      <c r="H1881" t="s">
        <v>13</v>
      </c>
      <c r="I1881">
        <v>2024</v>
      </c>
      <c r="J1881" t="s">
        <v>320</v>
      </c>
      <c r="K1881">
        <v>62279047.7630549</v>
      </c>
      <c r="L1881">
        <v>0.81537770154888267</v>
      </c>
      <c r="M1881" t="s">
        <v>33</v>
      </c>
    </row>
    <row r="1882" spans="1:13" x14ac:dyDescent="0.3">
      <c r="A1882">
        <v>16</v>
      </c>
      <c r="B1882" t="s">
        <v>319</v>
      </c>
      <c r="C1882" s="1">
        <v>45444</v>
      </c>
      <c r="D1882" t="s">
        <v>31</v>
      </c>
      <c r="E1882" t="str">
        <f t="shared" si="29"/>
        <v>2024/06</v>
      </c>
      <c r="F1882">
        <v>67716773.360138193</v>
      </c>
      <c r="G1882">
        <v>5.5329733095279927E-3</v>
      </c>
      <c r="H1882" t="s">
        <v>13</v>
      </c>
      <c r="I1882">
        <v>2024</v>
      </c>
      <c r="J1882" t="s">
        <v>320</v>
      </c>
      <c r="K1882">
        <v>62279047.7630549</v>
      </c>
      <c r="L1882">
        <v>0.9196989855354768</v>
      </c>
      <c r="M1882" t="s">
        <v>33</v>
      </c>
    </row>
    <row r="1883" spans="1:13" x14ac:dyDescent="0.3">
      <c r="A1883">
        <v>16</v>
      </c>
      <c r="B1883" t="s">
        <v>319</v>
      </c>
      <c r="C1883" s="1">
        <v>45413</v>
      </c>
      <c r="D1883" t="s">
        <v>32</v>
      </c>
      <c r="E1883" t="str">
        <f t="shared" si="29"/>
        <v>2024/05</v>
      </c>
      <c r="F1883">
        <v>67343132.885129198</v>
      </c>
      <c r="G1883">
        <v>2.3940211915233524E-2</v>
      </c>
      <c r="H1883" t="s">
        <v>13</v>
      </c>
      <c r="I1883">
        <v>2024</v>
      </c>
      <c r="J1883" t="s">
        <v>320</v>
      </c>
      <c r="K1883">
        <v>62279047.7630549</v>
      </c>
      <c r="L1883">
        <v>0.92480175921259289</v>
      </c>
      <c r="M1883" t="s">
        <v>33</v>
      </c>
    </row>
    <row r="1884" spans="1:13" x14ac:dyDescent="0.3">
      <c r="A1884">
        <v>16</v>
      </c>
      <c r="B1884" t="s">
        <v>319</v>
      </c>
      <c r="C1884" s="1">
        <v>45383</v>
      </c>
      <c r="D1884" t="s">
        <v>34</v>
      </c>
      <c r="E1884" t="str">
        <f t="shared" si="29"/>
        <v>2024/04</v>
      </c>
      <c r="F1884">
        <v>65750069.239279397</v>
      </c>
      <c r="G1884">
        <v>-2.5432809143570247E-2</v>
      </c>
      <c r="H1884" t="s">
        <v>13</v>
      </c>
      <c r="I1884">
        <v>2024</v>
      </c>
      <c r="J1884" t="s">
        <v>320</v>
      </c>
      <c r="K1884">
        <v>62279047.7630549</v>
      </c>
      <c r="L1884">
        <v>0.94720885443340508</v>
      </c>
      <c r="M1884" t="s">
        <v>33</v>
      </c>
    </row>
    <row r="1885" spans="1:13" x14ac:dyDescent="0.3">
      <c r="A1885">
        <v>16</v>
      </c>
      <c r="B1885" t="s">
        <v>319</v>
      </c>
      <c r="C1885" s="1">
        <v>45352</v>
      </c>
      <c r="D1885" t="s">
        <v>35</v>
      </c>
      <c r="E1885" t="str">
        <f t="shared" si="29"/>
        <v>2024/03</v>
      </c>
      <c r="F1885">
        <v>67443724.111038402</v>
      </c>
      <c r="G1885">
        <v>2.4769578172528933E-2</v>
      </c>
      <c r="H1885" t="s">
        <v>13</v>
      </c>
      <c r="I1885">
        <v>2024</v>
      </c>
      <c r="J1885" t="s">
        <v>320</v>
      </c>
      <c r="K1885">
        <v>62279047.7630549</v>
      </c>
      <c r="L1885">
        <v>0.92342243231586008</v>
      </c>
      <c r="M1885" t="s">
        <v>33</v>
      </c>
    </row>
    <row r="1886" spans="1:13" x14ac:dyDescent="0.3">
      <c r="A1886">
        <v>16</v>
      </c>
      <c r="B1886" t="s">
        <v>319</v>
      </c>
      <c r="C1886" s="1">
        <v>45323</v>
      </c>
      <c r="D1886" t="s">
        <v>36</v>
      </c>
      <c r="E1886" t="str">
        <f t="shared" si="29"/>
        <v>2024/02</v>
      </c>
      <c r="F1886">
        <v>65793691.185660899</v>
      </c>
      <c r="G1886">
        <v>2.7767074936003314E-3</v>
      </c>
      <c r="H1886" t="s">
        <v>13</v>
      </c>
      <c r="I1886">
        <v>2024</v>
      </c>
      <c r="J1886" t="s">
        <v>320</v>
      </c>
      <c r="K1886">
        <v>62279047.7630549</v>
      </c>
      <c r="L1886">
        <v>0.94658084446595114</v>
      </c>
      <c r="M1886" t="s">
        <v>33</v>
      </c>
    </row>
    <row r="1887" spans="1:13" x14ac:dyDescent="0.3">
      <c r="A1887">
        <v>16</v>
      </c>
      <c r="B1887" t="s">
        <v>319</v>
      </c>
      <c r="C1887" s="1">
        <v>45292</v>
      </c>
      <c r="D1887" t="s">
        <v>37</v>
      </c>
      <c r="E1887" t="str">
        <f t="shared" si="29"/>
        <v>2024/01</v>
      </c>
      <c r="F1887">
        <v>65611254.753834702</v>
      </c>
      <c r="G1887">
        <v>3.5325132522309637E-3</v>
      </c>
      <c r="H1887" t="s">
        <v>13</v>
      </c>
      <c r="I1887">
        <v>2024</v>
      </c>
      <c r="J1887" t="s">
        <v>320</v>
      </c>
      <c r="K1887">
        <v>62279047.7630549</v>
      </c>
      <c r="L1887">
        <v>0.94921287508855257</v>
      </c>
      <c r="M1887" t="s">
        <v>33</v>
      </c>
    </row>
    <row r="1888" spans="1:13" x14ac:dyDescent="0.3">
      <c r="A1888">
        <v>16</v>
      </c>
      <c r="B1888" t="s">
        <v>319</v>
      </c>
      <c r="C1888" s="1">
        <v>45261</v>
      </c>
      <c r="D1888" t="s">
        <v>38</v>
      </c>
      <c r="E1888" t="str">
        <f t="shared" si="29"/>
        <v>2023/12</v>
      </c>
      <c r="F1888">
        <v>65379891.015249804</v>
      </c>
      <c r="G1888">
        <v>-9.0128600631414729E-2</v>
      </c>
      <c r="H1888" t="s">
        <v>13</v>
      </c>
      <c r="I1888">
        <v>2023</v>
      </c>
      <c r="J1888" t="s">
        <v>321</v>
      </c>
      <c r="K1888">
        <v>66946388.299762487</v>
      </c>
      <c r="L1888">
        <v>1.0239599249889741</v>
      </c>
      <c r="M1888" t="s">
        <v>33</v>
      </c>
    </row>
    <row r="1889" spans="1:13" x14ac:dyDescent="0.3">
      <c r="A1889">
        <v>16</v>
      </c>
      <c r="B1889" t="s">
        <v>319</v>
      </c>
      <c r="C1889" s="1">
        <v>45231</v>
      </c>
      <c r="D1889" t="s">
        <v>40</v>
      </c>
      <c r="E1889" t="str">
        <f t="shared" si="29"/>
        <v>2023/11</v>
      </c>
      <c r="F1889">
        <v>71546195.714685395</v>
      </c>
      <c r="G1889">
        <v>2.3362336706531543E-2</v>
      </c>
      <c r="H1889" t="s">
        <v>13</v>
      </c>
      <c r="I1889">
        <v>2023</v>
      </c>
      <c r="J1889" t="s">
        <v>321</v>
      </c>
      <c r="K1889">
        <v>66946388.299762487</v>
      </c>
      <c r="L1889">
        <v>0.9357085674650516</v>
      </c>
      <c r="M1889" t="s">
        <v>33</v>
      </c>
    </row>
    <row r="1890" spans="1:13" x14ac:dyDescent="0.3">
      <c r="A1890">
        <v>16</v>
      </c>
      <c r="B1890" t="s">
        <v>319</v>
      </c>
      <c r="C1890" s="1">
        <v>45200</v>
      </c>
      <c r="D1890" t="s">
        <v>41</v>
      </c>
      <c r="E1890" t="str">
        <f t="shared" si="29"/>
        <v>2023/10</v>
      </c>
      <c r="F1890">
        <v>69894083.148091003</v>
      </c>
      <c r="G1890">
        <v>-4.8896517953846946E-2</v>
      </c>
      <c r="H1890" t="s">
        <v>13</v>
      </c>
      <c r="I1890">
        <v>2023</v>
      </c>
      <c r="J1890" t="s">
        <v>321</v>
      </c>
      <c r="K1890">
        <v>66946388.299762487</v>
      </c>
      <c r="L1890">
        <v>0.95782626059944209</v>
      </c>
      <c r="M1890" t="s">
        <v>33</v>
      </c>
    </row>
    <row r="1891" spans="1:13" x14ac:dyDescent="0.3">
      <c r="A1891">
        <v>16</v>
      </c>
      <c r="B1891" t="s">
        <v>319</v>
      </c>
      <c r="C1891" s="1">
        <v>45170</v>
      </c>
      <c r="D1891" t="s">
        <v>42</v>
      </c>
      <c r="E1891" t="str">
        <f t="shared" si="29"/>
        <v>2023/09</v>
      </c>
      <c r="F1891">
        <v>73396592.895828798</v>
      </c>
      <c r="G1891">
        <v>-1.7500090966472179E-2</v>
      </c>
      <c r="H1891" t="s">
        <v>13</v>
      </c>
      <c r="I1891">
        <v>2023</v>
      </c>
      <c r="J1891" t="s">
        <v>321</v>
      </c>
      <c r="K1891">
        <v>66946388.299762487</v>
      </c>
      <c r="L1891">
        <v>0.91211847387492451</v>
      </c>
      <c r="M1891" t="s">
        <v>33</v>
      </c>
    </row>
    <row r="1892" spans="1:13" x14ac:dyDescent="0.3">
      <c r="A1892">
        <v>16</v>
      </c>
      <c r="B1892" t="s">
        <v>319</v>
      </c>
      <c r="C1892" s="1">
        <v>45139</v>
      </c>
      <c r="D1892" t="s">
        <v>43</v>
      </c>
      <c r="E1892" t="str">
        <f t="shared" si="29"/>
        <v>2023/08</v>
      </c>
      <c r="F1892">
        <v>74692344.767101005</v>
      </c>
      <c r="G1892">
        <v>2.6769135442172016E-3</v>
      </c>
      <c r="H1892" t="s">
        <v>13</v>
      </c>
      <c r="I1892">
        <v>2023</v>
      </c>
      <c r="J1892" t="s">
        <v>321</v>
      </c>
      <c r="K1892">
        <v>66946388.299762487</v>
      </c>
      <c r="L1892">
        <v>0.8962951760117952</v>
      </c>
      <c r="M1892" t="s">
        <v>33</v>
      </c>
    </row>
    <row r="1893" spans="1:13" x14ac:dyDescent="0.3">
      <c r="A1893">
        <v>16</v>
      </c>
      <c r="B1893" t="s">
        <v>319</v>
      </c>
      <c r="C1893" s="1">
        <v>45108</v>
      </c>
      <c r="D1893" t="s">
        <v>44</v>
      </c>
      <c r="E1893" t="str">
        <f t="shared" si="29"/>
        <v>2023/07</v>
      </c>
      <c r="F1893">
        <v>74492667.1967794</v>
      </c>
      <c r="G1893">
        <v>2.8741721133197155E-3</v>
      </c>
      <c r="H1893" t="s">
        <v>13</v>
      </c>
      <c r="I1893">
        <v>2023</v>
      </c>
      <c r="J1893" t="s">
        <v>321</v>
      </c>
      <c r="K1893">
        <v>66946388.299762487</v>
      </c>
      <c r="L1893">
        <v>0.8986976949411315</v>
      </c>
      <c r="M1893" t="s">
        <v>33</v>
      </c>
    </row>
    <row r="1894" spans="1:13" x14ac:dyDescent="0.3">
      <c r="A1894">
        <v>16</v>
      </c>
      <c r="B1894" t="s">
        <v>319</v>
      </c>
      <c r="C1894" s="1">
        <v>45078</v>
      </c>
      <c r="D1894" t="s">
        <v>45</v>
      </c>
      <c r="E1894" t="str">
        <f t="shared" si="29"/>
        <v>2023/06</v>
      </c>
      <c r="F1894">
        <v>74278869.842451707</v>
      </c>
      <c r="G1894">
        <v>2.0733266032820094E-2</v>
      </c>
      <c r="H1894" t="s">
        <v>13</v>
      </c>
      <c r="I1894">
        <v>2023</v>
      </c>
      <c r="J1894" t="s">
        <v>321</v>
      </c>
      <c r="K1894">
        <v>66946388.299762487</v>
      </c>
      <c r="L1894">
        <v>0.90128442236342998</v>
      </c>
      <c r="M1894" t="s">
        <v>33</v>
      </c>
    </row>
    <row r="1895" spans="1:13" x14ac:dyDescent="0.3">
      <c r="A1895">
        <v>16</v>
      </c>
      <c r="B1895" t="s">
        <v>319</v>
      </c>
      <c r="C1895" s="1">
        <v>45047</v>
      </c>
      <c r="D1895" t="s">
        <v>46</v>
      </c>
      <c r="E1895" t="str">
        <f t="shared" si="29"/>
        <v>2023/05</v>
      </c>
      <c r="F1895">
        <v>72754681.573453307</v>
      </c>
      <c r="G1895">
        <v>-0.13611096519567545</v>
      </c>
      <c r="H1895" t="s">
        <v>13</v>
      </c>
      <c r="I1895">
        <v>2023</v>
      </c>
      <c r="J1895" t="s">
        <v>321</v>
      </c>
      <c r="K1895">
        <v>66946388.299762487</v>
      </c>
      <c r="L1895">
        <v>0.92016605463626755</v>
      </c>
      <c r="M1895" t="s">
        <v>33</v>
      </c>
    </row>
    <row r="1896" spans="1:13" x14ac:dyDescent="0.3">
      <c r="A1896">
        <v>16</v>
      </c>
      <c r="B1896" t="s">
        <v>319</v>
      </c>
      <c r="C1896" s="1">
        <v>45017</v>
      </c>
      <c r="D1896" t="s">
        <v>47</v>
      </c>
      <c r="E1896" t="str">
        <f t="shared" si="29"/>
        <v>2023/04</v>
      </c>
      <c r="F1896">
        <v>83362971.228163004</v>
      </c>
      <c r="G1896">
        <v>3.0175106430080485E-2</v>
      </c>
      <c r="H1896" t="s">
        <v>13</v>
      </c>
      <c r="I1896">
        <v>2023</v>
      </c>
      <c r="J1896" t="s">
        <v>321</v>
      </c>
      <c r="K1896">
        <v>66946388.299762487</v>
      </c>
      <c r="L1896">
        <v>0.8030710435755869</v>
      </c>
      <c r="M1896" t="s">
        <v>33</v>
      </c>
    </row>
    <row r="1897" spans="1:13" x14ac:dyDescent="0.3">
      <c r="A1897">
        <v>16</v>
      </c>
      <c r="B1897" t="s">
        <v>319</v>
      </c>
      <c r="C1897" s="1">
        <v>44986</v>
      </c>
      <c r="D1897" t="s">
        <v>48</v>
      </c>
      <c r="E1897" t="str">
        <f t="shared" si="29"/>
        <v>2023/03</v>
      </c>
      <c r="F1897">
        <v>80885058.357755899</v>
      </c>
      <c r="G1897">
        <v>-0.10134764423801103</v>
      </c>
      <c r="H1897" t="s">
        <v>13</v>
      </c>
      <c r="I1897">
        <v>2023</v>
      </c>
      <c r="J1897" t="s">
        <v>321</v>
      </c>
      <c r="K1897">
        <v>66946388.299762487</v>
      </c>
      <c r="L1897">
        <v>0.82767311613546157</v>
      </c>
      <c r="M1897" t="s">
        <v>33</v>
      </c>
    </row>
    <row r="1898" spans="1:13" x14ac:dyDescent="0.3">
      <c r="A1898">
        <v>16</v>
      </c>
      <c r="B1898" t="s">
        <v>319</v>
      </c>
      <c r="C1898" s="1">
        <v>44958</v>
      </c>
      <c r="D1898" t="s">
        <v>49</v>
      </c>
      <c r="E1898" t="str">
        <f t="shared" si="29"/>
        <v>2023/02</v>
      </c>
      <c r="F1898">
        <v>89512363.777905405</v>
      </c>
      <c r="G1898">
        <v>1.5231105514998211E-2</v>
      </c>
      <c r="H1898" t="s">
        <v>13</v>
      </c>
      <c r="I1898">
        <v>2023</v>
      </c>
      <c r="J1898" t="s">
        <v>321</v>
      </c>
      <c r="K1898">
        <v>66946388.299762487</v>
      </c>
      <c r="L1898">
        <v>0.7479010214261268</v>
      </c>
      <c r="M1898" t="s">
        <v>33</v>
      </c>
    </row>
    <row r="1899" spans="1:13" x14ac:dyDescent="0.3">
      <c r="A1899">
        <v>16</v>
      </c>
      <c r="B1899" t="s">
        <v>319</v>
      </c>
      <c r="C1899" s="1">
        <v>44927</v>
      </c>
      <c r="D1899" t="s">
        <v>50</v>
      </c>
      <c r="E1899" t="str">
        <f t="shared" si="29"/>
        <v>2023/01</v>
      </c>
      <c r="F1899">
        <v>88159321.839766204</v>
      </c>
      <c r="G1899">
        <v>-4.341126045071881E-3</v>
      </c>
      <c r="H1899" t="s">
        <v>13</v>
      </c>
      <c r="I1899">
        <v>2023</v>
      </c>
      <c r="J1899" t="s">
        <v>321</v>
      </c>
      <c r="K1899">
        <v>66946388.299762487</v>
      </c>
      <c r="L1899">
        <v>0.75937957441914949</v>
      </c>
      <c r="M1899" t="s">
        <v>33</v>
      </c>
    </row>
    <row r="1900" spans="1:13" x14ac:dyDescent="0.3">
      <c r="A1900">
        <v>16</v>
      </c>
      <c r="B1900" t="s">
        <v>319</v>
      </c>
      <c r="C1900" s="1">
        <v>44896</v>
      </c>
      <c r="D1900" t="s">
        <v>51</v>
      </c>
      <c r="E1900" t="str">
        <f t="shared" si="29"/>
        <v>2022/12</v>
      </c>
      <c r="F1900">
        <v>88542864.469035804</v>
      </c>
      <c r="G1900">
        <v>-3.3963520365788556E-2</v>
      </c>
      <c r="H1900" t="s">
        <v>13</v>
      </c>
      <c r="I1900">
        <v>2022</v>
      </c>
      <c r="J1900" t="s">
        <v>322</v>
      </c>
      <c r="K1900">
        <v>90955098.073885337</v>
      </c>
      <c r="L1900">
        <v>1.027243681569542</v>
      </c>
      <c r="M1900" t="s">
        <v>33</v>
      </c>
    </row>
    <row r="1901" spans="1:13" x14ac:dyDescent="0.3">
      <c r="A1901">
        <v>16</v>
      </c>
      <c r="B1901" t="s">
        <v>319</v>
      </c>
      <c r="C1901" s="1">
        <v>44866</v>
      </c>
      <c r="D1901" t="s">
        <v>53</v>
      </c>
      <c r="E1901" t="str">
        <f t="shared" si="29"/>
        <v>2022/11</v>
      </c>
      <c r="F1901">
        <v>91601742.956251398</v>
      </c>
      <c r="G1901">
        <v>-1.4076168926861138E-2</v>
      </c>
      <c r="H1901" t="s">
        <v>13</v>
      </c>
      <c r="I1901">
        <v>2022</v>
      </c>
      <c r="J1901" t="s">
        <v>322</v>
      </c>
      <c r="K1901">
        <v>90955098.073885337</v>
      </c>
      <c r="L1901">
        <v>0.99294069237661886</v>
      </c>
      <c r="M1901" t="s">
        <v>33</v>
      </c>
    </row>
    <row r="1902" spans="1:13" x14ac:dyDescent="0.3">
      <c r="A1902">
        <v>16</v>
      </c>
      <c r="B1902" t="s">
        <v>319</v>
      </c>
      <c r="C1902" s="1">
        <v>44835</v>
      </c>
      <c r="D1902" t="s">
        <v>54</v>
      </c>
      <c r="E1902" t="str">
        <f t="shared" si="29"/>
        <v>2022/10</v>
      </c>
      <c r="F1902">
        <v>92900262.211809099</v>
      </c>
      <c r="G1902">
        <v>6.0720115311904223E-2</v>
      </c>
      <c r="H1902" t="s">
        <v>13</v>
      </c>
      <c r="I1902">
        <v>2022</v>
      </c>
      <c r="J1902" t="s">
        <v>322</v>
      </c>
      <c r="K1902">
        <v>90955098.073885337</v>
      </c>
      <c r="L1902">
        <v>0.9790618014243182</v>
      </c>
      <c r="M1902" t="s">
        <v>33</v>
      </c>
    </row>
    <row r="1903" spans="1:13" x14ac:dyDescent="0.3">
      <c r="A1903">
        <v>16</v>
      </c>
      <c r="B1903" t="s">
        <v>319</v>
      </c>
      <c r="C1903" s="1">
        <v>44805</v>
      </c>
      <c r="D1903" t="s">
        <v>55</v>
      </c>
      <c r="E1903" t="str">
        <f t="shared" si="29"/>
        <v>2022/09</v>
      </c>
      <c r="F1903">
        <v>87427191.778452799</v>
      </c>
      <c r="G1903">
        <v>-6.9487748792379053E-2</v>
      </c>
      <c r="H1903" t="s">
        <v>13</v>
      </c>
      <c r="I1903">
        <v>2022</v>
      </c>
      <c r="J1903" t="s">
        <v>322</v>
      </c>
      <c r="K1903">
        <v>90955098.073885337</v>
      </c>
      <c r="L1903">
        <v>1.040352506167332</v>
      </c>
      <c r="M1903" t="s">
        <v>33</v>
      </c>
    </row>
    <row r="1904" spans="1:13" x14ac:dyDescent="0.3">
      <c r="A1904">
        <v>16</v>
      </c>
      <c r="B1904" t="s">
        <v>319</v>
      </c>
      <c r="C1904" s="1">
        <v>44774</v>
      </c>
      <c r="D1904" t="s">
        <v>56</v>
      </c>
      <c r="E1904" t="str">
        <f t="shared" si="29"/>
        <v>2022/08</v>
      </c>
      <c r="F1904">
        <v>93718358.805987999</v>
      </c>
      <c r="G1904">
        <v>2.1425776567315223E-2</v>
      </c>
      <c r="H1904" t="s">
        <v>13</v>
      </c>
      <c r="I1904">
        <v>2022</v>
      </c>
      <c r="J1904" t="s">
        <v>322</v>
      </c>
      <c r="K1904">
        <v>90955098.073885337</v>
      </c>
      <c r="L1904">
        <v>0.97051526758142392</v>
      </c>
      <c r="M1904" t="s">
        <v>33</v>
      </c>
    </row>
    <row r="1905" spans="1:13" x14ac:dyDescent="0.3">
      <c r="A1905">
        <v>16</v>
      </c>
      <c r="B1905" t="s">
        <v>319</v>
      </c>
      <c r="C1905" s="1">
        <v>44743</v>
      </c>
      <c r="D1905" t="s">
        <v>57</v>
      </c>
      <c r="E1905" t="str">
        <f t="shared" si="29"/>
        <v>2022/07</v>
      </c>
      <c r="F1905">
        <v>91731728.734569296</v>
      </c>
      <c r="G1905">
        <v>-4.432650930427004E-2</v>
      </c>
      <c r="H1905" t="s">
        <v>13</v>
      </c>
      <c r="I1905">
        <v>2022</v>
      </c>
      <c r="J1905" t="s">
        <v>322</v>
      </c>
      <c r="K1905">
        <v>90955098.073885337</v>
      </c>
      <c r="L1905">
        <v>0.99153367464673881</v>
      </c>
      <c r="M1905" t="s">
        <v>33</v>
      </c>
    </row>
    <row r="1906" spans="1:13" x14ac:dyDescent="0.3">
      <c r="A1906">
        <v>16</v>
      </c>
      <c r="B1906" t="s">
        <v>319</v>
      </c>
      <c r="C1906" s="1">
        <v>44713</v>
      </c>
      <c r="D1906" t="s">
        <v>58</v>
      </c>
      <c r="E1906" t="str">
        <f t="shared" si="29"/>
        <v>2022/06</v>
      </c>
      <c r="F1906">
        <v>95889341.562493801</v>
      </c>
      <c r="G1906">
        <v>5.2235169780641562E-4</v>
      </c>
      <c r="H1906" t="s">
        <v>13</v>
      </c>
      <c r="I1906">
        <v>2022</v>
      </c>
      <c r="J1906" t="s">
        <v>322</v>
      </c>
      <c r="K1906">
        <v>90955098.073885337</v>
      </c>
      <c r="L1906">
        <v>0.94854231546273915</v>
      </c>
      <c r="M1906" t="s">
        <v>33</v>
      </c>
    </row>
    <row r="1907" spans="1:13" x14ac:dyDescent="0.3">
      <c r="A1907">
        <v>16</v>
      </c>
      <c r="B1907" t="s">
        <v>319</v>
      </c>
      <c r="C1907" s="1">
        <v>44682</v>
      </c>
      <c r="D1907" t="s">
        <v>59</v>
      </c>
      <c r="E1907" t="str">
        <f t="shared" si="29"/>
        <v>2022/05</v>
      </c>
      <c r="F1907">
        <v>95839266.681615204</v>
      </c>
      <c r="G1907">
        <v>3.9997841499503743E-2</v>
      </c>
      <c r="H1907" t="s">
        <v>13</v>
      </c>
      <c r="I1907">
        <v>2022</v>
      </c>
      <c r="J1907" t="s">
        <v>322</v>
      </c>
      <c r="K1907">
        <v>90955098.073885337</v>
      </c>
      <c r="L1907">
        <v>0.94903791757969702</v>
      </c>
      <c r="M1907" t="s">
        <v>33</v>
      </c>
    </row>
    <row r="1908" spans="1:13" x14ac:dyDescent="0.3">
      <c r="A1908">
        <v>16</v>
      </c>
      <c r="B1908" t="s">
        <v>319</v>
      </c>
      <c r="C1908" s="1">
        <v>44652</v>
      </c>
      <c r="D1908" t="s">
        <v>60</v>
      </c>
      <c r="E1908" t="str">
        <f t="shared" si="29"/>
        <v>2022/04</v>
      </c>
      <c r="F1908">
        <v>92081554.0416646</v>
      </c>
      <c r="G1908">
        <v>4.4928003549676472E-2</v>
      </c>
      <c r="H1908" t="s">
        <v>13</v>
      </c>
      <c r="I1908">
        <v>2022</v>
      </c>
      <c r="J1908" t="s">
        <v>322</v>
      </c>
      <c r="K1908">
        <v>90955098.073885337</v>
      </c>
      <c r="L1908">
        <v>0.98776675763671873</v>
      </c>
      <c r="M1908" t="s">
        <v>33</v>
      </c>
    </row>
    <row r="1909" spans="1:13" x14ac:dyDescent="0.3">
      <c r="A1909">
        <v>16</v>
      </c>
      <c r="B1909" t="s">
        <v>319</v>
      </c>
      <c r="C1909" s="1">
        <v>44621</v>
      </c>
      <c r="D1909" t="s">
        <v>61</v>
      </c>
      <c r="E1909" t="str">
        <f t="shared" si="29"/>
        <v>2022/03</v>
      </c>
      <c r="F1909">
        <v>88036071.843621507</v>
      </c>
      <c r="G1909">
        <v>-2.42810394487811E-2</v>
      </c>
      <c r="H1909" t="s">
        <v>13</v>
      </c>
      <c r="I1909">
        <v>2022</v>
      </c>
      <c r="J1909" t="s">
        <v>322</v>
      </c>
      <c r="K1909">
        <v>90955098.073885337</v>
      </c>
      <c r="L1909">
        <v>1.0331571612537289</v>
      </c>
      <c r="M1909" t="s">
        <v>33</v>
      </c>
    </row>
    <row r="1910" spans="1:13" x14ac:dyDescent="0.3">
      <c r="A1910">
        <v>16</v>
      </c>
      <c r="B1910" t="s">
        <v>319</v>
      </c>
      <c r="C1910" s="1">
        <v>44593</v>
      </c>
      <c r="D1910" t="s">
        <v>62</v>
      </c>
      <c r="E1910" t="str">
        <f t="shared" si="29"/>
        <v>2022/02</v>
      </c>
      <c r="F1910">
        <v>90199842.166666195</v>
      </c>
      <c r="G1910">
        <v>2.9193903237021864E-2</v>
      </c>
      <c r="H1910" t="s">
        <v>13</v>
      </c>
      <c r="I1910">
        <v>2022</v>
      </c>
      <c r="J1910" t="s">
        <v>322</v>
      </c>
      <c r="K1910">
        <v>90955098.073885337</v>
      </c>
      <c r="L1910">
        <v>1.0083731400086446</v>
      </c>
      <c r="M1910" t="s">
        <v>33</v>
      </c>
    </row>
    <row r="1911" spans="1:13" x14ac:dyDescent="0.3">
      <c r="A1911">
        <v>16</v>
      </c>
      <c r="B1911" t="s">
        <v>319</v>
      </c>
      <c r="C1911" s="1">
        <v>44562</v>
      </c>
      <c r="D1911" t="s">
        <v>63</v>
      </c>
      <c r="E1911" t="str">
        <f t="shared" si="29"/>
        <v>2022/01</v>
      </c>
      <c r="F1911">
        <v>87604623.305945396</v>
      </c>
      <c r="G1911">
        <v>3.8865549306413741E-2</v>
      </c>
      <c r="H1911" t="s">
        <v>13</v>
      </c>
      <c r="I1911">
        <v>2022</v>
      </c>
      <c r="J1911" t="s">
        <v>322</v>
      </c>
      <c r="K1911">
        <v>90955098.073885337</v>
      </c>
      <c r="L1911">
        <v>1.0382454103619501</v>
      </c>
      <c r="M1911" t="s">
        <v>33</v>
      </c>
    </row>
    <row r="1912" spans="1:13" x14ac:dyDescent="0.3">
      <c r="A1912">
        <v>16</v>
      </c>
      <c r="B1912" t="s">
        <v>319</v>
      </c>
      <c r="C1912" s="1">
        <v>44531</v>
      </c>
      <c r="D1912" t="s">
        <v>64</v>
      </c>
      <c r="E1912" t="str">
        <f t="shared" si="29"/>
        <v>2021/12</v>
      </c>
      <c r="F1912">
        <v>84265137.333557099</v>
      </c>
      <c r="G1912">
        <v>7.737074474158348E-2</v>
      </c>
      <c r="H1912" t="s">
        <v>13</v>
      </c>
      <c r="I1912">
        <v>2021</v>
      </c>
      <c r="J1912" t="s">
        <v>323</v>
      </c>
      <c r="K1912">
        <v>90143816.661313474</v>
      </c>
      <c r="L1912">
        <v>1.0697640746075814</v>
      </c>
      <c r="M1912" t="s">
        <v>33</v>
      </c>
    </row>
    <row r="1913" spans="1:13" x14ac:dyDescent="0.3">
      <c r="A1913">
        <v>16</v>
      </c>
      <c r="B1913" t="s">
        <v>319</v>
      </c>
      <c r="C1913" s="1">
        <v>44501</v>
      </c>
      <c r="D1913" t="s">
        <v>66</v>
      </c>
      <c r="E1913" t="str">
        <f t="shared" si="29"/>
        <v>2021/11</v>
      </c>
      <c r="F1913">
        <v>77991315.439129695</v>
      </c>
      <c r="G1913">
        <v>-6.4940882492870791E-3</v>
      </c>
      <c r="H1913" t="s">
        <v>13</v>
      </c>
      <c r="I1913">
        <v>2021</v>
      </c>
      <c r="J1913" t="s">
        <v>323</v>
      </c>
      <c r="K1913">
        <v>90143816.661313474</v>
      </c>
      <c r="L1913">
        <v>1.1558186466500684</v>
      </c>
      <c r="M1913" t="s">
        <v>33</v>
      </c>
    </row>
    <row r="1914" spans="1:13" x14ac:dyDescent="0.3">
      <c r="A1914">
        <v>16</v>
      </c>
      <c r="B1914" t="s">
        <v>319</v>
      </c>
      <c r="C1914" s="1">
        <v>44470</v>
      </c>
      <c r="D1914" t="s">
        <v>67</v>
      </c>
      <c r="E1914" t="str">
        <f t="shared" si="29"/>
        <v>2021/10</v>
      </c>
      <c r="F1914">
        <v>78499446.061030596</v>
      </c>
      <c r="G1914">
        <v>-2.2327309897921643E-2</v>
      </c>
      <c r="H1914" t="s">
        <v>13</v>
      </c>
      <c r="I1914">
        <v>2021</v>
      </c>
      <c r="J1914" t="s">
        <v>323</v>
      </c>
      <c r="K1914">
        <v>90143816.661313474</v>
      </c>
      <c r="L1914">
        <v>1.148336977960708</v>
      </c>
      <c r="M1914" t="s">
        <v>33</v>
      </c>
    </row>
    <row r="1915" spans="1:13" x14ac:dyDescent="0.3">
      <c r="A1915">
        <v>16</v>
      </c>
      <c r="B1915" t="s">
        <v>319</v>
      </c>
      <c r="C1915" s="1">
        <v>44440</v>
      </c>
      <c r="D1915" t="s">
        <v>68</v>
      </c>
      <c r="E1915" t="str">
        <f t="shared" si="29"/>
        <v>2021/09</v>
      </c>
      <c r="F1915">
        <v>80271840.288748801</v>
      </c>
      <c r="G1915">
        <v>-4.6883811652616361E-2</v>
      </c>
      <c r="H1915" t="s">
        <v>13</v>
      </c>
      <c r="I1915">
        <v>2021</v>
      </c>
      <c r="J1915" t="s">
        <v>323</v>
      </c>
      <c r="K1915">
        <v>90143816.661313474</v>
      </c>
      <c r="L1915">
        <v>1.1229818120159427</v>
      </c>
      <c r="M1915" t="s">
        <v>33</v>
      </c>
    </row>
    <row r="1916" spans="1:13" x14ac:dyDescent="0.3">
      <c r="A1916">
        <v>16</v>
      </c>
      <c r="B1916" t="s">
        <v>319</v>
      </c>
      <c r="C1916" s="1">
        <v>44409</v>
      </c>
      <c r="D1916" t="s">
        <v>69</v>
      </c>
      <c r="E1916" t="str">
        <f t="shared" si="29"/>
        <v>2021/08</v>
      </c>
      <c r="F1916">
        <v>84124907.614121303</v>
      </c>
      <c r="G1916">
        <v>1.7938573374834475E-2</v>
      </c>
      <c r="H1916" t="s">
        <v>13</v>
      </c>
      <c r="I1916">
        <v>2021</v>
      </c>
      <c r="J1916" t="s">
        <v>323</v>
      </c>
      <c r="K1916">
        <v>90143816.661313474</v>
      </c>
      <c r="L1916">
        <v>1.0715472886437005</v>
      </c>
      <c r="M1916" t="s">
        <v>33</v>
      </c>
    </row>
    <row r="1917" spans="1:13" x14ac:dyDescent="0.3">
      <c r="A1917">
        <v>16</v>
      </c>
      <c r="B1917" t="s">
        <v>319</v>
      </c>
      <c r="C1917" s="1">
        <v>44378</v>
      </c>
      <c r="D1917" t="s">
        <v>70</v>
      </c>
      <c r="E1917" t="str">
        <f t="shared" si="29"/>
        <v>2021/07</v>
      </c>
      <c r="F1917">
        <v>82629281.591353595</v>
      </c>
      <c r="G1917">
        <v>-4.3614599836672562E-2</v>
      </c>
      <c r="H1917" t="s">
        <v>13</v>
      </c>
      <c r="I1917">
        <v>2021</v>
      </c>
      <c r="J1917" t="s">
        <v>323</v>
      </c>
      <c r="K1917">
        <v>90143816.661313474</v>
      </c>
      <c r="L1917">
        <v>1.0909427617575487</v>
      </c>
      <c r="M1917" t="s">
        <v>33</v>
      </c>
    </row>
    <row r="1918" spans="1:13" x14ac:dyDescent="0.3">
      <c r="A1918">
        <v>16</v>
      </c>
      <c r="B1918" t="s">
        <v>319</v>
      </c>
      <c r="C1918" s="1">
        <v>44348</v>
      </c>
      <c r="D1918" t="s">
        <v>71</v>
      </c>
      <c r="E1918" t="str">
        <f t="shared" si="29"/>
        <v>2021/06</v>
      </c>
      <c r="F1918">
        <v>86312869.854943007</v>
      </c>
      <c r="G1918">
        <v>3.1568883147030588E-2</v>
      </c>
      <c r="H1918" t="s">
        <v>13</v>
      </c>
      <c r="I1918">
        <v>2021</v>
      </c>
      <c r="J1918" t="s">
        <v>323</v>
      </c>
      <c r="K1918">
        <v>90143816.661313474</v>
      </c>
      <c r="L1918">
        <v>1.0443844216141664</v>
      </c>
      <c r="M1918" t="s">
        <v>33</v>
      </c>
    </row>
    <row r="1919" spans="1:13" x14ac:dyDescent="0.3">
      <c r="A1919">
        <v>16</v>
      </c>
      <c r="B1919" t="s">
        <v>319</v>
      </c>
      <c r="C1919" s="1">
        <v>44317</v>
      </c>
      <c r="D1919" t="s">
        <v>72</v>
      </c>
      <c r="E1919" t="str">
        <f t="shared" si="29"/>
        <v>2021/05</v>
      </c>
      <c r="F1919">
        <v>83630629.375655293</v>
      </c>
      <c r="G1919">
        <v>1.149271910432946E-2</v>
      </c>
      <c r="H1919" t="s">
        <v>13</v>
      </c>
      <c r="I1919">
        <v>2021</v>
      </c>
      <c r="J1919" t="s">
        <v>323</v>
      </c>
      <c r="K1919">
        <v>90143816.661313474</v>
      </c>
      <c r="L1919">
        <v>1.0778804049937494</v>
      </c>
      <c r="M1919" t="s">
        <v>33</v>
      </c>
    </row>
    <row r="1920" spans="1:13" x14ac:dyDescent="0.3">
      <c r="A1920">
        <v>16</v>
      </c>
      <c r="B1920" t="s">
        <v>319</v>
      </c>
      <c r="C1920" s="1">
        <v>44287</v>
      </c>
      <c r="D1920" t="s">
        <v>73</v>
      </c>
      <c r="E1920" t="str">
        <f t="shared" si="29"/>
        <v>2021/04</v>
      </c>
      <c r="F1920">
        <v>82674988.021157607</v>
      </c>
      <c r="G1920">
        <v>-3.3725813508993611E-2</v>
      </c>
      <c r="H1920" t="s">
        <v>13</v>
      </c>
      <c r="I1920">
        <v>2021</v>
      </c>
      <c r="J1920" t="s">
        <v>323</v>
      </c>
      <c r="K1920">
        <v>90143816.661313474</v>
      </c>
      <c r="L1920">
        <v>1.0903396398224394</v>
      </c>
      <c r="M1920" t="s">
        <v>33</v>
      </c>
    </row>
    <row r="1921" spans="1:13" x14ac:dyDescent="0.3">
      <c r="A1921">
        <v>16</v>
      </c>
      <c r="B1921" t="s">
        <v>319</v>
      </c>
      <c r="C1921" s="1">
        <v>44256</v>
      </c>
      <c r="D1921" t="s">
        <v>74</v>
      </c>
      <c r="E1921" t="str">
        <f t="shared" si="29"/>
        <v>2021/03</v>
      </c>
      <c r="F1921">
        <v>85510820.841641605</v>
      </c>
      <c r="G1921">
        <v>0.109976424223669</v>
      </c>
      <c r="H1921" t="s">
        <v>13</v>
      </c>
      <c r="I1921">
        <v>2021</v>
      </c>
      <c r="J1921" t="s">
        <v>323</v>
      </c>
      <c r="K1921">
        <v>90143816.661313474</v>
      </c>
      <c r="L1921">
        <v>1.0541802285847748</v>
      </c>
      <c r="M1921" t="s">
        <v>33</v>
      </c>
    </row>
    <row r="1922" spans="1:13" x14ac:dyDescent="0.3">
      <c r="A1922">
        <v>16</v>
      </c>
      <c r="B1922" t="s">
        <v>319</v>
      </c>
      <c r="C1922" s="1">
        <v>44228</v>
      </c>
      <c r="D1922" t="s">
        <v>75</v>
      </c>
      <c r="E1922" t="str">
        <f t="shared" si="29"/>
        <v>2021/02</v>
      </c>
      <c r="F1922">
        <v>76605318.2557282</v>
      </c>
      <c r="G1922">
        <v>-6.6912031807660491E-2</v>
      </c>
      <c r="H1922" t="s">
        <v>13</v>
      </c>
      <c r="I1922">
        <v>2021</v>
      </c>
      <c r="J1922" t="s">
        <v>323</v>
      </c>
      <c r="K1922">
        <v>90143816.661313474</v>
      </c>
      <c r="L1922">
        <v>1.176730528817729</v>
      </c>
      <c r="M1922" t="s">
        <v>33</v>
      </c>
    </row>
    <row r="1923" spans="1:13" x14ac:dyDescent="0.3">
      <c r="A1923">
        <v>16</v>
      </c>
      <c r="B1923" t="s">
        <v>319</v>
      </c>
      <c r="C1923" s="1">
        <v>44197</v>
      </c>
      <c r="D1923" t="s">
        <v>76</v>
      </c>
      <c r="E1923" t="str">
        <f t="shared" ref="E1923:E1986" si="30">TEXT(C1923,"yyyy/mm")</f>
        <v>2021/01</v>
      </c>
      <c r="F1923">
        <v>81906514.929995</v>
      </c>
      <c r="G1923">
        <v>-1.7782106669435072E-2</v>
      </c>
      <c r="H1923" t="s">
        <v>13</v>
      </c>
      <c r="I1923">
        <v>2021</v>
      </c>
      <c r="J1923" t="s">
        <v>323</v>
      </c>
      <c r="K1923">
        <v>90143816.661313474</v>
      </c>
      <c r="L1923">
        <v>1.1005695546728955</v>
      </c>
      <c r="M1923" t="s">
        <v>33</v>
      </c>
    </row>
    <row r="1924" spans="1:13" x14ac:dyDescent="0.3">
      <c r="A1924">
        <v>16</v>
      </c>
      <c r="B1924" t="s">
        <v>319</v>
      </c>
      <c r="C1924" s="1">
        <v>44166</v>
      </c>
      <c r="D1924" t="s">
        <v>77</v>
      </c>
      <c r="E1924" t="str">
        <f t="shared" si="30"/>
        <v>2020/12</v>
      </c>
      <c r="F1924">
        <v>83376011.970515102</v>
      </c>
      <c r="G1924">
        <v>2.5621442882330453E-2</v>
      </c>
      <c r="H1924" t="s">
        <v>13</v>
      </c>
      <c r="I1924">
        <v>2020</v>
      </c>
      <c r="J1924" t="s">
        <v>324</v>
      </c>
      <c r="K1924">
        <v>84105706.256104872</v>
      </c>
      <c r="L1924">
        <v>1.0087518492231053</v>
      </c>
      <c r="M1924" t="s">
        <v>33</v>
      </c>
    </row>
    <row r="1925" spans="1:13" x14ac:dyDescent="0.3">
      <c r="A1925">
        <v>16</v>
      </c>
      <c r="B1925" t="s">
        <v>319</v>
      </c>
      <c r="C1925" s="1">
        <v>44136</v>
      </c>
      <c r="D1925" t="s">
        <v>79</v>
      </c>
      <c r="E1925" t="str">
        <f t="shared" si="30"/>
        <v>2020/11</v>
      </c>
      <c r="F1925">
        <v>81266932.447957203</v>
      </c>
      <c r="G1925">
        <v>7.53188758153156E-2</v>
      </c>
      <c r="H1925" t="s">
        <v>13</v>
      </c>
      <c r="I1925">
        <v>2020</v>
      </c>
      <c r="J1925" t="s">
        <v>324</v>
      </c>
      <c r="K1925">
        <v>84105706.256104872</v>
      </c>
      <c r="L1925">
        <v>1.0349314748648302</v>
      </c>
      <c r="M1925" t="s">
        <v>33</v>
      </c>
    </row>
    <row r="1926" spans="1:13" x14ac:dyDescent="0.3">
      <c r="A1926">
        <v>16</v>
      </c>
      <c r="B1926" t="s">
        <v>319</v>
      </c>
      <c r="C1926" s="1">
        <v>44105</v>
      </c>
      <c r="D1926" t="s">
        <v>80</v>
      </c>
      <c r="E1926" t="str">
        <f t="shared" si="30"/>
        <v>2020/10</v>
      </c>
      <c r="F1926">
        <v>75370829.465470403</v>
      </c>
      <c r="G1926">
        <v>-0.12627717214310843</v>
      </c>
      <c r="H1926" t="s">
        <v>13</v>
      </c>
      <c r="I1926">
        <v>2020</v>
      </c>
      <c r="J1926" t="s">
        <v>324</v>
      </c>
      <c r="K1926">
        <v>84105706.256104872</v>
      </c>
      <c r="L1926">
        <v>1.1158920082554773</v>
      </c>
      <c r="M1926" t="s">
        <v>33</v>
      </c>
    </row>
    <row r="1927" spans="1:13" x14ac:dyDescent="0.3">
      <c r="A1927">
        <v>16</v>
      </c>
      <c r="B1927" t="s">
        <v>319</v>
      </c>
      <c r="C1927" s="1">
        <v>44075</v>
      </c>
      <c r="D1927" t="s">
        <v>81</v>
      </c>
      <c r="E1927" t="str">
        <f t="shared" si="30"/>
        <v>2020/09</v>
      </c>
      <c r="F1927">
        <v>85515487.097677305</v>
      </c>
      <c r="G1927">
        <v>9.2345533465402627E-2</v>
      </c>
      <c r="H1927" t="s">
        <v>13</v>
      </c>
      <c r="I1927">
        <v>2020</v>
      </c>
      <c r="J1927" t="s">
        <v>324</v>
      </c>
      <c r="K1927">
        <v>84105706.256104872</v>
      </c>
      <c r="L1927">
        <v>0.98351432133033212</v>
      </c>
      <c r="M1927" t="s">
        <v>33</v>
      </c>
    </row>
    <row r="1928" spans="1:13" x14ac:dyDescent="0.3">
      <c r="A1928">
        <v>16</v>
      </c>
      <c r="B1928" t="s">
        <v>319</v>
      </c>
      <c r="C1928" s="1">
        <v>44044</v>
      </c>
      <c r="D1928" t="s">
        <v>82</v>
      </c>
      <c r="E1928" t="str">
        <f t="shared" si="30"/>
        <v>2020/08</v>
      </c>
      <c r="F1928">
        <v>77972169.498500004</v>
      </c>
      <c r="G1928">
        <v>3.1647431788560422E-3</v>
      </c>
      <c r="H1928" t="s">
        <v>13</v>
      </c>
      <c r="I1928">
        <v>2020</v>
      </c>
      <c r="J1928" t="s">
        <v>324</v>
      </c>
      <c r="K1928">
        <v>84105706.256104872</v>
      </c>
      <c r="L1928">
        <v>1.0786631537515814</v>
      </c>
      <c r="M1928" t="s">
        <v>33</v>
      </c>
    </row>
    <row r="1929" spans="1:13" x14ac:dyDescent="0.3">
      <c r="A1929">
        <v>16</v>
      </c>
      <c r="B1929" t="s">
        <v>319</v>
      </c>
      <c r="C1929" s="1">
        <v>44013</v>
      </c>
      <c r="D1929" t="s">
        <v>83</v>
      </c>
      <c r="E1929" t="str">
        <f t="shared" si="30"/>
        <v>2020/07</v>
      </c>
      <c r="F1929">
        <v>77725797.664359897</v>
      </c>
      <c r="G1929">
        <v>-0.20680674834391052</v>
      </c>
      <c r="H1929" t="s">
        <v>13</v>
      </c>
      <c r="I1929">
        <v>2020</v>
      </c>
      <c r="J1929" t="s">
        <v>324</v>
      </c>
      <c r="K1929">
        <v>84105706.256104872</v>
      </c>
      <c r="L1929">
        <v>1.0820822530415843</v>
      </c>
      <c r="M1929" t="s">
        <v>33</v>
      </c>
    </row>
    <row r="1930" spans="1:13" x14ac:dyDescent="0.3">
      <c r="A1930">
        <v>16</v>
      </c>
      <c r="B1930" t="s">
        <v>319</v>
      </c>
      <c r="C1930" s="1">
        <v>43983</v>
      </c>
      <c r="D1930" t="s">
        <v>84</v>
      </c>
      <c r="E1930" t="str">
        <f t="shared" si="30"/>
        <v>2020/06</v>
      </c>
      <c r="F1930">
        <v>95582903.165645003</v>
      </c>
      <c r="G1930">
        <v>-2.7006211028114936E-2</v>
      </c>
      <c r="H1930" t="s">
        <v>13</v>
      </c>
      <c r="I1930">
        <v>2020</v>
      </c>
      <c r="J1930" t="s">
        <v>324</v>
      </c>
      <c r="K1930">
        <v>84105706.256104872</v>
      </c>
      <c r="L1930">
        <v>0.87992416499789539</v>
      </c>
      <c r="M1930" t="s">
        <v>33</v>
      </c>
    </row>
    <row r="1931" spans="1:13" x14ac:dyDescent="0.3">
      <c r="A1931">
        <v>16</v>
      </c>
      <c r="B1931" t="s">
        <v>319</v>
      </c>
      <c r="C1931" s="1">
        <v>43952</v>
      </c>
      <c r="D1931" t="s">
        <v>85</v>
      </c>
      <c r="E1931" t="str">
        <f t="shared" si="30"/>
        <v>2020/05</v>
      </c>
      <c r="F1931">
        <v>98199407.124428496</v>
      </c>
      <c r="G1931">
        <v>3.4775768714435683E-2</v>
      </c>
      <c r="H1931" t="s">
        <v>13</v>
      </c>
      <c r="I1931">
        <v>2020</v>
      </c>
      <c r="J1931" t="s">
        <v>324</v>
      </c>
      <c r="K1931">
        <v>84105706.256104872</v>
      </c>
      <c r="L1931">
        <v>0.85647875805945051</v>
      </c>
      <c r="M1931" t="s">
        <v>33</v>
      </c>
    </row>
    <row r="1932" spans="1:13" x14ac:dyDescent="0.3">
      <c r="A1932">
        <v>16</v>
      </c>
      <c r="B1932" t="s">
        <v>319</v>
      </c>
      <c r="C1932" s="1">
        <v>43922</v>
      </c>
      <c r="D1932" t="s">
        <v>86</v>
      </c>
      <c r="E1932" t="str">
        <f t="shared" si="30"/>
        <v>2020/04</v>
      </c>
      <c r="F1932">
        <v>94843143.808530405</v>
      </c>
      <c r="G1932">
        <v>0.11023212815214789</v>
      </c>
      <c r="H1932" t="s">
        <v>13</v>
      </c>
      <c r="I1932">
        <v>2020</v>
      </c>
      <c r="J1932" t="s">
        <v>324</v>
      </c>
      <c r="K1932">
        <v>84105706.256104872</v>
      </c>
      <c r="L1932">
        <v>0.88678741423731899</v>
      </c>
      <c r="M1932" t="s">
        <v>15</v>
      </c>
    </row>
    <row r="1933" spans="1:13" x14ac:dyDescent="0.3">
      <c r="A1933">
        <v>16</v>
      </c>
      <c r="B1933" t="s">
        <v>319</v>
      </c>
      <c r="C1933" s="1">
        <v>43891</v>
      </c>
      <c r="D1933" t="s">
        <v>87</v>
      </c>
      <c r="E1933" t="str">
        <f t="shared" si="30"/>
        <v>2020/03</v>
      </c>
      <c r="F1933">
        <v>84944005.538761005</v>
      </c>
      <c r="G1933">
        <v>-0.10423728294008337</v>
      </c>
      <c r="H1933" t="s">
        <v>13</v>
      </c>
      <c r="I1933">
        <v>2020</v>
      </c>
      <c r="J1933" t="s">
        <v>324</v>
      </c>
      <c r="K1933">
        <v>84105706.256104872</v>
      </c>
      <c r="L1933">
        <v>0.99013115431348941</v>
      </c>
      <c r="M1933" t="s">
        <v>33</v>
      </c>
    </row>
    <row r="1934" spans="1:13" x14ac:dyDescent="0.3">
      <c r="A1934">
        <v>16</v>
      </c>
      <c r="B1934" t="s">
        <v>319</v>
      </c>
      <c r="C1934" s="1">
        <v>43862</v>
      </c>
      <c r="D1934" t="s">
        <v>88</v>
      </c>
      <c r="E1934" t="str">
        <f t="shared" si="30"/>
        <v>2020/02</v>
      </c>
      <c r="F1934">
        <v>94276274.685980797</v>
      </c>
      <c r="G1934">
        <v>-9.1962483677503523E-2</v>
      </c>
      <c r="H1934" t="s">
        <v>13</v>
      </c>
      <c r="I1934">
        <v>2020</v>
      </c>
      <c r="J1934" t="s">
        <v>324</v>
      </c>
      <c r="K1934">
        <v>84105706.256104872</v>
      </c>
      <c r="L1934">
        <v>0.89211953416962575</v>
      </c>
      <c r="M1934" t="s">
        <v>33</v>
      </c>
    </row>
    <row r="1935" spans="1:13" x14ac:dyDescent="0.3">
      <c r="A1935">
        <v>16</v>
      </c>
      <c r="B1935" t="s">
        <v>319</v>
      </c>
      <c r="C1935" s="1">
        <v>43831</v>
      </c>
      <c r="D1935" t="s">
        <v>89</v>
      </c>
      <c r="E1935" t="str">
        <f t="shared" si="30"/>
        <v>2020/01</v>
      </c>
      <c r="F1935">
        <v>103357313.463496</v>
      </c>
      <c r="G1935">
        <v>6.075096525958304E-2</v>
      </c>
      <c r="H1935" t="s">
        <v>13</v>
      </c>
      <c r="I1935">
        <v>2020</v>
      </c>
      <c r="J1935" t="s">
        <v>324</v>
      </c>
      <c r="K1935">
        <v>84105706.256104872</v>
      </c>
      <c r="L1935">
        <v>0.81373734898604477</v>
      </c>
      <c r="M1935" t="s">
        <v>33</v>
      </c>
    </row>
    <row r="1936" spans="1:13" x14ac:dyDescent="0.3">
      <c r="A1936">
        <v>16</v>
      </c>
      <c r="B1936" t="s">
        <v>319</v>
      </c>
      <c r="C1936" s="1">
        <v>43800</v>
      </c>
      <c r="D1936" t="s">
        <v>90</v>
      </c>
      <c r="E1936" t="str">
        <f t="shared" si="30"/>
        <v>2019/12</v>
      </c>
      <c r="F1936">
        <v>97265181.900736794</v>
      </c>
      <c r="G1936">
        <v>5.4536829555245615E-2</v>
      </c>
      <c r="H1936" t="s">
        <v>13</v>
      </c>
      <c r="I1936">
        <v>2019</v>
      </c>
      <c r="J1936" t="s">
        <v>325</v>
      </c>
      <c r="K1936">
        <v>83850024.834943771</v>
      </c>
      <c r="L1936">
        <v>0.86207647172773749</v>
      </c>
      <c r="M1936" t="s">
        <v>33</v>
      </c>
    </row>
    <row r="1937" spans="1:13" x14ac:dyDescent="0.3">
      <c r="A1937">
        <v>16</v>
      </c>
      <c r="B1937" t="s">
        <v>319</v>
      </c>
      <c r="C1937" s="1">
        <v>43770</v>
      </c>
      <c r="D1937" t="s">
        <v>92</v>
      </c>
      <c r="E1937" t="str">
        <f t="shared" si="30"/>
        <v>2019/11</v>
      </c>
      <c r="F1937">
        <v>92102699.452583507</v>
      </c>
      <c r="G1937">
        <v>0.12443005428540019</v>
      </c>
      <c r="H1937" t="s">
        <v>13</v>
      </c>
      <c r="I1937">
        <v>2019</v>
      </c>
      <c r="J1937" t="s">
        <v>325</v>
      </c>
      <c r="K1937">
        <v>83850024.834943771</v>
      </c>
      <c r="L1937">
        <v>0.91039703866781463</v>
      </c>
      <c r="M1937" t="s">
        <v>33</v>
      </c>
    </row>
    <row r="1938" spans="1:13" x14ac:dyDescent="0.3">
      <c r="A1938">
        <v>16</v>
      </c>
      <c r="B1938" t="s">
        <v>319</v>
      </c>
      <c r="C1938" s="1">
        <v>43739</v>
      </c>
      <c r="D1938" t="s">
        <v>93</v>
      </c>
      <c r="E1938" t="str">
        <f t="shared" si="30"/>
        <v>2019/10</v>
      </c>
      <c r="F1938">
        <v>81326685.576016903</v>
      </c>
      <c r="G1938">
        <v>-0.10710320570061398</v>
      </c>
      <c r="H1938" t="s">
        <v>13</v>
      </c>
      <c r="I1938">
        <v>2019</v>
      </c>
      <c r="J1938" t="s">
        <v>325</v>
      </c>
      <c r="K1938">
        <v>83850024.834943771</v>
      </c>
      <c r="L1938">
        <v>1.0310271990190512</v>
      </c>
      <c r="M1938" t="s">
        <v>33</v>
      </c>
    </row>
    <row r="1939" spans="1:13" x14ac:dyDescent="0.3">
      <c r="A1939">
        <v>16</v>
      </c>
      <c r="B1939" t="s">
        <v>319</v>
      </c>
      <c r="C1939" s="1">
        <v>43709</v>
      </c>
      <c r="D1939" t="s">
        <v>94</v>
      </c>
      <c r="E1939" t="str">
        <f t="shared" si="30"/>
        <v>2019/09</v>
      </c>
      <c r="F1939">
        <v>90520595.940273196</v>
      </c>
      <c r="G1939">
        <v>4.3320729689464842E-2</v>
      </c>
      <c r="H1939" t="s">
        <v>13</v>
      </c>
      <c r="I1939">
        <v>2019</v>
      </c>
      <c r="J1939" t="s">
        <v>325</v>
      </c>
      <c r="K1939">
        <v>83850024.834943771</v>
      </c>
      <c r="L1939">
        <v>0.92630880258752646</v>
      </c>
      <c r="M1939" t="s">
        <v>33</v>
      </c>
    </row>
    <row r="1940" spans="1:13" x14ac:dyDescent="0.3">
      <c r="A1940">
        <v>16</v>
      </c>
      <c r="B1940" t="s">
        <v>319</v>
      </c>
      <c r="C1940" s="1">
        <v>43678</v>
      </c>
      <c r="D1940" t="s">
        <v>95</v>
      </c>
      <c r="E1940" t="str">
        <f t="shared" si="30"/>
        <v>2019/08</v>
      </c>
      <c r="F1940">
        <v>86682903.647169501</v>
      </c>
      <c r="G1940">
        <v>-2.469056592155822E-2</v>
      </c>
      <c r="H1940" t="s">
        <v>13</v>
      </c>
      <c r="I1940">
        <v>2019</v>
      </c>
      <c r="J1940" t="s">
        <v>325</v>
      </c>
      <c r="K1940">
        <v>83850024.834943771</v>
      </c>
      <c r="L1940">
        <v>0.96731905954885222</v>
      </c>
      <c r="M1940" t="s">
        <v>33</v>
      </c>
    </row>
    <row r="1941" spans="1:13" x14ac:dyDescent="0.3">
      <c r="A1941">
        <v>16</v>
      </c>
      <c r="B1941" t="s">
        <v>319</v>
      </c>
      <c r="C1941" s="1">
        <v>43647</v>
      </c>
      <c r="D1941" t="s">
        <v>96</v>
      </c>
      <c r="E1941" t="str">
        <f t="shared" si="30"/>
        <v>2019/07</v>
      </c>
      <c r="F1941">
        <v>88849794.392059401</v>
      </c>
      <c r="G1941">
        <v>7.1247753820508117E-2</v>
      </c>
      <c r="H1941" t="s">
        <v>13</v>
      </c>
      <c r="I1941">
        <v>2019</v>
      </c>
      <c r="J1941" t="s">
        <v>325</v>
      </c>
      <c r="K1941">
        <v>83850024.834943771</v>
      </c>
      <c r="L1941">
        <v>0.94372784325134618</v>
      </c>
      <c r="M1941" t="s">
        <v>33</v>
      </c>
    </row>
    <row r="1942" spans="1:13" x14ac:dyDescent="0.3">
      <c r="A1942">
        <v>16</v>
      </c>
      <c r="B1942" t="s">
        <v>319</v>
      </c>
      <c r="C1942" s="1">
        <v>43617</v>
      </c>
      <c r="D1942" t="s">
        <v>97</v>
      </c>
      <c r="E1942" t="str">
        <f t="shared" si="30"/>
        <v>2019/06</v>
      </c>
      <c r="F1942">
        <v>82739695.984215498</v>
      </c>
      <c r="G1942">
        <v>-3.9899034475648033E-3</v>
      </c>
      <c r="H1942" t="s">
        <v>13</v>
      </c>
      <c r="I1942">
        <v>2019</v>
      </c>
      <c r="J1942" t="s">
        <v>325</v>
      </c>
      <c r="K1942">
        <v>83850024.834943771</v>
      </c>
      <c r="L1942">
        <v>1.0134195423069974</v>
      </c>
      <c r="M1942" t="s">
        <v>33</v>
      </c>
    </row>
    <row r="1943" spans="1:13" x14ac:dyDescent="0.3">
      <c r="A1943">
        <v>16</v>
      </c>
      <c r="B1943" t="s">
        <v>319</v>
      </c>
      <c r="C1943" s="1">
        <v>43586</v>
      </c>
      <c r="D1943" t="s">
        <v>98</v>
      </c>
      <c r="E1943" t="str">
        <f t="shared" si="30"/>
        <v>2019/05</v>
      </c>
      <c r="F1943">
        <v>83070478.839480698</v>
      </c>
      <c r="G1943">
        <v>-8.0035111069564457E-2</v>
      </c>
      <c r="H1943" t="s">
        <v>13</v>
      </c>
      <c r="I1943">
        <v>2019</v>
      </c>
      <c r="J1943" t="s">
        <v>325</v>
      </c>
      <c r="K1943">
        <v>83850024.834943771</v>
      </c>
      <c r="L1943">
        <v>1.0093841519436695</v>
      </c>
      <c r="M1943" t="s">
        <v>33</v>
      </c>
    </row>
    <row r="1944" spans="1:13" x14ac:dyDescent="0.3">
      <c r="A1944">
        <v>16</v>
      </c>
      <c r="B1944" t="s">
        <v>319</v>
      </c>
      <c r="C1944" s="1">
        <v>43556</v>
      </c>
      <c r="D1944" t="s">
        <v>99</v>
      </c>
      <c r="E1944" t="str">
        <f t="shared" si="30"/>
        <v>2019/04</v>
      </c>
      <c r="F1944">
        <v>89992335.104043797</v>
      </c>
      <c r="G1944">
        <v>-6.5999687846891572E-2</v>
      </c>
      <c r="H1944" t="s">
        <v>13</v>
      </c>
      <c r="I1944">
        <v>2019</v>
      </c>
      <c r="J1944" t="s">
        <v>325</v>
      </c>
      <c r="K1944">
        <v>83850024.834943771</v>
      </c>
      <c r="L1944">
        <v>0.93174629525949459</v>
      </c>
      <c r="M1944" t="s">
        <v>33</v>
      </c>
    </row>
    <row r="1945" spans="1:13" x14ac:dyDescent="0.3">
      <c r="A1945">
        <v>16</v>
      </c>
      <c r="B1945" t="s">
        <v>319</v>
      </c>
      <c r="C1945" s="1">
        <v>43525</v>
      </c>
      <c r="D1945" t="s">
        <v>100</v>
      </c>
      <c r="E1945" t="str">
        <f t="shared" si="30"/>
        <v>2019/03</v>
      </c>
      <c r="F1945">
        <v>96132186.690329105</v>
      </c>
      <c r="G1945">
        <v>0.14658789479266729</v>
      </c>
      <c r="H1945" t="s">
        <v>13</v>
      </c>
      <c r="I1945">
        <v>2019</v>
      </c>
      <c r="J1945" t="s">
        <v>325</v>
      </c>
      <c r="K1945">
        <v>83850024.834943771</v>
      </c>
      <c r="L1945">
        <v>0.87223673695315085</v>
      </c>
      <c r="M1945" t="s">
        <v>33</v>
      </c>
    </row>
    <row r="1946" spans="1:13" x14ac:dyDescent="0.3">
      <c r="A1946">
        <v>16</v>
      </c>
      <c r="B1946" t="s">
        <v>319</v>
      </c>
      <c r="C1946" s="1">
        <v>43497</v>
      </c>
      <c r="D1946" t="s">
        <v>101</v>
      </c>
      <c r="E1946" t="str">
        <f t="shared" si="30"/>
        <v>2019/02</v>
      </c>
      <c r="F1946">
        <v>83024545.604112193</v>
      </c>
      <c r="G1946">
        <v>2.626183754762812E-2</v>
      </c>
      <c r="H1946" t="s">
        <v>13</v>
      </c>
      <c r="I1946">
        <v>2019</v>
      </c>
      <c r="J1946" t="s">
        <v>325</v>
      </c>
      <c r="K1946">
        <v>83850024.834943771</v>
      </c>
      <c r="L1946">
        <v>1.009942592576992</v>
      </c>
      <c r="M1946" t="s">
        <v>33</v>
      </c>
    </row>
    <row r="1947" spans="1:13" x14ac:dyDescent="0.3">
      <c r="A1947">
        <v>16</v>
      </c>
      <c r="B1947" t="s">
        <v>319</v>
      </c>
      <c r="C1947" s="1">
        <v>43466</v>
      </c>
      <c r="D1947" t="s">
        <v>102</v>
      </c>
      <c r="E1947" t="str">
        <f t="shared" si="30"/>
        <v>2019/01</v>
      </c>
      <c r="F1947">
        <v>80872549.838279694</v>
      </c>
      <c r="G1947">
        <v>0.10513964704545446</v>
      </c>
      <c r="H1947" t="s">
        <v>13</v>
      </c>
      <c r="I1947">
        <v>2019</v>
      </c>
      <c r="J1947" t="s">
        <v>325</v>
      </c>
      <c r="K1947">
        <v>83850024.834943771</v>
      </c>
      <c r="L1947">
        <v>1.0368168804200946</v>
      </c>
      <c r="M1947" t="s">
        <v>33</v>
      </c>
    </row>
    <row r="1948" spans="1:13" x14ac:dyDescent="0.3">
      <c r="A1948">
        <v>16</v>
      </c>
      <c r="B1948" t="s">
        <v>319</v>
      </c>
      <c r="C1948" s="1">
        <v>43435</v>
      </c>
      <c r="D1948" t="s">
        <v>103</v>
      </c>
      <c r="E1948" t="str">
        <f t="shared" si="30"/>
        <v>2018/12</v>
      </c>
      <c r="F1948">
        <v>72801372.616998494</v>
      </c>
      <c r="G1948">
        <v>-9.5309856755359301E-2</v>
      </c>
      <c r="H1948" t="s">
        <v>13</v>
      </c>
      <c r="I1948">
        <v>2018</v>
      </c>
      <c r="J1948" t="s">
        <v>326</v>
      </c>
      <c r="K1948">
        <v>83083838.485423282</v>
      </c>
      <c r="L1948">
        <v>1.1412399999999989</v>
      </c>
      <c r="M1948" t="s">
        <v>33</v>
      </c>
    </row>
    <row r="1949" spans="1:13" x14ac:dyDescent="0.3">
      <c r="A1949">
        <v>16</v>
      </c>
      <c r="B1949" t="s">
        <v>319</v>
      </c>
      <c r="C1949" s="1">
        <v>43405</v>
      </c>
      <c r="D1949" t="s">
        <v>105</v>
      </c>
      <c r="E1949" t="str">
        <f t="shared" si="30"/>
        <v>2018/11</v>
      </c>
      <c r="F1949">
        <v>80081484.008453593</v>
      </c>
      <c r="G1949">
        <v>-0.21026037129696457</v>
      </c>
      <c r="H1949" t="s">
        <v>13</v>
      </c>
      <c r="I1949">
        <v>2018</v>
      </c>
      <c r="J1949" t="s">
        <v>326</v>
      </c>
      <c r="K1949">
        <v>83083838.485423282</v>
      </c>
      <c r="L1949">
        <v>1.0374912442513273</v>
      </c>
      <c r="M1949" t="s">
        <v>33</v>
      </c>
    </row>
    <row r="1950" spans="1:13" x14ac:dyDescent="0.3">
      <c r="A1950">
        <v>16</v>
      </c>
      <c r="B1950" t="s">
        <v>319</v>
      </c>
      <c r="C1950" s="1">
        <v>43374</v>
      </c>
      <c r="D1950" t="s">
        <v>106</v>
      </c>
      <c r="E1950" t="str">
        <f t="shared" si="30"/>
        <v>2018/10</v>
      </c>
      <c r="F1950">
        <v>98820496.501458004</v>
      </c>
      <c r="G1950">
        <v>-5.4747942701115063E-2</v>
      </c>
      <c r="H1950" t="s">
        <v>13</v>
      </c>
      <c r="I1950">
        <v>2018</v>
      </c>
      <c r="J1950" t="s">
        <v>326</v>
      </c>
      <c r="K1950">
        <v>83083838.485423282</v>
      </c>
      <c r="L1950">
        <v>0.8407551209196511</v>
      </c>
      <c r="M1950" t="s">
        <v>33</v>
      </c>
    </row>
    <row r="1951" spans="1:13" x14ac:dyDescent="0.3">
      <c r="A1951">
        <v>16</v>
      </c>
      <c r="B1951" t="s">
        <v>319</v>
      </c>
      <c r="C1951" s="1">
        <v>43344</v>
      </c>
      <c r="D1951" t="s">
        <v>107</v>
      </c>
      <c r="E1951" t="str">
        <f t="shared" si="30"/>
        <v>2018/09</v>
      </c>
      <c r="F1951">
        <v>104381554.667356</v>
      </c>
      <c r="G1951">
        <v>-3.750218591350158E-2</v>
      </c>
      <c r="H1951" t="s">
        <v>13</v>
      </c>
      <c r="I1951">
        <v>2018</v>
      </c>
      <c r="J1951" t="s">
        <v>326</v>
      </c>
      <c r="K1951">
        <v>83083838.485423282</v>
      </c>
      <c r="L1951">
        <v>0.79596283797645617</v>
      </c>
      <c r="M1951" t="s">
        <v>33</v>
      </c>
    </row>
    <row r="1952" spans="1:13" x14ac:dyDescent="0.3">
      <c r="A1952">
        <v>16</v>
      </c>
      <c r="B1952" t="s">
        <v>319</v>
      </c>
      <c r="C1952" s="1">
        <v>43313</v>
      </c>
      <c r="D1952" t="s">
        <v>108</v>
      </c>
      <c r="E1952" t="str">
        <f t="shared" si="30"/>
        <v>2018/08</v>
      </c>
      <c r="F1952">
        <v>108370419.217805</v>
      </c>
      <c r="G1952">
        <v>-0.1211957353152628</v>
      </c>
      <c r="H1952" t="s">
        <v>13</v>
      </c>
      <c r="I1952">
        <v>2018</v>
      </c>
      <c r="J1952" t="s">
        <v>326</v>
      </c>
      <c r="K1952">
        <v>83083838.485423282</v>
      </c>
      <c r="L1952">
        <v>0.76666528638631315</v>
      </c>
      <c r="M1952" t="s">
        <v>33</v>
      </c>
    </row>
    <row r="1953" spans="1:13" x14ac:dyDescent="0.3">
      <c r="A1953">
        <v>16</v>
      </c>
      <c r="B1953" t="s">
        <v>319</v>
      </c>
      <c r="C1953" s="1">
        <v>43282</v>
      </c>
      <c r="D1953" t="s">
        <v>109</v>
      </c>
      <c r="E1953" t="str">
        <f t="shared" si="30"/>
        <v>2018/07</v>
      </c>
      <c r="F1953">
        <v>122333497.535328</v>
      </c>
      <c r="G1953">
        <v>9.2464321615910644E-2</v>
      </c>
      <c r="H1953" t="s">
        <v>13</v>
      </c>
      <c r="I1953">
        <v>2018</v>
      </c>
      <c r="J1953" t="s">
        <v>326</v>
      </c>
      <c r="K1953">
        <v>83083838.485423282</v>
      </c>
      <c r="L1953">
        <v>0.67915853105916446</v>
      </c>
      <c r="M1953" t="s">
        <v>33</v>
      </c>
    </row>
    <row r="1954" spans="1:13" x14ac:dyDescent="0.3">
      <c r="A1954">
        <v>16</v>
      </c>
      <c r="B1954" t="s">
        <v>319</v>
      </c>
      <c r="C1954" s="1">
        <v>43252</v>
      </c>
      <c r="D1954" t="s">
        <v>110</v>
      </c>
      <c r="E1954" t="str">
        <f t="shared" si="30"/>
        <v>2018/06</v>
      </c>
      <c r="F1954">
        <v>111529215.613812</v>
      </c>
      <c r="G1954">
        <v>-1.0125168567478658E-2</v>
      </c>
      <c r="H1954" t="s">
        <v>13</v>
      </c>
      <c r="I1954">
        <v>2018</v>
      </c>
      <c r="J1954" t="s">
        <v>326</v>
      </c>
      <c r="K1954">
        <v>83083838.485423282</v>
      </c>
      <c r="L1954">
        <v>0.74495133878744879</v>
      </c>
      <c r="M1954" t="s">
        <v>33</v>
      </c>
    </row>
    <row r="1955" spans="1:13" x14ac:dyDescent="0.3">
      <c r="A1955">
        <v>16</v>
      </c>
      <c r="B1955" t="s">
        <v>319</v>
      </c>
      <c r="C1955" s="1">
        <v>43221</v>
      </c>
      <c r="D1955" t="s">
        <v>111</v>
      </c>
      <c r="E1955" t="str">
        <f t="shared" si="30"/>
        <v>2018/05</v>
      </c>
      <c r="F1955">
        <v>112664203.99999</v>
      </c>
      <c r="G1955">
        <v>-3.3025470960116737E-2</v>
      </c>
      <c r="H1955" t="s">
        <v>13</v>
      </c>
      <c r="I1955">
        <v>2018</v>
      </c>
      <c r="J1955" t="s">
        <v>326</v>
      </c>
      <c r="K1955">
        <v>83083838.485423282</v>
      </c>
      <c r="L1955">
        <v>0.73744663820134615</v>
      </c>
      <c r="M1955" t="s">
        <v>33</v>
      </c>
    </row>
    <row r="1956" spans="1:13" x14ac:dyDescent="0.3">
      <c r="A1956">
        <v>16</v>
      </c>
      <c r="B1956" t="s">
        <v>319</v>
      </c>
      <c r="C1956" s="1">
        <v>43191</v>
      </c>
      <c r="D1956" t="s">
        <v>112</v>
      </c>
      <c r="E1956" t="str">
        <f t="shared" si="30"/>
        <v>2018/04</v>
      </c>
      <c r="F1956">
        <v>116447114.779425</v>
      </c>
      <c r="G1956">
        <v>-3.2474453932430446E-2</v>
      </c>
      <c r="H1956" t="s">
        <v>13</v>
      </c>
      <c r="I1956">
        <v>2018</v>
      </c>
      <c r="J1956" t="s">
        <v>326</v>
      </c>
      <c r="K1956">
        <v>83083838.485423282</v>
      </c>
      <c r="L1956">
        <v>0.71348988459526297</v>
      </c>
      <c r="M1956" t="s">
        <v>33</v>
      </c>
    </row>
    <row r="1957" spans="1:13" x14ac:dyDescent="0.3">
      <c r="A1957">
        <v>16</v>
      </c>
      <c r="B1957" t="s">
        <v>319</v>
      </c>
      <c r="C1957" s="1">
        <v>43160</v>
      </c>
      <c r="D1957" t="s">
        <v>113</v>
      </c>
      <c r="E1957" t="str">
        <f t="shared" si="30"/>
        <v>2018/03</v>
      </c>
      <c r="F1957">
        <v>120290743.331264</v>
      </c>
      <c r="G1957">
        <v>-3.9045994636793667E-2</v>
      </c>
      <c r="H1957" t="s">
        <v>13</v>
      </c>
      <c r="I1957">
        <v>2018</v>
      </c>
      <c r="J1957" t="s">
        <v>326</v>
      </c>
      <c r="K1957">
        <v>83083838.485423282</v>
      </c>
      <c r="L1957">
        <v>0.69069187025157808</v>
      </c>
      <c r="M1957" t="s">
        <v>15</v>
      </c>
    </row>
    <row r="1958" spans="1:13" x14ac:dyDescent="0.3">
      <c r="A1958">
        <v>16</v>
      </c>
      <c r="B1958" t="s">
        <v>319</v>
      </c>
      <c r="C1958" s="1">
        <v>43132</v>
      </c>
      <c r="D1958" t="s">
        <v>114</v>
      </c>
      <c r="E1958" t="str">
        <f t="shared" si="30"/>
        <v>2018/02</v>
      </c>
      <c r="F1958">
        <v>125080517.272845</v>
      </c>
      <c r="G1958">
        <v>-0.11499563578713606</v>
      </c>
      <c r="H1958" t="s">
        <v>13</v>
      </c>
      <c r="I1958">
        <v>2018</v>
      </c>
      <c r="J1958" t="s">
        <v>326</v>
      </c>
      <c r="K1958">
        <v>83083838.485423282</v>
      </c>
      <c r="L1958">
        <v>0.66424284370513065</v>
      </c>
      <c r="M1958" t="s">
        <v>15</v>
      </c>
    </row>
    <row r="1959" spans="1:13" x14ac:dyDescent="0.3">
      <c r="A1959">
        <v>16</v>
      </c>
      <c r="B1959" t="s">
        <v>319</v>
      </c>
      <c r="C1959" s="1">
        <v>43101</v>
      </c>
      <c r="D1959" t="s">
        <v>115</v>
      </c>
      <c r="E1959" t="str">
        <f t="shared" si="30"/>
        <v>2018/01</v>
      </c>
      <c r="F1959">
        <v>140323897.48146799</v>
      </c>
      <c r="G1959">
        <v>-0.10275665086020103</v>
      </c>
      <c r="H1959" t="s">
        <v>13</v>
      </c>
      <c r="I1959">
        <v>2018</v>
      </c>
      <c r="J1959" t="s">
        <v>326</v>
      </c>
      <c r="K1959">
        <v>83083838.485423282</v>
      </c>
      <c r="L1959">
        <v>0.59208616619557497</v>
      </c>
      <c r="M1959" t="s">
        <v>15</v>
      </c>
    </row>
    <row r="1960" spans="1:13" x14ac:dyDescent="0.3">
      <c r="A1960">
        <v>16</v>
      </c>
      <c r="B1960" t="s">
        <v>319</v>
      </c>
      <c r="C1960" s="1">
        <v>43070</v>
      </c>
      <c r="D1960" t="s">
        <v>116</v>
      </c>
      <c r="E1960" t="str">
        <f t="shared" si="30"/>
        <v>2017/12</v>
      </c>
      <c r="F1960">
        <v>155509987.01976699</v>
      </c>
      <c r="G1960">
        <v>6.7816986922670297E-2</v>
      </c>
      <c r="H1960" t="s">
        <v>13</v>
      </c>
      <c r="I1960">
        <v>2017</v>
      </c>
      <c r="J1960" t="s">
        <v>327</v>
      </c>
      <c r="K1960">
        <v>82155634.332844287</v>
      </c>
      <c r="L1960">
        <v>0.52829812353081496</v>
      </c>
      <c r="M1960" t="s">
        <v>15</v>
      </c>
    </row>
    <row r="1961" spans="1:13" x14ac:dyDescent="0.3">
      <c r="A1961">
        <v>16</v>
      </c>
      <c r="B1961" t="s">
        <v>319</v>
      </c>
      <c r="C1961" s="1">
        <v>43040</v>
      </c>
      <c r="D1961" t="s">
        <v>118</v>
      </c>
      <c r="E1961" t="str">
        <f t="shared" si="30"/>
        <v>2017/11</v>
      </c>
      <c r="F1961">
        <v>145313425.94293299</v>
      </c>
      <c r="G1961">
        <v>-3.8074571513594217E-2</v>
      </c>
      <c r="H1961" t="s">
        <v>13</v>
      </c>
      <c r="I1961">
        <v>2017</v>
      </c>
      <c r="J1961" t="s">
        <v>327</v>
      </c>
      <c r="K1961">
        <v>82155634.332844287</v>
      </c>
      <c r="L1961">
        <v>0.56536850466321109</v>
      </c>
      <c r="M1961" t="s">
        <v>15</v>
      </c>
    </row>
    <row r="1962" spans="1:13" x14ac:dyDescent="0.3">
      <c r="A1962">
        <v>16</v>
      </c>
      <c r="B1962" t="s">
        <v>319</v>
      </c>
      <c r="C1962" s="1">
        <v>43009</v>
      </c>
      <c r="D1962" t="s">
        <v>119</v>
      </c>
      <c r="E1962" t="str">
        <f t="shared" si="30"/>
        <v>2017/10</v>
      </c>
      <c r="F1962">
        <v>150952850.44633299</v>
      </c>
      <c r="G1962">
        <v>4.174570913753288E-2</v>
      </c>
      <c r="H1962" t="s">
        <v>13</v>
      </c>
      <c r="I1962">
        <v>2017</v>
      </c>
      <c r="J1962" t="s">
        <v>327</v>
      </c>
      <c r="K1962">
        <v>82155634.332844287</v>
      </c>
      <c r="L1962">
        <v>0.54424698897655066</v>
      </c>
      <c r="M1962" t="s">
        <v>15</v>
      </c>
    </row>
    <row r="1963" spans="1:13" x14ac:dyDescent="0.3">
      <c r="A1963">
        <v>16</v>
      </c>
      <c r="B1963" t="s">
        <v>319</v>
      </c>
      <c r="C1963" s="1">
        <v>42979</v>
      </c>
      <c r="D1963" t="s">
        <v>120</v>
      </c>
      <c r="E1963" t="str">
        <f t="shared" si="30"/>
        <v>2017/09</v>
      </c>
      <c r="F1963">
        <v>144780938.37330499</v>
      </c>
      <c r="G1963">
        <v>-3.3457431877620479E-2</v>
      </c>
      <c r="H1963" t="s">
        <v>13</v>
      </c>
      <c r="I1963">
        <v>2017</v>
      </c>
      <c r="J1963" t="s">
        <v>327</v>
      </c>
      <c r="K1963">
        <v>82155634.332844287</v>
      </c>
      <c r="L1963">
        <v>0.56744786472521103</v>
      </c>
      <c r="M1963" t="s">
        <v>15</v>
      </c>
    </row>
    <row r="1964" spans="1:13" x14ac:dyDescent="0.3">
      <c r="A1964">
        <v>16</v>
      </c>
      <c r="B1964" t="s">
        <v>319</v>
      </c>
      <c r="C1964" s="1">
        <v>42948</v>
      </c>
      <c r="D1964" t="s">
        <v>121</v>
      </c>
      <c r="E1964" t="str">
        <f t="shared" si="30"/>
        <v>2017/08</v>
      </c>
      <c r="F1964">
        <v>149706881.96746299</v>
      </c>
      <c r="G1964">
        <v>2.462468563422892E-2</v>
      </c>
      <c r="H1964" t="s">
        <v>13</v>
      </c>
      <c r="I1964">
        <v>2017</v>
      </c>
      <c r="J1964" t="s">
        <v>327</v>
      </c>
      <c r="K1964">
        <v>82155634.332844287</v>
      </c>
      <c r="L1964">
        <v>0.54877660434274389</v>
      </c>
      <c r="M1964" t="s">
        <v>15</v>
      </c>
    </row>
    <row r="1965" spans="1:13" x14ac:dyDescent="0.3">
      <c r="A1965">
        <v>16</v>
      </c>
      <c r="B1965" t="s">
        <v>319</v>
      </c>
      <c r="C1965" s="1">
        <v>42917</v>
      </c>
      <c r="D1965" t="s">
        <v>122</v>
      </c>
      <c r="E1965" t="str">
        <f t="shared" si="30"/>
        <v>2017/07</v>
      </c>
      <c r="F1965">
        <v>146065416.04454201</v>
      </c>
      <c r="G1965">
        <v>0.10236322593376121</v>
      </c>
      <c r="H1965" t="s">
        <v>13</v>
      </c>
      <c r="I1965">
        <v>2017</v>
      </c>
      <c r="J1965" t="s">
        <v>327</v>
      </c>
      <c r="K1965">
        <v>82155634.332844287</v>
      </c>
      <c r="L1965">
        <v>0.56245781210653778</v>
      </c>
      <c r="M1965" t="s">
        <v>15</v>
      </c>
    </row>
    <row r="1966" spans="1:13" x14ac:dyDescent="0.3">
      <c r="A1966">
        <v>16</v>
      </c>
      <c r="B1966" t="s">
        <v>319</v>
      </c>
      <c r="C1966" s="1">
        <v>42887</v>
      </c>
      <c r="D1966" t="s">
        <v>123</v>
      </c>
      <c r="E1966" t="str">
        <f t="shared" si="30"/>
        <v>2017/06</v>
      </c>
      <c r="F1966">
        <v>131853485.86053801</v>
      </c>
      <c r="G1966">
        <v>-5.5004309905628289E-2</v>
      </c>
      <c r="H1966" t="s">
        <v>13</v>
      </c>
      <c r="I1966">
        <v>2017</v>
      </c>
      <c r="J1966" t="s">
        <v>327</v>
      </c>
      <c r="K1966">
        <v>82155634.332844287</v>
      </c>
      <c r="L1966">
        <v>0.62308276339194135</v>
      </c>
      <c r="M1966" t="s">
        <v>33</v>
      </c>
    </row>
    <row r="1967" spans="1:13" x14ac:dyDescent="0.3">
      <c r="A1967">
        <v>16</v>
      </c>
      <c r="B1967" t="s">
        <v>319</v>
      </c>
      <c r="C1967" s="1">
        <v>42856</v>
      </c>
      <c r="D1967" t="s">
        <v>124</v>
      </c>
      <c r="E1967" t="str">
        <f t="shared" si="30"/>
        <v>2017/05</v>
      </c>
      <c r="F1967">
        <v>139309163.40625301</v>
      </c>
      <c r="G1967">
        <v>5.8684906080210202E-2</v>
      </c>
      <c r="H1967" t="s">
        <v>13</v>
      </c>
      <c r="I1967">
        <v>2017</v>
      </c>
      <c r="J1967" t="s">
        <v>327</v>
      </c>
      <c r="K1967">
        <v>82155634.332844287</v>
      </c>
      <c r="L1967">
        <v>0.5897360397841328</v>
      </c>
      <c r="M1967" t="s">
        <v>33</v>
      </c>
    </row>
    <row r="1968" spans="1:13" x14ac:dyDescent="0.3">
      <c r="A1968">
        <v>16</v>
      </c>
      <c r="B1968" t="s">
        <v>319</v>
      </c>
      <c r="C1968" s="1">
        <v>42826</v>
      </c>
      <c r="D1968" t="s">
        <v>125</v>
      </c>
      <c r="E1968" t="str">
        <f t="shared" si="30"/>
        <v>2017/04</v>
      </c>
      <c r="F1968">
        <v>131369078.425797</v>
      </c>
      <c r="G1968">
        <v>-1.6165818038121966E-2</v>
      </c>
      <c r="H1968" t="s">
        <v>13</v>
      </c>
      <c r="I1968">
        <v>2017</v>
      </c>
      <c r="J1968" t="s">
        <v>327</v>
      </c>
      <c r="K1968">
        <v>82155634.332844287</v>
      </c>
      <c r="L1968">
        <v>0.62538030499505548</v>
      </c>
      <c r="M1968" t="s">
        <v>33</v>
      </c>
    </row>
    <row r="1969" spans="1:13" x14ac:dyDescent="0.3">
      <c r="A1969">
        <v>16</v>
      </c>
      <c r="B1969" t="s">
        <v>319</v>
      </c>
      <c r="C1969" s="1">
        <v>42795</v>
      </c>
      <c r="D1969" t="s">
        <v>126</v>
      </c>
      <c r="E1969" t="str">
        <f t="shared" si="30"/>
        <v>2017/03</v>
      </c>
      <c r="F1969">
        <v>133510025.498944</v>
      </c>
      <c r="G1969">
        <v>4.2397690510486245E-2</v>
      </c>
      <c r="H1969" t="s">
        <v>13</v>
      </c>
      <c r="I1969">
        <v>2017</v>
      </c>
      <c r="J1969" t="s">
        <v>327</v>
      </c>
      <c r="K1969">
        <v>82155634.332844287</v>
      </c>
      <c r="L1969">
        <v>0.61535179868192069</v>
      </c>
      <c r="M1969" t="s">
        <v>33</v>
      </c>
    </row>
    <row r="1970" spans="1:13" x14ac:dyDescent="0.3">
      <c r="A1970">
        <v>16</v>
      </c>
      <c r="B1970" t="s">
        <v>319</v>
      </c>
      <c r="C1970" s="1">
        <v>42767</v>
      </c>
      <c r="D1970" t="s">
        <v>127</v>
      </c>
      <c r="E1970" t="str">
        <f t="shared" si="30"/>
        <v>2017/02</v>
      </c>
      <c r="F1970">
        <v>127967827.143004</v>
      </c>
      <c r="G1970">
        <v>3.6178877900988143E-2</v>
      </c>
      <c r="H1970" t="s">
        <v>13</v>
      </c>
      <c r="I1970">
        <v>2017</v>
      </c>
      <c r="J1970" t="s">
        <v>327</v>
      </c>
      <c r="K1970">
        <v>82155634.332844287</v>
      </c>
      <c r="L1970">
        <v>0.64200226077946443</v>
      </c>
      <c r="M1970" t="s">
        <v>33</v>
      </c>
    </row>
    <row r="1971" spans="1:13" x14ac:dyDescent="0.3">
      <c r="A1971">
        <v>16</v>
      </c>
      <c r="B1971" t="s">
        <v>319</v>
      </c>
      <c r="C1971" s="1">
        <v>42736</v>
      </c>
      <c r="D1971" t="s">
        <v>129</v>
      </c>
      <c r="E1971" t="str">
        <f t="shared" si="30"/>
        <v>2017/01</v>
      </c>
      <c r="F1971">
        <v>123420843.095589</v>
      </c>
      <c r="G1971">
        <v>0.1521935806579687</v>
      </c>
      <c r="H1971" t="s">
        <v>13</v>
      </c>
      <c r="I1971">
        <v>2017</v>
      </c>
      <c r="J1971" t="s">
        <v>327</v>
      </c>
      <c r="K1971">
        <v>82155634.332844287</v>
      </c>
      <c r="L1971">
        <v>0.66565445732059247</v>
      </c>
      <c r="M1971" t="s">
        <v>33</v>
      </c>
    </row>
    <row r="1972" spans="1:13" x14ac:dyDescent="0.3">
      <c r="A1972">
        <v>16</v>
      </c>
      <c r="B1972" t="s">
        <v>319</v>
      </c>
      <c r="C1972" s="1">
        <v>42705</v>
      </c>
      <c r="D1972" t="s">
        <v>130</v>
      </c>
      <c r="E1972" t="str">
        <f t="shared" si="30"/>
        <v>2016/12</v>
      </c>
      <c r="F1972">
        <v>105996536.952777</v>
      </c>
      <c r="G1972">
        <v>5.0595045639926207E-2</v>
      </c>
      <c r="H1972" t="s">
        <v>13</v>
      </c>
      <c r="I1972">
        <v>2016</v>
      </c>
      <c r="J1972" t="s">
        <v>328</v>
      </c>
      <c r="K1972">
        <v>10066402.664713303</v>
      </c>
      <c r="L1972">
        <v>9.4969165541682096E-2</v>
      </c>
      <c r="M1972" t="s">
        <v>157</v>
      </c>
    </row>
    <row r="1973" spans="1:13" x14ac:dyDescent="0.3">
      <c r="A1973">
        <v>16</v>
      </c>
      <c r="B1973" t="s">
        <v>319</v>
      </c>
      <c r="C1973" s="1">
        <v>42675</v>
      </c>
      <c r="D1973" t="s">
        <v>132</v>
      </c>
      <c r="E1973" t="str">
        <f t="shared" si="30"/>
        <v>2016/11</v>
      </c>
      <c r="F1973">
        <v>100767046.00997999</v>
      </c>
      <c r="G1973">
        <v>-6.5625561048404848E-2</v>
      </c>
      <c r="H1973" t="s">
        <v>13</v>
      </c>
      <c r="I1973">
        <v>2016</v>
      </c>
      <c r="J1973" t="s">
        <v>328</v>
      </c>
      <c r="K1973">
        <v>10066402.664713303</v>
      </c>
      <c r="L1973">
        <v>9.989776482796095E-2</v>
      </c>
      <c r="M1973" t="s">
        <v>157</v>
      </c>
    </row>
    <row r="1974" spans="1:13" x14ac:dyDescent="0.3">
      <c r="A1974">
        <v>16</v>
      </c>
      <c r="B1974" t="s">
        <v>319</v>
      </c>
      <c r="C1974" s="1">
        <v>42644</v>
      </c>
      <c r="D1974" t="s">
        <v>133</v>
      </c>
      <c r="E1974" t="str">
        <f t="shared" si="30"/>
        <v>2016/10</v>
      </c>
      <c r="F1974">
        <v>107601752.92613199</v>
      </c>
      <c r="G1974">
        <v>-4.9577090934456274E-2</v>
      </c>
      <c r="H1974" t="s">
        <v>13</v>
      </c>
      <c r="I1974">
        <v>2016</v>
      </c>
      <c r="J1974" t="s">
        <v>328</v>
      </c>
      <c r="K1974">
        <v>10066402.664713303</v>
      </c>
      <c r="L1974">
        <v>9.3552404035869494E-2</v>
      </c>
      <c r="M1974" t="s">
        <v>157</v>
      </c>
    </row>
    <row r="1975" spans="1:13" x14ac:dyDescent="0.3">
      <c r="A1975">
        <v>16</v>
      </c>
      <c r="B1975" t="s">
        <v>319</v>
      </c>
      <c r="C1975" s="1">
        <v>42614</v>
      </c>
      <c r="D1975" t="s">
        <v>134</v>
      </c>
      <c r="E1975" t="str">
        <f t="shared" si="30"/>
        <v>2016/09</v>
      </c>
      <c r="F1975">
        <v>113070783.998138</v>
      </c>
      <c r="G1975">
        <v>4.2475415178395336E-2</v>
      </c>
      <c r="H1975" t="s">
        <v>13</v>
      </c>
      <c r="I1975">
        <v>2016</v>
      </c>
      <c r="J1975" t="s">
        <v>328</v>
      </c>
      <c r="K1975">
        <v>10066402.664713303</v>
      </c>
      <c r="L1975">
        <v>8.9027442003754675E-2</v>
      </c>
      <c r="M1975" t="s">
        <v>157</v>
      </c>
    </row>
    <row r="1976" spans="1:13" x14ac:dyDescent="0.3">
      <c r="A1976">
        <v>16</v>
      </c>
      <c r="B1976" t="s">
        <v>319</v>
      </c>
      <c r="C1976" s="1">
        <v>42583</v>
      </c>
      <c r="D1976" t="s">
        <v>135</v>
      </c>
      <c r="E1976" t="str">
        <f t="shared" si="30"/>
        <v>2016/08</v>
      </c>
      <c r="F1976">
        <v>108368625.50337</v>
      </c>
      <c r="G1976">
        <v>-2.0836745223238848E-2</v>
      </c>
      <c r="H1976" t="s">
        <v>13</v>
      </c>
      <c r="I1976">
        <v>2016</v>
      </c>
      <c r="J1976" t="s">
        <v>328</v>
      </c>
      <c r="K1976">
        <v>10066402.664713303</v>
      </c>
      <c r="L1976">
        <v>9.2890378723132022E-2</v>
      </c>
      <c r="M1976" t="s">
        <v>157</v>
      </c>
    </row>
    <row r="1977" spans="1:13" x14ac:dyDescent="0.3">
      <c r="A1977">
        <v>16</v>
      </c>
      <c r="B1977" t="s">
        <v>319</v>
      </c>
      <c r="C1977" s="1">
        <v>42552</v>
      </c>
      <c r="D1977" t="s">
        <v>136</v>
      </c>
      <c r="E1977" t="str">
        <f t="shared" si="30"/>
        <v>2016/07</v>
      </c>
      <c r="F1977">
        <v>110650364.394539</v>
      </c>
      <c r="G1977">
        <v>-3.8212405721393798E-3</v>
      </c>
      <c r="H1977" t="s">
        <v>13</v>
      </c>
      <c r="I1977">
        <v>2016</v>
      </c>
      <c r="J1977" t="s">
        <v>328</v>
      </c>
      <c r="K1977">
        <v>10066402.664713303</v>
      </c>
      <c r="L1977">
        <v>9.0974871341771346E-2</v>
      </c>
      <c r="M1977" t="s">
        <v>157</v>
      </c>
    </row>
    <row r="1978" spans="1:13" x14ac:dyDescent="0.3">
      <c r="A1978">
        <v>16</v>
      </c>
      <c r="B1978" t="s">
        <v>319</v>
      </c>
      <c r="C1978" s="1">
        <v>42522</v>
      </c>
      <c r="D1978" t="s">
        <v>137</v>
      </c>
      <c r="E1978" t="str">
        <f t="shared" si="30"/>
        <v>2016/06</v>
      </c>
      <c r="F1978">
        <v>111073994.937912</v>
      </c>
      <c r="G1978">
        <v>0.14293356567955456</v>
      </c>
      <c r="H1978" t="s">
        <v>13</v>
      </c>
      <c r="I1978">
        <v>2016</v>
      </c>
      <c r="J1978" t="s">
        <v>328</v>
      </c>
      <c r="K1978">
        <v>10066402.664713303</v>
      </c>
      <c r="L1978">
        <v>9.0627897829192214E-2</v>
      </c>
      <c r="M1978" t="s">
        <v>157</v>
      </c>
    </row>
    <row r="1979" spans="1:13" x14ac:dyDescent="0.3">
      <c r="A1979">
        <v>16</v>
      </c>
      <c r="B1979" t="s">
        <v>319</v>
      </c>
      <c r="C1979" s="1">
        <v>42491</v>
      </c>
      <c r="D1979" t="s">
        <v>138</v>
      </c>
      <c r="E1979" t="str">
        <f t="shared" si="30"/>
        <v>2016/05</v>
      </c>
      <c r="F1979">
        <v>96280233.160311893</v>
      </c>
      <c r="G1979">
        <v>6.7349896873122213E-3</v>
      </c>
      <c r="H1979" t="s">
        <v>13</v>
      </c>
      <c r="I1979">
        <v>2016</v>
      </c>
      <c r="J1979" t="s">
        <v>328</v>
      </c>
      <c r="K1979">
        <v>10066402.664713303</v>
      </c>
      <c r="L1979">
        <v>0.10455316043898842</v>
      </c>
      <c r="M1979" t="s">
        <v>157</v>
      </c>
    </row>
    <row r="1980" spans="1:13" x14ac:dyDescent="0.3">
      <c r="A1980">
        <v>16</v>
      </c>
      <c r="B1980" t="s">
        <v>319</v>
      </c>
      <c r="C1980" s="1">
        <v>42461</v>
      </c>
      <c r="D1980" t="s">
        <v>139</v>
      </c>
      <c r="E1980" t="str">
        <f t="shared" si="30"/>
        <v>2016/04</v>
      </c>
      <c r="F1980">
        <v>95633965.528696701</v>
      </c>
      <c r="G1980">
        <v>1.9371864238674603E-2</v>
      </c>
      <c r="H1980" t="s">
        <v>13</v>
      </c>
      <c r="I1980">
        <v>2016</v>
      </c>
      <c r="J1980" t="s">
        <v>328</v>
      </c>
      <c r="K1980">
        <v>10066402.664713303</v>
      </c>
      <c r="L1980">
        <v>0.10525970149896896</v>
      </c>
      <c r="M1980" t="s">
        <v>157</v>
      </c>
    </row>
    <row r="1981" spans="1:13" x14ac:dyDescent="0.3">
      <c r="A1981">
        <v>16</v>
      </c>
      <c r="B1981" t="s">
        <v>319</v>
      </c>
      <c r="C1981" s="1">
        <v>42430</v>
      </c>
      <c r="D1981" t="s">
        <v>140</v>
      </c>
      <c r="E1981" t="str">
        <f t="shared" si="30"/>
        <v>2016/03</v>
      </c>
      <c r="F1981">
        <v>93799186.256990403</v>
      </c>
      <c r="G1981">
        <v>4.1052606160711033E-2</v>
      </c>
      <c r="H1981" t="s">
        <v>13</v>
      </c>
      <c r="I1981">
        <v>2016</v>
      </c>
      <c r="J1981" t="s">
        <v>328</v>
      </c>
      <c r="K1981">
        <v>10066402.664713303</v>
      </c>
      <c r="L1981">
        <v>0.10731865665799528</v>
      </c>
      <c r="M1981" t="s">
        <v>157</v>
      </c>
    </row>
    <row r="1982" spans="1:13" x14ac:dyDescent="0.3">
      <c r="A1982">
        <v>16</v>
      </c>
      <c r="B1982" t="s">
        <v>319</v>
      </c>
      <c r="C1982" s="1">
        <v>42401</v>
      </c>
      <c r="D1982" t="s">
        <v>141</v>
      </c>
      <c r="E1982" t="str">
        <f t="shared" si="30"/>
        <v>2016/02</v>
      </c>
      <c r="F1982">
        <v>90026455.264112607</v>
      </c>
      <c r="G1982">
        <v>7.2913771215722262E-3</v>
      </c>
      <c r="H1982" t="s">
        <v>13</v>
      </c>
      <c r="I1982">
        <v>2016</v>
      </c>
      <c r="J1982" t="s">
        <v>328</v>
      </c>
      <c r="K1982">
        <v>10066402.664713303</v>
      </c>
      <c r="L1982">
        <v>0.11181605046184784</v>
      </c>
      <c r="M1982" t="s">
        <v>157</v>
      </c>
    </row>
    <row r="1983" spans="1:13" x14ac:dyDescent="0.3">
      <c r="A1983">
        <v>16</v>
      </c>
      <c r="B1983" t="s">
        <v>319</v>
      </c>
      <c r="C1983" s="1">
        <v>42370</v>
      </c>
      <c r="D1983" t="s">
        <v>142</v>
      </c>
      <c r="E1983" t="str">
        <f t="shared" si="30"/>
        <v>2016/01</v>
      </c>
      <c r="F1983">
        <v>89372425.713490903</v>
      </c>
      <c r="G1983">
        <v>-0.15328146545702406</v>
      </c>
      <c r="H1983" t="s">
        <v>13</v>
      </c>
      <c r="I1983">
        <v>2016</v>
      </c>
      <c r="J1983" t="s">
        <v>328</v>
      </c>
      <c r="K1983">
        <v>10066402.664713303</v>
      </c>
      <c r="L1983">
        <v>0.11263432299559666</v>
      </c>
      <c r="M1983" t="s">
        <v>157</v>
      </c>
    </row>
    <row r="1984" spans="1:13" x14ac:dyDescent="0.3">
      <c r="A1984">
        <v>16</v>
      </c>
      <c r="B1984" t="s">
        <v>319</v>
      </c>
      <c r="C1984" s="1">
        <v>42339</v>
      </c>
      <c r="D1984" t="s">
        <v>143</v>
      </c>
      <c r="E1984" t="str">
        <f t="shared" si="30"/>
        <v>2015/12</v>
      </c>
      <c r="F1984">
        <v>104177238.28039999</v>
      </c>
      <c r="G1984">
        <v>-2.5396076187217571E-2</v>
      </c>
      <c r="H1984" t="s">
        <v>13</v>
      </c>
      <c r="I1984">
        <v>2015</v>
      </c>
      <c r="J1984" t="s">
        <v>329</v>
      </c>
      <c r="K1984">
        <v>7251796.7946239039</v>
      </c>
      <c r="L1984">
        <v>6.9610184665341274E-2</v>
      </c>
      <c r="M1984" t="s">
        <v>157</v>
      </c>
    </row>
    <row r="1985" spans="1:13" x14ac:dyDescent="0.3">
      <c r="A1985">
        <v>16</v>
      </c>
      <c r="B1985" t="s">
        <v>319</v>
      </c>
      <c r="C1985" s="1">
        <v>42309</v>
      </c>
      <c r="D1985" t="s">
        <v>145</v>
      </c>
      <c r="E1985" t="str">
        <f t="shared" si="30"/>
        <v>2015/11</v>
      </c>
      <c r="F1985">
        <v>106856812.681769</v>
      </c>
      <c r="G1985">
        <v>2.2014466004623189E-3</v>
      </c>
      <c r="H1985" t="s">
        <v>13</v>
      </c>
      <c r="I1985">
        <v>2015</v>
      </c>
      <c r="J1985" t="s">
        <v>329</v>
      </c>
      <c r="K1985">
        <v>7251796.7946239039</v>
      </c>
      <c r="L1985">
        <v>6.7864618199127175E-2</v>
      </c>
      <c r="M1985" t="s">
        <v>157</v>
      </c>
    </row>
    <row r="1986" spans="1:13" x14ac:dyDescent="0.3">
      <c r="A1986">
        <v>16</v>
      </c>
      <c r="B1986" t="s">
        <v>319</v>
      </c>
      <c r="C1986" s="1">
        <v>42278</v>
      </c>
      <c r="D1986" t="s">
        <v>146</v>
      </c>
      <c r="E1986" t="str">
        <f t="shared" si="30"/>
        <v>2015/10</v>
      </c>
      <c r="F1986">
        <v>106621831.858522</v>
      </c>
      <c r="G1986">
        <v>5.7734251316207769E-2</v>
      </c>
      <c r="H1986" t="s">
        <v>13</v>
      </c>
      <c r="I1986">
        <v>2015</v>
      </c>
      <c r="J1986" t="s">
        <v>329</v>
      </c>
      <c r="K1986">
        <v>7251796.7946239039</v>
      </c>
      <c r="L1986">
        <v>6.8014183101322206E-2</v>
      </c>
      <c r="M1986" t="s">
        <v>157</v>
      </c>
    </row>
    <row r="1987" spans="1:13" x14ac:dyDescent="0.3">
      <c r="A1987">
        <v>16</v>
      </c>
      <c r="B1987" t="s">
        <v>319</v>
      </c>
      <c r="C1987" s="1">
        <v>42248</v>
      </c>
      <c r="D1987" t="s">
        <v>147</v>
      </c>
      <c r="E1987" t="str">
        <f t="shared" ref="E1987:E2050" si="31">TEXT(C1987,"yyyy/mm")</f>
        <v>2015/09</v>
      </c>
      <c r="F1987">
        <v>100640427.53664599</v>
      </c>
      <c r="G1987">
        <v>4.6066881346293331E-2</v>
      </c>
      <c r="H1987" t="s">
        <v>13</v>
      </c>
      <c r="I1987">
        <v>2015</v>
      </c>
      <c r="J1987" t="s">
        <v>329</v>
      </c>
      <c r="K1987">
        <v>7251796.7946239039</v>
      </c>
      <c r="L1987">
        <v>7.2056498289251827E-2</v>
      </c>
      <c r="M1987" t="s">
        <v>157</v>
      </c>
    </row>
    <row r="1988" spans="1:13" x14ac:dyDescent="0.3">
      <c r="A1988">
        <v>16</v>
      </c>
      <c r="B1988" t="s">
        <v>319</v>
      </c>
      <c r="C1988" s="1">
        <v>42217</v>
      </c>
      <c r="D1988" t="s">
        <v>148</v>
      </c>
      <c r="E1988" t="str">
        <f t="shared" si="31"/>
        <v>2015/08</v>
      </c>
      <c r="F1988">
        <v>96109403.249071106</v>
      </c>
      <c r="G1988">
        <v>-8.8510747306014867E-2</v>
      </c>
      <c r="H1988" t="s">
        <v>13</v>
      </c>
      <c r="I1988">
        <v>2015</v>
      </c>
      <c r="J1988" t="s">
        <v>329</v>
      </c>
      <c r="K1988">
        <v>7251796.7946239039</v>
      </c>
      <c r="L1988">
        <v>7.5453561768879185E-2</v>
      </c>
      <c r="M1988" t="s">
        <v>157</v>
      </c>
    </row>
    <row r="1989" spans="1:13" x14ac:dyDescent="0.3">
      <c r="A1989">
        <v>16</v>
      </c>
      <c r="B1989" t="s">
        <v>319</v>
      </c>
      <c r="C1989" s="1">
        <v>42186</v>
      </c>
      <c r="D1989" t="s">
        <v>149</v>
      </c>
      <c r="E1989" t="str">
        <f t="shared" si="31"/>
        <v>2015/07</v>
      </c>
      <c r="F1989">
        <v>105003943.55101299</v>
      </c>
      <c r="G1989">
        <v>0.10708660814413833</v>
      </c>
      <c r="H1989" t="s">
        <v>13</v>
      </c>
      <c r="I1989">
        <v>2015</v>
      </c>
      <c r="J1989" t="s">
        <v>329</v>
      </c>
      <c r="K1989">
        <v>7251796.7946239039</v>
      </c>
      <c r="L1989">
        <v>6.9062137567250867E-2</v>
      </c>
      <c r="M1989" t="s">
        <v>157</v>
      </c>
    </row>
    <row r="1990" spans="1:13" x14ac:dyDescent="0.3">
      <c r="A1990">
        <v>16</v>
      </c>
      <c r="B1990" t="s">
        <v>319</v>
      </c>
      <c r="C1990" s="1">
        <v>42156</v>
      </c>
      <c r="D1990" t="s">
        <v>150</v>
      </c>
      <c r="E1990" t="str">
        <f t="shared" si="31"/>
        <v>2015/06</v>
      </c>
      <c r="F1990">
        <v>94340568.030462801</v>
      </c>
      <c r="G1990">
        <v>-5.4275561883210588E-2</v>
      </c>
      <c r="H1990" t="s">
        <v>13</v>
      </c>
      <c r="I1990">
        <v>2015</v>
      </c>
      <c r="J1990" t="s">
        <v>329</v>
      </c>
      <c r="K1990">
        <v>7251796.7946239039</v>
      </c>
      <c r="L1990">
        <v>7.6868275716574883E-2</v>
      </c>
      <c r="M1990" t="s">
        <v>157</v>
      </c>
    </row>
    <row r="1991" spans="1:13" x14ac:dyDescent="0.3">
      <c r="A1991">
        <v>16</v>
      </c>
      <c r="B1991" t="s">
        <v>319</v>
      </c>
      <c r="C1991" s="1">
        <v>42125</v>
      </c>
      <c r="D1991" t="s">
        <v>151</v>
      </c>
      <c r="E1991" t="str">
        <f t="shared" si="31"/>
        <v>2015/05</v>
      </c>
      <c r="F1991">
        <v>99602459.774828494</v>
      </c>
      <c r="G1991">
        <v>3.631458218564987E-3</v>
      </c>
      <c r="H1991" t="s">
        <v>13</v>
      </c>
      <c r="I1991">
        <v>2015</v>
      </c>
      <c r="J1991" t="s">
        <v>329</v>
      </c>
      <c r="K1991">
        <v>7251796.7946239039</v>
      </c>
      <c r="L1991">
        <v>7.2807406674675071E-2</v>
      </c>
      <c r="M1991" t="s">
        <v>157</v>
      </c>
    </row>
    <row r="1992" spans="1:13" x14ac:dyDescent="0.3">
      <c r="A1992">
        <v>16</v>
      </c>
      <c r="B1992" t="s">
        <v>319</v>
      </c>
      <c r="C1992" s="1">
        <v>42095</v>
      </c>
      <c r="D1992" t="s">
        <v>152</v>
      </c>
      <c r="E1992" t="str">
        <f t="shared" si="31"/>
        <v>2015/04</v>
      </c>
      <c r="F1992">
        <v>99241413.562581599</v>
      </c>
      <c r="G1992">
        <v>2.9377884551042878E-2</v>
      </c>
      <c r="H1992" t="s">
        <v>13</v>
      </c>
      <c r="I1992">
        <v>2015</v>
      </c>
      <c r="J1992" t="s">
        <v>329</v>
      </c>
      <c r="K1992">
        <v>7251796.7946239039</v>
      </c>
      <c r="L1992">
        <v>7.3072284385096178E-2</v>
      </c>
      <c r="M1992" t="s">
        <v>157</v>
      </c>
    </row>
    <row r="1993" spans="1:13" x14ac:dyDescent="0.3">
      <c r="A1993">
        <v>16</v>
      </c>
      <c r="B1993" t="s">
        <v>319</v>
      </c>
      <c r="C1993" s="1">
        <v>42064</v>
      </c>
      <c r="D1993" t="s">
        <v>153</v>
      </c>
      <c r="E1993" t="str">
        <f t="shared" si="31"/>
        <v>2015/03</v>
      </c>
      <c r="F1993">
        <v>96368320.110843897</v>
      </c>
      <c r="G1993">
        <v>-8.0773648148509944E-2</v>
      </c>
      <c r="H1993" t="s">
        <v>13</v>
      </c>
      <c r="I1993">
        <v>2015</v>
      </c>
      <c r="J1993" t="s">
        <v>329</v>
      </c>
      <c r="K1993">
        <v>7251796.7946239039</v>
      </c>
      <c r="L1993">
        <v>7.5250837477324584E-2</v>
      </c>
      <c r="M1993" t="s">
        <v>157</v>
      </c>
    </row>
    <row r="1994" spans="1:13" x14ac:dyDescent="0.3">
      <c r="A1994">
        <v>16</v>
      </c>
      <c r="B1994" t="s">
        <v>319</v>
      </c>
      <c r="C1994" s="1">
        <v>42036</v>
      </c>
      <c r="D1994" t="s">
        <v>154</v>
      </c>
      <c r="E1994" t="str">
        <f t="shared" si="31"/>
        <v>2015/02</v>
      </c>
      <c r="F1994">
        <v>104475350.813529</v>
      </c>
      <c r="G1994">
        <v>7.9673064892202064E-3</v>
      </c>
      <c r="H1994" t="s">
        <v>13</v>
      </c>
      <c r="I1994">
        <v>2015</v>
      </c>
      <c r="J1994" t="s">
        <v>329</v>
      </c>
      <c r="K1994">
        <v>7251796.7946239039</v>
      </c>
      <c r="L1994">
        <v>6.9411557253989467E-2</v>
      </c>
      <c r="M1994" t="s">
        <v>157</v>
      </c>
    </row>
    <row r="1995" spans="1:13" x14ac:dyDescent="0.3">
      <c r="A1995">
        <v>20</v>
      </c>
      <c r="B1995" t="s">
        <v>330</v>
      </c>
      <c r="C1995" s="1">
        <v>45901</v>
      </c>
      <c r="D1995" t="s">
        <v>12</v>
      </c>
      <c r="E1995" t="str">
        <f t="shared" si="31"/>
        <v>2025/09</v>
      </c>
      <c r="F1995">
        <v>25595505.001644898</v>
      </c>
      <c r="G1995">
        <v>-0.12452503154610985</v>
      </c>
      <c r="H1995" t="s">
        <v>13</v>
      </c>
      <c r="I1995">
        <v>2025</v>
      </c>
      <c r="J1995" t="s">
        <v>331</v>
      </c>
      <c r="K1995">
        <v>16697218.586082315</v>
      </c>
      <c r="L1995">
        <v>0.65234964440081433</v>
      </c>
      <c r="M1995" t="s">
        <v>15</v>
      </c>
    </row>
    <row r="1996" spans="1:13" x14ac:dyDescent="0.3">
      <c r="A1996">
        <v>20</v>
      </c>
      <c r="B1996" t="s">
        <v>330</v>
      </c>
      <c r="C1996" s="1">
        <v>45870</v>
      </c>
      <c r="D1996" t="s">
        <v>16</v>
      </c>
      <c r="E1996" t="str">
        <f t="shared" si="31"/>
        <v>2025/08</v>
      </c>
      <c r="F1996">
        <v>28989734.418255001</v>
      </c>
      <c r="G1996">
        <v>4.4449223283455269E-2</v>
      </c>
      <c r="H1996" t="s">
        <v>13</v>
      </c>
      <c r="I1996">
        <v>2025</v>
      </c>
      <c r="J1996" t="s">
        <v>331</v>
      </c>
      <c r="K1996">
        <v>16697218.586082315</v>
      </c>
      <c r="L1996">
        <v>0.57597004322909495</v>
      </c>
      <c r="M1996" t="s">
        <v>15</v>
      </c>
    </row>
    <row r="1997" spans="1:13" x14ac:dyDescent="0.3">
      <c r="A1997">
        <v>20</v>
      </c>
      <c r="B1997" t="s">
        <v>330</v>
      </c>
      <c r="C1997" s="1">
        <v>45839</v>
      </c>
      <c r="D1997" t="s">
        <v>17</v>
      </c>
      <c r="E1997" t="str">
        <f t="shared" si="31"/>
        <v>2025/07</v>
      </c>
      <c r="F1997">
        <v>27729381.595458001</v>
      </c>
      <c r="G1997">
        <v>6.6635364103551864E-2</v>
      </c>
      <c r="H1997" t="s">
        <v>13</v>
      </c>
      <c r="I1997">
        <v>2025</v>
      </c>
      <c r="J1997" t="s">
        <v>331</v>
      </c>
      <c r="K1997">
        <v>16697218.586082315</v>
      </c>
      <c r="L1997">
        <v>0.60214897070828566</v>
      </c>
      <c r="M1997" t="s">
        <v>15</v>
      </c>
    </row>
    <row r="1998" spans="1:13" x14ac:dyDescent="0.3">
      <c r="A1998">
        <v>20</v>
      </c>
      <c r="B1998" t="s">
        <v>330</v>
      </c>
      <c r="C1998" s="1">
        <v>45809</v>
      </c>
      <c r="D1998" t="s">
        <v>18</v>
      </c>
      <c r="E1998" t="str">
        <f t="shared" si="31"/>
        <v>2025/06</v>
      </c>
      <c r="F1998">
        <v>25941842.206601702</v>
      </c>
      <c r="G1998">
        <v>7.7676802880079304E-2</v>
      </c>
      <c r="H1998" t="s">
        <v>13</v>
      </c>
      <c r="I1998">
        <v>2025</v>
      </c>
      <c r="J1998" t="s">
        <v>331</v>
      </c>
      <c r="K1998">
        <v>16697218.586082315</v>
      </c>
      <c r="L1998">
        <v>0.64364043436488072</v>
      </c>
      <c r="M1998" t="s">
        <v>15</v>
      </c>
    </row>
    <row r="1999" spans="1:13" x14ac:dyDescent="0.3">
      <c r="A1999">
        <v>20</v>
      </c>
      <c r="B1999" t="s">
        <v>330</v>
      </c>
      <c r="C1999" s="1">
        <v>45778</v>
      </c>
      <c r="D1999" t="s">
        <v>19</v>
      </c>
      <c r="E1999" t="str">
        <f t="shared" si="31"/>
        <v>2025/05</v>
      </c>
      <c r="F1999">
        <v>24003037.659253001</v>
      </c>
      <c r="G1999">
        <v>3.199138073960197E-2</v>
      </c>
      <c r="H1999" t="s">
        <v>13</v>
      </c>
      <c r="I1999">
        <v>2025</v>
      </c>
      <c r="J1999" t="s">
        <v>331</v>
      </c>
      <c r="K1999">
        <v>16697218.586082315</v>
      </c>
      <c r="L1999">
        <v>0.69562939587546979</v>
      </c>
      <c r="M1999" t="s">
        <v>15</v>
      </c>
    </row>
    <row r="2000" spans="1:13" x14ac:dyDescent="0.3">
      <c r="A2000">
        <v>20</v>
      </c>
      <c r="B2000" t="s">
        <v>330</v>
      </c>
      <c r="C2000" s="1">
        <v>45748</v>
      </c>
      <c r="D2000" t="s">
        <v>20</v>
      </c>
      <c r="E2000" t="str">
        <f t="shared" si="31"/>
        <v>2025/04</v>
      </c>
      <c r="F2000">
        <v>23247300.336553</v>
      </c>
      <c r="G2000">
        <v>4.6821422314097236E-2</v>
      </c>
      <c r="H2000" t="s">
        <v>13</v>
      </c>
      <c r="I2000">
        <v>2025</v>
      </c>
      <c r="J2000" t="s">
        <v>331</v>
      </c>
      <c r="K2000">
        <v>16697218.586082315</v>
      </c>
      <c r="L2000">
        <v>0.71824333769321014</v>
      </c>
      <c r="M2000" t="s">
        <v>33</v>
      </c>
    </row>
    <row r="2001" spans="1:13" x14ac:dyDescent="0.3">
      <c r="A2001">
        <v>20</v>
      </c>
      <c r="B2001" t="s">
        <v>330</v>
      </c>
      <c r="C2001" s="1">
        <v>45717</v>
      </c>
      <c r="D2001" t="s">
        <v>21</v>
      </c>
      <c r="E2001" t="str">
        <f t="shared" si="31"/>
        <v>2025/03</v>
      </c>
      <c r="F2001">
        <v>22183917.478049699</v>
      </c>
      <c r="G2001">
        <v>3.7160746454427289E-2</v>
      </c>
      <c r="H2001" t="s">
        <v>13</v>
      </c>
      <c r="I2001">
        <v>2025</v>
      </c>
      <c r="J2001" t="s">
        <v>331</v>
      </c>
      <c r="K2001">
        <v>16697218.586082315</v>
      </c>
      <c r="L2001">
        <v>0.75267222764435981</v>
      </c>
      <c r="M2001" t="s">
        <v>15</v>
      </c>
    </row>
    <row r="2002" spans="1:13" x14ac:dyDescent="0.3">
      <c r="A2002">
        <v>20</v>
      </c>
      <c r="B2002" t="s">
        <v>330</v>
      </c>
      <c r="C2002" s="1">
        <v>45689</v>
      </c>
      <c r="D2002" t="s">
        <v>22</v>
      </c>
      <c r="E2002" t="str">
        <f t="shared" si="31"/>
        <v>2025/02</v>
      </c>
      <c r="F2002">
        <v>21374675.6826493</v>
      </c>
      <c r="G2002">
        <v>0.11880054337443471</v>
      </c>
      <c r="H2002" t="s">
        <v>13</v>
      </c>
      <c r="I2002">
        <v>2025</v>
      </c>
      <c r="J2002" t="s">
        <v>331</v>
      </c>
      <c r="K2002">
        <v>16697218.586082315</v>
      </c>
      <c r="L2002">
        <v>0.7811682775442591</v>
      </c>
      <c r="M2002" t="s">
        <v>33</v>
      </c>
    </row>
    <row r="2003" spans="1:13" x14ac:dyDescent="0.3">
      <c r="A2003">
        <v>20</v>
      </c>
      <c r="B2003" t="s">
        <v>330</v>
      </c>
      <c r="C2003" s="1">
        <v>45658</v>
      </c>
      <c r="D2003" t="s">
        <v>23</v>
      </c>
      <c r="E2003" t="str">
        <f t="shared" si="31"/>
        <v>2025/01</v>
      </c>
      <c r="F2003">
        <v>18980389.196671098</v>
      </c>
      <c r="G2003">
        <v>5.3380174585486863E-2</v>
      </c>
      <c r="H2003" t="s">
        <v>13</v>
      </c>
      <c r="I2003">
        <v>2025</v>
      </c>
      <c r="J2003" t="s">
        <v>331</v>
      </c>
      <c r="K2003">
        <v>16697218.586082315</v>
      </c>
      <c r="L2003">
        <v>0.87970896766494022</v>
      </c>
      <c r="M2003" t="s">
        <v>33</v>
      </c>
    </row>
    <row r="2004" spans="1:13" x14ac:dyDescent="0.3">
      <c r="A2004">
        <v>20</v>
      </c>
      <c r="B2004" t="s">
        <v>330</v>
      </c>
      <c r="C2004" s="1">
        <v>45627</v>
      </c>
      <c r="D2004" t="s">
        <v>24</v>
      </c>
      <c r="E2004" t="str">
        <f t="shared" si="31"/>
        <v>2024/12</v>
      </c>
      <c r="F2004">
        <v>17993779.6650226</v>
      </c>
      <c r="G2004">
        <v>-0.10054711937732595</v>
      </c>
      <c r="H2004" t="s">
        <v>13</v>
      </c>
      <c r="I2004">
        <v>2024</v>
      </c>
      <c r="J2004" t="s">
        <v>332</v>
      </c>
      <c r="K2004">
        <v>15790098.561248861</v>
      </c>
      <c r="L2004">
        <v>0.87753094987278368</v>
      </c>
      <c r="M2004" t="s">
        <v>33</v>
      </c>
    </row>
    <row r="2005" spans="1:13" x14ac:dyDescent="0.3">
      <c r="A2005">
        <v>20</v>
      </c>
      <c r="B2005" t="s">
        <v>330</v>
      </c>
      <c r="C2005" s="1">
        <v>45597</v>
      </c>
      <c r="D2005" t="s">
        <v>26</v>
      </c>
      <c r="E2005" t="str">
        <f t="shared" si="31"/>
        <v>2024/11</v>
      </c>
      <c r="F2005">
        <v>19897085.095402099</v>
      </c>
      <c r="G2005">
        <v>0.141777702293958</v>
      </c>
      <c r="H2005" t="s">
        <v>13</v>
      </c>
      <c r="I2005">
        <v>2024</v>
      </c>
      <c r="J2005" t="s">
        <v>332</v>
      </c>
      <c r="K2005">
        <v>15790098.561248861</v>
      </c>
      <c r="L2005">
        <v>0.79358853246788907</v>
      </c>
      <c r="M2005" t="s">
        <v>33</v>
      </c>
    </row>
    <row r="2006" spans="1:13" x14ac:dyDescent="0.3">
      <c r="A2006">
        <v>20</v>
      </c>
      <c r="B2006" t="s">
        <v>330</v>
      </c>
      <c r="C2006" s="1">
        <v>45566</v>
      </c>
      <c r="D2006" t="s">
        <v>27</v>
      </c>
      <c r="E2006" t="str">
        <f t="shared" si="31"/>
        <v>2024/10</v>
      </c>
      <c r="F2006">
        <v>17266971.952532198</v>
      </c>
      <c r="G2006">
        <v>-6.7438224608375091E-2</v>
      </c>
      <c r="H2006" t="s">
        <v>13</v>
      </c>
      <c r="I2006">
        <v>2024</v>
      </c>
      <c r="J2006" t="s">
        <v>332</v>
      </c>
      <c r="K2006">
        <v>15790098.561248861</v>
      </c>
      <c r="L2006">
        <v>0.91446830426647252</v>
      </c>
      <c r="M2006" t="s">
        <v>33</v>
      </c>
    </row>
    <row r="2007" spans="1:13" x14ac:dyDescent="0.3">
      <c r="A2007">
        <v>20</v>
      </c>
      <c r="B2007" t="s">
        <v>330</v>
      </c>
      <c r="C2007" s="1">
        <v>45536</v>
      </c>
      <c r="D2007" t="s">
        <v>28</v>
      </c>
      <c r="E2007" t="str">
        <f t="shared" si="31"/>
        <v>2024/09</v>
      </c>
      <c r="F2007">
        <v>18471587.961620599</v>
      </c>
      <c r="G2007">
        <v>6.2147673213830433E-2</v>
      </c>
      <c r="H2007" t="s">
        <v>13</v>
      </c>
      <c r="I2007">
        <v>2024</v>
      </c>
      <c r="J2007" t="s">
        <v>332</v>
      </c>
      <c r="K2007">
        <v>15790098.561248861</v>
      </c>
      <c r="L2007">
        <v>0.85483167955331119</v>
      </c>
      <c r="M2007" t="s">
        <v>33</v>
      </c>
    </row>
    <row r="2008" spans="1:13" x14ac:dyDescent="0.3">
      <c r="A2008">
        <v>20</v>
      </c>
      <c r="B2008" t="s">
        <v>330</v>
      </c>
      <c r="C2008" s="1">
        <v>45505</v>
      </c>
      <c r="D2008" t="s">
        <v>29</v>
      </c>
      <c r="E2008" t="str">
        <f t="shared" si="31"/>
        <v>2024/08</v>
      </c>
      <c r="F2008">
        <v>17358565.832497802</v>
      </c>
      <c r="G2008">
        <v>-1.318295938014144E-2</v>
      </c>
      <c r="H2008" t="s">
        <v>13</v>
      </c>
      <c r="I2008">
        <v>2024</v>
      </c>
      <c r="J2008" t="s">
        <v>332</v>
      </c>
      <c r="K2008">
        <v>15790098.561248861</v>
      </c>
      <c r="L2008">
        <v>0.90964303811824487</v>
      </c>
      <c r="M2008" t="s">
        <v>33</v>
      </c>
    </row>
    <row r="2009" spans="1:13" x14ac:dyDescent="0.3">
      <c r="A2009">
        <v>20</v>
      </c>
      <c r="B2009" t="s">
        <v>330</v>
      </c>
      <c r="C2009" s="1">
        <v>45474</v>
      </c>
      <c r="D2009" t="s">
        <v>30</v>
      </c>
      <c r="E2009" t="str">
        <f t="shared" si="31"/>
        <v>2024/07</v>
      </c>
      <c r="F2009">
        <v>17588918.127161499</v>
      </c>
      <c r="G2009">
        <v>3.5894576547656648E-3</v>
      </c>
      <c r="H2009" t="s">
        <v>13</v>
      </c>
      <c r="I2009">
        <v>2024</v>
      </c>
      <c r="J2009" t="s">
        <v>332</v>
      </c>
      <c r="K2009">
        <v>15790098.561248861</v>
      </c>
      <c r="L2009">
        <v>0.89772994831701269</v>
      </c>
      <c r="M2009" t="s">
        <v>33</v>
      </c>
    </row>
    <row r="2010" spans="1:13" x14ac:dyDescent="0.3">
      <c r="A2010">
        <v>20</v>
      </c>
      <c r="B2010" t="s">
        <v>330</v>
      </c>
      <c r="C2010" s="1">
        <v>45444</v>
      </c>
      <c r="D2010" t="s">
        <v>31</v>
      </c>
      <c r="E2010" t="str">
        <f t="shared" si="31"/>
        <v>2024/06</v>
      </c>
      <c r="F2010">
        <v>17525896.624523599</v>
      </c>
      <c r="G2010">
        <v>7.2103361518247672E-2</v>
      </c>
      <c r="H2010" t="s">
        <v>13</v>
      </c>
      <c r="I2010">
        <v>2024</v>
      </c>
      <c r="J2010" t="s">
        <v>332</v>
      </c>
      <c r="K2010">
        <v>15790098.561248861</v>
      </c>
      <c r="L2010">
        <v>0.90095810214663286</v>
      </c>
      <c r="M2010" t="s">
        <v>33</v>
      </c>
    </row>
    <row r="2011" spans="1:13" x14ac:dyDescent="0.3">
      <c r="A2011">
        <v>20</v>
      </c>
      <c r="B2011" t="s">
        <v>330</v>
      </c>
      <c r="C2011" s="1">
        <v>45413</v>
      </c>
      <c r="D2011" t="s">
        <v>32</v>
      </c>
      <c r="E2011" t="str">
        <f t="shared" si="31"/>
        <v>2024/05</v>
      </c>
      <c r="F2011">
        <v>16306702.7132523</v>
      </c>
      <c r="G2011">
        <v>0.24134844980122658</v>
      </c>
      <c r="H2011" t="s">
        <v>13</v>
      </c>
      <c r="I2011">
        <v>2024</v>
      </c>
      <c r="J2011" t="s">
        <v>332</v>
      </c>
      <c r="K2011">
        <v>15790098.561248861</v>
      </c>
      <c r="L2011">
        <v>0.96831952105292263</v>
      </c>
      <c r="M2011" t="s">
        <v>33</v>
      </c>
    </row>
    <row r="2012" spans="1:13" x14ac:dyDescent="0.3">
      <c r="A2012">
        <v>20</v>
      </c>
      <c r="B2012" t="s">
        <v>330</v>
      </c>
      <c r="C2012" s="1">
        <v>45383</v>
      </c>
      <c r="D2012" t="s">
        <v>34</v>
      </c>
      <c r="E2012" t="str">
        <f t="shared" si="31"/>
        <v>2024/04</v>
      </c>
      <c r="F2012">
        <v>12810021.354049699</v>
      </c>
      <c r="G2012">
        <v>-6.6428218866322206E-2</v>
      </c>
      <c r="H2012" t="s">
        <v>13</v>
      </c>
      <c r="I2012">
        <v>2024</v>
      </c>
      <c r="J2012" t="s">
        <v>332</v>
      </c>
      <c r="K2012">
        <v>15790098.561248861</v>
      </c>
      <c r="L2012">
        <v>1.2326363965238087</v>
      </c>
      <c r="M2012" t="s">
        <v>33</v>
      </c>
    </row>
    <row r="2013" spans="1:13" x14ac:dyDescent="0.3">
      <c r="A2013">
        <v>20</v>
      </c>
      <c r="B2013" t="s">
        <v>330</v>
      </c>
      <c r="C2013" s="1">
        <v>45352</v>
      </c>
      <c r="D2013" t="s">
        <v>35</v>
      </c>
      <c r="E2013" t="str">
        <f t="shared" si="31"/>
        <v>2024/03</v>
      </c>
      <c r="F2013">
        <v>13689868.062658699</v>
      </c>
      <c r="G2013">
        <v>4.8633688288947582E-2</v>
      </c>
      <c r="H2013" t="s">
        <v>13</v>
      </c>
      <c r="I2013">
        <v>2024</v>
      </c>
      <c r="J2013" t="s">
        <v>332</v>
      </c>
      <c r="K2013">
        <v>15790098.561248861</v>
      </c>
      <c r="L2013">
        <v>1.1534149554237763</v>
      </c>
      <c r="M2013" t="s">
        <v>33</v>
      </c>
    </row>
    <row r="2014" spans="1:13" x14ac:dyDescent="0.3">
      <c r="A2014">
        <v>20</v>
      </c>
      <c r="B2014" t="s">
        <v>330</v>
      </c>
      <c r="C2014" s="1">
        <v>45323</v>
      </c>
      <c r="D2014" t="s">
        <v>36</v>
      </c>
      <c r="E2014" t="str">
        <f t="shared" si="31"/>
        <v>2024/02</v>
      </c>
      <c r="F2014">
        <v>13040009.870878501</v>
      </c>
      <c r="G2014">
        <v>-7.1420680424192515E-2</v>
      </c>
      <c r="H2014" t="s">
        <v>13</v>
      </c>
      <c r="I2014">
        <v>2024</v>
      </c>
      <c r="J2014" t="s">
        <v>332</v>
      </c>
      <c r="K2014">
        <v>15790098.561248861</v>
      </c>
      <c r="L2014">
        <v>1.2108962123189779</v>
      </c>
      <c r="M2014" t="s">
        <v>33</v>
      </c>
    </row>
    <row r="2015" spans="1:13" x14ac:dyDescent="0.3">
      <c r="A2015">
        <v>20</v>
      </c>
      <c r="B2015" t="s">
        <v>330</v>
      </c>
      <c r="C2015" s="1">
        <v>45292</v>
      </c>
      <c r="D2015" t="s">
        <v>37</v>
      </c>
      <c r="E2015" t="str">
        <f t="shared" si="31"/>
        <v>2024/01</v>
      </c>
      <c r="F2015">
        <v>14005400.341161501</v>
      </c>
      <c r="G2015">
        <v>-0.11157131268604704</v>
      </c>
      <c r="H2015" t="s">
        <v>13</v>
      </c>
      <c r="I2015">
        <v>2024</v>
      </c>
      <c r="J2015" t="s">
        <v>332</v>
      </c>
      <c r="K2015">
        <v>15790098.561248861</v>
      </c>
      <c r="L2015">
        <v>1.1274292898891423</v>
      </c>
      <c r="M2015" t="s">
        <v>33</v>
      </c>
    </row>
    <row r="2016" spans="1:13" x14ac:dyDescent="0.3">
      <c r="A2016">
        <v>20</v>
      </c>
      <c r="B2016" t="s">
        <v>330</v>
      </c>
      <c r="C2016" s="1">
        <v>45261</v>
      </c>
      <c r="D2016" t="s">
        <v>38</v>
      </c>
      <c r="E2016" t="str">
        <f t="shared" si="31"/>
        <v>2023/12</v>
      </c>
      <c r="F2016">
        <v>15658506.358030999</v>
      </c>
      <c r="G2016">
        <v>5.8729427281391886E-3</v>
      </c>
      <c r="H2016" t="s">
        <v>13</v>
      </c>
      <c r="I2016">
        <v>2023</v>
      </c>
      <c r="J2016" t="s">
        <v>333</v>
      </c>
      <c r="K2016">
        <v>17957547.46279335</v>
      </c>
      <c r="L2016">
        <v>1.146823780774161</v>
      </c>
      <c r="M2016" t="s">
        <v>33</v>
      </c>
    </row>
    <row r="2017" spans="1:13" x14ac:dyDescent="0.3">
      <c r="A2017">
        <v>20</v>
      </c>
      <c r="B2017" t="s">
        <v>330</v>
      </c>
      <c r="C2017" s="1">
        <v>45231</v>
      </c>
      <c r="D2017" t="s">
        <v>40</v>
      </c>
      <c r="E2017" t="str">
        <f t="shared" si="31"/>
        <v>2023/11</v>
      </c>
      <c r="F2017">
        <v>15566814.361453401</v>
      </c>
      <c r="G2017">
        <v>8.6347689932156649E-2</v>
      </c>
      <c r="H2017" t="s">
        <v>13</v>
      </c>
      <c r="I2017">
        <v>2023</v>
      </c>
      <c r="J2017" t="s">
        <v>333</v>
      </c>
      <c r="K2017">
        <v>17957547.46279335</v>
      </c>
      <c r="L2017">
        <v>1.153578827743966</v>
      </c>
      <c r="M2017" t="s">
        <v>33</v>
      </c>
    </row>
    <row r="2018" spans="1:13" x14ac:dyDescent="0.3">
      <c r="A2018">
        <v>20</v>
      </c>
      <c r="B2018" t="s">
        <v>330</v>
      </c>
      <c r="C2018" s="1">
        <v>45200</v>
      </c>
      <c r="D2018" t="s">
        <v>41</v>
      </c>
      <c r="E2018" t="str">
        <f t="shared" si="31"/>
        <v>2023/10</v>
      </c>
      <c r="F2018">
        <v>14279053.5102132</v>
      </c>
      <c r="G2018">
        <v>-3.4350464351093714E-2</v>
      </c>
      <c r="H2018" t="s">
        <v>13</v>
      </c>
      <c r="I2018">
        <v>2023</v>
      </c>
      <c r="J2018" t="s">
        <v>333</v>
      </c>
      <c r="K2018">
        <v>17957547.46279335</v>
      </c>
      <c r="L2018">
        <v>1.2576146906340171</v>
      </c>
      <c r="M2018" t="s">
        <v>33</v>
      </c>
    </row>
    <row r="2019" spans="1:13" x14ac:dyDescent="0.3">
      <c r="A2019">
        <v>20</v>
      </c>
      <c r="B2019" t="s">
        <v>330</v>
      </c>
      <c r="C2019" s="1">
        <v>45170</v>
      </c>
      <c r="D2019" t="s">
        <v>42</v>
      </c>
      <c r="E2019" t="str">
        <f t="shared" si="31"/>
        <v>2023/09</v>
      </c>
      <c r="F2019">
        <v>14778067.238604899</v>
      </c>
      <c r="G2019">
        <v>9.5775999116302253E-3</v>
      </c>
      <c r="H2019" t="s">
        <v>13</v>
      </c>
      <c r="I2019">
        <v>2023</v>
      </c>
      <c r="J2019" t="s">
        <v>333</v>
      </c>
      <c r="K2019">
        <v>17957547.46279335</v>
      </c>
      <c r="L2019">
        <v>1.2151485828865809</v>
      </c>
      <c r="M2019" t="s">
        <v>33</v>
      </c>
    </row>
    <row r="2020" spans="1:13" x14ac:dyDescent="0.3">
      <c r="A2020">
        <v>20</v>
      </c>
      <c r="B2020" t="s">
        <v>330</v>
      </c>
      <c r="C2020" s="1">
        <v>45139</v>
      </c>
      <c r="D2020" t="s">
        <v>43</v>
      </c>
      <c r="E2020" t="str">
        <f t="shared" si="31"/>
        <v>2023/08</v>
      </c>
      <c r="F2020">
        <v>14637204.4635591</v>
      </c>
      <c r="G2020">
        <v>-5.3123528975208001E-2</v>
      </c>
      <c r="H2020" t="s">
        <v>13</v>
      </c>
      <c r="I2020">
        <v>2023</v>
      </c>
      <c r="J2020" t="s">
        <v>333</v>
      </c>
      <c r="K2020">
        <v>17957547.46279335</v>
      </c>
      <c r="L2020">
        <v>1.2268427012480834</v>
      </c>
      <c r="M2020" t="s">
        <v>33</v>
      </c>
    </row>
    <row r="2021" spans="1:13" x14ac:dyDescent="0.3">
      <c r="A2021">
        <v>20</v>
      </c>
      <c r="B2021" t="s">
        <v>330</v>
      </c>
      <c r="C2021" s="1">
        <v>45108</v>
      </c>
      <c r="D2021" t="s">
        <v>44</v>
      </c>
      <c r="E2021" t="str">
        <f t="shared" si="31"/>
        <v>2023/07</v>
      </c>
      <c r="F2021">
        <v>15435808.959946601</v>
      </c>
      <c r="G2021">
        <v>-2.762582145375639E-3</v>
      </c>
      <c r="H2021" t="s">
        <v>13</v>
      </c>
      <c r="I2021">
        <v>2023</v>
      </c>
      <c r="J2021" t="s">
        <v>333</v>
      </c>
      <c r="K2021">
        <v>17957547.46279335</v>
      </c>
      <c r="L2021">
        <v>1.1633693776199387</v>
      </c>
      <c r="M2021" t="s">
        <v>33</v>
      </c>
    </row>
    <row r="2022" spans="1:13" x14ac:dyDescent="0.3">
      <c r="A2022">
        <v>20</v>
      </c>
      <c r="B2022" t="s">
        <v>330</v>
      </c>
      <c r="C2022" s="1">
        <v>45078</v>
      </c>
      <c r="D2022" t="s">
        <v>45</v>
      </c>
      <c r="E2022" t="str">
        <f t="shared" si="31"/>
        <v>2023/06</v>
      </c>
      <c r="F2022">
        <v>15478510.606424101</v>
      </c>
      <c r="G2022">
        <v>-0.18241550116379793</v>
      </c>
      <c r="H2022" t="s">
        <v>13</v>
      </c>
      <c r="I2022">
        <v>2023</v>
      </c>
      <c r="J2022" t="s">
        <v>333</v>
      </c>
      <c r="K2022">
        <v>17957547.46279335</v>
      </c>
      <c r="L2022">
        <v>1.1601599093998338</v>
      </c>
      <c r="M2022" t="s">
        <v>33</v>
      </c>
    </row>
    <row r="2023" spans="1:13" x14ac:dyDescent="0.3">
      <c r="A2023">
        <v>20</v>
      </c>
      <c r="B2023" t="s">
        <v>330</v>
      </c>
      <c r="C2023" s="1">
        <v>45047</v>
      </c>
      <c r="D2023" t="s">
        <v>46</v>
      </c>
      <c r="E2023" t="str">
        <f t="shared" si="31"/>
        <v>2023/05</v>
      </c>
      <c r="F2023">
        <v>18575957.7523853</v>
      </c>
      <c r="G2023">
        <v>-7.8509419853216481E-2</v>
      </c>
      <c r="H2023" t="s">
        <v>13</v>
      </c>
      <c r="I2023">
        <v>2023</v>
      </c>
      <c r="J2023" t="s">
        <v>333</v>
      </c>
      <c r="K2023">
        <v>17957547.46279335</v>
      </c>
      <c r="L2023">
        <v>0.9667091033563241</v>
      </c>
      <c r="M2023" t="s">
        <v>33</v>
      </c>
    </row>
    <row r="2024" spans="1:13" x14ac:dyDescent="0.3">
      <c r="A2024">
        <v>20</v>
      </c>
      <c r="B2024" t="s">
        <v>330</v>
      </c>
      <c r="C2024" s="1">
        <v>45017</v>
      </c>
      <c r="D2024" t="s">
        <v>47</v>
      </c>
      <c r="E2024" t="str">
        <f t="shared" si="31"/>
        <v>2023/04</v>
      </c>
      <c r="F2024">
        <v>20093122.061166801</v>
      </c>
      <c r="G2024">
        <v>8.5748427015413131E-2</v>
      </c>
      <c r="H2024" t="s">
        <v>13</v>
      </c>
      <c r="I2024">
        <v>2023</v>
      </c>
      <c r="J2024" t="s">
        <v>333</v>
      </c>
      <c r="K2024">
        <v>17957547.46279335</v>
      </c>
      <c r="L2024">
        <v>0.89371613869301114</v>
      </c>
      <c r="M2024" t="s">
        <v>33</v>
      </c>
    </row>
    <row r="2025" spans="1:13" x14ac:dyDescent="0.3">
      <c r="A2025">
        <v>20</v>
      </c>
      <c r="B2025" t="s">
        <v>330</v>
      </c>
      <c r="C2025" s="1">
        <v>44986</v>
      </c>
      <c r="D2025" t="s">
        <v>48</v>
      </c>
      <c r="E2025" t="str">
        <f t="shared" si="31"/>
        <v>2023/03</v>
      </c>
      <c r="F2025">
        <v>18441971.808880899</v>
      </c>
      <c r="G2025">
        <v>4.5284046763601871E-2</v>
      </c>
      <c r="H2025" t="s">
        <v>13</v>
      </c>
      <c r="I2025">
        <v>2023</v>
      </c>
      <c r="J2025" t="s">
        <v>333</v>
      </c>
      <c r="K2025">
        <v>17957547.46279335</v>
      </c>
      <c r="L2025">
        <v>0.97373250804698286</v>
      </c>
      <c r="M2025" t="s">
        <v>33</v>
      </c>
    </row>
    <row r="2026" spans="1:13" x14ac:dyDescent="0.3">
      <c r="A2026">
        <v>20</v>
      </c>
      <c r="B2026" t="s">
        <v>330</v>
      </c>
      <c r="C2026" s="1">
        <v>44958</v>
      </c>
      <c r="D2026" t="s">
        <v>49</v>
      </c>
      <c r="E2026" t="str">
        <f t="shared" si="31"/>
        <v>2023/02</v>
      </c>
      <c r="F2026">
        <v>17625471.440106198</v>
      </c>
      <c r="G2026">
        <v>0.11151799729042067</v>
      </c>
      <c r="H2026" t="s">
        <v>13</v>
      </c>
      <c r="I2026">
        <v>2023</v>
      </c>
      <c r="J2026" t="s">
        <v>333</v>
      </c>
      <c r="K2026">
        <v>17957547.46279335</v>
      </c>
      <c r="L2026">
        <v>1.0188406888187695</v>
      </c>
      <c r="M2026" t="s">
        <v>33</v>
      </c>
    </row>
    <row r="2027" spans="1:13" x14ac:dyDescent="0.3">
      <c r="A2027">
        <v>20</v>
      </c>
      <c r="B2027" t="s">
        <v>330</v>
      </c>
      <c r="C2027" s="1">
        <v>44927</v>
      </c>
      <c r="D2027" t="s">
        <v>50</v>
      </c>
      <c r="E2027" t="str">
        <f t="shared" si="31"/>
        <v>2023/01</v>
      </c>
      <c r="F2027">
        <v>15765548.7328867</v>
      </c>
      <c r="G2027">
        <v>0.16043390906323463</v>
      </c>
      <c r="H2027" t="s">
        <v>13</v>
      </c>
      <c r="I2027">
        <v>2023</v>
      </c>
      <c r="J2027" t="s">
        <v>333</v>
      </c>
      <c r="K2027">
        <v>17957547.46279335</v>
      </c>
      <c r="L2027">
        <v>1.1390372620100544</v>
      </c>
      <c r="M2027" t="s">
        <v>33</v>
      </c>
    </row>
    <row r="2028" spans="1:13" x14ac:dyDescent="0.3">
      <c r="A2028">
        <v>20</v>
      </c>
      <c r="B2028" t="s">
        <v>330</v>
      </c>
      <c r="C2028" s="1">
        <v>44896</v>
      </c>
      <c r="D2028" t="s">
        <v>51</v>
      </c>
      <c r="E2028" t="str">
        <f t="shared" si="31"/>
        <v>2022/12</v>
      </c>
      <c r="F2028">
        <v>13428686.3393238</v>
      </c>
      <c r="G2028">
        <v>-8.0111955644639923E-2</v>
      </c>
      <c r="H2028" t="s">
        <v>13</v>
      </c>
      <c r="I2028">
        <v>2022</v>
      </c>
      <c r="J2028" t="s">
        <v>334</v>
      </c>
      <c r="K2028">
        <v>20077587.839833848</v>
      </c>
      <c r="L2028">
        <v>1.4951267259135976</v>
      </c>
      <c r="M2028" t="s">
        <v>33</v>
      </c>
    </row>
    <row r="2029" spans="1:13" x14ac:dyDescent="0.3">
      <c r="A2029">
        <v>20</v>
      </c>
      <c r="B2029" t="s">
        <v>330</v>
      </c>
      <c r="C2029" s="1">
        <v>44866</v>
      </c>
      <c r="D2029" t="s">
        <v>53</v>
      </c>
      <c r="E2029" t="str">
        <f t="shared" si="31"/>
        <v>2022/11</v>
      </c>
      <c r="F2029">
        <v>14548750.9708724</v>
      </c>
      <c r="G2029">
        <v>-6.6884799509223616E-2</v>
      </c>
      <c r="H2029" t="s">
        <v>13</v>
      </c>
      <c r="I2029">
        <v>2022</v>
      </c>
      <c r="J2029" t="s">
        <v>334</v>
      </c>
      <c r="K2029">
        <v>20077587.839833848</v>
      </c>
      <c r="L2029">
        <v>1.3800214107747504</v>
      </c>
      <c r="M2029" t="s">
        <v>33</v>
      </c>
    </row>
    <row r="2030" spans="1:13" x14ac:dyDescent="0.3">
      <c r="A2030">
        <v>20</v>
      </c>
      <c r="B2030" t="s">
        <v>330</v>
      </c>
      <c r="C2030" s="1">
        <v>44835</v>
      </c>
      <c r="D2030" t="s">
        <v>54</v>
      </c>
      <c r="E2030" t="str">
        <f t="shared" si="31"/>
        <v>2022/10</v>
      </c>
      <c r="F2030">
        <v>15555121.5653826</v>
      </c>
      <c r="G2030">
        <v>6.7362036083829277E-2</v>
      </c>
      <c r="H2030" t="s">
        <v>13</v>
      </c>
      <c r="I2030">
        <v>2022</v>
      </c>
      <c r="J2030" t="s">
        <v>334</v>
      </c>
      <c r="K2030">
        <v>20077587.839833848</v>
      </c>
      <c r="L2030">
        <v>1.2907380861950861</v>
      </c>
      <c r="M2030" t="s">
        <v>33</v>
      </c>
    </row>
    <row r="2031" spans="1:13" x14ac:dyDescent="0.3">
      <c r="A2031">
        <v>20</v>
      </c>
      <c r="B2031" t="s">
        <v>330</v>
      </c>
      <c r="C2031" s="1">
        <v>44805</v>
      </c>
      <c r="D2031" t="s">
        <v>55</v>
      </c>
      <c r="E2031" t="str">
        <f t="shared" si="31"/>
        <v>2022/09</v>
      </c>
      <c r="F2031">
        <v>14541809.4313043</v>
      </c>
      <c r="G2031">
        <v>-0.21653927231919745</v>
      </c>
      <c r="H2031" t="s">
        <v>13</v>
      </c>
      <c r="I2031">
        <v>2022</v>
      </c>
      <c r="J2031" t="s">
        <v>334</v>
      </c>
      <c r="K2031">
        <v>20077587.839833848</v>
      </c>
      <c r="L2031">
        <v>1.3806801646439282</v>
      </c>
      <c r="M2031" t="s">
        <v>33</v>
      </c>
    </row>
    <row r="2032" spans="1:13" x14ac:dyDescent="0.3">
      <c r="A2032">
        <v>20</v>
      </c>
      <c r="B2032" t="s">
        <v>330</v>
      </c>
      <c r="C2032" s="1">
        <v>44774</v>
      </c>
      <c r="D2032" t="s">
        <v>56</v>
      </c>
      <c r="E2032" t="str">
        <f t="shared" si="31"/>
        <v>2022/08</v>
      </c>
      <c r="F2032">
        <v>18057609.623950601</v>
      </c>
      <c r="G2032">
        <v>-7.1324182657742402E-2</v>
      </c>
      <c r="H2032" t="s">
        <v>13</v>
      </c>
      <c r="I2032">
        <v>2022</v>
      </c>
      <c r="J2032" t="s">
        <v>334</v>
      </c>
      <c r="K2032">
        <v>20077587.839833848</v>
      </c>
      <c r="L2032">
        <v>1.1118629906144422</v>
      </c>
      <c r="M2032" t="s">
        <v>33</v>
      </c>
    </row>
    <row r="2033" spans="1:13" x14ac:dyDescent="0.3">
      <c r="A2033">
        <v>20</v>
      </c>
      <c r="B2033" t="s">
        <v>330</v>
      </c>
      <c r="C2033" s="1">
        <v>44743</v>
      </c>
      <c r="D2033" t="s">
        <v>57</v>
      </c>
      <c r="E2033" t="str">
        <f t="shared" si="31"/>
        <v>2022/07</v>
      </c>
      <c r="F2033">
        <v>19392596.400858399</v>
      </c>
      <c r="G2033">
        <v>-0.14066118497996583</v>
      </c>
      <c r="H2033" t="s">
        <v>13</v>
      </c>
      <c r="I2033">
        <v>2022</v>
      </c>
      <c r="J2033" t="s">
        <v>334</v>
      </c>
      <c r="K2033">
        <v>20077587.839833848</v>
      </c>
      <c r="L2033">
        <v>1.0353223170748362</v>
      </c>
      <c r="M2033" t="s">
        <v>33</v>
      </c>
    </row>
    <row r="2034" spans="1:13" x14ac:dyDescent="0.3">
      <c r="A2034">
        <v>20</v>
      </c>
      <c r="B2034" t="s">
        <v>330</v>
      </c>
      <c r="C2034" s="1">
        <v>44713</v>
      </c>
      <c r="D2034" t="s">
        <v>58</v>
      </c>
      <c r="E2034" t="str">
        <f t="shared" si="31"/>
        <v>2022/06</v>
      </c>
      <c r="F2034">
        <v>22321549.326833501</v>
      </c>
      <c r="G2034">
        <v>-5.008458545670327E-3</v>
      </c>
      <c r="H2034" t="s">
        <v>13</v>
      </c>
      <c r="I2034">
        <v>2022</v>
      </c>
      <c r="J2034" t="s">
        <v>334</v>
      </c>
      <c r="K2034">
        <v>20077587.839833848</v>
      </c>
      <c r="L2034">
        <v>0.89947106922806164</v>
      </c>
      <c r="M2034" t="s">
        <v>33</v>
      </c>
    </row>
    <row r="2035" spans="1:13" x14ac:dyDescent="0.3">
      <c r="A2035">
        <v>20</v>
      </c>
      <c r="B2035" t="s">
        <v>330</v>
      </c>
      <c r="C2035" s="1">
        <v>44682</v>
      </c>
      <c r="D2035" t="s">
        <v>59</v>
      </c>
      <c r="E2035" t="str">
        <f t="shared" si="31"/>
        <v>2022/05</v>
      </c>
      <c r="F2035">
        <v>22433626.313498601</v>
      </c>
      <c r="G2035">
        <v>5.4375459893013199E-2</v>
      </c>
      <c r="H2035" t="s">
        <v>13</v>
      </c>
      <c r="I2035">
        <v>2022</v>
      </c>
      <c r="J2035" t="s">
        <v>334</v>
      </c>
      <c r="K2035">
        <v>20077587.839833848</v>
      </c>
      <c r="L2035">
        <v>0.89497736831574592</v>
      </c>
      <c r="M2035" t="s">
        <v>33</v>
      </c>
    </row>
    <row r="2036" spans="1:13" x14ac:dyDescent="0.3">
      <c r="A2036">
        <v>20</v>
      </c>
      <c r="B2036" t="s">
        <v>330</v>
      </c>
      <c r="C2036" s="1">
        <v>44652</v>
      </c>
      <c r="D2036" t="s">
        <v>60</v>
      </c>
      <c r="E2036" t="str">
        <f t="shared" si="31"/>
        <v>2022/04</v>
      </c>
      <c r="F2036">
        <v>21246359.181188598</v>
      </c>
      <c r="G2036">
        <v>-2.6922289468119903E-2</v>
      </c>
      <c r="H2036" t="s">
        <v>13</v>
      </c>
      <c r="I2036">
        <v>2022</v>
      </c>
      <c r="J2036" t="s">
        <v>334</v>
      </c>
      <c r="K2036">
        <v>20077587.839833848</v>
      </c>
      <c r="L2036">
        <v>0.94498957061831212</v>
      </c>
      <c r="M2036" t="s">
        <v>33</v>
      </c>
    </row>
    <row r="2037" spans="1:13" x14ac:dyDescent="0.3">
      <c r="A2037">
        <v>20</v>
      </c>
      <c r="B2037" t="s">
        <v>330</v>
      </c>
      <c r="C2037" s="1">
        <v>44621</v>
      </c>
      <c r="D2037" t="s">
        <v>61</v>
      </c>
      <c r="E2037" t="str">
        <f t="shared" si="31"/>
        <v>2022/03</v>
      </c>
      <c r="F2037">
        <v>21826129.162690599</v>
      </c>
      <c r="G2037">
        <v>-2.1984832176009377E-2</v>
      </c>
      <c r="H2037" t="s">
        <v>13</v>
      </c>
      <c r="I2037">
        <v>2022</v>
      </c>
      <c r="J2037" t="s">
        <v>334</v>
      </c>
      <c r="K2037">
        <v>20077587.839833848</v>
      </c>
      <c r="L2037">
        <v>0.91988770386983265</v>
      </c>
      <c r="M2037" t="s">
        <v>33</v>
      </c>
    </row>
    <row r="2038" spans="1:13" x14ac:dyDescent="0.3">
      <c r="A2038">
        <v>20</v>
      </c>
      <c r="B2038" t="s">
        <v>330</v>
      </c>
      <c r="C2038" s="1">
        <v>44593</v>
      </c>
      <c r="D2038" t="s">
        <v>62</v>
      </c>
      <c r="E2038" t="str">
        <f t="shared" si="31"/>
        <v>2022/02</v>
      </c>
      <c r="F2038">
        <v>22311286.459376901</v>
      </c>
      <c r="G2038">
        <v>-4.8569493867565608E-2</v>
      </c>
      <c r="H2038" t="s">
        <v>13</v>
      </c>
      <c r="I2038">
        <v>2022</v>
      </c>
      <c r="J2038" t="s">
        <v>334</v>
      </c>
      <c r="K2038">
        <v>20077587.839833848</v>
      </c>
      <c r="L2038">
        <v>0.89988481284528155</v>
      </c>
      <c r="M2038" t="s">
        <v>33</v>
      </c>
    </row>
    <row r="2039" spans="1:13" x14ac:dyDescent="0.3">
      <c r="A2039">
        <v>20</v>
      </c>
      <c r="B2039" t="s">
        <v>330</v>
      </c>
      <c r="C2039" s="1">
        <v>44562</v>
      </c>
      <c r="D2039" t="s">
        <v>63</v>
      </c>
      <c r="E2039" t="str">
        <f t="shared" si="31"/>
        <v>2022/01</v>
      </c>
      <c r="F2039">
        <v>23421681.742459599</v>
      </c>
      <c r="G2039">
        <v>3.5958963455842E-2</v>
      </c>
      <c r="H2039" t="s">
        <v>13</v>
      </c>
      <c r="I2039">
        <v>2022</v>
      </c>
      <c r="J2039" t="s">
        <v>334</v>
      </c>
      <c r="K2039">
        <v>20077587.839833848</v>
      </c>
      <c r="L2039">
        <v>0.85722229772410119</v>
      </c>
      <c r="M2039" t="s">
        <v>33</v>
      </c>
    </row>
    <row r="2040" spans="1:13" x14ac:dyDescent="0.3">
      <c r="A2040">
        <v>20</v>
      </c>
      <c r="B2040" t="s">
        <v>330</v>
      </c>
      <c r="C2040" s="1">
        <v>44531</v>
      </c>
      <c r="D2040" t="s">
        <v>64</v>
      </c>
      <c r="E2040" t="str">
        <f t="shared" si="31"/>
        <v>2021/12</v>
      </c>
      <c r="F2040">
        <v>22594425.128014799</v>
      </c>
      <c r="G2040">
        <v>6.680081804458568E-2</v>
      </c>
      <c r="H2040" t="s">
        <v>13</v>
      </c>
      <c r="I2040">
        <v>2021</v>
      </c>
      <c r="J2040" t="s">
        <v>335</v>
      </c>
      <c r="K2040">
        <v>16080068.747144904</v>
      </c>
      <c r="L2040">
        <v>0.71168302163205943</v>
      </c>
      <c r="M2040" t="s">
        <v>33</v>
      </c>
    </row>
    <row r="2041" spans="1:13" x14ac:dyDescent="0.3">
      <c r="A2041">
        <v>20</v>
      </c>
      <c r="B2041" t="s">
        <v>330</v>
      </c>
      <c r="C2041" s="1">
        <v>44501</v>
      </c>
      <c r="D2041" t="s">
        <v>66</v>
      </c>
      <c r="E2041" t="str">
        <f t="shared" si="31"/>
        <v>2021/11</v>
      </c>
      <c r="F2041">
        <v>21134407.1300116</v>
      </c>
      <c r="G2041">
        <v>0.13264816800110318</v>
      </c>
      <c r="H2041" t="s">
        <v>13</v>
      </c>
      <c r="I2041">
        <v>2021</v>
      </c>
      <c r="J2041" t="s">
        <v>335</v>
      </c>
      <c r="K2041">
        <v>16080068.747144904</v>
      </c>
      <c r="L2041">
        <v>0.76084787466361625</v>
      </c>
      <c r="M2041" t="s">
        <v>33</v>
      </c>
    </row>
    <row r="2042" spans="1:13" x14ac:dyDescent="0.3">
      <c r="A2042">
        <v>20</v>
      </c>
      <c r="B2042" t="s">
        <v>330</v>
      </c>
      <c r="C2042" s="1">
        <v>44470</v>
      </c>
      <c r="D2042" t="s">
        <v>67</v>
      </c>
      <c r="E2042" t="str">
        <f t="shared" si="31"/>
        <v>2021/10</v>
      </c>
      <c r="F2042">
        <v>18508946.578974601</v>
      </c>
      <c r="G2042">
        <v>-0.14015968825734573</v>
      </c>
      <c r="H2042" t="s">
        <v>13</v>
      </c>
      <c r="I2042">
        <v>2021</v>
      </c>
      <c r="J2042" t="s">
        <v>335</v>
      </c>
      <c r="K2042">
        <v>16080068.747144904</v>
      </c>
      <c r="L2042">
        <v>0.86877276772796985</v>
      </c>
      <c r="M2042" t="s">
        <v>33</v>
      </c>
    </row>
    <row r="2043" spans="1:13" x14ac:dyDescent="0.3">
      <c r="A2043">
        <v>20</v>
      </c>
      <c r="B2043" t="s">
        <v>330</v>
      </c>
      <c r="C2043" s="1">
        <v>44440</v>
      </c>
      <c r="D2043" t="s">
        <v>68</v>
      </c>
      <c r="E2043" t="str">
        <f t="shared" si="31"/>
        <v>2021/09</v>
      </c>
      <c r="F2043">
        <v>21293756.3856076</v>
      </c>
      <c r="G2043">
        <v>-6.0646652849485401E-2</v>
      </c>
      <c r="H2043" t="s">
        <v>13</v>
      </c>
      <c r="I2043">
        <v>2021</v>
      </c>
      <c r="J2043" t="s">
        <v>335</v>
      </c>
      <c r="K2043">
        <v>16080068.747144904</v>
      </c>
      <c r="L2043">
        <v>0.75515416143360148</v>
      </c>
      <c r="M2043" t="s">
        <v>33</v>
      </c>
    </row>
    <row r="2044" spans="1:13" x14ac:dyDescent="0.3">
      <c r="A2044">
        <v>20</v>
      </c>
      <c r="B2044" t="s">
        <v>330</v>
      </c>
      <c r="C2044" s="1">
        <v>44409</v>
      </c>
      <c r="D2044" t="s">
        <v>69</v>
      </c>
      <c r="E2044" t="str">
        <f t="shared" si="31"/>
        <v>2021/08</v>
      </c>
      <c r="F2044">
        <v>22625114.608865101</v>
      </c>
      <c r="G2044">
        <v>-2.2113743733562018E-2</v>
      </c>
      <c r="H2044" t="s">
        <v>13</v>
      </c>
      <c r="I2044">
        <v>2021</v>
      </c>
      <c r="J2044" t="s">
        <v>335</v>
      </c>
      <c r="K2044">
        <v>16080068.747144904</v>
      </c>
      <c r="L2044">
        <v>0.71071767039112899</v>
      </c>
      <c r="M2044" t="s">
        <v>15</v>
      </c>
    </row>
    <row r="2045" spans="1:13" x14ac:dyDescent="0.3">
      <c r="A2045">
        <v>20</v>
      </c>
      <c r="B2045" t="s">
        <v>330</v>
      </c>
      <c r="C2045" s="1">
        <v>44378</v>
      </c>
      <c r="D2045" t="s">
        <v>70</v>
      </c>
      <c r="E2045" t="str">
        <f t="shared" si="31"/>
        <v>2021/07</v>
      </c>
      <c r="F2045">
        <v>23131013.6400715</v>
      </c>
      <c r="G2045">
        <v>-0.11108388476674448</v>
      </c>
      <c r="H2045" t="s">
        <v>13</v>
      </c>
      <c r="I2045">
        <v>2021</v>
      </c>
      <c r="J2045" t="s">
        <v>335</v>
      </c>
      <c r="K2045">
        <v>16080068.747144904</v>
      </c>
      <c r="L2045">
        <v>0.69517354480688465</v>
      </c>
      <c r="M2045" t="s">
        <v>15</v>
      </c>
    </row>
    <row r="2046" spans="1:13" x14ac:dyDescent="0.3">
      <c r="A2046">
        <v>20</v>
      </c>
      <c r="B2046" t="s">
        <v>330</v>
      </c>
      <c r="C2046" s="1">
        <v>44348</v>
      </c>
      <c r="D2046" t="s">
        <v>71</v>
      </c>
      <c r="E2046" t="str">
        <f t="shared" si="31"/>
        <v>2021/06</v>
      </c>
      <c r="F2046">
        <v>25848645.048416</v>
      </c>
      <c r="G2046">
        <v>0.10396609744075684</v>
      </c>
      <c r="H2046" t="s">
        <v>13</v>
      </c>
      <c r="I2046">
        <v>2021</v>
      </c>
      <c r="J2046" t="s">
        <v>335</v>
      </c>
      <c r="K2046">
        <v>16080068.747144904</v>
      </c>
      <c r="L2046">
        <v>0.62208555678744515</v>
      </c>
      <c r="M2046" t="s">
        <v>15</v>
      </c>
    </row>
    <row r="2047" spans="1:13" x14ac:dyDescent="0.3">
      <c r="A2047">
        <v>20</v>
      </c>
      <c r="B2047" t="s">
        <v>330</v>
      </c>
      <c r="C2047" s="1">
        <v>44317</v>
      </c>
      <c r="D2047" t="s">
        <v>72</v>
      </c>
      <c r="E2047" t="str">
        <f t="shared" si="31"/>
        <v>2021/05</v>
      </c>
      <c r="F2047">
        <v>23296242.6105511</v>
      </c>
      <c r="G2047">
        <v>5.8310264675296833E-2</v>
      </c>
      <c r="H2047" t="s">
        <v>13</v>
      </c>
      <c r="I2047">
        <v>2021</v>
      </c>
      <c r="J2047" t="s">
        <v>335</v>
      </c>
      <c r="K2047">
        <v>16080068.747144904</v>
      </c>
      <c r="L2047">
        <v>0.69024301540635913</v>
      </c>
      <c r="M2047" t="s">
        <v>15</v>
      </c>
    </row>
    <row r="2048" spans="1:13" x14ac:dyDescent="0.3">
      <c r="A2048">
        <v>20</v>
      </c>
      <c r="B2048" t="s">
        <v>330</v>
      </c>
      <c r="C2048" s="1">
        <v>44287</v>
      </c>
      <c r="D2048" t="s">
        <v>73</v>
      </c>
      <c r="E2048" t="str">
        <f t="shared" si="31"/>
        <v>2021/04</v>
      </c>
      <c r="F2048">
        <v>21976678.470019098</v>
      </c>
      <c r="G2048">
        <v>6.3523370969744891E-2</v>
      </c>
      <c r="H2048" t="s">
        <v>13</v>
      </c>
      <c r="I2048">
        <v>2021</v>
      </c>
      <c r="J2048" t="s">
        <v>335</v>
      </c>
      <c r="K2048">
        <v>16080068.747144904</v>
      </c>
      <c r="L2048">
        <v>0.73168785579138207</v>
      </c>
      <c r="M2048" t="s">
        <v>15</v>
      </c>
    </row>
    <row r="2049" spans="1:13" x14ac:dyDescent="0.3">
      <c r="A2049">
        <v>20</v>
      </c>
      <c r="B2049" t="s">
        <v>330</v>
      </c>
      <c r="C2049" s="1">
        <v>44256</v>
      </c>
      <c r="D2049" t="s">
        <v>74</v>
      </c>
      <c r="E2049" t="str">
        <f t="shared" si="31"/>
        <v>2021/03</v>
      </c>
      <c r="F2049">
        <v>20624061.962344401</v>
      </c>
      <c r="G2049">
        <v>0.2255005963589303</v>
      </c>
      <c r="H2049" t="s">
        <v>13</v>
      </c>
      <c r="I2049">
        <v>2021</v>
      </c>
      <c r="J2049" t="s">
        <v>335</v>
      </c>
      <c r="K2049">
        <v>16080068.747144904</v>
      </c>
      <c r="L2049">
        <v>0.7796751569358179</v>
      </c>
      <c r="M2049" t="s">
        <v>33</v>
      </c>
    </row>
    <row r="2050" spans="1:13" x14ac:dyDescent="0.3">
      <c r="A2050">
        <v>20</v>
      </c>
      <c r="B2050" t="s">
        <v>330</v>
      </c>
      <c r="C2050" s="1">
        <v>44228</v>
      </c>
      <c r="D2050" t="s">
        <v>75</v>
      </c>
      <c r="E2050" t="str">
        <f t="shared" si="31"/>
        <v>2021/02</v>
      </c>
      <c r="F2050">
        <v>16460405.891568501</v>
      </c>
      <c r="G2050">
        <v>-1.6434981986573834E-2</v>
      </c>
      <c r="H2050" t="s">
        <v>13</v>
      </c>
      <c r="I2050">
        <v>2021</v>
      </c>
      <c r="J2050" t="s">
        <v>335</v>
      </c>
      <c r="K2050">
        <v>16080068.747144904</v>
      </c>
      <c r="L2050">
        <v>0.97689381738645853</v>
      </c>
      <c r="M2050" t="s">
        <v>33</v>
      </c>
    </row>
    <row r="2051" spans="1:13" x14ac:dyDescent="0.3">
      <c r="A2051">
        <v>20</v>
      </c>
      <c r="B2051" t="s">
        <v>330</v>
      </c>
      <c r="C2051" s="1">
        <v>44197</v>
      </c>
      <c r="D2051" t="s">
        <v>76</v>
      </c>
      <c r="E2051" t="str">
        <f t="shared" ref="E2051:E2114" si="32">TEXT(C2051,"yyyy/mm")</f>
        <v>2021/01</v>
      </c>
      <c r="F2051">
        <v>16733167.6435473</v>
      </c>
      <c r="G2051">
        <v>-5.0548128480474595E-2</v>
      </c>
      <c r="H2051" t="s">
        <v>13</v>
      </c>
      <c r="I2051">
        <v>2021</v>
      </c>
      <c r="J2051" t="s">
        <v>335</v>
      </c>
      <c r="K2051">
        <v>16080068.747144904</v>
      </c>
      <c r="L2051">
        <v>0.96096979900549517</v>
      </c>
      <c r="M2051" t="s">
        <v>33</v>
      </c>
    </row>
    <row r="2052" spans="1:13" x14ac:dyDescent="0.3">
      <c r="A2052">
        <v>20</v>
      </c>
      <c r="B2052" t="s">
        <v>330</v>
      </c>
      <c r="C2052" s="1">
        <v>44166</v>
      </c>
      <c r="D2052" t="s">
        <v>77</v>
      </c>
      <c r="E2052" t="str">
        <f t="shared" si="32"/>
        <v>2020/12</v>
      </c>
      <c r="F2052">
        <v>17600740.317978799</v>
      </c>
      <c r="G2052">
        <v>0.1242337124689849</v>
      </c>
      <c r="H2052" t="s">
        <v>13</v>
      </c>
      <c r="I2052">
        <v>2020</v>
      </c>
      <c r="J2052" t="s">
        <v>336</v>
      </c>
      <c r="K2052">
        <v>18249057.702846747</v>
      </c>
      <c r="L2052">
        <v>1.0368346656535636</v>
      </c>
      <c r="M2052" t="s">
        <v>33</v>
      </c>
    </row>
    <row r="2053" spans="1:13" x14ac:dyDescent="0.3">
      <c r="A2053">
        <v>20</v>
      </c>
      <c r="B2053" t="s">
        <v>330</v>
      </c>
      <c r="C2053" s="1">
        <v>44136</v>
      </c>
      <c r="D2053" t="s">
        <v>79</v>
      </c>
      <c r="E2053" t="str">
        <f t="shared" si="32"/>
        <v>2020/11</v>
      </c>
      <c r="F2053">
        <v>15544505.8121169</v>
      </c>
      <c r="G2053">
        <v>0.14139016581528618</v>
      </c>
      <c r="H2053" t="s">
        <v>13</v>
      </c>
      <c r="I2053">
        <v>2020</v>
      </c>
      <c r="J2053" t="s">
        <v>336</v>
      </c>
      <c r="K2053">
        <v>18249057.702846747</v>
      </c>
      <c r="L2053">
        <v>1.1739876406120069</v>
      </c>
      <c r="M2053" t="s">
        <v>33</v>
      </c>
    </row>
    <row r="2054" spans="1:13" x14ac:dyDescent="0.3">
      <c r="A2054">
        <v>20</v>
      </c>
      <c r="B2054" t="s">
        <v>330</v>
      </c>
      <c r="C2054" s="1">
        <v>44105</v>
      </c>
      <c r="D2054" t="s">
        <v>80</v>
      </c>
      <c r="E2054" t="str">
        <f t="shared" si="32"/>
        <v>2020/10</v>
      </c>
      <c r="F2054">
        <v>13494970.8498429</v>
      </c>
      <c r="G2054">
        <v>3.0236349998589245E-2</v>
      </c>
      <c r="H2054" t="s">
        <v>13</v>
      </c>
      <c r="I2054">
        <v>2020</v>
      </c>
      <c r="J2054" t="s">
        <v>336</v>
      </c>
      <c r="K2054">
        <v>18249057.702846747</v>
      </c>
      <c r="L2054">
        <v>1.3522858186136202</v>
      </c>
      <c r="M2054" t="s">
        <v>33</v>
      </c>
    </row>
    <row r="2055" spans="1:13" x14ac:dyDescent="0.3">
      <c r="A2055">
        <v>20</v>
      </c>
      <c r="B2055" t="s">
        <v>330</v>
      </c>
      <c r="C2055" s="1">
        <v>44075</v>
      </c>
      <c r="D2055" t="s">
        <v>81</v>
      </c>
      <c r="E2055" t="str">
        <f t="shared" si="32"/>
        <v>2020/09</v>
      </c>
      <c r="F2055">
        <v>13093039.2810557</v>
      </c>
      <c r="G2055">
        <v>-6.1783892647730342E-2</v>
      </c>
      <c r="H2055" t="s">
        <v>13</v>
      </c>
      <c r="I2055">
        <v>2020</v>
      </c>
      <c r="J2055" t="s">
        <v>336</v>
      </c>
      <c r="K2055">
        <v>18249057.702846747</v>
      </c>
      <c r="L2055">
        <v>1.3937984383237345</v>
      </c>
      <c r="M2055" t="s">
        <v>33</v>
      </c>
    </row>
    <row r="2056" spans="1:13" x14ac:dyDescent="0.3">
      <c r="A2056">
        <v>20</v>
      </c>
      <c r="B2056" t="s">
        <v>330</v>
      </c>
      <c r="C2056" s="1">
        <v>44044</v>
      </c>
      <c r="D2056" t="s">
        <v>82</v>
      </c>
      <c r="E2056" t="str">
        <f t="shared" si="32"/>
        <v>2020/08</v>
      </c>
      <c r="F2056">
        <v>13927490.614720801</v>
      </c>
      <c r="G2056">
        <v>5.9752988382196129E-2</v>
      </c>
      <c r="H2056" t="s">
        <v>13</v>
      </c>
      <c r="I2056">
        <v>2020</v>
      </c>
      <c r="J2056" t="s">
        <v>336</v>
      </c>
      <c r="K2056">
        <v>18249057.702846747</v>
      </c>
      <c r="L2056">
        <v>1.3102904326180786</v>
      </c>
      <c r="M2056" t="s">
        <v>33</v>
      </c>
    </row>
    <row r="2057" spans="1:13" x14ac:dyDescent="0.3">
      <c r="A2057">
        <v>20</v>
      </c>
      <c r="B2057" t="s">
        <v>330</v>
      </c>
      <c r="C2057" s="1">
        <v>44013</v>
      </c>
      <c r="D2057" t="s">
        <v>83</v>
      </c>
      <c r="E2057" t="str">
        <f t="shared" si="32"/>
        <v>2020/07</v>
      </c>
      <c r="F2057">
        <v>13119657.0102614</v>
      </c>
      <c r="G2057">
        <v>-0.14576857941040275</v>
      </c>
      <c r="H2057" t="s">
        <v>13</v>
      </c>
      <c r="I2057">
        <v>2020</v>
      </c>
      <c r="J2057" t="s">
        <v>336</v>
      </c>
      <c r="K2057">
        <v>18249057.702846747</v>
      </c>
      <c r="L2057">
        <v>1.3909706395962518</v>
      </c>
      <c r="M2057" t="s">
        <v>33</v>
      </c>
    </row>
    <row r="2058" spans="1:13" x14ac:dyDescent="0.3">
      <c r="A2058">
        <v>20</v>
      </c>
      <c r="B2058" t="s">
        <v>330</v>
      </c>
      <c r="C2058" s="1">
        <v>43983</v>
      </c>
      <c r="D2058" t="s">
        <v>84</v>
      </c>
      <c r="E2058" t="str">
        <f t="shared" si="32"/>
        <v>2020/06</v>
      </c>
      <c r="F2058">
        <v>15178504.0559731</v>
      </c>
      <c r="G2058">
        <v>-1.559015438971792E-2</v>
      </c>
      <c r="H2058" t="s">
        <v>13</v>
      </c>
      <c r="I2058">
        <v>2020</v>
      </c>
      <c r="J2058" t="s">
        <v>336</v>
      </c>
      <c r="K2058">
        <v>18249057.702846747</v>
      </c>
      <c r="L2058">
        <v>1.2022961970132566</v>
      </c>
      <c r="M2058" t="s">
        <v>33</v>
      </c>
    </row>
    <row r="2059" spans="1:13" x14ac:dyDescent="0.3">
      <c r="A2059">
        <v>20</v>
      </c>
      <c r="B2059" t="s">
        <v>330</v>
      </c>
      <c r="C2059" s="1">
        <v>43952</v>
      </c>
      <c r="D2059" t="s">
        <v>85</v>
      </c>
      <c r="E2059" t="str">
        <f t="shared" si="32"/>
        <v>2020/05</v>
      </c>
      <c r="F2059">
        <v>15416993.4907216</v>
      </c>
      <c r="G2059">
        <v>1.7218895236576065E-3</v>
      </c>
      <c r="H2059" t="s">
        <v>13</v>
      </c>
      <c r="I2059">
        <v>2020</v>
      </c>
      <c r="J2059" t="s">
        <v>336</v>
      </c>
      <c r="K2059">
        <v>18249057.702846747</v>
      </c>
      <c r="L2059">
        <v>1.1836975681302302</v>
      </c>
      <c r="M2059" t="s">
        <v>33</v>
      </c>
    </row>
    <row r="2060" spans="1:13" x14ac:dyDescent="0.3">
      <c r="A2060">
        <v>20</v>
      </c>
      <c r="B2060" t="s">
        <v>330</v>
      </c>
      <c r="C2060" s="1">
        <v>43922</v>
      </c>
      <c r="D2060" t="s">
        <v>86</v>
      </c>
      <c r="E2060" t="str">
        <f t="shared" si="32"/>
        <v>2020/04</v>
      </c>
      <c r="F2060">
        <v>15390469.9729806</v>
      </c>
      <c r="G2060">
        <v>-1.5815649076949753E-2</v>
      </c>
      <c r="H2060" t="s">
        <v>13</v>
      </c>
      <c r="I2060">
        <v>2020</v>
      </c>
      <c r="J2060" t="s">
        <v>336</v>
      </c>
      <c r="K2060">
        <v>18249057.702846747</v>
      </c>
      <c r="L2060">
        <v>1.1857375203541323</v>
      </c>
      <c r="M2060" t="s">
        <v>33</v>
      </c>
    </row>
    <row r="2061" spans="1:13" x14ac:dyDescent="0.3">
      <c r="A2061">
        <v>20</v>
      </c>
      <c r="B2061" t="s">
        <v>330</v>
      </c>
      <c r="C2061" s="1">
        <v>43891</v>
      </c>
      <c r="D2061" t="s">
        <v>87</v>
      </c>
      <c r="E2061" t="str">
        <f t="shared" si="32"/>
        <v>2020/03</v>
      </c>
      <c r="F2061">
        <v>15635815.2787375</v>
      </c>
      <c r="G2061">
        <v>-0.18331053501335881</v>
      </c>
      <c r="H2061" t="s">
        <v>13</v>
      </c>
      <c r="I2061">
        <v>2020</v>
      </c>
      <c r="J2061" t="s">
        <v>336</v>
      </c>
      <c r="K2061">
        <v>18249057.702846747</v>
      </c>
      <c r="L2061">
        <v>1.1671318301939066</v>
      </c>
      <c r="M2061" t="s">
        <v>33</v>
      </c>
    </row>
    <row r="2062" spans="1:13" x14ac:dyDescent="0.3">
      <c r="A2062">
        <v>20</v>
      </c>
      <c r="B2062" t="s">
        <v>330</v>
      </c>
      <c r="C2062" s="1">
        <v>43862</v>
      </c>
      <c r="D2062" t="s">
        <v>88</v>
      </c>
      <c r="E2062" t="str">
        <f t="shared" si="32"/>
        <v>2020/02</v>
      </c>
      <c r="F2062">
        <v>18781543.690242</v>
      </c>
      <c r="G2062">
        <v>-0.12775998801244948</v>
      </c>
      <c r="H2062" t="s">
        <v>13</v>
      </c>
      <c r="I2062">
        <v>2020</v>
      </c>
      <c r="J2062" t="s">
        <v>336</v>
      </c>
      <c r="K2062">
        <v>18249057.702846747</v>
      </c>
      <c r="L2062">
        <v>0.97164844401624417</v>
      </c>
      <c r="M2062" t="s">
        <v>33</v>
      </c>
    </row>
    <row r="2063" spans="1:13" x14ac:dyDescent="0.3">
      <c r="A2063">
        <v>20</v>
      </c>
      <c r="B2063" t="s">
        <v>330</v>
      </c>
      <c r="C2063" s="1">
        <v>43831</v>
      </c>
      <c r="D2063" t="s">
        <v>89</v>
      </c>
      <c r="E2063" t="str">
        <f t="shared" si="32"/>
        <v>2020/01</v>
      </c>
      <c r="F2063">
        <v>21341097.1425547</v>
      </c>
      <c r="G2063">
        <v>-0.15638131314302869</v>
      </c>
      <c r="H2063" t="s">
        <v>13</v>
      </c>
      <c r="I2063">
        <v>2020</v>
      </c>
      <c r="J2063" t="s">
        <v>336</v>
      </c>
      <c r="K2063">
        <v>18249057.702846747</v>
      </c>
      <c r="L2063">
        <v>0.85511337964240153</v>
      </c>
      <c r="M2063" t="s">
        <v>33</v>
      </c>
    </row>
    <row r="2064" spans="1:13" x14ac:dyDescent="0.3">
      <c r="A2064">
        <v>20</v>
      </c>
      <c r="B2064" t="s">
        <v>330</v>
      </c>
      <c r="C2064" s="1">
        <v>43800</v>
      </c>
      <c r="D2064" t="s">
        <v>90</v>
      </c>
      <c r="E2064" t="str">
        <f t="shared" si="32"/>
        <v>2019/12</v>
      </c>
      <c r="F2064">
        <v>24953546.844392501</v>
      </c>
      <c r="G2064">
        <v>4.5839474125683793E-3</v>
      </c>
      <c r="H2064" t="s">
        <v>13</v>
      </c>
      <c r="I2064">
        <v>2019</v>
      </c>
      <c r="J2064" t="s">
        <v>337</v>
      </c>
      <c r="K2064">
        <v>13329466.380180299</v>
      </c>
      <c r="L2064">
        <v>0.5341712127458812</v>
      </c>
      <c r="M2064" t="s">
        <v>15</v>
      </c>
    </row>
    <row r="2065" spans="1:13" x14ac:dyDescent="0.3">
      <c r="A2065">
        <v>20</v>
      </c>
      <c r="B2065" t="s">
        <v>330</v>
      </c>
      <c r="C2065" s="1">
        <v>43770</v>
      </c>
      <c r="D2065" t="s">
        <v>92</v>
      </c>
      <c r="E2065" t="str">
        <f t="shared" si="32"/>
        <v>2019/11</v>
      </c>
      <c r="F2065">
        <v>24839422.8668929</v>
      </c>
      <c r="G2065">
        <v>-6.6343012204950771E-2</v>
      </c>
      <c r="H2065" t="s">
        <v>13</v>
      </c>
      <c r="I2065">
        <v>2019</v>
      </c>
      <c r="J2065" t="s">
        <v>337</v>
      </c>
      <c r="K2065">
        <v>13329466.380180299</v>
      </c>
      <c r="L2065">
        <v>0.53662544623556496</v>
      </c>
      <c r="M2065" t="s">
        <v>15</v>
      </c>
    </row>
    <row r="2066" spans="1:13" x14ac:dyDescent="0.3">
      <c r="A2066">
        <v>20</v>
      </c>
      <c r="B2066" t="s">
        <v>330</v>
      </c>
      <c r="C2066" s="1">
        <v>43739</v>
      </c>
      <c r="D2066" t="s">
        <v>93</v>
      </c>
      <c r="E2066" t="str">
        <f t="shared" si="32"/>
        <v>2019/10</v>
      </c>
      <c r="F2066">
        <v>26543238.238748401</v>
      </c>
      <c r="G2066">
        <v>0.13651119983686019</v>
      </c>
      <c r="H2066" t="s">
        <v>13</v>
      </c>
      <c r="I2066">
        <v>2019</v>
      </c>
      <c r="J2066" t="s">
        <v>337</v>
      </c>
      <c r="K2066">
        <v>13329466.380180299</v>
      </c>
      <c r="L2066">
        <v>0.50217935959003113</v>
      </c>
      <c r="M2066" t="s">
        <v>15</v>
      </c>
    </row>
    <row r="2067" spans="1:13" x14ac:dyDescent="0.3">
      <c r="A2067">
        <v>20</v>
      </c>
      <c r="B2067" t="s">
        <v>330</v>
      </c>
      <c r="C2067" s="1">
        <v>43709</v>
      </c>
      <c r="D2067" t="s">
        <v>94</v>
      </c>
      <c r="E2067" t="str">
        <f t="shared" si="32"/>
        <v>2019/09</v>
      </c>
      <c r="F2067">
        <v>23156229.452196501</v>
      </c>
      <c r="G2067">
        <v>7.5219973660852771E-2</v>
      </c>
      <c r="H2067" t="s">
        <v>13</v>
      </c>
      <c r="I2067">
        <v>2019</v>
      </c>
      <c r="J2067" t="s">
        <v>337</v>
      </c>
      <c r="K2067">
        <v>13329466.380180299</v>
      </c>
      <c r="L2067">
        <v>0.57563198739663213</v>
      </c>
      <c r="M2067" t="s">
        <v>15</v>
      </c>
    </row>
    <row r="2068" spans="1:13" x14ac:dyDescent="0.3">
      <c r="A2068">
        <v>20</v>
      </c>
      <c r="B2068" t="s">
        <v>330</v>
      </c>
      <c r="C2068" s="1">
        <v>43678</v>
      </c>
      <c r="D2068" t="s">
        <v>95</v>
      </c>
      <c r="E2068" t="str">
        <f t="shared" si="32"/>
        <v>2019/08</v>
      </c>
      <c r="F2068">
        <v>21478315.8587474</v>
      </c>
      <c r="G2068">
        <v>-0.15380492479679533</v>
      </c>
      <c r="H2068" t="s">
        <v>13</v>
      </c>
      <c r="I2068">
        <v>2019</v>
      </c>
      <c r="J2068" t="s">
        <v>337</v>
      </c>
      <c r="K2068">
        <v>13329466.380180299</v>
      </c>
      <c r="L2068">
        <v>0.62060109683840281</v>
      </c>
      <c r="M2068" t="s">
        <v>15</v>
      </c>
    </row>
    <row r="2069" spans="1:13" x14ac:dyDescent="0.3">
      <c r="A2069">
        <v>20</v>
      </c>
      <c r="B2069" t="s">
        <v>330</v>
      </c>
      <c r="C2069" s="1">
        <v>43647</v>
      </c>
      <c r="D2069" t="s">
        <v>96</v>
      </c>
      <c r="E2069" t="str">
        <f t="shared" si="32"/>
        <v>2019/07</v>
      </c>
      <c r="F2069">
        <v>25049372.724453699</v>
      </c>
      <c r="G2069">
        <v>-2.0949929833867741E-2</v>
      </c>
      <c r="H2069" t="s">
        <v>13</v>
      </c>
      <c r="I2069">
        <v>2019</v>
      </c>
      <c r="J2069" t="s">
        <v>337</v>
      </c>
      <c r="K2069">
        <v>13329466.380180299</v>
      </c>
      <c r="L2069">
        <v>0.53212775133358159</v>
      </c>
      <c r="M2069" t="s">
        <v>15</v>
      </c>
    </row>
    <row r="2070" spans="1:13" x14ac:dyDescent="0.3">
      <c r="A2070">
        <v>20</v>
      </c>
      <c r="B2070" t="s">
        <v>330</v>
      </c>
      <c r="C2070" s="1">
        <v>43617</v>
      </c>
      <c r="D2070" t="s">
        <v>97</v>
      </c>
      <c r="E2070" t="str">
        <f t="shared" si="32"/>
        <v>2019/06</v>
      </c>
      <c r="F2070">
        <v>25579690.9944571</v>
      </c>
      <c r="G2070">
        <v>1.3840182285338235E-2</v>
      </c>
      <c r="H2070" t="s">
        <v>13</v>
      </c>
      <c r="I2070">
        <v>2019</v>
      </c>
      <c r="J2070" t="s">
        <v>337</v>
      </c>
      <c r="K2070">
        <v>13329466.380180299</v>
      </c>
      <c r="L2070">
        <v>0.52109567637344334</v>
      </c>
      <c r="M2070" t="s">
        <v>15</v>
      </c>
    </row>
    <row r="2071" spans="1:13" x14ac:dyDescent="0.3">
      <c r="A2071">
        <v>20</v>
      </c>
      <c r="B2071" t="s">
        <v>330</v>
      </c>
      <c r="C2071" s="1">
        <v>43586</v>
      </c>
      <c r="D2071" t="s">
        <v>98</v>
      </c>
      <c r="E2071" t="str">
        <f t="shared" si="32"/>
        <v>2019/05</v>
      </c>
      <c r="F2071">
        <v>25228102.048084401</v>
      </c>
      <c r="G2071">
        <v>-0.16731837147786835</v>
      </c>
      <c r="H2071" t="s">
        <v>13</v>
      </c>
      <c r="I2071">
        <v>2019</v>
      </c>
      <c r="J2071" t="s">
        <v>337</v>
      </c>
      <c r="K2071">
        <v>13329466.380180299</v>
      </c>
      <c r="L2071">
        <v>0.52835787467382711</v>
      </c>
      <c r="M2071" t="s">
        <v>15</v>
      </c>
    </row>
    <row r="2072" spans="1:13" x14ac:dyDescent="0.3">
      <c r="A2072">
        <v>20</v>
      </c>
      <c r="B2072" t="s">
        <v>330</v>
      </c>
      <c r="C2072" s="1">
        <v>43556</v>
      </c>
      <c r="D2072" t="s">
        <v>99</v>
      </c>
      <c r="E2072" t="str">
        <f t="shared" si="32"/>
        <v>2019/04</v>
      </c>
      <c r="F2072">
        <v>29822910.453763202</v>
      </c>
      <c r="G2072">
        <v>2.6995454381585002E-2</v>
      </c>
      <c r="H2072" t="s">
        <v>13</v>
      </c>
      <c r="I2072">
        <v>2019</v>
      </c>
      <c r="J2072" t="s">
        <v>337</v>
      </c>
      <c r="K2072">
        <v>13329466.380180299</v>
      </c>
      <c r="L2072">
        <v>0.4469539081655366</v>
      </c>
      <c r="M2072" t="s">
        <v>15</v>
      </c>
    </row>
    <row r="2073" spans="1:13" x14ac:dyDescent="0.3">
      <c r="A2073">
        <v>20</v>
      </c>
      <c r="B2073" t="s">
        <v>330</v>
      </c>
      <c r="C2073" s="1">
        <v>43525</v>
      </c>
      <c r="D2073" t="s">
        <v>100</v>
      </c>
      <c r="E2073" t="str">
        <f t="shared" si="32"/>
        <v>2019/03</v>
      </c>
      <c r="F2073">
        <v>29028597.0977697</v>
      </c>
      <c r="G2073">
        <v>3.7706464151618983E-2</v>
      </c>
      <c r="H2073" t="s">
        <v>13</v>
      </c>
      <c r="I2073">
        <v>2019</v>
      </c>
      <c r="J2073" t="s">
        <v>337</v>
      </c>
      <c r="K2073">
        <v>13329466.380180299</v>
      </c>
      <c r="L2073">
        <v>0.45918396728874017</v>
      </c>
      <c r="M2073" t="s">
        <v>15</v>
      </c>
    </row>
    <row r="2074" spans="1:13" x14ac:dyDescent="0.3">
      <c r="A2074">
        <v>20</v>
      </c>
      <c r="B2074" t="s">
        <v>330</v>
      </c>
      <c r="C2074" s="1">
        <v>43497</v>
      </c>
      <c r="D2074" t="s">
        <v>101</v>
      </c>
      <c r="E2074" t="str">
        <f t="shared" si="32"/>
        <v>2019/02</v>
      </c>
      <c r="F2074">
        <v>27954410.499337301</v>
      </c>
      <c r="G2074">
        <v>-7.921733219621703E-2</v>
      </c>
      <c r="H2074" t="s">
        <v>13</v>
      </c>
      <c r="I2074">
        <v>2019</v>
      </c>
      <c r="J2074" t="s">
        <v>337</v>
      </c>
      <c r="K2074">
        <v>13329466.380180299</v>
      </c>
      <c r="L2074">
        <v>0.47682874158610117</v>
      </c>
      <c r="M2074" t="s">
        <v>15</v>
      </c>
    </row>
    <row r="2075" spans="1:13" x14ac:dyDescent="0.3">
      <c r="A2075">
        <v>20</v>
      </c>
      <c r="B2075" t="s">
        <v>330</v>
      </c>
      <c r="C2075" s="1">
        <v>43466</v>
      </c>
      <c r="D2075" t="s">
        <v>102</v>
      </c>
      <c r="E2075" t="str">
        <f t="shared" si="32"/>
        <v>2019/01</v>
      </c>
      <c r="F2075">
        <v>30258959.3948479</v>
      </c>
      <c r="G2075">
        <v>8.7751402422353211E-3</v>
      </c>
      <c r="H2075" t="s">
        <v>13</v>
      </c>
      <c r="I2075">
        <v>2019</v>
      </c>
      <c r="J2075" t="s">
        <v>337</v>
      </c>
      <c r="K2075">
        <v>13329466.380180299</v>
      </c>
      <c r="L2075">
        <v>0.4405130462764647</v>
      </c>
      <c r="M2075" t="s">
        <v>15</v>
      </c>
    </row>
    <row r="2076" spans="1:13" x14ac:dyDescent="0.3">
      <c r="A2076">
        <v>20</v>
      </c>
      <c r="B2076" t="s">
        <v>330</v>
      </c>
      <c r="C2076" s="1">
        <v>43435</v>
      </c>
      <c r="D2076" t="s">
        <v>103</v>
      </c>
      <c r="E2076" t="str">
        <f t="shared" si="32"/>
        <v>2018/12</v>
      </c>
      <c r="F2076">
        <v>29994594.398938999</v>
      </c>
      <c r="G2076">
        <v>-9.5564585187344592E-2</v>
      </c>
      <c r="H2076" t="s">
        <v>13</v>
      </c>
      <c r="I2076">
        <v>2018</v>
      </c>
      <c r="J2076" t="s">
        <v>338</v>
      </c>
      <c r="K2076">
        <v>14495792.843680371</v>
      </c>
      <c r="L2076">
        <v>0.48328017545031821</v>
      </c>
      <c r="M2076" t="s">
        <v>15</v>
      </c>
    </row>
    <row r="2077" spans="1:13" x14ac:dyDescent="0.3">
      <c r="A2077">
        <v>20</v>
      </c>
      <c r="B2077" t="s">
        <v>330</v>
      </c>
      <c r="C2077" s="1">
        <v>43405</v>
      </c>
      <c r="D2077" t="s">
        <v>105</v>
      </c>
      <c r="E2077" t="str">
        <f t="shared" si="32"/>
        <v>2018/11</v>
      </c>
      <c r="F2077">
        <v>33002448.771549899</v>
      </c>
      <c r="G2077">
        <v>8.5417058811267182E-2</v>
      </c>
      <c r="H2077" t="s">
        <v>13</v>
      </c>
      <c r="I2077">
        <v>2018</v>
      </c>
      <c r="J2077" t="s">
        <v>338</v>
      </c>
      <c r="K2077">
        <v>14495792.843680371</v>
      </c>
      <c r="L2077">
        <v>0.43923385637300399</v>
      </c>
      <c r="M2077" t="s">
        <v>15</v>
      </c>
    </row>
    <row r="2078" spans="1:13" x14ac:dyDescent="0.3">
      <c r="A2078">
        <v>20</v>
      </c>
      <c r="B2078" t="s">
        <v>330</v>
      </c>
      <c r="C2078" s="1">
        <v>43374</v>
      </c>
      <c r="D2078" t="s">
        <v>106</v>
      </c>
      <c r="E2078" t="str">
        <f t="shared" si="32"/>
        <v>2018/10</v>
      </c>
      <c r="F2078">
        <v>30300514.879709199</v>
      </c>
      <c r="G2078">
        <v>6.5495184618265034E-2</v>
      </c>
      <c r="H2078" t="s">
        <v>13</v>
      </c>
      <c r="I2078">
        <v>2018</v>
      </c>
      <c r="J2078" t="s">
        <v>338</v>
      </c>
      <c r="K2078">
        <v>14495792.843680371</v>
      </c>
      <c r="L2078">
        <v>0.47840087540517362</v>
      </c>
      <c r="M2078" t="s">
        <v>15</v>
      </c>
    </row>
    <row r="2079" spans="1:13" x14ac:dyDescent="0.3">
      <c r="A2079">
        <v>20</v>
      </c>
      <c r="B2079" t="s">
        <v>330</v>
      </c>
      <c r="C2079" s="1">
        <v>43344</v>
      </c>
      <c r="D2079" t="s">
        <v>107</v>
      </c>
      <c r="E2079" t="str">
        <f t="shared" si="32"/>
        <v>2018/09</v>
      </c>
      <c r="F2079">
        <v>28379570.010795601</v>
      </c>
      <c r="G2079">
        <v>3.5923888972818237E-2</v>
      </c>
      <c r="H2079" t="s">
        <v>13</v>
      </c>
      <c r="I2079">
        <v>2018</v>
      </c>
      <c r="J2079" t="s">
        <v>338</v>
      </c>
      <c r="K2079">
        <v>14495792.843680371</v>
      </c>
      <c r="L2079">
        <v>0.51078268057501097</v>
      </c>
      <c r="M2079" t="s">
        <v>15</v>
      </c>
    </row>
    <row r="2080" spans="1:13" x14ac:dyDescent="0.3">
      <c r="A2080">
        <v>20</v>
      </c>
      <c r="B2080" t="s">
        <v>330</v>
      </c>
      <c r="C2080" s="1">
        <v>43313</v>
      </c>
      <c r="D2080" t="s">
        <v>108</v>
      </c>
      <c r="E2080" t="str">
        <f t="shared" si="32"/>
        <v>2018/08</v>
      </c>
      <c r="F2080">
        <v>27378160.4447552</v>
      </c>
      <c r="G2080">
        <v>-7.1673107929678279E-2</v>
      </c>
      <c r="H2080" t="s">
        <v>13</v>
      </c>
      <c r="I2080">
        <v>2018</v>
      </c>
      <c r="J2080" t="s">
        <v>338</v>
      </c>
      <c r="K2080">
        <v>14495792.843680371</v>
      </c>
      <c r="L2080">
        <v>0.52946555240373394</v>
      </c>
      <c r="M2080" t="s">
        <v>15</v>
      </c>
    </row>
    <row r="2081" spans="1:13" x14ac:dyDescent="0.3">
      <c r="A2081">
        <v>20</v>
      </c>
      <c r="B2081" t="s">
        <v>330</v>
      </c>
      <c r="C2081" s="1">
        <v>43282</v>
      </c>
      <c r="D2081" t="s">
        <v>109</v>
      </c>
      <c r="E2081" t="str">
        <f t="shared" si="32"/>
        <v>2018/07</v>
      </c>
      <c r="F2081">
        <v>29412470.157673199</v>
      </c>
      <c r="G2081">
        <v>6.9604895207403095E-2</v>
      </c>
      <c r="H2081" t="s">
        <v>13</v>
      </c>
      <c r="I2081">
        <v>2018</v>
      </c>
      <c r="J2081" t="s">
        <v>338</v>
      </c>
      <c r="K2081">
        <v>14495792.843680371</v>
      </c>
      <c r="L2081">
        <v>0.49284513561669258</v>
      </c>
      <c r="M2081" t="s">
        <v>15</v>
      </c>
    </row>
    <row r="2082" spans="1:13" x14ac:dyDescent="0.3">
      <c r="A2082">
        <v>20</v>
      </c>
      <c r="B2082" t="s">
        <v>330</v>
      </c>
      <c r="C2082" s="1">
        <v>43252</v>
      </c>
      <c r="D2082" t="s">
        <v>110</v>
      </c>
      <c r="E2082" t="str">
        <f t="shared" si="32"/>
        <v>2018/06</v>
      </c>
      <c r="F2082">
        <v>27434842.899982098</v>
      </c>
      <c r="G2082">
        <v>6.1055130892444028E-2</v>
      </c>
      <c r="H2082" t="s">
        <v>13</v>
      </c>
      <c r="I2082">
        <v>2018</v>
      </c>
      <c r="J2082" t="s">
        <v>338</v>
      </c>
      <c r="K2082">
        <v>14495792.843680371</v>
      </c>
      <c r="L2082">
        <v>0.52837163662744469</v>
      </c>
      <c r="M2082" t="s">
        <v>15</v>
      </c>
    </row>
    <row r="2083" spans="1:13" x14ac:dyDescent="0.3">
      <c r="A2083">
        <v>20</v>
      </c>
      <c r="B2083" t="s">
        <v>330</v>
      </c>
      <c r="C2083" s="1">
        <v>43221</v>
      </c>
      <c r="D2083" t="s">
        <v>111</v>
      </c>
      <c r="E2083" t="str">
        <f t="shared" si="32"/>
        <v>2018/05</v>
      </c>
      <c r="F2083">
        <v>25809914.817044999</v>
      </c>
      <c r="G2083">
        <v>-0.19673639561142095</v>
      </c>
      <c r="H2083" t="s">
        <v>13</v>
      </c>
      <c r="I2083">
        <v>2018</v>
      </c>
      <c r="J2083" t="s">
        <v>338</v>
      </c>
      <c r="K2083">
        <v>14495792.843680371</v>
      </c>
      <c r="L2083">
        <v>0.5616366015321862</v>
      </c>
      <c r="M2083" t="s">
        <v>15</v>
      </c>
    </row>
    <row r="2084" spans="1:13" x14ac:dyDescent="0.3">
      <c r="A2084">
        <v>20</v>
      </c>
      <c r="B2084" t="s">
        <v>330</v>
      </c>
      <c r="C2084" s="1">
        <v>43191</v>
      </c>
      <c r="D2084" t="s">
        <v>112</v>
      </c>
      <c r="E2084" t="str">
        <f t="shared" si="32"/>
        <v>2018/04</v>
      </c>
      <c r="F2084">
        <v>31421585.999821901</v>
      </c>
      <c r="G2084">
        <v>9.2108201292422809E-2</v>
      </c>
      <c r="H2084" t="s">
        <v>13</v>
      </c>
      <c r="I2084">
        <v>2018</v>
      </c>
      <c r="J2084" t="s">
        <v>338</v>
      </c>
      <c r="K2084">
        <v>14495792.843680371</v>
      </c>
      <c r="L2084">
        <v>0.46133230969826072</v>
      </c>
      <c r="M2084" t="s">
        <v>15</v>
      </c>
    </row>
    <row r="2085" spans="1:13" x14ac:dyDescent="0.3">
      <c r="A2085">
        <v>20</v>
      </c>
      <c r="B2085" t="s">
        <v>330</v>
      </c>
      <c r="C2085" s="1">
        <v>43160</v>
      </c>
      <c r="D2085" t="s">
        <v>113</v>
      </c>
      <c r="E2085" t="str">
        <f t="shared" si="32"/>
        <v>2018/03</v>
      </c>
      <c r="F2085">
        <v>28656689.538711399</v>
      </c>
      <c r="G2085">
        <v>-5.2654963078046617E-2</v>
      </c>
      <c r="H2085" t="s">
        <v>13</v>
      </c>
      <c r="I2085">
        <v>2018</v>
      </c>
      <c r="J2085" t="s">
        <v>338</v>
      </c>
      <c r="K2085">
        <v>14495792.843680371</v>
      </c>
      <c r="L2085">
        <v>0.5058432455744224</v>
      </c>
      <c r="M2085" t="s">
        <v>15</v>
      </c>
    </row>
    <row r="2086" spans="1:13" x14ac:dyDescent="0.3">
      <c r="A2086">
        <v>20</v>
      </c>
      <c r="B2086" t="s">
        <v>330</v>
      </c>
      <c r="C2086" s="1">
        <v>43132</v>
      </c>
      <c r="D2086" t="s">
        <v>114</v>
      </c>
      <c r="E2086" t="str">
        <f t="shared" si="32"/>
        <v>2018/02</v>
      </c>
      <c r="F2086">
        <v>30206038.983655199</v>
      </c>
      <c r="G2086">
        <v>-6.3221203142444143E-2</v>
      </c>
      <c r="H2086" t="s">
        <v>13</v>
      </c>
      <c r="I2086">
        <v>2018</v>
      </c>
      <c r="J2086" t="s">
        <v>338</v>
      </c>
      <c r="K2086">
        <v>14495792.843680371</v>
      </c>
      <c r="L2086">
        <v>0.479897177234135</v>
      </c>
      <c r="M2086" t="s">
        <v>15</v>
      </c>
    </row>
    <row r="2087" spans="1:13" x14ac:dyDescent="0.3">
      <c r="A2087">
        <v>20</v>
      </c>
      <c r="B2087" t="s">
        <v>330</v>
      </c>
      <c r="C2087" s="1">
        <v>43101</v>
      </c>
      <c r="D2087" t="s">
        <v>115</v>
      </c>
      <c r="E2087" t="str">
        <f t="shared" si="32"/>
        <v>2018/01</v>
      </c>
      <c r="F2087">
        <v>32177359.170249499</v>
      </c>
      <c r="G2087">
        <v>-0.12395880337290903</v>
      </c>
      <c r="H2087" t="s">
        <v>13</v>
      </c>
      <c r="I2087">
        <v>2018</v>
      </c>
      <c r="J2087" t="s">
        <v>338</v>
      </c>
      <c r="K2087">
        <v>14495792.843680371</v>
      </c>
      <c r="L2087">
        <v>0.45049666030650742</v>
      </c>
      <c r="M2087" t="s">
        <v>15</v>
      </c>
    </row>
    <row r="2088" spans="1:13" x14ac:dyDescent="0.3">
      <c r="A2088">
        <v>20</v>
      </c>
      <c r="B2088" t="s">
        <v>330</v>
      </c>
      <c r="C2088" s="1">
        <v>43070</v>
      </c>
      <c r="D2088" t="s">
        <v>116</v>
      </c>
      <c r="E2088" t="str">
        <f t="shared" si="32"/>
        <v>2017/12</v>
      </c>
      <c r="F2088">
        <v>36423780.699743599</v>
      </c>
      <c r="G2088">
        <v>4.1352467929668561E-2</v>
      </c>
      <c r="H2088" t="s">
        <v>13</v>
      </c>
      <c r="I2088">
        <v>2017</v>
      </c>
      <c r="J2088" t="s">
        <v>339</v>
      </c>
      <c r="K2088">
        <v>10381502.532054558</v>
      </c>
      <c r="L2088">
        <v>0.28501990547421779</v>
      </c>
      <c r="M2088" t="s">
        <v>15</v>
      </c>
    </row>
    <row r="2089" spans="1:13" x14ac:dyDescent="0.3">
      <c r="A2089">
        <v>20</v>
      </c>
      <c r="B2089" t="s">
        <v>330</v>
      </c>
      <c r="C2089" s="1">
        <v>43040</v>
      </c>
      <c r="D2089" t="s">
        <v>118</v>
      </c>
      <c r="E2089" t="str">
        <f t="shared" si="32"/>
        <v>2017/11</v>
      </c>
      <c r="F2089">
        <v>34948285.4175063</v>
      </c>
      <c r="G2089">
        <v>1.9195047614405719E-3</v>
      </c>
      <c r="H2089" t="s">
        <v>13</v>
      </c>
      <c r="I2089">
        <v>2017</v>
      </c>
      <c r="J2089" t="s">
        <v>339</v>
      </c>
      <c r="K2089">
        <v>10381502.532054558</v>
      </c>
      <c r="L2089">
        <v>0.29705327194261311</v>
      </c>
      <c r="M2089" t="s">
        <v>15</v>
      </c>
    </row>
    <row r="2090" spans="1:13" x14ac:dyDescent="0.3">
      <c r="A2090">
        <v>20</v>
      </c>
      <c r="B2090" t="s">
        <v>330</v>
      </c>
      <c r="C2090" s="1">
        <v>43009</v>
      </c>
      <c r="D2090" t="s">
        <v>119</v>
      </c>
      <c r="E2090" t="str">
        <f t="shared" si="32"/>
        <v>2017/10</v>
      </c>
      <c r="F2090">
        <v>34881266.3595213</v>
      </c>
      <c r="G2090">
        <v>-8.678209625562186E-2</v>
      </c>
      <c r="H2090" t="s">
        <v>13</v>
      </c>
      <c r="I2090">
        <v>2017</v>
      </c>
      <c r="J2090" t="s">
        <v>339</v>
      </c>
      <c r="K2090">
        <v>10381502.532054558</v>
      </c>
      <c r="L2090">
        <v>0.29762401470899552</v>
      </c>
      <c r="M2090" t="s">
        <v>15</v>
      </c>
    </row>
    <row r="2091" spans="1:13" x14ac:dyDescent="0.3">
      <c r="A2091">
        <v>20</v>
      </c>
      <c r="B2091" t="s">
        <v>330</v>
      </c>
      <c r="C2091" s="1">
        <v>42979</v>
      </c>
      <c r="D2091" t="s">
        <v>120</v>
      </c>
      <c r="E2091" t="str">
        <f t="shared" si="32"/>
        <v>2017/09</v>
      </c>
      <c r="F2091">
        <v>38043566.917031199</v>
      </c>
      <c r="G2091">
        <v>-3.0005916309524559E-2</v>
      </c>
      <c r="H2091" t="s">
        <v>13</v>
      </c>
      <c r="I2091">
        <v>2017</v>
      </c>
      <c r="J2091" t="s">
        <v>339</v>
      </c>
      <c r="K2091">
        <v>10381502.532054558</v>
      </c>
      <c r="L2091">
        <v>0.27288457348637851</v>
      </c>
      <c r="M2091" t="s">
        <v>15</v>
      </c>
    </row>
    <row r="2092" spans="1:13" x14ac:dyDescent="0.3">
      <c r="A2092">
        <v>20</v>
      </c>
      <c r="B2092" t="s">
        <v>330</v>
      </c>
      <c r="C2092" s="1">
        <v>42948</v>
      </c>
      <c r="D2092" t="s">
        <v>121</v>
      </c>
      <c r="E2092" t="str">
        <f t="shared" si="32"/>
        <v>2017/08</v>
      </c>
      <c r="F2092">
        <v>39202397.950253099</v>
      </c>
      <c r="G2092">
        <v>-6.9129711343832403E-2</v>
      </c>
      <c r="H2092" t="s">
        <v>13</v>
      </c>
      <c r="I2092">
        <v>2017</v>
      </c>
      <c r="J2092" t="s">
        <v>339</v>
      </c>
      <c r="K2092">
        <v>10381502.532054558</v>
      </c>
      <c r="L2092">
        <v>0.26481804876396681</v>
      </c>
      <c r="M2092" t="s">
        <v>15</v>
      </c>
    </row>
    <row r="2093" spans="1:13" x14ac:dyDescent="0.3">
      <c r="A2093">
        <v>20</v>
      </c>
      <c r="B2093" t="s">
        <v>330</v>
      </c>
      <c r="C2093" s="1">
        <v>42917</v>
      </c>
      <c r="D2093" t="s">
        <v>122</v>
      </c>
      <c r="E2093" t="str">
        <f t="shared" si="32"/>
        <v>2017/07</v>
      </c>
      <c r="F2093">
        <v>42008317.251246497</v>
      </c>
      <c r="G2093">
        <v>6.1683335828915484E-2</v>
      </c>
      <c r="H2093" t="s">
        <v>13</v>
      </c>
      <c r="I2093">
        <v>2017</v>
      </c>
      <c r="J2093" t="s">
        <v>339</v>
      </c>
      <c r="K2093">
        <v>10381502.532054558</v>
      </c>
      <c r="L2093">
        <v>0.24712969267405044</v>
      </c>
      <c r="M2093" t="s">
        <v>15</v>
      </c>
    </row>
    <row r="2094" spans="1:13" x14ac:dyDescent="0.3">
      <c r="A2094">
        <v>20</v>
      </c>
      <c r="B2094" t="s">
        <v>330</v>
      </c>
      <c r="C2094" s="1">
        <v>42887</v>
      </c>
      <c r="D2094" t="s">
        <v>123</v>
      </c>
      <c r="E2094" t="str">
        <f t="shared" si="32"/>
        <v>2017/06</v>
      </c>
      <c r="F2094">
        <v>39495403.286465399</v>
      </c>
      <c r="G2094">
        <v>-5.3355290340633812E-2</v>
      </c>
      <c r="H2094" t="s">
        <v>13</v>
      </c>
      <c r="I2094">
        <v>2017</v>
      </c>
      <c r="J2094" t="s">
        <v>339</v>
      </c>
      <c r="K2094">
        <v>10381502.532054558</v>
      </c>
      <c r="L2094">
        <v>0.26285343782303333</v>
      </c>
      <c r="M2094" t="s">
        <v>15</v>
      </c>
    </row>
    <row r="2095" spans="1:13" x14ac:dyDescent="0.3">
      <c r="A2095">
        <v>20</v>
      </c>
      <c r="B2095" t="s">
        <v>330</v>
      </c>
      <c r="C2095" s="1">
        <v>42856</v>
      </c>
      <c r="D2095" t="s">
        <v>124</v>
      </c>
      <c r="E2095" t="str">
        <f t="shared" si="32"/>
        <v>2017/05</v>
      </c>
      <c r="F2095">
        <v>41659922.810279399</v>
      </c>
      <c r="G2095">
        <v>1.5635254618377479E-2</v>
      </c>
      <c r="H2095" t="s">
        <v>13</v>
      </c>
      <c r="I2095">
        <v>2017</v>
      </c>
      <c r="J2095" t="s">
        <v>339</v>
      </c>
      <c r="K2095">
        <v>10381502.532054558</v>
      </c>
      <c r="L2095">
        <v>0.24919639384192449</v>
      </c>
      <c r="M2095" t="s">
        <v>15</v>
      </c>
    </row>
    <row r="2096" spans="1:13" x14ac:dyDescent="0.3">
      <c r="A2096">
        <v>20</v>
      </c>
      <c r="B2096" t="s">
        <v>330</v>
      </c>
      <c r="C2096" s="1">
        <v>42826</v>
      </c>
      <c r="D2096" t="s">
        <v>125</v>
      </c>
      <c r="E2096" t="str">
        <f t="shared" si="32"/>
        <v>2017/04</v>
      </c>
      <c r="F2096">
        <v>41013624.991411403</v>
      </c>
      <c r="G2096">
        <v>-4.3183117805032881E-2</v>
      </c>
      <c r="H2096" t="s">
        <v>13</v>
      </c>
      <c r="I2096">
        <v>2017</v>
      </c>
      <c r="J2096" t="s">
        <v>339</v>
      </c>
      <c r="K2096">
        <v>10381502.532054558</v>
      </c>
      <c r="L2096">
        <v>0.25312326170214244</v>
      </c>
      <c r="M2096" t="s">
        <v>15</v>
      </c>
    </row>
    <row r="2097" spans="1:13" x14ac:dyDescent="0.3">
      <c r="A2097">
        <v>20</v>
      </c>
      <c r="B2097" t="s">
        <v>330</v>
      </c>
      <c r="C2097" s="1">
        <v>42795</v>
      </c>
      <c r="D2097" t="s">
        <v>126</v>
      </c>
      <c r="E2097" t="str">
        <f t="shared" si="32"/>
        <v>2017/03</v>
      </c>
      <c r="F2097">
        <v>42823518.364475101</v>
      </c>
      <c r="G2097">
        <v>-2.7560641186817517E-2</v>
      </c>
      <c r="H2097" t="s">
        <v>13</v>
      </c>
      <c r="I2097">
        <v>2017</v>
      </c>
      <c r="J2097" t="s">
        <v>339</v>
      </c>
      <c r="K2097">
        <v>10381502.532054558</v>
      </c>
      <c r="L2097">
        <v>0.24242525902931628</v>
      </c>
      <c r="M2097" t="s">
        <v>15</v>
      </c>
    </row>
    <row r="2098" spans="1:13" x14ac:dyDescent="0.3">
      <c r="A2098">
        <v>20</v>
      </c>
      <c r="B2098" t="s">
        <v>330</v>
      </c>
      <c r="C2098" s="1">
        <v>42767</v>
      </c>
      <c r="D2098" t="s">
        <v>127</v>
      </c>
      <c r="E2098" t="str">
        <f t="shared" si="32"/>
        <v>2017/02</v>
      </c>
      <c r="F2098">
        <v>44020176.575865999</v>
      </c>
      <c r="G2098">
        <v>7.3766363247993058E-2</v>
      </c>
      <c r="H2098" t="s">
        <v>13</v>
      </c>
      <c r="I2098">
        <v>2017</v>
      </c>
      <c r="J2098" t="s">
        <v>339</v>
      </c>
      <c r="K2098">
        <v>10381502.532054558</v>
      </c>
      <c r="L2098">
        <v>0.23583509516738746</v>
      </c>
      <c r="M2098" t="s">
        <v>15</v>
      </c>
    </row>
    <row r="2099" spans="1:13" x14ac:dyDescent="0.3">
      <c r="A2099">
        <v>20</v>
      </c>
      <c r="B2099" t="s">
        <v>330</v>
      </c>
      <c r="C2099" s="1">
        <v>42736</v>
      </c>
      <c r="D2099" t="s">
        <v>129</v>
      </c>
      <c r="E2099" t="str">
        <f t="shared" si="32"/>
        <v>2017/01</v>
      </c>
      <c r="F2099">
        <v>40889844.198368303</v>
      </c>
      <c r="G2099">
        <v>-9.4667314231749303E-2</v>
      </c>
      <c r="H2099" t="s">
        <v>13</v>
      </c>
      <c r="I2099">
        <v>2017</v>
      </c>
      <c r="J2099" t="s">
        <v>339</v>
      </c>
      <c r="K2099">
        <v>10381502.532054558</v>
      </c>
      <c r="L2099">
        <v>0.2538895106005033</v>
      </c>
      <c r="M2099" t="s">
        <v>15</v>
      </c>
    </row>
    <row r="2100" spans="1:13" x14ac:dyDescent="0.3">
      <c r="A2100">
        <v>20</v>
      </c>
      <c r="B2100" t="s">
        <v>330</v>
      </c>
      <c r="C2100" s="1">
        <v>42705</v>
      </c>
      <c r="D2100" t="s">
        <v>130</v>
      </c>
      <c r="E2100" t="str">
        <f t="shared" si="32"/>
        <v>2016/12</v>
      </c>
      <c r="F2100">
        <v>44949922.570138797</v>
      </c>
      <c r="G2100">
        <v>2.7168972677855553E-2</v>
      </c>
      <c r="H2100" t="s">
        <v>13</v>
      </c>
      <c r="I2100">
        <v>2016</v>
      </c>
      <c r="J2100" t="s">
        <v>340</v>
      </c>
      <c r="K2100">
        <v>14947825.631015308</v>
      </c>
      <c r="L2100">
        <v>0.33254396840597611</v>
      </c>
      <c r="M2100" t="s">
        <v>15</v>
      </c>
    </row>
    <row r="2101" spans="1:13" x14ac:dyDescent="0.3">
      <c r="A2101">
        <v>20</v>
      </c>
      <c r="B2101" t="s">
        <v>330</v>
      </c>
      <c r="C2101" s="1">
        <v>42675</v>
      </c>
      <c r="D2101" t="s">
        <v>132</v>
      </c>
      <c r="E2101" t="str">
        <f t="shared" si="32"/>
        <v>2016/11</v>
      </c>
      <c r="F2101">
        <v>43745120.084673896</v>
      </c>
      <c r="G2101">
        <v>-5.1393358414668661E-2</v>
      </c>
      <c r="H2101" t="s">
        <v>13</v>
      </c>
      <c r="I2101">
        <v>2016</v>
      </c>
      <c r="J2101" t="s">
        <v>340</v>
      </c>
      <c r="K2101">
        <v>14947825.631015308</v>
      </c>
      <c r="L2101">
        <v>0.34170269968586231</v>
      </c>
      <c r="M2101" t="s">
        <v>15</v>
      </c>
    </row>
    <row r="2102" spans="1:13" x14ac:dyDescent="0.3">
      <c r="A2102">
        <v>20</v>
      </c>
      <c r="B2102" t="s">
        <v>330</v>
      </c>
      <c r="C2102" s="1">
        <v>42644</v>
      </c>
      <c r="D2102" t="s">
        <v>133</v>
      </c>
      <c r="E2102" t="str">
        <f t="shared" si="32"/>
        <v>2016/10</v>
      </c>
      <c r="F2102">
        <v>46052102.7542836</v>
      </c>
      <c r="G2102">
        <v>-3.4150356496270677E-2</v>
      </c>
      <c r="H2102" t="s">
        <v>13</v>
      </c>
      <c r="I2102">
        <v>2016</v>
      </c>
      <c r="J2102" t="s">
        <v>340</v>
      </c>
      <c r="K2102">
        <v>14947825.631015308</v>
      </c>
      <c r="L2102">
        <v>0.32458508378588458</v>
      </c>
      <c r="M2102" t="s">
        <v>15</v>
      </c>
    </row>
    <row r="2103" spans="1:13" x14ac:dyDescent="0.3">
      <c r="A2103">
        <v>20</v>
      </c>
      <c r="B2103" t="s">
        <v>330</v>
      </c>
      <c r="C2103" s="1">
        <v>42614</v>
      </c>
      <c r="D2103" t="s">
        <v>134</v>
      </c>
      <c r="E2103" t="str">
        <f t="shared" si="32"/>
        <v>2016/09</v>
      </c>
      <c r="F2103">
        <v>47651960.860310003</v>
      </c>
      <c r="G2103">
        <v>7.1672745636807119E-3</v>
      </c>
      <c r="H2103" t="s">
        <v>13</v>
      </c>
      <c r="I2103">
        <v>2016</v>
      </c>
      <c r="J2103" t="s">
        <v>340</v>
      </c>
      <c r="K2103">
        <v>14947825.631015308</v>
      </c>
      <c r="L2103">
        <v>0.31368752431477726</v>
      </c>
      <c r="M2103" t="s">
        <v>15</v>
      </c>
    </row>
    <row r="2104" spans="1:13" x14ac:dyDescent="0.3">
      <c r="A2104">
        <v>20</v>
      </c>
      <c r="B2104" t="s">
        <v>330</v>
      </c>
      <c r="C2104" s="1">
        <v>42583</v>
      </c>
      <c r="D2104" t="s">
        <v>135</v>
      </c>
      <c r="E2104" t="str">
        <f t="shared" si="32"/>
        <v>2016/08</v>
      </c>
      <c r="F2104">
        <v>47311647.190899499</v>
      </c>
      <c r="G2104">
        <v>-6.4863890815822042E-2</v>
      </c>
      <c r="H2104" t="s">
        <v>13</v>
      </c>
      <c r="I2104">
        <v>2016</v>
      </c>
      <c r="J2104" t="s">
        <v>340</v>
      </c>
      <c r="K2104">
        <v>14947825.631015308</v>
      </c>
      <c r="L2104">
        <v>0.31594388524884326</v>
      </c>
      <c r="M2104" t="s">
        <v>15</v>
      </c>
    </row>
    <row r="2105" spans="1:13" x14ac:dyDescent="0.3">
      <c r="A2105">
        <v>20</v>
      </c>
      <c r="B2105" t="s">
        <v>330</v>
      </c>
      <c r="C2105" s="1">
        <v>42552</v>
      </c>
      <c r="D2105" t="s">
        <v>136</v>
      </c>
      <c r="E2105" t="str">
        <f t="shared" si="32"/>
        <v>2016/07</v>
      </c>
      <c r="F2105">
        <v>50482179.702324301</v>
      </c>
      <c r="G2105">
        <v>8.1516804409783854E-3</v>
      </c>
      <c r="H2105" t="s">
        <v>13</v>
      </c>
      <c r="I2105">
        <v>2016</v>
      </c>
      <c r="J2105" t="s">
        <v>340</v>
      </c>
      <c r="K2105">
        <v>14947825.631015308</v>
      </c>
      <c r="L2105">
        <v>0.29610103444735131</v>
      </c>
      <c r="M2105" t="s">
        <v>15</v>
      </c>
    </row>
    <row r="2106" spans="1:13" x14ac:dyDescent="0.3">
      <c r="A2106">
        <v>20</v>
      </c>
      <c r="B2106" t="s">
        <v>330</v>
      </c>
      <c r="C2106" s="1">
        <v>42522</v>
      </c>
      <c r="D2106" t="s">
        <v>137</v>
      </c>
      <c r="E2106" t="str">
        <f t="shared" si="32"/>
        <v>2016/06</v>
      </c>
      <c r="F2106">
        <v>50072337.824928097</v>
      </c>
      <c r="G2106">
        <v>-7.6946658613112243E-2</v>
      </c>
      <c r="H2106" t="s">
        <v>13</v>
      </c>
      <c r="I2106">
        <v>2016</v>
      </c>
      <c r="J2106" t="s">
        <v>340</v>
      </c>
      <c r="K2106">
        <v>14947825.631015308</v>
      </c>
      <c r="L2106">
        <v>0.29852462018607123</v>
      </c>
      <c r="M2106" t="s">
        <v>15</v>
      </c>
    </row>
    <row r="2107" spans="1:13" x14ac:dyDescent="0.3">
      <c r="A2107">
        <v>20</v>
      </c>
      <c r="B2107" t="s">
        <v>330</v>
      </c>
      <c r="C2107" s="1">
        <v>42491</v>
      </c>
      <c r="D2107" t="s">
        <v>138</v>
      </c>
      <c r="E2107" t="str">
        <f t="shared" si="32"/>
        <v>2016/05</v>
      </c>
      <c r="F2107">
        <v>54077347.076640204</v>
      </c>
      <c r="G2107">
        <v>-4.3098169698775769E-3</v>
      </c>
      <c r="H2107" t="s">
        <v>13</v>
      </c>
      <c r="I2107">
        <v>2016</v>
      </c>
      <c r="J2107" t="s">
        <v>340</v>
      </c>
      <c r="K2107">
        <v>14947825.631015308</v>
      </c>
      <c r="L2107">
        <v>0.2764156608834889</v>
      </c>
      <c r="M2107" t="s">
        <v>15</v>
      </c>
    </row>
    <row r="2108" spans="1:13" x14ac:dyDescent="0.3">
      <c r="A2108">
        <v>20</v>
      </c>
      <c r="B2108" t="s">
        <v>330</v>
      </c>
      <c r="C2108" s="1">
        <v>42461</v>
      </c>
      <c r="D2108" t="s">
        <v>139</v>
      </c>
      <c r="E2108" t="str">
        <f t="shared" si="32"/>
        <v>2016/04</v>
      </c>
      <c r="F2108">
        <v>54310913.497487202</v>
      </c>
      <c r="G2108">
        <v>6.2354468366170512E-3</v>
      </c>
      <c r="H2108" t="s">
        <v>13</v>
      </c>
      <c r="I2108">
        <v>2016</v>
      </c>
      <c r="J2108" t="s">
        <v>340</v>
      </c>
      <c r="K2108">
        <v>14947825.631015308</v>
      </c>
      <c r="L2108">
        <v>0.27522692343789978</v>
      </c>
      <c r="M2108" t="s">
        <v>15</v>
      </c>
    </row>
    <row r="2109" spans="1:13" x14ac:dyDescent="0.3">
      <c r="A2109">
        <v>20</v>
      </c>
      <c r="B2109" t="s">
        <v>330</v>
      </c>
      <c r="C2109" s="1">
        <v>42430</v>
      </c>
      <c r="D2109" t="s">
        <v>140</v>
      </c>
      <c r="E2109" t="str">
        <f t="shared" si="32"/>
        <v>2016/03</v>
      </c>
      <c r="F2109">
        <v>53973314.318435103</v>
      </c>
      <c r="G2109">
        <v>-9.9609930726575938E-2</v>
      </c>
      <c r="H2109" t="s">
        <v>13</v>
      </c>
      <c r="I2109">
        <v>2016</v>
      </c>
      <c r="J2109" t="s">
        <v>340</v>
      </c>
      <c r="K2109">
        <v>14947825.631015308</v>
      </c>
      <c r="L2109">
        <v>0.27694844794642776</v>
      </c>
      <c r="M2109" t="s">
        <v>15</v>
      </c>
    </row>
    <row r="2110" spans="1:13" x14ac:dyDescent="0.3">
      <c r="A2110">
        <v>20</v>
      </c>
      <c r="B2110" t="s">
        <v>330</v>
      </c>
      <c r="C2110" s="1">
        <v>42401</v>
      </c>
      <c r="D2110" t="s">
        <v>141</v>
      </c>
      <c r="E2110" t="str">
        <f t="shared" si="32"/>
        <v>2016/02</v>
      </c>
      <c r="F2110">
        <v>59626474.344571702</v>
      </c>
      <c r="G2110">
        <v>3.4746363506017596E-3</v>
      </c>
      <c r="H2110" t="s">
        <v>13</v>
      </c>
      <c r="I2110">
        <v>2016</v>
      </c>
      <c r="J2110" t="s">
        <v>340</v>
      </c>
      <c r="K2110">
        <v>14947825.631015308</v>
      </c>
      <c r="L2110">
        <v>0.25069108638948284</v>
      </c>
      <c r="M2110" t="s">
        <v>15</v>
      </c>
    </row>
    <row r="2111" spans="1:13" x14ac:dyDescent="0.3">
      <c r="A2111">
        <v>20</v>
      </c>
      <c r="B2111" t="s">
        <v>330</v>
      </c>
      <c r="C2111" s="1">
        <v>42370</v>
      </c>
      <c r="D2111" t="s">
        <v>142</v>
      </c>
      <c r="E2111" t="str">
        <f t="shared" si="32"/>
        <v>2016/01</v>
      </c>
      <c r="F2111">
        <v>59419653.550960198</v>
      </c>
      <c r="G2111">
        <v>1.5918088556988973E-2</v>
      </c>
      <c r="H2111" t="s">
        <v>13</v>
      </c>
      <c r="I2111">
        <v>2016</v>
      </c>
      <c r="J2111" t="s">
        <v>340</v>
      </c>
      <c r="K2111">
        <v>14947825.631015308</v>
      </c>
      <c r="L2111">
        <v>0.25156366181427792</v>
      </c>
      <c r="M2111" t="s">
        <v>15</v>
      </c>
    </row>
    <row r="2112" spans="1:13" x14ac:dyDescent="0.3">
      <c r="A2112">
        <v>20</v>
      </c>
      <c r="B2112" t="s">
        <v>330</v>
      </c>
      <c r="C2112" s="1">
        <v>42339</v>
      </c>
      <c r="D2112" t="s">
        <v>143</v>
      </c>
      <c r="E2112" t="str">
        <f t="shared" si="32"/>
        <v>2015/12</v>
      </c>
      <c r="F2112">
        <v>58481294.498757198</v>
      </c>
      <c r="G2112">
        <v>-5.1232249499597787E-2</v>
      </c>
      <c r="H2112" t="s">
        <v>13</v>
      </c>
      <c r="I2112">
        <v>2015</v>
      </c>
      <c r="J2112" t="s">
        <v>341</v>
      </c>
      <c r="K2112">
        <v>1201914.9558136989</v>
      </c>
      <c r="L2112">
        <v>2.055212638699783E-2</v>
      </c>
      <c r="M2112" t="s">
        <v>157</v>
      </c>
    </row>
    <row r="2113" spans="1:13" x14ac:dyDescent="0.3">
      <c r="A2113">
        <v>20</v>
      </c>
      <c r="B2113" t="s">
        <v>330</v>
      </c>
      <c r="C2113" s="1">
        <v>42309</v>
      </c>
      <c r="D2113" t="s">
        <v>145</v>
      </c>
      <c r="E2113" t="str">
        <f t="shared" si="32"/>
        <v>2015/11</v>
      </c>
      <c r="F2113">
        <v>61555499.6038417</v>
      </c>
      <c r="G2113">
        <v>6.4803925029744705E-2</v>
      </c>
      <c r="H2113" t="s">
        <v>13</v>
      </c>
      <c r="I2113">
        <v>2015</v>
      </c>
      <c r="J2113" t="s">
        <v>341</v>
      </c>
      <c r="K2113">
        <v>1201914.9558136989</v>
      </c>
      <c r="L2113">
        <v>1.9525711976167391E-2</v>
      </c>
      <c r="M2113" t="s">
        <v>157</v>
      </c>
    </row>
    <row r="2114" spans="1:13" x14ac:dyDescent="0.3">
      <c r="A2114">
        <v>20</v>
      </c>
      <c r="B2114" t="s">
        <v>330</v>
      </c>
      <c r="C2114" s="1">
        <v>42278</v>
      </c>
      <c r="D2114" t="s">
        <v>146</v>
      </c>
      <c r="E2114" t="str">
        <f t="shared" si="32"/>
        <v>2015/10</v>
      </c>
      <c r="F2114">
        <v>57692966.908529297</v>
      </c>
      <c r="G2114">
        <v>0.10279988060624032</v>
      </c>
      <c r="H2114" t="s">
        <v>13</v>
      </c>
      <c r="I2114">
        <v>2015</v>
      </c>
      <c r="J2114" t="s">
        <v>341</v>
      </c>
      <c r="K2114">
        <v>1201914.9558136989</v>
      </c>
      <c r="L2114">
        <v>2.0832954521463665E-2</v>
      </c>
      <c r="M2114" t="s">
        <v>157</v>
      </c>
    </row>
    <row r="2115" spans="1:13" x14ac:dyDescent="0.3">
      <c r="A2115">
        <v>20</v>
      </c>
      <c r="B2115" t="s">
        <v>330</v>
      </c>
      <c r="C2115" s="1">
        <v>42248</v>
      </c>
      <c r="D2115" t="s">
        <v>147</v>
      </c>
      <c r="E2115" t="str">
        <f t="shared" ref="E2115:E2178" si="33">TEXT(C2115,"yyyy/mm")</f>
        <v>2015/09</v>
      </c>
      <c r="F2115">
        <v>52056798.160939999</v>
      </c>
      <c r="G2115">
        <v>-4.1246334840689867E-2</v>
      </c>
      <c r="H2115" t="s">
        <v>13</v>
      </c>
      <c r="I2115">
        <v>2015</v>
      </c>
      <c r="J2115" t="s">
        <v>341</v>
      </c>
      <c r="K2115">
        <v>1201914.9558136989</v>
      </c>
      <c r="L2115">
        <v>2.3088530187696733E-2</v>
      </c>
      <c r="M2115" t="s">
        <v>157</v>
      </c>
    </row>
    <row r="2116" spans="1:13" x14ac:dyDescent="0.3">
      <c r="A2116">
        <v>20</v>
      </c>
      <c r="B2116" t="s">
        <v>330</v>
      </c>
      <c r="C2116" s="1">
        <v>42217</v>
      </c>
      <c r="D2116" t="s">
        <v>148</v>
      </c>
      <c r="E2116" t="str">
        <f t="shared" si="33"/>
        <v>2015/08</v>
      </c>
      <c r="F2116">
        <v>54248846.5070953</v>
      </c>
      <c r="G2116">
        <v>-5.6277065060256454E-2</v>
      </c>
      <c r="H2116" t="s">
        <v>13</v>
      </c>
      <c r="I2116">
        <v>2015</v>
      </c>
      <c r="J2116" t="s">
        <v>341</v>
      </c>
      <c r="K2116">
        <v>1201914.9558136989</v>
      </c>
      <c r="L2116">
        <v>2.215558547694647E-2</v>
      </c>
      <c r="M2116" t="s">
        <v>157</v>
      </c>
    </row>
    <row r="2117" spans="1:13" x14ac:dyDescent="0.3">
      <c r="A2117">
        <v>20</v>
      </c>
      <c r="B2117" t="s">
        <v>330</v>
      </c>
      <c r="C2117" s="1">
        <v>42186</v>
      </c>
      <c r="D2117" t="s">
        <v>149</v>
      </c>
      <c r="E2117" t="str">
        <f t="shared" si="33"/>
        <v>2015/07</v>
      </c>
      <c r="F2117">
        <v>57389352.793231897</v>
      </c>
      <c r="G2117">
        <v>3.1235194156336191E-2</v>
      </c>
      <c r="H2117" t="s">
        <v>13</v>
      </c>
      <c r="I2117">
        <v>2015</v>
      </c>
      <c r="J2117" t="s">
        <v>341</v>
      </c>
      <c r="K2117">
        <v>1201914.9558136989</v>
      </c>
      <c r="L2117">
        <v>2.0943169722510698E-2</v>
      </c>
      <c r="M2117" t="s">
        <v>157</v>
      </c>
    </row>
    <row r="2118" spans="1:13" x14ac:dyDescent="0.3">
      <c r="A2118">
        <v>20</v>
      </c>
      <c r="B2118" t="s">
        <v>330</v>
      </c>
      <c r="C2118" s="1">
        <v>42156</v>
      </c>
      <c r="D2118" t="s">
        <v>150</v>
      </c>
      <c r="E2118" t="str">
        <f t="shared" si="33"/>
        <v>2015/06</v>
      </c>
      <c r="F2118">
        <v>55624491.593717799</v>
      </c>
      <c r="G2118">
        <v>4.096128091596811E-3</v>
      </c>
      <c r="H2118" t="s">
        <v>13</v>
      </c>
      <c r="I2118">
        <v>2015</v>
      </c>
      <c r="J2118" t="s">
        <v>341</v>
      </c>
      <c r="K2118">
        <v>1201914.9558136989</v>
      </c>
      <c r="L2118">
        <v>2.1607657371369892E-2</v>
      </c>
      <c r="M2118" t="s">
        <v>157</v>
      </c>
    </row>
    <row r="2119" spans="1:13" x14ac:dyDescent="0.3">
      <c r="A2119">
        <v>20</v>
      </c>
      <c r="B2119" t="s">
        <v>330</v>
      </c>
      <c r="C2119" s="1">
        <v>42125</v>
      </c>
      <c r="D2119" t="s">
        <v>151</v>
      </c>
      <c r="E2119" t="str">
        <f t="shared" si="33"/>
        <v>2015/05</v>
      </c>
      <c r="F2119">
        <v>55397112.555870898</v>
      </c>
      <c r="G2119">
        <v>-2.0507672109935617E-2</v>
      </c>
      <c r="H2119" t="s">
        <v>13</v>
      </c>
      <c r="I2119">
        <v>2015</v>
      </c>
      <c r="J2119" t="s">
        <v>341</v>
      </c>
      <c r="K2119">
        <v>1201914.9558136989</v>
      </c>
      <c r="L2119">
        <v>2.1696346620981456E-2</v>
      </c>
      <c r="M2119" t="s">
        <v>157</v>
      </c>
    </row>
    <row r="2120" spans="1:13" x14ac:dyDescent="0.3">
      <c r="A2120">
        <v>20</v>
      </c>
      <c r="B2120" t="s">
        <v>330</v>
      </c>
      <c r="C2120" s="1">
        <v>42095</v>
      </c>
      <c r="D2120" t="s">
        <v>152</v>
      </c>
      <c r="E2120" t="str">
        <f t="shared" si="33"/>
        <v>2015/04</v>
      </c>
      <c r="F2120">
        <v>56544907.4501298</v>
      </c>
      <c r="G2120">
        <v>3.9742597075572469E-2</v>
      </c>
      <c r="H2120" t="s">
        <v>13</v>
      </c>
      <c r="I2120">
        <v>2015</v>
      </c>
      <c r="J2120" t="s">
        <v>341</v>
      </c>
      <c r="K2120">
        <v>1201914.9558136989</v>
      </c>
      <c r="L2120">
        <v>2.1255936387794723E-2</v>
      </c>
      <c r="M2120" t="s">
        <v>157</v>
      </c>
    </row>
    <row r="2121" spans="1:13" x14ac:dyDescent="0.3">
      <c r="A2121">
        <v>20</v>
      </c>
      <c r="B2121" t="s">
        <v>330</v>
      </c>
      <c r="C2121" s="1">
        <v>42064</v>
      </c>
      <c r="D2121" t="s">
        <v>153</v>
      </c>
      <c r="E2121" t="str">
        <f t="shared" si="33"/>
        <v>2015/03</v>
      </c>
      <c r="F2121">
        <v>54341735.837567501</v>
      </c>
      <c r="G2121">
        <v>-3.9258943668294577E-2</v>
      </c>
      <c r="H2121" t="s">
        <v>13</v>
      </c>
      <c r="I2121">
        <v>2015</v>
      </c>
      <c r="J2121" t="s">
        <v>341</v>
      </c>
      <c r="K2121">
        <v>1201914.9558136989</v>
      </c>
      <c r="L2121">
        <v>2.2117713710992495E-2</v>
      </c>
      <c r="M2121" t="s">
        <v>157</v>
      </c>
    </row>
    <row r="2122" spans="1:13" x14ac:dyDescent="0.3">
      <c r="A2122">
        <v>20</v>
      </c>
      <c r="B2122" t="s">
        <v>330</v>
      </c>
      <c r="C2122" s="1">
        <v>42036</v>
      </c>
      <c r="D2122" t="s">
        <v>154</v>
      </c>
      <c r="E2122" t="str">
        <f t="shared" si="33"/>
        <v>2015/02</v>
      </c>
      <c r="F2122">
        <v>56517565.925421096</v>
      </c>
      <c r="G2122">
        <v>0.1137336717402329</v>
      </c>
      <c r="H2122" t="s">
        <v>13</v>
      </c>
      <c r="I2122">
        <v>2015</v>
      </c>
      <c r="J2122" t="s">
        <v>341</v>
      </c>
      <c r="K2122">
        <v>1201914.9558136989</v>
      </c>
      <c r="L2122">
        <v>2.1266219380355309E-2</v>
      </c>
      <c r="M2122" t="s">
        <v>157</v>
      </c>
    </row>
    <row r="2123" spans="1:13" x14ac:dyDescent="0.3">
      <c r="A2123">
        <v>33</v>
      </c>
      <c r="B2123" t="s">
        <v>342</v>
      </c>
      <c r="C2123" s="1">
        <v>45627</v>
      </c>
      <c r="D2123" t="s">
        <v>24</v>
      </c>
      <c r="E2123" t="str">
        <f t="shared" si="33"/>
        <v>2024/12</v>
      </c>
      <c r="F2123">
        <v>13694130.100014601</v>
      </c>
      <c r="G2123">
        <v>-8.3178097952468819E-2</v>
      </c>
      <c r="H2123" t="s">
        <v>13</v>
      </c>
      <c r="I2123">
        <v>2024</v>
      </c>
      <c r="J2123" t="s">
        <v>343</v>
      </c>
      <c r="K2123">
        <v>3497072.0950694433</v>
      </c>
      <c r="L2123">
        <v>0.25537015272446656</v>
      </c>
      <c r="M2123" t="s">
        <v>157</v>
      </c>
    </row>
    <row r="2124" spans="1:13" x14ac:dyDescent="0.3">
      <c r="A2124">
        <v>33</v>
      </c>
      <c r="B2124" t="s">
        <v>342</v>
      </c>
      <c r="C2124" s="1">
        <v>45597</v>
      </c>
      <c r="D2124" t="s">
        <v>26</v>
      </c>
      <c r="E2124" t="str">
        <f t="shared" si="33"/>
        <v>2024/11</v>
      </c>
      <c r="F2124">
        <v>14881895.084403601</v>
      </c>
      <c r="G2124">
        <v>3.8518236504816214E-2</v>
      </c>
      <c r="H2124" t="s">
        <v>13</v>
      </c>
      <c r="I2124">
        <v>2024</v>
      </c>
      <c r="J2124" t="s">
        <v>343</v>
      </c>
      <c r="K2124">
        <v>3497072.0950694433</v>
      </c>
      <c r="L2124">
        <v>0.23498835835325943</v>
      </c>
      <c r="M2124" t="s">
        <v>157</v>
      </c>
    </row>
    <row r="2125" spans="1:13" x14ac:dyDescent="0.3">
      <c r="A2125">
        <v>33</v>
      </c>
      <c r="B2125" t="s">
        <v>342</v>
      </c>
      <c r="C2125" s="1">
        <v>45566</v>
      </c>
      <c r="D2125" t="s">
        <v>27</v>
      </c>
      <c r="E2125" t="str">
        <f t="shared" si="33"/>
        <v>2024/10</v>
      </c>
      <c r="F2125">
        <v>14319570.135533899</v>
      </c>
      <c r="G2125">
        <v>-4.6875053732047915E-2</v>
      </c>
      <c r="H2125" t="s">
        <v>13</v>
      </c>
      <c r="I2125">
        <v>2024</v>
      </c>
      <c r="J2125" t="s">
        <v>343</v>
      </c>
      <c r="K2125">
        <v>3497072.0950694433</v>
      </c>
      <c r="L2125">
        <v>0.24421627618495942</v>
      </c>
      <c r="M2125" t="s">
        <v>157</v>
      </c>
    </row>
    <row r="2126" spans="1:13" x14ac:dyDescent="0.3">
      <c r="A2126">
        <v>33</v>
      </c>
      <c r="B2126" t="s">
        <v>342</v>
      </c>
      <c r="C2126" s="1">
        <v>45536</v>
      </c>
      <c r="D2126" t="s">
        <v>28</v>
      </c>
      <c r="E2126" t="str">
        <f t="shared" si="33"/>
        <v>2024/09</v>
      </c>
      <c r="F2126">
        <v>15006781.461130699</v>
      </c>
      <c r="G2126">
        <v>-1.1926256868460875E-3</v>
      </c>
      <c r="H2126" t="s">
        <v>13</v>
      </c>
      <c r="I2126">
        <v>2024</v>
      </c>
      <c r="J2126" t="s">
        <v>343</v>
      </c>
      <c r="K2126">
        <v>3497072.0950694433</v>
      </c>
      <c r="L2126">
        <v>0.23303278615253142</v>
      </c>
      <c r="M2126" t="s">
        <v>157</v>
      </c>
    </row>
    <row r="2127" spans="1:13" x14ac:dyDescent="0.3">
      <c r="A2127">
        <v>33</v>
      </c>
      <c r="B2127" t="s">
        <v>342</v>
      </c>
      <c r="C2127" s="1">
        <v>45505</v>
      </c>
      <c r="D2127" t="s">
        <v>29</v>
      </c>
      <c r="E2127" t="str">
        <f t="shared" si="33"/>
        <v>2024/08</v>
      </c>
      <c r="F2127">
        <v>15024689.610915201</v>
      </c>
      <c r="G2127">
        <v>8.304746595688213E-2</v>
      </c>
      <c r="H2127" t="s">
        <v>13</v>
      </c>
      <c r="I2127">
        <v>2024</v>
      </c>
      <c r="J2127" t="s">
        <v>343</v>
      </c>
      <c r="K2127">
        <v>3497072.0950694433</v>
      </c>
      <c r="L2127">
        <v>0.23275503092781866</v>
      </c>
      <c r="M2127" t="s">
        <v>157</v>
      </c>
    </row>
    <row r="2128" spans="1:13" x14ac:dyDescent="0.3">
      <c r="A2128">
        <v>33</v>
      </c>
      <c r="B2128" t="s">
        <v>342</v>
      </c>
      <c r="C2128" s="1">
        <v>45474</v>
      </c>
      <c r="D2128" t="s">
        <v>30</v>
      </c>
      <c r="E2128" t="str">
        <f t="shared" si="33"/>
        <v>2024/07</v>
      </c>
      <c r="F2128">
        <v>13827333.9768169</v>
      </c>
      <c r="G2128">
        <v>7.9221064279176162E-2</v>
      </c>
      <c r="H2128" t="s">
        <v>13</v>
      </c>
      <c r="I2128">
        <v>2024</v>
      </c>
      <c r="J2128" t="s">
        <v>343</v>
      </c>
      <c r="K2128">
        <v>3497072.0950694433</v>
      </c>
      <c r="L2128">
        <v>0.25291007658690262</v>
      </c>
      <c r="M2128" t="s">
        <v>157</v>
      </c>
    </row>
    <row r="2129" spans="1:13" x14ac:dyDescent="0.3">
      <c r="A2129">
        <v>33</v>
      </c>
      <c r="B2129" t="s">
        <v>342</v>
      </c>
      <c r="C2129" s="1">
        <v>45444</v>
      </c>
      <c r="D2129" t="s">
        <v>31</v>
      </c>
      <c r="E2129" t="str">
        <f t="shared" si="33"/>
        <v>2024/06</v>
      </c>
      <c r="F2129">
        <v>12774184.415188599</v>
      </c>
      <c r="G2129">
        <v>2.4927581690185458E-2</v>
      </c>
      <c r="H2129" t="s">
        <v>13</v>
      </c>
      <c r="I2129">
        <v>2024</v>
      </c>
      <c r="J2129" t="s">
        <v>343</v>
      </c>
      <c r="K2129">
        <v>3497072.0950694433</v>
      </c>
      <c r="L2129">
        <v>0.27376089004252974</v>
      </c>
      <c r="M2129" t="s">
        <v>157</v>
      </c>
    </row>
    <row r="2130" spans="1:13" x14ac:dyDescent="0.3">
      <c r="A2130">
        <v>33</v>
      </c>
      <c r="B2130" t="s">
        <v>342</v>
      </c>
      <c r="C2130" s="1">
        <v>45413</v>
      </c>
      <c r="D2130" t="s">
        <v>32</v>
      </c>
      <c r="E2130" t="str">
        <f t="shared" si="33"/>
        <v>2024/05</v>
      </c>
      <c r="F2130">
        <v>12459690.9553</v>
      </c>
      <c r="G2130">
        <v>-4.5238198189848804E-2</v>
      </c>
      <c r="H2130" t="s">
        <v>13</v>
      </c>
      <c r="I2130">
        <v>2024</v>
      </c>
      <c r="J2130" t="s">
        <v>343</v>
      </c>
      <c r="K2130">
        <v>3497072.0950694433</v>
      </c>
      <c r="L2130">
        <v>0.28067085352401039</v>
      </c>
      <c r="M2130" t="s">
        <v>15</v>
      </c>
    </row>
    <row r="2131" spans="1:13" x14ac:dyDescent="0.3">
      <c r="A2131">
        <v>33</v>
      </c>
      <c r="B2131" t="s">
        <v>342</v>
      </c>
      <c r="C2131" s="1">
        <v>45383</v>
      </c>
      <c r="D2131" t="s">
        <v>34</v>
      </c>
      <c r="E2131" t="str">
        <f t="shared" si="33"/>
        <v>2024/04</v>
      </c>
      <c r="F2131">
        <v>13036288.715671301</v>
      </c>
      <c r="G2131">
        <v>8.5028778768915462E-3</v>
      </c>
      <c r="H2131" t="s">
        <v>13</v>
      </c>
      <c r="I2131">
        <v>2024</v>
      </c>
      <c r="J2131" t="s">
        <v>343</v>
      </c>
      <c r="K2131">
        <v>3497072.0950694433</v>
      </c>
      <c r="L2131">
        <v>0.26825672331616218</v>
      </c>
      <c r="M2131" t="s">
        <v>157</v>
      </c>
    </row>
    <row r="2132" spans="1:13" x14ac:dyDescent="0.3">
      <c r="A2132">
        <v>33</v>
      </c>
      <c r="B2132" t="s">
        <v>342</v>
      </c>
      <c r="C2132" s="1">
        <v>45352</v>
      </c>
      <c r="D2132" t="s">
        <v>35</v>
      </c>
      <c r="E2132" t="str">
        <f t="shared" si="33"/>
        <v>2024/03</v>
      </c>
      <c r="F2132">
        <v>12925912.666791201</v>
      </c>
      <c r="G2132">
        <v>-3.3837879667323809E-2</v>
      </c>
      <c r="H2132" t="s">
        <v>13</v>
      </c>
      <c r="I2132">
        <v>2024</v>
      </c>
      <c r="J2132" t="s">
        <v>343</v>
      </c>
      <c r="K2132">
        <v>3497072.0950694433</v>
      </c>
      <c r="L2132">
        <v>0.27054740235511554</v>
      </c>
      <c r="M2132" t="s">
        <v>157</v>
      </c>
    </row>
    <row r="2133" spans="1:13" x14ac:dyDescent="0.3">
      <c r="A2133">
        <v>33</v>
      </c>
      <c r="B2133" t="s">
        <v>342</v>
      </c>
      <c r="C2133" s="1">
        <v>45323</v>
      </c>
      <c r="D2133" t="s">
        <v>36</v>
      </c>
      <c r="E2133" t="str">
        <f t="shared" si="33"/>
        <v>2024/02</v>
      </c>
      <c r="F2133">
        <v>13370782.421558199</v>
      </c>
      <c r="G2133">
        <v>-1.9469917208720107E-2</v>
      </c>
      <c r="H2133" t="s">
        <v>13</v>
      </c>
      <c r="I2133">
        <v>2024</v>
      </c>
      <c r="J2133" t="s">
        <v>343</v>
      </c>
      <c r="K2133">
        <v>3497072.0950694433</v>
      </c>
      <c r="L2133">
        <v>0.26154580822667389</v>
      </c>
      <c r="M2133" t="s">
        <v>157</v>
      </c>
    </row>
    <row r="2134" spans="1:13" x14ac:dyDescent="0.3">
      <c r="A2134">
        <v>33</v>
      </c>
      <c r="B2134" t="s">
        <v>342</v>
      </c>
      <c r="C2134" s="1">
        <v>45292</v>
      </c>
      <c r="D2134" t="s">
        <v>37</v>
      </c>
      <c r="E2134" t="str">
        <f t="shared" si="33"/>
        <v>2024/01</v>
      </c>
      <c r="F2134">
        <v>13633661.258680001</v>
      </c>
      <c r="G2134">
        <v>-7.2250715685212965E-3</v>
      </c>
      <c r="H2134" t="s">
        <v>13</v>
      </c>
      <c r="I2134">
        <v>2024</v>
      </c>
      <c r="J2134" t="s">
        <v>343</v>
      </c>
      <c r="K2134">
        <v>3497072.0950694433</v>
      </c>
      <c r="L2134">
        <v>0.2565027859147519</v>
      </c>
      <c r="M2134" t="s">
        <v>157</v>
      </c>
    </row>
    <row r="2135" spans="1:13" x14ac:dyDescent="0.3">
      <c r="A2135">
        <v>33</v>
      </c>
      <c r="B2135" t="s">
        <v>342</v>
      </c>
      <c r="C2135" s="1">
        <v>45261</v>
      </c>
      <c r="D2135" t="s">
        <v>38</v>
      </c>
      <c r="E2135" t="str">
        <f t="shared" si="33"/>
        <v>2023/12</v>
      </c>
      <c r="F2135">
        <v>13732522.145447901</v>
      </c>
      <c r="G2135">
        <v>6.0779628116778506E-2</v>
      </c>
      <c r="H2135" t="s">
        <v>13</v>
      </c>
      <c r="I2135">
        <v>2023</v>
      </c>
      <c r="J2135" t="s">
        <v>344</v>
      </c>
      <c r="K2135">
        <v>3777519.85163998</v>
      </c>
      <c r="L2135">
        <v>0.27507837319542677</v>
      </c>
      <c r="M2135" t="s">
        <v>157</v>
      </c>
    </row>
    <row r="2136" spans="1:13" x14ac:dyDescent="0.3">
      <c r="A2136">
        <v>33</v>
      </c>
      <c r="B2136" t="s">
        <v>342</v>
      </c>
      <c r="C2136" s="1">
        <v>45231</v>
      </c>
      <c r="D2136" t="s">
        <v>40</v>
      </c>
      <c r="E2136" t="str">
        <f t="shared" si="33"/>
        <v>2023/11</v>
      </c>
      <c r="F2136">
        <v>12922723.4663177</v>
      </c>
      <c r="G2136">
        <v>2.3617888735976426E-2</v>
      </c>
      <c r="H2136" t="s">
        <v>13</v>
      </c>
      <c r="I2136">
        <v>2023</v>
      </c>
      <c r="J2136" t="s">
        <v>344</v>
      </c>
      <c r="K2136">
        <v>3777519.85163998</v>
      </c>
      <c r="L2136">
        <v>0.29231607884250232</v>
      </c>
      <c r="M2136" t="s">
        <v>157</v>
      </c>
    </row>
    <row r="2137" spans="1:13" x14ac:dyDescent="0.3">
      <c r="A2137">
        <v>33</v>
      </c>
      <c r="B2137" t="s">
        <v>342</v>
      </c>
      <c r="C2137" s="1">
        <v>45200</v>
      </c>
      <c r="D2137" t="s">
        <v>41</v>
      </c>
      <c r="E2137" t="str">
        <f t="shared" si="33"/>
        <v>2023/10</v>
      </c>
      <c r="F2137">
        <v>12621091.9914541</v>
      </c>
      <c r="G2137">
        <v>2.1255814789932505E-3</v>
      </c>
      <c r="H2137" t="s">
        <v>13</v>
      </c>
      <c r="I2137">
        <v>2023</v>
      </c>
      <c r="J2137" t="s">
        <v>344</v>
      </c>
      <c r="K2137">
        <v>3777519.85163998</v>
      </c>
      <c r="L2137">
        <v>0.29930214074961076</v>
      </c>
      <c r="M2137" t="s">
        <v>157</v>
      </c>
    </row>
    <row r="2138" spans="1:13" x14ac:dyDescent="0.3">
      <c r="A2138">
        <v>33</v>
      </c>
      <c r="B2138" t="s">
        <v>342</v>
      </c>
      <c r="C2138" s="1">
        <v>45170</v>
      </c>
      <c r="D2138" t="s">
        <v>42</v>
      </c>
      <c r="E2138" t="str">
        <f t="shared" si="33"/>
        <v>2023/09</v>
      </c>
      <c r="F2138">
        <v>12594293.3235384</v>
      </c>
      <c r="G2138">
        <v>3.3397466599526894E-2</v>
      </c>
      <c r="H2138" t="s">
        <v>13</v>
      </c>
      <c r="I2138">
        <v>2023</v>
      </c>
      <c r="J2138" t="s">
        <v>344</v>
      </c>
      <c r="K2138">
        <v>3777519.85163998</v>
      </c>
      <c r="L2138">
        <v>0.29993900845392379</v>
      </c>
      <c r="M2138" t="s">
        <v>15</v>
      </c>
    </row>
    <row r="2139" spans="1:13" x14ac:dyDescent="0.3">
      <c r="A2139">
        <v>33</v>
      </c>
      <c r="B2139" t="s">
        <v>342</v>
      </c>
      <c r="C2139" s="1">
        <v>45139</v>
      </c>
      <c r="D2139" t="s">
        <v>43</v>
      </c>
      <c r="E2139" t="str">
        <f t="shared" si="33"/>
        <v>2023/08</v>
      </c>
      <c r="F2139">
        <v>12180622.068591399</v>
      </c>
      <c r="G2139">
        <v>-2.0258133673186442E-2</v>
      </c>
      <c r="H2139" t="s">
        <v>13</v>
      </c>
      <c r="I2139">
        <v>2023</v>
      </c>
      <c r="J2139" t="s">
        <v>344</v>
      </c>
      <c r="K2139">
        <v>3777519.85163998</v>
      </c>
      <c r="L2139">
        <v>0.31012536390736428</v>
      </c>
      <c r="M2139" t="s">
        <v>15</v>
      </c>
    </row>
    <row r="2140" spans="1:13" x14ac:dyDescent="0.3">
      <c r="A2140">
        <v>33</v>
      </c>
      <c r="B2140" t="s">
        <v>342</v>
      </c>
      <c r="C2140" s="1">
        <v>45108</v>
      </c>
      <c r="D2140" t="s">
        <v>44</v>
      </c>
      <c r="E2140" t="str">
        <f t="shared" si="33"/>
        <v>2023/07</v>
      </c>
      <c r="F2140">
        <v>12429895.1171354</v>
      </c>
      <c r="G2140">
        <v>-3.7687713682518324E-2</v>
      </c>
      <c r="H2140" t="s">
        <v>13</v>
      </c>
      <c r="I2140">
        <v>2023</v>
      </c>
      <c r="J2140" t="s">
        <v>344</v>
      </c>
      <c r="K2140">
        <v>3777519.85163998</v>
      </c>
      <c r="L2140">
        <v>0.30390601175969933</v>
      </c>
      <c r="M2140" t="s">
        <v>15</v>
      </c>
    </row>
    <row r="2141" spans="1:13" x14ac:dyDescent="0.3">
      <c r="A2141">
        <v>33</v>
      </c>
      <c r="B2141" t="s">
        <v>342</v>
      </c>
      <c r="C2141" s="1">
        <v>45078</v>
      </c>
      <c r="D2141" t="s">
        <v>45</v>
      </c>
      <c r="E2141" t="str">
        <f t="shared" si="33"/>
        <v>2023/06</v>
      </c>
      <c r="F2141">
        <v>12907288.880416701</v>
      </c>
      <c r="G2141">
        <v>-4.7164876756144114E-2</v>
      </c>
      <c r="H2141" t="s">
        <v>13</v>
      </c>
      <c r="I2141">
        <v>2023</v>
      </c>
      <c r="J2141" t="s">
        <v>344</v>
      </c>
      <c r="K2141">
        <v>3777519.85163998</v>
      </c>
      <c r="L2141">
        <v>0.29266563153872993</v>
      </c>
      <c r="M2141" t="s">
        <v>15</v>
      </c>
    </row>
    <row r="2142" spans="1:13" x14ac:dyDescent="0.3">
      <c r="A2142">
        <v>33</v>
      </c>
      <c r="B2142" t="s">
        <v>342</v>
      </c>
      <c r="C2142" s="1">
        <v>45047</v>
      </c>
      <c r="D2142" t="s">
        <v>46</v>
      </c>
      <c r="E2142" t="str">
        <f t="shared" si="33"/>
        <v>2023/05</v>
      </c>
      <c r="F2142">
        <v>13530644.257946899</v>
      </c>
      <c r="G2142">
        <v>-5.7339706378642863E-3</v>
      </c>
      <c r="H2142" t="s">
        <v>13</v>
      </c>
      <c r="I2142">
        <v>2023</v>
      </c>
      <c r="J2142" t="s">
        <v>344</v>
      </c>
      <c r="K2142">
        <v>3777519.85163998</v>
      </c>
      <c r="L2142">
        <v>0.27918255624977684</v>
      </c>
      <c r="M2142" t="s">
        <v>15</v>
      </c>
    </row>
    <row r="2143" spans="1:13" x14ac:dyDescent="0.3">
      <c r="A2143">
        <v>33</v>
      </c>
      <c r="B2143" t="s">
        <v>342</v>
      </c>
      <c r="C2143" s="1">
        <v>45017</v>
      </c>
      <c r="D2143" t="s">
        <v>47</v>
      </c>
      <c r="E2143" t="str">
        <f t="shared" si="33"/>
        <v>2023/04</v>
      </c>
      <c r="F2143">
        <v>13608451.4336826</v>
      </c>
      <c r="G2143">
        <v>3.4408653282773385E-2</v>
      </c>
      <c r="H2143" t="s">
        <v>13</v>
      </c>
      <c r="I2143">
        <v>2023</v>
      </c>
      <c r="J2143" t="s">
        <v>344</v>
      </c>
      <c r="K2143">
        <v>3777519.85163998</v>
      </c>
      <c r="L2143">
        <v>0.27758631245066956</v>
      </c>
      <c r="M2143" t="s">
        <v>15</v>
      </c>
    </row>
    <row r="2144" spans="1:13" x14ac:dyDescent="0.3">
      <c r="A2144">
        <v>33</v>
      </c>
      <c r="B2144" t="s">
        <v>342</v>
      </c>
      <c r="C2144" s="1">
        <v>44986</v>
      </c>
      <c r="D2144" t="s">
        <v>48</v>
      </c>
      <c r="E2144" t="str">
        <f t="shared" si="33"/>
        <v>2023/03</v>
      </c>
      <c r="F2144">
        <v>13148167.2383315</v>
      </c>
      <c r="G2144">
        <v>3.0993522562349544E-2</v>
      </c>
      <c r="H2144" t="s">
        <v>13</v>
      </c>
      <c r="I2144">
        <v>2023</v>
      </c>
      <c r="J2144" t="s">
        <v>344</v>
      </c>
      <c r="K2144">
        <v>3777519.85163998</v>
      </c>
      <c r="L2144">
        <v>0.28730390959944518</v>
      </c>
      <c r="M2144" t="s">
        <v>15</v>
      </c>
    </row>
    <row r="2145" spans="1:13" x14ac:dyDescent="0.3">
      <c r="A2145">
        <v>33</v>
      </c>
      <c r="B2145" t="s">
        <v>342</v>
      </c>
      <c r="C2145" s="1">
        <v>44958</v>
      </c>
      <c r="D2145" t="s">
        <v>49</v>
      </c>
      <c r="E2145" t="str">
        <f t="shared" si="33"/>
        <v>2023/02</v>
      </c>
      <c r="F2145">
        <v>12746909.535325199</v>
      </c>
      <c r="G2145">
        <v>-2.0098391241465418E-3</v>
      </c>
      <c r="H2145" t="s">
        <v>13</v>
      </c>
      <c r="I2145">
        <v>2023</v>
      </c>
      <c r="J2145" t="s">
        <v>344</v>
      </c>
      <c r="K2145">
        <v>3777519.85163998</v>
      </c>
      <c r="L2145">
        <v>0.29634789838050013</v>
      </c>
      <c r="M2145" t="s">
        <v>15</v>
      </c>
    </row>
    <row r="2146" spans="1:13" x14ac:dyDescent="0.3">
      <c r="A2146">
        <v>33</v>
      </c>
      <c r="B2146" t="s">
        <v>342</v>
      </c>
      <c r="C2146" s="1">
        <v>44927</v>
      </c>
      <c r="D2146" t="s">
        <v>50</v>
      </c>
      <c r="E2146" t="str">
        <f t="shared" si="33"/>
        <v>2023/01</v>
      </c>
      <c r="F2146">
        <v>12772554.5353508</v>
      </c>
      <c r="G2146">
        <v>0.1275659503303628</v>
      </c>
      <c r="H2146" t="s">
        <v>13</v>
      </c>
      <c r="I2146">
        <v>2023</v>
      </c>
      <c r="J2146" t="s">
        <v>344</v>
      </c>
      <c r="K2146">
        <v>3777519.85163998</v>
      </c>
      <c r="L2146">
        <v>0.29575288492093565</v>
      </c>
      <c r="M2146" t="s">
        <v>15</v>
      </c>
    </row>
    <row r="2147" spans="1:13" x14ac:dyDescent="0.3">
      <c r="A2147">
        <v>33</v>
      </c>
      <c r="B2147" t="s">
        <v>342</v>
      </c>
      <c r="C2147" s="1">
        <v>44896</v>
      </c>
      <c r="D2147" t="s">
        <v>51</v>
      </c>
      <c r="E2147" t="str">
        <f t="shared" si="33"/>
        <v>2022/12</v>
      </c>
      <c r="F2147">
        <v>11242854.166455699</v>
      </c>
      <c r="G2147">
        <v>-9.9615793910120584E-2</v>
      </c>
      <c r="H2147" t="s">
        <v>13</v>
      </c>
      <c r="I2147">
        <v>2022</v>
      </c>
      <c r="J2147" t="s">
        <v>345</v>
      </c>
      <c r="K2147">
        <v>3283614.2940289988</v>
      </c>
      <c r="L2147">
        <v>0.29206233981278756</v>
      </c>
      <c r="M2147" t="s">
        <v>15</v>
      </c>
    </row>
    <row r="2148" spans="1:13" x14ac:dyDescent="0.3">
      <c r="A2148">
        <v>33</v>
      </c>
      <c r="B2148" t="s">
        <v>342</v>
      </c>
      <c r="C2148" s="1">
        <v>44866</v>
      </c>
      <c r="D2148" t="s">
        <v>53</v>
      </c>
      <c r="E2148" t="str">
        <f t="shared" si="33"/>
        <v>2022/11</v>
      </c>
      <c r="F2148">
        <v>12420502.511388799</v>
      </c>
      <c r="G2148">
        <v>7.0480546282888717E-2</v>
      </c>
      <c r="H2148" t="s">
        <v>13</v>
      </c>
      <c r="I2148">
        <v>2022</v>
      </c>
      <c r="J2148" t="s">
        <v>345</v>
      </c>
      <c r="K2148">
        <v>3283614.2940289988</v>
      </c>
      <c r="L2148">
        <v>0.26437048670278329</v>
      </c>
      <c r="M2148" t="s">
        <v>157</v>
      </c>
    </row>
    <row r="2149" spans="1:13" x14ac:dyDescent="0.3">
      <c r="A2149">
        <v>33</v>
      </c>
      <c r="B2149" t="s">
        <v>342</v>
      </c>
      <c r="C2149" s="1">
        <v>44835</v>
      </c>
      <c r="D2149" t="s">
        <v>54</v>
      </c>
      <c r="E2149" t="str">
        <f t="shared" si="33"/>
        <v>2022/10</v>
      </c>
      <c r="F2149">
        <v>11575236.0083896</v>
      </c>
      <c r="G2149">
        <v>2.8977384421070985E-2</v>
      </c>
      <c r="H2149" t="s">
        <v>13</v>
      </c>
      <c r="I2149">
        <v>2022</v>
      </c>
      <c r="J2149" t="s">
        <v>345</v>
      </c>
      <c r="K2149">
        <v>3283614.2940289988</v>
      </c>
      <c r="L2149">
        <v>0.28367579647180174</v>
      </c>
      <c r="M2149" t="s">
        <v>157</v>
      </c>
    </row>
    <row r="2150" spans="1:13" x14ac:dyDescent="0.3">
      <c r="A2150">
        <v>33</v>
      </c>
      <c r="B2150" t="s">
        <v>342</v>
      </c>
      <c r="C2150" s="1">
        <v>44805</v>
      </c>
      <c r="D2150" t="s">
        <v>55</v>
      </c>
      <c r="E2150" t="str">
        <f t="shared" si="33"/>
        <v>2022/09</v>
      </c>
      <c r="F2150">
        <v>11244629.1395586</v>
      </c>
      <c r="G2150">
        <v>-3.586002884273546E-2</v>
      </c>
      <c r="H2150" t="s">
        <v>13</v>
      </c>
      <c r="I2150">
        <v>2022</v>
      </c>
      <c r="J2150" t="s">
        <v>345</v>
      </c>
      <c r="K2150">
        <v>3283614.2940289988</v>
      </c>
      <c r="L2150">
        <v>0.29201623755444678</v>
      </c>
      <c r="M2150" t="s">
        <v>157</v>
      </c>
    </row>
    <row r="2151" spans="1:13" x14ac:dyDescent="0.3">
      <c r="A2151">
        <v>33</v>
      </c>
      <c r="B2151" t="s">
        <v>342</v>
      </c>
      <c r="C2151" s="1">
        <v>44774</v>
      </c>
      <c r="D2151" t="s">
        <v>56</v>
      </c>
      <c r="E2151" t="str">
        <f t="shared" si="33"/>
        <v>2022/08</v>
      </c>
      <c r="F2151">
        <v>11655179.036068801</v>
      </c>
      <c r="G2151">
        <v>-5.0710034190474512E-2</v>
      </c>
      <c r="H2151" t="s">
        <v>13</v>
      </c>
      <c r="I2151">
        <v>2022</v>
      </c>
      <c r="J2151" t="s">
        <v>345</v>
      </c>
      <c r="K2151">
        <v>3283614.2940289988</v>
      </c>
      <c r="L2151">
        <v>0.28173006041926368</v>
      </c>
      <c r="M2151" t="s">
        <v>157</v>
      </c>
    </row>
    <row r="2152" spans="1:13" x14ac:dyDescent="0.3">
      <c r="A2152">
        <v>33</v>
      </c>
      <c r="B2152" t="s">
        <v>342</v>
      </c>
      <c r="C2152" s="1">
        <v>44743</v>
      </c>
      <c r="D2152" t="s">
        <v>57</v>
      </c>
      <c r="E2152" t="str">
        <f t="shared" si="33"/>
        <v>2022/07</v>
      </c>
      <c r="F2152">
        <v>12261455.8064883</v>
      </c>
      <c r="G2152">
        <v>0.10167590614217376</v>
      </c>
      <c r="H2152" t="s">
        <v>13</v>
      </c>
      <c r="I2152">
        <v>2022</v>
      </c>
      <c r="J2152" t="s">
        <v>345</v>
      </c>
      <c r="K2152">
        <v>3283614.2940289988</v>
      </c>
      <c r="L2152">
        <v>0.26779970876634684</v>
      </c>
      <c r="M2152" t="s">
        <v>157</v>
      </c>
    </row>
    <row r="2153" spans="1:13" x14ac:dyDescent="0.3">
      <c r="A2153">
        <v>33</v>
      </c>
      <c r="B2153" t="s">
        <v>342</v>
      </c>
      <c r="C2153" s="1">
        <v>44713</v>
      </c>
      <c r="D2153" t="s">
        <v>58</v>
      </c>
      <c r="E2153" t="str">
        <f t="shared" si="33"/>
        <v>2022/06</v>
      </c>
      <c r="F2153">
        <v>11076046.036596799</v>
      </c>
      <c r="G2153">
        <v>-1.707229252114097E-2</v>
      </c>
      <c r="H2153" t="s">
        <v>13</v>
      </c>
      <c r="I2153">
        <v>2022</v>
      </c>
      <c r="J2153" t="s">
        <v>345</v>
      </c>
      <c r="K2153">
        <v>3283614.2940289988</v>
      </c>
      <c r="L2153">
        <v>0.29646087450155767</v>
      </c>
      <c r="M2153" t="s">
        <v>157</v>
      </c>
    </row>
    <row r="2154" spans="1:13" x14ac:dyDescent="0.3">
      <c r="A2154">
        <v>33</v>
      </c>
      <c r="B2154" t="s">
        <v>342</v>
      </c>
      <c r="C2154" s="1">
        <v>44682</v>
      </c>
      <c r="D2154" t="s">
        <v>59</v>
      </c>
      <c r="E2154" t="str">
        <f t="shared" si="33"/>
        <v>2022/05</v>
      </c>
      <c r="F2154">
        <v>11266762.8892373</v>
      </c>
      <c r="G2154">
        <v>-0.11460570403261169</v>
      </c>
      <c r="H2154" t="s">
        <v>13</v>
      </c>
      <c r="I2154">
        <v>2022</v>
      </c>
      <c r="J2154" t="s">
        <v>345</v>
      </c>
      <c r="K2154">
        <v>3283614.2940289988</v>
      </c>
      <c r="L2154">
        <v>0.2914425666280514</v>
      </c>
      <c r="M2154" t="s">
        <v>157</v>
      </c>
    </row>
    <row r="2155" spans="1:13" x14ac:dyDescent="0.3">
      <c r="A2155">
        <v>33</v>
      </c>
      <c r="B2155" t="s">
        <v>342</v>
      </c>
      <c r="C2155" s="1">
        <v>44652</v>
      </c>
      <c r="D2155" t="s">
        <v>60</v>
      </c>
      <c r="E2155" t="str">
        <f t="shared" si="33"/>
        <v>2022/04</v>
      </c>
      <c r="F2155">
        <v>12634899.1407784</v>
      </c>
      <c r="G2155">
        <v>4.4505772409971146E-2</v>
      </c>
      <c r="H2155" t="s">
        <v>13</v>
      </c>
      <c r="I2155">
        <v>2022</v>
      </c>
      <c r="J2155" t="s">
        <v>345</v>
      </c>
      <c r="K2155">
        <v>3283614.2940289988</v>
      </c>
      <c r="L2155">
        <v>0.25988448799178182</v>
      </c>
      <c r="M2155" t="s">
        <v>157</v>
      </c>
    </row>
    <row r="2156" spans="1:13" x14ac:dyDescent="0.3">
      <c r="A2156">
        <v>33</v>
      </c>
      <c r="B2156" t="s">
        <v>342</v>
      </c>
      <c r="C2156" s="1">
        <v>44621</v>
      </c>
      <c r="D2156" t="s">
        <v>61</v>
      </c>
      <c r="E2156" t="str">
        <f t="shared" si="33"/>
        <v>2022/03</v>
      </c>
      <c r="F2156">
        <v>12084902.9785826</v>
      </c>
      <c r="G2156">
        <v>-3.3687818207224816E-4</v>
      </c>
      <c r="H2156" t="s">
        <v>13</v>
      </c>
      <c r="I2156">
        <v>2022</v>
      </c>
      <c r="J2156" t="s">
        <v>345</v>
      </c>
      <c r="K2156">
        <v>3283614.2940289988</v>
      </c>
      <c r="L2156">
        <v>0.27171209399433038</v>
      </c>
      <c r="M2156" t="s">
        <v>157</v>
      </c>
    </row>
    <row r="2157" spans="1:13" x14ac:dyDescent="0.3">
      <c r="A2157">
        <v>33</v>
      </c>
      <c r="B2157" t="s">
        <v>342</v>
      </c>
      <c r="C2157" s="1">
        <v>44593</v>
      </c>
      <c r="D2157" t="s">
        <v>62</v>
      </c>
      <c r="E2157" t="str">
        <f t="shared" si="33"/>
        <v>2022/02</v>
      </c>
      <c r="F2157">
        <v>12088974.8045447</v>
      </c>
      <c r="G2157">
        <v>7.0461510207338429E-2</v>
      </c>
      <c r="H2157" t="s">
        <v>13</v>
      </c>
      <c r="I2157">
        <v>2022</v>
      </c>
      <c r="J2157" t="s">
        <v>345</v>
      </c>
      <c r="K2157">
        <v>3283614.2940289988</v>
      </c>
      <c r="L2157">
        <v>0.27162057553421026</v>
      </c>
      <c r="M2157" t="s">
        <v>157</v>
      </c>
    </row>
    <row r="2158" spans="1:13" x14ac:dyDescent="0.3">
      <c r="A2158">
        <v>33</v>
      </c>
      <c r="B2158" t="s">
        <v>342</v>
      </c>
      <c r="C2158" s="1">
        <v>44562</v>
      </c>
      <c r="D2158" t="s">
        <v>63</v>
      </c>
      <c r="E2158" t="str">
        <f t="shared" si="33"/>
        <v>2022/01</v>
      </c>
      <c r="F2158">
        <v>11266484.599094599</v>
      </c>
      <c r="G2158">
        <v>-0.14899160123809785</v>
      </c>
      <c r="H2158" t="s">
        <v>13</v>
      </c>
      <c r="I2158">
        <v>2022</v>
      </c>
      <c r="J2158" t="s">
        <v>345</v>
      </c>
      <c r="K2158">
        <v>3283614.2940289988</v>
      </c>
      <c r="L2158">
        <v>0.29144976546569618</v>
      </c>
      <c r="M2158" t="s">
        <v>15</v>
      </c>
    </row>
    <row r="2159" spans="1:13" x14ac:dyDescent="0.3">
      <c r="A2159">
        <v>33</v>
      </c>
      <c r="B2159" t="s">
        <v>342</v>
      </c>
      <c r="C2159" s="1">
        <v>44531</v>
      </c>
      <c r="D2159" t="s">
        <v>64</v>
      </c>
      <c r="E2159" t="str">
        <f t="shared" si="33"/>
        <v>2021/12</v>
      </c>
      <c r="F2159">
        <v>13076594.5298441</v>
      </c>
      <c r="G2159">
        <v>5.914191446641669E-3</v>
      </c>
      <c r="H2159" t="s">
        <v>13</v>
      </c>
      <c r="I2159">
        <v>2021</v>
      </c>
      <c r="J2159" t="s">
        <v>346</v>
      </c>
      <c r="K2159">
        <v>2960704.1365519171</v>
      </c>
      <c r="L2159">
        <v>0.22641247534247855</v>
      </c>
      <c r="M2159" t="s">
        <v>15</v>
      </c>
    </row>
    <row r="2160" spans="1:13" x14ac:dyDescent="0.3">
      <c r="A2160">
        <v>33</v>
      </c>
      <c r="B2160" t="s">
        <v>342</v>
      </c>
      <c r="C2160" s="1">
        <v>44501</v>
      </c>
      <c r="D2160" t="s">
        <v>66</v>
      </c>
      <c r="E2160" t="str">
        <f t="shared" si="33"/>
        <v>2021/11</v>
      </c>
      <c r="F2160">
        <v>12999485.2904847</v>
      </c>
      <c r="G2160">
        <v>5.969004483693368E-2</v>
      </c>
      <c r="H2160" t="s">
        <v>13</v>
      </c>
      <c r="I2160">
        <v>2021</v>
      </c>
      <c r="J2160" t="s">
        <v>346</v>
      </c>
      <c r="K2160">
        <v>2960704.1365519171</v>
      </c>
      <c r="L2160">
        <v>0.22775548957458175</v>
      </c>
      <c r="M2160" t="s">
        <v>15</v>
      </c>
    </row>
    <row r="2161" spans="1:13" x14ac:dyDescent="0.3">
      <c r="A2161">
        <v>33</v>
      </c>
      <c r="B2161" t="s">
        <v>342</v>
      </c>
      <c r="C2161" s="1">
        <v>44470</v>
      </c>
      <c r="D2161" t="s">
        <v>67</v>
      </c>
      <c r="E2161" t="str">
        <f t="shared" si="33"/>
        <v>2021/10</v>
      </c>
      <c r="F2161">
        <v>12246249.4014575</v>
      </c>
      <c r="G2161">
        <v>9.5922523918700639E-2</v>
      </c>
      <c r="H2161" t="s">
        <v>13</v>
      </c>
      <c r="I2161">
        <v>2021</v>
      </c>
      <c r="J2161" t="s">
        <v>346</v>
      </c>
      <c r="K2161">
        <v>2960704.1365519171</v>
      </c>
      <c r="L2161">
        <v>0.24176415484397581</v>
      </c>
      <c r="M2161" t="s">
        <v>15</v>
      </c>
    </row>
    <row r="2162" spans="1:13" x14ac:dyDescent="0.3">
      <c r="A2162">
        <v>33</v>
      </c>
      <c r="B2162" t="s">
        <v>342</v>
      </c>
      <c r="C2162" s="1">
        <v>44440</v>
      </c>
      <c r="D2162" t="s">
        <v>68</v>
      </c>
      <c r="E2162" t="str">
        <f t="shared" si="33"/>
        <v>2021/09</v>
      </c>
      <c r="F2162">
        <v>11126138.889276501</v>
      </c>
      <c r="G2162">
        <v>-7.101738664490552E-2</v>
      </c>
      <c r="H2162" t="s">
        <v>128</v>
      </c>
      <c r="I2162">
        <v>2021</v>
      </c>
      <c r="J2162" t="s">
        <v>346</v>
      </c>
      <c r="K2162">
        <v>2960704.1365519171</v>
      </c>
      <c r="L2162">
        <v>0.26610346734081103</v>
      </c>
      <c r="M2162" t="s">
        <v>15</v>
      </c>
    </row>
    <row r="2163" spans="1:13" x14ac:dyDescent="0.3">
      <c r="A2163">
        <v>33</v>
      </c>
      <c r="B2163" t="s">
        <v>342</v>
      </c>
      <c r="C2163" s="1">
        <v>44409</v>
      </c>
      <c r="D2163" t="s">
        <v>69</v>
      </c>
      <c r="E2163" t="str">
        <f t="shared" si="33"/>
        <v>2021/08</v>
      </c>
      <c r="F2163">
        <v>11945021.509973001</v>
      </c>
      <c r="G2163">
        <v>-1.1264238099711825E-2</v>
      </c>
      <c r="H2163" t="s">
        <v>128</v>
      </c>
      <c r="I2163">
        <v>2021</v>
      </c>
      <c r="J2163" t="s">
        <v>346</v>
      </c>
      <c r="K2163">
        <v>2960704.1365519171</v>
      </c>
      <c r="L2163">
        <v>0.24786092968355058</v>
      </c>
      <c r="M2163" t="s">
        <v>15</v>
      </c>
    </row>
    <row r="2164" spans="1:13" x14ac:dyDescent="0.3">
      <c r="A2164">
        <v>33</v>
      </c>
      <c r="B2164" t="s">
        <v>342</v>
      </c>
      <c r="C2164" s="1">
        <v>44378</v>
      </c>
      <c r="D2164" t="s">
        <v>70</v>
      </c>
      <c r="E2164" t="str">
        <f t="shared" si="33"/>
        <v>2021/07</v>
      </c>
      <c r="F2164">
        <v>12080333.740224401</v>
      </c>
      <c r="G2164">
        <v>0.10982053847196542</v>
      </c>
      <c r="H2164" t="s">
        <v>128</v>
      </c>
      <c r="I2164">
        <v>2021</v>
      </c>
      <c r="J2164" t="s">
        <v>346</v>
      </c>
      <c r="K2164">
        <v>2960704.1365519171</v>
      </c>
      <c r="L2164">
        <v>0.24508463095630667</v>
      </c>
      <c r="M2164" t="s">
        <v>15</v>
      </c>
    </row>
    <row r="2165" spans="1:13" x14ac:dyDescent="0.3">
      <c r="A2165">
        <v>33</v>
      </c>
      <c r="B2165" t="s">
        <v>342</v>
      </c>
      <c r="C2165" s="1">
        <v>44348</v>
      </c>
      <c r="D2165" t="s">
        <v>71</v>
      </c>
      <c r="E2165" t="str">
        <f t="shared" si="33"/>
        <v>2021/06</v>
      </c>
      <c r="F2165">
        <v>10823917.632775599</v>
      </c>
      <c r="G2165">
        <v>4.4591602181290192E-2</v>
      </c>
      <c r="H2165" t="s">
        <v>128</v>
      </c>
      <c r="I2165">
        <v>2021</v>
      </c>
      <c r="J2165" t="s">
        <v>346</v>
      </c>
      <c r="K2165">
        <v>2960704.1365519171</v>
      </c>
      <c r="L2165">
        <v>0.2735335057970778</v>
      </c>
      <c r="M2165" t="s">
        <v>15</v>
      </c>
    </row>
    <row r="2166" spans="1:13" x14ac:dyDescent="0.3">
      <c r="A2166">
        <v>33</v>
      </c>
      <c r="B2166" t="s">
        <v>342</v>
      </c>
      <c r="C2166" s="1">
        <v>44317</v>
      </c>
      <c r="D2166" t="s">
        <v>72</v>
      </c>
      <c r="E2166" t="str">
        <f t="shared" si="33"/>
        <v>2021/05</v>
      </c>
      <c r="F2166">
        <v>10351864.816343</v>
      </c>
      <c r="G2166">
        <v>-1.7613141103320889E-2</v>
      </c>
      <c r="H2166" t="s">
        <v>128</v>
      </c>
      <c r="I2166">
        <v>2021</v>
      </c>
      <c r="J2166" t="s">
        <v>346</v>
      </c>
      <c r="K2166">
        <v>2960704.1365519171</v>
      </c>
      <c r="L2166">
        <v>0.2860068392583438</v>
      </c>
      <c r="M2166" t="s">
        <v>15</v>
      </c>
    </row>
    <row r="2167" spans="1:13" x14ac:dyDescent="0.3">
      <c r="A2167">
        <v>33</v>
      </c>
      <c r="B2167" t="s">
        <v>342</v>
      </c>
      <c r="C2167" s="1">
        <v>44287</v>
      </c>
      <c r="D2167" t="s">
        <v>73</v>
      </c>
      <c r="E2167" t="str">
        <f t="shared" si="33"/>
        <v>2021/04</v>
      </c>
      <c r="F2167">
        <v>10535808.8327167</v>
      </c>
      <c r="G2167">
        <v>1.7841135017337682E-3</v>
      </c>
      <c r="H2167" t="s">
        <v>128</v>
      </c>
      <c r="I2167">
        <v>2021</v>
      </c>
      <c r="J2167" t="s">
        <v>346</v>
      </c>
      <c r="K2167">
        <v>2960704.1365519171</v>
      </c>
      <c r="L2167">
        <v>0.28101346404066141</v>
      </c>
      <c r="M2167" t="s">
        <v>15</v>
      </c>
    </row>
    <row r="2168" spans="1:13" x14ac:dyDescent="0.3">
      <c r="A2168">
        <v>33</v>
      </c>
      <c r="B2168" t="s">
        <v>342</v>
      </c>
      <c r="C2168" s="1">
        <v>44256</v>
      </c>
      <c r="D2168" t="s">
        <v>74</v>
      </c>
      <c r="E2168" t="str">
        <f t="shared" si="33"/>
        <v>2021/03</v>
      </c>
      <c r="F2168">
        <v>10517028.512019999</v>
      </c>
      <c r="G2168">
        <v>3.7727598261778315E-2</v>
      </c>
      <c r="H2168" t="s">
        <v>128</v>
      </c>
      <c r="I2168">
        <v>2021</v>
      </c>
      <c r="J2168" t="s">
        <v>346</v>
      </c>
      <c r="K2168">
        <v>2960704.1365519171</v>
      </c>
      <c r="L2168">
        <v>0.28151527146361766</v>
      </c>
      <c r="M2168" t="s">
        <v>15</v>
      </c>
    </row>
    <row r="2169" spans="1:13" x14ac:dyDescent="0.3">
      <c r="A2169">
        <v>33</v>
      </c>
      <c r="B2169" t="s">
        <v>342</v>
      </c>
      <c r="C2169" s="1">
        <v>44228</v>
      </c>
      <c r="D2169" t="s">
        <v>75</v>
      </c>
      <c r="E2169" t="str">
        <f t="shared" si="33"/>
        <v>2021/02</v>
      </c>
      <c r="F2169">
        <v>10127637.858685199</v>
      </c>
      <c r="G2169">
        <v>-4.9260507365376051E-2</v>
      </c>
      <c r="H2169" t="s">
        <v>128</v>
      </c>
      <c r="I2169">
        <v>2021</v>
      </c>
      <c r="J2169" t="s">
        <v>346</v>
      </c>
      <c r="K2169">
        <v>2960704.1365519171</v>
      </c>
      <c r="L2169">
        <v>0.29233906048614228</v>
      </c>
      <c r="M2169" t="s">
        <v>15</v>
      </c>
    </row>
    <row r="2170" spans="1:13" x14ac:dyDescent="0.3">
      <c r="A2170">
        <v>33</v>
      </c>
      <c r="B2170" t="s">
        <v>342</v>
      </c>
      <c r="C2170" s="1">
        <v>44197</v>
      </c>
      <c r="D2170" t="s">
        <v>76</v>
      </c>
      <c r="E2170" t="str">
        <f t="shared" si="33"/>
        <v>2021/01</v>
      </c>
      <c r="F2170">
        <v>10639022.566883</v>
      </c>
      <c r="G2170">
        <v>-3.7769516403337998E-2</v>
      </c>
      <c r="H2170" t="s">
        <v>128</v>
      </c>
      <c r="I2170">
        <v>2021</v>
      </c>
      <c r="J2170" t="s">
        <v>346</v>
      </c>
      <c r="K2170">
        <v>2960704.1365519171</v>
      </c>
      <c r="L2170">
        <v>0.27828723155151069</v>
      </c>
      <c r="M2170" t="s">
        <v>15</v>
      </c>
    </row>
    <row r="2171" spans="1:13" x14ac:dyDescent="0.3">
      <c r="A2171">
        <v>33</v>
      </c>
      <c r="B2171" t="s">
        <v>342</v>
      </c>
      <c r="C2171" s="1">
        <v>44166</v>
      </c>
      <c r="D2171" t="s">
        <v>77</v>
      </c>
      <c r="E2171" t="str">
        <f t="shared" si="33"/>
        <v>2020/12</v>
      </c>
      <c r="F2171">
        <v>11048538.2272055</v>
      </c>
      <c r="G2171">
        <v>3.4990621025304737E-2</v>
      </c>
      <c r="H2171" t="s">
        <v>128</v>
      </c>
      <c r="I2171">
        <v>2020</v>
      </c>
      <c r="J2171" t="s">
        <v>347</v>
      </c>
      <c r="K2171">
        <v>2575580.2054003524</v>
      </c>
      <c r="L2171">
        <v>0.23311501960126649</v>
      </c>
      <c r="M2171" t="s">
        <v>15</v>
      </c>
    </row>
    <row r="2172" spans="1:13" x14ac:dyDescent="0.3">
      <c r="A2172">
        <v>33</v>
      </c>
      <c r="B2172" t="s">
        <v>342</v>
      </c>
      <c r="C2172" s="1">
        <v>44136</v>
      </c>
      <c r="D2172" t="s">
        <v>79</v>
      </c>
      <c r="E2172" t="str">
        <f t="shared" si="33"/>
        <v>2020/11</v>
      </c>
      <c r="F2172">
        <v>10668628.414245101</v>
      </c>
      <c r="G2172">
        <v>-1.7207357370956772E-2</v>
      </c>
      <c r="H2172" t="s">
        <v>128</v>
      </c>
      <c r="I2172">
        <v>2020</v>
      </c>
      <c r="J2172" t="s">
        <v>347</v>
      </c>
      <c r="K2172">
        <v>2575580.2054003524</v>
      </c>
      <c r="L2172">
        <v>0.24141624446881604</v>
      </c>
      <c r="M2172" t="s">
        <v>15</v>
      </c>
    </row>
    <row r="2173" spans="1:13" x14ac:dyDescent="0.3">
      <c r="A2173">
        <v>33</v>
      </c>
      <c r="B2173" t="s">
        <v>342</v>
      </c>
      <c r="C2173" s="1">
        <v>44105</v>
      </c>
      <c r="D2173" t="s">
        <v>80</v>
      </c>
      <c r="E2173" t="str">
        <f t="shared" si="33"/>
        <v>2020/10</v>
      </c>
      <c r="F2173">
        <v>10853795.8684271</v>
      </c>
      <c r="G2173">
        <v>-4.3533425691375964E-2</v>
      </c>
      <c r="H2173" t="s">
        <v>13</v>
      </c>
      <c r="I2173">
        <v>2020</v>
      </c>
      <c r="J2173" t="s">
        <v>347</v>
      </c>
      <c r="K2173">
        <v>2575580.2054003524</v>
      </c>
      <c r="L2173">
        <v>0.23729764559996261</v>
      </c>
      <c r="M2173" t="s">
        <v>157</v>
      </c>
    </row>
    <row r="2174" spans="1:13" x14ac:dyDescent="0.3">
      <c r="A2174">
        <v>33</v>
      </c>
      <c r="B2174" t="s">
        <v>342</v>
      </c>
      <c r="C2174" s="1">
        <v>44075</v>
      </c>
      <c r="D2174" t="s">
        <v>81</v>
      </c>
      <c r="E2174" t="str">
        <f t="shared" si="33"/>
        <v>2020/09</v>
      </c>
      <c r="F2174">
        <v>11336734.502856901</v>
      </c>
      <c r="G2174">
        <v>3.4680599862368697E-2</v>
      </c>
      <c r="H2174" t="s">
        <v>13</v>
      </c>
      <c r="I2174">
        <v>2020</v>
      </c>
      <c r="J2174" t="s">
        <v>347</v>
      </c>
      <c r="K2174">
        <v>2575580.2054003524</v>
      </c>
      <c r="L2174">
        <v>0.22718889683367782</v>
      </c>
      <c r="M2174" t="s">
        <v>157</v>
      </c>
    </row>
    <row r="2175" spans="1:13" x14ac:dyDescent="0.3">
      <c r="A2175">
        <v>33</v>
      </c>
      <c r="B2175" t="s">
        <v>342</v>
      </c>
      <c r="C2175" s="1">
        <v>44044</v>
      </c>
      <c r="D2175" t="s">
        <v>82</v>
      </c>
      <c r="E2175" t="str">
        <f t="shared" si="33"/>
        <v>2020/08</v>
      </c>
      <c r="F2175">
        <v>10950309.210405201</v>
      </c>
      <c r="G2175">
        <v>9.7105840038900271E-2</v>
      </c>
      <c r="H2175" t="s">
        <v>13</v>
      </c>
      <c r="I2175">
        <v>2020</v>
      </c>
      <c r="J2175" t="s">
        <v>347</v>
      </c>
      <c r="K2175">
        <v>2575580.2054003524</v>
      </c>
      <c r="L2175">
        <v>0.23520616230206404</v>
      </c>
      <c r="M2175" t="s">
        <v>157</v>
      </c>
    </row>
    <row r="2176" spans="1:13" x14ac:dyDescent="0.3">
      <c r="A2176">
        <v>33</v>
      </c>
      <c r="B2176" t="s">
        <v>342</v>
      </c>
      <c r="C2176" s="1">
        <v>44013</v>
      </c>
      <c r="D2176" t="s">
        <v>83</v>
      </c>
      <c r="E2176" t="str">
        <f t="shared" si="33"/>
        <v>2020/07</v>
      </c>
      <c r="F2176">
        <v>9936967.1082749609</v>
      </c>
      <c r="G2176">
        <v>1.4730291683286654E-2</v>
      </c>
      <c r="H2176" t="s">
        <v>13</v>
      </c>
      <c r="I2176">
        <v>2020</v>
      </c>
      <c r="J2176" t="s">
        <v>347</v>
      </c>
      <c r="K2176">
        <v>2575580.2054003524</v>
      </c>
      <c r="L2176">
        <v>0.2591917812886339</v>
      </c>
      <c r="M2176" t="s">
        <v>15</v>
      </c>
    </row>
    <row r="2177" spans="1:13" x14ac:dyDescent="0.3">
      <c r="A2177">
        <v>33</v>
      </c>
      <c r="B2177" t="s">
        <v>342</v>
      </c>
      <c r="C2177" s="1">
        <v>43983</v>
      </c>
      <c r="D2177" t="s">
        <v>84</v>
      </c>
      <c r="E2177" t="str">
        <f t="shared" si="33"/>
        <v>2020/06</v>
      </c>
      <c r="F2177">
        <v>9791665.4793153591</v>
      </c>
      <c r="G2177">
        <v>0.13825232306199947</v>
      </c>
      <c r="H2177" t="s">
        <v>13</v>
      </c>
      <c r="I2177">
        <v>2020</v>
      </c>
      <c r="J2177" t="s">
        <v>347</v>
      </c>
      <c r="K2177">
        <v>2575580.2054003524</v>
      </c>
      <c r="L2177">
        <v>0.26303801032022583</v>
      </c>
      <c r="M2177" t="s">
        <v>15</v>
      </c>
    </row>
    <row r="2178" spans="1:13" x14ac:dyDescent="0.3">
      <c r="A2178">
        <v>33</v>
      </c>
      <c r="B2178" t="s">
        <v>342</v>
      </c>
      <c r="C2178" s="1">
        <v>43952</v>
      </c>
      <c r="D2178" t="s">
        <v>85</v>
      </c>
      <c r="E2178" t="str">
        <f t="shared" si="33"/>
        <v>2020/05</v>
      </c>
      <c r="F2178">
        <v>8527355.0692241993</v>
      </c>
      <c r="G2178">
        <v>8.8127634597550311E-2</v>
      </c>
      <c r="H2178" t="s">
        <v>128</v>
      </c>
      <c r="I2178">
        <v>2020</v>
      </c>
      <c r="J2178" t="s">
        <v>347</v>
      </c>
      <c r="K2178">
        <v>2575580.2054003524</v>
      </c>
      <c r="L2178">
        <v>0.30203740602942586</v>
      </c>
      <c r="M2178" t="s">
        <v>15</v>
      </c>
    </row>
    <row r="2179" spans="1:13" x14ac:dyDescent="0.3">
      <c r="A2179">
        <v>33</v>
      </c>
      <c r="B2179" t="s">
        <v>342</v>
      </c>
      <c r="C2179" s="1">
        <v>43922</v>
      </c>
      <c r="D2179" t="s">
        <v>86</v>
      </c>
      <c r="E2179" t="str">
        <f t="shared" ref="E2179:E2242" si="34">TEXT(C2179,"yyyy/mm")</f>
        <v>2020/04</v>
      </c>
      <c r="F2179">
        <v>7808021.5170385102</v>
      </c>
      <c r="G2179">
        <v>5.8403188563000696E-2</v>
      </c>
      <c r="H2179" t="s">
        <v>128</v>
      </c>
      <c r="I2179">
        <v>2020</v>
      </c>
      <c r="J2179" t="s">
        <v>347</v>
      </c>
      <c r="K2179">
        <v>2575580.2054003524</v>
      </c>
      <c r="L2179">
        <v>0.32986335908270387</v>
      </c>
      <c r="M2179" t="s">
        <v>15</v>
      </c>
    </row>
    <row r="2180" spans="1:13" x14ac:dyDescent="0.3">
      <c r="A2180">
        <v>33</v>
      </c>
      <c r="B2180" t="s">
        <v>342</v>
      </c>
      <c r="C2180" s="1">
        <v>43891</v>
      </c>
      <c r="D2180" t="s">
        <v>87</v>
      </c>
      <c r="E2180" t="str">
        <f t="shared" si="34"/>
        <v>2020/03</v>
      </c>
      <c r="F2180">
        <v>7365068.9838417703</v>
      </c>
      <c r="G2180">
        <v>-0.13766371561165258</v>
      </c>
      <c r="H2180" t="s">
        <v>128</v>
      </c>
      <c r="I2180">
        <v>2020</v>
      </c>
      <c r="J2180" t="s">
        <v>347</v>
      </c>
      <c r="K2180">
        <v>2575580.2054003524</v>
      </c>
      <c r="L2180">
        <v>0.34970211562864101</v>
      </c>
      <c r="M2180" t="s">
        <v>15</v>
      </c>
    </row>
    <row r="2181" spans="1:13" x14ac:dyDescent="0.3">
      <c r="A2181">
        <v>33</v>
      </c>
      <c r="B2181" t="s">
        <v>342</v>
      </c>
      <c r="C2181" s="1">
        <v>43862</v>
      </c>
      <c r="D2181" t="s">
        <v>88</v>
      </c>
      <c r="E2181" t="str">
        <f t="shared" si="34"/>
        <v>2020/02</v>
      </c>
      <c r="F2181">
        <v>8452076.3402463403</v>
      </c>
      <c r="G2181">
        <v>-4.9543166225377119E-2</v>
      </c>
      <c r="H2181" t="s">
        <v>128</v>
      </c>
      <c r="I2181">
        <v>2020</v>
      </c>
      <c r="J2181" t="s">
        <v>347</v>
      </c>
      <c r="K2181">
        <v>2575580.2054003524</v>
      </c>
      <c r="L2181">
        <v>0.30472751330181264</v>
      </c>
      <c r="M2181" t="s">
        <v>15</v>
      </c>
    </row>
    <row r="2182" spans="1:13" x14ac:dyDescent="0.3">
      <c r="A2182">
        <v>33</v>
      </c>
      <c r="B2182" t="s">
        <v>342</v>
      </c>
      <c r="C2182" s="1">
        <v>43831</v>
      </c>
      <c r="D2182" t="s">
        <v>89</v>
      </c>
      <c r="E2182" t="str">
        <f t="shared" si="34"/>
        <v>2020/01</v>
      </c>
      <c r="F2182">
        <v>8881365.3263200708</v>
      </c>
      <c r="G2182">
        <v>-2.7139069635163136E-2</v>
      </c>
      <c r="H2182" t="s">
        <v>128</v>
      </c>
      <c r="I2182">
        <v>2020</v>
      </c>
      <c r="J2182" t="s">
        <v>347</v>
      </c>
      <c r="K2182">
        <v>2575580.2054003524</v>
      </c>
      <c r="L2182">
        <v>0.28999822783638662</v>
      </c>
      <c r="M2182" t="s">
        <v>15</v>
      </c>
    </row>
    <row r="2183" spans="1:13" x14ac:dyDescent="0.3">
      <c r="A2183">
        <v>33</v>
      </c>
      <c r="B2183" t="s">
        <v>342</v>
      </c>
      <c r="C2183" s="1">
        <v>43800</v>
      </c>
      <c r="D2183" t="s">
        <v>90</v>
      </c>
      <c r="E2183" t="str">
        <f t="shared" si="34"/>
        <v>2019/12</v>
      </c>
      <c r="F2183">
        <v>9125697.8000618909</v>
      </c>
      <c r="G2183">
        <v>-2.7695695396878977E-2</v>
      </c>
      <c r="H2183" t="s">
        <v>128</v>
      </c>
      <c r="I2183">
        <v>2019</v>
      </c>
      <c r="J2183" t="s">
        <v>348</v>
      </c>
      <c r="K2183">
        <v>2288716.2120869975</v>
      </c>
      <c r="L2183">
        <v>0.2507990361100359</v>
      </c>
      <c r="M2183" t="s">
        <v>15</v>
      </c>
    </row>
    <row r="2184" spans="1:13" x14ac:dyDescent="0.3">
      <c r="A2184">
        <v>33</v>
      </c>
      <c r="B2184" t="s">
        <v>342</v>
      </c>
      <c r="C2184" s="1">
        <v>43770</v>
      </c>
      <c r="D2184" t="s">
        <v>92</v>
      </c>
      <c r="E2184" t="str">
        <f t="shared" si="34"/>
        <v>2019/11</v>
      </c>
      <c r="F2184">
        <v>9381972.8229658902</v>
      </c>
      <c r="G2184">
        <v>5.5705304462827371E-2</v>
      </c>
      <c r="H2184" t="s">
        <v>128</v>
      </c>
      <c r="I2184">
        <v>2019</v>
      </c>
      <c r="J2184" t="s">
        <v>348</v>
      </c>
      <c r="K2184">
        <v>2288716.2120869975</v>
      </c>
      <c r="L2184">
        <v>0.24394828841163427</v>
      </c>
      <c r="M2184" t="s">
        <v>15</v>
      </c>
    </row>
    <row r="2185" spans="1:13" x14ac:dyDescent="0.3">
      <c r="A2185">
        <v>33</v>
      </c>
      <c r="B2185" t="s">
        <v>342</v>
      </c>
      <c r="C2185" s="1">
        <v>43739</v>
      </c>
      <c r="D2185" t="s">
        <v>93</v>
      </c>
      <c r="E2185" t="str">
        <f t="shared" si="34"/>
        <v>2019/10</v>
      </c>
      <c r="F2185">
        <v>8873637.1119500306</v>
      </c>
      <c r="G2185">
        <v>-5.6555692094336446E-2</v>
      </c>
      <c r="H2185" t="s">
        <v>128</v>
      </c>
      <c r="I2185">
        <v>2019</v>
      </c>
      <c r="J2185" t="s">
        <v>348</v>
      </c>
      <c r="K2185">
        <v>2288716.2120869975</v>
      </c>
      <c r="L2185">
        <v>0.25792312478102225</v>
      </c>
      <c r="M2185" t="s">
        <v>157</v>
      </c>
    </row>
    <row r="2186" spans="1:13" x14ac:dyDescent="0.3">
      <c r="A2186">
        <v>33</v>
      </c>
      <c r="B2186" t="s">
        <v>342</v>
      </c>
      <c r="C2186" s="1">
        <v>43709</v>
      </c>
      <c r="D2186" t="s">
        <v>94</v>
      </c>
      <c r="E2186" t="str">
        <f t="shared" si="34"/>
        <v>2019/09</v>
      </c>
      <c r="F2186">
        <v>9389954.5299051199</v>
      </c>
      <c r="G2186">
        <v>5.4172945636628216E-2</v>
      </c>
      <c r="H2186" t="s">
        <v>128</v>
      </c>
      <c r="I2186">
        <v>2019</v>
      </c>
      <c r="J2186" t="s">
        <v>348</v>
      </c>
      <c r="K2186">
        <v>2288716.2120869975</v>
      </c>
      <c r="L2186">
        <v>0.24374092598615849</v>
      </c>
      <c r="M2186" t="s">
        <v>15</v>
      </c>
    </row>
    <row r="2187" spans="1:13" x14ac:dyDescent="0.3">
      <c r="A2187">
        <v>33</v>
      </c>
      <c r="B2187" t="s">
        <v>342</v>
      </c>
      <c r="C2187" s="1">
        <v>43678</v>
      </c>
      <c r="D2187" t="s">
        <v>95</v>
      </c>
      <c r="E2187" t="str">
        <f t="shared" si="34"/>
        <v>2019/08</v>
      </c>
      <c r="F2187">
        <v>8894805.9493161701</v>
      </c>
      <c r="G2187">
        <v>-6.5816878753594987E-2</v>
      </c>
      <c r="H2187" t="s">
        <v>128</v>
      </c>
      <c r="I2187">
        <v>2019</v>
      </c>
      <c r="J2187" t="s">
        <v>348</v>
      </c>
      <c r="K2187">
        <v>2288716.2120869975</v>
      </c>
      <c r="L2187">
        <v>0.25730929096468408</v>
      </c>
      <c r="M2187" t="s">
        <v>15</v>
      </c>
    </row>
    <row r="2188" spans="1:13" x14ac:dyDescent="0.3">
      <c r="A2188">
        <v>33</v>
      </c>
      <c r="B2188" t="s">
        <v>342</v>
      </c>
      <c r="C2188" s="1">
        <v>43647</v>
      </c>
      <c r="D2188" t="s">
        <v>96</v>
      </c>
      <c r="E2188" t="str">
        <f t="shared" si="34"/>
        <v>2019/07</v>
      </c>
      <c r="F2188">
        <v>9499929.5608324707</v>
      </c>
      <c r="G2188">
        <v>3.4566114849975287E-2</v>
      </c>
      <c r="H2188" t="s">
        <v>128</v>
      </c>
      <c r="I2188">
        <v>2019</v>
      </c>
      <c r="J2188" t="s">
        <v>348</v>
      </c>
      <c r="K2188">
        <v>2288716.2120869975</v>
      </c>
      <c r="L2188">
        <v>0.24091928234112497</v>
      </c>
      <c r="M2188" t="s">
        <v>15</v>
      </c>
    </row>
    <row r="2189" spans="1:13" x14ac:dyDescent="0.3">
      <c r="A2189">
        <v>33</v>
      </c>
      <c r="B2189" t="s">
        <v>342</v>
      </c>
      <c r="C2189" s="1">
        <v>43617</v>
      </c>
      <c r="D2189" t="s">
        <v>97</v>
      </c>
      <c r="E2189" t="str">
        <f t="shared" si="34"/>
        <v>2019/06</v>
      </c>
      <c r="F2189">
        <v>9177164.4096571896</v>
      </c>
      <c r="G2189">
        <v>-1.8069044052078983E-2</v>
      </c>
      <c r="H2189" t="s">
        <v>128</v>
      </c>
      <c r="I2189">
        <v>2019</v>
      </c>
      <c r="J2189" t="s">
        <v>348</v>
      </c>
      <c r="K2189">
        <v>2288716.2120869975</v>
      </c>
      <c r="L2189">
        <v>0.24939252583058952</v>
      </c>
      <c r="M2189" t="s">
        <v>15</v>
      </c>
    </row>
    <row r="2190" spans="1:13" x14ac:dyDescent="0.3">
      <c r="A2190">
        <v>33</v>
      </c>
      <c r="B2190" t="s">
        <v>342</v>
      </c>
      <c r="C2190" s="1">
        <v>43586</v>
      </c>
      <c r="D2190" t="s">
        <v>98</v>
      </c>
      <c r="E2190" t="str">
        <f t="shared" si="34"/>
        <v>2019/05</v>
      </c>
      <c r="F2190">
        <v>9344494.1896260604</v>
      </c>
      <c r="G2190">
        <v>-8.7167926915425034E-2</v>
      </c>
      <c r="H2190" t="s">
        <v>128</v>
      </c>
      <c r="I2190">
        <v>2019</v>
      </c>
      <c r="J2190" t="s">
        <v>348</v>
      </c>
      <c r="K2190">
        <v>2288716.2120869975</v>
      </c>
      <c r="L2190">
        <v>0.24492670931593627</v>
      </c>
      <c r="M2190" t="s">
        <v>157</v>
      </c>
    </row>
    <row r="2191" spans="1:13" x14ac:dyDescent="0.3">
      <c r="A2191">
        <v>33</v>
      </c>
      <c r="B2191" t="s">
        <v>342</v>
      </c>
      <c r="C2191" s="1">
        <v>43556</v>
      </c>
      <c r="D2191" t="s">
        <v>99</v>
      </c>
      <c r="E2191" t="str">
        <f t="shared" si="34"/>
        <v>2019/04</v>
      </c>
      <c r="F2191">
        <v>10195589.6552846</v>
      </c>
      <c r="G2191">
        <v>-9.2145963717942106E-2</v>
      </c>
      <c r="H2191" t="s">
        <v>128</v>
      </c>
      <c r="I2191">
        <v>2019</v>
      </c>
      <c r="J2191" t="s">
        <v>348</v>
      </c>
      <c r="K2191">
        <v>2288716.2120869975</v>
      </c>
      <c r="L2191">
        <v>0.22448100497068407</v>
      </c>
      <c r="M2191" t="s">
        <v>15</v>
      </c>
    </row>
    <row r="2192" spans="1:13" x14ac:dyDescent="0.3">
      <c r="A2192">
        <v>33</v>
      </c>
      <c r="B2192" t="s">
        <v>342</v>
      </c>
      <c r="C2192" s="1">
        <v>43525</v>
      </c>
      <c r="D2192" t="s">
        <v>100</v>
      </c>
      <c r="E2192" t="str">
        <f t="shared" si="34"/>
        <v>2019/03</v>
      </c>
      <c r="F2192">
        <v>11179717.552476199</v>
      </c>
      <c r="G2192">
        <v>6.4972389835484909E-2</v>
      </c>
      <c r="H2192" t="s">
        <v>13</v>
      </c>
      <c r="I2192">
        <v>2019</v>
      </c>
      <c r="J2192" t="s">
        <v>348</v>
      </c>
      <c r="K2192">
        <v>2288716.2120869975</v>
      </c>
      <c r="L2192">
        <v>0.20472039667764852</v>
      </c>
      <c r="M2192" t="s">
        <v>157</v>
      </c>
    </row>
    <row r="2193" spans="1:13" x14ac:dyDescent="0.3">
      <c r="A2193">
        <v>33</v>
      </c>
      <c r="B2193" t="s">
        <v>342</v>
      </c>
      <c r="C2193" s="1">
        <v>43497</v>
      </c>
      <c r="D2193" t="s">
        <v>101</v>
      </c>
      <c r="E2193" t="str">
        <f t="shared" si="34"/>
        <v>2019/02</v>
      </c>
      <c r="F2193">
        <v>10476438.8203809</v>
      </c>
      <c r="G2193">
        <v>-1.1249772362247407E-2</v>
      </c>
      <c r="H2193" t="s">
        <v>13</v>
      </c>
      <c r="I2193">
        <v>2019</v>
      </c>
      <c r="J2193" t="s">
        <v>348</v>
      </c>
      <c r="K2193">
        <v>2288716.2120869975</v>
      </c>
      <c r="L2193">
        <v>0.2184631869022631</v>
      </c>
      <c r="M2193" t="s">
        <v>157</v>
      </c>
    </row>
    <row r="2194" spans="1:13" x14ac:dyDescent="0.3">
      <c r="A2194">
        <v>33</v>
      </c>
      <c r="B2194" t="s">
        <v>342</v>
      </c>
      <c r="C2194" s="1">
        <v>43466</v>
      </c>
      <c r="D2194" t="s">
        <v>102</v>
      </c>
      <c r="E2194" t="str">
        <f t="shared" si="34"/>
        <v>2019/01</v>
      </c>
      <c r="F2194">
        <v>10594961.800556701</v>
      </c>
      <c r="G2194">
        <v>4.6042574829992904E-2</v>
      </c>
      <c r="H2194" t="s">
        <v>13</v>
      </c>
      <c r="I2194">
        <v>2019</v>
      </c>
      <c r="J2194" t="s">
        <v>348</v>
      </c>
      <c r="K2194">
        <v>2288716.2120869975</v>
      </c>
      <c r="L2194">
        <v>0.2160192981504416</v>
      </c>
      <c r="M2194" t="s">
        <v>157</v>
      </c>
    </row>
    <row r="2195" spans="1:13" x14ac:dyDescent="0.3">
      <c r="A2195">
        <v>33</v>
      </c>
      <c r="B2195" t="s">
        <v>342</v>
      </c>
      <c r="C2195" s="1">
        <v>43435</v>
      </c>
      <c r="D2195" t="s">
        <v>103</v>
      </c>
      <c r="E2195" t="str">
        <f t="shared" si="34"/>
        <v>2018/12</v>
      </c>
      <c r="F2195">
        <v>10118202.317425501</v>
      </c>
      <c r="G2195">
        <v>-1.9602174368024614E-2</v>
      </c>
      <c r="H2195" t="s">
        <v>13</v>
      </c>
      <c r="I2195">
        <v>2018</v>
      </c>
      <c r="J2195" t="s">
        <v>349</v>
      </c>
      <c r="K2195">
        <v>2151345.8811282986</v>
      </c>
      <c r="L2195">
        <v>0.21262135443005178</v>
      </c>
      <c r="M2195" t="s">
        <v>157</v>
      </c>
    </row>
    <row r="2196" spans="1:13" x14ac:dyDescent="0.3">
      <c r="A2196">
        <v>33</v>
      </c>
      <c r="B2196" t="s">
        <v>342</v>
      </c>
      <c r="C2196" s="1">
        <v>43405</v>
      </c>
      <c r="D2196" t="s">
        <v>105</v>
      </c>
      <c r="E2196" t="str">
        <f t="shared" si="34"/>
        <v>2018/11</v>
      </c>
      <c r="F2196">
        <v>10318497.7833596</v>
      </c>
      <c r="G2196">
        <v>4.44845804167378E-2</v>
      </c>
      <c r="H2196" t="s">
        <v>13</v>
      </c>
      <c r="I2196">
        <v>2018</v>
      </c>
      <c r="J2196" t="s">
        <v>349</v>
      </c>
      <c r="K2196">
        <v>2151345.8811282986</v>
      </c>
      <c r="L2196">
        <v>0.20849409732855917</v>
      </c>
      <c r="M2196" t="s">
        <v>157</v>
      </c>
    </row>
    <row r="2197" spans="1:13" x14ac:dyDescent="0.3">
      <c r="A2197">
        <v>33</v>
      </c>
      <c r="B2197" t="s">
        <v>342</v>
      </c>
      <c r="C2197" s="1">
        <v>43374</v>
      </c>
      <c r="D2197" t="s">
        <v>106</v>
      </c>
      <c r="E2197" t="str">
        <f t="shared" si="34"/>
        <v>2018/10</v>
      </c>
      <c r="F2197">
        <v>9869543.5424786806</v>
      </c>
      <c r="G2197">
        <v>-4.3111599381029729E-2</v>
      </c>
      <c r="H2197" t="s">
        <v>13</v>
      </c>
      <c r="I2197">
        <v>2018</v>
      </c>
      <c r="J2197" t="s">
        <v>349</v>
      </c>
      <c r="K2197">
        <v>2151345.8811282986</v>
      </c>
      <c r="L2197">
        <v>0.21797825521199332</v>
      </c>
      <c r="M2197" t="s">
        <v>157</v>
      </c>
    </row>
    <row r="2198" spans="1:13" x14ac:dyDescent="0.3">
      <c r="A2198">
        <v>33</v>
      </c>
      <c r="B2198" t="s">
        <v>342</v>
      </c>
      <c r="C2198" s="1">
        <v>43344</v>
      </c>
      <c r="D2198" t="s">
        <v>107</v>
      </c>
      <c r="E2198" t="str">
        <f t="shared" si="34"/>
        <v>2018/09</v>
      </c>
      <c r="F2198">
        <v>10304340.4027176</v>
      </c>
      <c r="G2198">
        <v>6.3407926314925037E-3</v>
      </c>
      <c r="H2198" t="s">
        <v>13</v>
      </c>
      <c r="I2198">
        <v>2018</v>
      </c>
      <c r="J2198" t="s">
        <v>349</v>
      </c>
      <c r="K2198">
        <v>2151345.8811282986</v>
      </c>
      <c r="L2198">
        <v>0.20878055237392162</v>
      </c>
      <c r="M2198" t="s">
        <v>157</v>
      </c>
    </row>
    <row r="2199" spans="1:13" x14ac:dyDescent="0.3">
      <c r="A2199">
        <v>33</v>
      </c>
      <c r="B2199" t="s">
        <v>342</v>
      </c>
      <c r="C2199" s="1">
        <v>43313</v>
      </c>
      <c r="D2199" t="s">
        <v>108</v>
      </c>
      <c r="E2199" t="str">
        <f t="shared" si="34"/>
        <v>2018/08</v>
      </c>
      <c r="F2199">
        <v>10239209.4262468</v>
      </c>
      <c r="G2199">
        <v>5.7118971388388645E-2</v>
      </c>
      <c r="H2199" t="s">
        <v>13</v>
      </c>
      <c r="I2199">
        <v>2018</v>
      </c>
      <c r="J2199" t="s">
        <v>349</v>
      </c>
      <c r="K2199">
        <v>2151345.8811282986</v>
      </c>
      <c r="L2199">
        <v>0.21010859252606168</v>
      </c>
      <c r="M2199" t="s">
        <v>157</v>
      </c>
    </row>
    <row r="2200" spans="1:13" x14ac:dyDescent="0.3">
      <c r="A2200">
        <v>33</v>
      </c>
      <c r="B2200" t="s">
        <v>342</v>
      </c>
      <c r="C2200" s="1">
        <v>43282</v>
      </c>
      <c r="D2200" t="s">
        <v>109</v>
      </c>
      <c r="E2200" t="str">
        <f t="shared" si="34"/>
        <v>2018/07</v>
      </c>
      <c r="F2200">
        <v>9670745.8885259107</v>
      </c>
      <c r="G2200">
        <v>-1.3109482201754808E-2</v>
      </c>
      <c r="H2200" t="s">
        <v>128</v>
      </c>
      <c r="I2200">
        <v>2018</v>
      </c>
      <c r="J2200" t="s">
        <v>349</v>
      </c>
      <c r="K2200">
        <v>2151345.8811282986</v>
      </c>
      <c r="L2200">
        <v>0.22245914699101077</v>
      </c>
      <c r="M2200" t="s">
        <v>15</v>
      </c>
    </row>
    <row r="2201" spans="1:13" x14ac:dyDescent="0.3">
      <c r="A2201">
        <v>33</v>
      </c>
      <c r="B2201" t="s">
        <v>342</v>
      </c>
      <c r="C2201" s="1">
        <v>43252</v>
      </c>
      <c r="D2201" t="s">
        <v>110</v>
      </c>
      <c r="E2201" t="str">
        <f t="shared" si="34"/>
        <v>2018/06</v>
      </c>
      <c r="F2201">
        <v>9798359.0029437691</v>
      </c>
      <c r="G2201">
        <v>2.3120734087424769E-3</v>
      </c>
      <c r="H2201" t="s">
        <v>128</v>
      </c>
      <c r="I2201">
        <v>2018</v>
      </c>
      <c r="J2201" t="s">
        <v>349</v>
      </c>
      <c r="K2201">
        <v>2151345.8811282986</v>
      </c>
      <c r="L2201">
        <v>0.21956185525371741</v>
      </c>
      <c r="M2201" t="s">
        <v>157</v>
      </c>
    </row>
    <row r="2202" spans="1:13" x14ac:dyDescent="0.3">
      <c r="A2202">
        <v>33</v>
      </c>
      <c r="B2202" t="s">
        <v>342</v>
      </c>
      <c r="C2202" s="1">
        <v>43221</v>
      </c>
      <c r="D2202" t="s">
        <v>111</v>
      </c>
      <c r="E2202" t="str">
        <f t="shared" si="34"/>
        <v>2018/05</v>
      </c>
      <c r="F2202">
        <v>9775730.6469341908</v>
      </c>
      <c r="G2202">
        <v>8.2269705220071113E-2</v>
      </c>
      <c r="H2202" t="s">
        <v>128</v>
      </c>
      <c r="I2202">
        <v>2018</v>
      </c>
      <c r="J2202" t="s">
        <v>349</v>
      </c>
      <c r="K2202">
        <v>2151345.8811282986</v>
      </c>
      <c r="L2202">
        <v>0.22007008568745615</v>
      </c>
      <c r="M2202" t="s">
        <v>157</v>
      </c>
    </row>
    <row r="2203" spans="1:13" x14ac:dyDescent="0.3">
      <c r="A2203">
        <v>33</v>
      </c>
      <c r="B2203" t="s">
        <v>342</v>
      </c>
      <c r="C2203" s="1">
        <v>43191</v>
      </c>
      <c r="D2203" t="s">
        <v>112</v>
      </c>
      <c r="E2203" t="str">
        <f t="shared" si="34"/>
        <v>2018/04</v>
      </c>
      <c r="F2203">
        <v>9003677.8543745391</v>
      </c>
      <c r="G2203">
        <v>7.6655415880877795E-3</v>
      </c>
      <c r="H2203" t="s">
        <v>128</v>
      </c>
      <c r="I2203">
        <v>2018</v>
      </c>
      <c r="J2203" t="s">
        <v>349</v>
      </c>
      <c r="K2203">
        <v>2151345.8811282986</v>
      </c>
      <c r="L2203">
        <v>0.23894078796733523</v>
      </c>
      <c r="M2203" t="s">
        <v>15</v>
      </c>
    </row>
    <row r="2204" spans="1:13" x14ac:dyDescent="0.3">
      <c r="A2204">
        <v>33</v>
      </c>
      <c r="B2204" t="s">
        <v>342</v>
      </c>
      <c r="C2204" s="1">
        <v>43160</v>
      </c>
      <c r="D2204" t="s">
        <v>113</v>
      </c>
      <c r="E2204" t="str">
        <f t="shared" si="34"/>
        <v>2018/03</v>
      </c>
      <c r="F2204">
        <v>8934923.6431380305</v>
      </c>
      <c r="G2204">
        <v>6.9171005291065193E-2</v>
      </c>
      <c r="H2204" t="s">
        <v>13</v>
      </c>
      <c r="I2204">
        <v>2018</v>
      </c>
      <c r="J2204" t="s">
        <v>349</v>
      </c>
      <c r="K2204">
        <v>2151345.8811282986</v>
      </c>
      <c r="L2204">
        <v>0.24077943663016299</v>
      </c>
      <c r="M2204" t="s">
        <v>157</v>
      </c>
    </row>
    <row r="2205" spans="1:13" x14ac:dyDescent="0.3">
      <c r="A2205">
        <v>33</v>
      </c>
      <c r="B2205" t="s">
        <v>342</v>
      </c>
      <c r="C2205" s="1">
        <v>43132</v>
      </c>
      <c r="D2205" t="s">
        <v>114</v>
      </c>
      <c r="E2205" t="str">
        <f t="shared" si="34"/>
        <v>2018/02</v>
      </c>
      <c r="F2205">
        <v>8337776.69475477</v>
      </c>
      <c r="G2205">
        <v>-5.2308729410976806E-2</v>
      </c>
      <c r="H2205" t="s">
        <v>128</v>
      </c>
      <c r="I2205">
        <v>2018</v>
      </c>
      <c r="J2205" t="s">
        <v>349</v>
      </c>
      <c r="K2205">
        <v>2151345.8811282986</v>
      </c>
      <c r="L2205">
        <v>0.25802392650809342</v>
      </c>
      <c r="M2205" t="s">
        <v>15</v>
      </c>
    </row>
    <row r="2206" spans="1:13" x14ac:dyDescent="0.3">
      <c r="A2206">
        <v>33</v>
      </c>
      <c r="B2206" t="s">
        <v>342</v>
      </c>
      <c r="C2206" s="1">
        <v>43101</v>
      </c>
      <c r="D2206" t="s">
        <v>115</v>
      </c>
      <c r="E2206" t="str">
        <f t="shared" si="34"/>
        <v>2018/01</v>
      </c>
      <c r="F2206">
        <v>8785523.6476408392</v>
      </c>
      <c r="G2206">
        <v>-6.8102646588099419E-2</v>
      </c>
      <c r="H2206" t="s">
        <v>128</v>
      </c>
      <c r="I2206">
        <v>2018</v>
      </c>
      <c r="J2206" t="s">
        <v>349</v>
      </c>
      <c r="K2206">
        <v>2151345.8811282986</v>
      </c>
      <c r="L2206">
        <v>0.24487395030869852</v>
      </c>
      <c r="M2206" t="s">
        <v>15</v>
      </c>
    </row>
    <row r="2207" spans="1:13" x14ac:dyDescent="0.3">
      <c r="A2207">
        <v>33</v>
      </c>
      <c r="B2207" t="s">
        <v>342</v>
      </c>
      <c r="C2207" s="1">
        <v>43070</v>
      </c>
      <c r="D2207" t="s">
        <v>116</v>
      </c>
      <c r="E2207" t="str">
        <f t="shared" si="34"/>
        <v>2017/12</v>
      </c>
      <c r="F2207">
        <v>9404685.0385423098</v>
      </c>
      <c r="G2207">
        <v>-2.0535918926069732E-2</v>
      </c>
      <c r="H2207" t="s">
        <v>128</v>
      </c>
      <c r="I2207">
        <v>2017</v>
      </c>
      <c r="J2207" t="s">
        <v>350</v>
      </c>
      <c r="K2207">
        <v>1957191.2755835464</v>
      </c>
      <c r="L2207">
        <v>0.20810811500465767</v>
      </c>
      <c r="M2207" t="s">
        <v>157</v>
      </c>
    </row>
    <row r="2208" spans="1:13" x14ac:dyDescent="0.3">
      <c r="A2208">
        <v>33</v>
      </c>
      <c r="B2208" t="s">
        <v>342</v>
      </c>
      <c r="C2208" s="1">
        <v>43040</v>
      </c>
      <c r="D2208" t="s">
        <v>118</v>
      </c>
      <c r="E2208" t="str">
        <f t="shared" si="34"/>
        <v>2017/11</v>
      </c>
      <c r="F2208">
        <v>9599815.6233988609</v>
      </c>
      <c r="G2208">
        <v>-0.10317886296409191</v>
      </c>
      <c r="H2208" t="s">
        <v>128</v>
      </c>
      <c r="I2208">
        <v>2017</v>
      </c>
      <c r="J2208" t="s">
        <v>350</v>
      </c>
      <c r="K2208">
        <v>1957191.2755835464</v>
      </c>
      <c r="L2208">
        <v>0.2038780068664062</v>
      </c>
      <c r="M2208" t="s">
        <v>157</v>
      </c>
    </row>
    <row r="2209" spans="1:13" x14ac:dyDescent="0.3">
      <c r="A2209">
        <v>33</v>
      </c>
      <c r="B2209" t="s">
        <v>342</v>
      </c>
      <c r="C2209" s="1">
        <v>43009</v>
      </c>
      <c r="D2209" t="s">
        <v>119</v>
      </c>
      <c r="E2209" t="str">
        <f t="shared" si="34"/>
        <v>2017/10</v>
      </c>
      <c r="F2209">
        <v>10643216.654291</v>
      </c>
      <c r="G2209">
        <v>3.3900149341413853E-2</v>
      </c>
      <c r="H2209" t="s">
        <v>13</v>
      </c>
      <c r="I2209">
        <v>2017</v>
      </c>
      <c r="J2209" t="s">
        <v>350</v>
      </c>
      <c r="K2209">
        <v>1957191.2755835464</v>
      </c>
      <c r="L2209">
        <v>0.18389095507084977</v>
      </c>
      <c r="M2209" t="s">
        <v>157</v>
      </c>
    </row>
    <row r="2210" spans="1:13" x14ac:dyDescent="0.3">
      <c r="A2210">
        <v>33</v>
      </c>
      <c r="B2210" t="s">
        <v>342</v>
      </c>
      <c r="C2210" s="1">
        <v>42979</v>
      </c>
      <c r="D2210" t="s">
        <v>120</v>
      </c>
      <c r="E2210" t="str">
        <f t="shared" si="34"/>
        <v>2017/09</v>
      </c>
      <c r="F2210">
        <v>10288457.1936606</v>
      </c>
      <c r="G2210">
        <v>-1.8762912685653364E-2</v>
      </c>
      <c r="H2210" t="s">
        <v>13</v>
      </c>
      <c r="I2210">
        <v>2017</v>
      </c>
      <c r="J2210" t="s">
        <v>350</v>
      </c>
      <c r="K2210">
        <v>1957191.2755835464</v>
      </c>
      <c r="L2210">
        <v>0.1902317557183891</v>
      </c>
      <c r="M2210" t="s">
        <v>157</v>
      </c>
    </row>
    <row r="2211" spans="1:13" x14ac:dyDescent="0.3">
      <c r="A2211">
        <v>33</v>
      </c>
      <c r="B2211" t="s">
        <v>342</v>
      </c>
      <c r="C2211" s="1">
        <v>42948</v>
      </c>
      <c r="D2211" t="s">
        <v>121</v>
      </c>
      <c r="E2211" t="str">
        <f t="shared" si="34"/>
        <v>2017/08</v>
      </c>
      <c r="F2211">
        <v>10483321.007282499</v>
      </c>
      <c r="G2211">
        <v>9.5878949168726867E-3</v>
      </c>
      <c r="H2211" t="s">
        <v>13</v>
      </c>
      <c r="I2211">
        <v>2017</v>
      </c>
      <c r="J2211" t="s">
        <v>350</v>
      </c>
      <c r="K2211">
        <v>1957191.2755835464</v>
      </c>
      <c r="L2211">
        <v>0.18669573069678347</v>
      </c>
      <c r="M2211" t="s">
        <v>157</v>
      </c>
    </row>
    <row r="2212" spans="1:13" x14ac:dyDescent="0.3">
      <c r="A2212">
        <v>33</v>
      </c>
      <c r="B2212" t="s">
        <v>342</v>
      </c>
      <c r="C2212" s="1">
        <v>42917</v>
      </c>
      <c r="D2212" t="s">
        <v>122</v>
      </c>
      <c r="E2212" t="str">
        <f t="shared" si="34"/>
        <v>2017/07</v>
      </c>
      <c r="F2212">
        <v>10383288.3447267</v>
      </c>
      <c r="G2212">
        <v>1.2189202876096176E-5</v>
      </c>
      <c r="H2212" t="s">
        <v>13</v>
      </c>
      <c r="I2212">
        <v>2017</v>
      </c>
      <c r="J2212" t="s">
        <v>350</v>
      </c>
      <c r="K2212">
        <v>1957191.2755835464</v>
      </c>
      <c r="L2212">
        <v>0.18849435849265744</v>
      </c>
      <c r="M2212" t="s">
        <v>157</v>
      </c>
    </row>
    <row r="2213" spans="1:13" x14ac:dyDescent="0.3">
      <c r="A2213">
        <v>33</v>
      </c>
      <c r="B2213" t="s">
        <v>342</v>
      </c>
      <c r="C2213" s="1">
        <v>42887</v>
      </c>
      <c r="D2213" t="s">
        <v>123</v>
      </c>
      <c r="E2213" t="str">
        <f t="shared" si="34"/>
        <v>2017/06</v>
      </c>
      <c r="F2213">
        <v>10383161.781489899</v>
      </c>
      <c r="G2213">
        <v>-6.099821775959588E-2</v>
      </c>
      <c r="H2213" t="s">
        <v>13</v>
      </c>
      <c r="I2213">
        <v>2017</v>
      </c>
      <c r="J2213" t="s">
        <v>350</v>
      </c>
      <c r="K2213">
        <v>1957191.2755835464</v>
      </c>
      <c r="L2213">
        <v>0.18849665610263711</v>
      </c>
      <c r="M2213" t="s">
        <v>157</v>
      </c>
    </row>
    <row r="2214" spans="1:13" x14ac:dyDescent="0.3">
      <c r="A2214">
        <v>33</v>
      </c>
      <c r="B2214" t="s">
        <v>342</v>
      </c>
      <c r="C2214" s="1">
        <v>42856</v>
      </c>
      <c r="D2214" t="s">
        <v>124</v>
      </c>
      <c r="E2214" t="str">
        <f t="shared" si="34"/>
        <v>2017/05</v>
      </c>
      <c r="F2214">
        <v>11036231.71414</v>
      </c>
      <c r="G2214">
        <v>1.0465517130800881E-2</v>
      </c>
      <c r="H2214" t="s">
        <v>13</v>
      </c>
      <c r="I2214">
        <v>2017</v>
      </c>
      <c r="J2214" t="s">
        <v>350</v>
      </c>
      <c r="K2214">
        <v>1957191.2755835464</v>
      </c>
      <c r="L2214">
        <v>0.17734235074784863</v>
      </c>
      <c r="M2214" t="s">
        <v>157</v>
      </c>
    </row>
    <row r="2215" spans="1:13" x14ac:dyDescent="0.3">
      <c r="A2215">
        <v>33</v>
      </c>
      <c r="B2215" t="s">
        <v>342</v>
      </c>
      <c r="C2215" s="1">
        <v>42826</v>
      </c>
      <c r="D2215" t="s">
        <v>125</v>
      </c>
      <c r="E2215" t="str">
        <f t="shared" si="34"/>
        <v>2017/04</v>
      </c>
      <c r="F2215">
        <v>10921334.122132501</v>
      </c>
      <c r="G2215">
        <v>3.7353362972412457E-2</v>
      </c>
      <c r="H2215" t="s">
        <v>13</v>
      </c>
      <c r="I2215">
        <v>2017</v>
      </c>
      <c r="J2215" t="s">
        <v>350</v>
      </c>
      <c r="K2215">
        <v>1957191.2755835464</v>
      </c>
      <c r="L2215">
        <v>0.1792080760185904</v>
      </c>
      <c r="M2215" t="s">
        <v>157</v>
      </c>
    </row>
    <row r="2216" spans="1:13" x14ac:dyDescent="0.3">
      <c r="A2216">
        <v>33</v>
      </c>
      <c r="B2216" t="s">
        <v>342</v>
      </c>
      <c r="C2216" s="1">
        <v>42795</v>
      </c>
      <c r="D2216" t="s">
        <v>126</v>
      </c>
      <c r="E2216" t="str">
        <f t="shared" si="34"/>
        <v>2017/03</v>
      </c>
      <c r="F2216">
        <v>10520910.7024679</v>
      </c>
      <c r="G2216">
        <v>2.84793853544122E-2</v>
      </c>
      <c r="H2216" t="s">
        <v>13</v>
      </c>
      <c r="I2216">
        <v>2017</v>
      </c>
      <c r="J2216" t="s">
        <v>350</v>
      </c>
      <c r="K2216">
        <v>1957191.2755835464</v>
      </c>
      <c r="L2216">
        <v>0.18602869380161607</v>
      </c>
      <c r="M2216" t="s">
        <v>157</v>
      </c>
    </row>
    <row r="2217" spans="1:13" x14ac:dyDescent="0.3">
      <c r="A2217">
        <v>33</v>
      </c>
      <c r="B2217" t="s">
        <v>342</v>
      </c>
      <c r="C2217" s="1">
        <v>42767</v>
      </c>
      <c r="D2217" t="s">
        <v>127</v>
      </c>
      <c r="E2217" t="str">
        <f t="shared" si="34"/>
        <v>2017/02</v>
      </c>
      <c r="F2217">
        <v>10225508.041286699</v>
      </c>
      <c r="G2217">
        <v>7.6467945144927302E-2</v>
      </c>
      <c r="H2217" t="s">
        <v>13</v>
      </c>
      <c r="I2217">
        <v>2017</v>
      </c>
      <c r="J2217" t="s">
        <v>350</v>
      </c>
      <c r="K2217">
        <v>1957191.2755835464</v>
      </c>
      <c r="L2217">
        <v>0.19140283961258012</v>
      </c>
      <c r="M2217" t="s">
        <v>157</v>
      </c>
    </row>
    <row r="2218" spans="1:13" x14ac:dyDescent="0.3">
      <c r="A2218">
        <v>33</v>
      </c>
      <c r="B2218" t="s">
        <v>342</v>
      </c>
      <c r="C2218" s="1">
        <v>42736</v>
      </c>
      <c r="D2218" t="s">
        <v>129</v>
      </c>
      <c r="E2218" t="str">
        <f t="shared" si="34"/>
        <v>2017/01</v>
      </c>
      <c r="F2218">
        <v>9472732.8163406607</v>
      </c>
      <c r="G2218">
        <v>8.4255911933188793E-2</v>
      </c>
      <c r="H2218" t="s">
        <v>13</v>
      </c>
      <c r="I2218">
        <v>2017</v>
      </c>
      <c r="J2218" t="s">
        <v>350</v>
      </c>
      <c r="K2218">
        <v>1957191.2755835464</v>
      </c>
      <c r="L2218">
        <v>0.20661316153743414</v>
      </c>
      <c r="M2218" t="s">
        <v>157</v>
      </c>
    </row>
    <row r="2219" spans="1:13" x14ac:dyDescent="0.3">
      <c r="A2219">
        <v>33</v>
      </c>
      <c r="B2219" t="s">
        <v>342</v>
      </c>
      <c r="C2219" s="1">
        <v>42705</v>
      </c>
      <c r="D2219" t="s">
        <v>130</v>
      </c>
      <c r="E2219" t="str">
        <f t="shared" si="34"/>
        <v>2016/12</v>
      </c>
      <c r="F2219">
        <v>8707298.0453571696</v>
      </c>
      <c r="G2219">
        <v>2.3578191472236578E-2</v>
      </c>
      <c r="H2219" t="s">
        <v>13</v>
      </c>
      <c r="I2219">
        <v>2016</v>
      </c>
      <c r="J2219" t="s">
        <v>351</v>
      </c>
      <c r="K2219">
        <v>1614710.4034616712</v>
      </c>
      <c r="L2219">
        <v>0.18544333673321922</v>
      </c>
      <c r="M2219" t="s">
        <v>157</v>
      </c>
    </row>
    <row r="2220" spans="1:13" x14ac:dyDescent="0.3">
      <c r="A2220">
        <v>33</v>
      </c>
      <c r="B2220" t="s">
        <v>342</v>
      </c>
      <c r="C2220" s="1">
        <v>42675</v>
      </c>
      <c r="D2220" t="s">
        <v>132</v>
      </c>
      <c r="E2220" t="str">
        <f t="shared" si="34"/>
        <v>2016/11</v>
      </c>
      <c r="F2220">
        <v>8504397.1230600197</v>
      </c>
      <c r="G2220">
        <v>-6.5281311604041395E-2</v>
      </c>
      <c r="H2220" t="s">
        <v>13</v>
      </c>
      <c r="I2220">
        <v>2016</v>
      </c>
      <c r="J2220" t="s">
        <v>351</v>
      </c>
      <c r="K2220">
        <v>1614710.4034616712</v>
      </c>
      <c r="L2220">
        <v>0.18986770962086402</v>
      </c>
      <c r="M2220" t="s">
        <v>157</v>
      </c>
    </row>
    <row r="2221" spans="1:13" x14ac:dyDescent="0.3">
      <c r="A2221">
        <v>33</v>
      </c>
      <c r="B2221" t="s">
        <v>342</v>
      </c>
      <c r="C2221" s="1">
        <v>42644</v>
      </c>
      <c r="D2221" t="s">
        <v>133</v>
      </c>
      <c r="E2221" t="str">
        <f t="shared" si="34"/>
        <v>2016/10</v>
      </c>
      <c r="F2221">
        <v>9078097.5518349409</v>
      </c>
      <c r="G2221">
        <v>-3.6129426898358387E-2</v>
      </c>
      <c r="H2221" t="s">
        <v>13</v>
      </c>
      <c r="I2221">
        <v>2016</v>
      </c>
      <c r="J2221" t="s">
        <v>351</v>
      </c>
      <c r="K2221">
        <v>1614710.4034616712</v>
      </c>
      <c r="L2221">
        <v>0.17786880943301744</v>
      </c>
      <c r="M2221" t="s">
        <v>157</v>
      </c>
    </row>
    <row r="2222" spans="1:13" x14ac:dyDescent="0.3">
      <c r="A2222">
        <v>33</v>
      </c>
      <c r="B2222" t="s">
        <v>342</v>
      </c>
      <c r="C2222" s="1">
        <v>42614</v>
      </c>
      <c r="D2222" t="s">
        <v>134</v>
      </c>
      <c r="E2222" t="str">
        <f t="shared" si="34"/>
        <v>2016/09</v>
      </c>
      <c r="F2222">
        <v>9412080.9997465294</v>
      </c>
      <c r="G2222">
        <v>-3.3576309837759888E-2</v>
      </c>
      <c r="H2222" t="s">
        <v>13</v>
      </c>
      <c r="I2222">
        <v>2016</v>
      </c>
      <c r="J2222" t="s">
        <v>351</v>
      </c>
      <c r="K2222">
        <v>1614710.4034616712</v>
      </c>
      <c r="L2222">
        <v>0.17155721497776696</v>
      </c>
      <c r="M2222" t="s">
        <v>157</v>
      </c>
    </row>
    <row r="2223" spans="1:13" x14ac:dyDescent="0.3">
      <c r="A2223">
        <v>33</v>
      </c>
      <c r="B2223" t="s">
        <v>342</v>
      </c>
      <c r="C2223" s="1">
        <v>42583</v>
      </c>
      <c r="D2223" t="s">
        <v>135</v>
      </c>
      <c r="E2223" t="str">
        <f t="shared" si="34"/>
        <v>2016/08</v>
      </c>
      <c r="F2223">
        <v>9733469.2706742492</v>
      </c>
      <c r="G2223">
        <v>-2.9303954935868039E-3</v>
      </c>
      <c r="H2223" t="s">
        <v>13</v>
      </c>
      <c r="I2223">
        <v>2016</v>
      </c>
      <c r="J2223" t="s">
        <v>351</v>
      </c>
      <c r="K2223">
        <v>1614710.4034616712</v>
      </c>
      <c r="L2223">
        <v>0.16589258758196276</v>
      </c>
      <c r="M2223" t="s">
        <v>157</v>
      </c>
    </row>
    <row r="2224" spans="1:13" x14ac:dyDescent="0.3">
      <c r="A2224">
        <v>33</v>
      </c>
      <c r="B2224" t="s">
        <v>342</v>
      </c>
      <c r="C2224" s="1">
        <v>42552</v>
      </c>
      <c r="D2224" t="s">
        <v>136</v>
      </c>
      <c r="E2224" t="str">
        <f t="shared" si="34"/>
        <v>2016/07</v>
      </c>
      <c r="F2224">
        <v>9762034.0177240409</v>
      </c>
      <c r="G2224">
        <v>2.7012214018379381E-2</v>
      </c>
      <c r="H2224" t="s">
        <v>13</v>
      </c>
      <c r="I2224">
        <v>2016</v>
      </c>
      <c r="J2224" t="s">
        <v>351</v>
      </c>
      <c r="K2224">
        <v>1614710.4034616712</v>
      </c>
      <c r="L2224">
        <v>0.16540716827353683</v>
      </c>
      <c r="M2224" t="s">
        <v>157</v>
      </c>
    </row>
    <row r="2225" spans="1:13" x14ac:dyDescent="0.3">
      <c r="A2225">
        <v>33</v>
      </c>
      <c r="B2225" t="s">
        <v>342</v>
      </c>
      <c r="C2225" s="1">
        <v>42522</v>
      </c>
      <c r="D2225" t="s">
        <v>137</v>
      </c>
      <c r="E2225" t="str">
        <f t="shared" si="34"/>
        <v>2016/06</v>
      </c>
      <c r="F2225">
        <v>9501869.4945772793</v>
      </c>
      <c r="G2225">
        <v>0.11891665133115806</v>
      </c>
      <c r="H2225" t="s">
        <v>13</v>
      </c>
      <c r="I2225">
        <v>2016</v>
      </c>
      <c r="J2225" t="s">
        <v>351</v>
      </c>
      <c r="K2225">
        <v>1614710.4034616712</v>
      </c>
      <c r="L2225">
        <v>0.16993607462017732</v>
      </c>
      <c r="M2225" t="s">
        <v>157</v>
      </c>
    </row>
    <row r="2226" spans="1:13" x14ac:dyDescent="0.3">
      <c r="A2226">
        <v>33</v>
      </c>
      <c r="B2226" t="s">
        <v>342</v>
      </c>
      <c r="C2226" s="1">
        <v>42491</v>
      </c>
      <c r="D2226" t="s">
        <v>138</v>
      </c>
      <c r="E2226" t="str">
        <f t="shared" si="34"/>
        <v>2016/05</v>
      </c>
      <c r="F2226">
        <v>8436537.0039331298</v>
      </c>
      <c r="G2226">
        <v>3.2236736467965441E-3</v>
      </c>
      <c r="H2226" t="s">
        <v>13</v>
      </c>
      <c r="I2226">
        <v>2016</v>
      </c>
      <c r="J2226" t="s">
        <v>351</v>
      </c>
      <c r="K2226">
        <v>1614710.4034616712</v>
      </c>
      <c r="L2226">
        <v>0.19139492930676297</v>
      </c>
      <c r="M2226" t="s">
        <v>157</v>
      </c>
    </row>
    <row r="2227" spans="1:13" x14ac:dyDescent="0.3">
      <c r="A2227">
        <v>33</v>
      </c>
      <c r="B2227" t="s">
        <v>342</v>
      </c>
      <c r="C2227" s="1">
        <v>42461</v>
      </c>
      <c r="D2227" t="s">
        <v>139</v>
      </c>
      <c r="E2227" t="str">
        <f t="shared" si="34"/>
        <v>2016/04</v>
      </c>
      <c r="F2227">
        <v>8409384.1514054202</v>
      </c>
      <c r="G2227">
        <v>7.9424229632231464E-3</v>
      </c>
      <c r="H2227" t="s">
        <v>13</v>
      </c>
      <c r="I2227">
        <v>2016</v>
      </c>
      <c r="J2227" t="s">
        <v>351</v>
      </c>
      <c r="K2227">
        <v>1614710.4034616712</v>
      </c>
      <c r="L2227">
        <v>0.19201291966092576</v>
      </c>
      <c r="M2227" t="s">
        <v>157</v>
      </c>
    </row>
    <row r="2228" spans="1:13" x14ac:dyDescent="0.3">
      <c r="A2228">
        <v>33</v>
      </c>
      <c r="B2228" t="s">
        <v>342</v>
      </c>
      <c r="C2228" s="1">
        <v>42430</v>
      </c>
      <c r="D2228" t="s">
        <v>140</v>
      </c>
      <c r="E2228" t="str">
        <f t="shared" si="34"/>
        <v>2016/03</v>
      </c>
      <c r="F2228">
        <v>8342857.8055213401</v>
      </c>
      <c r="G2228">
        <v>4.5561626453721756E-2</v>
      </c>
      <c r="H2228" t="s">
        <v>13</v>
      </c>
      <c r="I2228">
        <v>2016</v>
      </c>
      <c r="J2228" t="s">
        <v>351</v>
      </c>
      <c r="K2228">
        <v>1614710.4034616712</v>
      </c>
      <c r="L2228">
        <v>0.19354403983645133</v>
      </c>
      <c r="M2228" t="s">
        <v>157</v>
      </c>
    </row>
    <row r="2229" spans="1:13" x14ac:dyDescent="0.3">
      <c r="A2229">
        <v>33</v>
      </c>
      <c r="B2229" t="s">
        <v>342</v>
      </c>
      <c r="C2229" s="1">
        <v>42401</v>
      </c>
      <c r="D2229" t="s">
        <v>141</v>
      </c>
      <c r="E2229" t="str">
        <f t="shared" si="34"/>
        <v>2016/02</v>
      </c>
      <c r="F2229">
        <v>7971272.9182274397</v>
      </c>
      <c r="G2229">
        <v>3.4268112462174066E-2</v>
      </c>
      <c r="H2229" t="s">
        <v>13</v>
      </c>
      <c r="I2229">
        <v>2016</v>
      </c>
      <c r="J2229" t="s">
        <v>351</v>
      </c>
      <c r="K2229">
        <v>1614710.4034616712</v>
      </c>
      <c r="L2229">
        <v>0.20256619237931348</v>
      </c>
      <c r="M2229" t="s">
        <v>157</v>
      </c>
    </row>
    <row r="2230" spans="1:13" x14ac:dyDescent="0.3">
      <c r="A2230">
        <v>33</v>
      </c>
      <c r="B2230" t="s">
        <v>342</v>
      </c>
      <c r="C2230" s="1">
        <v>42370</v>
      </c>
      <c r="D2230" t="s">
        <v>142</v>
      </c>
      <c r="E2230" t="str">
        <f t="shared" si="34"/>
        <v>2016/01</v>
      </c>
      <c r="F2230">
        <v>7702739.78104138</v>
      </c>
      <c r="G2230">
        <v>-0.19520661780033541</v>
      </c>
      <c r="H2230" t="s">
        <v>128</v>
      </c>
      <c r="I2230">
        <v>2016</v>
      </c>
      <c r="J2230" t="s">
        <v>351</v>
      </c>
      <c r="K2230">
        <v>1614710.4034616712</v>
      </c>
      <c r="L2230">
        <v>0.20962806084088806</v>
      </c>
      <c r="M2230" t="s">
        <v>157</v>
      </c>
    </row>
    <row r="2231" spans="1:13" x14ac:dyDescent="0.3">
      <c r="A2231">
        <v>33</v>
      </c>
      <c r="B2231" t="s">
        <v>342</v>
      </c>
      <c r="C2231" s="1">
        <v>42339</v>
      </c>
      <c r="D2231" t="s">
        <v>143</v>
      </c>
      <c r="E2231" t="str">
        <f t="shared" si="34"/>
        <v>2015/12</v>
      </c>
      <c r="F2231">
        <v>9363158.6773740593</v>
      </c>
      <c r="G2231">
        <v>-1.8393303373463198E-2</v>
      </c>
      <c r="H2231" t="s">
        <v>128</v>
      </c>
      <c r="I2231">
        <v>2015</v>
      </c>
      <c r="J2231" t="s">
        <v>352</v>
      </c>
      <c r="K2231">
        <v>1506052.8665933476</v>
      </c>
      <c r="L2231">
        <v>0.16084880311093125</v>
      </c>
      <c r="M2231" t="s">
        <v>157</v>
      </c>
    </row>
    <row r="2232" spans="1:13" x14ac:dyDescent="0.3">
      <c r="A2232">
        <v>33</v>
      </c>
      <c r="B2232" t="s">
        <v>342</v>
      </c>
      <c r="C2232" s="1">
        <v>42309</v>
      </c>
      <c r="D2232" t="s">
        <v>145</v>
      </c>
      <c r="E2232" t="str">
        <f t="shared" si="34"/>
        <v>2015/11</v>
      </c>
      <c r="F2232">
        <v>9536971.6929758992</v>
      </c>
      <c r="G2232">
        <v>3.2334444062139284E-2</v>
      </c>
      <c r="H2232" t="s">
        <v>13</v>
      </c>
      <c r="I2232">
        <v>2015</v>
      </c>
      <c r="J2232" t="s">
        <v>352</v>
      </c>
      <c r="K2232">
        <v>1506052.8665933476</v>
      </c>
      <c r="L2232">
        <v>0.15791730489276534</v>
      </c>
      <c r="M2232" t="s">
        <v>157</v>
      </c>
    </row>
    <row r="2233" spans="1:13" x14ac:dyDescent="0.3">
      <c r="A2233">
        <v>33</v>
      </c>
      <c r="B2233" t="s">
        <v>342</v>
      </c>
      <c r="C2233" s="1">
        <v>42278</v>
      </c>
      <c r="D2233" t="s">
        <v>146</v>
      </c>
      <c r="E2233" t="str">
        <f t="shared" si="34"/>
        <v>2015/10</v>
      </c>
      <c r="F2233">
        <v>9233531.2415979393</v>
      </c>
      <c r="G2233">
        <v>4.9266963677927947E-2</v>
      </c>
      <c r="H2233" t="s">
        <v>128</v>
      </c>
      <c r="I2233">
        <v>2015</v>
      </c>
      <c r="J2233" t="s">
        <v>352</v>
      </c>
      <c r="K2233">
        <v>1506052.8665933476</v>
      </c>
      <c r="L2233">
        <v>0.16310692271321245</v>
      </c>
      <c r="M2233" t="s">
        <v>157</v>
      </c>
    </row>
    <row r="2234" spans="1:13" x14ac:dyDescent="0.3">
      <c r="A2234">
        <v>33</v>
      </c>
      <c r="B2234" t="s">
        <v>342</v>
      </c>
      <c r="C2234" s="1">
        <v>42248</v>
      </c>
      <c r="D2234" t="s">
        <v>147</v>
      </c>
      <c r="E2234" t="str">
        <f t="shared" si="34"/>
        <v>2015/09</v>
      </c>
      <c r="F2234">
        <v>8789647.3788939808</v>
      </c>
      <c r="G2234">
        <v>1.7724940920085665E-2</v>
      </c>
      <c r="H2234" t="s">
        <v>128</v>
      </c>
      <c r="I2234">
        <v>2015</v>
      </c>
      <c r="J2234" t="s">
        <v>352</v>
      </c>
      <c r="K2234">
        <v>1506052.8665933476</v>
      </c>
      <c r="L2234">
        <v>0.17134394608476972</v>
      </c>
      <c r="M2234" t="s">
        <v>157</v>
      </c>
    </row>
    <row r="2235" spans="1:13" x14ac:dyDescent="0.3">
      <c r="A2235">
        <v>33</v>
      </c>
      <c r="B2235" t="s">
        <v>342</v>
      </c>
      <c r="C2235" s="1">
        <v>42217</v>
      </c>
      <c r="D2235" t="s">
        <v>148</v>
      </c>
      <c r="E2235" t="str">
        <f t="shared" si="34"/>
        <v>2015/08</v>
      </c>
      <c r="F2235">
        <v>8635224.0138622802</v>
      </c>
      <c r="G2235">
        <v>-5.3168372025912805E-2</v>
      </c>
      <c r="H2235" t="s">
        <v>128</v>
      </c>
      <c r="I2235">
        <v>2015</v>
      </c>
      <c r="J2235" t="s">
        <v>352</v>
      </c>
      <c r="K2235">
        <v>1506052.8665933476</v>
      </c>
      <c r="L2235">
        <v>0.17440808300695546</v>
      </c>
      <c r="M2235" t="s">
        <v>157</v>
      </c>
    </row>
    <row r="2236" spans="1:13" x14ac:dyDescent="0.3">
      <c r="A2236">
        <v>33</v>
      </c>
      <c r="B2236" t="s">
        <v>342</v>
      </c>
      <c r="C2236" s="1">
        <v>42186</v>
      </c>
      <c r="D2236" t="s">
        <v>149</v>
      </c>
      <c r="E2236" t="str">
        <f t="shared" si="34"/>
        <v>2015/07</v>
      </c>
      <c r="F2236">
        <v>9106769.3885971308</v>
      </c>
      <c r="G2236">
        <v>5.3767880405203715E-2</v>
      </c>
      <c r="H2236" t="s">
        <v>128</v>
      </c>
      <c r="I2236">
        <v>2015</v>
      </c>
      <c r="J2236" t="s">
        <v>352</v>
      </c>
      <c r="K2236">
        <v>1506052.8665933476</v>
      </c>
      <c r="L2236">
        <v>0.16537729268505727</v>
      </c>
      <c r="M2236" t="s">
        <v>157</v>
      </c>
    </row>
    <row r="2237" spans="1:13" x14ac:dyDescent="0.3">
      <c r="A2237">
        <v>33</v>
      </c>
      <c r="B2237" t="s">
        <v>342</v>
      </c>
      <c r="C2237" s="1">
        <v>42156</v>
      </c>
      <c r="D2237" t="s">
        <v>150</v>
      </c>
      <c r="E2237" t="str">
        <f t="shared" si="34"/>
        <v>2015/06</v>
      </c>
      <c r="F2237">
        <v>8630048.6761930697</v>
      </c>
      <c r="G2237">
        <v>-8.6911800885178539E-2</v>
      </c>
      <c r="H2237" t="s">
        <v>128</v>
      </c>
      <c r="I2237">
        <v>2015</v>
      </c>
      <c r="J2237" t="s">
        <v>352</v>
      </c>
      <c r="K2237">
        <v>1506052.8665933476</v>
      </c>
      <c r="L2237">
        <v>0.17451267346242885</v>
      </c>
      <c r="M2237" t="s">
        <v>157</v>
      </c>
    </row>
    <row r="2238" spans="1:13" x14ac:dyDescent="0.3">
      <c r="A2238">
        <v>33</v>
      </c>
      <c r="B2238" t="s">
        <v>342</v>
      </c>
      <c r="C2238" s="1">
        <v>42125</v>
      </c>
      <c r="D2238" t="s">
        <v>151</v>
      </c>
      <c r="E2238" t="str">
        <f t="shared" si="34"/>
        <v>2015/05</v>
      </c>
      <c r="F2238">
        <v>9413661.1334710307</v>
      </c>
      <c r="G2238">
        <v>3.118369096713431E-2</v>
      </c>
      <c r="H2238" t="s">
        <v>128</v>
      </c>
      <c r="I2238">
        <v>2015</v>
      </c>
      <c r="J2238" t="s">
        <v>352</v>
      </c>
      <c r="K2238">
        <v>1506052.8665933476</v>
      </c>
      <c r="L2238">
        <v>0.15998588065151986</v>
      </c>
      <c r="M2238" t="s">
        <v>157</v>
      </c>
    </row>
    <row r="2239" spans="1:13" x14ac:dyDescent="0.3">
      <c r="A2239">
        <v>33</v>
      </c>
      <c r="B2239" t="s">
        <v>342</v>
      </c>
      <c r="C2239" s="1">
        <v>42095</v>
      </c>
      <c r="D2239" t="s">
        <v>152</v>
      </c>
      <c r="E2239" t="str">
        <f t="shared" si="34"/>
        <v>2015/04</v>
      </c>
      <c r="F2239">
        <v>9124638.25453672</v>
      </c>
      <c r="G2239">
        <v>4.4251216175889624E-3</v>
      </c>
      <c r="H2239" t="s">
        <v>128</v>
      </c>
      <c r="I2239">
        <v>2015</v>
      </c>
      <c r="J2239" t="s">
        <v>352</v>
      </c>
      <c r="K2239">
        <v>1506052.8665933476</v>
      </c>
      <c r="L2239">
        <v>0.16505343275877774</v>
      </c>
      <c r="M2239" t="s">
        <v>157</v>
      </c>
    </row>
    <row r="2240" spans="1:13" x14ac:dyDescent="0.3">
      <c r="A2240">
        <v>33</v>
      </c>
      <c r="B2240" t="s">
        <v>342</v>
      </c>
      <c r="C2240" s="1">
        <v>42064</v>
      </c>
      <c r="D2240" t="s">
        <v>153</v>
      </c>
      <c r="E2240" t="str">
        <f t="shared" si="34"/>
        <v>2015/03</v>
      </c>
      <c r="F2240">
        <v>9084349.8268829398</v>
      </c>
      <c r="G2240">
        <v>-3.4721295574008208E-2</v>
      </c>
      <c r="H2240" t="s">
        <v>128</v>
      </c>
      <c r="I2240">
        <v>2015</v>
      </c>
      <c r="J2240" t="s">
        <v>352</v>
      </c>
      <c r="K2240">
        <v>1506052.8665933476</v>
      </c>
      <c r="L2240">
        <v>0.1657854326719726</v>
      </c>
      <c r="M2240" t="s">
        <v>157</v>
      </c>
    </row>
    <row r="2241" spans="1:13" x14ac:dyDescent="0.3">
      <c r="A2241">
        <v>33</v>
      </c>
      <c r="B2241" t="s">
        <v>342</v>
      </c>
      <c r="C2241" s="1">
        <v>42036</v>
      </c>
      <c r="D2241" t="s">
        <v>154</v>
      </c>
      <c r="E2241" t="str">
        <f t="shared" si="34"/>
        <v>2015/02</v>
      </c>
      <c r="F2241">
        <v>9405310.0554920193</v>
      </c>
      <c r="G2241">
        <v>-4.1676166644381802E-4</v>
      </c>
      <c r="H2241" t="s">
        <v>128</v>
      </c>
      <c r="I2241">
        <v>2015</v>
      </c>
      <c r="J2241" t="s">
        <v>352</v>
      </c>
      <c r="K2241">
        <v>1506052.8665933476</v>
      </c>
      <c r="L2241">
        <v>0.16012793387007182</v>
      </c>
      <c r="M2241" t="s">
        <v>157</v>
      </c>
    </row>
    <row r="2242" spans="1:13" x14ac:dyDescent="0.3">
      <c r="A2242">
        <v>21</v>
      </c>
      <c r="B2242" t="s">
        <v>353</v>
      </c>
      <c r="C2242" s="1">
        <v>45627</v>
      </c>
      <c r="D2242" t="s">
        <v>24</v>
      </c>
      <c r="E2242" t="str">
        <f t="shared" si="34"/>
        <v>2024/12</v>
      </c>
      <c r="F2242">
        <v>8533463.1086137109</v>
      </c>
      <c r="G2242">
        <v>4.3416257736000878E-2</v>
      </c>
      <c r="H2242" t="s">
        <v>128</v>
      </c>
      <c r="I2242">
        <v>2024</v>
      </c>
      <c r="J2242" t="s">
        <v>354</v>
      </c>
      <c r="K2242">
        <v>5550583.0615781415</v>
      </c>
      <c r="L2242">
        <v>0.6504490604729235</v>
      </c>
      <c r="M2242" t="s">
        <v>15</v>
      </c>
    </row>
    <row r="2243" spans="1:13" x14ac:dyDescent="0.3">
      <c r="A2243">
        <v>21</v>
      </c>
      <c r="B2243" t="s">
        <v>353</v>
      </c>
      <c r="C2243" s="1">
        <v>45597</v>
      </c>
      <c r="D2243" t="s">
        <v>26</v>
      </c>
      <c r="E2243" t="str">
        <f t="shared" ref="E2243:E2306" si="35">TEXT(C2243,"yyyy/mm")</f>
        <v>2024/11</v>
      </c>
      <c r="F2243">
        <v>8170899.6003029998</v>
      </c>
      <c r="G2243">
        <v>7.8854780315682452E-2</v>
      </c>
      <c r="H2243" t="s">
        <v>128</v>
      </c>
      <c r="I2243">
        <v>2024</v>
      </c>
      <c r="J2243" t="s">
        <v>354</v>
      </c>
      <c r="K2243">
        <v>5550583.0615781415</v>
      </c>
      <c r="L2243">
        <v>0.67931113256761966</v>
      </c>
      <c r="M2243" t="s">
        <v>15</v>
      </c>
    </row>
    <row r="2244" spans="1:13" x14ac:dyDescent="0.3">
      <c r="A2244">
        <v>21</v>
      </c>
      <c r="B2244" t="s">
        <v>353</v>
      </c>
      <c r="C2244" s="1">
        <v>45566</v>
      </c>
      <c r="D2244" t="s">
        <v>27</v>
      </c>
      <c r="E2244" t="str">
        <f t="shared" si="35"/>
        <v>2024/10</v>
      </c>
      <c r="F2244">
        <v>7551333.9720277004</v>
      </c>
      <c r="G2244">
        <v>-8.3431942881727686E-3</v>
      </c>
      <c r="H2244" t="s">
        <v>128</v>
      </c>
      <c r="I2244">
        <v>2024</v>
      </c>
      <c r="J2244" t="s">
        <v>354</v>
      </c>
      <c r="K2244">
        <v>5550583.0615781415</v>
      </c>
      <c r="L2244">
        <v>0.73504669269550094</v>
      </c>
      <c r="M2244" t="s">
        <v>15</v>
      </c>
    </row>
    <row r="2245" spans="1:13" x14ac:dyDescent="0.3">
      <c r="A2245">
        <v>21</v>
      </c>
      <c r="B2245" t="s">
        <v>353</v>
      </c>
      <c r="C2245" s="1">
        <v>45536</v>
      </c>
      <c r="D2245" t="s">
        <v>28</v>
      </c>
      <c r="E2245" t="str">
        <f t="shared" si="35"/>
        <v>2024/09</v>
      </c>
      <c r="F2245">
        <v>7614599.77092914</v>
      </c>
      <c r="G2245">
        <v>-0.10096594784604176</v>
      </c>
      <c r="H2245" t="s">
        <v>128</v>
      </c>
      <c r="I2245">
        <v>2024</v>
      </c>
      <c r="J2245" t="s">
        <v>354</v>
      </c>
      <c r="K2245">
        <v>5550583.0615781415</v>
      </c>
      <c r="L2245">
        <v>0.72893956722046527</v>
      </c>
      <c r="M2245" t="s">
        <v>33</v>
      </c>
    </row>
    <row r="2246" spans="1:13" x14ac:dyDescent="0.3">
      <c r="A2246">
        <v>21</v>
      </c>
      <c r="B2246" t="s">
        <v>353</v>
      </c>
      <c r="C2246" s="1">
        <v>45505</v>
      </c>
      <c r="D2246" t="s">
        <v>29</v>
      </c>
      <c r="E2246" t="str">
        <f t="shared" si="35"/>
        <v>2024/08</v>
      </c>
      <c r="F2246">
        <v>8423567.0174712408</v>
      </c>
      <c r="G2246">
        <v>-3.1489530522464018E-2</v>
      </c>
      <c r="H2246" t="s">
        <v>128</v>
      </c>
      <c r="I2246">
        <v>2024</v>
      </c>
      <c r="J2246" t="s">
        <v>354</v>
      </c>
      <c r="K2246">
        <v>5550583.0615781415</v>
      </c>
      <c r="L2246">
        <v>0.65893499156185609</v>
      </c>
      <c r="M2246" t="s">
        <v>15</v>
      </c>
    </row>
    <row r="2247" spans="1:13" x14ac:dyDescent="0.3">
      <c r="A2247">
        <v>21</v>
      </c>
      <c r="B2247" t="s">
        <v>353</v>
      </c>
      <c r="C2247" s="1">
        <v>45474</v>
      </c>
      <c r="D2247" t="s">
        <v>30</v>
      </c>
      <c r="E2247" t="str">
        <f t="shared" si="35"/>
        <v>2024/07</v>
      </c>
      <c r="F2247">
        <v>8693041.7373708207</v>
      </c>
      <c r="G2247">
        <v>-2.5016403133425343E-2</v>
      </c>
      <c r="H2247" t="s">
        <v>128</v>
      </c>
      <c r="I2247">
        <v>2024</v>
      </c>
      <c r="J2247" t="s">
        <v>354</v>
      </c>
      <c r="K2247">
        <v>5550583.0615781415</v>
      </c>
      <c r="L2247">
        <v>0.63850873253219831</v>
      </c>
      <c r="M2247" t="s">
        <v>15</v>
      </c>
    </row>
    <row r="2248" spans="1:13" x14ac:dyDescent="0.3">
      <c r="A2248">
        <v>21</v>
      </c>
      <c r="B2248" t="s">
        <v>353</v>
      </c>
      <c r="C2248" s="1">
        <v>45444</v>
      </c>
      <c r="D2248" t="s">
        <v>31</v>
      </c>
      <c r="E2248" t="str">
        <f t="shared" si="35"/>
        <v>2024/06</v>
      </c>
      <c r="F2248">
        <v>8913253.34076095</v>
      </c>
      <c r="G2248">
        <v>-5.5190529617587282E-2</v>
      </c>
      <c r="H2248" t="s">
        <v>128</v>
      </c>
      <c r="I2248">
        <v>2024</v>
      </c>
      <c r="J2248" t="s">
        <v>354</v>
      </c>
      <c r="K2248">
        <v>5550583.0615781415</v>
      </c>
      <c r="L2248">
        <v>0.62273368088786674</v>
      </c>
      <c r="M2248" t="s">
        <v>15</v>
      </c>
    </row>
    <row r="2249" spans="1:13" x14ac:dyDescent="0.3">
      <c r="A2249">
        <v>21</v>
      </c>
      <c r="B2249" t="s">
        <v>353</v>
      </c>
      <c r="C2249" s="1">
        <v>45413</v>
      </c>
      <c r="D2249" t="s">
        <v>32</v>
      </c>
      <c r="E2249" t="str">
        <f t="shared" si="35"/>
        <v>2024/05</v>
      </c>
      <c r="F2249">
        <v>9419008.5925597902</v>
      </c>
      <c r="G2249">
        <v>9.6944802089712179E-2</v>
      </c>
      <c r="H2249" t="s">
        <v>128</v>
      </c>
      <c r="I2249">
        <v>2024</v>
      </c>
      <c r="J2249" t="s">
        <v>354</v>
      </c>
      <c r="K2249">
        <v>5550583.0615781415</v>
      </c>
      <c r="L2249">
        <v>0.58929589107314617</v>
      </c>
      <c r="M2249" t="s">
        <v>15</v>
      </c>
    </row>
    <row r="2250" spans="1:13" x14ac:dyDescent="0.3">
      <c r="A2250">
        <v>21</v>
      </c>
      <c r="B2250" t="s">
        <v>353</v>
      </c>
      <c r="C2250" s="1">
        <v>45383</v>
      </c>
      <c r="D2250" t="s">
        <v>34</v>
      </c>
      <c r="E2250" t="str">
        <f t="shared" si="35"/>
        <v>2024/04</v>
      </c>
      <c r="F2250">
        <v>8548749.6800934896</v>
      </c>
      <c r="G2250">
        <v>-1.0727612756232472E-2</v>
      </c>
      <c r="H2250" t="s">
        <v>128</v>
      </c>
      <c r="I2250">
        <v>2024</v>
      </c>
      <c r="J2250" t="s">
        <v>354</v>
      </c>
      <c r="K2250">
        <v>5550583.0615781415</v>
      </c>
      <c r="L2250">
        <v>0.64928595049439319</v>
      </c>
      <c r="M2250" t="s">
        <v>15</v>
      </c>
    </row>
    <row r="2251" spans="1:13" x14ac:dyDescent="0.3">
      <c r="A2251">
        <v>21</v>
      </c>
      <c r="B2251" t="s">
        <v>353</v>
      </c>
      <c r="C2251" s="1">
        <v>45352</v>
      </c>
      <c r="D2251" t="s">
        <v>35</v>
      </c>
      <c r="E2251" t="str">
        <f t="shared" si="35"/>
        <v>2024/03</v>
      </c>
      <c r="F2251">
        <v>8640951.0221359693</v>
      </c>
      <c r="G2251">
        <v>2.1733887630177116E-2</v>
      </c>
      <c r="H2251" t="s">
        <v>128</v>
      </c>
      <c r="I2251">
        <v>2024</v>
      </c>
      <c r="J2251" t="s">
        <v>354</v>
      </c>
      <c r="K2251">
        <v>5550583.0615781415</v>
      </c>
      <c r="L2251">
        <v>0.64235788946829198</v>
      </c>
      <c r="M2251" t="s">
        <v>15</v>
      </c>
    </row>
    <row r="2252" spans="1:13" x14ac:dyDescent="0.3">
      <c r="A2252">
        <v>21</v>
      </c>
      <c r="B2252" t="s">
        <v>353</v>
      </c>
      <c r="C2252" s="1">
        <v>45323</v>
      </c>
      <c r="D2252" t="s">
        <v>36</v>
      </c>
      <c r="E2252" t="str">
        <f t="shared" si="35"/>
        <v>2024/02</v>
      </c>
      <c r="F2252">
        <v>8455175.6864460409</v>
      </c>
      <c r="G2252">
        <v>-0.10102579978703664</v>
      </c>
      <c r="H2252" t="s">
        <v>128</v>
      </c>
      <c r="I2252">
        <v>2024</v>
      </c>
      <c r="J2252" t="s">
        <v>354</v>
      </c>
      <c r="K2252">
        <v>5550583.0615781415</v>
      </c>
      <c r="L2252">
        <v>0.65647164144394199</v>
      </c>
      <c r="M2252" t="s">
        <v>15</v>
      </c>
    </row>
    <row r="2253" spans="1:13" x14ac:dyDescent="0.3">
      <c r="A2253">
        <v>21</v>
      </c>
      <c r="B2253" t="s">
        <v>353</v>
      </c>
      <c r="C2253" s="1">
        <v>45292</v>
      </c>
      <c r="D2253" t="s">
        <v>37</v>
      </c>
      <c r="E2253" t="str">
        <f t="shared" si="35"/>
        <v>2024/01</v>
      </c>
      <c r="F2253">
        <v>9354004.6921371501</v>
      </c>
      <c r="G2253">
        <v>-3.675976768591703E-2</v>
      </c>
      <c r="H2253" t="s">
        <v>128</v>
      </c>
      <c r="I2253">
        <v>2024</v>
      </c>
      <c r="J2253" t="s">
        <v>354</v>
      </c>
      <c r="K2253">
        <v>5550583.0615781415</v>
      </c>
      <c r="L2253">
        <v>0.59339109229268261</v>
      </c>
      <c r="M2253" t="s">
        <v>15</v>
      </c>
    </row>
    <row r="2254" spans="1:13" x14ac:dyDescent="0.3">
      <c r="A2254">
        <v>21</v>
      </c>
      <c r="B2254" t="s">
        <v>353</v>
      </c>
      <c r="C2254" s="1">
        <v>45261</v>
      </c>
      <c r="D2254" t="s">
        <v>38</v>
      </c>
      <c r="E2254" t="str">
        <f t="shared" si="35"/>
        <v>2023/12</v>
      </c>
      <c r="F2254">
        <v>9704253.8305176795</v>
      </c>
      <c r="G2254">
        <v>-6.2602111265616503E-2</v>
      </c>
      <c r="H2254" t="s">
        <v>128</v>
      </c>
      <c r="I2254">
        <v>2023</v>
      </c>
      <c r="J2254" t="s">
        <v>355</v>
      </c>
      <c r="K2254">
        <v>4940096.5745924478</v>
      </c>
      <c r="L2254">
        <v>0.50906506165955423</v>
      </c>
      <c r="M2254" t="s">
        <v>15</v>
      </c>
    </row>
    <row r="2255" spans="1:13" x14ac:dyDescent="0.3">
      <c r="A2255">
        <v>21</v>
      </c>
      <c r="B2255" t="s">
        <v>353</v>
      </c>
      <c r="C2255" s="1">
        <v>45231</v>
      </c>
      <c r="D2255" t="s">
        <v>40</v>
      </c>
      <c r="E2255" t="str">
        <f t="shared" si="35"/>
        <v>2023/11</v>
      </c>
      <c r="F2255">
        <v>10331179.3064545</v>
      </c>
      <c r="G2255">
        <v>-5.8787152618568747E-2</v>
      </c>
      <c r="H2255" t="s">
        <v>13</v>
      </c>
      <c r="I2255">
        <v>2023</v>
      </c>
      <c r="J2255" t="s">
        <v>355</v>
      </c>
      <c r="K2255">
        <v>4940096.5745924478</v>
      </c>
      <c r="L2255">
        <v>0.47817353934667234</v>
      </c>
      <c r="M2255" t="s">
        <v>15</v>
      </c>
    </row>
    <row r="2256" spans="1:13" x14ac:dyDescent="0.3">
      <c r="A2256">
        <v>21</v>
      </c>
      <c r="B2256" t="s">
        <v>353</v>
      </c>
      <c r="C2256" s="1">
        <v>45200</v>
      </c>
      <c r="D2256" t="s">
        <v>41</v>
      </c>
      <c r="E2256" t="str">
        <f t="shared" si="35"/>
        <v>2023/10</v>
      </c>
      <c r="F2256">
        <v>10956726.857104</v>
      </c>
      <c r="G2256">
        <v>1.2822956783752141E-2</v>
      </c>
      <c r="H2256" t="s">
        <v>13</v>
      </c>
      <c r="I2256">
        <v>2023</v>
      </c>
      <c r="J2256" t="s">
        <v>355</v>
      </c>
      <c r="K2256">
        <v>4940096.5745924478</v>
      </c>
      <c r="L2256">
        <v>0.45087338938174254</v>
      </c>
      <c r="M2256" t="s">
        <v>15</v>
      </c>
    </row>
    <row r="2257" spans="1:13" x14ac:dyDescent="0.3">
      <c r="A2257">
        <v>21</v>
      </c>
      <c r="B2257" t="s">
        <v>353</v>
      </c>
      <c r="C2257" s="1">
        <v>45170</v>
      </c>
      <c r="D2257" t="s">
        <v>42</v>
      </c>
      <c r="E2257" t="str">
        <f t="shared" si="35"/>
        <v>2023/09</v>
      </c>
      <c r="F2257">
        <v>10817126.181690199</v>
      </c>
      <c r="G2257">
        <v>1.2516006510041333E-2</v>
      </c>
      <c r="H2257" t="s">
        <v>13</v>
      </c>
      <c r="I2257">
        <v>2023</v>
      </c>
      <c r="J2257" t="s">
        <v>355</v>
      </c>
      <c r="K2257">
        <v>4940096.5745924478</v>
      </c>
      <c r="L2257">
        <v>0.45669214647365303</v>
      </c>
      <c r="M2257" t="s">
        <v>15</v>
      </c>
    </row>
    <row r="2258" spans="1:13" x14ac:dyDescent="0.3">
      <c r="A2258">
        <v>21</v>
      </c>
      <c r="B2258" t="s">
        <v>353</v>
      </c>
      <c r="C2258" s="1">
        <v>45139</v>
      </c>
      <c r="D2258" t="s">
        <v>43</v>
      </c>
      <c r="E2258" t="str">
        <f t="shared" si="35"/>
        <v>2023/08</v>
      </c>
      <c r="F2258">
        <v>10682582.6899428</v>
      </c>
      <c r="G2258">
        <v>9.035081236987734E-2</v>
      </c>
      <c r="H2258" t="s">
        <v>13</v>
      </c>
      <c r="I2258">
        <v>2023</v>
      </c>
      <c r="J2258" t="s">
        <v>355</v>
      </c>
      <c r="K2258">
        <v>4940096.5745924478</v>
      </c>
      <c r="L2258">
        <v>0.46244402856280625</v>
      </c>
      <c r="M2258" t="s">
        <v>15</v>
      </c>
    </row>
    <row r="2259" spans="1:13" x14ac:dyDescent="0.3">
      <c r="A2259">
        <v>21</v>
      </c>
      <c r="B2259" t="s">
        <v>353</v>
      </c>
      <c r="C2259" s="1">
        <v>45108</v>
      </c>
      <c r="D2259" t="s">
        <v>44</v>
      </c>
      <c r="E2259" t="str">
        <f t="shared" si="35"/>
        <v>2023/07</v>
      </c>
      <c r="F2259">
        <v>9759721.0280827805</v>
      </c>
      <c r="G2259">
        <v>9.819029418984343E-2</v>
      </c>
      <c r="H2259" t="s">
        <v>128</v>
      </c>
      <c r="I2259">
        <v>2023</v>
      </c>
      <c r="J2259" t="s">
        <v>355</v>
      </c>
      <c r="K2259">
        <v>4940096.5745924478</v>
      </c>
      <c r="L2259">
        <v>0.50617190392816902</v>
      </c>
      <c r="M2259" t="s">
        <v>15</v>
      </c>
    </row>
    <row r="2260" spans="1:13" x14ac:dyDescent="0.3">
      <c r="A2260">
        <v>21</v>
      </c>
      <c r="B2260" t="s">
        <v>353</v>
      </c>
      <c r="C2260" s="1">
        <v>45078</v>
      </c>
      <c r="D2260" t="s">
        <v>45</v>
      </c>
      <c r="E2260" t="str">
        <f t="shared" si="35"/>
        <v>2023/06</v>
      </c>
      <c r="F2260">
        <v>8846956.6864075009</v>
      </c>
      <c r="G2260">
        <v>4.6646118801292817E-2</v>
      </c>
      <c r="H2260" t="s">
        <v>128</v>
      </c>
      <c r="I2260">
        <v>2023</v>
      </c>
      <c r="J2260" t="s">
        <v>355</v>
      </c>
      <c r="K2260">
        <v>4940096.5745924478</v>
      </c>
      <c r="L2260">
        <v>0.55839502211901093</v>
      </c>
      <c r="M2260" t="s">
        <v>15</v>
      </c>
    </row>
    <row r="2261" spans="1:13" x14ac:dyDescent="0.3">
      <c r="A2261">
        <v>21</v>
      </c>
      <c r="B2261" t="s">
        <v>353</v>
      </c>
      <c r="C2261" s="1">
        <v>45047</v>
      </c>
      <c r="D2261" t="s">
        <v>46</v>
      </c>
      <c r="E2261" t="str">
        <f t="shared" si="35"/>
        <v>2023/05</v>
      </c>
      <c r="F2261">
        <v>8443757.4398821406</v>
      </c>
      <c r="G2261">
        <v>2.1894246759591045E-2</v>
      </c>
      <c r="H2261" t="s">
        <v>128</v>
      </c>
      <c r="I2261">
        <v>2023</v>
      </c>
      <c r="J2261" t="s">
        <v>355</v>
      </c>
      <c r="K2261">
        <v>4940096.5745924478</v>
      </c>
      <c r="L2261">
        <v>0.58505903441269413</v>
      </c>
      <c r="M2261" t="s">
        <v>15</v>
      </c>
    </row>
    <row r="2262" spans="1:13" x14ac:dyDescent="0.3">
      <c r="A2262">
        <v>21</v>
      </c>
      <c r="B2262" t="s">
        <v>353</v>
      </c>
      <c r="C2262" s="1">
        <v>45017</v>
      </c>
      <c r="D2262" t="s">
        <v>47</v>
      </c>
      <c r="E2262" t="str">
        <f t="shared" si="35"/>
        <v>2023/04</v>
      </c>
      <c r="F2262">
        <v>8260896.8331222301</v>
      </c>
      <c r="G2262">
        <v>6.995506182474498E-2</v>
      </c>
      <c r="H2262" t="s">
        <v>128</v>
      </c>
      <c r="I2262">
        <v>2023</v>
      </c>
      <c r="J2262" t="s">
        <v>355</v>
      </c>
      <c r="K2262">
        <v>4940096.5745924478</v>
      </c>
      <c r="L2262">
        <v>0.59800971666720648</v>
      </c>
      <c r="M2262" t="s">
        <v>15</v>
      </c>
    </row>
    <row r="2263" spans="1:13" x14ac:dyDescent="0.3">
      <c r="A2263">
        <v>21</v>
      </c>
      <c r="B2263" t="s">
        <v>353</v>
      </c>
      <c r="C2263" s="1">
        <v>44986</v>
      </c>
      <c r="D2263" t="s">
        <v>48</v>
      </c>
      <c r="E2263" t="str">
        <f t="shared" si="35"/>
        <v>2023/03</v>
      </c>
      <c r="F2263">
        <v>7702755.2940736301</v>
      </c>
      <c r="G2263">
        <v>-4.4724871162008873E-3</v>
      </c>
      <c r="H2263" t="s">
        <v>128</v>
      </c>
      <c r="I2263">
        <v>2023</v>
      </c>
      <c r="J2263" t="s">
        <v>355</v>
      </c>
      <c r="K2263">
        <v>4940096.5745924478</v>
      </c>
      <c r="L2263">
        <v>0.64134149223113379</v>
      </c>
      <c r="M2263" t="s">
        <v>15</v>
      </c>
    </row>
    <row r="2264" spans="1:13" x14ac:dyDescent="0.3">
      <c r="A2264">
        <v>21</v>
      </c>
      <c r="B2264" t="s">
        <v>353</v>
      </c>
      <c r="C2264" s="1">
        <v>44958</v>
      </c>
      <c r="D2264" t="s">
        <v>49</v>
      </c>
      <c r="E2264" t="str">
        <f t="shared" si="35"/>
        <v>2023/02</v>
      </c>
      <c r="F2264">
        <v>7737282.92251724</v>
      </c>
      <c r="G2264">
        <v>3.5943329527628499E-2</v>
      </c>
      <c r="H2264" t="s">
        <v>128</v>
      </c>
      <c r="I2264">
        <v>2023</v>
      </c>
      <c r="J2264" t="s">
        <v>355</v>
      </c>
      <c r="K2264">
        <v>4940096.5745924478</v>
      </c>
      <c r="L2264">
        <v>0.6384795055400716</v>
      </c>
      <c r="M2264" t="s">
        <v>15</v>
      </c>
    </row>
    <row r="2265" spans="1:13" x14ac:dyDescent="0.3">
      <c r="A2265">
        <v>21</v>
      </c>
      <c r="B2265" t="s">
        <v>353</v>
      </c>
      <c r="C2265" s="1">
        <v>44927</v>
      </c>
      <c r="D2265" t="s">
        <v>50</v>
      </c>
      <c r="E2265" t="str">
        <f t="shared" si="35"/>
        <v>2023/01</v>
      </c>
      <c r="F2265">
        <v>7464117.8522380702</v>
      </c>
      <c r="G2265">
        <v>8.9290643790617283E-2</v>
      </c>
      <c r="H2265" t="s">
        <v>128</v>
      </c>
      <c r="I2265">
        <v>2023</v>
      </c>
      <c r="J2265" t="s">
        <v>355</v>
      </c>
      <c r="K2265">
        <v>4940096.5745924478</v>
      </c>
      <c r="L2265">
        <v>0.66184600409426686</v>
      </c>
      <c r="M2265" t="s">
        <v>15</v>
      </c>
    </row>
    <row r="2266" spans="1:13" x14ac:dyDescent="0.3">
      <c r="A2266">
        <v>21</v>
      </c>
      <c r="B2266" t="s">
        <v>353</v>
      </c>
      <c r="C2266" s="1">
        <v>44896</v>
      </c>
      <c r="D2266" t="s">
        <v>51</v>
      </c>
      <c r="E2266" t="str">
        <f t="shared" si="35"/>
        <v>2022/12</v>
      </c>
      <c r="F2266">
        <v>6826530.8006099099</v>
      </c>
      <c r="G2266">
        <v>1.0089842097745961E-2</v>
      </c>
      <c r="H2266" t="s">
        <v>128</v>
      </c>
      <c r="I2266">
        <v>2022</v>
      </c>
      <c r="J2266" t="s">
        <v>356</v>
      </c>
      <c r="K2266">
        <v>1230642.7932973825</v>
      </c>
      <c r="L2266">
        <v>0.18027352827404397</v>
      </c>
      <c r="M2266" t="s">
        <v>157</v>
      </c>
    </row>
    <row r="2267" spans="1:13" x14ac:dyDescent="0.3">
      <c r="A2267">
        <v>21</v>
      </c>
      <c r="B2267" t="s">
        <v>353</v>
      </c>
      <c r="C2267" s="1">
        <v>44866</v>
      </c>
      <c r="D2267" t="s">
        <v>53</v>
      </c>
      <c r="E2267" t="str">
        <f t="shared" si="35"/>
        <v>2022/11</v>
      </c>
      <c r="F2267">
        <v>6757998.5041904803</v>
      </c>
      <c r="G2267">
        <v>0.21279869809040594</v>
      </c>
      <c r="H2267" t="s">
        <v>128</v>
      </c>
      <c r="I2267">
        <v>2022</v>
      </c>
      <c r="J2267" t="s">
        <v>356</v>
      </c>
      <c r="K2267">
        <v>1230642.7932973825</v>
      </c>
      <c r="L2267">
        <v>0.18210166701491412</v>
      </c>
      <c r="M2267" t="s">
        <v>157</v>
      </c>
    </row>
    <row r="2268" spans="1:13" x14ac:dyDescent="0.3">
      <c r="A2268">
        <v>21</v>
      </c>
      <c r="B2268" t="s">
        <v>353</v>
      </c>
      <c r="C2268" s="1">
        <v>44835</v>
      </c>
      <c r="D2268" t="s">
        <v>54</v>
      </c>
      <c r="E2268" t="str">
        <f t="shared" si="35"/>
        <v>2022/10</v>
      </c>
      <c r="F2268">
        <v>5462617.4911218099</v>
      </c>
      <c r="G2268">
        <v>7.8445657966423263E-2</v>
      </c>
      <c r="H2268" t="s">
        <v>128</v>
      </c>
      <c r="I2268">
        <v>2022</v>
      </c>
      <c r="J2268" t="s">
        <v>356</v>
      </c>
      <c r="K2268">
        <v>1230642.7932973825</v>
      </c>
      <c r="L2268">
        <v>0.22528445297469588</v>
      </c>
      <c r="M2268" t="s">
        <v>157</v>
      </c>
    </row>
    <row r="2269" spans="1:13" x14ac:dyDescent="0.3">
      <c r="A2269">
        <v>21</v>
      </c>
      <c r="B2269" t="s">
        <v>353</v>
      </c>
      <c r="C2269" s="1">
        <v>44805</v>
      </c>
      <c r="D2269" t="s">
        <v>55</v>
      </c>
      <c r="E2269" t="str">
        <f t="shared" si="35"/>
        <v>2022/09</v>
      </c>
      <c r="F2269">
        <v>5050475.5688161496</v>
      </c>
      <c r="G2269">
        <v>-6.6867439178380325E-2</v>
      </c>
      <c r="H2269" t="s">
        <v>128</v>
      </c>
      <c r="I2269">
        <v>2022</v>
      </c>
      <c r="J2269" t="s">
        <v>356</v>
      </c>
      <c r="K2269">
        <v>1230642.7932973825</v>
      </c>
      <c r="L2269">
        <v>0.24366869545828726</v>
      </c>
      <c r="M2269" t="s">
        <v>157</v>
      </c>
    </row>
    <row r="2270" spans="1:13" x14ac:dyDescent="0.3">
      <c r="A2270">
        <v>21</v>
      </c>
      <c r="B2270" t="s">
        <v>353</v>
      </c>
      <c r="C2270" s="1">
        <v>44774</v>
      </c>
      <c r="D2270" t="s">
        <v>56</v>
      </c>
      <c r="E2270" t="str">
        <f t="shared" si="35"/>
        <v>2022/08</v>
      </c>
      <c r="F2270">
        <v>5399734.8476333003</v>
      </c>
      <c r="G2270">
        <v>-0.15953056131644702</v>
      </c>
      <c r="H2270" t="s">
        <v>128</v>
      </c>
      <c r="I2270">
        <v>2022</v>
      </c>
      <c r="J2270" t="s">
        <v>356</v>
      </c>
      <c r="K2270">
        <v>1230642.7932973825</v>
      </c>
      <c r="L2270">
        <v>0.22790800437854319</v>
      </c>
      <c r="M2270" t="s">
        <v>157</v>
      </c>
    </row>
    <row r="2271" spans="1:13" x14ac:dyDescent="0.3">
      <c r="A2271">
        <v>21</v>
      </c>
      <c r="B2271" t="s">
        <v>353</v>
      </c>
      <c r="C2271" s="1">
        <v>44743</v>
      </c>
      <c r="D2271" t="s">
        <v>57</v>
      </c>
      <c r="E2271" t="str">
        <f t="shared" si="35"/>
        <v>2022/07</v>
      </c>
      <c r="F2271">
        <v>6333673.5747924596</v>
      </c>
      <c r="G2271">
        <v>0.10481770909701027</v>
      </c>
      <c r="H2271" t="s">
        <v>128</v>
      </c>
      <c r="I2271">
        <v>2022</v>
      </c>
      <c r="J2271" t="s">
        <v>356</v>
      </c>
      <c r="K2271">
        <v>1230642.7932973825</v>
      </c>
      <c r="L2271">
        <v>0.19430158165953604</v>
      </c>
      <c r="M2271" t="s">
        <v>157</v>
      </c>
    </row>
    <row r="2272" spans="1:13" x14ac:dyDescent="0.3">
      <c r="A2272">
        <v>21</v>
      </c>
      <c r="B2272" t="s">
        <v>353</v>
      </c>
      <c r="C2272" s="1">
        <v>44713</v>
      </c>
      <c r="D2272" t="s">
        <v>58</v>
      </c>
      <c r="E2272" t="str">
        <f t="shared" si="35"/>
        <v>2022/06</v>
      </c>
      <c r="F2272">
        <v>5703401.2208447503</v>
      </c>
      <c r="G2272">
        <v>1.0322594858567376E-2</v>
      </c>
      <c r="H2272" t="s">
        <v>128</v>
      </c>
      <c r="I2272">
        <v>2022</v>
      </c>
      <c r="J2272" t="s">
        <v>356</v>
      </c>
      <c r="K2272">
        <v>1230642.7932973825</v>
      </c>
      <c r="L2272">
        <v>0.2157734912282934</v>
      </c>
      <c r="M2272" t="s">
        <v>157</v>
      </c>
    </row>
    <row r="2273" spans="1:13" x14ac:dyDescent="0.3">
      <c r="A2273">
        <v>21</v>
      </c>
      <c r="B2273" t="s">
        <v>353</v>
      </c>
      <c r="C2273" s="1">
        <v>44682</v>
      </c>
      <c r="D2273" t="s">
        <v>59</v>
      </c>
      <c r="E2273" t="str">
        <f t="shared" si="35"/>
        <v>2022/05</v>
      </c>
      <c r="F2273">
        <v>5644830.1435672399</v>
      </c>
      <c r="G2273">
        <v>-3.5299932475175984E-3</v>
      </c>
      <c r="H2273" t="s">
        <v>128</v>
      </c>
      <c r="I2273">
        <v>2022</v>
      </c>
      <c r="J2273" t="s">
        <v>356</v>
      </c>
      <c r="K2273">
        <v>1230642.7932973825</v>
      </c>
      <c r="L2273">
        <v>0.218012369194103</v>
      </c>
      <c r="M2273" t="s">
        <v>157</v>
      </c>
    </row>
    <row r="2274" spans="1:13" x14ac:dyDescent="0.3">
      <c r="A2274">
        <v>21</v>
      </c>
      <c r="B2274" t="s">
        <v>353</v>
      </c>
      <c r="C2274" s="1">
        <v>44652</v>
      </c>
      <c r="D2274" t="s">
        <v>60</v>
      </c>
      <c r="E2274" t="str">
        <f t="shared" si="35"/>
        <v>2022/04</v>
      </c>
      <c r="F2274">
        <v>5664791.5669743102</v>
      </c>
      <c r="G2274">
        <v>-5.3884159038114828E-3</v>
      </c>
      <c r="H2274" t="s">
        <v>128</v>
      </c>
      <c r="I2274">
        <v>2022</v>
      </c>
      <c r="J2274" t="s">
        <v>356</v>
      </c>
      <c r="K2274">
        <v>1230642.7932973825</v>
      </c>
      <c r="L2274">
        <v>0.21724414371607603</v>
      </c>
      <c r="M2274" t="s">
        <v>157</v>
      </c>
    </row>
    <row r="2275" spans="1:13" x14ac:dyDescent="0.3">
      <c r="A2275">
        <v>21</v>
      </c>
      <c r="B2275" t="s">
        <v>353</v>
      </c>
      <c r="C2275" s="1">
        <v>44621</v>
      </c>
      <c r="D2275" t="s">
        <v>61</v>
      </c>
      <c r="E2275" t="str">
        <f t="shared" si="35"/>
        <v>2022/03</v>
      </c>
      <c r="F2275">
        <v>5695398.2065419303</v>
      </c>
      <c r="G2275">
        <v>3.7585899736165607E-2</v>
      </c>
      <c r="H2275" t="s">
        <v>128</v>
      </c>
      <c r="I2275">
        <v>2022</v>
      </c>
      <c r="J2275" t="s">
        <v>356</v>
      </c>
      <c r="K2275">
        <v>1230642.7932973825</v>
      </c>
      <c r="L2275">
        <v>0.21607669010462233</v>
      </c>
      <c r="M2275" t="s">
        <v>157</v>
      </c>
    </row>
    <row r="2276" spans="1:13" x14ac:dyDescent="0.3">
      <c r="A2276">
        <v>21</v>
      </c>
      <c r="B2276" t="s">
        <v>353</v>
      </c>
      <c r="C2276" s="1">
        <v>44593</v>
      </c>
      <c r="D2276" t="s">
        <v>62</v>
      </c>
      <c r="E2276" t="str">
        <f t="shared" si="35"/>
        <v>2022/02</v>
      </c>
      <c r="F2276">
        <v>5485304.55278653</v>
      </c>
      <c r="G2276">
        <v>6.635914385176675E-2</v>
      </c>
      <c r="H2276" t="s">
        <v>128</v>
      </c>
      <c r="I2276">
        <v>2022</v>
      </c>
      <c r="J2276" t="s">
        <v>356</v>
      </c>
      <c r="K2276">
        <v>1230642.7932973825</v>
      </c>
      <c r="L2276">
        <v>0.22435268296492619</v>
      </c>
      <c r="M2276" t="s">
        <v>157</v>
      </c>
    </row>
    <row r="2277" spans="1:13" x14ac:dyDescent="0.3">
      <c r="A2277">
        <v>21</v>
      </c>
      <c r="B2277" t="s">
        <v>353</v>
      </c>
      <c r="C2277" s="1">
        <v>44562</v>
      </c>
      <c r="D2277" t="s">
        <v>63</v>
      </c>
      <c r="E2277" t="str">
        <f t="shared" si="35"/>
        <v>2022/01</v>
      </c>
      <c r="F2277">
        <v>5133119.0326763</v>
      </c>
      <c r="G2277">
        <v>-9.5818743398405654E-2</v>
      </c>
      <c r="H2277" t="s">
        <v>128</v>
      </c>
      <c r="I2277">
        <v>2022</v>
      </c>
      <c r="J2277" t="s">
        <v>356</v>
      </c>
      <c r="K2277">
        <v>1230642.7932973825</v>
      </c>
      <c r="L2277">
        <v>0.23974561771573633</v>
      </c>
      <c r="M2277" t="s">
        <v>157</v>
      </c>
    </row>
    <row r="2278" spans="1:13" x14ac:dyDescent="0.3">
      <c r="A2278">
        <v>21</v>
      </c>
      <c r="B2278" t="s">
        <v>353</v>
      </c>
      <c r="C2278" s="1">
        <v>44531</v>
      </c>
      <c r="D2278" t="s">
        <v>64</v>
      </c>
      <c r="E2278" t="str">
        <f t="shared" si="35"/>
        <v>2021/12</v>
      </c>
      <c r="F2278">
        <v>5649303.2354660202</v>
      </c>
      <c r="G2278">
        <v>9.8707971285998564E-2</v>
      </c>
      <c r="H2278" t="s">
        <v>128</v>
      </c>
      <c r="I2278">
        <v>2021</v>
      </c>
      <c r="J2278" t="s">
        <v>357</v>
      </c>
      <c r="K2278">
        <v>3176251.7258151821</v>
      </c>
      <c r="L2278">
        <v>0.56223778286052084</v>
      </c>
      <c r="M2278" t="s">
        <v>15</v>
      </c>
    </row>
    <row r="2279" spans="1:13" x14ac:dyDescent="0.3">
      <c r="A2279">
        <v>21</v>
      </c>
      <c r="B2279" t="s">
        <v>353</v>
      </c>
      <c r="C2279" s="1">
        <v>44501</v>
      </c>
      <c r="D2279" t="s">
        <v>66</v>
      </c>
      <c r="E2279" t="str">
        <f t="shared" si="35"/>
        <v>2021/11</v>
      </c>
      <c r="F2279">
        <v>5118309.6861072304</v>
      </c>
      <c r="G2279">
        <v>7.1447075228492987E-2</v>
      </c>
      <c r="H2279" t="s">
        <v>128</v>
      </c>
      <c r="I2279">
        <v>2021</v>
      </c>
      <c r="J2279" t="s">
        <v>357</v>
      </c>
      <c r="K2279">
        <v>3176251.7258151821</v>
      </c>
      <c r="L2279">
        <v>0.62056653868298939</v>
      </c>
      <c r="M2279" t="s">
        <v>15</v>
      </c>
    </row>
    <row r="2280" spans="1:13" x14ac:dyDescent="0.3">
      <c r="A2280">
        <v>21</v>
      </c>
      <c r="B2280" t="s">
        <v>353</v>
      </c>
      <c r="C2280" s="1">
        <v>44470</v>
      </c>
      <c r="D2280" t="s">
        <v>67</v>
      </c>
      <c r="E2280" t="str">
        <f t="shared" si="35"/>
        <v>2021/10</v>
      </c>
      <c r="F2280">
        <v>4765379.4652890302</v>
      </c>
      <c r="G2280">
        <v>6.2250897014344747E-2</v>
      </c>
      <c r="H2280" t="s">
        <v>128</v>
      </c>
      <c r="I2280">
        <v>2021</v>
      </c>
      <c r="J2280" t="s">
        <v>357</v>
      </c>
      <c r="K2280">
        <v>3176251.7258151821</v>
      </c>
      <c r="L2280">
        <v>0.66652650622074561</v>
      </c>
      <c r="M2280" t="s">
        <v>15</v>
      </c>
    </row>
    <row r="2281" spans="1:13" x14ac:dyDescent="0.3">
      <c r="A2281">
        <v>21</v>
      </c>
      <c r="B2281" t="s">
        <v>353</v>
      </c>
      <c r="C2281" s="1">
        <v>44440</v>
      </c>
      <c r="D2281" t="s">
        <v>68</v>
      </c>
      <c r="E2281" t="str">
        <f t="shared" si="35"/>
        <v>2021/09</v>
      </c>
      <c r="F2281">
        <v>4477775.0071624098</v>
      </c>
      <c r="G2281">
        <v>8.6954405502703155E-2</v>
      </c>
      <c r="H2281" t="s">
        <v>128</v>
      </c>
      <c r="I2281">
        <v>2021</v>
      </c>
      <c r="J2281" t="s">
        <v>357</v>
      </c>
      <c r="K2281">
        <v>3176251.7258151821</v>
      </c>
      <c r="L2281">
        <v>0.70933705260639923</v>
      </c>
      <c r="M2281" t="s">
        <v>33</v>
      </c>
    </row>
    <row r="2282" spans="1:13" x14ac:dyDescent="0.3">
      <c r="A2282">
        <v>21</v>
      </c>
      <c r="B2282" t="s">
        <v>353</v>
      </c>
      <c r="C2282" s="1">
        <v>44409</v>
      </c>
      <c r="D2282" t="s">
        <v>69</v>
      </c>
      <c r="E2282" t="str">
        <f t="shared" si="35"/>
        <v>2021/08</v>
      </c>
      <c r="F2282">
        <v>4104860.94326889</v>
      </c>
      <c r="G2282">
        <v>0.13344652139237631</v>
      </c>
      <c r="H2282" t="s">
        <v>128</v>
      </c>
      <c r="I2282">
        <v>2021</v>
      </c>
      <c r="J2282" t="s">
        <v>357</v>
      </c>
      <c r="K2282">
        <v>3176251.7258151821</v>
      </c>
      <c r="L2282">
        <v>0.77377815465918964</v>
      </c>
      <c r="M2282" t="s">
        <v>33</v>
      </c>
    </row>
    <row r="2283" spans="1:13" x14ac:dyDescent="0.3">
      <c r="A2283">
        <v>21</v>
      </c>
      <c r="B2283" t="s">
        <v>353</v>
      </c>
      <c r="C2283" s="1">
        <v>44378</v>
      </c>
      <c r="D2283" t="s">
        <v>70</v>
      </c>
      <c r="E2283" t="str">
        <f t="shared" si="35"/>
        <v>2021/07</v>
      </c>
      <c r="F2283">
        <v>3592058.17482686</v>
      </c>
      <c r="G2283">
        <v>-0.12373952679518908</v>
      </c>
      <c r="H2283" t="s">
        <v>128</v>
      </c>
      <c r="I2283">
        <v>2021</v>
      </c>
      <c r="J2283" t="s">
        <v>357</v>
      </c>
      <c r="K2283">
        <v>3176251.7258151821</v>
      </c>
      <c r="L2283">
        <v>0.88424284107488871</v>
      </c>
      <c r="M2283" t="s">
        <v>33</v>
      </c>
    </row>
    <row r="2284" spans="1:13" x14ac:dyDescent="0.3">
      <c r="A2284">
        <v>21</v>
      </c>
      <c r="B2284" t="s">
        <v>353</v>
      </c>
      <c r="C2284" s="1">
        <v>44348</v>
      </c>
      <c r="D2284" t="s">
        <v>71</v>
      </c>
      <c r="E2284" t="str">
        <f t="shared" si="35"/>
        <v>2021/06</v>
      </c>
      <c r="F2284">
        <v>4065207.84782338</v>
      </c>
      <c r="G2284">
        <v>-6.0320763292038865E-2</v>
      </c>
      <c r="H2284" t="s">
        <v>128</v>
      </c>
      <c r="I2284">
        <v>2021</v>
      </c>
      <c r="J2284" t="s">
        <v>357</v>
      </c>
      <c r="K2284">
        <v>3176251.7258151821</v>
      </c>
      <c r="L2284">
        <v>0.78132578817976828</v>
      </c>
      <c r="M2284" t="s">
        <v>33</v>
      </c>
    </row>
    <row r="2285" spans="1:13" x14ac:dyDescent="0.3">
      <c r="A2285">
        <v>21</v>
      </c>
      <c r="B2285" t="s">
        <v>353</v>
      </c>
      <c r="C2285" s="1">
        <v>44317</v>
      </c>
      <c r="D2285" t="s">
        <v>72</v>
      </c>
      <c r="E2285" t="str">
        <f t="shared" si="35"/>
        <v>2021/05</v>
      </c>
      <c r="F2285">
        <v>4317971.0866302401</v>
      </c>
      <c r="G2285">
        <v>-3.5936386458767892E-2</v>
      </c>
      <c r="H2285" t="s">
        <v>128</v>
      </c>
      <c r="I2285">
        <v>2021</v>
      </c>
      <c r="J2285" t="s">
        <v>357</v>
      </c>
      <c r="K2285">
        <v>3176251.7258151821</v>
      </c>
      <c r="L2285">
        <v>0.73558892871002068</v>
      </c>
      <c r="M2285" t="s">
        <v>33</v>
      </c>
    </row>
    <row r="2286" spans="1:13" x14ac:dyDescent="0.3">
      <c r="A2286">
        <v>21</v>
      </c>
      <c r="B2286" t="s">
        <v>353</v>
      </c>
      <c r="C2286" s="1">
        <v>44287</v>
      </c>
      <c r="D2286" t="s">
        <v>73</v>
      </c>
      <c r="E2286" t="str">
        <f t="shared" si="35"/>
        <v>2021/04</v>
      </c>
      <c r="F2286">
        <v>4475965.23087864</v>
      </c>
      <c r="G2286">
        <v>4.7498095579182886E-2</v>
      </c>
      <c r="H2286" t="s">
        <v>128</v>
      </c>
      <c r="I2286">
        <v>2021</v>
      </c>
      <c r="J2286" t="s">
        <v>357</v>
      </c>
      <c r="K2286">
        <v>3176251.7258151821</v>
      </c>
      <c r="L2286">
        <v>0.70962386032468761</v>
      </c>
      <c r="M2286" t="s">
        <v>15</v>
      </c>
    </row>
    <row r="2287" spans="1:13" x14ac:dyDescent="0.3">
      <c r="A2287">
        <v>21</v>
      </c>
      <c r="B2287" t="s">
        <v>353</v>
      </c>
      <c r="C2287" s="1">
        <v>44256</v>
      </c>
      <c r="D2287" t="s">
        <v>74</v>
      </c>
      <c r="E2287" t="str">
        <f t="shared" si="35"/>
        <v>2021/03</v>
      </c>
      <c r="F2287">
        <v>4268335.4502425101</v>
      </c>
      <c r="G2287">
        <v>2.5851032096902316E-2</v>
      </c>
      <c r="H2287" t="s">
        <v>128</v>
      </c>
      <c r="I2287">
        <v>2021</v>
      </c>
      <c r="J2287" t="s">
        <v>357</v>
      </c>
      <c r="K2287">
        <v>3176251.7258151821</v>
      </c>
      <c r="L2287">
        <v>0.74414294819183435</v>
      </c>
      <c r="M2287" t="s">
        <v>33</v>
      </c>
    </row>
    <row r="2288" spans="1:13" x14ac:dyDescent="0.3">
      <c r="A2288">
        <v>21</v>
      </c>
      <c r="B2288" t="s">
        <v>353</v>
      </c>
      <c r="C2288" s="1">
        <v>44228</v>
      </c>
      <c r="D2288" t="s">
        <v>75</v>
      </c>
      <c r="E2288" t="str">
        <f t="shared" si="35"/>
        <v>2021/02</v>
      </c>
      <c r="F2288">
        <v>4159408.5756165399</v>
      </c>
      <c r="G2288">
        <v>1.8749386470777511E-2</v>
      </c>
      <c r="H2288" t="s">
        <v>128</v>
      </c>
      <c r="I2288">
        <v>2021</v>
      </c>
      <c r="J2288" t="s">
        <v>357</v>
      </c>
      <c r="K2288">
        <v>3176251.7258151821</v>
      </c>
      <c r="L2288">
        <v>0.76363061432222323</v>
      </c>
      <c r="M2288" t="s">
        <v>33</v>
      </c>
    </row>
    <row r="2289" spans="1:13" x14ac:dyDescent="0.3">
      <c r="A2289">
        <v>21</v>
      </c>
      <c r="B2289" t="s">
        <v>353</v>
      </c>
      <c r="C2289" s="1">
        <v>44197</v>
      </c>
      <c r="D2289" t="s">
        <v>76</v>
      </c>
      <c r="E2289" t="str">
        <f t="shared" si="35"/>
        <v>2021/01</v>
      </c>
      <c r="F2289">
        <v>4082148.7670566798</v>
      </c>
      <c r="G2289">
        <v>0.11100932518913394</v>
      </c>
      <c r="H2289" t="s">
        <v>128</v>
      </c>
      <c r="I2289">
        <v>2021</v>
      </c>
      <c r="J2289" t="s">
        <v>357</v>
      </c>
      <c r="K2289">
        <v>3176251.7258151821</v>
      </c>
      <c r="L2289">
        <v>0.77808328580472841</v>
      </c>
      <c r="M2289" t="s">
        <v>15</v>
      </c>
    </row>
    <row r="2290" spans="1:13" x14ac:dyDescent="0.3">
      <c r="A2290">
        <v>21</v>
      </c>
      <c r="B2290" t="s">
        <v>353</v>
      </c>
      <c r="C2290" s="1">
        <v>44166</v>
      </c>
      <c r="D2290" t="s">
        <v>77</v>
      </c>
      <c r="E2290" t="str">
        <f t="shared" si="35"/>
        <v>2020/12</v>
      </c>
      <c r="F2290">
        <v>3653239.04322802</v>
      </c>
      <c r="G2290">
        <v>5.4687353704066279E-2</v>
      </c>
      <c r="H2290" t="s">
        <v>128</v>
      </c>
      <c r="I2290">
        <v>2020</v>
      </c>
      <c r="J2290" t="s">
        <v>358</v>
      </c>
      <c r="K2290">
        <v>1285689.3026698518</v>
      </c>
      <c r="L2290">
        <v>0.35193133749435962</v>
      </c>
      <c r="M2290" t="s">
        <v>15</v>
      </c>
    </row>
    <row r="2291" spans="1:13" x14ac:dyDescent="0.3">
      <c r="A2291">
        <v>21</v>
      </c>
      <c r="B2291" t="s">
        <v>353</v>
      </c>
      <c r="C2291" s="1">
        <v>44136</v>
      </c>
      <c r="D2291" t="s">
        <v>79</v>
      </c>
      <c r="E2291" t="str">
        <f t="shared" si="35"/>
        <v>2020/11</v>
      </c>
      <c r="F2291">
        <v>3458817.7138575302</v>
      </c>
      <c r="G2291">
        <v>0.171312681128172</v>
      </c>
      <c r="H2291" t="s">
        <v>128</v>
      </c>
      <c r="I2291">
        <v>2020</v>
      </c>
      <c r="J2291" t="s">
        <v>358</v>
      </c>
      <c r="K2291">
        <v>1285689.3026698518</v>
      </c>
      <c r="L2291">
        <v>0.37171351861615043</v>
      </c>
      <c r="M2291" t="s">
        <v>15</v>
      </c>
    </row>
    <row r="2292" spans="1:13" x14ac:dyDescent="0.3">
      <c r="A2292">
        <v>21</v>
      </c>
      <c r="B2292" t="s">
        <v>353</v>
      </c>
      <c r="C2292" s="1">
        <v>44105</v>
      </c>
      <c r="D2292" t="s">
        <v>80</v>
      </c>
      <c r="E2292" t="str">
        <f t="shared" si="35"/>
        <v>2020/10</v>
      </c>
      <c r="F2292">
        <v>2914254.8129847599</v>
      </c>
      <c r="G2292">
        <v>-7.5334601560210337E-2</v>
      </c>
      <c r="H2292" t="s">
        <v>128</v>
      </c>
      <c r="I2292">
        <v>2020</v>
      </c>
      <c r="J2292" t="s">
        <v>358</v>
      </c>
      <c r="K2292">
        <v>1285689.3026698518</v>
      </c>
      <c r="L2292">
        <v>0.44117257589876213</v>
      </c>
      <c r="M2292" t="s">
        <v>15</v>
      </c>
    </row>
    <row r="2293" spans="1:13" x14ac:dyDescent="0.3">
      <c r="A2293">
        <v>21</v>
      </c>
      <c r="B2293" t="s">
        <v>353</v>
      </c>
      <c r="C2293" s="1">
        <v>44075</v>
      </c>
      <c r="D2293" t="s">
        <v>81</v>
      </c>
      <c r="E2293" t="str">
        <f t="shared" si="35"/>
        <v>2020/09</v>
      </c>
      <c r="F2293">
        <v>3142280.31056765</v>
      </c>
      <c r="G2293">
        <v>-0.13809356215195101</v>
      </c>
      <c r="H2293" t="s">
        <v>128</v>
      </c>
      <c r="I2293">
        <v>2020</v>
      </c>
      <c r="J2293" t="s">
        <v>358</v>
      </c>
      <c r="K2293">
        <v>1285689.3026698518</v>
      </c>
      <c r="L2293">
        <v>0.40915805580616493</v>
      </c>
      <c r="M2293" t="s">
        <v>15</v>
      </c>
    </row>
    <row r="2294" spans="1:13" x14ac:dyDescent="0.3">
      <c r="A2294">
        <v>21</v>
      </c>
      <c r="B2294" t="s">
        <v>353</v>
      </c>
      <c r="C2294" s="1">
        <v>44044</v>
      </c>
      <c r="D2294" t="s">
        <v>82</v>
      </c>
      <c r="E2294" t="str">
        <f t="shared" si="35"/>
        <v>2020/08</v>
      </c>
      <c r="F2294">
        <v>3607598.4875277402</v>
      </c>
      <c r="G2294">
        <v>-5.7578330571671402E-2</v>
      </c>
      <c r="H2294" t="s">
        <v>128</v>
      </c>
      <c r="I2294">
        <v>2020</v>
      </c>
      <c r="J2294" t="s">
        <v>358</v>
      </c>
      <c r="K2294">
        <v>1285689.3026698518</v>
      </c>
      <c r="L2294">
        <v>0.35638370154404986</v>
      </c>
      <c r="M2294" t="s">
        <v>15</v>
      </c>
    </row>
    <row r="2295" spans="1:13" x14ac:dyDescent="0.3">
      <c r="A2295">
        <v>21</v>
      </c>
      <c r="B2295" t="s">
        <v>353</v>
      </c>
      <c r="C2295" s="1">
        <v>44013</v>
      </c>
      <c r="D2295" t="s">
        <v>83</v>
      </c>
      <c r="E2295" t="str">
        <f t="shared" si="35"/>
        <v>2020/07</v>
      </c>
      <c r="F2295">
        <v>3821414.5022850502</v>
      </c>
      <c r="G2295">
        <v>0.23549047901832504</v>
      </c>
      <c r="H2295" t="s">
        <v>128</v>
      </c>
      <c r="I2295">
        <v>2020</v>
      </c>
      <c r="J2295" t="s">
        <v>358</v>
      </c>
      <c r="K2295">
        <v>1285689.3026698518</v>
      </c>
      <c r="L2295">
        <v>0.33644329917653842</v>
      </c>
      <c r="M2295" t="s">
        <v>15</v>
      </c>
    </row>
    <row r="2296" spans="1:13" x14ac:dyDescent="0.3">
      <c r="A2296">
        <v>21</v>
      </c>
      <c r="B2296" t="s">
        <v>353</v>
      </c>
      <c r="C2296" s="1">
        <v>43983</v>
      </c>
      <c r="D2296" t="s">
        <v>84</v>
      </c>
      <c r="E2296" t="str">
        <f t="shared" si="35"/>
        <v>2020/06</v>
      </c>
      <c r="F2296">
        <v>3019617.4875604701</v>
      </c>
      <c r="G2296">
        <v>5.3857969567340847E-2</v>
      </c>
      <c r="H2296" t="s">
        <v>128</v>
      </c>
      <c r="I2296">
        <v>2020</v>
      </c>
      <c r="J2296" t="s">
        <v>358</v>
      </c>
      <c r="K2296">
        <v>1285689.3026698518</v>
      </c>
      <c r="L2296">
        <v>0.42577886370255197</v>
      </c>
      <c r="M2296" t="s">
        <v>15</v>
      </c>
    </row>
    <row r="2297" spans="1:13" x14ac:dyDescent="0.3">
      <c r="A2297">
        <v>21</v>
      </c>
      <c r="B2297" t="s">
        <v>353</v>
      </c>
      <c r="C2297" s="1">
        <v>43952</v>
      </c>
      <c r="D2297" t="s">
        <v>85</v>
      </c>
      <c r="E2297" t="str">
        <f t="shared" si="35"/>
        <v>2020/05</v>
      </c>
      <c r="F2297">
        <v>2861288.9183136001</v>
      </c>
      <c r="G2297">
        <v>-8.8411055179607428E-2</v>
      </c>
      <c r="H2297" t="s">
        <v>128</v>
      </c>
      <c r="I2297">
        <v>2020</v>
      </c>
      <c r="J2297" t="s">
        <v>358</v>
      </c>
      <c r="K2297">
        <v>1285689.3026698518</v>
      </c>
      <c r="L2297">
        <v>0.44933921018630213</v>
      </c>
      <c r="M2297" t="s">
        <v>15</v>
      </c>
    </row>
    <row r="2298" spans="1:13" x14ac:dyDescent="0.3">
      <c r="A2298">
        <v>21</v>
      </c>
      <c r="B2298" t="s">
        <v>353</v>
      </c>
      <c r="C2298" s="1">
        <v>43922</v>
      </c>
      <c r="D2298" t="s">
        <v>86</v>
      </c>
      <c r="E2298" t="str">
        <f t="shared" si="35"/>
        <v>2020/04</v>
      </c>
      <c r="F2298">
        <v>3125778.11573464</v>
      </c>
      <c r="G2298">
        <v>4.9424221376319376E-2</v>
      </c>
      <c r="H2298" t="s">
        <v>128</v>
      </c>
      <c r="I2298">
        <v>2020</v>
      </c>
      <c r="J2298" t="s">
        <v>358</v>
      </c>
      <c r="K2298">
        <v>1285689.3026698518</v>
      </c>
      <c r="L2298">
        <v>0.41131815985207287</v>
      </c>
      <c r="M2298" t="s">
        <v>15</v>
      </c>
    </row>
    <row r="2299" spans="1:13" x14ac:dyDescent="0.3">
      <c r="A2299">
        <v>21</v>
      </c>
      <c r="B2299" t="s">
        <v>353</v>
      </c>
      <c r="C2299" s="1">
        <v>43891</v>
      </c>
      <c r="D2299" t="s">
        <v>87</v>
      </c>
      <c r="E2299" t="str">
        <f t="shared" si="35"/>
        <v>2020/03</v>
      </c>
      <c r="F2299">
        <v>2975044.5921775801</v>
      </c>
      <c r="G2299">
        <v>-0.63846836729951062</v>
      </c>
      <c r="H2299" t="s">
        <v>128</v>
      </c>
      <c r="I2299">
        <v>2020</v>
      </c>
      <c r="J2299" t="s">
        <v>358</v>
      </c>
      <c r="K2299">
        <v>1285689.3026698518</v>
      </c>
      <c r="L2299">
        <v>0.43215799388364567</v>
      </c>
      <c r="M2299" t="s">
        <v>15</v>
      </c>
    </row>
    <row r="2300" spans="1:13" x14ac:dyDescent="0.3">
      <c r="A2300">
        <v>21</v>
      </c>
      <c r="B2300" t="s">
        <v>353</v>
      </c>
      <c r="C2300" s="1">
        <v>43862</v>
      </c>
      <c r="D2300" t="s">
        <v>88</v>
      </c>
      <c r="E2300" t="str">
        <f t="shared" si="35"/>
        <v>2020/02</v>
      </c>
      <c r="F2300">
        <v>5633480.1505663898</v>
      </c>
      <c r="G2300">
        <v>-0.16232546702289083</v>
      </c>
      <c r="H2300" t="s">
        <v>128</v>
      </c>
      <c r="I2300">
        <v>2020</v>
      </c>
      <c r="J2300" t="s">
        <v>358</v>
      </c>
      <c r="K2300">
        <v>1285689.3026698518</v>
      </c>
      <c r="L2300">
        <v>0.22822292229796687</v>
      </c>
      <c r="M2300" t="s">
        <v>157</v>
      </c>
    </row>
    <row r="2301" spans="1:13" x14ac:dyDescent="0.3">
      <c r="A2301">
        <v>21</v>
      </c>
      <c r="B2301" t="s">
        <v>353</v>
      </c>
      <c r="C2301" s="1">
        <v>43831</v>
      </c>
      <c r="D2301" t="s">
        <v>89</v>
      </c>
      <c r="E2301" t="str">
        <f t="shared" si="35"/>
        <v>2020/01</v>
      </c>
      <c r="F2301">
        <v>6626341.6340842796</v>
      </c>
      <c r="G2301">
        <v>-2.8634933026923867E-2</v>
      </c>
      <c r="H2301" t="s">
        <v>128</v>
      </c>
      <c r="I2301">
        <v>2020</v>
      </c>
      <c r="J2301" t="s">
        <v>358</v>
      </c>
      <c r="K2301">
        <v>1285689.3026698518</v>
      </c>
      <c r="L2301">
        <v>0.19402701726946595</v>
      </c>
      <c r="M2301" t="s">
        <v>157</v>
      </c>
    </row>
    <row r="2302" spans="1:13" x14ac:dyDescent="0.3">
      <c r="A2302">
        <v>21</v>
      </c>
      <c r="B2302" t="s">
        <v>353</v>
      </c>
      <c r="C2302" s="1">
        <v>43800</v>
      </c>
      <c r="D2302" t="s">
        <v>90</v>
      </c>
      <c r="E2302" t="str">
        <f t="shared" si="35"/>
        <v>2019/12</v>
      </c>
      <c r="F2302">
        <v>6818829.2657196596</v>
      </c>
      <c r="G2302">
        <v>0.10724711190103305</v>
      </c>
      <c r="H2302" t="s">
        <v>128</v>
      </c>
      <c r="I2302">
        <v>2019</v>
      </c>
      <c r="J2302" t="s">
        <v>359</v>
      </c>
      <c r="K2302">
        <v>1588260.3322137834</v>
      </c>
      <c r="L2302">
        <v>0.2329227306215825</v>
      </c>
      <c r="M2302" t="s">
        <v>15</v>
      </c>
    </row>
    <row r="2303" spans="1:13" x14ac:dyDescent="0.3">
      <c r="A2303">
        <v>21</v>
      </c>
      <c r="B2303" t="s">
        <v>353</v>
      </c>
      <c r="C2303" s="1">
        <v>43770</v>
      </c>
      <c r="D2303" t="s">
        <v>92</v>
      </c>
      <c r="E2303" t="str">
        <f t="shared" si="35"/>
        <v>2019/11</v>
      </c>
      <c r="F2303">
        <v>6125379.3138235798</v>
      </c>
      <c r="G2303">
        <v>0.10040825622620414</v>
      </c>
      <c r="H2303" t="s">
        <v>128</v>
      </c>
      <c r="I2303">
        <v>2019</v>
      </c>
      <c r="J2303" t="s">
        <v>359</v>
      </c>
      <c r="K2303">
        <v>1588260.3322137834</v>
      </c>
      <c r="L2303">
        <v>0.25929175171722724</v>
      </c>
      <c r="M2303" t="s">
        <v>15</v>
      </c>
    </row>
    <row r="2304" spans="1:13" x14ac:dyDescent="0.3">
      <c r="A2304">
        <v>21</v>
      </c>
      <c r="B2304" t="s">
        <v>353</v>
      </c>
      <c r="C2304" s="1">
        <v>43739</v>
      </c>
      <c r="D2304" t="s">
        <v>93</v>
      </c>
      <c r="E2304" t="str">
        <f t="shared" si="35"/>
        <v>2019/10</v>
      </c>
      <c r="F2304">
        <v>5540210.1157718003</v>
      </c>
      <c r="G2304">
        <v>-1.6043508550313716E-2</v>
      </c>
      <c r="H2304" t="s">
        <v>128</v>
      </c>
      <c r="I2304">
        <v>2019</v>
      </c>
      <c r="J2304" t="s">
        <v>359</v>
      </c>
      <c r="K2304">
        <v>1588260.3322137834</v>
      </c>
      <c r="L2304">
        <v>0.28667871777865317</v>
      </c>
      <c r="M2304" t="s">
        <v>15</v>
      </c>
    </row>
    <row r="2305" spans="1:13" x14ac:dyDescent="0.3">
      <c r="A2305">
        <v>21</v>
      </c>
      <c r="B2305" t="s">
        <v>353</v>
      </c>
      <c r="C2305" s="1">
        <v>43709</v>
      </c>
      <c r="D2305" t="s">
        <v>94</v>
      </c>
      <c r="E2305" t="str">
        <f t="shared" si="35"/>
        <v>2019/09</v>
      </c>
      <c r="F2305">
        <v>5629811.3614151003</v>
      </c>
      <c r="G2305">
        <v>5.636731966557159E-2</v>
      </c>
      <c r="H2305" t="s">
        <v>128</v>
      </c>
      <c r="I2305">
        <v>2019</v>
      </c>
      <c r="J2305" t="s">
        <v>359</v>
      </c>
      <c r="K2305">
        <v>1588260.3322137834</v>
      </c>
      <c r="L2305">
        <v>0.28211608351555156</v>
      </c>
      <c r="M2305" t="s">
        <v>15</v>
      </c>
    </row>
    <row r="2306" spans="1:13" x14ac:dyDescent="0.3">
      <c r="A2306">
        <v>21</v>
      </c>
      <c r="B2306" t="s">
        <v>353</v>
      </c>
      <c r="C2306" s="1">
        <v>43678</v>
      </c>
      <c r="D2306" t="s">
        <v>95</v>
      </c>
      <c r="E2306" t="str">
        <f t="shared" si="35"/>
        <v>2019/08</v>
      </c>
      <c r="F2306">
        <v>5321252.0103639401</v>
      </c>
      <c r="G2306">
        <v>-8.7395628552329963E-2</v>
      </c>
      <c r="H2306" t="s">
        <v>128</v>
      </c>
      <c r="I2306">
        <v>2019</v>
      </c>
      <c r="J2306" t="s">
        <v>359</v>
      </c>
      <c r="K2306">
        <v>1588260.3322137834</v>
      </c>
      <c r="L2306">
        <v>0.29847493204990239</v>
      </c>
      <c r="M2306" t="s">
        <v>15</v>
      </c>
    </row>
    <row r="2307" spans="1:13" x14ac:dyDescent="0.3">
      <c r="A2307">
        <v>21</v>
      </c>
      <c r="B2307" t="s">
        <v>353</v>
      </c>
      <c r="C2307" s="1">
        <v>43647</v>
      </c>
      <c r="D2307" t="s">
        <v>96</v>
      </c>
      <c r="E2307" t="str">
        <f t="shared" ref="E2307:E2370" si="36">TEXT(C2307,"yyyy/mm")</f>
        <v>2019/07</v>
      </c>
      <c r="F2307">
        <v>5807233.2028955296</v>
      </c>
      <c r="G2307">
        <v>-0.14302820957882079</v>
      </c>
      <c r="H2307" t="s">
        <v>128</v>
      </c>
      <c r="I2307">
        <v>2019</v>
      </c>
      <c r="J2307" t="s">
        <v>359</v>
      </c>
      <c r="K2307">
        <v>1588260.3322137834</v>
      </c>
      <c r="L2307">
        <v>0.27349690923758063</v>
      </c>
      <c r="M2307" t="s">
        <v>15</v>
      </c>
    </row>
    <row r="2308" spans="1:13" x14ac:dyDescent="0.3">
      <c r="A2308">
        <v>21</v>
      </c>
      <c r="B2308" t="s">
        <v>353</v>
      </c>
      <c r="C2308" s="1">
        <v>43617</v>
      </c>
      <c r="D2308" t="s">
        <v>97</v>
      </c>
      <c r="E2308" t="str">
        <f t="shared" si="36"/>
        <v>2019/06</v>
      </c>
      <c r="F2308">
        <v>6700167.0176286204</v>
      </c>
      <c r="G2308">
        <v>-4.5671492181716108E-2</v>
      </c>
      <c r="H2308" t="s">
        <v>128</v>
      </c>
      <c r="I2308">
        <v>2019</v>
      </c>
      <c r="J2308" t="s">
        <v>359</v>
      </c>
      <c r="K2308">
        <v>1588260.3322137834</v>
      </c>
      <c r="L2308">
        <v>0.2370478717970696</v>
      </c>
      <c r="M2308" t="s">
        <v>157</v>
      </c>
    </row>
    <row r="2309" spans="1:13" x14ac:dyDescent="0.3">
      <c r="A2309">
        <v>21</v>
      </c>
      <c r="B2309" t="s">
        <v>353</v>
      </c>
      <c r="C2309" s="1">
        <v>43586</v>
      </c>
      <c r="D2309" t="s">
        <v>98</v>
      </c>
      <c r="E2309" t="str">
        <f t="shared" si="36"/>
        <v>2019/05</v>
      </c>
      <c r="F2309">
        <v>7013269.1410837304</v>
      </c>
      <c r="G2309">
        <v>-0.12749799050550292</v>
      </c>
      <c r="H2309" t="s">
        <v>128</v>
      </c>
      <c r="I2309">
        <v>2019</v>
      </c>
      <c r="J2309" t="s">
        <v>359</v>
      </c>
      <c r="K2309">
        <v>1588260.3322137834</v>
      </c>
      <c r="L2309">
        <v>0.22646504793460079</v>
      </c>
      <c r="M2309" t="s">
        <v>157</v>
      </c>
    </row>
    <row r="2310" spans="1:13" x14ac:dyDescent="0.3">
      <c r="A2310">
        <v>21</v>
      </c>
      <c r="B2310" t="s">
        <v>353</v>
      </c>
      <c r="C2310" s="1">
        <v>43556</v>
      </c>
      <c r="D2310" t="s">
        <v>99</v>
      </c>
      <c r="E2310" t="str">
        <f t="shared" si="36"/>
        <v>2019/04</v>
      </c>
      <c r="F2310">
        <v>7966951.6116123004</v>
      </c>
      <c r="G2310">
        <v>-6.9119124755008046E-2</v>
      </c>
      <c r="H2310" t="s">
        <v>128</v>
      </c>
      <c r="I2310">
        <v>2019</v>
      </c>
      <c r="J2310" t="s">
        <v>359</v>
      </c>
      <c r="K2310">
        <v>1588260.3322137834</v>
      </c>
      <c r="L2310">
        <v>0.19935609121797609</v>
      </c>
      <c r="M2310" t="s">
        <v>157</v>
      </c>
    </row>
    <row r="2311" spans="1:13" x14ac:dyDescent="0.3">
      <c r="A2311">
        <v>21</v>
      </c>
      <c r="B2311" t="s">
        <v>353</v>
      </c>
      <c r="C2311" s="1">
        <v>43525</v>
      </c>
      <c r="D2311" t="s">
        <v>100</v>
      </c>
      <c r="E2311" t="str">
        <f t="shared" si="36"/>
        <v>2019/03</v>
      </c>
      <c r="F2311">
        <v>8537097.35227344</v>
      </c>
      <c r="G2311">
        <v>-8.6324499208340219E-2</v>
      </c>
      <c r="H2311" t="s">
        <v>128</v>
      </c>
      <c r="I2311">
        <v>2019</v>
      </c>
      <c r="J2311" t="s">
        <v>359</v>
      </c>
      <c r="K2311">
        <v>1588260.3322137834</v>
      </c>
      <c r="L2311">
        <v>0.18604219521882664</v>
      </c>
      <c r="M2311" t="s">
        <v>157</v>
      </c>
    </row>
    <row r="2312" spans="1:13" x14ac:dyDescent="0.3">
      <c r="A2312">
        <v>21</v>
      </c>
      <c r="B2312" t="s">
        <v>353</v>
      </c>
      <c r="C2312" s="1">
        <v>43497</v>
      </c>
      <c r="D2312" t="s">
        <v>101</v>
      </c>
      <c r="E2312" t="str">
        <f t="shared" si="36"/>
        <v>2019/02</v>
      </c>
      <c r="F2312">
        <v>9306802.2798876408</v>
      </c>
      <c r="G2312">
        <v>-9.1262143540431565E-2</v>
      </c>
      <c r="H2312" t="s">
        <v>128</v>
      </c>
      <c r="I2312">
        <v>2019</v>
      </c>
      <c r="J2312" t="s">
        <v>359</v>
      </c>
      <c r="K2312">
        <v>1588260.3322137834</v>
      </c>
      <c r="L2312">
        <v>0.17065585841939238</v>
      </c>
      <c r="M2312" t="s">
        <v>157</v>
      </c>
    </row>
    <row r="2313" spans="1:13" x14ac:dyDescent="0.3">
      <c r="A2313">
        <v>21</v>
      </c>
      <c r="B2313" t="s">
        <v>353</v>
      </c>
      <c r="C2313" s="1">
        <v>43466</v>
      </c>
      <c r="D2313" t="s">
        <v>102</v>
      </c>
      <c r="E2313" t="str">
        <f t="shared" si="36"/>
        <v>2019/01</v>
      </c>
      <c r="F2313">
        <v>10196124.5731197</v>
      </c>
      <c r="G2313">
        <v>4.4106257191365093E-2</v>
      </c>
      <c r="H2313" t="s">
        <v>13</v>
      </c>
      <c r="I2313">
        <v>2019</v>
      </c>
      <c r="J2313" t="s">
        <v>359</v>
      </c>
      <c r="K2313">
        <v>1588260.3322137834</v>
      </c>
      <c r="L2313">
        <v>0.15577098149633775</v>
      </c>
      <c r="M2313" t="s">
        <v>157</v>
      </c>
    </row>
    <row r="2314" spans="1:13" x14ac:dyDescent="0.3">
      <c r="A2314">
        <v>21</v>
      </c>
      <c r="B2314" t="s">
        <v>353</v>
      </c>
      <c r="C2314" s="1">
        <v>43435</v>
      </c>
      <c r="D2314" t="s">
        <v>103</v>
      </c>
      <c r="E2314" t="str">
        <f t="shared" si="36"/>
        <v>2018/12</v>
      </c>
      <c r="F2314">
        <v>9756185.0412356593</v>
      </c>
      <c r="G2314">
        <v>-2.0861311268678098E-2</v>
      </c>
      <c r="H2314" t="s">
        <v>13</v>
      </c>
      <c r="I2314">
        <v>2018</v>
      </c>
      <c r="J2314" t="s">
        <v>360</v>
      </c>
      <c r="K2314">
        <v>3992152.8792699897</v>
      </c>
      <c r="L2314">
        <v>0.40919200101235143</v>
      </c>
      <c r="M2314" t="s">
        <v>15</v>
      </c>
    </row>
    <row r="2315" spans="1:13" x14ac:dyDescent="0.3">
      <c r="A2315">
        <v>21</v>
      </c>
      <c r="B2315" t="s">
        <v>353</v>
      </c>
      <c r="C2315" s="1">
        <v>43405</v>
      </c>
      <c r="D2315" t="s">
        <v>105</v>
      </c>
      <c r="E2315" t="str">
        <f t="shared" si="36"/>
        <v>2018/11</v>
      </c>
      <c r="F2315">
        <v>9961849.6118714102</v>
      </c>
      <c r="G2315">
        <v>-5.6931605361811397E-2</v>
      </c>
      <c r="H2315" t="s">
        <v>13</v>
      </c>
      <c r="I2315">
        <v>2018</v>
      </c>
      <c r="J2315" t="s">
        <v>360</v>
      </c>
      <c r="K2315">
        <v>3992152.8792699897</v>
      </c>
      <c r="L2315">
        <v>0.40074414238422068</v>
      </c>
      <c r="M2315" t="s">
        <v>15</v>
      </c>
    </row>
    <row r="2316" spans="1:13" x14ac:dyDescent="0.3">
      <c r="A2316">
        <v>21</v>
      </c>
      <c r="B2316" t="s">
        <v>353</v>
      </c>
      <c r="C2316" s="1">
        <v>43374</v>
      </c>
      <c r="D2316" t="s">
        <v>106</v>
      </c>
      <c r="E2316" t="str">
        <f t="shared" si="36"/>
        <v>2018/10</v>
      </c>
      <c r="F2316">
        <v>10545448.697080201</v>
      </c>
      <c r="G2316">
        <v>-5.0965290196412223E-2</v>
      </c>
      <c r="H2316" t="s">
        <v>13</v>
      </c>
      <c r="I2316">
        <v>2018</v>
      </c>
      <c r="J2316" t="s">
        <v>360</v>
      </c>
      <c r="K2316">
        <v>3992152.8792699897</v>
      </c>
      <c r="L2316">
        <v>0.37856643125819084</v>
      </c>
      <c r="M2316" t="s">
        <v>15</v>
      </c>
    </row>
    <row r="2317" spans="1:13" x14ac:dyDescent="0.3">
      <c r="A2317">
        <v>21</v>
      </c>
      <c r="B2317" t="s">
        <v>353</v>
      </c>
      <c r="C2317" s="1">
        <v>43344</v>
      </c>
      <c r="D2317" t="s">
        <v>107</v>
      </c>
      <c r="E2317" t="str">
        <f t="shared" si="36"/>
        <v>2018/09</v>
      </c>
      <c r="F2317">
        <v>11096831.9083404</v>
      </c>
      <c r="G2317">
        <v>7.7863329822158614E-2</v>
      </c>
      <c r="H2317" t="s">
        <v>13</v>
      </c>
      <c r="I2317">
        <v>2018</v>
      </c>
      <c r="J2317" t="s">
        <v>360</v>
      </c>
      <c r="K2317">
        <v>3992152.8792699897</v>
      </c>
      <c r="L2317">
        <v>0.35975609185081736</v>
      </c>
      <c r="M2317" t="s">
        <v>15</v>
      </c>
    </row>
    <row r="2318" spans="1:13" x14ac:dyDescent="0.3">
      <c r="A2318">
        <v>21</v>
      </c>
      <c r="B2318" t="s">
        <v>353</v>
      </c>
      <c r="C2318" s="1">
        <v>43313</v>
      </c>
      <c r="D2318" t="s">
        <v>108</v>
      </c>
      <c r="E2318" t="str">
        <f t="shared" si="36"/>
        <v>2018/08</v>
      </c>
      <c r="F2318">
        <v>10265577.6650036</v>
      </c>
      <c r="G2318">
        <v>-3.7273242810890707E-2</v>
      </c>
      <c r="H2318" t="s">
        <v>13</v>
      </c>
      <c r="I2318">
        <v>2018</v>
      </c>
      <c r="J2318" t="s">
        <v>360</v>
      </c>
      <c r="K2318">
        <v>3992152.8792699897</v>
      </c>
      <c r="L2318">
        <v>0.38888730956462836</v>
      </c>
      <c r="M2318" t="s">
        <v>15</v>
      </c>
    </row>
    <row r="2319" spans="1:13" x14ac:dyDescent="0.3">
      <c r="A2319">
        <v>21</v>
      </c>
      <c r="B2319" t="s">
        <v>353</v>
      </c>
      <c r="C2319" s="1">
        <v>43282</v>
      </c>
      <c r="D2319" t="s">
        <v>109</v>
      </c>
      <c r="E2319" t="str">
        <f t="shared" si="36"/>
        <v>2018/07</v>
      </c>
      <c r="F2319">
        <v>10655429.4195925</v>
      </c>
      <c r="G2319">
        <v>-5.8084544158767216E-2</v>
      </c>
      <c r="H2319" t="s">
        <v>13</v>
      </c>
      <c r="I2319">
        <v>2018</v>
      </c>
      <c r="J2319" t="s">
        <v>360</v>
      </c>
      <c r="K2319">
        <v>3992152.8792699897</v>
      </c>
      <c r="L2319">
        <v>0.37465903269271184</v>
      </c>
      <c r="M2319" t="s">
        <v>15</v>
      </c>
    </row>
    <row r="2320" spans="1:13" x14ac:dyDescent="0.3">
      <c r="A2320">
        <v>21</v>
      </c>
      <c r="B2320" t="s">
        <v>353</v>
      </c>
      <c r="C2320" s="1">
        <v>43252</v>
      </c>
      <c r="D2320" t="s">
        <v>110</v>
      </c>
      <c r="E2320" t="str">
        <f t="shared" si="36"/>
        <v>2018/06</v>
      </c>
      <c r="F2320">
        <v>11292673.0308591</v>
      </c>
      <c r="G2320">
        <v>8.3234121330366478E-2</v>
      </c>
      <c r="H2320" t="s">
        <v>13</v>
      </c>
      <c r="I2320">
        <v>2018</v>
      </c>
      <c r="J2320" t="s">
        <v>360</v>
      </c>
      <c r="K2320">
        <v>3992152.8792699897</v>
      </c>
      <c r="L2320">
        <v>0.35351708743897664</v>
      </c>
      <c r="M2320" t="s">
        <v>15</v>
      </c>
    </row>
    <row r="2321" spans="1:13" x14ac:dyDescent="0.3">
      <c r="A2321">
        <v>21</v>
      </c>
      <c r="B2321" t="s">
        <v>353</v>
      </c>
      <c r="C2321" s="1">
        <v>43221</v>
      </c>
      <c r="D2321" t="s">
        <v>111</v>
      </c>
      <c r="E2321" t="str">
        <f t="shared" si="36"/>
        <v>2018/05</v>
      </c>
      <c r="F2321">
        <v>10390791.588386299</v>
      </c>
      <c r="G2321">
        <v>-5.2583139731230383E-2</v>
      </c>
      <c r="H2321" t="s">
        <v>13</v>
      </c>
      <c r="I2321">
        <v>2018</v>
      </c>
      <c r="J2321" t="s">
        <v>360</v>
      </c>
      <c r="K2321">
        <v>3992152.8792699897</v>
      </c>
      <c r="L2321">
        <v>0.38420103466727074</v>
      </c>
      <c r="M2321" t="s">
        <v>15</v>
      </c>
    </row>
    <row r="2322" spans="1:13" x14ac:dyDescent="0.3">
      <c r="A2322">
        <v>21</v>
      </c>
      <c r="B2322" t="s">
        <v>353</v>
      </c>
      <c r="C2322" s="1">
        <v>43191</v>
      </c>
      <c r="D2322" t="s">
        <v>112</v>
      </c>
      <c r="E2322" t="str">
        <f t="shared" si="36"/>
        <v>2018/04</v>
      </c>
      <c r="F2322">
        <v>10951792.3682489</v>
      </c>
      <c r="G2322">
        <v>7.9805437243544192E-2</v>
      </c>
      <c r="H2322" t="s">
        <v>13</v>
      </c>
      <c r="I2322">
        <v>2018</v>
      </c>
      <c r="J2322" t="s">
        <v>360</v>
      </c>
      <c r="K2322">
        <v>3992152.8792699897</v>
      </c>
      <c r="L2322">
        <v>0.36452050450152035</v>
      </c>
      <c r="M2322" t="s">
        <v>15</v>
      </c>
    </row>
    <row r="2323" spans="1:13" x14ac:dyDescent="0.3">
      <c r="A2323">
        <v>21</v>
      </c>
      <c r="B2323" t="s">
        <v>353</v>
      </c>
      <c r="C2323" s="1">
        <v>43160</v>
      </c>
      <c r="D2323" t="s">
        <v>113</v>
      </c>
      <c r="E2323" t="str">
        <f t="shared" si="36"/>
        <v>2018/03</v>
      </c>
      <c r="F2323">
        <v>10111745.7351098</v>
      </c>
      <c r="G2323">
        <v>-5.5819386214270728E-3</v>
      </c>
      <c r="H2323" t="s">
        <v>13</v>
      </c>
      <c r="I2323">
        <v>2018</v>
      </c>
      <c r="J2323" t="s">
        <v>360</v>
      </c>
      <c r="K2323">
        <v>3992152.8792699897</v>
      </c>
      <c r="L2323">
        <v>0.3948035268933352</v>
      </c>
      <c r="M2323" t="s">
        <v>15</v>
      </c>
    </row>
    <row r="2324" spans="1:13" x14ac:dyDescent="0.3">
      <c r="A2324">
        <v>21</v>
      </c>
      <c r="B2324" t="s">
        <v>353</v>
      </c>
      <c r="C2324" s="1">
        <v>43132</v>
      </c>
      <c r="D2324" t="s">
        <v>114</v>
      </c>
      <c r="E2324" t="str">
        <f t="shared" si="36"/>
        <v>2018/02</v>
      </c>
      <c r="F2324">
        <v>10168346.7037606</v>
      </c>
      <c r="G2324">
        <v>6.9218505035452516E-2</v>
      </c>
      <c r="H2324" t="s">
        <v>13</v>
      </c>
      <c r="I2324">
        <v>2018</v>
      </c>
      <c r="J2324" t="s">
        <v>360</v>
      </c>
      <c r="K2324">
        <v>3992152.8792699897</v>
      </c>
      <c r="L2324">
        <v>0.39260589706225851</v>
      </c>
      <c r="M2324" t="s">
        <v>15</v>
      </c>
    </row>
    <row r="2325" spans="1:13" x14ac:dyDescent="0.3">
      <c r="A2325">
        <v>21</v>
      </c>
      <c r="B2325" t="s">
        <v>353</v>
      </c>
      <c r="C2325" s="1">
        <v>43101</v>
      </c>
      <c r="D2325" t="s">
        <v>115</v>
      </c>
      <c r="E2325" t="str">
        <f t="shared" si="36"/>
        <v>2018/01</v>
      </c>
      <c r="F2325">
        <v>9488315.7996011209</v>
      </c>
      <c r="G2325">
        <v>-9.0710670719457223E-2</v>
      </c>
      <c r="H2325" t="s">
        <v>13</v>
      </c>
      <c r="I2325">
        <v>2018</v>
      </c>
      <c r="J2325" t="s">
        <v>360</v>
      </c>
      <c r="K2325">
        <v>3992152.8792699897</v>
      </c>
      <c r="L2325">
        <v>0.42074409869850832</v>
      </c>
      <c r="M2325" t="s">
        <v>15</v>
      </c>
    </row>
    <row r="2326" spans="1:13" x14ac:dyDescent="0.3">
      <c r="A2326">
        <v>21</v>
      </c>
      <c r="B2326" t="s">
        <v>353</v>
      </c>
      <c r="C2326" s="1">
        <v>43070</v>
      </c>
      <c r="D2326" t="s">
        <v>116</v>
      </c>
      <c r="E2326" t="str">
        <f t="shared" si="36"/>
        <v>2017/12</v>
      </c>
      <c r="F2326">
        <v>10389251.857750401</v>
      </c>
      <c r="G2326">
        <v>-5.1742442302845436E-2</v>
      </c>
      <c r="H2326" t="s">
        <v>13</v>
      </c>
      <c r="I2326">
        <v>2017</v>
      </c>
      <c r="J2326" t="s">
        <v>361</v>
      </c>
      <c r="K2326">
        <v>3647209.9792592428</v>
      </c>
      <c r="L2326">
        <v>0.35105607498950153</v>
      </c>
      <c r="M2326" t="s">
        <v>15</v>
      </c>
    </row>
    <row r="2327" spans="1:13" x14ac:dyDescent="0.3">
      <c r="A2327">
        <v>21</v>
      </c>
      <c r="B2327" t="s">
        <v>353</v>
      </c>
      <c r="C2327" s="1">
        <v>43040</v>
      </c>
      <c r="D2327" t="s">
        <v>118</v>
      </c>
      <c r="E2327" t="str">
        <f t="shared" si="36"/>
        <v>2017/11</v>
      </c>
      <c r="F2327">
        <v>10940967.5964764</v>
      </c>
      <c r="G2327">
        <v>-0.15988814645121754</v>
      </c>
      <c r="H2327" t="s">
        <v>13</v>
      </c>
      <c r="I2327">
        <v>2017</v>
      </c>
      <c r="J2327" t="s">
        <v>361</v>
      </c>
      <c r="K2327">
        <v>3647209.9792592428</v>
      </c>
      <c r="L2327">
        <v>0.33335351257541856</v>
      </c>
      <c r="M2327" t="s">
        <v>15</v>
      </c>
    </row>
    <row r="2328" spans="1:13" x14ac:dyDescent="0.3">
      <c r="A2328">
        <v>21</v>
      </c>
      <c r="B2328" t="s">
        <v>353</v>
      </c>
      <c r="C2328" s="1">
        <v>43009</v>
      </c>
      <c r="D2328" t="s">
        <v>119</v>
      </c>
      <c r="E2328" t="str">
        <f t="shared" si="36"/>
        <v>2017/10</v>
      </c>
      <c r="F2328">
        <v>12837908.367712401</v>
      </c>
      <c r="G2328">
        <v>-9.598819277575435E-2</v>
      </c>
      <c r="H2328" t="s">
        <v>13</v>
      </c>
      <c r="I2328">
        <v>2017</v>
      </c>
      <c r="J2328" t="s">
        <v>361</v>
      </c>
      <c r="K2328">
        <v>3647209.9792592428</v>
      </c>
      <c r="L2328">
        <v>0.28409690074062605</v>
      </c>
      <c r="M2328" t="s">
        <v>15</v>
      </c>
    </row>
    <row r="2329" spans="1:13" x14ac:dyDescent="0.3">
      <c r="A2329">
        <v>21</v>
      </c>
      <c r="B2329" t="s">
        <v>353</v>
      </c>
      <c r="C2329" s="1">
        <v>42979</v>
      </c>
      <c r="D2329" t="s">
        <v>120</v>
      </c>
      <c r="E2329" t="str">
        <f t="shared" si="36"/>
        <v>2017/09</v>
      </c>
      <c r="F2329">
        <v>14131277.1463404</v>
      </c>
      <c r="G2329">
        <v>-6.66489864151599E-2</v>
      </c>
      <c r="H2329" t="s">
        <v>13</v>
      </c>
      <c r="I2329">
        <v>2017</v>
      </c>
      <c r="J2329" t="s">
        <v>361</v>
      </c>
      <c r="K2329">
        <v>3647209.9792592428</v>
      </c>
      <c r="L2329">
        <v>0.25809485876538529</v>
      </c>
      <c r="M2329" t="s">
        <v>15</v>
      </c>
    </row>
    <row r="2330" spans="1:13" x14ac:dyDescent="0.3">
      <c r="A2330">
        <v>21</v>
      </c>
      <c r="B2330" t="s">
        <v>353</v>
      </c>
      <c r="C2330" s="1">
        <v>42948</v>
      </c>
      <c r="D2330" t="s">
        <v>121</v>
      </c>
      <c r="E2330" t="str">
        <f t="shared" si="36"/>
        <v>2017/08</v>
      </c>
      <c r="F2330">
        <v>15105207.6896437</v>
      </c>
      <c r="G2330">
        <v>7.0603100197755547E-3</v>
      </c>
      <c r="H2330" t="s">
        <v>13</v>
      </c>
      <c r="I2330">
        <v>2017</v>
      </c>
      <c r="J2330" t="s">
        <v>361</v>
      </c>
      <c r="K2330">
        <v>3647209.9792592428</v>
      </c>
      <c r="L2330">
        <v>0.24145381210215408</v>
      </c>
      <c r="M2330" t="s">
        <v>15</v>
      </c>
    </row>
    <row r="2331" spans="1:13" x14ac:dyDescent="0.3">
      <c r="A2331">
        <v>21</v>
      </c>
      <c r="B2331" t="s">
        <v>353</v>
      </c>
      <c r="C2331" s="1">
        <v>42917</v>
      </c>
      <c r="D2331" t="s">
        <v>122</v>
      </c>
      <c r="E2331" t="str">
        <f t="shared" si="36"/>
        <v>2017/07</v>
      </c>
      <c r="F2331">
        <v>14998935.8380039</v>
      </c>
      <c r="G2331">
        <v>-8.4665681149126704E-3</v>
      </c>
      <c r="H2331" t="s">
        <v>13</v>
      </c>
      <c r="I2331">
        <v>2017</v>
      </c>
      <c r="J2331" t="s">
        <v>361</v>
      </c>
      <c r="K2331">
        <v>3647209.9792592428</v>
      </c>
      <c r="L2331">
        <v>0.24316458305115488</v>
      </c>
      <c r="M2331" t="s">
        <v>15</v>
      </c>
    </row>
    <row r="2332" spans="1:13" x14ac:dyDescent="0.3">
      <c r="A2332">
        <v>21</v>
      </c>
      <c r="B2332" t="s">
        <v>353</v>
      </c>
      <c r="C2332" s="1">
        <v>42887</v>
      </c>
      <c r="D2332" t="s">
        <v>123</v>
      </c>
      <c r="E2332" t="str">
        <f t="shared" si="36"/>
        <v>2017/06</v>
      </c>
      <c r="F2332">
        <v>15126464.452980701</v>
      </c>
      <c r="G2332">
        <v>2.533488755382935E-3</v>
      </c>
      <c r="H2332" t="s">
        <v>13</v>
      </c>
      <c r="I2332">
        <v>2017</v>
      </c>
      <c r="J2332" t="s">
        <v>361</v>
      </c>
      <c r="K2332">
        <v>3647209.9792592428</v>
      </c>
      <c r="L2332">
        <v>0.241114504357332</v>
      </c>
      <c r="M2332" t="s">
        <v>15</v>
      </c>
    </row>
    <row r="2333" spans="1:13" x14ac:dyDescent="0.3">
      <c r="A2333">
        <v>21</v>
      </c>
      <c r="B2333" t="s">
        <v>353</v>
      </c>
      <c r="C2333" s="1">
        <v>42856</v>
      </c>
      <c r="D2333" t="s">
        <v>124</v>
      </c>
      <c r="E2333" t="str">
        <f t="shared" si="36"/>
        <v>2017/05</v>
      </c>
      <c r="F2333">
        <v>15088190.229509899</v>
      </c>
      <c r="G2333">
        <v>2.6966621482907779E-2</v>
      </c>
      <c r="H2333" t="s">
        <v>13</v>
      </c>
      <c r="I2333">
        <v>2017</v>
      </c>
      <c r="J2333" t="s">
        <v>361</v>
      </c>
      <c r="K2333">
        <v>3647209.9792592428</v>
      </c>
      <c r="L2333">
        <v>0.2417261397013625</v>
      </c>
      <c r="M2333" t="s">
        <v>15</v>
      </c>
    </row>
    <row r="2334" spans="1:13" x14ac:dyDescent="0.3">
      <c r="A2334">
        <v>21</v>
      </c>
      <c r="B2334" t="s">
        <v>353</v>
      </c>
      <c r="C2334" s="1">
        <v>42826</v>
      </c>
      <c r="D2334" t="s">
        <v>125</v>
      </c>
      <c r="E2334" t="str">
        <f t="shared" si="36"/>
        <v>2017/04</v>
      </c>
      <c r="F2334">
        <v>14686749.7878986</v>
      </c>
      <c r="G2334">
        <v>-9.1617698027547254E-2</v>
      </c>
      <c r="H2334" t="s">
        <v>13</v>
      </c>
      <c r="I2334">
        <v>2017</v>
      </c>
      <c r="J2334" t="s">
        <v>361</v>
      </c>
      <c r="K2334">
        <v>3647209.9792592428</v>
      </c>
      <c r="L2334">
        <v>0.24833336387771951</v>
      </c>
      <c r="M2334" t="s">
        <v>15</v>
      </c>
    </row>
    <row r="2335" spans="1:13" x14ac:dyDescent="0.3">
      <c r="A2335">
        <v>21</v>
      </c>
      <c r="B2335" t="s">
        <v>353</v>
      </c>
      <c r="C2335" s="1">
        <v>42795</v>
      </c>
      <c r="D2335" t="s">
        <v>126</v>
      </c>
      <c r="E2335" t="str">
        <f t="shared" si="36"/>
        <v>2017/03</v>
      </c>
      <c r="F2335">
        <v>16095881.1546461</v>
      </c>
      <c r="G2335">
        <v>-4.4538739691527274E-2</v>
      </c>
      <c r="H2335" t="s">
        <v>13</v>
      </c>
      <c r="I2335">
        <v>2017</v>
      </c>
      <c r="J2335" t="s">
        <v>361</v>
      </c>
      <c r="K2335">
        <v>3647209.9792592428</v>
      </c>
      <c r="L2335">
        <v>0.22659275029540524</v>
      </c>
      <c r="M2335" t="s">
        <v>15</v>
      </c>
    </row>
    <row r="2336" spans="1:13" x14ac:dyDescent="0.3">
      <c r="A2336">
        <v>21</v>
      </c>
      <c r="B2336" t="s">
        <v>353</v>
      </c>
      <c r="C2336" s="1">
        <v>42767</v>
      </c>
      <c r="D2336" t="s">
        <v>127</v>
      </c>
      <c r="E2336" t="str">
        <f t="shared" si="36"/>
        <v>2017/02</v>
      </c>
      <c r="F2336">
        <v>16828975.7884253</v>
      </c>
      <c r="G2336">
        <v>1.1614447588443468E-2</v>
      </c>
      <c r="H2336" t="s">
        <v>13</v>
      </c>
      <c r="I2336">
        <v>2017</v>
      </c>
      <c r="J2336" t="s">
        <v>361</v>
      </c>
      <c r="K2336">
        <v>3647209.9792592428</v>
      </c>
      <c r="L2336">
        <v>0.21672204090802338</v>
      </c>
      <c r="M2336" t="s">
        <v>157</v>
      </c>
    </row>
    <row r="2337" spans="1:13" x14ac:dyDescent="0.3">
      <c r="A2337">
        <v>21</v>
      </c>
      <c r="B2337" t="s">
        <v>353</v>
      </c>
      <c r="C2337" s="1">
        <v>42736</v>
      </c>
      <c r="D2337" t="s">
        <v>129</v>
      </c>
      <c r="E2337" t="str">
        <f t="shared" si="36"/>
        <v>2017/01</v>
      </c>
      <c r="F2337">
        <v>16634647.2251176</v>
      </c>
      <c r="G2337">
        <v>5.107233228818981E-2</v>
      </c>
      <c r="H2337" t="s">
        <v>13</v>
      </c>
      <c r="I2337">
        <v>2017</v>
      </c>
      <c r="J2337" t="s">
        <v>361</v>
      </c>
      <c r="K2337">
        <v>3647209.9792592428</v>
      </c>
      <c r="L2337">
        <v>0.21925382185154568</v>
      </c>
      <c r="M2337" t="s">
        <v>157</v>
      </c>
    </row>
    <row r="2338" spans="1:13" x14ac:dyDescent="0.3">
      <c r="A2338">
        <v>21</v>
      </c>
      <c r="B2338" t="s">
        <v>353</v>
      </c>
      <c r="C2338" s="1">
        <v>42705</v>
      </c>
      <c r="D2338" t="s">
        <v>130</v>
      </c>
      <c r="E2338" t="str">
        <f t="shared" si="36"/>
        <v>2016/12</v>
      </c>
      <c r="F2338">
        <v>15806407.094917201</v>
      </c>
      <c r="G2338">
        <v>0.10738412167995458</v>
      </c>
      <c r="H2338" t="s">
        <v>13</v>
      </c>
      <c r="I2338">
        <v>2016</v>
      </c>
      <c r="J2338" t="s">
        <v>362</v>
      </c>
      <c r="K2338">
        <v>3281466.7173241712</v>
      </c>
      <c r="L2338">
        <v>0.20760358110600471</v>
      </c>
      <c r="M2338" t="s">
        <v>157</v>
      </c>
    </row>
    <row r="2339" spans="1:13" x14ac:dyDescent="0.3">
      <c r="A2339">
        <v>21</v>
      </c>
      <c r="B2339" t="s">
        <v>353</v>
      </c>
      <c r="C2339" s="1">
        <v>42675</v>
      </c>
      <c r="D2339" t="s">
        <v>132</v>
      </c>
      <c r="E2339" t="str">
        <f t="shared" si="36"/>
        <v>2016/11</v>
      </c>
      <c r="F2339">
        <v>14197008.1463851</v>
      </c>
      <c r="G2339">
        <v>-1.4792908252964837E-2</v>
      </c>
      <c r="H2339" t="s">
        <v>13</v>
      </c>
      <c r="I2339">
        <v>2016</v>
      </c>
      <c r="J2339" t="s">
        <v>362</v>
      </c>
      <c r="K2339">
        <v>3281466.7173241712</v>
      </c>
      <c r="L2339">
        <v>0.23113790479578697</v>
      </c>
      <c r="M2339" t="s">
        <v>15</v>
      </c>
    </row>
    <row r="2340" spans="1:13" x14ac:dyDescent="0.3">
      <c r="A2340">
        <v>21</v>
      </c>
      <c r="B2340" t="s">
        <v>353</v>
      </c>
      <c r="C2340" s="1">
        <v>42644</v>
      </c>
      <c r="D2340" t="s">
        <v>133</v>
      </c>
      <c r="E2340" t="str">
        <f t="shared" si="36"/>
        <v>2016/10</v>
      </c>
      <c r="F2340">
        <v>14408584.239977</v>
      </c>
      <c r="G2340">
        <v>-6.3272919360399485E-2</v>
      </c>
      <c r="H2340" t="s">
        <v>13</v>
      </c>
      <c r="I2340">
        <v>2016</v>
      </c>
      <c r="J2340" t="s">
        <v>362</v>
      </c>
      <c r="K2340">
        <v>3281466.7173241712</v>
      </c>
      <c r="L2340">
        <v>0.22774386870152408</v>
      </c>
      <c r="M2340" t="s">
        <v>15</v>
      </c>
    </row>
    <row r="2341" spans="1:13" x14ac:dyDescent="0.3">
      <c r="A2341">
        <v>21</v>
      </c>
      <c r="B2341" t="s">
        <v>353</v>
      </c>
      <c r="C2341" s="1">
        <v>42614</v>
      </c>
      <c r="D2341" t="s">
        <v>134</v>
      </c>
      <c r="E2341" t="str">
        <f t="shared" si="36"/>
        <v>2016/09</v>
      </c>
      <c r="F2341">
        <v>15349717.594399201</v>
      </c>
      <c r="G2341">
        <v>-1.9060667591896709E-2</v>
      </c>
      <c r="H2341" t="s">
        <v>13</v>
      </c>
      <c r="I2341">
        <v>2016</v>
      </c>
      <c r="J2341" t="s">
        <v>362</v>
      </c>
      <c r="K2341">
        <v>3281466.7173241712</v>
      </c>
      <c r="L2341">
        <v>0.21378026645399076</v>
      </c>
      <c r="M2341" t="s">
        <v>15</v>
      </c>
    </row>
    <row r="2342" spans="1:13" x14ac:dyDescent="0.3">
      <c r="A2342">
        <v>21</v>
      </c>
      <c r="B2342" t="s">
        <v>353</v>
      </c>
      <c r="C2342" s="1">
        <v>42583</v>
      </c>
      <c r="D2342" t="s">
        <v>135</v>
      </c>
      <c r="E2342" t="str">
        <f t="shared" si="36"/>
        <v>2016/08</v>
      </c>
      <c r="F2342">
        <v>15645099.6053987</v>
      </c>
      <c r="G2342">
        <v>-3.585074476105371E-2</v>
      </c>
      <c r="H2342" t="s">
        <v>13</v>
      </c>
      <c r="I2342">
        <v>2016</v>
      </c>
      <c r="J2342" t="s">
        <v>362</v>
      </c>
      <c r="K2342">
        <v>3281466.7173241712</v>
      </c>
      <c r="L2342">
        <v>0.20974406044636662</v>
      </c>
      <c r="M2342" t="s">
        <v>15</v>
      </c>
    </row>
    <row r="2343" spans="1:13" x14ac:dyDescent="0.3">
      <c r="A2343">
        <v>21</v>
      </c>
      <c r="B2343" t="s">
        <v>353</v>
      </c>
      <c r="C2343" s="1">
        <v>42552</v>
      </c>
      <c r="D2343" t="s">
        <v>136</v>
      </c>
      <c r="E2343" t="str">
        <f t="shared" si="36"/>
        <v>2016/07</v>
      </c>
      <c r="F2343">
        <v>16216163.446885601</v>
      </c>
      <c r="G2343">
        <v>6.6927235092650805E-2</v>
      </c>
      <c r="H2343" t="s">
        <v>13</v>
      </c>
      <c r="I2343">
        <v>2016</v>
      </c>
      <c r="J2343" t="s">
        <v>362</v>
      </c>
      <c r="K2343">
        <v>3281466.7173241712</v>
      </c>
      <c r="L2343">
        <v>0.20235777272918362</v>
      </c>
      <c r="M2343" t="s">
        <v>157</v>
      </c>
    </row>
    <row r="2344" spans="1:13" x14ac:dyDescent="0.3">
      <c r="A2344">
        <v>21</v>
      </c>
      <c r="B2344" t="s">
        <v>353</v>
      </c>
      <c r="C2344" s="1">
        <v>42522</v>
      </c>
      <c r="D2344" t="s">
        <v>137</v>
      </c>
      <c r="E2344" t="str">
        <f t="shared" si="36"/>
        <v>2016/06</v>
      </c>
      <c r="F2344">
        <v>15166381.779835301</v>
      </c>
      <c r="G2344">
        <v>0.10881337791881299</v>
      </c>
      <c r="H2344" t="s">
        <v>13</v>
      </c>
      <c r="I2344">
        <v>2016</v>
      </c>
      <c r="J2344" t="s">
        <v>362</v>
      </c>
      <c r="K2344">
        <v>3281466.7173241712</v>
      </c>
      <c r="L2344">
        <v>0.21636450703668139</v>
      </c>
      <c r="M2344" t="s">
        <v>15</v>
      </c>
    </row>
    <row r="2345" spans="1:13" x14ac:dyDescent="0.3">
      <c r="A2345">
        <v>21</v>
      </c>
      <c r="B2345" t="s">
        <v>353</v>
      </c>
      <c r="C2345" s="1">
        <v>42491</v>
      </c>
      <c r="D2345" t="s">
        <v>138</v>
      </c>
      <c r="E2345" t="str">
        <f t="shared" si="36"/>
        <v>2016/05</v>
      </c>
      <c r="F2345">
        <v>13602694.1916079</v>
      </c>
      <c r="G2345">
        <v>-9.0097342895118337E-2</v>
      </c>
      <c r="H2345" t="s">
        <v>13</v>
      </c>
      <c r="I2345">
        <v>2016</v>
      </c>
      <c r="J2345" t="s">
        <v>362</v>
      </c>
      <c r="K2345">
        <v>3281466.7173241712</v>
      </c>
      <c r="L2345">
        <v>0.24123652793346279</v>
      </c>
      <c r="M2345" t="s">
        <v>15</v>
      </c>
    </row>
    <row r="2346" spans="1:13" x14ac:dyDescent="0.3">
      <c r="A2346">
        <v>21</v>
      </c>
      <c r="B2346" t="s">
        <v>353</v>
      </c>
      <c r="C2346" s="1">
        <v>42461</v>
      </c>
      <c r="D2346" t="s">
        <v>139</v>
      </c>
      <c r="E2346" t="str">
        <f t="shared" si="36"/>
        <v>2016/04</v>
      </c>
      <c r="F2346">
        <v>14885167.0682994</v>
      </c>
      <c r="G2346">
        <v>4.6892410292630464E-2</v>
      </c>
      <c r="H2346" t="s">
        <v>13</v>
      </c>
      <c r="I2346">
        <v>2016</v>
      </c>
      <c r="J2346" t="s">
        <v>362</v>
      </c>
      <c r="K2346">
        <v>3281466.7173241712</v>
      </c>
      <c r="L2346">
        <v>0.22045212541232648</v>
      </c>
      <c r="M2346" t="s">
        <v>157</v>
      </c>
    </row>
    <row r="2347" spans="1:13" x14ac:dyDescent="0.3">
      <c r="A2347">
        <v>21</v>
      </c>
      <c r="B2347" t="s">
        <v>353</v>
      </c>
      <c r="C2347" s="1">
        <v>42430</v>
      </c>
      <c r="D2347" t="s">
        <v>140</v>
      </c>
      <c r="E2347" t="str">
        <f t="shared" si="36"/>
        <v>2016/03</v>
      </c>
      <c r="F2347">
        <v>14203278.3552512</v>
      </c>
      <c r="G2347">
        <v>9.0552084905910546E-2</v>
      </c>
      <c r="H2347" t="s">
        <v>13</v>
      </c>
      <c r="I2347">
        <v>2016</v>
      </c>
      <c r="J2347" t="s">
        <v>362</v>
      </c>
      <c r="K2347">
        <v>3281466.7173241712</v>
      </c>
      <c r="L2347">
        <v>0.23103586617458324</v>
      </c>
      <c r="M2347" t="s">
        <v>157</v>
      </c>
    </row>
    <row r="2348" spans="1:13" x14ac:dyDescent="0.3">
      <c r="A2348">
        <v>21</v>
      </c>
      <c r="B2348" t="s">
        <v>353</v>
      </c>
      <c r="C2348" s="1">
        <v>42401</v>
      </c>
      <c r="D2348" t="s">
        <v>141</v>
      </c>
      <c r="E2348" t="str">
        <f t="shared" si="36"/>
        <v>2016/02</v>
      </c>
      <c r="F2348">
        <v>12973654.485601701</v>
      </c>
      <c r="G2348">
        <v>1.553475578848104E-2</v>
      </c>
      <c r="H2348" t="s">
        <v>13</v>
      </c>
      <c r="I2348">
        <v>2016</v>
      </c>
      <c r="J2348" t="s">
        <v>362</v>
      </c>
      <c r="K2348">
        <v>3281466.7173241712</v>
      </c>
      <c r="L2348">
        <v>0.25293310539185221</v>
      </c>
      <c r="M2348" t="s">
        <v>15</v>
      </c>
    </row>
    <row r="2349" spans="1:13" x14ac:dyDescent="0.3">
      <c r="A2349">
        <v>21</v>
      </c>
      <c r="B2349" t="s">
        <v>353</v>
      </c>
      <c r="C2349" s="1">
        <v>42370</v>
      </c>
      <c r="D2349" t="s">
        <v>142</v>
      </c>
      <c r="E2349" t="str">
        <f t="shared" si="36"/>
        <v>2016/01</v>
      </c>
      <c r="F2349">
        <v>12773669.3137166</v>
      </c>
      <c r="G2349">
        <v>-0.24903199211022067</v>
      </c>
      <c r="H2349" t="s">
        <v>13</v>
      </c>
      <c r="I2349">
        <v>2016</v>
      </c>
      <c r="J2349" t="s">
        <v>362</v>
      </c>
      <c r="K2349">
        <v>3281466.7173241712</v>
      </c>
      <c r="L2349">
        <v>0.25689303807172087</v>
      </c>
      <c r="M2349" t="s">
        <v>15</v>
      </c>
    </row>
    <row r="2350" spans="1:13" x14ac:dyDescent="0.3">
      <c r="A2350">
        <v>21</v>
      </c>
      <c r="B2350" t="s">
        <v>353</v>
      </c>
      <c r="C2350" s="1">
        <v>42339</v>
      </c>
      <c r="D2350" t="s">
        <v>143</v>
      </c>
      <c r="E2350" t="str">
        <f t="shared" si="36"/>
        <v>2015/12</v>
      </c>
      <c r="F2350">
        <v>16385846.7546684</v>
      </c>
      <c r="G2350">
        <v>4.1483424260927085E-5</v>
      </c>
      <c r="H2350" t="s">
        <v>13</v>
      </c>
      <c r="I2350">
        <v>2015</v>
      </c>
      <c r="J2350" t="s">
        <v>363</v>
      </c>
      <c r="K2350">
        <v>1743015.3402369034</v>
      </c>
      <c r="L2350">
        <v>0.10637322357114751</v>
      </c>
      <c r="M2350" t="s">
        <v>157</v>
      </c>
    </row>
    <row r="2351" spans="1:13" x14ac:dyDescent="0.3">
      <c r="A2351">
        <v>21</v>
      </c>
      <c r="B2351" t="s">
        <v>353</v>
      </c>
      <c r="C2351" s="1">
        <v>42309</v>
      </c>
      <c r="D2351" t="s">
        <v>145</v>
      </c>
      <c r="E2351" t="str">
        <f t="shared" si="36"/>
        <v>2015/11</v>
      </c>
      <c r="F2351">
        <v>16385167.027734401</v>
      </c>
      <c r="G2351">
        <v>-3.3007816807451303E-2</v>
      </c>
      <c r="H2351" t="s">
        <v>13</v>
      </c>
      <c r="I2351">
        <v>2015</v>
      </c>
      <c r="J2351" t="s">
        <v>363</v>
      </c>
      <c r="K2351">
        <v>1743015.3402369034</v>
      </c>
      <c r="L2351">
        <v>0.10637763638823965</v>
      </c>
      <c r="M2351" t="s">
        <v>157</v>
      </c>
    </row>
    <row r="2352" spans="1:13" x14ac:dyDescent="0.3">
      <c r="A2352">
        <v>21</v>
      </c>
      <c r="B2352" t="s">
        <v>353</v>
      </c>
      <c r="C2352" s="1">
        <v>42278</v>
      </c>
      <c r="D2352" t="s">
        <v>146</v>
      </c>
      <c r="E2352" t="str">
        <f t="shared" si="36"/>
        <v>2015/10</v>
      </c>
      <c r="F2352">
        <v>16935030.594429702</v>
      </c>
      <c r="G2352">
        <v>-1.3553635096617398E-2</v>
      </c>
      <c r="H2352" t="s">
        <v>13</v>
      </c>
      <c r="I2352">
        <v>2015</v>
      </c>
      <c r="J2352" t="s">
        <v>363</v>
      </c>
      <c r="K2352">
        <v>1743015.3402369034</v>
      </c>
      <c r="L2352">
        <v>0.10292366054598207</v>
      </c>
      <c r="M2352" t="s">
        <v>157</v>
      </c>
    </row>
    <row r="2353" spans="1:13" x14ac:dyDescent="0.3">
      <c r="A2353">
        <v>21</v>
      </c>
      <c r="B2353" t="s">
        <v>353</v>
      </c>
      <c r="C2353" s="1">
        <v>42248</v>
      </c>
      <c r="D2353" t="s">
        <v>147</v>
      </c>
      <c r="E2353" t="str">
        <f t="shared" si="36"/>
        <v>2015/09</v>
      </c>
      <c r="F2353">
        <v>17166124.362087298</v>
      </c>
      <c r="G2353">
        <v>-5.9009612129322389E-2</v>
      </c>
      <c r="H2353" t="s">
        <v>13</v>
      </c>
      <c r="I2353">
        <v>2015</v>
      </c>
      <c r="J2353" t="s">
        <v>363</v>
      </c>
      <c r="K2353">
        <v>1743015.3402369034</v>
      </c>
      <c r="L2353">
        <v>0.10153808183322302</v>
      </c>
      <c r="M2353" t="s">
        <v>157</v>
      </c>
    </row>
    <row r="2354" spans="1:13" x14ac:dyDescent="0.3">
      <c r="A2354">
        <v>21</v>
      </c>
      <c r="B2354" t="s">
        <v>353</v>
      </c>
      <c r="C2354" s="1">
        <v>42217</v>
      </c>
      <c r="D2354" t="s">
        <v>148</v>
      </c>
      <c r="E2354" t="str">
        <f t="shared" si="36"/>
        <v>2015/08</v>
      </c>
      <c r="F2354">
        <v>18209574.734714702</v>
      </c>
      <c r="G2354">
        <v>-9.1381010302954313E-2</v>
      </c>
      <c r="H2354" t="s">
        <v>13</v>
      </c>
      <c r="I2354">
        <v>2015</v>
      </c>
      <c r="J2354" t="s">
        <v>363</v>
      </c>
      <c r="K2354">
        <v>1743015.3402369034</v>
      </c>
      <c r="L2354">
        <v>9.5719716996686466E-2</v>
      </c>
      <c r="M2354" t="s">
        <v>157</v>
      </c>
    </row>
    <row r="2355" spans="1:13" x14ac:dyDescent="0.3">
      <c r="A2355">
        <v>21</v>
      </c>
      <c r="B2355" t="s">
        <v>353</v>
      </c>
      <c r="C2355" s="1">
        <v>42186</v>
      </c>
      <c r="D2355" t="s">
        <v>149</v>
      </c>
      <c r="E2355" t="str">
        <f t="shared" si="36"/>
        <v>2015/07</v>
      </c>
      <c r="F2355">
        <v>19951983.269041199</v>
      </c>
      <c r="G2355">
        <v>1.045586065992986E-2</v>
      </c>
      <c r="H2355" t="s">
        <v>13</v>
      </c>
      <c r="I2355">
        <v>2015</v>
      </c>
      <c r="J2355" t="s">
        <v>363</v>
      </c>
      <c r="K2355">
        <v>1743015.3402369034</v>
      </c>
      <c r="L2355">
        <v>8.7360505305829922E-2</v>
      </c>
      <c r="M2355" t="s">
        <v>157</v>
      </c>
    </row>
    <row r="2356" spans="1:13" x14ac:dyDescent="0.3">
      <c r="A2356">
        <v>21</v>
      </c>
      <c r="B2356" t="s">
        <v>353</v>
      </c>
      <c r="C2356" s="1">
        <v>42156</v>
      </c>
      <c r="D2356" t="s">
        <v>150</v>
      </c>
      <c r="E2356" t="str">
        <f t="shared" si="36"/>
        <v>2015/06</v>
      </c>
      <c r="F2356">
        <v>19744454.9463697</v>
      </c>
      <c r="G2356">
        <v>-3.5862152081240481E-2</v>
      </c>
      <c r="H2356" t="s">
        <v>13</v>
      </c>
      <c r="I2356">
        <v>2015</v>
      </c>
      <c r="J2356" t="s">
        <v>363</v>
      </c>
      <c r="K2356">
        <v>1743015.3402369034</v>
      </c>
      <c r="L2356">
        <v>8.8278726608119487E-2</v>
      </c>
      <c r="M2356" t="s">
        <v>157</v>
      </c>
    </row>
    <row r="2357" spans="1:13" x14ac:dyDescent="0.3">
      <c r="A2357">
        <v>21</v>
      </c>
      <c r="B2357" t="s">
        <v>353</v>
      </c>
      <c r="C2357" s="1">
        <v>42125</v>
      </c>
      <c r="D2357" t="s">
        <v>151</v>
      </c>
      <c r="E2357" t="str">
        <f t="shared" si="36"/>
        <v>2015/05</v>
      </c>
      <c r="F2357">
        <v>20465383.350978199</v>
      </c>
      <c r="G2357">
        <v>8.3417719091526787E-2</v>
      </c>
      <c r="H2357" t="s">
        <v>13</v>
      </c>
      <c r="I2357">
        <v>2015</v>
      </c>
      <c r="J2357" t="s">
        <v>363</v>
      </c>
      <c r="K2357">
        <v>1743015.3402369034</v>
      </c>
      <c r="L2357">
        <v>8.5168956297786189E-2</v>
      </c>
      <c r="M2357" t="s">
        <v>157</v>
      </c>
    </row>
    <row r="2358" spans="1:13" x14ac:dyDescent="0.3">
      <c r="A2358">
        <v>21</v>
      </c>
      <c r="B2358" t="s">
        <v>353</v>
      </c>
      <c r="C2358" s="1">
        <v>42095</v>
      </c>
      <c r="D2358" t="s">
        <v>152</v>
      </c>
      <c r="E2358" t="str">
        <f t="shared" si="36"/>
        <v>2015/04</v>
      </c>
      <c r="F2358">
        <v>18827472.807711001</v>
      </c>
      <c r="G2358">
        <v>1.0393315606789025E-2</v>
      </c>
      <c r="H2358" t="s">
        <v>13</v>
      </c>
      <c r="I2358">
        <v>2015</v>
      </c>
      <c r="J2358" t="s">
        <v>363</v>
      </c>
      <c r="K2358">
        <v>1743015.3402369034</v>
      </c>
      <c r="L2358">
        <v>9.2578295453600759E-2</v>
      </c>
      <c r="M2358" t="s">
        <v>157</v>
      </c>
    </row>
    <row r="2359" spans="1:13" x14ac:dyDescent="0.3">
      <c r="A2359">
        <v>21</v>
      </c>
      <c r="B2359" t="s">
        <v>353</v>
      </c>
      <c r="C2359" s="1">
        <v>42064</v>
      </c>
      <c r="D2359" t="s">
        <v>153</v>
      </c>
      <c r="E2359" t="str">
        <f t="shared" si="36"/>
        <v>2015/03</v>
      </c>
      <c r="F2359">
        <v>18632806.308261801</v>
      </c>
      <c r="G2359">
        <v>3.5137560990472508E-2</v>
      </c>
      <c r="H2359" t="s">
        <v>13</v>
      </c>
      <c r="I2359">
        <v>2015</v>
      </c>
      <c r="J2359" t="s">
        <v>363</v>
      </c>
      <c r="K2359">
        <v>1743015.3402369034</v>
      </c>
      <c r="L2359">
        <v>9.354550846503723E-2</v>
      </c>
      <c r="M2359" t="s">
        <v>157</v>
      </c>
    </row>
    <row r="2360" spans="1:13" x14ac:dyDescent="0.3">
      <c r="A2360">
        <v>21</v>
      </c>
      <c r="B2360" t="s">
        <v>353</v>
      </c>
      <c r="C2360" s="1">
        <v>42036</v>
      </c>
      <c r="D2360" t="s">
        <v>154</v>
      </c>
      <c r="E2360" t="str">
        <f t="shared" si="36"/>
        <v>2015/02</v>
      </c>
      <c r="F2360">
        <v>17989463.872652002</v>
      </c>
      <c r="G2360">
        <v>-0.18446656426124092</v>
      </c>
      <c r="H2360" t="s">
        <v>13</v>
      </c>
      <c r="I2360">
        <v>2015</v>
      </c>
      <c r="J2360" t="s">
        <v>363</v>
      </c>
      <c r="K2360">
        <v>1743015.3402369034</v>
      </c>
      <c r="L2360">
        <v>9.6890899727516369E-2</v>
      </c>
      <c r="M2360" t="s">
        <v>157</v>
      </c>
    </row>
    <row r="2361" spans="1:13" x14ac:dyDescent="0.3">
      <c r="A2361">
        <v>26</v>
      </c>
      <c r="B2361" t="s">
        <v>364</v>
      </c>
      <c r="C2361" s="1">
        <v>45627</v>
      </c>
      <c r="D2361" t="s">
        <v>24</v>
      </c>
      <c r="E2361" t="str">
        <f t="shared" si="36"/>
        <v>2024/12</v>
      </c>
      <c r="F2361">
        <v>35915826.442278899</v>
      </c>
      <c r="G2361">
        <v>2.2927463009902702E-2</v>
      </c>
      <c r="H2361" t="s">
        <v>13</v>
      </c>
      <c r="I2361">
        <v>2024</v>
      </c>
      <c r="J2361" t="s">
        <v>365</v>
      </c>
      <c r="K2361">
        <v>8803208.4998455197</v>
      </c>
      <c r="L2361">
        <v>0.24510666666666703</v>
      </c>
      <c r="M2361" t="s">
        <v>157</v>
      </c>
    </row>
    <row r="2362" spans="1:13" x14ac:dyDescent="0.3">
      <c r="A2362">
        <v>26</v>
      </c>
      <c r="B2362" t="s">
        <v>364</v>
      </c>
      <c r="C2362" s="1">
        <v>45597</v>
      </c>
      <c r="D2362" t="s">
        <v>26</v>
      </c>
      <c r="E2362" t="str">
        <f t="shared" si="36"/>
        <v>2024/11</v>
      </c>
      <c r="F2362">
        <v>35101735.837672599</v>
      </c>
      <c r="G2362">
        <v>5.0362378945284912E-2</v>
      </c>
      <c r="H2362" t="s">
        <v>13</v>
      </c>
      <c r="I2362">
        <v>2024</v>
      </c>
      <c r="J2362" t="s">
        <v>365</v>
      </c>
      <c r="K2362">
        <v>8803208.4998455197</v>
      </c>
      <c r="L2362">
        <v>0.25079125831713317</v>
      </c>
      <c r="M2362" t="s">
        <v>157</v>
      </c>
    </row>
    <row r="2363" spans="1:13" x14ac:dyDescent="0.3">
      <c r="A2363">
        <v>26</v>
      </c>
      <c r="B2363" t="s">
        <v>364</v>
      </c>
      <c r="C2363" s="1">
        <v>45566</v>
      </c>
      <c r="D2363" t="s">
        <v>27</v>
      </c>
      <c r="E2363" t="str">
        <f t="shared" si="36"/>
        <v>2024/10</v>
      </c>
      <c r="F2363">
        <v>33377706.409980599</v>
      </c>
      <c r="G2363">
        <v>-1.2802730400080424E-2</v>
      </c>
      <c r="H2363" t="s">
        <v>13</v>
      </c>
      <c r="I2363">
        <v>2024</v>
      </c>
      <c r="J2363" t="s">
        <v>365</v>
      </c>
      <c r="K2363">
        <v>8803208.4998455197</v>
      </c>
      <c r="L2363">
        <v>0.26374515947007027</v>
      </c>
      <c r="M2363" t="s">
        <v>157</v>
      </c>
    </row>
    <row r="2364" spans="1:13" x14ac:dyDescent="0.3">
      <c r="A2364">
        <v>26</v>
      </c>
      <c r="B2364" t="s">
        <v>364</v>
      </c>
      <c r="C2364" s="1">
        <v>45536</v>
      </c>
      <c r="D2364" t="s">
        <v>28</v>
      </c>
      <c r="E2364" t="str">
        <f t="shared" si="36"/>
        <v>2024/09</v>
      </c>
      <c r="F2364">
        <v>33807779.366157003</v>
      </c>
      <c r="G2364">
        <v>-2.7212814778792869E-2</v>
      </c>
      <c r="H2364" t="s">
        <v>13</v>
      </c>
      <c r="I2364">
        <v>2024</v>
      </c>
      <c r="J2364" t="s">
        <v>365</v>
      </c>
      <c r="K2364">
        <v>8803208.4998455197</v>
      </c>
      <c r="L2364">
        <v>0.26039002457102811</v>
      </c>
      <c r="M2364" t="s">
        <v>157</v>
      </c>
    </row>
    <row r="2365" spans="1:13" x14ac:dyDescent="0.3">
      <c r="A2365">
        <v>26</v>
      </c>
      <c r="B2365" t="s">
        <v>364</v>
      </c>
      <c r="C2365" s="1">
        <v>45505</v>
      </c>
      <c r="D2365" t="s">
        <v>29</v>
      </c>
      <c r="E2365" t="str">
        <f t="shared" si="36"/>
        <v>2024/08</v>
      </c>
      <c r="F2365">
        <v>34740416.4911291</v>
      </c>
      <c r="G2365">
        <v>6.4483863339214562E-2</v>
      </c>
      <c r="H2365" t="s">
        <v>13</v>
      </c>
      <c r="I2365">
        <v>2024</v>
      </c>
      <c r="J2365" t="s">
        <v>365</v>
      </c>
      <c r="K2365">
        <v>8803208.4998455197</v>
      </c>
      <c r="L2365">
        <v>0.25339962467327937</v>
      </c>
      <c r="M2365" t="s">
        <v>157</v>
      </c>
    </row>
    <row r="2366" spans="1:13" x14ac:dyDescent="0.3">
      <c r="A2366">
        <v>26</v>
      </c>
      <c r="B2366" t="s">
        <v>364</v>
      </c>
      <c r="C2366" s="1">
        <v>45474</v>
      </c>
      <c r="D2366" t="s">
        <v>30</v>
      </c>
      <c r="E2366" t="str">
        <f t="shared" si="36"/>
        <v>2024/07</v>
      </c>
      <c r="F2366">
        <v>32570920.6665961</v>
      </c>
      <c r="G2366">
        <v>-4.3936534596202984E-3</v>
      </c>
      <c r="H2366" t="s">
        <v>13</v>
      </c>
      <c r="I2366">
        <v>2024</v>
      </c>
      <c r="J2366" t="s">
        <v>365</v>
      </c>
      <c r="K2366">
        <v>8803208.4998455197</v>
      </c>
      <c r="L2366">
        <v>0.27027815977194236</v>
      </c>
      <c r="M2366" t="s">
        <v>157</v>
      </c>
    </row>
    <row r="2367" spans="1:13" x14ac:dyDescent="0.3">
      <c r="A2367">
        <v>26</v>
      </c>
      <c r="B2367" t="s">
        <v>364</v>
      </c>
      <c r="C2367" s="1">
        <v>45444</v>
      </c>
      <c r="D2367" t="s">
        <v>31</v>
      </c>
      <c r="E2367" t="str">
        <f t="shared" si="36"/>
        <v>2024/06</v>
      </c>
      <c r="F2367">
        <v>32714340.8434265</v>
      </c>
      <c r="G2367">
        <v>2.5204434867764434E-2</v>
      </c>
      <c r="H2367" t="s">
        <v>13</v>
      </c>
      <c r="I2367">
        <v>2024</v>
      </c>
      <c r="J2367" t="s">
        <v>365</v>
      </c>
      <c r="K2367">
        <v>8803208.4998455197</v>
      </c>
      <c r="L2367">
        <v>0.26909325613431712</v>
      </c>
      <c r="M2367" t="s">
        <v>157</v>
      </c>
    </row>
    <row r="2368" spans="1:13" x14ac:dyDescent="0.3">
      <c r="A2368">
        <v>26</v>
      </c>
      <c r="B2368" t="s">
        <v>364</v>
      </c>
      <c r="C2368" s="1">
        <v>45413</v>
      </c>
      <c r="D2368" t="s">
        <v>32</v>
      </c>
      <c r="E2368" t="str">
        <f t="shared" si="36"/>
        <v>2024/05</v>
      </c>
      <c r="F2368">
        <v>31900098.730945799</v>
      </c>
      <c r="G2368">
        <v>-8.8019943973968919E-3</v>
      </c>
      <c r="H2368" t="s">
        <v>13</v>
      </c>
      <c r="I2368">
        <v>2024</v>
      </c>
      <c r="J2368" t="s">
        <v>365</v>
      </c>
      <c r="K2368">
        <v>8803208.4998455197</v>
      </c>
      <c r="L2368">
        <v>0.27596179479236727</v>
      </c>
      <c r="M2368" t="s">
        <v>15</v>
      </c>
    </row>
    <row r="2369" spans="1:13" x14ac:dyDescent="0.3">
      <c r="A2369">
        <v>26</v>
      </c>
      <c r="B2369" t="s">
        <v>364</v>
      </c>
      <c r="C2369" s="1">
        <v>45383</v>
      </c>
      <c r="D2369" t="s">
        <v>34</v>
      </c>
      <c r="E2369" t="str">
        <f t="shared" si="36"/>
        <v>2024/04</v>
      </c>
      <c r="F2369">
        <v>32182122.5866342</v>
      </c>
      <c r="G2369">
        <v>2.712235145052265E-2</v>
      </c>
      <c r="H2369" t="s">
        <v>13</v>
      </c>
      <c r="I2369">
        <v>2024</v>
      </c>
      <c r="J2369" t="s">
        <v>365</v>
      </c>
      <c r="K2369">
        <v>8803208.4998455197</v>
      </c>
      <c r="L2369">
        <v>0.27354343940948278</v>
      </c>
      <c r="M2369" t="s">
        <v>15</v>
      </c>
    </row>
    <row r="2370" spans="1:13" x14ac:dyDescent="0.3">
      <c r="A2370">
        <v>26</v>
      </c>
      <c r="B2370" t="s">
        <v>364</v>
      </c>
      <c r="C2370" s="1">
        <v>45352</v>
      </c>
      <c r="D2370" t="s">
        <v>35</v>
      </c>
      <c r="E2370" t="str">
        <f t="shared" si="36"/>
        <v>2024/03</v>
      </c>
      <c r="F2370">
        <v>31320998.391784299</v>
      </c>
      <c r="G2370">
        <v>2.9740102894981336E-2</v>
      </c>
      <c r="H2370" t="s">
        <v>13</v>
      </c>
      <c r="I2370">
        <v>2024</v>
      </c>
      <c r="J2370" t="s">
        <v>365</v>
      </c>
      <c r="K2370">
        <v>8803208.4998455197</v>
      </c>
      <c r="L2370">
        <v>0.28106410880422822</v>
      </c>
      <c r="M2370" t="s">
        <v>15</v>
      </c>
    </row>
    <row r="2371" spans="1:13" x14ac:dyDescent="0.3">
      <c r="A2371">
        <v>26</v>
      </c>
      <c r="B2371" t="s">
        <v>364</v>
      </c>
      <c r="C2371" s="1">
        <v>45323</v>
      </c>
      <c r="D2371" t="s">
        <v>36</v>
      </c>
      <c r="E2371" t="str">
        <f t="shared" ref="E2371:E2434" si="37">TEXT(C2371,"yyyy/mm")</f>
        <v>2024/02</v>
      </c>
      <c r="F2371">
        <v>30403223.6786776</v>
      </c>
      <c r="G2371">
        <v>-1.3688152860954739E-3</v>
      </c>
      <c r="H2371" t="s">
        <v>13</v>
      </c>
      <c r="I2371">
        <v>2024</v>
      </c>
      <c r="J2371" t="s">
        <v>365</v>
      </c>
      <c r="K2371">
        <v>8803208.4998455197</v>
      </c>
      <c r="L2371">
        <v>0.28954852264628073</v>
      </c>
      <c r="M2371" t="s">
        <v>15</v>
      </c>
    </row>
    <row r="2372" spans="1:13" x14ac:dyDescent="0.3">
      <c r="A2372">
        <v>26</v>
      </c>
      <c r="B2372" t="s">
        <v>364</v>
      </c>
      <c r="C2372" s="1">
        <v>45292</v>
      </c>
      <c r="D2372" t="s">
        <v>37</v>
      </c>
      <c r="E2372" t="str">
        <f t="shared" si="37"/>
        <v>2024/01</v>
      </c>
      <c r="F2372">
        <v>30444868.5715762</v>
      </c>
      <c r="G2372">
        <v>-3.3330359882631296E-3</v>
      </c>
      <c r="H2372" t="s">
        <v>13</v>
      </c>
      <c r="I2372">
        <v>2024</v>
      </c>
      <c r="J2372" t="s">
        <v>365</v>
      </c>
      <c r="K2372">
        <v>8803208.4998455197</v>
      </c>
      <c r="L2372">
        <v>0.28915245533575173</v>
      </c>
      <c r="M2372" t="s">
        <v>15</v>
      </c>
    </row>
    <row r="2373" spans="1:13" x14ac:dyDescent="0.3">
      <c r="A2373">
        <v>26</v>
      </c>
      <c r="B2373" t="s">
        <v>364</v>
      </c>
      <c r="C2373" s="1">
        <v>45261</v>
      </c>
      <c r="D2373" t="s">
        <v>38</v>
      </c>
      <c r="E2373" t="str">
        <f t="shared" si="37"/>
        <v>2023/12</v>
      </c>
      <c r="F2373">
        <v>30546511.710205499</v>
      </c>
      <c r="G2373">
        <v>8.882775735447597E-2</v>
      </c>
      <c r="H2373" t="s">
        <v>13</v>
      </c>
      <c r="I2373">
        <v>2023</v>
      </c>
      <c r="J2373" t="s">
        <v>366</v>
      </c>
      <c r="K2373">
        <v>8819417.1645581368</v>
      </c>
      <c r="L2373">
        <v>0.28872092657347831</v>
      </c>
      <c r="M2373" t="s">
        <v>15</v>
      </c>
    </row>
    <row r="2374" spans="1:13" x14ac:dyDescent="0.3">
      <c r="A2374">
        <v>26</v>
      </c>
      <c r="B2374" t="s">
        <v>364</v>
      </c>
      <c r="C2374" s="1">
        <v>45231</v>
      </c>
      <c r="D2374" t="s">
        <v>40</v>
      </c>
      <c r="E2374" t="str">
        <f t="shared" si="37"/>
        <v>2023/11</v>
      </c>
      <c r="F2374">
        <v>27950154.8202485</v>
      </c>
      <c r="G2374">
        <v>5.5549746930594733E-5</v>
      </c>
      <c r="H2374" t="s">
        <v>13</v>
      </c>
      <c r="I2374">
        <v>2023</v>
      </c>
      <c r="J2374" t="s">
        <v>366</v>
      </c>
      <c r="K2374">
        <v>8819417.1645581368</v>
      </c>
      <c r="L2374">
        <v>0.31554090563279841</v>
      </c>
      <c r="M2374" t="s">
        <v>15</v>
      </c>
    </row>
    <row r="2375" spans="1:13" x14ac:dyDescent="0.3">
      <c r="A2375">
        <v>26</v>
      </c>
      <c r="B2375" t="s">
        <v>364</v>
      </c>
      <c r="C2375" s="1">
        <v>45200</v>
      </c>
      <c r="D2375" t="s">
        <v>41</v>
      </c>
      <c r="E2375" t="str">
        <f t="shared" si="37"/>
        <v>2023/10</v>
      </c>
      <c r="F2375">
        <v>27948602.239344701</v>
      </c>
      <c r="G2375">
        <v>-7.33632588448761E-2</v>
      </c>
      <c r="H2375" t="s">
        <v>13</v>
      </c>
      <c r="I2375">
        <v>2023</v>
      </c>
      <c r="J2375" t="s">
        <v>366</v>
      </c>
      <c r="K2375">
        <v>8819417.1645581368</v>
      </c>
      <c r="L2375">
        <v>0.31555843433710556</v>
      </c>
      <c r="M2375" t="s">
        <v>15</v>
      </c>
    </row>
    <row r="2376" spans="1:13" x14ac:dyDescent="0.3">
      <c r="A2376">
        <v>26</v>
      </c>
      <c r="B2376" t="s">
        <v>364</v>
      </c>
      <c r="C2376" s="1">
        <v>45170</v>
      </c>
      <c r="D2376" t="s">
        <v>42</v>
      </c>
      <c r="E2376" t="str">
        <f t="shared" si="37"/>
        <v>2023/09</v>
      </c>
      <c r="F2376">
        <v>30076088.313910302</v>
      </c>
      <c r="G2376">
        <v>0</v>
      </c>
      <c r="H2376" t="s">
        <v>13</v>
      </c>
      <c r="I2376">
        <v>2023</v>
      </c>
      <c r="J2376" t="s">
        <v>366</v>
      </c>
      <c r="K2376">
        <v>8819417.1645581368</v>
      </c>
      <c r="L2376">
        <v>0.29323684225515206</v>
      </c>
      <c r="M2376" t="s">
        <v>157</v>
      </c>
    </row>
    <row r="2377" spans="1:13" x14ac:dyDescent="0.3">
      <c r="A2377">
        <v>26</v>
      </c>
      <c r="B2377" t="s">
        <v>364</v>
      </c>
      <c r="C2377" s="1">
        <v>45139</v>
      </c>
      <c r="D2377" t="s">
        <v>43</v>
      </c>
      <c r="E2377" t="str">
        <f t="shared" si="37"/>
        <v>2023/08</v>
      </c>
      <c r="F2377">
        <v>30076088.313910302</v>
      </c>
      <c r="G2377">
        <v>3.4394932147097469E-2</v>
      </c>
      <c r="H2377" t="s">
        <v>13</v>
      </c>
      <c r="I2377">
        <v>2023</v>
      </c>
      <c r="J2377" t="s">
        <v>366</v>
      </c>
      <c r="K2377">
        <v>8819417.1645581368</v>
      </c>
      <c r="L2377">
        <v>0.29323684225515206</v>
      </c>
      <c r="M2377" t="s">
        <v>15</v>
      </c>
    </row>
    <row r="2378" spans="1:13" x14ac:dyDescent="0.3">
      <c r="A2378">
        <v>26</v>
      </c>
      <c r="B2378" t="s">
        <v>364</v>
      </c>
      <c r="C2378" s="1">
        <v>45108</v>
      </c>
      <c r="D2378" t="s">
        <v>44</v>
      </c>
      <c r="E2378" t="str">
        <f t="shared" si="37"/>
        <v>2023/07</v>
      </c>
      <c r="F2378">
        <v>29059211.251992799</v>
      </c>
      <c r="G2378">
        <v>-2.9007491001318556E-2</v>
      </c>
      <c r="H2378" t="s">
        <v>13</v>
      </c>
      <c r="I2378">
        <v>2023</v>
      </c>
      <c r="J2378" t="s">
        <v>366</v>
      </c>
      <c r="K2378">
        <v>8819417.1645581368</v>
      </c>
      <c r="L2378">
        <v>0.30349816063756119</v>
      </c>
      <c r="M2378" t="s">
        <v>15</v>
      </c>
    </row>
    <row r="2379" spans="1:13" x14ac:dyDescent="0.3">
      <c r="A2379">
        <v>26</v>
      </c>
      <c r="B2379" t="s">
        <v>364</v>
      </c>
      <c r="C2379" s="1">
        <v>45078</v>
      </c>
      <c r="D2379" t="s">
        <v>45</v>
      </c>
      <c r="E2379" t="str">
        <f t="shared" si="37"/>
        <v>2023/06</v>
      </c>
      <c r="F2379">
        <v>29914490.847500902</v>
      </c>
      <c r="G2379">
        <v>2.0548681427034504E-2</v>
      </c>
      <c r="H2379" t="s">
        <v>13</v>
      </c>
      <c r="I2379">
        <v>2023</v>
      </c>
      <c r="J2379" t="s">
        <v>366</v>
      </c>
      <c r="K2379">
        <v>8819417.1645581368</v>
      </c>
      <c r="L2379">
        <v>0.29482090166662234</v>
      </c>
      <c r="M2379" t="s">
        <v>15</v>
      </c>
    </row>
    <row r="2380" spans="1:13" x14ac:dyDescent="0.3">
      <c r="A2380">
        <v>26</v>
      </c>
      <c r="B2380" t="s">
        <v>364</v>
      </c>
      <c r="C2380" s="1">
        <v>45047</v>
      </c>
      <c r="D2380" t="s">
        <v>46</v>
      </c>
      <c r="E2380" t="str">
        <f t="shared" si="37"/>
        <v>2023/05</v>
      </c>
      <c r="F2380">
        <v>29306060.138349202</v>
      </c>
      <c r="G2380">
        <v>-1.4992446258618888E-3</v>
      </c>
      <c r="H2380" t="s">
        <v>13</v>
      </c>
      <c r="I2380">
        <v>2023</v>
      </c>
      <c r="J2380" t="s">
        <v>366</v>
      </c>
      <c r="K2380">
        <v>8819417.1645581368</v>
      </c>
      <c r="L2380">
        <v>0.30094175480849644</v>
      </c>
      <c r="M2380" t="s">
        <v>15</v>
      </c>
    </row>
    <row r="2381" spans="1:13" x14ac:dyDescent="0.3">
      <c r="A2381">
        <v>26</v>
      </c>
      <c r="B2381" t="s">
        <v>364</v>
      </c>
      <c r="C2381" s="1">
        <v>45017</v>
      </c>
      <c r="D2381" t="s">
        <v>47</v>
      </c>
      <c r="E2381" t="str">
        <f t="shared" si="37"/>
        <v>2023/04</v>
      </c>
      <c r="F2381">
        <v>29350030.044103201</v>
      </c>
      <c r="G2381">
        <v>6.3623593084773819E-2</v>
      </c>
      <c r="H2381" t="s">
        <v>13</v>
      </c>
      <c r="I2381">
        <v>2023</v>
      </c>
      <c r="J2381" t="s">
        <v>366</v>
      </c>
      <c r="K2381">
        <v>8819417.1645581368</v>
      </c>
      <c r="L2381">
        <v>0.30049090754951618</v>
      </c>
      <c r="M2381" t="s">
        <v>15</v>
      </c>
    </row>
    <row r="2382" spans="1:13" x14ac:dyDescent="0.3">
      <c r="A2382">
        <v>26</v>
      </c>
      <c r="B2382" t="s">
        <v>364</v>
      </c>
      <c r="C2382" s="1">
        <v>44986</v>
      </c>
      <c r="D2382" t="s">
        <v>48</v>
      </c>
      <c r="E2382" t="str">
        <f t="shared" si="37"/>
        <v>2023/03</v>
      </c>
      <c r="F2382">
        <v>27540839.529417802</v>
      </c>
      <c r="G2382">
        <v>4.3402649539604689E-2</v>
      </c>
      <c r="H2382" t="s">
        <v>13</v>
      </c>
      <c r="I2382">
        <v>2023</v>
      </c>
      <c r="J2382" t="s">
        <v>366</v>
      </c>
      <c r="K2382">
        <v>8819417.1645581368</v>
      </c>
      <c r="L2382">
        <v>0.32023051276769027</v>
      </c>
      <c r="M2382" t="s">
        <v>15</v>
      </c>
    </row>
    <row r="2383" spans="1:13" x14ac:dyDescent="0.3">
      <c r="A2383">
        <v>26</v>
      </c>
      <c r="B2383" t="s">
        <v>364</v>
      </c>
      <c r="C2383" s="1">
        <v>44958</v>
      </c>
      <c r="D2383" t="s">
        <v>49</v>
      </c>
      <c r="E2383" t="str">
        <f t="shared" si="37"/>
        <v>2023/02</v>
      </c>
      <c r="F2383">
        <v>26371063.442670502</v>
      </c>
      <c r="G2383">
        <v>1.9504707851817932E-2</v>
      </c>
      <c r="H2383" t="s">
        <v>13</v>
      </c>
      <c r="I2383">
        <v>2023</v>
      </c>
      <c r="J2383" t="s">
        <v>366</v>
      </c>
      <c r="K2383">
        <v>8819417.1645581368</v>
      </c>
      <c r="L2383">
        <v>0.33443540051887366</v>
      </c>
      <c r="M2383" t="s">
        <v>15</v>
      </c>
    </row>
    <row r="2384" spans="1:13" x14ac:dyDescent="0.3">
      <c r="A2384">
        <v>26</v>
      </c>
      <c r="B2384" t="s">
        <v>364</v>
      </c>
      <c r="C2384" s="1">
        <v>44927</v>
      </c>
      <c r="D2384" t="s">
        <v>50</v>
      </c>
      <c r="E2384" t="str">
        <f t="shared" si="37"/>
        <v>2023/01</v>
      </c>
      <c r="F2384">
        <v>25861687.319264501</v>
      </c>
      <c r="G2384">
        <v>3.0515579424360267E-2</v>
      </c>
      <c r="H2384" t="s">
        <v>13</v>
      </c>
      <c r="I2384">
        <v>2023</v>
      </c>
      <c r="J2384" t="s">
        <v>366</v>
      </c>
      <c r="K2384">
        <v>8819417.1645581368</v>
      </c>
      <c r="L2384">
        <v>0.34102249616128133</v>
      </c>
      <c r="M2384" t="s">
        <v>15</v>
      </c>
    </row>
    <row r="2385" spans="1:13" x14ac:dyDescent="0.3">
      <c r="A2385">
        <v>26</v>
      </c>
      <c r="B2385" t="s">
        <v>364</v>
      </c>
      <c r="C2385" s="1">
        <v>44896</v>
      </c>
      <c r="D2385" t="s">
        <v>51</v>
      </c>
      <c r="E2385" t="str">
        <f t="shared" si="37"/>
        <v>2022/12</v>
      </c>
      <c r="F2385">
        <v>25084422.602272101</v>
      </c>
      <c r="G2385">
        <v>2.4921213274344864E-2</v>
      </c>
      <c r="H2385" t="s">
        <v>13</v>
      </c>
      <c r="I2385">
        <v>2022</v>
      </c>
      <c r="J2385" t="s">
        <v>367</v>
      </c>
      <c r="K2385">
        <v>7957783.0834398326</v>
      </c>
      <c r="L2385">
        <v>0.31724003416841778</v>
      </c>
      <c r="M2385" t="s">
        <v>15</v>
      </c>
    </row>
    <row r="2386" spans="1:13" x14ac:dyDescent="0.3">
      <c r="A2386">
        <v>26</v>
      </c>
      <c r="B2386" t="s">
        <v>364</v>
      </c>
      <c r="C2386" s="1">
        <v>44866</v>
      </c>
      <c r="D2386" t="s">
        <v>53</v>
      </c>
      <c r="E2386" t="str">
        <f t="shared" si="37"/>
        <v>2022/11</v>
      </c>
      <c r="F2386">
        <v>24467013.601456098</v>
      </c>
      <c r="G2386">
        <v>4.7427472516173796E-2</v>
      </c>
      <c r="H2386" t="s">
        <v>13</v>
      </c>
      <c r="I2386">
        <v>2022</v>
      </c>
      <c r="J2386" t="s">
        <v>367</v>
      </c>
      <c r="K2386">
        <v>7957783.0834398326</v>
      </c>
      <c r="L2386">
        <v>0.32524537784072854</v>
      </c>
      <c r="M2386" t="s">
        <v>15</v>
      </c>
    </row>
    <row r="2387" spans="1:13" x14ac:dyDescent="0.3">
      <c r="A2387">
        <v>26</v>
      </c>
      <c r="B2387" t="s">
        <v>364</v>
      </c>
      <c r="C2387" s="1">
        <v>44835</v>
      </c>
      <c r="D2387" t="s">
        <v>54</v>
      </c>
      <c r="E2387" t="str">
        <f t="shared" si="37"/>
        <v>2022/10</v>
      </c>
      <c r="F2387">
        <v>23333692.689277198</v>
      </c>
      <c r="G2387">
        <v>7.7755300738463429E-2</v>
      </c>
      <c r="H2387" t="s">
        <v>13</v>
      </c>
      <c r="I2387">
        <v>2022</v>
      </c>
      <c r="J2387" t="s">
        <v>367</v>
      </c>
      <c r="K2387">
        <v>7957783.0834398326</v>
      </c>
      <c r="L2387">
        <v>0.34104259404670934</v>
      </c>
      <c r="M2387" t="s">
        <v>15</v>
      </c>
    </row>
    <row r="2388" spans="1:13" x14ac:dyDescent="0.3">
      <c r="A2388">
        <v>26</v>
      </c>
      <c r="B2388" t="s">
        <v>364</v>
      </c>
      <c r="C2388" s="1">
        <v>44805</v>
      </c>
      <c r="D2388" t="s">
        <v>55</v>
      </c>
      <c r="E2388" t="str">
        <f t="shared" si="37"/>
        <v>2022/09</v>
      </c>
      <c r="F2388">
        <v>21588117.627650902</v>
      </c>
      <c r="G2388">
        <v>-0.11379448062297973</v>
      </c>
      <c r="H2388" t="s">
        <v>13</v>
      </c>
      <c r="I2388">
        <v>2022</v>
      </c>
      <c r="J2388" t="s">
        <v>367</v>
      </c>
      <c r="K2388">
        <v>7957783.0834398326</v>
      </c>
      <c r="L2388">
        <v>0.36861866424366679</v>
      </c>
      <c r="M2388" t="s">
        <v>15</v>
      </c>
    </row>
    <row r="2389" spans="1:13" x14ac:dyDescent="0.3">
      <c r="A2389">
        <v>26</v>
      </c>
      <c r="B2389" t="s">
        <v>364</v>
      </c>
      <c r="C2389" s="1">
        <v>44774</v>
      </c>
      <c r="D2389" t="s">
        <v>56</v>
      </c>
      <c r="E2389" t="str">
        <f t="shared" si="37"/>
        <v>2022/08</v>
      </c>
      <c r="F2389">
        <v>24189956.687704898</v>
      </c>
      <c r="G2389">
        <v>-5.772091993070036E-2</v>
      </c>
      <c r="H2389" t="s">
        <v>13</v>
      </c>
      <c r="I2389">
        <v>2022</v>
      </c>
      <c r="J2389" t="s">
        <v>367</v>
      </c>
      <c r="K2389">
        <v>7957783.0834398326</v>
      </c>
      <c r="L2389">
        <v>0.32897053873124787</v>
      </c>
      <c r="M2389" t="s">
        <v>15</v>
      </c>
    </row>
    <row r="2390" spans="1:13" x14ac:dyDescent="0.3">
      <c r="A2390">
        <v>26</v>
      </c>
      <c r="B2390" t="s">
        <v>364</v>
      </c>
      <c r="C2390" s="1">
        <v>44743</v>
      </c>
      <c r="D2390" t="s">
        <v>57</v>
      </c>
      <c r="E2390" t="str">
        <f t="shared" si="37"/>
        <v>2022/07</v>
      </c>
      <c r="F2390">
        <v>25627306.778898399</v>
      </c>
      <c r="G2390">
        <v>7.1304048556464605E-2</v>
      </c>
      <c r="H2390" t="s">
        <v>13</v>
      </c>
      <c r="I2390">
        <v>2022</v>
      </c>
      <c r="J2390" t="s">
        <v>367</v>
      </c>
      <c r="K2390">
        <v>7957783.0834398326</v>
      </c>
      <c r="L2390">
        <v>0.31051967934423352</v>
      </c>
      <c r="M2390" t="s">
        <v>15</v>
      </c>
    </row>
    <row r="2391" spans="1:13" x14ac:dyDescent="0.3">
      <c r="A2391">
        <v>26</v>
      </c>
      <c r="B2391" t="s">
        <v>364</v>
      </c>
      <c r="C2391" s="1">
        <v>44713</v>
      </c>
      <c r="D2391" t="s">
        <v>58</v>
      </c>
      <c r="E2391" t="str">
        <f t="shared" si="37"/>
        <v>2022/06</v>
      </c>
      <c r="F2391">
        <v>23863602.865250301</v>
      </c>
      <c r="G2391">
        <v>-1.5363798987095643E-2</v>
      </c>
      <c r="H2391" t="s">
        <v>13</v>
      </c>
      <c r="I2391">
        <v>2022</v>
      </c>
      <c r="J2391" t="s">
        <v>367</v>
      </c>
      <c r="K2391">
        <v>7957783.0834398326</v>
      </c>
      <c r="L2391">
        <v>0.33346947350635792</v>
      </c>
      <c r="M2391" t="s">
        <v>15</v>
      </c>
    </row>
    <row r="2392" spans="1:13" x14ac:dyDescent="0.3">
      <c r="A2392">
        <v>26</v>
      </c>
      <c r="B2392" t="s">
        <v>364</v>
      </c>
      <c r="C2392" s="1">
        <v>44682</v>
      </c>
      <c r="D2392" t="s">
        <v>59</v>
      </c>
      <c r="E2392" t="str">
        <f t="shared" si="37"/>
        <v>2022/05</v>
      </c>
      <c r="F2392">
        <v>24233069.3999933</v>
      </c>
      <c r="G2392">
        <v>2.1130426365418519E-2</v>
      </c>
      <c r="H2392" t="s">
        <v>13</v>
      </c>
      <c r="I2392">
        <v>2022</v>
      </c>
      <c r="J2392" t="s">
        <v>367</v>
      </c>
      <c r="K2392">
        <v>7957783.0834398326</v>
      </c>
      <c r="L2392">
        <v>0.32838527188149069</v>
      </c>
      <c r="M2392" t="s">
        <v>15</v>
      </c>
    </row>
    <row r="2393" spans="1:13" x14ac:dyDescent="0.3">
      <c r="A2393">
        <v>26</v>
      </c>
      <c r="B2393" t="s">
        <v>364</v>
      </c>
      <c r="C2393" s="1">
        <v>44652</v>
      </c>
      <c r="D2393" t="s">
        <v>60</v>
      </c>
      <c r="E2393" t="str">
        <f t="shared" si="37"/>
        <v>2022/04</v>
      </c>
      <c r="F2393">
        <v>23726386.3780475</v>
      </c>
      <c r="G2393">
        <v>8.79514822645307E-2</v>
      </c>
      <c r="H2393" t="s">
        <v>13</v>
      </c>
      <c r="I2393">
        <v>2022</v>
      </c>
      <c r="J2393" t="s">
        <v>367</v>
      </c>
      <c r="K2393">
        <v>7957783.0834398326</v>
      </c>
      <c r="L2393">
        <v>0.33539802297085819</v>
      </c>
      <c r="M2393" t="s">
        <v>15</v>
      </c>
    </row>
    <row r="2394" spans="1:13" x14ac:dyDescent="0.3">
      <c r="A2394">
        <v>26</v>
      </c>
      <c r="B2394" t="s">
        <v>364</v>
      </c>
      <c r="C2394" s="1">
        <v>44621</v>
      </c>
      <c r="D2394" t="s">
        <v>61</v>
      </c>
      <c r="E2394" t="str">
        <f t="shared" si="37"/>
        <v>2022/03</v>
      </c>
      <c r="F2394">
        <v>21728750.595236599</v>
      </c>
      <c r="G2394">
        <v>-3.7840001862831908E-2</v>
      </c>
      <c r="H2394" t="s">
        <v>13</v>
      </c>
      <c r="I2394">
        <v>2022</v>
      </c>
      <c r="J2394" t="s">
        <v>367</v>
      </c>
      <c r="K2394">
        <v>7957783.0834398326</v>
      </c>
      <c r="L2394">
        <v>0.36623288801447912</v>
      </c>
      <c r="M2394" t="s">
        <v>15</v>
      </c>
    </row>
    <row r="2395" spans="1:13" x14ac:dyDescent="0.3">
      <c r="A2395">
        <v>26</v>
      </c>
      <c r="B2395" t="s">
        <v>364</v>
      </c>
      <c r="C2395" s="1">
        <v>44593</v>
      </c>
      <c r="D2395" t="s">
        <v>62</v>
      </c>
      <c r="E2395" t="str">
        <f t="shared" si="37"/>
        <v>2022/02</v>
      </c>
      <c r="F2395">
        <v>22566720.9725192</v>
      </c>
      <c r="G2395">
        <v>-9.4303459465322939E-2</v>
      </c>
      <c r="H2395" t="s">
        <v>13</v>
      </c>
      <c r="I2395">
        <v>2022</v>
      </c>
      <c r="J2395" t="s">
        <v>367</v>
      </c>
      <c r="K2395">
        <v>7957783.0834398326</v>
      </c>
      <c r="L2395">
        <v>0.3526335568703351</v>
      </c>
      <c r="M2395" t="s">
        <v>15</v>
      </c>
    </row>
    <row r="2396" spans="1:13" x14ac:dyDescent="0.3">
      <c r="A2396">
        <v>26</v>
      </c>
      <c r="B2396" t="s">
        <v>364</v>
      </c>
      <c r="C2396" s="1">
        <v>44562</v>
      </c>
      <c r="D2396" t="s">
        <v>63</v>
      </c>
      <c r="E2396" t="str">
        <f t="shared" si="37"/>
        <v>2022/01</v>
      </c>
      <c r="F2396">
        <v>24798415.429943301</v>
      </c>
      <c r="G2396">
        <v>-2.244086494108426E-2</v>
      </c>
      <c r="H2396" t="s">
        <v>13</v>
      </c>
      <c r="I2396">
        <v>2022</v>
      </c>
      <c r="J2396" t="s">
        <v>367</v>
      </c>
      <c r="K2396">
        <v>7957783.0834398326</v>
      </c>
      <c r="L2396">
        <v>0.32089885363526338</v>
      </c>
      <c r="M2396" t="s">
        <v>15</v>
      </c>
    </row>
    <row r="2397" spans="1:13" x14ac:dyDescent="0.3">
      <c r="A2397">
        <v>26</v>
      </c>
      <c r="B2397" t="s">
        <v>364</v>
      </c>
      <c r="C2397" s="1">
        <v>44531</v>
      </c>
      <c r="D2397" t="s">
        <v>64</v>
      </c>
      <c r="E2397" t="str">
        <f t="shared" si="37"/>
        <v>2021/12</v>
      </c>
      <c r="F2397">
        <v>25361204.439612702</v>
      </c>
      <c r="G2397">
        <v>0.10153427364271293</v>
      </c>
      <c r="H2397" t="s">
        <v>13</v>
      </c>
      <c r="I2397">
        <v>2021</v>
      </c>
      <c r="J2397" t="s">
        <v>368</v>
      </c>
      <c r="K2397">
        <v>7940619.6838594126</v>
      </c>
      <c r="L2397">
        <v>0.31310104781366904</v>
      </c>
      <c r="M2397" t="s">
        <v>15</v>
      </c>
    </row>
    <row r="2398" spans="1:13" x14ac:dyDescent="0.3">
      <c r="A2398">
        <v>26</v>
      </c>
      <c r="B2398" t="s">
        <v>364</v>
      </c>
      <c r="C2398" s="1">
        <v>44501</v>
      </c>
      <c r="D2398" t="s">
        <v>66</v>
      </c>
      <c r="E2398" t="str">
        <f t="shared" si="37"/>
        <v>2021/11</v>
      </c>
      <c r="F2398">
        <v>22912585.5854108</v>
      </c>
      <c r="G2398">
        <v>-3.1318124586238803E-2</v>
      </c>
      <c r="H2398" t="s">
        <v>13</v>
      </c>
      <c r="I2398">
        <v>2021</v>
      </c>
      <c r="J2398" t="s">
        <v>368</v>
      </c>
      <c r="K2398">
        <v>7940619.6838594126</v>
      </c>
      <c r="L2398">
        <v>0.34656148492099764</v>
      </c>
      <c r="M2398" t="s">
        <v>15</v>
      </c>
    </row>
    <row r="2399" spans="1:13" x14ac:dyDescent="0.3">
      <c r="A2399">
        <v>26</v>
      </c>
      <c r="B2399" t="s">
        <v>364</v>
      </c>
      <c r="C2399" s="1">
        <v>44470</v>
      </c>
      <c r="D2399" t="s">
        <v>67</v>
      </c>
      <c r="E2399" t="str">
        <f t="shared" si="37"/>
        <v>2021/10</v>
      </c>
      <c r="F2399">
        <v>23641519.6403917</v>
      </c>
      <c r="G2399">
        <v>-3.8126909634168475E-2</v>
      </c>
      <c r="H2399" t="s">
        <v>13</v>
      </c>
      <c r="I2399">
        <v>2021</v>
      </c>
      <c r="J2399" t="s">
        <v>368</v>
      </c>
      <c r="K2399">
        <v>7940619.6838594126</v>
      </c>
      <c r="L2399">
        <v>0.33587602678014017</v>
      </c>
      <c r="M2399" t="s">
        <v>15</v>
      </c>
    </row>
    <row r="2400" spans="1:13" x14ac:dyDescent="0.3">
      <c r="A2400">
        <v>26</v>
      </c>
      <c r="B2400" t="s">
        <v>364</v>
      </c>
      <c r="C2400" s="1">
        <v>44440</v>
      </c>
      <c r="D2400" t="s">
        <v>68</v>
      </c>
      <c r="E2400" t="str">
        <f t="shared" si="37"/>
        <v>2021/09</v>
      </c>
      <c r="F2400">
        <v>24560301.584298</v>
      </c>
      <c r="G2400">
        <v>-4.0628753839729838E-2</v>
      </c>
      <c r="H2400" t="s">
        <v>13</v>
      </c>
      <c r="I2400">
        <v>2021</v>
      </c>
      <c r="J2400" t="s">
        <v>368</v>
      </c>
      <c r="K2400">
        <v>7940619.6838594126</v>
      </c>
      <c r="L2400">
        <v>0.32331116361111967</v>
      </c>
      <c r="M2400" t="s">
        <v>15</v>
      </c>
    </row>
    <row r="2401" spans="1:13" x14ac:dyDescent="0.3">
      <c r="A2401">
        <v>26</v>
      </c>
      <c r="B2401" t="s">
        <v>364</v>
      </c>
      <c r="C2401" s="1">
        <v>44409</v>
      </c>
      <c r="D2401" t="s">
        <v>69</v>
      </c>
      <c r="E2401" t="str">
        <f t="shared" si="37"/>
        <v>2021/08</v>
      </c>
      <c r="F2401">
        <v>25578704.159834702</v>
      </c>
      <c r="G2401">
        <v>-5.2298024180171432E-2</v>
      </c>
      <c r="H2401" t="s">
        <v>13</v>
      </c>
      <c r="I2401">
        <v>2021</v>
      </c>
      <c r="J2401" t="s">
        <v>368</v>
      </c>
      <c r="K2401">
        <v>7940619.6838594126</v>
      </c>
      <c r="L2401">
        <v>0.31043870065662965</v>
      </c>
      <c r="M2401" t="s">
        <v>15</v>
      </c>
    </row>
    <row r="2402" spans="1:13" x14ac:dyDescent="0.3">
      <c r="A2402">
        <v>26</v>
      </c>
      <c r="B2402" t="s">
        <v>364</v>
      </c>
      <c r="C2402" s="1">
        <v>44378</v>
      </c>
      <c r="D2402" t="s">
        <v>70</v>
      </c>
      <c r="E2402" t="str">
        <f t="shared" si="37"/>
        <v>2021/07</v>
      </c>
      <c r="F2402">
        <v>26952017.643058799</v>
      </c>
      <c r="G2402">
        <v>5.2346349989658966E-2</v>
      </c>
      <c r="H2402" t="s">
        <v>13</v>
      </c>
      <c r="I2402">
        <v>2021</v>
      </c>
      <c r="J2402" t="s">
        <v>368</v>
      </c>
      <c r="K2402">
        <v>7940619.6838594126</v>
      </c>
      <c r="L2402">
        <v>0.29462060276976826</v>
      </c>
      <c r="M2402" t="s">
        <v>15</v>
      </c>
    </row>
    <row r="2403" spans="1:13" x14ac:dyDescent="0.3">
      <c r="A2403">
        <v>26</v>
      </c>
      <c r="B2403" t="s">
        <v>364</v>
      </c>
      <c r="C2403" s="1">
        <v>44348</v>
      </c>
      <c r="D2403" t="s">
        <v>71</v>
      </c>
      <c r="E2403" t="str">
        <f t="shared" si="37"/>
        <v>2021/06</v>
      </c>
      <c r="F2403">
        <v>25577468.078118101</v>
      </c>
      <c r="G2403">
        <v>-1.0542540380036779E-2</v>
      </c>
      <c r="H2403" t="s">
        <v>13</v>
      </c>
      <c r="I2403">
        <v>2021</v>
      </c>
      <c r="J2403" t="s">
        <v>368</v>
      </c>
      <c r="K2403">
        <v>7940619.6838594126</v>
      </c>
      <c r="L2403">
        <v>0.31045370322063776</v>
      </c>
      <c r="M2403" t="s">
        <v>15</v>
      </c>
    </row>
    <row r="2404" spans="1:13" x14ac:dyDescent="0.3">
      <c r="A2404">
        <v>26</v>
      </c>
      <c r="B2404" t="s">
        <v>364</v>
      </c>
      <c r="C2404" s="1">
        <v>44317</v>
      </c>
      <c r="D2404" t="s">
        <v>72</v>
      </c>
      <c r="E2404" t="str">
        <f t="shared" si="37"/>
        <v>2021/05</v>
      </c>
      <c r="F2404">
        <v>25848545.9822811</v>
      </c>
      <c r="G2404">
        <v>6.5576992873916939E-2</v>
      </c>
      <c r="H2404" t="s">
        <v>13</v>
      </c>
      <c r="I2404">
        <v>2021</v>
      </c>
      <c r="J2404" t="s">
        <v>368</v>
      </c>
      <c r="K2404">
        <v>7940619.6838594126</v>
      </c>
      <c r="L2404">
        <v>0.30719792476151742</v>
      </c>
      <c r="M2404" t="s">
        <v>15</v>
      </c>
    </row>
    <row r="2405" spans="1:13" x14ac:dyDescent="0.3">
      <c r="A2405">
        <v>26</v>
      </c>
      <c r="B2405" t="s">
        <v>364</v>
      </c>
      <c r="C2405" s="1">
        <v>44287</v>
      </c>
      <c r="D2405" t="s">
        <v>73</v>
      </c>
      <c r="E2405" t="str">
        <f t="shared" si="37"/>
        <v>2021/04</v>
      </c>
      <c r="F2405">
        <v>24207859.622690398</v>
      </c>
      <c r="G2405">
        <v>6.0952287215284895E-2</v>
      </c>
      <c r="H2405" t="s">
        <v>13</v>
      </c>
      <c r="I2405">
        <v>2021</v>
      </c>
      <c r="J2405" t="s">
        <v>368</v>
      </c>
      <c r="K2405">
        <v>7940619.6838594126</v>
      </c>
      <c r="L2405">
        <v>0.32801824728100076</v>
      </c>
      <c r="M2405" t="s">
        <v>15</v>
      </c>
    </row>
    <row r="2406" spans="1:13" x14ac:dyDescent="0.3">
      <c r="A2406">
        <v>26</v>
      </c>
      <c r="B2406" t="s">
        <v>364</v>
      </c>
      <c r="C2406" s="1">
        <v>44256</v>
      </c>
      <c r="D2406" t="s">
        <v>74</v>
      </c>
      <c r="E2406" t="str">
        <f t="shared" si="37"/>
        <v>2021/03</v>
      </c>
      <c r="F2406">
        <v>22776403.617979899</v>
      </c>
      <c r="G2406">
        <v>4.7490085695700748E-2</v>
      </c>
      <c r="H2406" t="s">
        <v>13</v>
      </c>
      <c r="I2406">
        <v>2021</v>
      </c>
      <c r="J2406" t="s">
        <v>368</v>
      </c>
      <c r="K2406">
        <v>7940619.6838594126</v>
      </c>
      <c r="L2406">
        <v>0.34863360419162115</v>
      </c>
      <c r="M2406" t="s">
        <v>15</v>
      </c>
    </row>
    <row r="2407" spans="1:13" x14ac:dyDescent="0.3">
      <c r="A2407">
        <v>26</v>
      </c>
      <c r="B2407" t="s">
        <v>364</v>
      </c>
      <c r="C2407" s="1">
        <v>44228</v>
      </c>
      <c r="D2407" t="s">
        <v>75</v>
      </c>
      <c r="E2407" t="str">
        <f t="shared" si="37"/>
        <v>2021/02</v>
      </c>
      <c r="F2407">
        <v>21720032.368344299</v>
      </c>
      <c r="G2407">
        <v>9.4834643451819842E-2</v>
      </c>
      <c r="H2407" t="s">
        <v>13</v>
      </c>
      <c r="I2407">
        <v>2021</v>
      </c>
      <c r="J2407" t="s">
        <v>368</v>
      </c>
      <c r="K2407">
        <v>7940619.6838594126</v>
      </c>
      <c r="L2407">
        <v>0.36558968003346121</v>
      </c>
      <c r="M2407" t="s">
        <v>15</v>
      </c>
    </row>
    <row r="2408" spans="1:13" x14ac:dyDescent="0.3">
      <c r="A2408">
        <v>26</v>
      </c>
      <c r="B2408" t="s">
        <v>364</v>
      </c>
      <c r="C2408" s="1">
        <v>44197</v>
      </c>
      <c r="D2408" t="s">
        <v>76</v>
      </c>
      <c r="E2408" t="str">
        <f t="shared" si="37"/>
        <v>2021/01</v>
      </c>
      <c r="F2408">
        <v>19754875.899572901</v>
      </c>
      <c r="G2408">
        <v>-0.10804955326138534</v>
      </c>
      <c r="H2408" t="s">
        <v>13</v>
      </c>
      <c r="I2408">
        <v>2021</v>
      </c>
      <c r="J2408" t="s">
        <v>368</v>
      </c>
      <c r="K2408">
        <v>7940619.6838594126</v>
      </c>
      <c r="L2408">
        <v>0.40195745719825493</v>
      </c>
      <c r="M2408" t="s">
        <v>15</v>
      </c>
    </row>
    <row r="2409" spans="1:13" x14ac:dyDescent="0.3">
      <c r="A2409">
        <v>26</v>
      </c>
      <c r="B2409" t="s">
        <v>364</v>
      </c>
      <c r="C2409" s="1">
        <v>44166</v>
      </c>
      <c r="D2409" t="s">
        <v>77</v>
      </c>
      <c r="E2409" t="str">
        <f t="shared" si="37"/>
        <v>2020/12</v>
      </c>
      <c r="F2409">
        <v>22008965.545309801</v>
      </c>
      <c r="G2409">
        <v>5.757023549392163E-2</v>
      </c>
      <c r="H2409" t="s">
        <v>13</v>
      </c>
      <c r="I2409">
        <v>2020</v>
      </c>
      <c r="J2409" t="s">
        <v>369</v>
      </c>
      <c r="K2409">
        <v>7235900.5729306368</v>
      </c>
      <c r="L2409">
        <v>0.32877058933252029</v>
      </c>
      <c r="M2409" t="s">
        <v>15</v>
      </c>
    </row>
    <row r="2410" spans="1:13" x14ac:dyDescent="0.3">
      <c r="A2410">
        <v>26</v>
      </c>
      <c r="B2410" t="s">
        <v>364</v>
      </c>
      <c r="C2410" s="1">
        <v>44136</v>
      </c>
      <c r="D2410" t="s">
        <v>79</v>
      </c>
      <c r="E2410" t="str">
        <f t="shared" si="37"/>
        <v>2020/11</v>
      </c>
      <c r="F2410">
        <v>20777686.773744799</v>
      </c>
      <c r="G2410">
        <v>0.19501929488934824</v>
      </c>
      <c r="H2410" t="s">
        <v>13</v>
      </c>
      <c r="I2410">
        <v>2020</v>
      </c>
      <c r="J2410" t="s">
        <v>369</v>
      </c>
      <c r="K2410">
        <v>7235900.5729306368</v>
      </c>
      <c r="L2410">
        <v>0.34825342453781238</v>
      </c>
      <c r="M2410" t="s">
        <v>15</v>
      </c>
    </row>
    <row r="2411" spans="1:13" x14ac:dyDescent="0.3">
      <c r="A2411">
        <v>26</v>
      </c>
      <c r="B2411" t="s">
        <v>364</v>
      </c>
      <c r="C2411" s="1">
        <v>44105</v>
      </c>
      <c r="D2411" t="s">
        <v>80</v>
      </c>
      <c r="E2411" t="str">
        <f t="shared" si="37"/>
        <v>2020/10</v>
      </c>
      <c r="F2411">
        <v>17096270.917831302</v>
      </c>
      <c r="G2411">
        <v>-9.0367523841629507E-2</v>
      </c>
      <c r="H2411" t="s">
        <v>13</v>
      </c>
      <c r="I2411">
        <v>2020</v>
      </c>
      <c r="J2411" t="s">
        <v>369</v>
      </c>
      <c r="K2411">
        <v>7235900.5729306368</v>
      </c>
      <c r="L2411">
        <v>0.42324437929815667</v>
      </c>
      <c r="M2411" t="s">
        <v>15</v>
      </c>
    </row>
    <row r="2412" spans="1:13" x14ac:dyDescent="0.3">
      <c r="A2412">
        <v>26</v>
      </c>
      <c r="B2412" t="s">
        <v>364</v>
      </c>
      <c r="C2412" s="1">
        <v>44075</v>
      </c>
      <c r="D2412" t="s">
        <v>81</v>
      </c>
      <c r="E2412" t="str">
        <f t="shared" si="37"/>
        <v>2020/09</v>
      </c>
      <c r="F2412">
        <v>18713176.260301702</v>
      </c>
      <c r="G2412">
        <v>-3.0575924350430456E-2</v>
      </c>
      <c r="H2412" t="s">
        <v>13</v>
      </c>
      <c r="I2412">
        <v>2020</v>
      </c>
      <c r="J2412" t="s">
        <v>369</v>
      </c>
      <c r="K2412">
        <v>7235900.5729306368</v>
      </c>
      <c r="L2412">
        <v>0.38667409916300211</v>
      </c>
      <c r="M2412" t="s">
        <v>15</v>
      </c>
    </row>
    <row r="2413" spans="1:13" x14ac:dyDescent="0.3">
      <c r="A2413">
        <v>26</v>
      </c>
      <c r="B2413" t="s">
        <v>364</v>
      </c>
      <c r="C2413" s="1">
        <v>44044</v>
      </c>
      <c r="D2413" t="s">
        <v>82</v>
      </c>
      <c r="E2413" t="str">
        <f t="shared" si="37"/>
        <v>2020/08</v>
      </c>
      <c r="F2413">
        <v>19294186.1144852</v>
      </c>
      <c r="G2413">
        <v>1.0393536692079583E-2</v>
      </c>
      <c r="H2413" t="s">
        <v>13</v>
      </c>
      <c r="I2413">
        <v>2020</v>
      </c>
      <c r="J2413" t="s">
        <v>369</v>
      </c>
      <c r="K2413">
        <v>7235900.5729306368</v>
      </c>
      <c r="L2413">
        <v>0.37503010129555298</v>
      </c>
      <c r="M2413" t="s">
        <v>15</v>
      </c>
    </row>
    <row r="2414" spans="1:13" x14ac:dyDescent="0.3">
      <c r="A2414">
        <v>26</v>
      </c>
      <c r="B2414" t="s">
        <v>364</v>
      </c>
      <c r="C2414" s="1">
        <v>44013</v>
      </c>
      <c r="D2414" t="s">
        <v>83</v>
      </c>
      <c r="E2414" t="str">
        <f t="shared" si="37"/>
        <v>2020/07</v>
      </c>
      <c r="F2414">
        <v>19094689.8151034</v>
      </c>
      <c r="G2414">
        <v>1.6557204464330445E-2</v>
      </c>
      <c r="H2414" t="s">
        <v>13</v>
      </c>
      <c r="I2414">
        <v>2020</v>
      </c>
      <c r="J2414" t="s">
        <v>369</v>
      </c>
      <c r="K2414">
        <v>7235900.5729306368</v>
      </c>
      <c r="L2414">
        <v>0.37894831720215894</v>
      </c>
      <c r="M2414" t="s">
        <v>15</v>
      </c>
    </row>
    <row r="2415" spans="1:13" x14ac:dyDescent="0.3">
      <c r="A2415">
        <v>26</v>
      </c>
      <c r="B2415" t="s">
        <v>364</v>
      </c>
      <c r="C2415" s="1">
        <v>43983</v>
      </c>
      <c r="D2415" t="s">
        <v>84</v>
      </c>
      <c r="E2415" t="str">
        <f t="shared" si="37"/>
        <v>2020/06</v>
      </c>
      <c r="F2415">
        <v>18781138.064954098</v>
      </c>
      <c r="G2415">
        <v>-1.4779730590292453E-3</v>
      </c>
      <c r="H2415" t="s">
        <v>13</v>
      </c>
      <c r="I2415">
        <v>2020</v>
      </c>
      <c r="J2415" t="s">
        <v>369</v>
      </c>
      <c r="K2415">
        <v>7235900.5729306368</v>
      </c>
      <c r="L2415">
        <v>0.38527487247606906</v>
      </c>
      <c r="M2415" t="s">
        <v>15</v>
      </c>
    </row>
    <row r="2416" spans="1:13" x14ac:dyDescent="0.3">
      <c r="A2416">
        <v>26</v>
      </c>
      <c r="B2416" t="s">
        <v>364</v>
      </c>
      <c r="C2416" s="1">
        <v>43952</v>
      </c>
      <c r="D2416" t="s">
        <v>85</v>
      </c>
      <c r="E2416" t="str">
        <f t="shared" si="37"/>
        <v>2020/05</v>
      </c>
      <c r="F2416">
        <v>18808916.6039415</v>
      </c>
      <c r="G2416">
        <v>-7.1447294055981395E-2</v>
      </c>
      <c r="H2416" t="s">
        <v>13</v>
      </c>
      <c r="I2416">
        <v>2020</v>
      </c>
      <c r="J2416" t="s">
        <v>369</v>
      </c>
      <c r="K2416">
        <v>7235900.5729306368</v>
      </c>
      <c r="L2416">
        <v>0.38470586718505195</v>
      </c>
      <c r="M2416" t="s">
        <v>15</v>
      </c>
    </row>
    <row r="2417" spans="1:13" x14ac:dyDescent="0.3">
      <c r="A2417">
        <v>26</v>
      </c>
      <c r="B2417" t="s">
        <v>364</v>
      </c>
      <c r="C2417" s="1">
        <v>43922</v>
      </c>
      <c r="D2417" t="s">
        <v>86</v>
      </c>
      <c r="E2417" t="str">
        <f t="shared" si="37"/>
        <v>2020/04</v>
      </c>
      <c r="F2417">
        <v>20201933.929262001</v>
      </c>
      <c r="G2417">
        <v>4.4773885066345082E-2</v>
      </c>
      <c r="H2417" t="s">
        <v>13</v>
      </c>
      <c r="I2417">
        <v>2020</v>
      </c>
      <c r="J2417" t="s">
        <v>369</v>
      </c>
      <c r="K2417">
        <v>7235900.5729306368</v>
      </c>
      <c r="L2417">
        <v>0.35817860796236017</v>
      </c>
      <c r="M2417" t="s">
        <v>15</v>
      </c>
    </row>
    <row r="2418" spans="1:13" x14ac:dyDescent="0.3">
      <c r="A2418">
        <v>26</v>
      </c>
      <c r="B2418" t="s">
        <v>364</v>
      </c>
      <c r="C2418" s="1">
        <v>43891</v>
      </c>
      <c r="D2418" t="s">
        <v>87</v>
      </c>
      <c r="E2418" t="str">
        <f t="shared" si="37"/>
        <v>2020/03</v>
      </c>
      <c r="F2418">
        <v>19317365.4155409</v>
      </c>
      <c r="G2418">
        <v>-0.29236113239091621</v>
      </c>
      <c r="H2418" t="s">
        <v>13</v>
      </c>
      <c r="I2418">
        <v>2020</v>
      </c>
      <c r="J2418" t="s">
        <v>369</v>
      </c>
      <c r="K2418">
        <v>7235900.5729306368</v>
      </c>
      <c r="L2418">
        <v>0.37458009502213613</v>
      </c>
      <c r="M2418" t="s">
        <v>15</v>
      </c>
    </row>
    <row r="2419" spans="1:13" x14ac:dyDescent="0.3">
      <c r="A2419">
        <v>26</v>
      </c>
      <c r="B2419" t="s">
        <v>364</v>
      </c>
      <c r="C2419" s="1">
        <v>43862</v>
      </c>
      <c r="D2419" t="s">
        <v>88</v>
      </c>
      <c r="E2419" t="str">
        <f t="shared" si="37"/>
        <v>2020/02</v>
      </c>
      <c r="F2419">
        <v>25877285.7596578</v>
      </c>
      <c r="G2419">
        <v>-4.2494153282192512E-2</v>
      </c>
      <c r="H2419" t="s">
        <v>13</v>
      </c>
      <c r="I2419">
        <v>2020</v>
      </c>
      <c r="J2419" t="s">
        <v>369</v>
      </c>
      <c r="K2419">
        <v>7235900.5729306368</v>
      </c>
      <c r="L2419">
        <v>0.27962362977848587</v>
      </c>
      <c r="M2419" t="s">
        <v>15</v>
      </c>
    </row>
    <row r="2420" spans="1:13" x14ac:dyDescent="0.3">
      <c r="A2420">
        <v>26</v>
      </c>
      <c r="B2420" t="s">
        <v>364</v>
      </c>
      <c r="C2420" s="1">
        <v>43831</v>
      </c>
      <c r="D2420" t="s">
        <v>89</v>
      </c>
      <c r="E2420" t="str">
        <f t="shared" si="37"/>
        <v>2020/01</v>
      </c>
      <c r="F2420">
        <v>27000617.591543701</v>
      </c>
      <c r="G2420">
        <v>0.16503165760938612</v>
      </c>
      <c r="H2420" t="s">
        <v>13</v>
      </c>
      <c r="I2420">
        <v>2020</v>
      </c>
      <c r="J2420" t="s">
        <v>369</v>
      </c>
      <c r="K2420">
        <v>7235900.5729306368</v>
      </c>
      <c r="L2420">
        <v>0.26799018757248139</v>
      </c>
      <c r="M2420" t="s">
        <v>15</v>
      </c>
    </row>
    <row r="2421" spans="1:13" x14ac:dyDescent="0.3">
      <c r="A2421">
        <v>26</v>
      </c>
      <c r="B2421" t="s">
        <v>364</v>
      </c>
      <c r="C2421" s="1">
        <v>43800</v>
      </c>
      <c r="D2421" t="s">
        <v>90</v>
      </c>
      <c r="E2421" t="str">
        <f t="shared" si="37"/>
        <v>2019/12</v>
      </c>
      <c r="F2421">
        <v>22892928.915482201</v>
      </c>
      <c r="G2421">
        <v>-2.5410764769822885E-2</v>
      </c>
      <c r="H2421" t="s">
        <v>13</v>
      </c>
      <c r="I2421">
        <v>2019</v>
      </c>
      <c r="J2421" t="s">
        <v>370</v>
      </c>
      <c r="K2421">
        <v>6835064.388416891</v>
      </c>
      <c r="L2421">
        <v>0.298566619136026</v>
      </c>
      <c r="M2421" t="s">
        <v>15</v>
      </c>
    </row>
    <row r="2422" spans="1:13" x14ac:dyDescent="0.3">
      <c r="A2422">
        <v>26</v>
      </c>
      <c r="B2422" t="s">
        <v>364</v>
      </c>
      <c r="C2422" s="1">
        <v>43770</v>
      </c>
      <c r="D2422" t="s">
        <v>92</v>
      </c>
      <c r="E2422" t="str">
        <f t="shared" si="37"/>
        <v>2019/11</v>
      </c>
      <c r="F2422">
        <v>23482109.812797099</v>
      </c>
      <c r="G2422">
        <v>-4.9853258663092676E-2</v>
      </c>
      <c r="H2422" t="s">
        <v>13</v>
      </c>
      <c r="I2422">
        <v>2019</v>
      </c>
      <c r="J2422" t="s">
        <v>370</v>
      </c>
      <c r="K2422">
        <v>6835064.388416891</v>
      </c>
      <c r="L2422">
        <v>0.29107539496693652</v>
      </c>
      <c r="M2422" t="s">
        <v>15</v>
      </c>
    </row>
    <row r="2423" spans="1:13" x14ac:dyDescent="0.3">
      <c r="A2423">
        <v>26</v>
      </c>
      <c r="B2423" t="s">
        <v>364</v>
      </c>
      <c r="C2423" s="1">
        <v>43739</v>
      </c>
      <c r="D2423" t="s">
        <v>93</v>
      </c>
      <c r="E2423" t="str">
        <f t="shared" si="37"/>
        <v>2019/10</v>
      </c>
      <c r="F2423">
        <v>24682441.127955399</v>
      </c>
      <c r="G2423">
        <v>-6.9856962189383032E-2</v>
      </c>
      <c r="H2423" t="s">
        <v>13</v>
      </c>
      <c r="I2423">
        <v>2019</v>
      </c>
      <c r="J2423" t="s">
        <v>370</v>
      </c>
      <c r="K2423">
        <v>6835064.388416891</v>
      </c>
      <c r="L2423">
        <v>0.27692011308701059</v>
      </c>
      <c r="M2423" t="s">
        <v>15</v>
      </c>
    </row>
    <row r="2424" spans="1:13" x14ac:dyDescent="0.3">
      <c r="A2424">
        <v>26</v>
      </c>
      <c r="B2424" t="s">
        <v>364</v>
      </c>
      <c r="C2424" s="1">
        <v>43709</v>
      </c>
      <c r="D2424" t="s">
        <v>94</v>
      </c>
      <c r="E2424" t="str">
        <f t="shared" si="37"/>
        <v>2019/09</v>
      </c>
      <c r="F2424">
        <v>26468333.799758799</v>
      </c>
      <c r="G2424">
        <v>-5.333456999455641E-3</v>
      </c>
      <c r="H2424" t="s">
        <v>13</v>
      </c>
      <c r="I2424">
        <v>2019</v>
      </c>
      <c r="J2424" t="s">
        <v>370</v>
      </c>
      <c r="K2424">
        <v>6835064.388416891</v>
      </c>
      <c r="L2424">
        <v>0.25823553685420036</v>
      </c>
      <c r="M2424" t="s">
        <v>15</v>
      </c>
    </row>
    <row r="2425" spans="1:13" x14ac:dyDescent="0.3">
      <c r="A2425">
        <v>26</v>
      </c>
      <c r="B2425" t="s">
        <v>364</v>
      </c>
      <c r="C2425" s="1">
        <v>43678</v>
      </c>
      <c r="D2425" t="s">
        <v>95</v>
      </c>
      <c r="E2425" t="str">
        <f t="shared" si="37"/>
        <v>2019/08</v>
      </c>
      <c r="F2425">
        <v>26609878.646073598</v>
      </c>
      <c r="G2425">
        <v>1.4772184025369218E-2</v>
      </c>
      <c r="H2425" t="s">
        <v>13</v>
      </c>
      <c r="I2425">
        <v>2019</v>
      </c>
      <c r="J2425" t="s">
        <v>370</v>
      </c>
      <c r="K2425">
        <v>6835064.388416891</v>
      </c>
      <c r="L2425">
        <v>0.25686191505519829</v>
      </c>
      <c r="M2425" t="s">
        <v>15</v>
      </c>
    </row>
    <row r="2426" spans="1:13" x14ac:dyDescent="0.3">
      <c r="A2426">
        <v>26</v>
      </c>
      <c r="B2426" t="s">
        <v>364</v>
      </c>
      <c r="C2426" s="1">
        <v>43647</v>
      </c>
      <c r="D2426" t="s">
        <v>96</v>
      </c>
      <c r="E2426" t="str">
        <f t="shared" si="37"/>
        <v>2019/07</v>
      </c>
      <c r="F2426">
        <v>26219681.747636899</v>
      </c>
      <c r="G2426">
        <v>2.1481136420439265E-2</v>
      </c>
      <c r="H2426" t="s">
        <v>13</v>
      </c>
      <c r="I2426">
        <v>2019</v>
      </c>
      <c r="J2426" t="s">
        <v>370</v>
      </c>
      <c r="K2426">
        <v>6835064.388416891</v>
      </c>
      <c r="L2426">
        <v>0.26068449091808349</v>
      </c>
      <c r="M2426" t="s">
        <v>15</v>
      </c>
    </row>
    <row r="2427" spans="1:13" x14ac:dyDescent="0.3">
      <c r="A2427">
        <v>26</v>
      </c>
      <c r="B2427" t="s">
        <v>364</v>
      </c>
      <c r="C2427" s="1">
        <v>43617</v>
      </c>
      <c r="D2427" t="s">
        <v>97</v>
      </c>
      <c r="E2427" t="str">
        <f t="shared" si="37"/>
        <v>2019/06</v>
      </c>
      <c r="F2427">
        <v>25662459.4975527</v>
      </c>
      <c r="G2427">
        <v>-2.0051648791201256E-2</v>
      </c>
      <c r="H2427" t="s">
        <v>13</v>
      </c>
      <c r="I2427">
        <v>2019</v>
      </c>
      <c r="J2427" t="s">
        <v>370</v>
      </c>
      <c r="K2427">
        <v>6835064.388416891</v>
      </c>
      <c r="L2427">
        <v>0.26634486803841684</v>
      </c>
      <c r="M2427" t="s">
        <v>15</v>
      </c>
    </row>
    <row r="2428" spans="1:13" x14ac:dyDescent="0.3">
      <c r="A2428">
        <v>26</v>
      </c>
      <c r="B2428" t="s">
        <v>364</v>
      </c>
      <c r="C2428" s="1">
        <v>43586</v>
      </c>
      <c r="D2428" t="s">
        <v>98</v>
      </c>
      <c r="E2428" t="str">
        <f t="shared" si="37"/>
        <v>2019/05</v>
      </c>
      <c r="F2428">
        <v>26182227.813281901</v>
      </c>
      <c r="G2428">
        <v>3.8879273511862059E-2</v>
      </c>
      <c r="H2428" t="s">
        <v>13</v>
      </c>
      <c r="I2428">
        <v>2019</v>
      </c>
      <c r="J2428" t="s">
        <v>370</v>
      </c>
      <c r="K2428">
        <v>6835064.388416891</v>
      </c>
      <c r="L2428">
        <v>0.26105740264583416</v>
      </c>
      <c r="M2428" t="s">
        <v>15</v>
      </c>
    </row>
    <row r="2429" spans="1:13" x14ac:dyDescent="0.3">
      <c r="A2429">
        <v>26</v>
      </c>
      <c r="B2429" t="s">
        <v>364</v>
      </c>
      <c r="C2429" s="1">
        <v>43556</v>
      </c>
      <c r="D2429" t="s">
        <v>99</v>
      </c>
      <c r="E2429" t="str">
        <f t="shared" si="37"/>
        <v>2019/04</v>
      </c>
      <c r="F2429">
        <v>25183816.336641598</v>
      </c>
      <c r="G2429">
        <v>3.3242889595738914E-2</v>
      </c>
      <c r="H2429" t="s">
        <v>13</v>
      </c>
      <c r="I2429">
        <v>2019</v>
      </c>
      <c r="J2429" t="s">
        <v>370</v>
      </c>
      <c r="K2429">
        <v>6835064.388416891</v>
      </c>
      <c r="L2429">
        <v>0.2714070138159364</v>
      </c>
      <c r="M2429" t="s">
        <v>15</v>
      </c>
    </row>
    <row r="2430" spans="1:13" x14ac:dyDescent="0.3">
      <c r="A2430">
        <v>26</v>
      </c>
      <c r="B2430" t="s">
        <v>364</v>
      </c>
      <c r="C2430" s="1">
        <v>43525</v>
      </c>
      <c r="D2430" t="s">
        <v>100</v>
      </c>
      <c r="E2430" t="str">
        <f t="shared" si="37"/>
        <v>2019/03</v>
      </c>
      <c r="F2430">
        <v>24360395.777993102</v>
      </c>
      <c r="G2430">
        <v>0.10363242335311985</v>
      </c>
      <c r="H2430" t="s">
        <v>13</v>
      </c>
      <c r="I2430">
        <v>2019</v>
      </c>
      <c r="J2430" t="s">
        <v>370</v>
      </c>
      <c r="K2430">
        <v>6835064.388416891</v>
      </c>
      <c r="L2430">
        <v>0.28058100741497838</v>
      </c>
      <c r="M2430" t="s">
        <v>15</v>
      </c>
    </row>
    <row r="2431" spans="1:13" x14ac:dyDescent="0.3">
      <c r="A2431">
        <v>26</v>
      </c>
      <c r="B2431" t="s">
        <v>364</v>
      </c>
      <c r="C2431" s="1">
        <v>43497</v>
      </c>
      <c r="D2431" t="s">
        <v>101</v>
      </c>
      <c r="E2431" t="str">
        <f t="shared" si="37"/>
        <v>2019/02</v>
      </c>
      <c r="F2431">
        <v>21962276.266679801</v>
      </c>
      <c r="G2431">
        <v>4.9794083427289089E-3</v>
      </c>
      <c r="H2431" t="s">
        <v>13</v>
      </c>
      <c r="I2431">
        <v>2019</v>
      </c>
      <c r="J2431" t="s">
        <v>370</v>
      </c>
      <c r="K2431">
        <v>6835064.388416891</v>
      </c>
      <c r="L2431">
        <v>0.31121839582660882</v>
      </c>
      <c r="M2431" t="s">
        <v>15</v>
      </c>
    </row>
    <row r="2432" spans="1:13" x14ac:dyDescent="0.3">
      <c r="A2432">
        <v>26</v>
      </c>
      <c r="B2432" t="s">
        <v>364</v>
      </c>
      <c r="C2432" s="1">
        <v>43466</v>
      </c>
      <c r="D2432" t="s">
        <v>102</v>
      </c>
      <c r="E2432" t="str">
        <f t="shared" si="37"/>
        <v>2019/01</v>
      </c>
      <c r="F2432">
        <v>21853188.945567701</v>
      </c>
      <c r="G2432">
        <v>-1.3110791437784034E-3</v>
      </c>
      <c r="H2432" t="s">
        <v>13</v>
      </c>
      <c r="I2432">
        <v>2019</v>
      </c>
      <c r="J2432" t="s">
        <v>370</v>
      </c>
      <c r="K2432">
        <v>6835064.388416891</v>
      </c>
      <c r="L2432">
        <v>0.31277194396853414</v>
      </c>
      <c r="M2432" t="s">
        <v>15</v>
      </c>
    </row>
    <row r="2433" spans="1:13" x14ac:dyDescent="0.3">
      <c r="A2433">
        <v>26</v>
      </c>
      <c r="B2433" t="s">
        <v>364</v>
      </c>
      <c r="C2433" s="1">
        <v>43435</v>
      </c>
      <c r="D2433" t="s">
        <v>103</v>
      </c>
      <c r="E2433" t="str">
        <f t="shared" si="37"/>
        <v>2018/12</v>
      </c>
      <c r="F2433">
        <v>21881858.996065099</v>
      </c>
      <c r="G2433">
        <v>-5.9901297700097778E-2</v>
      </c>
      <c r="H2433" t="s">
        <v>13</v>
      </c>
      <c r="I2433">
        <v>2018</v>
      </c>
      <c r="J2433" t="s">
        <v>371</v>
      </c>
      <c r="K2433">
        <v>7481376.8268046947</v>
      </c>
      <c r="L2433">
        <v>0.34189859408883094</v>
      </c>
      <c r="M2433" t="s">
        <v>15</v>
      </c>
    </row>
    <row r="2434" spans="1:13" x14ac:dyDescent="0.3">
      <c r="A2434">
        <v>26</v>
      </c>
      <c r="B2434" t="s">
        <v>364</v>
      </c>
      <c r="C2434" s="1">
        <v>43405</v>
      </c>
      <c r="D2434" t="s">
        <v>105</v>
      </c>
      <c r="E2434" t="str">
        <f t="shared" si="37"/>
        <v>2018/11</v>
      </c>
      <c r="F2434">
        <v>23232664.3577976</v>
      </c>
      <c r="G2434">
        <v>4.2947067541170877E-2</v>
      </c>
      <c r="H2434" t="s">
        <v>13</v>
      </c>
      <c r="I2434">
        <v>2018</v>
      </c>
      <c r="J2434" t="s">
        <v>371</v>
      </c>
      <c r="K2434">
        <v>7481376.8268046947</v>
      </c>
      <c r="L2434">
        <v>0.32201975251683579</v>
      </c>
      <c r="M2434" t="s">
        <v>15</v>
      </c>
    </row>
    <row r="2435" spans="1:13" x14ac:dyDescent="0.3">
      <c r="A2435">
        <v>26</v>
      </c>
      <c r="B2435" t="s">
        <v>364</v>
      </c>
      <c r="C2435" s="1">
        <v>43374</v>
      </c>
      <c r="D2435" t="s">
        <v>106</v>
      </c>
      <c r="E2435" t="str">
        <f t="shared" ref="E2435:E2498" si="38">TEXT(C2435,"yyyy/mm")</f>
        <v>2018/10</v>
      </c>
      <c r="F2435">
        <v>22256011.844190899</v>
      </c>
      <c r="G2435">
        <v>2.4403120337919658E-2</v>
      </c>
      <c r="H2435" t="s">
        <v>13</v>
      </c>
      <c r="I2435">
        <v>2018</v>
      </c>
      <c r="J2435" t="s">
        <v>371</v>
      </c>
      <c r="K2435">
        <v>7481376.8268046947</v>
      </c>
      <c r="L2435">
        <v>0.33615082878190633</v>
      </c>
      <c r="M2435" t="s">
        <v>15</v>
      </c>
    </row>
    <row r="2436" spans="1:13" x14ac:dyDescent="0.3">
      <c r="A2436">
        <v>26</v>
      </c>
      <c r="B2436" t="s">
        <v>364</v>
      </c>
      <c r="C2436" s="1">
        <v>43344</v>
      </c>
      <c r="D2436" t="s">
        <v>107</v>
      </c>
      <c r="E2436" t="str">
        <f t="shared" si="38"/>
        <v>2018/09</v>
      </c>
      <c r="F2436">
        <v>21719468.994996399</v>
      </c>
      <c r="G2436">
        <v>6.6797493471860425E-2</v>
      </c>
      <c r="H2436" t="s">
        <v>13</v>
      </c>
      <c r="I2436">
        <v>2018</v>
      </c>
      <c r="J2436" t="s">
        <v>371</v>
      </c>
      <c r="K2436">
        <v>7481376.8268046947</v>
      </c>
      <c r="L2436">
        <v>0.34445486805078934</v>
      </c>
      <c r="M2436" t="s">
        <v>15</v>
      </c>
    </row>
    <row r="2437" spans="1:13" x14ac:dyDescent="0.3">
      <c r="A2437">
        <v>26</v>
      </c>
      <c r="B2437" t="s">
        <v>364</v>
      </c>
      <c r="C2437" s="1">
        <v>43313</v>
      </c>
      <c r="D2437" t="s">
        <v>108</v>
      </c>
      <c r="E2437" t="str">
        <f t="shared" si="38"/>
        <v>2018/08</v>
      </c>
      <c r="F2437">
        <v>20316056.897309899</v>
      </c>
      <c r="G2437">
        <v>3.3447956119618032E-2</v>
      </c>
      <c r="H2437" t="s">
        <v>13</v>
      </c>
      <c r="I2437">
        <v>2018</v>
      </c>
      <c r="J2437" t="s">
        <v>371</v>
      </c>
      <c r="K2437">
        <v>7481376.8268046947</v>
      </c>
      <c r="L2437">
        <v>0.36824945237258727</v>
      </c>
      <c r="M2437" t="s">
        <v>15</v>
      </c>
    </row>
    <row r="2438" spans="1:13" x14ac:dyDescent="0.3">
      <c r="A2438">
        <v>26</v>
      </c>
      <c r="B2438" t="s">
        <v>364</v>
      </c>
      <c r="C2438" s="1">
        <v>43282</v>
      </c>
      <c r="D2438" t="s">
        <v>109</v>
      </c>
      <c r="E2438" t="str">
        <f t="shared" si="38"/>
        <v>2018/07</v>
      </c>
      <c r="F2438">
        <v>19647765.118729599</v>
      </c>
      <c r="G2438">
        <v>1.4840440237465174E-2</v>
      </c>
      <c r="H2438" t="s">
        <v>13</v>
      </c>
      <c r="I2438">
        <v>2018</v>
      </c>
      <c r="J2438" t="s">
        <v>371</v>
      </c>
      <c r="K2438">
        <v>7481376.8268046947</v>
      </c>
      <c r="L2438">
        <v>0.38077495234676501</v>
      </c>
      <c r="M2438" t="s">
        <v>15</v>
      </c>
    </row>
    <row r="2439" spans="1:13" x14ac:dyDescent="0.3">
      <c r="A2439">
        <v>26</v>
      </c>
      <c r="B2439" t="s">
        <v>364</v>
      </c>
      <c r="C2439" s="1">
        <v>43252</v>
      </c>
      <c r="D2439" t="s">
        <v>110</v>
      </c>
      <c r="E2439" t="str">
        <f t="shared" si="38"/>
        <v>2018/06</v>
      </c>
      <c r="F2439">
        <v>19358336.5701514</v>
      </c>
      <c r="G2439">
        <v>6.7656294035916775E-2</v>
      </c>
      <c r="H2439" t="s">
        <v>13</v>
      </c>
      <c r="I2439">
        <v>2018</v>
      </c>
      <c r="J2439" t="s">
        <v>371</v>
      </c>
      <c r="K2439">
        <v>7481376.8268046947</v>
      </c>
      <c r="L2439">
        <v>0.38646795914997273</v>
      </c>
      <c r="M2439" t="s">
        <v>15</v>
      </c>
    </row>
    <row r="2440" spans="1:13" x14ac:dyDescent="0.3">
      <c r="A2440">
        <v>26</v>
      </c>
      <c r="B2440" t="s">
        <v>364</v>
      </c>
      <c r="C2440" s="1">
        <v>43221</v>
      </c>
      <c r="D2440" t="s">
        <v>111</v>
      </c>
      <c r="E2440" t="str">
        <f t="shared" si="38"/>
        <v>2018/05</v>
      </c>
      <c r="F2440">
        <v>18091945.9329031</v>
      </c>
      <c r="G2440">
        <v>-5.7142956187651748E-3</v>
      </c>
      <c r="H2440" t="s">
        <v>13</v>
      </c>
      <c r="I2440">
        <v>2018</v>
      </c>
      <c r="J2440" t="s">
        <v>371</v>
      </c>
      <c r="K2440">
        <v>7481376.8268046947</v>
      </c>
      <c r="L2440">
        <v>0.41351974268277097</v>
      </c>
      <c r="M2440" t="s">
        <v>15</v>
      </c>
    </row>
    <row r="2441" spans="1:13" x14ac:dyDescent="0.3">
      <c r="A2441">
        <v>26</v>
      </c>
      <c r="B2441" t="s">
        <v>364</v>
      </c>
      <c r="C2441" s="1">
        <v>43191</v>
      </c>
      <c r="D2441" t="s">
        <v>112</v>
      </c>
      <c r="E2441" t="str">
        <f t="shared" si="38"/>
        <v>2018/04</v>
      </c>
      <c r="F2441">
        <v>18195624.603449199</v>
      </c>
      <c r="G2441">
        <v>-3.150883515102032E-2</v>
      </c>
      <c r="H2441" t="s">
        <v>13</v>
      </c>
      <c r="I2441">
        <v>2018</v>
      </c>
      <c r="J2441" t="s">
        <v>371</v>
      </c>
      <c r="K2441">
        <v>7481376.8268046947</v>
      </c>
      <c r="L2441">
        <v>0.41116350715361044</v>
      </c>
      <c r="M2441" t="s">
        <v>15</v>
      </c>
    </row>
    <row r="2442" spans="1:13" x14ac:dyDescent="0.3">
      <c r="A2442">
        <v>26</v>
      </c>
      <c r="B2442" t="s">
        <v>364</v>
      </c>
      <c r="C2442" s="1">
        <v>43160</v>
      </c>
      <c r="D2442" t="s">
        <v>113</v>
      </c>
      <c r="E2442" t="str">
        <f t="shared" si="38"/>
        <v>2018/03</v>
      </c>
      <c r="F2442">
        <v>18778075.526981801</v>
      </c>
      <c r="G2442">
        <v>8.2352911769669288E-2</v>
      </c>
      <c r="H2442" t="s">
        <v>13</v>
      </c>
      <c r="I2442">
        <v>2018</v>
      </c>
      <c r="J2442" t="s">
        <v>371</v>
      </c>
      <c r="K2442">
        <v>7481376.8268046947</v>
      </c>
      <c r="L2442">
        <v>0.39841020002581573</v>
      </c>
      <c r="M2442" t="s">
        <v>15</v>
      </c>
    </row>
    <row r="2443" spans="1:13" x14ac:dyDescent="0.3">
      <c r="A2443">
        <v>26</v>
      </c>
      <c r="B2443" t="s">
        <v>364</v>
      </c>
      <c r="C2443" s="1">
        <v>43132</v>
      </c>
      <c r="D2443" t="s">
        <v>114</v>
      </c>
      <c r="E2443" t="str">
        <f t="shared" si="38"/>
        <v>2018/02</v>
      </c>
      <c r="F2443">
        <v>17293610.225643899</v>
      </c>
      <c r="G2443">
        <v>-3.7455225456980781E-2</v>
      </c>
      <c r="H2443" t="s">
        <v>13</v>
      </c>
      <c r="I2443">
        <v>2018</v>
      </c>
      <c r="J2443" t="s">
        <v>371</v>
      </c>
      <c r="K2443">
        <v>7481376.8268046947</v>
      </c>
      <c r="L2443">
        <v>0.43260931229448579</v>
      </c>
      <c r="M2443" t="s">
        <v>15</v>
      </c>
    </row>
    <row r="2444" spans="1:13" x14ac:dyDescent="0.3">
      <c r="A2444">
        <v>26</v>
      </c>
      <c r="B2444" t="s">
        <v>364</v>
      </c>
      <c r="C2444" s="1">
        <v>43101</v>
      </c>
      <c r="D2444" t="s">
        <v>115</v>
      </c>
      <c r="E2444" t="str">
        <f t="shared" si="38"/>
        <v>2018/01</v>
      </c>
      <c r="F2444">
        <v>17953629.725557301</v>
      </c>
      <c r="G2444">
        <v>-7.2938981344145032E-2</v>
      </c>
      <c r="H2444" t="s">
        <v>13</v>
      </c>
      <c r="I2444">
        <v>2018</v>
      </c>
      <c r="J2444" t="s">
        <v>371</v>
      </c>
      <c r="K2444">
        <v>7481376.8268046947</v>
      </c>
      <c r="L2444">
        <v>0.41670553203817196</v>
      </c>
      <c r="M2444" t="s">
        <v>15</v>
      </c>
    </row>
    <row r="2445" spans="1:13" x14ac:dyDescent="0.3">
      <c r="A2445">
        <v>26</v>
      </c>
      <c r="B2445" t="s">
        <v>364</v>
      </c>
      <c r="C2445" s="1">
        <v>43070</v>
      </c>
      <c r="D2445" t="s">
        <v>116</v>
      </c>
      <c r="E2445" t="str">
        <f t="shared" si="38"/>
        <v>2017/12</v>
      </c>
      <c r="F2445">
        <v>19312089.310557202</v>
      </c>
      <c r="G2445">
        <v>1.6111753437750155E-2</v>
      </c>
      <c r="H2445" t="s">
        <v>13</v>
      </c>
      <c r="I2445">
        <v>2017</v>
      </c>
      <c r="J2445" t="s">
        <v>372</v>
      </c>
      <c r="K2445">
        <v>8029365.9220646974</v>
      </c>
      <c r="L2445">
        <v>0.41576888926644212</v>
      </c>
      <c r="M2445" t="s">
        <v>15</v>
      </c>
    </row>
    <row r="2446" spans="1:13" x14ac:dyDescent="0.3">
      <c r="A2446">
        <v>26</v>
      </c>
      <c r="B2446" t="s">
        <v>364</v>
      </c>
      <c r="C2446" s="1">
        <v>43040</v>
      </c>
      <c r="D2446" t="s">
        <v>118</v>
      </c>
      <c r="E2446" t="str">
        <f t="shared" si="38"/>
        <v>2017/11</v>
      </c>
      <c r="F2446">
        <v>19003430.880467299</v>
      </c>
      <c r="G2446">
        <v>-7.3907835387032911E-2</v>
      </c>
      <c r="H2446" t="s">
        <v>13</v>
      </c>
      <c r="I2446">
        <v>2017</v>
      </c>
      <c r="J2446" t="s">
        <v>372</v>
      </c>
      <c r="K2446">
        <v>8029365.9220646974</v>
      </c>
      <c r="L2446">
        <v>0.42252191052078347</v>
      </c>
      <c r="M2446" t="s">
        <v>15</v>
      </c>
    </row>
    <row r="2447" spans="1:13" x14ac:dyDescent="0.3">
      <c r="A2447">
        <v>26</v>
      </c>
      <c r="B2447" t="s">
        <v>364</v>
      </c>
      <c r="C2447" s="1">
        <v>43009</v>
      </c>
      <c r="D2447" t="s">
        <v>119</v>
      </c>
      <c r="E2447" t="str">
        <f t="shared" si="38"/>
        <v>2017/10</v>
      </c>
      <c r="F2447">
        <v>20461137.8201118</v>
      </c>
      <c r="G2447">
        <v>-7.2222224655509419E-3</v>
      </c>
      <c r="H2447" t="s">
        <v>13</v>
      </c>
      <c r="I2447">
        <v>2017</v>
      </c>
      <c r="J2447" t="s">
        <v>372</v>
      </c>
      <c r="K2447">
        <v>8029365.9220646974</v>
      </c>
      <c r="L2447">
        <v>0.39242030392720478</v>
      </c>
      <c r="M2447" t="s">
        <v>15</v>
      </c>
    </row>
    <row r="2448" spans="1:13" x14ac:dyDescent="0.3">
      <c r="A2448">
        <v>26</v>
      </c>
      <c r="B2448" t="s">
        <v>364</v>
      </c>
      <c r="C2448" s="1">
        <v>42979</v>
      </c>
      <c r="D2448" t="s">
        <v>120</v>
      </c>
      <c r="E2448" t="str">
        <f t="shared" si="38"/>
        <v>2017/09</v>
      </c>
      <c r="F2448">
        <v>20609447.627900898</v>
      </c>
      <c r="G2448">
        <v>-1.3618516332183981E-2</v>
      </c>
      <c r="H2448" t="s">
        <v>13</v>
      </c>
      <c r="I2448">
        <v>2017</v>
      </c>
      <c r="J2448" t="s">
        <v>372</v>
      </c>
      <c r="K2448">
        <v>8029365.9220646974</v>
      </c>
      <c r="L2448">
        <v>0.38959636701735806</v>
      </c>
      <c r="M2448" t="s">
        <v>15</v>
      </c>
    </row>
    <row r="2449" spans="1:13" x14ac:dyDescent="0.3">
      <c r="A2449">
        <v>26</v>
      </c>
      <c r="B2449" t="s">
        <v>364</v>
      </c>
      <c r="C2449" s="1">
        <v>42948</v>
      </c>
      <c r="D2449" t="s">
        <v>121</v>
      </c>
      <c r="E2449" t="str">
        <f t="shared" si="38"/>
        <v>2017/08</v>
      </c>
      <c r="F2449">
        <v>20892037.587500598</v>
      </c>
      <c r="G2449">
        <v>-2.1044704042990241E-2</v>
      </c>
      <c r="H2449" t="s">
        <v>13</v>
      </c>
      <c r="I2449">
        <v>2017</v>
      </c>
      <c r="J2449" t="s">
        <v>372</v>
      </c>
      <c r="K2449">
        <v>8029365.9220646974</v>
      </c>
      <c r="L2449">
        <v>0.38432660713134797</v>
      </c>
      <c r="M2449" t="s">
        <v>15</v>
      </c>
    </row>
    <row r="2450" spans="1:13" x14ac:dyDescent="0.3">
      <c r="A2450">
        <v>26</v>
      </c>
      <c r="B2450" t="s">
        <v>364</v>
      </c>
      <c r="C2450" s="1">
        <v>42917</v>
      </c>
      <c r="D2450" t="s">
        <v>122</v>
      </c>
      <c r="E2450" t="str">
        <f t="shared" si="38"/>
        <v>2017/07</v>
      </c>
      <c r="F2450">
        <v>21336363.2883779</v>
      </c>
      <c r="G2450">
        <v>3.2904648058149612E-2</v>
      </c>
      <c r="H2450" t="s">
        <v>13</v>
      </c>
      <c r="I2450">
        <v>2017</v>
      </c>
      <c r="J2450" t="s">
        <v>372</v>
      </c>
      <c r="K2450">
        <v>8029365.9220646974</v>
      </c>
      <c r="L2450">
        <v>0.37632307875252397</v>
      </c>
      <c r="M2450" t="s">
        <v>15</v>
      </c>
    </row>
    <row r="2451" spans="1:13" x14ac:dyDescent="0.3">
      <c r="A2451">
        <v>26</v>
      </c>
      <c r="B2451" t="s">
        <v>364</v>
      </c>
      <c r="C2451" s="1">
        <v>42887</v>
      </c>
      <c r="D2451" t="s">
        <v>123</v>
      </c>
      <c r="E2451" t="str">
        <f t="shared" si="38"/>
        <v>2017/06</v>
      </c>
      <c r="F2451">
        <v>20645722.718805201</v>
      </c>
      <c r="G2451">
        <v>-3.1836641060836744E-2</v>
      </c>
      <c r="H2451" t="s">
        <v>13</v>
      </c>
      <c r="I2451">
        <v>2017</v>
      </c>
      <c r="J2451" t="s">
        <v>372</v>
      </c>
      <c r="K2451">
        <v>8029365.9220646974</v>
      </c>
      <c r="L2451">
        <v>0.38891183570682814</v>
      </c>
      <c r="M2451" t="s">
        <v>15</v>
      </c>
    </row>
    <row r="2452" spans="1:13" x14ac:dyDescent="0.3">
      <c r="A2452">
        <v>26</v>
      </c>
      <c r="B2452" t="s">
        <v>364</v>
      </c>
      <c r="C2452" s="1">
        <v>42856</v>
      </c>
      <c r="D2452" t="s">
        <v>124</v>
      </c>
      <c r="E2452" t="str">
        <f t="shared" si="38"/>
        <v>2017/05</v>
      </c>
      <c r="F2452">
        <v>21313588.067301299</v>
      </c>
      <c r="G2452">
        <v>5.69751000596646E-2</v>
      </c>
      <c r="H2452" t="s">
        <v>13</v>
      </c>
      <c r="I2452">
        <v>2017</v>
      </c>
      <c r="J2452" t="s">
        <v>372</v>
      </c>
      <c r="K2452">
        <v>8029365.9220646974</v>
      </c>
      <c r="L2452">
        <v>0.37672520913468915</v>
      </c>
      <c r="M2452" t="s">
        <v>15</v>
      </c>
    </row>
    <row r="2453" spans="1:13" x14ac:dyDescent="0.3">
      <c r="A2453">
        <v>26</v>
      </c>
      <c r="B2453" t="s">
        <v>364</v>
      </c>
      <c r="C2453" s="1">
        <v>42826</v>
      </c>
      <c r="D2453" t="s">
        <v>125</v>
      </c>
      <c r="E2453" t="str">
        <f t="shared" si="38"/>
        <v>2017/04</v>
      </c>
      <c r="F2453">
        <v>20133190.1942872</v>
      </c>
      <c r="G2453">
        <v>-8.8447739653291085E-3</v>
      </c>
      <c r="H2453" t="s">
        <v>13</v>
      </c>
      <c r="I2453">
        <v>2017</v>
      </c>
      <c r="J2453" t="s">
        <v>372</v>
      </c>
      <c r="K2453">
        <v>8029365.9220646974</v>
      </c>
      <c r="L2453">
        <v>0.39881240104427329</v>
      </c>
      <c r="M2453" t="s">
        <v>15</v>
      </c>
    </row>
    <row r="2454" spans="1:13" x14ac:dyDescent="0.3">
      <c r="A2454">
        <v>26</v>
      </c>
      <c r="B2454" t="s">
        <v>364</v>
      </c>
      <c r="C2454" s="1">
        <v>42795</v>
      </c>
      <c r="D2454" t="s">
        <v>126</v>
      </c>
      <c r="E2454" t="str">
        <f t="shared" si="38"/>
        <v>2017/03</v>
      </c>
      <c r="F2454">
        <v>20312053.5476835</v>
      </c>
      <c r="G2454">
        <v>6.4450748662300827E-2</v>
      </c>
      <c r="H2454" t="s">
        <v>13</v>
      </c>
      <c r="I2454">
        <v>2017</v>
      </c>
      <c r="J2454" t="s">
        <v>372</v>
      </c>
      <c r="K2454">
        <v>8029365.9220646974</v>
      </c>
      <c r="L2454">
        <v>0.39530054916482882</v>
      </c>
      <c r="M2454" t="s">
        <v>15</v>
      </c>
    </row>
    <row r="2455" spans="1:13" x14ac:dyDescent="0.3">
      <c r="A2455">
        <v>26</v>
      </c>
      <c r="B2455" t="s">
        <v>364</v>
      </c>
      <c r="C2455" s="1">
        <v>42767</v>
      </c>
      <c r="D2455" t="s">
        <v>127</v>
      </c>
      <c r="E2455" t="str">
        <f t="shared" si="38"/>
        <v>2017/02</v>
      </c>
      <c r="F2455">
        <v>19044221.686074</v>
      </c>
      <c r="G2455">
        <v>2.8417834294767342E-2</v>
      </c>
      <c r="H2455" t="s">
        <v>13</v>
      </c>
      <c r="I2455">
        <v>2017</v>
      </c>
      <c r="J2455" t="s">
        <v>372</v>
      </c>
      <c r="K2455">
        <v>8029365.9220646974</v>
      </c>
      <c r="L2455">
        <v>0.421616911125128</v>
      </c>
      <c r="M2455" t="s">
        <v>15</v>
      </c>
    </row>
    <row r="2456" spans="1:13" x14ac:dyDescent="0.3">
      <c r="A2456">
        <v>26</v>
      </c>
      <c r="B2456" t="s">
        <v>364</v>
      </c>
      <c r="C2456" s="1">
        <v>42736</v>
      </c>
      <c r="D2456" t="s">
        <v>129</v>
      </c>
      <c r="E2456" t="str">
        <f t="shared" si="38"/>
        <v>2017/01</v>
      </c>
      <c r="F2456">
        <v>18510643.624527801</v>
      </c>
      <c r="G2456">
        <v>0.19137561965502506</v>
      </c>
      <c r="H2456" t="s">
        <v>13</v>
      </c>
      <c r="I2456">
        <v>2017</v>
      </c>
      <c r="J2456" t="s">
        <v>372</v>
      </c>
      <c r="K2456">
        <v>8029365.9220646974</v>
      </c>
      <c r="L2456">
        <v>0.43377021809361982</v>
      </c>
      <c r="M2456" t="s">
        <v>15</v>
      </c>
    </row>
    <row r="2457" spans="1:13" x14ac:dyDescent="0.3">
      <c r="A2457">
        <v>26</v>
      </c>
      <c r="B2457" t="s">
        <v>364</v>
      </c>
      <c r="C2457" s="1">
        <v>42705</v>
      </c>
      <c r="D2457" t="s">
        <v>130</v>
      </c>
      <c r="E2457" t="str">
        <f t="shared" si="38"/>
        <v>2016/12</v>
      </c>
      <c r="F2457">
        <v>15286502.936393701</v>
      </c>
      <c r="G2457">
        <v>-4.3337750278373839E-2</v>
      </c>
      <c r="H2457" t="s">
        <v>13</v>
      </c>
      <c r="I2457">
        <v>2016</v>
      </c>
      <c r="J2457" t="s">
        <v>373</v>
      </c>
      <c r="K2457">
        <v>6799998.5709463693</v>
      </c>
      <c r="L2457">
        <v>0.44483676869986483</v>
      </c>
      <c r="M2457" t="s">
        <v>15</v>
      </c>
    </row>
    <row r="2458" spans="1:13" x14ac:dyDescent="0.3">
      <c r="A2458">
        <v>26</v>
      </c>
      <c r="B2458" t="s">
        <v>364</v>
      </c>
      <c r="C2458" s="1">
        <v>42675</v>
      </c>
      <c r="D2458" t="s">
        <v>132</v>
      </c>
      <c r="E2458" t="str">
        <f t="shared" si="38"/>
        <v>2016/11</v>
      </c>
      <c r="F2458">
        <v>15963550.4782439</v>
      </c>
      <c r="G2458">
        <v>-0.11347826196404008</v>
      </c>
      <c r="H2458" t="s">
        <v>13</v>
      </c>
      <c r="I2458">
        <v>2016</v>
      </c>
      <c r="J2458" t="s">
        <v>373</v>
      </c>
      <c r="K2458">
        <v>6799998.5709463693</v>
      </c>
      <c r="L2458">
        <v>0.42597031156783211</v>
      </c>
      <c r="M2458" t="s">
        <v>15</v>
      </c>
    </row>
    <row r="2459" spans="1:13" x14ac:dyDescent="0.3">
      <c r="A2459">
        <v>26</v>
      </c>
      <c r="B2459" t="s">
        <v>364</v>
      </c>
      <c r="C2459" s="1">
        <v>42644</v>
      </c>
      <c r="D2459" t="s">
        <v>133</v>
      </c>
      <c r="E2459" t="str">
        <f t="shared" si="38"/>
        <v>2016/10</v>
      </c>
      <c r="F2459">
        <v>17881851.043106899</v>
      </c>
      <c r="G2459">
        <v>-8.8254911928406753E-3</v>
      </c>
      <c r="H2459" t="s">
        <v>13</v>
      </c>
      <c r="I2459">
        <v>2016</v>
      </c>
      <c r="J2459" t="s">
        <v>373</v>
      </c>
      <c r="K2459">
        <v>6799998.5709463693</v>
      </c>
      <c r="L2459">
        <v>0.38027375099781041</v>
      </c>
      <c r="M2459" t="s">
        <v>15</v>
      </c>
    </row>
    <row r="2460" spans="1:13" x14ac:dyDescent="0.3">
      <c r="A2460">
        <v>26</v>
      </c>
      <c r="B2460" t="s">
        <v>364</v>
      </c>
      <c r="C2460" s="1">
        <v>42614</v>
      </c>
      <c r="D2460" t="s">
        <v>134</v>
      </c>
      <c r="E2460" t="str">
        <f t="shared" si="38"/>
        <v>2016/09</v>
      </c>
      <c r="F2460">
        <v>18040365.617609099</v>
      </c>
      <c r="G2460">
        <v>3.1007727129258842E-2</v>
      </c>
      <c r="H2460" t="s">
        <v>13</v>
      </c>
      <c r="I2460">
        <v>2016</v>
      </c>
      <c r="J2460" t="s">
        <v>373</v>
      </c>
      <c r="K2460">
        <v>6799998.5709463693</v>
      </c>
      <c r="L2460">
        <v>0.37693241451320308</v>
      </c>
      <c r="M2460" t="s">
        <v>15</v>
      </c>
    </row>
    <row r="2461" spans="1:13" x14ac:dyDescent="0.3">
      <c r="A2461">
        <v>26</v>
      </c>
      <c r="B2461" t="s">
        <v>364</v>
      </c>
      <c r="C2461" s="1">
        <v>42583</v>
      </c>
      <c r="D2461" t="s">
        <v>135</v>
      </c>
      <c r="E2461" t="str">
        <f t="shared" si="38"/>
        <v>2016/08</v>
      </c>
      <c r="F2461">
        <v>17489558.651030101</v>
      </c>
      <c r="G2461">
        <v>1.9224382193474093E-2</v>
      </c>
      <c r="H2461" t="s">
        <v>13</v>
      </c>
      <c r="I2461">
        <v>2016</v>
      </c>
      <c r="J2461" t="s">
        <v>373</v>
      </c>
      <c r="K2461">
        <v>6799998.5709463693</v>
      </c>
      <c r="L2461">
        <v>0.38880332583726251</v>
      </c>
      <c r="M2461" t="s">
        <v>15</v>
      </c>
    </row>
    <row r="2462" spans="1:13" x14ac:dyDescent="0.3">
      <c r="A2462">
        <v>26</v>
      </c>
      <c r="B2462" t="s">
        <v>364</v>
      </c>
      <c r="C2462" s="1">
        <v>42552</v>
      </c>
      <c r="D2462" t="s">
        <v>136</v>
      </c>
      <c r="E2462" t="str">
        <f t="shared" si="38"/>
        <v>2016/07</v>
      </c>
      <c r="F2462">
        <v>17156543.9482366</v>
      </c>
      <c r="G2462">
        <v>4.4074613419356014E-2</v>
      </c>
      <c r="H2462" t="s">
        <v>13</v>
      </c>
      <c r="I2462">
        <v>2016</v>
      </c>
      <c r="J2462" t="s">
        <v>373</v>
      </c>
      <c r="K2462">
        <v>6799998.5709463693</v>
      </c>
      <c r="L2462">
        <v>0.39635013855137724</v>
      </c>
      <c r="M2462" t="s">
        <v>15</v>
      </c>
    </row>
    <row r="2463" spans="1:13" x14ac:dyDescent="0.3">
      <c r="A2463">
        <v>26</v>
      </c>
      <c r="B2463" t="s">
        <v>364</v>
      </c>
      <c r="C2463" s="1">
        <v>42522</v>
      </c>
      <c r="D2463" t="s">
        <v>137</v>
      </c>
      <c r="E2463" t="str">
        <f t="shared" si="38"/>
        <v>2016/06</v>
      </c>
      <c r="F2463">
        <v>16416797.668717699</v>
      </c>
      <c r="G2463">
        <v>-8.0590448365948392E-2</v>
      </c>
      <c r="H2463" t="s">
        <v>13</v>
      </c>
      <c r="I2463">
        <v>2016</v>
      </c>
      <c r="J2463" t="s">
        <v>373</v>
      </c>
      <c r="K2463">
        <v>6799998.5709463693</v>
      </c>
      <c r="L2463">
        <v>0.41420980560074788</v>
      </c>
      <c r="M2463" t="s">
        <v>15</v>
      </c>
    </row>
    <row r="2464" spans="1:13" x14ac:dyDescent="0.3">
      <c r="A2464">
        <v>12</v>
      </c>
      <c r="B2464" t="s">
        <v>374</v>
      </c>
      <c r="C2464" s="1">
        <v>45627</v>
      </c>
      <c r="D2464" t="s">
        <v>24</v>
      </c>
      <c r="E2464" t="str">
        <f t="shared" si="38"/>
        <v>2024/12</v>
      </c>
      <c r="F2464">
        <v>56687552.218517303</v>
      </c>
      <c r="G2464">
        <v>-1.1134609583086149E-2</v>
      </c>
      <c r="H2464" t="s">
        <v>13</v>
      </c>
      <c r="I2464">
        <v>2024</v>
      </c>
      <c r="J2464" t="s">
        <v>375</v>
      </c>
      <c r="K2464">
        <v>6833731.5800375305</v>
      </c>
      <c r="L2464">
        <v>0.12055083193035197</v>
      </c>
      <c r="M2464" t="s">
        <v>157</v>
      </c>
    </row>
    <row r="2465" spans="1:13" x14ac:dyDescent="0.3">
      <c r="A2465">
        <v>12</v>
      </c>
      <c r="B2465" t="s">
        <v>374</v>
      </c>
      <c r="C2465" s="1">
        <v>45597</v>
      </c>
      <c r="D2465" t="s">
        <v>26</v>
      </c>
      <c r="E2465" t="str">
        <f t="shared" si="38"/>
        <v>2024/11</v>
      </c>
      <c r="F2465">
        <v>57322273.107652403</v>
      </c>
      <c r="G2465">
        <v>6.8742041870152371E-2</v>
      </c>
      <c r="H2465" t="s">
        <v>13</v>
      </c>
      <c r="I2465">
        <v>2024</v>
      </c>
      <c r="J2465" t="s">
        <v>375</v>
      </c>
      <c r="K2465">
        <v>6833731.5800375305</v>
      </c>
      <c r="L2465">
        <v>0.1192159907406959</v>
      </c>
      <c r="M2465" t="s">
        <v>157</v>
      </c>
    </row>
    <row r="2466" spans="1:13" x14ac:dyDescent="0.3">
      <c r="A2466">
        <v>12</v>
      </c>
      <c r="B2466" t="s">
        <v>374</v>
      </c>
      <c r="C2466" s="1">
        <v>45566</v>
      </c>
      <c r="D2466" t="s">
        <v>27</v>
      </c>
      <c r="E2466" t="str">
        <f t="shared" si="38"/>
        <v>2024/10</v>
      </c>
      <c r="F2466">
        <v>53514209.499175102</v>
      </c>
      <c r="G2466">
        <v>4.8515416040233982E-2</v>
      </c>
      <c r="H2466" t="s">
        <v>13</v>
      </c>
      <c r="I2466">
        <v>2024</v>
      </c>
      <c r="J2466" t="s">
        <v>375</v>
      </c>
      <c r="K2466">
        <v>6833731.5800375305</v>
      </c>
      <c r="L2466">
        <v>0.12769938384575913</v>
      </c>
      <c r="M2466" t="s">
        <v>157</v>
      </c>
    </row>
    <row r="2467" spans="1:13" x14ac:dyDescent="0.3">
      <c r="A2467">
        <v>12</v>
      </c>
      <c r="B2467" t="s">
        <v>374</v>
      </c>
      <c r="C2467" s="1">
        <v>45536</v>
      </c>
      <c r="D2467" t="s">
        <v>28</v>
      </c>
      <c r="E2467" t="str">
        <f t="shared" si="38"/>
        <v>2024/09</v>
      </c>
      <c r="F2467">
        <v>50979918.522006303</v>
      </c>
      <c r="G2467">
        <v>-2.7927416809487705E-3</v>
      </c>
      <c r="H2467" t="s">
        <v>13</v>
      </c>
      <c r="I2467">
        <v>2024</v>
      </c>
      <c r="J2467" t="s">
        <v>375</v>
      </c>
      <c r="K2467">
        <v>6833731.5800375305</v>
      </c>
      <c r="L2467">
        <v>0.13404751867321327</v>
      </c>
      <c r="M2467" t="s">
        <v>157</v>
      </c>
    </row>
    <row r="2468" spans="1:13" x14ac:dyDescent="0.3">
      <c r="A2468">
        <v>12</v>
      </c>
      <c r="B2468" t="s">
        <v>374</v>
      </c>
      <c r="C2468" s="1">
        <v>45505</v>
      </c>
      <c r="D2468" t="s">
        <v>29</v>
      </c>
      <c r="E2468" t="str">
        <f t="shared" si="38"/>
        <v>2024/08</v>
      </c>
      <c r="F2468">
        <v>51122491.257098801</v>
      </c>
      <c r="G2468">
        <v>3.8317510827157831E-4</v>
      </c>
      <c r="H2468" t="s">
        <v>13</v>
      </c>
      <c r="I2468">
        <v>2024</v>
      </c>
      <c r="J2468" t="s">
        <v>375</v>
      </c>
      <c r="K2468">
        <v>6833731.5800375305</v>
      </c>
      <c r="L2468">
        <v>0.13367368083981251</v>
      </c>
      <c r="M2468" t="s">
        <v>157</v>
      </c>
    </row>
    <row r="2469" spans="1:13" x14ac:dyDescent="0.3">
      <c r="A2469">
        <v>12</v>
      </c>
      <c r="B2469" t="s">
        <v>374</v>
      </c>
      <c r="C2469" s="1">
        <v>45474</v>
      </c>
      <c r="D2469" t="s">
        <v>30</v>
      </c>
      <c r="E2469" t="str">
        <f t="shared" si="38"/>
        <v>2024/07</v>
      </c>
      <c r="F2469">
        <v>51102906.143479899</v>
      </c>
      <c r="G2469">
        <v>0.10281508536795346</v>
      </c>
      <c r="H2469" t="s">
        <v>13</v>
      </c>
      <c r="I2469">
        <v>2024</v>
      </c>
      <c r="J2469" t="s">
        <v>375</v>
      </c>
      <c r="K2469">
        <v>6833731.5800375305</v>
      </c>
      <c r="L2469">
        <v>0.13372491108139123</v>
      </c>
      <c r="M2469" t="s">
        <v>157</v>
      </c>
    </row>
    <row r="2470" spans="1:13" x14ac:dyDescent="0.3">
      <c r="A2470">
        <v>12</v>
      </c>
      <c r="B2470" t="s">
        <v>374</v>
      </c>
      <c r="C2470" s="1">
        <v>45444</v>
      </c>
      <c r="D2470" t="s">
        <v>31</v>
      </c>
      <c r="E2470" t="str">
        <f t="shared" si="38"/>
        <v>2024/06</v>
      </c>
      <c r="F2470">
        <v>46109835.650342599</v>
      </c>
      <c r="G2470">
        <v>-1.5142314044082526E-2</v>
      </c>
      <c r="H2470" t="s">
        <v>13</v>
      </c>
      <c r="I2470">
        <v>2024</v>
      </c>
      <c r="J2470" t="s">
        <v>375</v>
      </c>
      <c r="K2470">
        <v>6833731.5800375305</v>
      </c>
      <c r="L2470">
        <v>0.14820550721235884</v>
      </c>
      <c r="M2470" t="s">
        <v>157</v>
      </c>
    </row>
    <row r="2471" spans="1:13" x14ac:dyDescent="0.3">
      <c r="A2471">
        <v>12</v>
      </c>
      <c r="B2471" t="s">
        <v>374</v>
      </c>
      <c r="C2471" s="1">
        <v>45413</v>
      </c>
      <c r="D2471" t="s">
        <v>32</v>
      </c>
      <c r="E2471" t="str">
        <f t="shared" si="38"/>
        <v>2024/05</v>
      </c>
      <c r="F2471">
        <v>46813358.300243497</v>
      </c>
      <c r="G2471">
        <v>-1.8328539173756351E-2</v>
      </c>
      <c r="H2471" t="s">
        <v>13</v>
      </c>
      <c r="I2471">
        <v>2024</v>
      </c>
      <c r="J2471" t="s">
        <v>375</v>
      </c>
      <c r="K2471">
        <v>6833731.5800375305</v>
      </c>
      <c r="L2471">
        <v>0.14597823843802263</v>
      </c>
      <c r="M2471" t="s">
        <v>157</v>
      </c>
    </row>
    <row r="2472" spans="1:13" x14ac:dyDescent="0.3">
      <c r="A2472">
        <v>12</v>
      </c>
      <c r="B2472" t="s">
        <v>374</v>
      </c>
      <c r="C2472" s="1">
        <v>45383</v>
      </c>
      <c r="D2472" t="s">
        <v>34</v>
      </c>
      <c r="E2472" t="str">
        <f t="shared" si="38"/>
        <v>2024/04</v>
      </c>
      <c r="F2472">
        <v>47679290.163451798</v>
      </c>
      <c r="G2472">
        <v>-4.0990502168835152E-2</v>
      </c>
      <c r="H2472" t="s">
        <v>13</v>
      </c>
      <c r="I2472">
        <v>2024</v>
      </c>
      <c r="J2472" t="s">
        <v>375</v>
      </c>
      <c r="K2472">
        <v>6833731.5800375305</v>
      </c>
      <c r="L2472">
        <v>0.14332704108241687</v>
      </c>
      <c r="M2472" t="s">
        <v>157</v>
      </c>
    </row>
    <row r="2473" spans="1:13" x14ac:dyDescent="0.3">
      <c r="A2473">
        <v>12</v>
      </c>
      <c r="B2473" t="s">
        <v>374</v>
      </c>
      <c r="C2473" s="1">
        <v>45352</v>
      </c>
      <c r="D2473" t="s">
        <v>35</v>
      </c>
      <c r="E2473" t="str">
        <f t="shared" si="38"/>
        <v>2024/03</v>
      </c>
      <c r="F2473">
        <v>49674297.047379002</v>
      </c>
      <c r="G2473">
        <v>6.7328875104988181E-2</v>
      </c>
      <c r="H2473" t="s">
        <v>13</v>
      </c>
      <c r="I2473">
        <v>2024</v>
      </c>
      <c r="J2473" t="s">
        <v>375</v>
      </c>
      <c r="K2473">
        <v>6833731.5800375305</v>
      </c>
      <c r="L2473">
        <v>0.13757077575792495</v>
      </c>
      <c r="M2473" t="s">
        <v>157</v>
      </c>
    </row>
    <row r="2474" spans="1:13" x14ac:dyDescent="0.3">
      <c r="A2474">
        <v>12</v>
      </c>
      <c r="B2474" t="s">
        <v>374</v>
      </c>
      <c r="C2474" s="1">
        <v>45323</v>
      </c>
      <c r="D2474" t="s">
        <v>36</v>
      </c>
      <c r="E2474" t="str">
        <f t="shared" si="38"/>
        <v>2024/02</v>
      </c>
      <c r="F2474">
        <v>46439888.793466397</v>
      </c>
      <c r="G2474">
        <v>-4.8823632918021751E-3</v>
      </c>
      <c r="H2474" t="s">
        <v>13</v>
      </c>
      <c r="I2474">
        <v>2024</v>
      </c>
      <c r="J2474" t="s">
        <v>375</v>
      </c>
      <c r="K2474">
        <v>6833731.5800375305</v>
      </c>
      <c r="L2474">
        <v>0.14715219518352862</v>
      </c>
      <c r="M2474" t="s">
        <v>157</v>
      </c>
    </row>
    <row r="2475" spans="1:13" x14ac:dyDescent="0.3">
      <c r="A2475">
        <v>12</v>
      </c>
      <c r="B2475" t="s">
        <v>374</v>
      </c>
      <c r="C2475" s="1">
        <v>45292</v>
      </c>
      <c r="D2475" t="s">
        <v>37</v>
      </c>
      <c r="E2475" t="str">
        <f t="shared" si="38"/>
        <v>2024/01</v>
      </c>
      <c r="F2475">
        <v>46667179.608449802</v>
      </c>
      <c r="G2475">
        <v>-1.4115795600110643E-3</v>
      </c>
      <c r="H2475" t="s">
        <v>13</v>
      </c>
      <c r="I2475">
        <v>2024</v>
      </c>
      <c r="J2475" t="s">
        <v>375</v>
      </c>
      <c r="K2475">
        <v>6833731.5800375305</v>
      </c>
      <c r="L2475">
        <v>0.14643549572471226</v>
      </c>
      <c r="M2475" t="s">
        <v>157</v>
      </c>
    </row>
    <row r="2476" spans="1:13" x14ac:dyDescent="0.3">
      <c r="A2476">
        <v>12</v>
      </c>
      <c r="B2476" t="s">
        <v>374</v>
      </c>
      <c r="C2476" s="1">
        <v>45261</v>
      </c>
      <c r="D2476" t="s">
        <v>38</v>
      </c>
      <c r="E2476" t="str">
        <f t="shared" si="38"/>
        <v>2023/12</v>
      </c>
      <c r="F2476">
        <v>46733100.5606969</v>
      </c>
      <c r="G2476">
        <v>6.8100939665713095E-2</v>
      </c>
      <c r="H2476" t="s">
        <v>13</v>
      </c>
      <c r="I2476">
        <v>2023</v>
      </c>
      <c r="J2476" t="s">
        <v>376</v>
      </c>
      <c r="K2476">
        <v>6299861.7924120827</v>
      </c>
      <c r="L2476">
        <v>0.13480513205473771</v>
      </c>
      <c r="M2476" t="s">
        <v>157</v>
      </c>
    </row>
    <row r="2477" spans="1:13" x14ac:dyDescent="0.3">
      <c r="A2477">
        <v>12</v>
      </c>
      <c r="B2477" t="s">
        <v>374</v>
      </c>
      <c r="C2477" s="1">
        <v>45231</v>
      </c>
      <c r="D2477" t="s">
        <v>40</v>
      </c>
      <c r="E2477" t="str">
        <f t="shared" si="38"/>
        <v>2023/11</v>
      </c>
      <c r="F2477">
        <v>43656481.768480897</v>
      </c>
      <c r="G2477">
        <v>-3.4458251047898743E-2</v>
      </c>
      <c r="H2477" t="s">
        <v>13</v>
      </c>
      <c r="I2477">
        <v>2023</v>
      </c>
      <c r="J2477" t="s">
        <v>376</v>
      </c>
      <c r="K2477">
        <v>6299861.7924120827</v>
      </c>
      <c r="L2477">
        <v>0.14430530215012555</v>
      </c>
      <c r="M2477" t="s">
        <v>157</v>
      </c>
    </row>
    <row r="2478" spans="1:13" x14ac:dyDescent="0.3">
      <c r="A2478">
        <v>12</v>
      </c>
      <c r="B2478" t="s">
        <v>374</v>
      </c>
      <c r="C2478" s="1">
        <v>45200</v>
      </c>
      <c r="D2478" t="s">
        <v>41</v>
      </c>
      <c r="E2478" t="str">
        <f t="shared" si="38"/>
        <v>2023/10</v>
      </c>
      <c r="F2478">
        <v>45187026.279943198</v>
      </c>
      <c r="G2478">
        <v>3.3720814148808079E-2</v>
      </c>
      <c r="H2478" t="s">
        <v>13</v>
      </c>
      <c r="I2478">
        <v>2023</v>
      </c>
      <c r="J2478" t="s">
        <v>376</v>
      </c>
      <c r="K2478">
        <v>6299861.7924120827</v>
      </c>
      <c r="L2478">
        <v>0.13941749017479274</v>
      </c>
      <c r="M2478" t="s">
        <v>157</v>
      </c>
    </row>
    <row r="2479" spans="1:13" x14ac:dyDescent="0.3">
      <c r="A2479">
        <v>12</v>
      </c>
      <c r="B2479" t="s">
        <v>374</v>
      </c>
      <c r="C2479" s="1">
        <v>45170</v>
      </c>
      <c r="D2479" t="s">
        <v>42</v>
      </c>
      <c r="E2479" t="str">
        <f t="shared" si="38"/>
        <v>2023/09</v>
      </c>
      <c r="F2479">
        <v>43688687.542424999</v>
      </c>
      <c r="G2479">
        <v>-1.4472596576597747E-3</v>
      </c>
      <c r="H2479" t="s">
        <v>13</v>
      </c>
      <c r="I2479">
        <v>2023</v>
      </c>
      <c r="J2479" t="s">
        <v>376</v>
      </c>
      <c r="K2479">
        <v>6299861.7924120827</v>
      </c>
      <c r="L2479">
        <v>0.14419892532350492</v>
      </c>
      <c r="M2479" t="s">
        <v>157</v>
      </c>
    </row>
    <row r="2480" spans="1:13" x14ac:dyDescent="0.3">
      <c r="A2480">
        <v>12</v>
      </c>
      <c r="B2480" t="s">
        <v>374</v>
      </c>
      <c r="C2480" s="1">
        <v>45139</v>
      </c>
      <c r="D2480" t="s">
        <v>43</v>
      </c>
      <c r="E2480" t="str">
        <f t="shared" si="38"/>
        <v>2023/08</v>
      </c>
      <c r="F2480">
        <v>43751962.193782002</v>
      </c>
      <c r="G2480">
        <v>-2.1376453572013909E-2</v>
      </c>
      <c r="H2480" t="s">
        <v>13</v>
      </c>
      <c r="I2480">
        <v>2023</v>
      </c>
      <c r="J2480" t="s">
        <v>376</v>
      </c>
      <c r="K2480">
        <v>6299861.7924120827</v>
      </c>
      <c r="L2480">
        <v>0.143990382980067</v>
      </c>
      <c r="M2480" t="s">
        <v>157</v>
      </c>
    </row>
    <row r="2481" spans="1:13" x14ac:dyDescent="0.3">
      <c r="A2481">
        <v>12</v>
      </c>
      <c r="B2481" t="s">
        <v>374</v>
      </c>
      <c r="C2481" s="1">
        <v>45108</v>
      </c>
      <c r="D2481" t="s">
        <v>44</v>
      </c>
      <c r="E2481" t="str">
        <f t="shared" si="38"/>
        <v>2023/07</v>
      </c>
      <c r="F2481">
        <v>44697291.8830982</v>
      </c>
      <c r="G2481">
        <v>-8.4578705522242517E-2</v>
      </c>
      <c r="H2481" t="s">
        <v>13</v>
      </c>
      <c r="I2481">
        <v>2023</v>
      </c>
      <c r="J2481" t="s">
        <v>376</v>
      </c>
      <c r="K2481">
        <v>6299861.7924120827</v>
      </c>
      <c r="L2481">
        <v>0.14094504447582221</v>
      </c>
      <c r="M2481" t="s">
        <v>157</v>
      </c>
    </row>
    <row r="2482" spans="1:13" x14ac:dyDescent="0.3">
      <c r="A2482">
        <v>12</v>
      </c>
      <c r="B2482" t="s">
        <v>374</v>
      </c>
      <c r="C2482" s="1">
        <v>45078</v>
      </c>
      <c r="D2482" t="s">
        <v>45</v>
      </c>
      <c r="E2482" t="str">
        <f t="shared" si="38"/>
        <v>2023/06</v>
      </c>
      <c r="F2482">
        <v>48642207.497588597</v>
      </c>
      <c r="G2482">
        <v>-2.4198704914141392E-3</v>
      </c>
      <c r="H2482" t="s">
        <v>13</v>
      </c>
      <c r="I2482">
        <v>2023</v>
      </c>
      <c r="J2482" t="s">
        <v>376</v>
      </c>
      <c r="K2482">
        <v>6299861.7924120827</v>
      </c>
      <c r="L2482">
        <v>0.12951430694678884</v>
      </c>
      <c r="M2482" t="s">
        <v>157</v>
      </c>
    </row>
    <row r="2483" spans="1:13" x14ac:dyDescent="0.3">
      <c r="A2483">
        <v>12</v>
      </c>
      <c r="B2483" t="s">
        <v>374</v>
      </c>
      <c r="C2483" s="1">
        <v>45047</v>
      </c>
      <c r="D2483" t="s">
        <v>46</v>
      </c>
      <c r="E2483" t="str">
        <f t="shared" si="38"/>
        <v>2023/05</v>
      </c>
      <c r="F2483">
        <v>48760057.8739646</v>
      </c>
      <c r="G2483">
        <v>4.5292958070068494E-2</v>
      </c>
      <c r="H2483" t="s">
        <v>13</v>
      </c>
      <c r="I2483">
        <v>2023</v>
      </c>
      <c r="J2483" t="s">
        <v>376</v>
      </c>
      <c r="K2483">
        <v>6299861.7924120827</v>
      </c>
      <c r="L2483">
        <v>0.1292012779947066</v>
      </c>
      <c r="M2483" t="s">
        <v>157</v>
      </c>
    </row>
    <row r="2484" spans="1:13" x14ac:dyDescent="0.3">
      <c r="A2484">
        <v>12</v>
      </c>
      <c r="B2484" t="s">
        <v>374</v>
      </c>
      <c r="C2484" s="1">
        <v>45017</v>
      </c>
      <c r="D2484" t="s">
        <v>47</v>
      </c>
      <c r="E2484" t="str">
        <f t="shared" si="38"/>
        <v>2023/04</v>
      </c>
      <c r="F2484">
        <v>46600838.44991</v>
      </c>
      <c r="G2484">
        <v>3.1000876759614659E-2</v>
      </c>
      <c r="H2484" t="s">
        <v>13</v>
      </c>
      <c r="I2484">
        <v>2023</v>
      </c>
      <c r="J2484" t="s">
        <v>376</v>
      </c>
      <c r="K2484">
        <v>6299861.7924120827</v>
      </c>
      <c r="L2484">
        <v>0.13518773485553562</v>
      </c>
      <c r="M2484" t="s">
        <v>157</v>
      </c>
    </row>
    <row r="2485" spans="1:13" x14ac:dyDescent="0.3">
      <c r="A2485">
        <v>12</v>
      </c>
      <c r="B2485" t="s">
        <v>374</v>
      </c>
      <c r="C2485" s="1">
        <v>44986</v>
      </c>
      <c r="D2485" t="s">
        <v>48</v>
      </c>
      <c r="E2485" t="str">
        <f t="shared" si="38"/>
        <v>2023/03</v>
      </c>
      <c r="F2485">
        <v>45178334.951492898</v>
      </c>
      <c r="G2485">
        <v>5.5571401195019049E-2</v>
      </c>
      <c r="H2485" t="s">
        <v>13</v>
      </c>
      <c r="I2485">
        <v>2023</v>
      </c>
      <c r="J2485" t="s">
        <v>376</v>
      </c>
      <c r="K2485">
        <v>6299861.7924120827</v>
      </c>
      <c r="L2485">
        <v>0.13944431106582661</v>
      </c>
      <c r="M2485" t="s">
        <v>157</v>
      </c>
    </row>
    <row r="2486" spans="1:13" x14ac:dyDescent="0.3">
      <c r="A2486">
        <v>12</v>
      </c>
      <c r="B2486" t="s">
        <v>374</v>
      </c>
      <c r="C2486" s="1">
        <v>44958</v>
      </c>
      <c r="D2486" t="s">
        <v>49</v>
      </c>
      <c r="E2486" t="str">
        <f t="shared" si="38"/>
        <v>2023/02</v>
      </c>
      <c r="F2486">
        <v>42736196.549078397</v>
      </c>
      <c r="G2486">
        <v>-7.2007176638449492E-3</v>
      </c>
      <c r="H2486" t="s">
        <v>13</v>
      </c>
      <c r="I2486">
        <v>2023</v>
      </c>
      <c r="J2486" t="s">
        <v>376</v>
      </c>
      <c r="K2486">
        <v>6299861.7924120827</v>
      </c>
      <c r="L2486">
        <v>0.14741278590801357</v>
      </c>
      <c r="M2486" t="s">
        <v>157</v>
      </c>
    </row>
    <row r="2487" spans="1:13" x14ac:dyDescent="0.3">
      <c r="A2487">
        <v>12</v>
      </c>
      <c r="B2487" t="s">
        <v>374</v>
      </c>
      <c r="C2487" s="1">
        <v>44927</v>
      </c>
      <c r="D2487" t="s">
        <v>50</v>
      </c>
      <c r="E2487" t="str">
        <f t="shared" si="38"/>
        <v>2023/01</v>
      </c>
      <c r="F2487">
        <v>43045038.441628598</v>
      </c>
      <c r="G2487">
        <v>5.8847500402998132E-2</v>
      </c>
      <c r="H2487" t="s">
        <v>13</v>
      </c>
      <c r="I2487">
        <v>2023</v>
      </c>
      <c r="J2487" t="s">
        <v>376</v>
      </c>
      <c r="K2487">
        <v>6299861.7924120827</v>
      </c>
      <c r="L2487">
        <v>0.14635512060129849</v>
      </c>
      <c r="M2487" t="s">
        <v>157</v>
      </c>
    </row>
    <row r="2488" spans="1:13" x14ac:dyDescent="0.3">
      <c r="A2488">
        <v>12</v>
      </c>
      <c r="B2488" t="s">
        <v>374</v>
      </c>
      <c r="C2488" s="1">
        <v>44896</v>
      </c>
      <c r="D2488" t="s">
        <v>51</v>
      </c>
      <c r="E2488" t="str">
        <f t="shared" si="38"/>
        <v>2022/12</v>
      </c>
      <c r="F2488">
        <v>40585037.847565502</v>
      </c>
      <c r="G2488">
        <v>2.210510454156198E-2</v>
      </c>
      <c r="H2488" t="s">
        <v>13</v>
      </c>
      <c r="I2488">
        <v>2022</v>
      </c>
      <c r="J2488" t="s">
        <v>377</v>
      </c>
      <c r="K2488">
        <v>6499938.1655973</v>
      </c>
      <c r="L2488">
        <v>0.16015602079787636</v>
      </c>
      <c r="M2488" t="s">
        <v>157</v>
      </c>
    </row>
    <row r="2489" spans="1:13" x14ac:dyDescent="0.3">
      <c r="A2489">
        <v>12</v>
      </c>
      <c r="B2489" t="s">
        <v>374</v>
      </c>
      <c r="C2489" s="1">
        <v>44866</v>
      </c>
      <c r="D2489" t="s">
        <v>53</v>
      </c>
      <c r="E2489" t="str">
        <f t="shared" si="38"/>
        <v>2022/11</v>
      </c>
      <c r="F2489">
        <v>39697744.3310683</v>
      </c>
      <c r="G2489">
        <v>1.9261670756520695E-2</v>
      </c>
      <c r="H2489" t="s">
        <v>13</v>
      </c>
      <c r="I2489">
        <v>2022</v>
      </c>
      <c r="J2489" t="s">
        <v>377</v>
      </c>
      <c r="K2489">
        <v>6499938.1655973</v>
      </c>
      <c r="L2489">
        <v>0.16373570526802728</v>
      </c>
      <c r="M2489" t="s">
        <v>157</v>
      </c>
    </row>
    <row r="2490" spans="1:13" x14ac:dyDescent="0.3">
      <c r="A2490">
        <v>12</v>
      </c>
      <c r="B2490" t="s">
        <v>374</v>
      </c>
      <c r="C2490" s="1">
        <v>44835</v>
      </c>
      <c r="D2490" t="s">
        <v>54</v>
      </c>
      <c r="E2490" t="str">
        <f t="shared" si="38"/>
        <v>2022/10</v>
      </c>
      <c r="F2490">
        <v>38940416.563701801</v>
      </c>
      <c r="G2490">
        <v>1.5486857637331802E-2</v>
      </c>
      <c r="H2490" t="s">
        <v>13</v>
      </c>
      <c r="I2490">
        <v>2022</v>
      </c>
      <c r="J2490" t="s">
        <v>377</v>
      </c>
      <c r="K2490">
        <v>6499938.1655973</v>
      </c>
      <c r="L2490">
        <v>0.16692009842689251</v>
      </c>
      <c r="M2490" t="s">
        <v>157</v>
      </c>
    </row>
    <row r="2491" spans="1:13" x14ac:dyDescent="0.3">
      <c r="A2491">
        <v>12</v>
      </c>
      <c r="B2491" t="s">
        <v>374</v>
      </c>
      <c r="C2491" s="1">
        <v>44805</v>
      </c>
      <c r="D2491" t="s">
        <v>55</v>
      </c>
      <c r="E2491" t="str">
        <f t="shared" si="38"/>
        <v>2022/09</v>
      </c>
      <c r="F2491">
        <v>38341997.6507864</v>
      </c>
      <c r="G2491">
        <v>-3.252135662196852E-2</v>
      </c>
      <c r="H2491" t="s">
        <v>13</v>
      </c>
      <c r="I2491">
        <v>2022</v>
      </c>
      <c r="J2491" t="s">
        <v>377</v>
      </c>
      <c r="K2491">
        <v>6499938.1655973</v>
      </c>
      <c r="L2491">
        <v>0.1695252872528405</v>
      </c>
      <c r="M2491" t="s">
        <v>157</v>
      </c>
    </row>
    <row r="2492" spans="1:13" x14ac:dyDescent="0.3">
      <c r="A2492">
        <v>12</v>
      </c>
      <c r="B2492" t="s">
        <v>374</v>
      </c>
      <c r="C2492" s="1">
        <v>44774</v>
      </c>
      <c r="D2492" t="s">
        <v>56</v>
      </c>
      <c r="E2492" t="str">
        <f t="shared" si="38"/>
        <v>2022/08</v>
      </c>
      <c r="F2492">
        <v>39609429.018677898</v>
      </c>
      <c r="G2492">
        <v>-5.166271689528007E-2</v>
      </c>
      <c r="H2492" t="s">
        <v>13</v>
      </c>
      <c r="I2492">
        <v>2022</v>
      </c>
      <c r="J2492" t="s">
        <v>377</v>
      </c>
      <c r="K2492">
        <v>6499938.1655973</v>
      </c>
      <c r="L2492">
        <v>0.16410077919912056</v>
      </c>
      <c r="M2492" t="s">
        <v>157</v>
      </c>
    </row>
    <row r="2493" spans="1:13" x14ac:dyDescent="0.3">
      <c r="A2493">
        <v>12</v>
      </c>
      <c r="B2493" t="s">
        <v>374</v>
      </c>
      <c r="C2493" s="1">
        <v>44743</v>
      </c>
      <c r="D2493" t="s">
        <v>57</v>
      </c>
      <c r="E2493" t="str">
        <f t="shared" si="38"/>
        <v>2022/07</v>
      </c>
      <c r="F2493">
        <v>41709541.406754903</v>
      </c>
      <c r="G2493">
        <v>0.1482913366950234</v>
      </c>
      <c r="H2493" t="s">
        <v>13</v>
      </c>
      <c r="I2493">
        <v>2022</v>
      </c>
      <c r="J2493" t="s">
        <v>377</v>
      </c>
      <c r="K2493">
        <v>6499938.1655973</v>
      </c>
      <c r="L2493">
        <v>0.15583815948033003</v>
      </c>
      <c r="M2493" t="s">
        <v>157</v>
      </c>
    </row>
    <row r="2494" spans="1:13" x14ac:dyDescent="0.3">
      <c r="A2494">
        <v>12</v>
      </c>
      <c r="B2494" t="s">
        <v>374</v>
      </c>
      <c r="C2494" s="1">
        <v>44713</v>
      </c>
      <c r="D2494" t="s">
        <v>58</v>
      </c>
      <c r="E2494" t="str">
        <f t="shared" si="38"/>
        <v>2022/06</v>
      </c>
      <c r="F2494">
        <v>35961127.976689197</v>
      </c>
      <c r="G2494">
        <v>-6.1831369031887913E-2</v>
      </c>
      <c r="H2494" t="s">
        <v>13</v>
      </c>
      <c r="I2494">
        <v>2022</v>
      </c>
      <c r="J2494" t="s">
        <v>377</v>
      </c>
      <c r="K2494">
        <v>6499938.1655973</v>
      </c>
      <c r="L2494">
        <v>0.18074900681120748</v>
      </c>
      <c r="M2494" t="s">
        <v>157</v>
      </c>
    </row>
    <row r="2495" spans="1:13" x14ac:dyDescent="0.3">
      <c r="A2495">
        <v>12</v>
      </c>
      <c r="B2495" t="s">
        <v>374</v>
      </c>
      <c r="C2495" s="1">
        <v>44682</v>
      </c>
      <c r="D2495" t="s">
        <v>59</v>
      </c>
      <c r="E2495" t="str">
        <f t="shared" si="38"/>
        <v>2022/05</v>
      </c>
      <c r="F2495">
        <v>38254834.547412902</v>
      </c>
      <c r="G2495">
        <v>4.2886873621100718E-2</v>
      </c>
      <c r="H2495" t="s">
        <v>13</v>
      </c>
      <c r="I2495">
        <v>2022</v>
      </c>
      <c r="J2495" t="s">
        <v>377</v>
      </c>
      <c r="K2495">
        <v>6499938.1655973</v>
      </c>
      <c r="L2495">
        <v>0.16991154823951207</v>
      </c>
      <c r="M2495" t="s">
        <v>157</v>
      </c>
    </row>
    <row r="2496" spans="1:13" x14ac:dyDescent="0.3">
      <c r="A2496">
        <v>12</v>
      </c>
      <c r="B2496" t="s">
        <v>374</v>
      </c>
      <c r="C2496" s="1">
        <v>44652</v>
      </c>
      <c r="D2496" t="s">
        <v>60</v>
      </c>
      <c r="E2496" t="str">
        <f t="shared" si="38"/>
        <v>2022/04</v>
      </c>
      <c r="F2496">
        <v>36648887.459525898</v>
      </c>
      <c r="G2496">
        <v>3.1037165774744194E-2</v>
      </c>
      <c r="H2496" t="s">
        <v>13</v>
      </c>
      <c r="I2496">
        <v>2022</v>
      </c>
      <c r="J2496" t="s">
        <v>377</v>
      </c>
      <c r="K2496">
        <v>6499938.1655973</v>
      </c>
      <c r="L2496">
        <v>0.17735703908544745</v>
      </c>
      <c r="M2496" t="s">
        <v>157</v>
      </c>
    </row>
    <row r="2497" spans="1:13" x14ac:dyDescent="0.3">
      <c r="A2497">
        <v>12</v>
      </c>
      <c r="B2497" t="s">
        <v>374</v>
      </c>
      <c r="C2497" s="1">
        <v>44621</v>
      </c>
      <c r="D2497" t="s">
        <v>61</v>
      </c>
      <c r="E2497" t="str">
        <f t="shared" si="38"/>
        <v>2022/03</v>
      </c>
      <c r="F2497">
        <v>35528880.689507797</v>
      </c>
      <c r="G2497">
        <v>-2.6313075924116018E-2</v>
      </c>
      <c r="H2497" t="s">
        <v>13</v>
      </c>
      <c r="I2497">
        <v>2022</v>
      </c>
      <c r="J2497" t="s">
        <v>377</v>
      </c>
      <c r="K2497">
        <v>6499938.1655973</v>
      </c>
      <c r="L2497">
        <v>0.18294801410720568</v>
      </c>
      <c r="M2497" t="s">
        <v>157</v>
      </c>
    </row>
    <row r="2498" spans="1:13" x14ac:dyDescent="0.3">
      <c r="A2498">
        <v>12</v>
      </c>
      <c r="B2498" t="s">
        <v>374</v>
      </c>
      <c r="C2498" s="1">
        <v>44593</v>
      </c>
      <c r="D2498" t="s">
        <v>62</v>
      </c>
      <c r="E2498" t="str">
        <f t="shared" si="38"/>
        <v>2022/02</v>
      </c>
      <c r="F2498">
        <v>36476163.126101099</v>
      </c>
      <c r="G2498">
        <v>1.4876302988015934E-2</v>
      </c>
      <c r="H2498" t="s">
        <v>13</v>
      </c>
      <c r="I2498">
        <v>2022</v>
      </c>
      <c r="J2498" t="s">
        <v>377</v>
      </c>
      <c r="K2498">
        <v>6499938.1655973</v>
      </c>
      <c r="L2498">
        <v>0.17819687183453145</v>
      </c>
      <c r="M2498" t="s">
        <v>157</v>
      </c>
    </row>
    <row r="2499" spans="1:13" x14ac:dyDescent="0.3">
      <c r="A2499">
        <v>12</v>
      </c>
      <c r="B2499" t="s">
        <v>374</v>
      </c>
      <c r="C2499" s="1">
        <v>44562</v>
      </c>
      <c r="D2499" t="s">
        <v>63</v>
      </c>
      <c r="E2499" t="str">
        <f t="shared" ref="E2499:E2562" si="39">TEXT(C2499,"yyyy/mm")</f>
        <v>2022/01</v>
      </c>
      <c r="F2499">
        <v>35937548.89892</v>
      </c>
      <c r="G2499">
        <v>-9.635133816023303E-2</v>
      </c>
      <c r="H2499" t="s">
        <v>13</v>
      </c>
      <c r="I2499">
        <v>2022</v>
      </c>
      <c r="J2499" t="s">
        <v>377</v>
      </c>
      <c r="K2499">
        <v>6499938.1655973</v>
      </c>
      <c r="L2499">
        <v>0.18086759850760542</v>
      </c>
      <c r="M2499" t="s">
        <v>157</v>
      </c>
    </row>
    <row r="2500" spans="1:13" x14ac:dyDescent="0.3">
      <c r="A2500">
        <v>12</v>
      </c>
      <c r="B2500" t="s">
        <v>374</v>
      </c>
      <c r="C2500" s="1">
        <v>44531</v>
      </c>
      <c r="D2500" t="s">
        <v>64</v>
      </c>
      <c r="E2500" t="str">
        <f t="shared" si="39"/>
        <v>2021/12</v>
      </c>
      <c r="F2500">
        <v>39572483.569688201</v>
      </c>
      <c r="G2500">
        <v>0.12130561747403559</v>
      </c>
      <c r="H2500" t="s">
        <v>13</v>
      </c>
      <c r="I2500">
        <v>2021</v>
      </c>
      <c r="J2500" t="s">
        <v>378</v>
      </c>
      <c r="K2500">
        <v>6572151.1696414528</v>
      </c>
      <c r="L2500">
        <v>0.16607881479229675</v>
      </c>
      <c r="M2500" t="s">
        <v>157</v>
      </c>
    </row>
    <row r="2501" spans="1:13" x14ac:dyDescent="0.3">
      <c r="A2501">
        <v>12</v>
      </c>
      <c r="B2501" t="s">
        <v>374</v>
      </c>
      <c r="C2501" s="1">
        <v>44501</v>
      </c>
      <c r="D2501" t="s">
        <v>66</v>
      </c>
      <c r="E2501" t="str">
        <f t="shared" si="39"/>
        <v>2021/11</v>
      </c>
      <c r="F2501">
        <v>35051850.2131285</v>
      </c>
      <c r="G2501">
        <v>-5.8091329664802689E-2</v>
      </c>
      <c r="H2501" t="s">
        <v>13</v>
      </c>
      <c r="I2501">
        <v>2021</v>
      </c>
      <c r="J2501" t="s">
        <v>378</v>
      </c>
      <c r="K2501">
        <v>6572151.1696414528</v>
      </c>
      <c r="L2501">
        <v>0.18749798169512563</v>
      </c>
      <c r="M2501" t="s">
        <v>157</v>
      </c>
    </row>
    <row r="2502" spans="1:13" x14ac:dyDescent="0.3">
      <c r="A2502">
        <v>12</v>
      </c>
      <c r="B2502" t="s">
        <v>374</v>
      </c>
      <c r="C2502" s="1">
        <v>44470</v>
      </c>
      <c r="D2502" t="s">
        <v>67</v>
      </c>
      <c r="E2502" t="str">
        <f t="shared" si="39"/>
        <v>2021/10</v>
      </c>
      <c r="F2502">
        <v>37148363.890940703</v>
      </c>
      <c r="G2502">
        <v>1.6916488685194964E-2</v>
      </c>
      <c r="H2502" t="s">
        <v>13</v>
      </c>
      <c r="I2502">
        <v>2021</v>
      </c>
      <c r="J2502" t="s">
        <v>378</v>
      </c>
      <c r="K2502">
        <v>6572151.1696414528</v>
      </c>
      <c r="L2502">
        <v>0.17691630212667833</v>
      </c>
      <c r="M2502" t="s">
        <v>157</v>
      </c>
    </row>
    <row r="2503" spans="1:13" x14ac:dyDescent="0.3">
      <c r="A2503">
        <v>12</v>
      </c>
      <c r="B2503" t="s">
        <v>374</v>
      </c>
      <c r="C2503" s="1">
        <v>44440</v>
      </c>
      <c r="D2503" t="s">
        <v>68</v>
      </c>
      <c r="E2503" t="str">
        <f t="shared" si="39"/>
        <v>2021/09</v>
      </c>
      <c r="F2503">
        <v>36525229.496474199</v>
      </c>
      <c r="G2503">
        <v>1.5540048720822998E-2</v>
      </c>
      <c r="H2503" t="s">
        <v>13</v>
      </c>
      <c r="I2503">
        <v>2021</v>
      </c>
      <c r="J2503" t="s">
        <v>378</v>
      </c>
      <c r="K2503">
        <v>6572151.1696414528</v>
      </c>
      <c r="L2503">
        <v>0.17993456195192056</v>
      </c>
      <c r="M2503" t="s">
        <v>157</v>
      </c>
    </row>
    <row r="2504" spans="1:13" x14ac:dyDescent="0.3">
      <c r="A2504">
        <v>12</v>
      </c>
      <c r="B2504" t="s">
        <v>374</v>
      </c>
      <c r="C2504" s="1">
        <v>44409</v>
      </c>
      <c r="D2504" t="s">
        <v>69</v>
      </c>
      <c r="E2504" t="str">
        <f t="shared" si="39"/>
        <v>2021/08</v>
      </c>
      <c r="F2504">
        <v>35962013.189345703</v>
      </c>
      <c r="G2504">
        <v>-1.3569622260036433E-2</v>
      </c>
      <c r="H2504" t="s">
        <v>13</v>
      </c>
      <c r="I2504">
        <v>2021</v>
      </c>
      <c r="J2504" t="s">
        <v>378</v>
      </c>
      <c r="K2504">
        <v>6572151.1696414528</v>
      </c>
      <c r="L2504">
        <v>0.18275259327218515</v>
      </c>
      <c r="M2504" t="s">
        <v>157</v>
      </c>
    </row>
    <row r="2505" spans="1:13" x14ac:dyDescent="0.3">
      <c r="A2505">
        <v>12</v>
      </c>
      <c r="B2505" t="s">
        <v>374</v>
      </c>
      <c r="C2505" s="1">
        <v>44378</v>
      </c>
      <c r="D2505" t="s">
        <v>70</v>
      </c>
      <c r="E2505" t="str">
        <f t="shared" si="39"/>
        <v>2021/07</v>
      </c>
      <c r="F2505">
        <v>36453330.077310003</v>
      </c>
      <c r="G2505">
        <v>-6.5726119891930846E-4</v>
      </c>
      <c r="H2505" t="s">
        <v>13</v>
      </c>
      <c r="I2505">
        <v>2021</v>
      </c>
      <c r="J2505" t="s">
        <v>378</v>
      </c>
      <c r="K2505">
        <v>6572151.1696414528</v>
      </c>
      <c r="L2505">
        <v>0.18028945930874557</v>
      </c>
      <c r="M2505" t="s">
        <v>157</v>
      </c>
    </row>
    <row r="2506" spans="1:13" x14ac:dyDescent="0.3">
      <c r="A2506">
        <v>12</v>
      </c>
      <c r="B2506" t="s">
        <v>374</v>
      </c>
      <c r="C2506" s="1">
        <v>44348</v>
      </c>
      <c r="D2506" t="s">
        <v>71</v>
      </c>
      <c r="E2506" t="str">
        <f t="shared" si="39"/>
        <v>2021/06</v>
      </c>
      <c r="F2506">
        <v>36477297.312245198</v>
      </c>
      <c r="G2506">
        <v>-5.5252177882578475E-2</v>
      </c>
      <c r="H2506" t="s">
        <v>13</v>
      </c>
      <c r="I2506">
        <v>2021</v>
      </c>
      <c r="J2506" t="s">
        <v>378</v>
      </c>
      <c r="K2506">
        <v>6572151.1696414528</v>
      </c>
      <c r="L2506">
        <v>0.18017100097586516</v>
      </c>
      <c r="M2506" t="s">
        <v>157</v>
      </c>
    </row>
    <row r="2507" spans="1:13" x14ac:dyDescent="0.3">
      <c r="A2507">
        <v>12</v>
      </c>
      <c r="B2507" t="s">
        <v>374</v>
      </c>
      <c r="C2507" s="1">
        <v>44317</v>
      </c>
      <c r="D2507" t="s">
        <v>72</v>
      </c>
      <c r="E2507" t="str">
        <f t="shared" si="39"/>
        <v>2021/05</v>
      </c>
      <c r="F2507">
        <v>38549466.221098199</v>
      </c>
      <c r="G2507">
        <v>2.2635276927594542E-2</v>
      </c>
      <c r="H2507" t="s">
        <v>13</v>
      </c>
      <c r="I2507">
        <v>2021</v>
      </c>
      <c r="J2507" t="s">
        <v>378</v>
      </c>
      <c r="K2507">
        <v>6572151.1696414528</v>
      </c>
      <c r="L2507">
        <v>0.17048617825075102</v>
      </c>
      <c r="M2507" t="s">
        <v>157</v>
      </c>
    </row>
    <row r="2508" spans="1:13" x14ac:dyDescent="0.3">
      <c r="A2508">
        <v>12</v>
      </c>
      <c r="B2508" t="s">
        <v>374</v>
      </c>
      <c r="C2508" s="1">
        <v>44287</v>
      </c>
      <c r="D2508" t="s">
        <v>73</v>
      </c>
      <c r="E2508" t="str">
        <f t="shared" si="39"/>
        <v>2021/04</v>
      </c>
      <c r="F2508">
        <v>37686689.806367397</v>
      </c>
      <c r="G2508">
        <v>7.3237513130658696E-2</v>
      </c>
      <c r="H2508" t="s">
        <v>13</v>
      </c>
      <c r="I2508">
        <v>2021</v>
      </c>
      <c r="J2508" t="s">
        <v>378</v>
      </c>
      <c r="K2508">
        <v>6572151.1696414528</v>
      </c>
      <c r="L2508">
        <v>0.17438918629916517</v>
      </c>
      <c r="M2508" t="s">
        <v>157</v>
      </c>
    </row>
    <row r="2509" spans="1:13" x14ac:dyDescent="0.3">
      <c r="A2509">
        <v>12</v>
      </c>
      <c r="B2509" t="s">
        <v>374</v>
      </c>
      <c r="C2509" s="1">
        <v>44256</v>
      </c>
      <c r="D2509" t="s">
        <v>74</v>
      </c>
      <c r="E2509" t="str">
        <f t="shared" si="39"/>
        <v>2021/03</v>
      </c>
      <c r="F2509">
        <v>35025258.178192496</v>
      </c>
      <c r="G2509">
        <v>4.4745670438021048E-3</v>
      </c>
      <c r="H2509" t="s">
        <v>13</v>
      </c>
      <c r="I2509">
        <v>2021</v>
      </c>
      <c r="J2509" t="s">
        <v>378</v>
      </c>
      <c r="K2509">
        <v>6572151.1696414528</v>
      </c>
      <c r="L2509">
        <v>0.18764033476085609</v>
      </c>
      <c r="M2509" t="s">
        <v>157</v>
      </c>
    </row>
    <row r="2510" spans="1:13" x14ac:dyDescent="0.3">
      <c r="A2510">
        <v>12</v>
      </c>
      <c r="B2510" t="s">
        <v>374</v>
      </c>
      <c r="C2510" s="1">
        <v>44228</v>
      </c>
      <c r="D2510" t="s">
        <v>75</v>
      </c>
      <c r="E2510" t="str">
        <f t="shared" si="39"/>
        <v>2021/02</v>
      </c>
      <c r="F2510">
        <v>34868885.42334</v>
      </c>
      <c r="G2510">
        <v>0.10460919499582662</v>
      </c>
      <c r="H2510" t="s">
        <v>13</v>
      </c>
      <c r="I2510">
        <v>2021</v>
      </c>
      <c r="J2510" t="s">
        <v>378</v>
      </c>
      <c r="K2510">
        <v>6572151.1696414528</v>
      </c>
      <c r="L2510">
        <v>0.18848182526770091</v>
      </c>
      <c r="M2510" t="s">
        <v>157</v>
      </c>
    </row>
    <row r="2511" spans="1:13" x14ac:dyDescent="0.3">
      <c r="A2511">
        <v>12</v>
      </c>
      <c r="B2511" t="s">
        <v>374</v>
      </c>
      <c r="C2511" s="1">
        <v>44197</v>
      </c>
      <c r="D2511" t="s">
        <v>76</v>
      </c>
      <c r="E2511" t="str">
        <f t="shared" si="39"/>
        <v>2021/01</v>
      </c>
      <c r="F2511">
        <v>31405583.6831939</v>
      </c>
      <c r="G2511">
        <v>-3.8237492051743344E-2</v>
      </c>
      <c r="H2511" t="s">
        <v>13</v>
      </c>
      <c r="I2511">
        <v>2021</v>
      </c>
      <c r="J2511" t="s">
        <v>378</v>
      </c>
      <c r="K2511">
        <v>6572151.1696414528</v>
      </c>
      <c r="L2511">
        <v>0.2092669646244599</v>
      </c>
      <c r="M2511" t="s">
        <v>157</v>
      </c>
    </row>
    <row r="2512" spans="1:13" x14ac:dyDescent="0.3">
      <c r="A2512">
        <v>12</v>
      </c>
      <c r="B2512" t="s">
        <v>374</v>
      </c>
      <c r="C2512" s="1">
        <v>44166</v>
      </c>
      <c r="D2512" t="s">
        <v>77</v>
      </c>
      <c r="E2512" t="str">
        <f t="shared" si="39"/>
        <v>2020/12</v>
      </c>
      <c r="F2512">
        <v>32629709.034933999</v>
      </c>
      <c r="G2512">
        <v>2.9032287697543142E-2</v>
      </c>
      <c r="H2512" t="s">
        <v>13</v>
      </c>
      <c r="I2512">
        <v>2020</v>
      </c>
      <c r="J2512" t="s">
        <v>379</v>
      </c>
      <c r="K2512">
        <v>6146366.0678858897</v>
      </c>
      <c r="L2512">
        <v>0.18836717364857503</v>
      </c>
      <c r="M2512" t="s">
        <v>157</v>
      </c>
    </row>
    <row r="2513" spans="1:13" x14ac:dyDescent="0.3">
      <c r="A2513">
        <v>12</v>
      </c>
      <c r="B2513" t="s">
        <v>374</v>
      </c>
      <c r="C2513" s="1">
        <v>44136</v>
      </c>
      <c r="D2513" t="s">
        <v>79</v>
      </c>
      <c r="E2513" t="str">
        <f t="shared" si="39"/>
        <v>2020/11</v>
      </c>
      <c r="F2513">
        <v>31696013.1794811</v>
      </c>
      <c r="G2513">
        <v>0.22711896816842253</v>
      </c>
      <c r="H2513" t="s">
        <v>13</v>
      </c>
      <c r="I2513">
        <v>2020</v>
      </c>
      <c r="J2513" t="s">
        <v>379</v>
      </c>
      <c r="K2513">
        <v>6146366.0678858897</v>
      </c>
      <c r="L2513">
        <v>0.19391606234770353</v>
      </c>
      <c r="M2513" t="s">
        <v>157</v>
      </c>
    </row>
    <row r="2514" spans="1:13" x14ac:dyDescent="0.3">
      <c r="A2514">
        <v>12</v>
      </c>
      <c r="B2514" t="s">
        <v>374</v>
      </c>
      <c r="C2514" s="1">
        <v>44105</v>
      </c>
      <c r="D2514" t="s">
        <v>80</v>
      </c>
      <c r="E2514" t="str">
        <f t="shared" si="39"/>
        <v>2020/10</v>
      </c>
      <c r="F2514">
        <v>25256206.7550737</v>
      </c>
      <c r="G2514">
        <v>-0.10260786158741388</v>
      </c>
      <c r="H2514" t="s">
        <v>13</v>
      </c>
      <c r="I2514">
        <v>2020</v>
      </c>
      <c r="J2514" t="s">
        <v>379</v>
      </c>
      <c r="K2514">
        <v>6146366.0678858897</v>
      </c>
      <c r="L2514">
        <v>0.2433606173520555</v>
      </c>
      <c r="M2514" t="s">
        <v>157</v>
      </c>
    </row>
    <row r="2515" spans="1:13" x14ac:dyDescent="0.3">
      <c r="A2515">
        <v>12</v>
      </c>
      <c r="B2515" t="s">
        <v>374</v>
      </c>
      <c r="C2515" s="1">
        <v>44075</v>
      </c>
      <c r="D2515" t="s">
        <v>81</v>
      </c>
      <c r="E2515" t="str">
        <f t="shared" si="39"/>
        <v>2020/09</v>
      </c>
      <c r="F2515">
        <v>27985311.9460769</v>
      </c>
      <c r="G2515">
        <v>-4.3104715853815818E-2</v>
      </c>
      <c r="H2515" t="s">
        <v>13</v>
      </c>
      <c r="I2515">
        <v>2020</v>
      </c>
      <c r="J2515" t="s">
        <v>379</v>
      </c>
      <c r="K2515">
        <v>6146366.0678858897</v>
      </c>
      <c r="L2515">
        <v>0.21962828499924988</v>
      </c>
      <c r="M2515" t="s">
        <v>157</v>
      </c>
    </row>
    <row r="2516" spans="1:13" x14ac:dyDescent="0.3">
      <c r="A2516">
        <v>12</v>
      </c>
      <c r="B2516" t="s">
        <v>374</v>
      </c>
      <c r="C2516" s="1">
        <v>44044</v>
      </c>
      <c r="D2516" t="s">
        <v>82</v>
      </c>
      <c r="E2516" t="str">
        <f t="shared" si="39"/>
        <v>2020/08</v>
      </c>
      <c r="F2516">
        <v>29217987.065999601</v>
      </c>
      <c r="G2516">
        <v>0.14999435240297307</v>
      </c>
      <c r="H2516" t="s">
        <v>13</v>
      </c>
      <c r="I2516">
        <v>2020</v>
      </c>
      <c r="J2516" t="s">
        <v>379</v>
      </c>
      <c r="K2516">
        <v>6146366.0678858897</v>
      </c>
      <c r="L2516">
        <v>0.21036240634928255</v>
      </c>
      <c r="M2516" t="s">
        <v>157</v>
      </c>
    </row>
    <row r="2517" spans="1:13" x14ac:dyDescent="0.3">
      <c r="A2517">
        <v>12</v>
      </c>
      <c r="B2517" t="s">
        <v>374</v>
      </c>
      <c r="C2517" s="1">
        <v>44013</v>
      </c>
      <c r="D2517" t="s">
        <v>83</v>
      </c>
      <c r="E2517" t="str">
        <f t="shared" si="39"/>
        <v>2020/07</v>
      </c>
      <c r="F2517">
        <v>25148296.549833801</v>
      </c>
      <c r="G2517">
        <v>-5.6893611004536826E-2</v>
      </c>
      <c r="H2517" t="s">
        <v>13</v>
      </c>
      <c r="I2517">
        <v>2020</v>
      </c>
      <c r="J2517" t="s">
        <v>379</v>
      </c>
      <c r="K2517">
        <v>6146366.0678858897</v>
      </c>
      <c r="L2517">
        <v>0.24440486677522139</v>
      </c>
      <c r="M2517" t="s">
        <v>157</v>
      </c>
    </row>
    <row r="2518" spans="1:13" x14ac:dyDescent="0.3">
      <c r="A2518">
        <v>12</v>
      </c>
      <c r="B2518" t="s">
        <v>374</v>
      </c>
      <c r="C2518" s="1">
        <v>43983</v>
      </c>
      <c r="D2518" t="s">
        <v>84</v>
      </c>
      <c r="E2518" t="str">
        <f t="shared" si="39"/>
        <v>2020/06</v>
      </c>
      <c r="F2518">
        <v>26620557.978949301</v>
      </c>
      <c r="G2518">
        <v>-6.2738363812363945E-2</v>
      </c>
      <c r="H2518" t="s">
        <v>13</v>
      </c>
      <c r="I2518">
        <v>2020</v>
      </c>
      <c r="J2518" t="s">
        <v>379</v>
      </c>
      <c r="K2518">
        <v>6146366.0678858897</v>
      </c>
      <c r="L2518">
        <v>0.2308879503106675</v>
      </c>
      <c r="M2518" t="s">
        <v>157</v>
      </c>
    </row>
    <row r="2519" spans="1:13" x14ac:dyDescent="0.3">
      <c r="A2519">
        <v>12</v>
      </c>
      <c r="B2519" t="s">
        <v>374</v>
      </c>
      <c r="C2519" s="1">
        <v>43952</v>
      </c>
      <c r="D2519" t="s">
        <v>85</v>
      </c>
      <c r="E2519" t="str">
        <f t="shared" si="39"/>
        <v>2020/05</v>
      </c>
      <c r="F2519">
        <v>28344191.8863732</v>
      </c>
      <c r="G2519">
        <v>-4.5942659654795862E-3</v>
      </c>
      <c r="H2519" t="s">
        <v>13</v>
      </c>
      <c r="I2519">
        <v>2020</v>
      </c>
      <c r="J2519" t="s">
        <v>379</v>
      </c>
      <c r="K2519">
        <v>6146366.0678858897</v>
      </c>
      <c r="L2519">
        <v>0.21684746181953513</v>
      </c>
      <c r="M2519" t="s">
        <v>157</v>
      </c>
    </row>
    <row r="2520" spans="1:13" x14ac:dyDescent="0.3">
      <c r="A2520">
        <v>12</v>
      </c>
      <c r="B2520" t="s">
        <v>374</v>
      </c>
      <c r="C2520" s="1">
        <v>43922</v>
      </c>
      <c r="D2520" t="s">
        <v>86</v>
      </c>
      <c r="E2520" t="str">
        <f t="shared" si="39"/>
        <v>2020/04</v>
      </c>
      <c r="F2520">
        <v>28474712.2354973</v>
      </c>
      <c r="G2520">
        <v>5.5417941144625255E-2</v>
      </c>
      <c r="H2520" t="s">
        <v>13</v>
      </c>
      <c r="I2520">
        <v>2020</v>
      </c>
      <c r="J2520" t="s">
        <v>379</v>
      </c>
      <c r="K2520">
        <v>6146366.0678858897</v>
      </c>
      <c r="L2520">
        <v>0.2158534919353346</v>
      </c>
      <c r="M2520" t="s">
        <v>157</v>
      </c>
    </row>
    <row r="2521" spans="1:13" x14ac:dyDescent="0.3">
      <c r="A2521">
        <v>12</v>
      </c>
      <c r="B2521" t="s">
        <v>374</v>
      </c>
      <c r="C2521" s="1">
        <v>43891</v>
      </c>
      <c r="D2521" t="s">
        <v>87</v>
      </c>
      <c r="E2521" t="str">
        <f t="shared" si="39"/>
        <v>2020/03</v>
      </c>
      <c r="F2521">
        <v>26939630.689896099</v>
      </c>
      <c r="G2521">
        <v>-0.302477855915257</v>
      </c>
      <c r="H2521" t="s">
        <v>13</v>
      </c>
      <c r="I2521">
        <v>2020</v>
      </c>
      <c r="J2521" t="s">
        <v>379</v>
      </c>
      <c r="K2521">
        <v>6146366.0678858897</v>
      </c>
      <c r="L2521">
        <v>0.22815331578361719</v>
      </c>
      <c r="M2521" t="s">
        <v>157</v>
      </c>
    </row>
    <row r="2522" spans="1:13" x14ac:dyDescent="0.3">
      <c r="A2522">
        <v>12</v>
      </c>
      <c r="B2522" t="s">
        <v>374</v>
      </c>
      <c r="C2522" s="1">
        <v>43862</v>
      </c>
      <c r="D2522" t="s">
        <v>88</v>
      </c>
      <c r="E2522" t="str">
        <f t="shared" si="39"/>
        <v>2020/02</v>
      </c>
      <c r="F2522">
        <v>36454915.968752898</v>
      </c>
      <c r="G2522">
        <v>-9.2862827845728593E-2</v>
      </c>
      <c r="H2522" t="s">
        <v>13</v>
      </c>
      <c r="I2522">
        <v>2020</v>
      </c>
      <c r="J2522" t="s">
        <v>379</v>
      </c>
      <c r="K2522">
        <v>6146366.0678858897</v>
      </c>
      <c r="L2522">
        <v>0.16860184434807665</v>
      </c>
      <c r="M2522" t="s">
        <v>157</v>
      </c>
    </row>
    <row r="2523" spans="1:13" x14ac:dyDescent="0.3">
      <c r="A2523">
        <v>12</v>
      </c>
      <c r="B2523" t="s">
        <v>374</v>
      </c>
      <c r="C2523" s="1">
        <v>43831</v>
      </c>
      <c r="D2523" t="s">
        <v>89</v>
      </c>
      <c r="E2523" t="str">
        <f t="shared" si="39"/>
        <v>2020/01</v>
      </c>
      <c r="F2523">
        <v>40002387.748052597</v>
      </c>
      <c r="G2523">
        <v>1.5592624727879296E-2</v>
      </c>
      <c r="H2523" t="s">
        <v>13</v>
      </c>
      <c r="I2523">
        <v>2020</v>
      </c>
      <c r="J2523" t="s">
        <v>379</v>
      </c>
      <c r="K2523">
        <v>6146366.0678858897</v>
      </c>
      <c r="L2523">
        <v>0.15364997976114833</v>
      </c>
      <c r="M2523" t="s">
        <v>157</v>
      </c>
    </row>
    <row r="2524" spans="1:13" x14ac:dyDescent="0.3">
      <c r="A2524">
        <v>12</v>
      </c>
      <c r="B2524" t="s">
        <v>374</v>
      </c>
      <c r="C2524" s="1">
        <v>43800</v>
      </c>
      <c r="D2524" t="s">
        <v>90</v>
      </c>
      <c r="E2524" t="str">
        <f t="shared" si="39"/>
        <v>2019/12</v>
      </c>
      <c r="F2524">
        <v>39383483.240013704</v>
      </c>
      <c r="G2524">
        <v>-2.3781264800378588E-3</v>
      </c>
      <c r="H2524" t="s">
        <v>13</v>
      </c>
      <c r="I2524">
        <v>2019</v>
      </c>
      <c r="J2524" t="s">
        <v>380</v>
      </c>
      <c r="K2524">
        <v>4101925.4006379321</v>
      </c>
      <c r="L2524">
        <v>0.10415344360577956</v>
      </c>
      <c r="M2524" t="s">
        <v>157</v>
      </c>
    </row>
    <row r="2525" spans="1:13" x14ac:dyDescent="0.3">
      <c r="A2525">
        <v>12</v>
      </c>
      <c r="B2525" t="s">
        <v>374</v>
      </c>
      <c r="C2525" s="1">
        <v>43770</v>
      </c>
      <c r="D2525" t="s">
        <v>92</v>
      </c>
      <c r="E2525" t="str">
        <f t="shared" si="39"/>
        <v>2019/11</v>
      </c>
      <c r="F2525">
        <v>39477253.5990768</v>
      </c>
      <c r="G2525">
        <v>-8.0761486290389511E-2</v>
      </c>
      <c r="H2525" t="s">
        <v>13</v>
      </c>
      <c r="I2525">
        <v>2019</v>
      </c>
      <c r="J2525" t="s">
        <v>380</v>
      </c>
      <c r="K2525">
        <v>4101925.4006379321</v>
      </c>
      <c r="L2525">
        <v>0.10390604782937225</v>
      </c>
      <c r="M2525" t="s">
        <v>157</v>
      </c>
    </row>
    <row r="2526" spans="1:13" x14ac:dyDescent="0.3">
      <c r="A2526">
        <v>12</v>
      </c>
      <c r="B2526" t="s">
        <v>374</v>
      </c>
      <c r="C2526" s="1">
        <v>43739</v>
      </c>
      <c r="D2526" t="s">
        <v>93</v>
      </c>
      <c r="E2526" t="str">
        <f t="shared" si="39"/>
        <v>2019/10</v>
      </c>
      <c r="F2526">
        <v>42797775.805500202</v>
      </c>
      <c r="G2526">
        <v>-1.783613642729117E-2</v>
      </c>
      <c r="H2526" t="s">
        <v>13</v>
      </c>
      <c r="I2526">
        <v>2019</v>
      </c>
      <c r="J2526" t="s">
        <v>380</v>
      </c>
      <c r="K2526">
        <v>4101925.4006379321</v>
      </c>
      <c r="L2526">
        <v>9.5844359278847588E-2</v>
      </c>
      <c r="M2526" t="s">
        <v>157</v>
      </c>
    </row>
    <row r="2527" spans="1:13" x14ac:dyDescent="0.3">
      <c r="A2527">
        <v>12</v>
      </c>
      <c r="B2527" t="s">
        <v>374</v>
      </c>
      <c r="C2527" s="1">
        <v>43709</v>
      </c>
      <c r="D2527" t="s">
        <v>94</v>
      </c>
      <c r="E2527" t="str">
        <f t="shared" si="39"/>
        <v>2019/09</v>
      </c>
      <c r="F2527">
        <v>43567971.008646399</v>
      </c>
      <c r="G2527">
        <v>4.7977455943765254E-3</v>
      </c>
      <c r="H2527" t="s">
        <v>13</v>
      </c>
      <c r="I2527">
        <v>2019</v>
      </c>
      <c r="J2527" t="s">
        <v>380</v>
      </c>
      <c r="K2527">
        <v>4101925.4006379321</v>
      </c>
      <c r="L2527">
        <v>9.4150021349947044E-2</v>
      </c>
      <c r="M2527" t="s">
        <v>157</v>
      </c>
    </row>
    <row r="2528" spans="1:13" x14ac:dyDescent="0.3">
      <c r="A2528">
        <v>12</v>
      </c>
      <c r="B2528" t="s">
        <v>374</v>
      </c>
      <c r="C2528" s="1">
        <v>43678</v>
      </c>
      <c r="D2528" t="s">
        <v>95</v>
      </c>
      <c r="E2528" t="str">
        <f t="shared" si="39"/>
        <v>2019/08</v>
      </c>
      <c r="F2528">
        <v>43359443.598412097</v>
      </c>
      <c r="G2528">
        <v>1.6915239124601237E-5</v>
      </c>
      <c r="H2528" t="s">
        <v>13</v>
      </c>
      <c r="I2528">
        <v>2019</v>
      </c>
      <c r="J2528" t="s">
        <v>380</v>
      </c>
      <c r="K2528">
        <v>4101925.4006379321</v>
      </c>
      <c r="L2528">
        <v>9.4602814524772927E-2</v>
      </c>
      <c r="M2528" t="s">
        <v>157</v>
      </c>
    </row>
    <row r="2529" spans="1:13" x14ac:dyDescent="0.3">
      <c r="A2529">
        <v>12</v>
      </c>
      <c r="B2529" t="s">
        <v>374</v>
      </c>
      <c r="C2529" s="1">
        <v>43647</v>
      </c>
      <c r="D2529" t="s">
        <v>96</v>
      </c>
      <c r="E2529" t="str">
        <f t="shared" si="39"/>
        <v>2019/07</v>
      </c>
      <c r="F2529">
        <v>43358710.169258401</v>
      </c>
      <c r="G2529">
        <v>9.8840495359455507E-2</v>
      </c>
      <c r="H2529" t="s">
        <v>13</v>
      </c>
      <c r="I2529">
        <v>2019</v>
      </c>
      <c r="J2529" t="s">
        <v>380</v>
      </c>
      <c r="K2529">
        <v>4101925.4006379321</v>
      </c>
      <c r="L2529">
        <v>9.4604414767536671E-2</v>
      </c>
      <c r="M2529" t="s">
        <v>157</v>
      </c>
    </row>
    <row r="2530" spans="1:13" x14ac:dyDescent="0.3">
      <c r="A2530">
        <v>12</v>
      </c>
      <c r="B2530" t="s">
        <v>374</v>
      </c>
      <c r="C2530" s="1">
        <v>43617</v>
      </c>
      <c r="D2530" t="s">
        <v>97</v>
      </c>
      <c r="E2530" t="str">
        <f t="shared" si="39"/>
        <v>2019/06</v>
      </c>
      <c r="F2530">
        <v>39278100.104725897</v>
      </c>
      <c r="G2530">
        <v>5.2533869436993959E-2</v>
      </c>
      <c r="H2530" t="s">
        <v>13</v>
      </c>
      <c r="I2530">
        <v>2019</v>
      </c>
      <c r="J2530" t="s">
        <v>380</v>
      </c>
      <c r="K2530">
        <v>4101925.4006379321</v>
      </c>
      <c r="L2530">
        <v>0.10443288727563463</v>
      </c>
      <c r="M2530" t="s">
        <v>157</v>
      </c>
    </row>
    <row r="2531" spans="1:13" x14ac:dyDescent="0.3">
      <c r="A2531">
        <v>12</v>
      </c>
      <c r="B2531" t="s">
        <v>374</v>
      </c>
      <c r="C2531" s="1">
        <v>43586</v>
      </c>
      <c r="D2531" t="s">
        <v>98</v>
      </c>
      <c r="E2531" t="str">
        <f t="shared" si="39"/>
        <v>2019/05</v>
      </c>
      <c r="F2531">
        <v>37267932.741955601</v>
      </c>
      <c r="G2531">
        <v>2.6895363264099269E-2</v>
      </c>
      <c r="H2531" t="s">
        <v>13</v>
      </c>
      <c r="I2531">
        <v>2019</v>
      </c>
      <c r="J2531" t="s">
        <v>380</v>
      </c>
      <c r="K2531">
        <v>4101925.4006379321</v>
      </c>
      <c r="L2531">
        <v>0.1100658152691162</v>
      </c>
      <c r="M2531" t="s">
        <v>157</v>
      </c>
    </row>
    <row r="2532" spans="1:13" x14ac:dyDescent="0.3">
      <c r="A2532">
        <v>12</v>
      </c>
      <c r="B2532" t="s">
        <v>374</v>
      </c>
      <c r="C2532" s="1">
        <v>43556</v>
      </c>
      <c r="D2532" t="s">
        <v>99</v>
      </c>
      <c r="E2532" t="str">
        <f t="shared" si="39"/>
        <v>2019/04</v>
      </c>
      <c r="F2532">
        <v>36278957.195818797</v>
      </c>
      <c r="G2532">
        <v>-3.4658450171934585E-2</v>
      </c>
      <c r="H2532" t="s">
        <v>13</v>
      </c>
      <c r="I2532">
        <v>2019</v>
      </c>
      <c r="J2532" t="s">
        <v>380</v>
      </c>
      <c r="K2532">
        <v>4101925.4006379321</v>
      </c>
      <c r="L2532">
        <v>0.11306624329077146</v>
      </c>
      <c r="M2532" t="s">
        <v>157</v>
      </c>
    </row>
    <row r="2533" spans="1:13" x14ac:dyDescent="0.3">
      <c r="A2533">
        <v>12</v>
      </c>
      <c r="B2533" t="s">
        <v>374</v>
      </c>
      <c r="C2533" s="1">
        <v>43525</v>
      </c>
      <c r="D2533" t="s">
        <v>100</v>
      </c>
      <c r="E2533" t="str">
        <f t="shared" si="39"/>
        <v>2019/03</v>
      </c>
      <c r="F2533">
        <v>37558372.839942403</v>
      </c>
      <c r="G2533">
        <v>8.0523530354917133E-2</v>
      </c>
      <c r="H2533" t="s">
        <v>13</v>
      </c>
      <c r="I2533">
        <v>2019</v>
      </c>
      <c r="J2533" t="s">
        <v>380</v>
      </c>
      <c r="K2533">
        <v>4101925.4006379321</v>
      </c>
      <c r="L2533">
        <v>0.10921467280061813</v>
      </c>
      <c r="M2533" t="s">
        <v>157</v>
      </c>
    </row>
    <row r="2534" spans="1:13" x14ac:dyDescent="0.3">
      <c r="A2534">
        <v>12</v>
      </c>
      <c r="B2534" t="s">
        <v>374</v>
      </c>
      <c r="C2534" s="1">
        <v>43497</v>
      </c>
      <c r="D2534" t="s">
        <v>101</v>
      </c>
      <c r="E2534" t="str">
        <f t="shared" si="39"/>
        <v>2019/02</v>
      </c>
      <c r="F2534">
        <v>34652601.473795101</v>
      </c>
      <c r="G2534">
        <v>2.0973858286923462E-2</v>
      </c>
      <c r="H2534" t="s">
        <v>13</v>
      </c>
      <c r="I2534">
        <v>2019</v>
      </c>
      <c r="J2534" t="s">
        <v>380</v>
      </c>
      <c r="K2534">
        <v>4101925.4006379321</v>
      </c>
      <c r="L2534">
        <v>0.1183727981790885</v>
      </c>
      <c r="M2534" t="s">
        <v>157</v>
      </c>
    </row>
    <row r="2535" spans="1:13" x14ac:dyDescent="0.3">
      <c r="A2535">
        <v>12</v>
      </c>
      <c r="B2535" t="s">
        <v>374</v>
      </c>
      <c r="C2535" s="1">
        <v>43466</v>
      </c>
      <c r="D2535" t="s">
        <v>102</v>
      </c>
      <c r="E2535" t="str">
        <f t="shared" si="39"/>
        <v>2019/01</v>
      </c>
      <c r="F2535">
        <v>33933371.599677101</v>
      </c>
      <c r="G2535">
        <v>2.1138162673914235E-2</v>
      </c>
      <c r="H2535" t="s">
        <v>13</v>
      </c>
      <c r="I2535">
        <v>2019</v>
      </c>
      <c r="J2535" t="s">
        <v>380</v>
      </c>
      <c r="K2535">
        <v>4101925.4006379321</v>
      </c>
      <c r="L2535">
        <v>0.12088175171714928</v>
      </c>
      <c r="M2535" t="s">
        <v>157</v>
      </c>
    </row>
    <row r="2536" spans="1:13" x14ac:dyDescent="0.3">
      <c r="A2536">
        <v>12</v>
      </c>
      <c r="B2536" t="s">
        <v>374</v>
      </c>
      <c r="C2536" s="1">
        <v>43435</v>
      </c>
      <c r="D2536" t="s">
        <v>103</v>
      </c>
      <c r="E2536" t="str">
        <f t="shared" si="39"/>
        <v>2018/12</v>
      </c>
      <c r="F2536">
        <v>33223610.422217399</v>
      </c>
      <c r="G2536">
        <v>-1.7038618892081244E-2</v>
      </c>
      <c r="H2536" t="s">
        <v>13</v>
      </c>
      <c r="I2536">
        <v>2018</v>
      </c>
      <c r="J2536" t="s">
        <v>381</v>
      </c>
      <c r="K2536">
        <v>3410603.4460540507</v>
      </c>
      <c r="L2536">
        <v>0.10265601488552553</v>
      </c>
      <c r="M2536" t="s">
        <v>157</v>
      </c>
    </row>
    <row r="2537" spans="1:13" x14ac:dyDescent="0.3">
      <c r="A2537">
        <v>12</v>
      </c>
      <c r="B2537" t="s">
        <v>374</v>
      </c>
      <c r="C2537" s="1">
        <v>43405</v>
      </c>
      <c r="D2537" t="s">
        <v>105</v>
      </c>
      <c r="E2537" t="str">
        <f t="shared" si="39"/>
        <v>2018/11</v>
      </c>
      <c r="F2537">
        <v>33794545.014400803</v>
      </c>
      <c r="G2537">
        <v>8.7273952082222994E-2</v>
      </c>
      <c r="H2537" t="s">
        <v>13</v>
      </c>
      <c r="I2537">
        <v>2018</v>
      </c>
      <c r="J2537" t="s">
        <v>381</v>
      </c>
      <c r="K2537">
        <v>3410603.4460540507</v>
      </c>
      <c r="L2537">
        <v>0.10092171516440589</v>
      </c>
      <c r="M2537" t="s">
        <v>157</v>
      </c>
    </row>
    <row r="2538" spans="1:13" x14ac:dyDescent="0.3">
      <c r="A2538">
        <v>12</v>
      </c>
      <c r="B2538" t="s">
        <v>374</v>
      </c>
      <c r="C2538" s="1">
        <v>43374</v>
      </c>
      <c r="D2538" t="s">
        <v>106</v>
      </c>
      <c r="E2538" t="str">
        <f t="shared" si="39"/>
        <v>2018/10</v>
      </c>
      <c r="F2538">
        <v>30970199.859047599</v>
      </c>
      <c r="G2538">
        <v>-0.10236760950267459</v>
      </c>
      <c r="H2538" t="s">
        <v>13</v>
      </c>
      <c r="I2538">
        <v>2018</v>
      </c>
      <c r="J2538" t="s">
        <v>381</v>
      </c>
      <c r="K2538">
        <v>3410603.4460540507</v>
      </c>
      <c r="L2538">
        <v>0.11012532891542451</v>
      </c>
      <c r="M2538" t="s">
        <v>157</v>
      </c>
    </row>
    <row r="2539" spans="1:13" x14ac:dyDescent="0.3">
      <c r="A2539">
        <v>12</v>
      </c>
      <c r="B2539" t="s">
        <v>374</v>
      </c>
      <c r="C2539" s="1">
        <v>43344</v>
      </c>
      <c r="D2539" t="s">
        <v>107</v>
      </c>
      <c r="E2539" t="str">
        <f t="shared" si="39"/>
        <v>2018/09</v>
      </c>
      <c r="F2539">
        <v>34308497.251746997</v>
      </c>
      <c r="G2539">
        <v>2.8407567641155401E-2</v>
      </c>
      <c r="H2539" t="s">
        <v>13</v>
      </c>
      <c r="I2539">
        <v>2018</v>
      </c>
      <c r="J2539" t="s">
        <v>381</v>
      </c>
      <c r="K2539">
        <v>3410603.4460540507</v>
      </c>
      <c r="L2539">
        <v>9.9409875665142464E-2</v>
      </c>
      <c r="M2539" t="s">
        <v>157</v>
      </c>
    </row>
    <row r="2540" spans="1:13" x14ac:dyDescent="0.3">
      <c r="A2540">
        <v>12</v>
      </c>
      <c r="B2540" t="s">
        <v>374</v>
      </c>
      <c r="C2540" s="1">
        <v>43313</v>
      </c>
      <c r="D2540" t="s">
        <v>108</v>
      </c>
      <c r="E2540" t="str">
        <f t="shared" si="39"/>
        <v>2018/08</v>
      </c>
      <c r="F2540">
        <v>33347589.441581</v>
      </c>
      <c r="G2540">
        <v>1.1573690082498216E-2</v>
      </c>
      <c r="H2540" t="s">
        <v>13</v>
      </c>
      <c r="I2540">
        <v>2018</v>
      </c>
      <c r="J2540" t="s">
        <v>381</v>
      </c>
      <c r="K2540">
        <v>3410603.4460540507</v>
      </c>
      <c r="L2540">
        <v>0.10227436235020275</v>
      </c>
      <c r="M2540" t="s">
        <v>157</v>
      </c>
    </row>
    <row r="2541" spans="1:13" x14ac:dyDescent="0.3">
      <c r="A2541">
        <v>12</v>
      </c>
      <c r="B2541" t="s">
        <v>374</v>
      </c>
      <c r="C2541" s="1">
        <v>43282</v>
      </c>
      <c r="D2541" t="s">
        <v>109</v>
      </c>
      <c r="E2541" t="str">
        <f t="shared" si="39"/>
        <v>2018/07</v>
      </c>
      <c r="F2541">
        <v>32963859.644642301</v>
      </c>
      <c r="G2541">
        <v>1.2891583836407256E-2</v>
      </c>
      <c r="H2541" t="s">
        <v>13</v>
      </c>
      <c r="I2541">
        <v>2018</v>
      </c>
      <c r="J2541" t="s">
        <v>381</v>
      </c>
      <c r="K2541">
        <v>3410603.4460540507</v>
      </c>
      <c r="L2541">
        <v>0.10346493046691468</v>
      </c>
      <c r="M2541" t="s">
        <v>157</v>
      </c>
    </row>
    <row r="2542" spans="1:13" x14ac:dyDescent="0.3">
      <c r="A2542">
        <v>12</v>
      </c>
      <c r="B2542" t="s">
        <v>374</v>
      </c>
      <c r="C2542" s="1">
        <v>43252</v>
      </c>
      <c r="D2542" t="s">
        <v>110</v>
      </c>
      <c r="E2542" t="str">
        <f t="shared" si="39"/>
        <v>2018/06</v>
      </c>
      <c r="F2542">
        <v>32541630.731781598</v>
      </c>
      <c r="G2542">
        <v>6.41175438609275E-4</v>
      </c>
      <c r="H2542" t="s">
        <v>13</v>
      </c>
      <c r="I2542">
        <v>2018</v>
      </c>
      <c r="J2542" t="s">
        <v>381</v>
      </c>
      <c r="K2542">
        <v>3410603.4460540507</v>
      </c>
      <c r="L2542">
        <v>0.10480739192713856</v>
      </c>
      <c r="M2542" t="s">
        <v>157</v>
      </c>
    </row>
    <row r="2543" spans="1:13" x14ac:dyDescent="0.3">
      <c r="A2543">
        <v>12</v>
      </c>
      <c r="B2543" t="s">
        <v>374</v>
      </c>
      <c r="C2543" s="1">
        <v>43221</v>
      </c>
      <c r="D2543" t="s">
        <v>111</v>
      </c>
      <c r="E2543" t="str">
        <f t="shared" si="39"/>
        <v>2018/05</v>
      </c>
      <c r="F2543">
        <v>32520772.525023598</v>
      </c>
      <c r="G2543">
        <v>3.6232228090739907E-2</v>
      </c>
      <c r="H2543" t="s">
        <v>13</v>
      </c>
      <c r="I2543">
        <v>2018</v>
      </c>
      <c r="J2543" t="s">
        <v>381</v>
      </c>
      <c r="K2543">
        <v>3410603.4460540507</v>
      </c>
      <c r="L2543">
        <v>0.10487461340070291</v>
      </c>
      <c r="M2543" t="s">
        <v>157</v>
      </c>
    </row>
    <row r="2544" spans="1:13" x14ac:dyDescent="0.3">
      <c r="A2544">
        <v>12</v>
      </c>
      <c r="B2544" t="s">
        <v>374</v>
      </c>
      <c r="C2544" s="1">
        <v>43191</v>
      </c>
      <c r="D2544" t="s">
        <v>112</v>
      </c>
      <c r="E2544" t="str">
        <f t="shared" si="39"/>
        <v>2018/04</v>
      </c>
      <c r="F2544">
        <v>31363563.206652202</v>
      </c>
      <c r="G2544">
        <v>6.9339890011506103E-2</v>
      </c>
      <c r="H2544" t="s">
        <v>13</v>
      </c>
      <c r="I2544">
        <v>2018</v>
      </c>
      <c r="J2544" t="s">
        <v>381</v>
      </c>
      <c r="K2544">
        <v>3410603.4460540507</v>
      </c>
      <c r="L2544">
        <v>0.1087441316403317</v>
      </c>
      <c r="M2544" t="s">
        <v>157</v>
      </c>
    </row>
    <row r="2545" spans="1:13" x14ac:dyDescent="0.3">
      <c r="A2545">
        <v>12</v>
      </c>
      <c r="B2545" t="s">
        <v>374</v>
      </c>
      <c r="C2545" s="1">
        <v>43160</v>
      </c>
      <c r="D2545" t="s">
        <v>113</v>
      </c>
      <c r="E2545" t="str">
        <f t="shared" si="39"/>
        <v>2018/03</v>
      </c>
      <c r="F2545">
        <v>29262502.600272</v>
      </c>
      <c r="G2545">
        <v>-6.0263888887405352E-2</v>
      </c>
      <c r="H2545" t="s">
        <v>13</v>
      </c>
      <c r="I2545">
        <v>2018</v>
      </c>
      <c r="J2545" t="s">
        <v>381</v>
      </c>
      <c r="K2545">
        <v>3410603.4460540507</v>
      </c>
      <c r="L2545">
        <v>0.11655200830370362</v>
      </c>
      <c r="M2545" t="s">
        <v>157</v>
      </c>
    </row>
    <row r="2546" spans="1:13" x14ac:dyDescent="0.3">
      <c r="A2546">
        <v>12</v>
      </c>
      <c r="B2546" t="s">
        <v>374</v>
      </c>
      <c r="C2546" s="1">
        <v>43132</v>
      </c>
      <c r="D2546" t="s">
        <v>114</v>
      </c>
      <c r="E2546" t="str">
        <f t="shared" si="39"/>
        <v>2018/02</v>
      </c>
      <c r="F2546">
        <v>31080195.340440199</v>
      </c>
      <c r="G2546">
        <v>4.197980591168974E-2</v>
      </c>
      <c r="H2546" t="s">
        <v>13</v>
      </c>
      <c r="I2546">
        <v>2018</v>
      </c>
      <c r="J2546" t="s">
        <v>381</v>
      </c>
      <c r="K2546">
        <v>3410603.4460540507</v>
      </c>
      <c r="L2546">
        <v>0.10973558591558534</v>
      </c>
      <c r="M2546" t="s">
        <v>157</v>
      </c>
    </row>
    <row r="2547" spans="1:13" x14ac:dyDescent="0.3">
      <c r="A2547">
        <v>12</v>
      </c>
      <c r="B2547" t="s">
        <v>374</v>
      </c>
      <c r="C2547" s="1">
        <v>43101</v>
      </c>
      <c r="D2547" t="s">
        <v>115</v>
      </c>
      <c r="E2547" t="str">
        <f t="shared" si="39"/>
        <v>2018/01</v>
      </c>
      <c r="F2547">
        <v>29802461.913708899</v>
      </c>
      <c r="G2547">
        <v>-0.13848937462079128</v>
      </c>
      <c r="H2547" t="s">
        <v>13</v>
      </c>
      <c r="I2547">
        <v>2018</v>
      </c>
      <c r="J2547" t="s">
        <v>381</v>
      </c>
      <c r="K2547">
        <v>3410603.4460540507</v>
      </c>
      <c r="L2547">
        <v>0.1144403256324673</v>
      </c>
      <c r="M2547" t="s">
        <v>157</v>
      </c>
    </row>
    <row r="2548" spans="1:13" x14ac:dyDescent="0.3">
      <c r="A2548">
        <v>12</v>
      </c>
      <c r="B2548" t="s">
        <v>374</v>
      </c>
      <c r="C2548" s="1">
        <v>43070</v>
      </c>
      <c r="D2548" t="s">
        <v>116</v>
      </c>
      <c r="E2548" t="str">
        <f t="shared" si="39"/>
        <v>2017/12</v>
      </c>
      <c r="F2548">
        <v>34229244.440363303</v>
      </c>
      <c r="G2548">
        <v>6.5357816357833262E-2</v>
      </c>
      <c r="H2548" t="s">
        <v>13</v>
      </c>
      <c r="I2548">
        <v>2017</v>
      </c>
      <c r="J2548" t="s">
        <v>382</v>
      </c>
      <c r="K2548">
        <v>2808848.0977734928</v>
      </c>
      <c r="L2548">
        <v>8.2059891876003099E-2</v>
      </c>
      <c r="M2548" t="s">
        <v>157</v>
      </c>
    </row>
    <row r="2549" spans="1:13" x14ac:dyDescent="0.3">
      <c r="A2549">
        <v>12</v>
      </c>
      <c r="B2549" t="s">
        <v>374</v>
      </c>
      <c r="C2549" s="1">
        <v>43040</v>
      </c>
      <c r="D2549" t="s">
        <v>118</v>
      </c>
      <c r="E2549" t="str">
        <f t="shared" si="39"/>
        <v>2017/11</v>
      </c>
      <c r="F2549">
        <v>32063636.314652</v>
      </c>
      <c r="G2549">
        <v>-9.6806074497019723E-2</v>
      </c>
      <c r="H2549" t="s">
        <v>13</v>
      </c>
      <c r="I2549">
        <v>2017</v>
      </c>
      <c r="J2549" t="s">
        <v>382</v>
      </c>
      <c r="K2549">
        <v>2808848.0977734928</v>
      </c>
      <c r="L2549">
        <v>8.7602294081970483E-2</v>
      </c>
      <c r="M2549" t="s">
        <v>157</v>
      </c>
    </row>
    <row r="2550" spans="1:13" x14ac:dyDescent="0.3">
      <c r="A2550">
        <v>12</v>
      </c>
      <c r="B2550" t="s">
        <v>374</v>
      </c>
      <c r="C2550" s="1">
        <v>43009</v>
      </c>
      <c r="D2550" t="s">
        <v>119</v>
      </c>
      <c r="E2550" t="str">
        <f t="shared" si="39"/>
        <v>2017/10</v>
      </c>
      <c r="F2550">
        <v>35322799.633388102</v>
      </c>
      <c r="G2550">
        <v>4.3286201060520071E-2</v>
      </c>
      <c r="H2550" t="s">
        <v>13</v>
      </c>
      <c r="I2550">
        <v>2017</v>
      </c>
      <c r="J2550" t="s">
        <v>382</v>
      </c>
      <c r="K2550">
        <v>2808848.0977734928</v>
      </c>
      <c r="L2550">
        <v>7.9519407491089433E-2</v>
      </c>
      <c r="M2550" t="s">
        <v>157</v>
      </c>
    </row>
    <row r="2551" spans="1:13" x14ac:dyDescent="0.3">
      <c r="A2551">
        <v>12</v>
      </c>
      <c r="B2551" t="s">
        <v>374</v>
      </c>
      <c r="C2551" s="1">
        <v>42979</v>
      </c>
      <c r="D2551" t="s">
        <v>120</v>
      </c>
      <c r="E2551" t="str">
        <f t="shared" si="39"/>
        <v>2017/09</v>
      </c>
      <c r="F2551">
        <v>33826429.5523552</v>
      </c>
      <c r="G2551">
        <v>-4.2627851311075916E-2</v>
      </c>
      <c r="H2551" t="s">
        <v>13</v>
      </c>
      <c r="I2551">
        <v>2017</v>
      </c>
      <c r="J2551" t="s">
        <v>382</v>
      </c>
      <c r="K2551">
        <v>2808848.0977734928</v>
      </c>
      <c r="L2551">
        <v>8.3037084757233093E-2</v>
      </c>
      <c r="M2551" t="s">
        <v>157</v>
      </c>
    </row>
    <row r="2552" spans="1:13" x14ac:dyDescent="0.3">
      <c r="A2552">
        <v>12</v>
      </c>
      <c r="B2552" t="s">
        <v>374</v>
      </c>
      <c r="C2552" s="1">
        <v>42948</v>
      </c>
      <c r="D2552" t="s">
        <v>121</v>
      </c>
      <c r="E2552" t="str">
        <f t="shared" si="39"/>
        <v>2017/08</v>
      </c>
      <c r="F2552">
        <v>35299552.530301698</v>
      </c>
      <c r="G2552">
        <v>2.1432131507651858E-2</v>
      </c>
      <c r="H2552" t="s">
        <v>13</v>
      </c>
      <c r="I2552">
        <v>2017</v>
      </c>
      <c r="J2552" t="s">
        <v>382</v>
      </c>
      <c r="K2552">
        <v>2808848.0977734928</v>
      </c>
      <c r="L2552">
        <v>7.9571776309694947E-2</v>
      </c>
      <c r="M2552" t="s">
        <v>157</v>
      </c>
    </row>
    <row r="2553" spans="1:13" x14ac:dyDescent="0.3">
      <c r="A2553">
        <v>12</v>
      </c>
      <c r="B2553" t="s">
        <v>374</v>
      </c>
      <c r="C2553" s="1">
        <v>42917</v>
      </c>
      <c r="D2553" t="s">
        <v>122</v>
      </c>
      <c r="E2553" t="str">
        <f t="shared" si="39"/>
        <v>2017/07</v>
      </c>
      <c r="F2553">
        <v>34551057.4514836</v>
      </c>
      <c r="G2553">
        <v>-1.8491283396992724E-3</v>
      </c>
      <c r="H2553" t="s">
        <v>13</v>
      </c>
      <c r="I2553">
        <v>2017</v>
      </c>
      <c r="J2553" t="s">
        <v>382</v>
      </c>
      <c r="K2553">
        <v>2808848.0977734928</v>
      </c>
      <c r="L2553">
        <v>8.129557544563322E-2</v>
      </c>
      <c r="M2553" t="s">
        <v>157</v>
      </c>
    </row>
    <row r="2554" spans="1:13" x14ac:dyDescent="0.3">
      <c r="A2554">
        <v>12</v>
      </c>
      <c r="B2554" t="s">
        <v>374</v>
      </c>
      <c r="C2554" s="1">
        <v>42887</v>
      </c>
      <c r="D2554" t="s">
        <v>123</v>
      </c>
      <c r="E2554" t="str">
        <f t="shared" si="39"/>
        <v>2017/06</v>
      </c>
      <c r="F2554">
        <v>34615005.8972039</v>
      </c>
      <c r="G2554">
        <v>-6.9568883764525441E-2</v>
      </c>
      <c r="H2554" t="s">
        <v>13</v>
      </c>
      <c r="I2554">
        <v>2017</v>
      </c>
      <c r="J2554" t="s">
        <v>382</v>
      </c>
      <c r="K2554">
        <v>2808848.0977734928</v>
      </c>
      <c r="L2554">
        <v>8.1145388393545917E-2</v>
      </c>
      <c r="M2554" t="s">
        <v>157</v>
      </c>
    </row>
    <row r="2555" spans="1:13" x14ac:dyDescent="0.3">
      <c r="A2555">
        <v>12</v>
      </c>
      <c r="B2555" t="s">
        <v>374</v>
      </c>
      <c r="C2555" s="1">
        <v>42856</v>
      </c>
      <c r="D2555" t="s">
        <v>124</v>
      </c>
      <c r="E2555" t="str">
        <f t="shared" si="39"/>
        <v>2017/05</v>
      </c>
      <c r="F2555">
        <v>37108875.331232801</v>
      </c>
      <c r="G2555">
        <v>6.955479870539219E-2</v>
      </c>
      <c r="H2555" t="s">
        <v>13</v>
      </c>
      <c r="I2555">
        <v>2017</v>
      </c>
      <c r="J2555" t="s">
        <v>382</v>
      </c>
      <c r="K2555">
        <v>2808848.0977734928</v>
      </c>
      <c r="L2555">
        <v>7.5692083705091895E-2</v>
      </c>
      <c r="M2555" t="s">
        <v>157</v>
      </c>
    </row>
    <row r="2556" spans="1:13" x14ac:dyDescent="0.3">
      <c r="A2556">
        <v>12</v>
      </c>
      <c r="B2556" t="s">
        <v>374</v>
      </c>
      <c r="C2556" s="1">
        <v>42826</v>
      </c>
      <c r="D2556" t="s">
        <v>125</v>
      </c>
      <c r="E2556" t="str">
        <f t="shared" si="39"/>
        <v>2017/04</v>
      </c>
      <c r="F2556">
        <v>34615493.455042496</v>
      </c>
      <c r="G2556">
        <v>3.3947217974667675E-2</v>
      </c>
      <c r="H2556" t="s">
        <v>13</v>
      </c>
      <c r="I2556">
        <v>2017</v>
      </c>
      <c r="J2556" t="s">
        <v>382</v>
      </c>
      <c r="K2556">
        <v>2808848.0977734928</v>
      </c>
      <c r="L2556">
        <v>8.1144245464001133E-2</v>
      </c>
      <c r="M2556" t="s">
        <v>157</v>
      </c>
    </row>
    <row r="2557" spans="1:13" x14ac:dyDescent="0.3">
      <c r="A2557">
        <v>12</v>
      </c>
      <c r="B2557" t="s">
        <v>374</v>
      </c>
      <c r="C2557" s="1">
        <v>42795</v>
      </c>
      <c r="D2557" t="s">
        <v>126</v>
      </c>
      <c r="E2557" t="str">
        <f t="shared" si="39"/>
        <v>2017/03</v>
      </c>
      <c r="F2557">
        <v>33460115.638673302</v>
      </c>
      <c r="G2557">
        <v>5.3292001452359536E-3</v>
      </c>
      <c r="H2557" t="s">
        <v>13</v>
      </c>
      <c r="I2557">
        <v>2017</v>
      </c>
      <c r="J2557" t="s">
        <v>382</v>
      </c>
      <c r="K2557">
        <v>2808848.0977734928</v>
      </c>
      <c r="L2557">
        <v>8.3946156316537582E-2</v>
      </c>
      <c r="M2557" t="s">
        <v>157</v>
      </c>
    </row>
    <row r="2558" spans="1:13" x14ac:dyDescent="0.3">
      <c r="A2558">
        <v>12</v>
      </c>
      <c r="B2558" t="s">
        <v>374</v>
      </c>
      <c r="C2558" s="1">
        <v>42767</v>
      </c>
      <c r="D2558" t="s">
        <v>127</v>
      </c>
      <c r="E2558" t="str">
        <f t="shared" si="39"/>
        <v>2017/02</v>
      </c>
      <c r="F2558">
        <v>33282274.282539099</v>
      </c>
      <c r="G2558">
        <v>5.9130082539014528E-2</v>
      </c>
      <c r="H2558" t="s">
        <v>13</v>
      </c>
      <c r="I2558">
        <v>2017</v>
      </c>
      <c r="J2558" t="s">
        <v>382</v>
      </c>
      <c r="K2558">
        <v>2808848.0977734928</v>
      </c>
      <c r="L2558">
        <v>8.4394716356481103E-2</v>
      </c>
      <c r="M2558" t="s">
        <v>157</v>
      </c>
    </row>
    <row r="2559" spans="1:13" x14ac:dyDescent="0.3">
      <c r="A2559">
        <v>12</v>
      </c>
      <c r="B2559" t="s">
        <v>374</v>
      </c>
      <c r="C2559" s="1">
        <v>42736</v>
      </c>
      <c r="D2559" t="s">
        <v>129</v>
      </c>
      <c r="E2559" t="str">
        <f t="shared" si="39"/>
        <v>2017/01</v>
      </c>
      <c r="F2559">
        <v>31371344.129560102</v>
      </c>
      <c r="G2559">
        <v>3.2779012223438014E-2</v>
      </c>
      <c r="H2559" t="s">
        <v>13</v>
      </c>
      <c r="I2559">
        <v>2017</v>
      </c>
      <c r="J2559" t="s">
        <v>382</v>
      </c>
      <c r="K2559">
        <v>2808848.0977734928</v>
      </c>
      <c r="L2559">
        <v>8.9535471804244912E-2</v>
      </c>
      <c r="M2559" t="s">
        <v>157</v>
      </c>
    </row>
    <row r="2560" spans="1:13" x14ac:dyDescent="0.3">
      <c r="A2560">
        <v>12</v>
      </c>
      <c r="B2560" t="s">
        <v>374</v>
      </c>
      <c r="C2560" s="1">
        <v>42705</v>
      </c>
      <c r="D2560" t="s">
        <v>130</v>
      </c>
      <c r="E2560" t="str">
        <f t="shared" si="39"/>
        <v>2016/12</v>
      </c>
      <c r="F2560">
        <v>30359693.491385899</v>
      </c>
      <c r="G2560">
        <v>9.0477927718161016E-2</v>
      </c>
      <c r="H2560" t="s">
        <v>13</v>
      </c>
      <c r="I2560">
        <v>2016</v>
      </c>
      <c r="J2560" t="s">
        <v>383</v>
      </c>
      <c r="K2560">
        <v>3247654.8289507325</v>
      </c>
      <c r="L2560">
        <v>0.10697258290411282</v>
      </c>
      <c r="M2560" t="s">
        <v>157</v>
      </c>
    </row>
    <row r="2561" spans="1:13" x14ac:dyDescent="0.3">
      <c r="A2561">
        <v>12</v>
      </c>
      <c r="B2561" t="s">
        <v>374</v>
      </c>
      <c r="C2561" s="1">
        <v>42675</v>
      </c>
      <c r="D2561" t="s">
        <v>132</v>
      </c>
      <c r="E2561" t="str">
        <f t="shared" si="39"/>
        <v>2016/11</v>
      </c>
      <c r="F2561">
        <v>27733412.922431599</v>
      </c>
      <c r="G2561">
        <v>-7.6400301874603782E-2</v>
      </c>
      <c r="H2561" t="s">
        <v>13</v>
      </c>
      <c r="I2561">
        <v>2016</v>
      </c>
      <c r="J2561" t="s">
        <v>383</v>
      </c>
      <c r="K2561">
        <v>3247654.8289507325</v>
      </c>
      <c r="L2561">
        <v>0.11710260248293977</v>
      </c>
      <c r="M2561" t="s">
        <v>157</v>
      </c>
    </row>
    <row r="2562" spans="1:13" x14ac:dyDescent="0.3">
      <c r="A2562">
        <v>12</v>
      </c>
      <c r="B2562" t="s">
        <v>374</v>
      </c>
      <c r="C2562" s="1">
        <v>42644</v>
      </c>
      <c r="D2562" t="s">
        <v>133</v>
      </c>
      <c r="E2562" t="str">
        <f t="shared" si="39"/>
        <v>2016/10</v>
      </c>
      <c r="F2562">
        <v>29935295.353680901</v>
      </c>
      <c r="G2562">
        <v>-9.428696157842276E-3</v>
      </c>
      <c r="H2562" t="s">
        <v>13</v>
      </c>
      <c r="I2562">
        <v>2016</v>
      </c>
      <c r="J2562" t="s">
        <v>383</v>
      </c>
      <c r="K2562">
        <v>3247654.8289507325</v>
      </c>
      <c r="L2562">
        <v>0.10848915270686964</v>
      </c>
      <c r="M2562" t="s">
        <v>157</v>
      </c>
    </row>
    <row r="2563" spans="1:13" x14ac:dyDescent="0.3">
      <c r="A2563">
        <v>12</v>
      </c>
      <c r="B2563" t="s">
        <v>374</v>
      </c>
      <c r="C2563" s="1">
        <v>42614</v>
      </c>
      <c r="D2563" t="s">
        <v>134</v>
      </c>
      <c r="E2563" t="str">
        <f t="shared" ref="E2563:E2626" si="40">TEXT(C2563,"yyyy/mm")</f>
        <v>2016/09</v>
      </c>
      <c r="F2563">
        <v>30218880.978410099</v>
      </c>
      <c r="G2563">
        <v>3.6442340492277195E-2</v>
      </c>
      <c r="H2563" t="s">
        <v>13</v>
      </c>
      <c r="I2563">
        <v>2016</v>
      </c>
      <c r="J2563" t="s">
        <v>383</v>
      </c>
      <c r="K2563">
        <v>3247654.8289507325</v>
      </c>
      <c r="L2563">
        <v>0.10747104868876586</v>
      </c>
      <c r="M2563" t="s">
        <v>157</v>
      </c>
    </row>
    <row r="2564" spans="1:13" x14ac:dyDescent="0.3">
      <c r="A2564">
        <v>12</v>
      </c>
      <c r="B2564" t="s">
        <v>374</v>
      </c>
      <c r="C2564" s="1">
        <v>42583</v>
      </c>
      <c r="D2564" t="s">
        <v>135</v>
      </c>
      <c r="E2564" t="str">
        <f t="shared" si="40"/>
        <v>2016/08</v>
      </c>
      <c r="F2564">
        <v>29137458.686913401</v>
      </c>
      <c r="G2564">
        <v>4.1228595214718592E-3</v>
      </c>
      <c r="H2564" t="s">
        <v>13</v>
      </c>
      <c r="I2564">
        <v>2016</v>
      </c>
      <c r="J2564" t="s">
        <v>383</v>
      </c>
      <c r="K2564">
        <v>3247654.8289507325</v>
      </c>
      <c r="L2564">
        <v>0.11145978322431263</v>
      </c>
      <c r="M2564" t="s">
        <v>157</v>
      </c>
    </row>
    <row r="2565" spans="1:13" x14ac:dyDescent="0.3">
      <c r="A2565">
        <v>12</v>
      </c>
      <c r="B2565" t="s">
        <v>374</v>
      </c>
      <c r="C2565" s="1">
        <v>42552</v>
      </c>
      <c r="D2565" t="s">
        <v>136</v>
      </c>
      <c r="E2565" t="str">
        <f t="shared" si="40"/>
        <v>2016/07</v>
      </c>
      <c r="F2565">
        <v>29017576.336791899</v>
      </c>
      <c r="G2565">
        <v>9.7408731952723232E-3</v>
      </c>
      <c r="H2565" t="s">
        <v>13</v>
      </c>
      <c r="I2565">
        <v>2016</v>
      </c>
      <c r="J2565" t="s">
        <v>383</v>
      </c>
      <c r="K2565">
        <v>3247654.8289507325</v>
      </c>
      <c r="L2565">
        <v>0.111920264851099</v>
      </c>
      <c r="M2565" t="s">
        <v>157</v>
      </c>
    </row>
    <row r="2566" spans="1:13" x14ac:dyDescent="0.3">
      <c r="A2566">
        <v>12</v>
      </c>
      <c r="B2566" t="s">
        <v>374</v>
      </c>
      <c r="C2566" s="1">
        <v>42522</v>
      </c>
      <c r="D2566" t="s">
        <v>137</v>
      </c>
      <c r="E2566" t="str">
        <f t="shared" si="40"/>
        <v>2016/06</v>
      </c>
      <c r="F2566">
        <v>28736292.0068818</v>
      </c>
      <c r="G2566">
        <v>9.9404364337487186E-2</v>
      </c>
      <c r="H2566" t="s">
        <v>13</v>
      </c>
      <c r="I2566">
        <v>2016</v>
      </c>
      <c r="J2566" t="s">
        <v>383</v>
      </c>
      <c r="K2566">
        <v>3247654.8289507325</v>
      </c>
      <c r="L2566">
        <v>0.11301579299698725</v>
      </c>
      <c r="M2566" t="s">
        <v>157</v>
      </c>
    </row>
    <row r="2567" spans="1:13" x14ac:dyDescent="0.3">
      <c r="A2567">
        <v>12</v>
      </c>
      <c r="B2567" t="s">
        <v>374</v>
      </c>
      <c r="C2567" s="1">
        <v>42491</v>
      </c>
      <c r="D2567" t="s">
        <v>138</v>
      </c>
      <c r="E2567" t="str">
        <f t="shared" si="40"/>
        <v>2016/05</v>
      </c>
      <c r="F2567">
        <v>26017164.400095899</v>
      </c>
      <c r="G2567">
        <v>5.402254575858427E-2</v>
      </c>
      <c r="H2567" t="s">
        <v>13</v>
      </c>
      <c r="I2567">
        <v>2016</v>
      </c>
      <c r="J2567" t="s">
        <v>383</v>
      </c>
      <c r="K2567">
        <v>3247654.8289507325</v>
      </c>
      <c r="L2567">
        <v>0.12482739390841385</v>
      </c>
      <c r="M2567" t="s">
        <v>157</v>
      </c>
    </row>
    <row r="2568" spans="1:13" x14ac:dyDescent="0.3">
      <c r="A2568">
        <v>12</v>
      </c>
      <c r="B2568" t="s">
        <v>374</v>
      </c>
      <c r="C2568" s="1">
        <v>42461</v>
      </c>
      <c r="D2568" t="s">
        <v>139</v>
      </c>
      <c r="E2568" t="str">
        <f t="shared" si="40"/>
        <v>2016/04</v>
      </c>
      <c r="F2568">
        <v>24648941.137445498</v>
      </c>
      <c r="G2568">
        <v>-7.5229133135312201E-3</v>
      </c>
      <c r="H2568" t="s">
        <v>13</v>
      </c>
      <c r="I2568">
        <v>2016</v>
      </c>
      <c r="J2568" t="s">
        <v>383</v>
      </c>
      <c r="K2568">
        <v>3247654.8289507325</v>
      </c>
      <c r="L2568">
        <v>0.13175636271113692</v>
      </c>
      <c r="M2568" t="s">
        <v>157</v>
      </c>
    </row>
    <row r="2569" spans="1:13" x14ac:dyDescent="0.3">
      <c r="A2569">
        <v>12</v>
      </c>
      <c r="B2569" t="s">
        <v>374</v>
      </c>
      <c r="C2569" s="1">
        <v>42430</v>
      </c>
      <c r="D2569" t="s">
        <v>140</v>
      </c>
      <c r="E2569" t="str">
        <f t="shared" si="40"/>
        <v>2016/03</v>
      </c>
      <c r="F2569">
        <v>24835072.231106199</v>
      </c>
      <c r="G2569">
        <v>-3.0618787035530108E-2</v>
      </c>
      <c r="H2569" t="s">
        <v>13</v>
      </c>
      <c r="I2569">
        <v>2016</v>
      </c>
      <c r="J2569" t="s">
        <v>383</v>
      </c>
      <c r="K2569">
        <v>3247654.8289507325</v>
      </c>
      <c r="L2569">
        <v>0.13076889000882427</v>
      </c>
      <c r="M2569" t="s">
        <v>157</v>
      </c>
    </row>
    <row r="2570" spans="1:13" x14ac:dyDescent="0.3">
      <c r="A2570">
        <v>12</v>
      </c>
      <c r="B2570" t="s">
        <v>374</v>
      </c>
      <c r="C2570" s="1">
        <v>42401</v>
      </c>
      <c r="D2570" t="s">
        <v>141</v>
      </c>
      <c r="E2570" t="str">
        <f t="shared" si="40"/>
        <v>2016/02</v>
      </c>
      <c r="F2570">
        <v>25607253.316509999</v>
      </c>
      <c r="G2570">
        <v>5.1077275108388609E-2</v>
      </c>
      <c r="H2570" t="s">
        <v>13</v>
      </c>
      <c r="I2570">
        <v>2016</v>
      </c>
      <c r="J2570" t="s">
        <v>383</v>
      </c>
      <c r="K2570">
        <v>3247654.8289507325</v>
      </c>
      <c r="L2570">
        <v>0.12682558292407106</v>
      </c>
      <c r="M2570" t="s">
        <v>157</v>
      </c>
    </row>
    <row r="2571" spans="1:13" x14ac:dyDescent="0.3">
      <c r="A2571">
        <v>12</v>
      </c>
      <c r="B2571" t="s">
        <v>374</v>
      </c>
      <c r="C2571" s="1">
        <v>42370</v>
      </c>
      <c r="D2571" t="s">
        <v>142</v>
      </c>
      <c r="E2571" t="str">
        <f t="shared" si="40"/>
        <v>2016/01</v>
      </c>
      <c r="F2571">
        <v>24332146.295706999</v>
      </c>
      <c r="G2571">
        <v>-0.16298128395175168</v>
      </c>
      <c r="H2571" t="s">
        <v>13</v>
      </c>
      <c r="I2571">
        <v>2016</v>
      </c>
      <c r="J2571" t="s">
        <v>383</v>
      </c>
      <c r="K2571">
        <v>3247654.8289507325</v>
      </c>
      <c r="L2571">
        <v>0.13347177801260085</v>
      </c>
      <c r="M2571" t="s">
        <v>157</v>
      </c>
    </row>
    <row r="2572" spans="1:13" x14ac:dyDescent="0.3">
      <c r="A2572">
        <v>12</v>
      </c>
      <c r="B2572" t="s">
        <v>374</v>
      </c>
      <c r="C2572" s="1">
        <v>42339</v>
      </c>
      <c r="D2572" t="s">
        <v>143</v>
      </c>
      <c r="E2572" t="str">
        <f t="shared" si="40"/>
        <v>2015/12</v>
      </c>
      <c r="F2572">
        <v>28639292.909510501</v>
      </c>
      <c r="G2572">
        <v>1.816931743430876E-2</v>
      </c>
      <c r="H2572" t="s">
        <v>13</v>
      </c>
      <c r="I2572">
        <v>2015</v>
      </c>
      <c r="J2572" t="s">
        <v>384</v>
      </c>
      <c r="K2572">
        <v>2943100.8650278971</v>
      </c>
      <c r="L2572">
        <v>0.10276443885423428</v>
      </c>
      <c r="M2572" t="s">
        <v>157</v>
      </c>
    </row>
    <row r="2573" spans="1:13" x14ac:dyDescent="0.3">
      <c r="A2573">
        <v>12</v>
      </c>
      <c r="B2573" t="s">
        <v>374</v>
      </c>
      <c r="C2573" s="1">
        <v>42309</v>
      </c>
      <c r="D2573" t="s">
        <v>145</v>
      </c>
      <c r="E2573" t="str">
        <f t="shared" si="40"/>
        <v>2015/11</v>
      </c>
      <c r="F2573">
        <v>28123635.265097599</v>
      </c>
      <c r="G2573">
        <v>3.0137833193536669E-2</v>
      </c>
      <c r="H2573" t="s">
        <v>13</v>
      </c>
      <c r="I2573">
        <v>2015</v>
      </c>
      <c r="J2573" t="s">
        <v>384</v>
      </c>
      <c r="K2573">
        <v>2943100.8650278971</v>
      </c>
      <c r="L2573">
        <v>0.10464866427422299</v>
      </c>
      <c r="M2573" t="s">
        <v>157</v>
      </c>
    </row>
    <row r="2574" spans="1:13" x14ac:dyDescent="0.3">
      <c r="A2574">
        <v>12</v>
      </c>
      <c r="B2574" t="s">
        <v>374</v>
      </c>
      <c r="C2574" s="1">
        <v>42278</v>
      </c>
      <c r="D2574" t="s">
        <v>146</v>
      </c>
      <c r="E2574" t="str">
        <f t="shared" si="40"/>
        <v>2015/10</v>
      </c>
      <c r="F2574">
        <v>27288694.682998601</v>
      </c>
      <c r="G2574">
        <v>5.9368190622168505E-2</v>
      </c>
      <c r="H2574" t="s">
        <v>13</v>
      </c>
      <c r="I2574">
        <v>2015</v>
      </c>
      <c r="J2574" t="s">
        <v>384</v>
      </c>
      <c r="K2574">
        <v>2943100.8650278971</v>
      </c>
      <c r="L2574">
        <v>0.1078505549355392</v>
      </c>
      <c r="M2574" t="s">
        <v>157</v>
      </c>
    </row>
    <row r="2575" spans="1:13" x14ac:dyDescent="0.3">
      <c r="A2575">
        <v>12</v>
      </c>
      <c r="B2575" t="s">
        <v>374</v>
      </c>
      <c r="C2575" s="1">
        <v>42248</v>
      </c>
      <c r="D2575" t="s">
        <v>147</v>
      </c>
      <c r="E2575" t="str">
        <f t="shared" si="40"/>
        <v>2015/09</v>
      </c>
      <c r="F2575">
        <v>25715767.151532698</v>
      </c>
      <c r="G2575">
        <v>1.7391493414357837E-2</v>
      </c>
      <c r="H2575" t="s">
        <v>13</v>
      </c>
      <c r="I2575">
        <v>2015</v>
      </c>
      <c r="J2575" t="s">
        <v>384</v>
      </c>
      <c r="K2575">
        <v>2943100.8650278971</v>
      </c>
      <c r="L2575">
        <v>0.1144473290524597</v>
      </c>
      <c r="M2575" t="s">
        <v>157</v>
      </c>
    </row>
    <row r="2576" spans="1:13" x14ac:dyDescent="0.3">
      <c r="A2576">
        <v>12</v>
      </c>
      <c r="B2576" t="s">
        <v>374</v>
      </c>
      <c r="C2576" s="1">
        <v>42217</v>
      </c>
      <c r="D2576" t="s">
        <v>148</v>
      </c>
      <c r="E2576" t="str">
        <f t="shared" si="40"/>
        <v>2015/08</v>
      </c>
      <c r="F2576">
        <v>25272398.1561618</v>
      </c>
      <c r="G2576">
        <v>8.7175070085146762E-3</v>
      </c>
      <c r="H2576" t="s">
        <v>13</v>
      </c>
      <c r="I2576">
        <v>2015</v>
      </c>
      <c r="J2576" t="s">
        <v>384</v>
      </c>
      <c r="K2576">
        <v>2943100.8650278971</v>
      </c>
      <c r="L2576">
        <v>0.11645514789859085</v>
      </c>
      <c r="M2576" t="s">
        <v>157</v>
      </c>
    </row>
    <row r="2577" spans="1:13" x14ac:dyDescent="0.3">
      <c r="A2577">
        <v>12</v>
      </c>
      <c r="B2577" t="s">
        <v>374</v>
      </c>
      <c r="C2577" s="1">
        <v>42186</v>
      </c>
      <c r="D2577" t="s">
        <v>149</v>
      </c>
      <c r="E2577" t="str">
        <f t="shared" si="40"/>
        <v>2015/07</v>
      </c>
      <c r="F2577">
        <v>25053043.350792699</v>
      </c>
      <c r="G2577">
        <v>-3.0025967723704916E-2</v>
      </c>
      <c r="H2577" t="s">
        <v>13</v>
      </c>
      <c r="I2577">
        <v>2015</v>
      </c>
      <c r="J2577" t="s">
        <v>384</v>
      </c>
      <c r="K2577">
        <v>2943100.8650278971</v>
      </c>
      <c r="L2577">
        <v>0.11747478435328597</v>
      </c>
      <c r="M2577" t="s">
        <v>157</v>
      </c>
    </row>
    <row r="2578" spans="1:13" x14ac:dyDescent="0.3">
      <c r="A2578">
        <v>12</v>
      </c>
      <c r="B2578" t="s">
        <v>374</v>
      </c>
      <c r="C2578" s="1">
        <v>42156</v>
      </c>
      <c r="D2578" t="s">
        <v>150</v>
      </c>
      <c r="E2578" t="str">
        <f t="shared" si="40"/>
        <v>2015/06</v>
      </c>
      <c r="F2578">
        <v>25816692.502191901</v>
      </c>
      <c r="G2578">
        <v>-8.595145781744111E-2</v>
      </c>
      <c r="H2578" t="s">
        <v>13</v>
      </c>
      <c r="I2578">
        <v>2015</v>
      </c>
      <c r="J2578" t="s">
        <v>384</v>
      </c>
      <c r="K2578">
        <v>2943100.8650278971</v>
      </c>
      <c r="L2578">
        <v>0.11399991942337387</v>
      </c>
      <c r="M2578" t="s">
        <v>157</v>
      </c>
    </row>
    <row r="2579" spans="1:13" x14ac:dyDescent="0.3">
      <c r="A2579">
        <v>12</v>
      </c>
      <c r="B2579" t="s">
        <v>374</v>
      </c>
      <c r="C2579" s="1">
        <v>42125</v>
      </c>
      <c r="D2579" t="s">
        <v>151</v>
      </c>
      <c r="E2579" t="str">
        <f t="shared" si="40"/>
        <v>2015/05</v>
      </c>
      <c r="F2579">
        <v>28133829.1541784</v>
      </c>
      <c r="G2579">
        <v>-1.2801277445840349E-2</v>
      </c>
      <c r="H2579" t="s">
        <v>13</v>
      </c>
      <c r="I2579">
        <v>2015</v>
      </c>
      <c r="J2579" t="s">
        <v>384</v>
      </c>
      <c r="K2579">
        <v>2943100.8650278971</v>
      </c>
      <c r="L2579">
        <v>0.1046107463331486</v>
      </c>
      <c r="M2579" t="s">
        <v>157</v>
      </c>
    </row>
    <row r="2580" spans="1:13" x14ac:dyDescent="0.3">
      <c r="A2580">
        <v>12</v>
      </c>
      <c r="B2580" t="s">
        <v>374</v>
      </c>
      <c r="C2580" s="1">
        <v>42095</v>
      </c>
      <c r="D2580" t="s">
        <v>152</v>
      </c>
      <c r="E2580" t="str">
        <f t="shared" si="40"/>
        <v>2015/04</v>
      </c>
      <c r="F2580">
        <v>28496293.158117998</v>
      </c>
      <c r="G2580">
        <v>-1.3900657590272682E-2</v>
      </c>
      <c r="H2580" t="s">
        <v>13</v>
      </c>
      <c r="I2580">
        <v>2015</v>
      </c>
      <c r="J2580" t="s">
        <v>384</v>
      </c>
      <c r="K2580">
        <v>2943100.8650278971</v>
      </c>
      <c r="L2580">
        <v>0.1032801301101673</v>
      </c>
      <c r="M2580" t="s">
        <v>157</v>
      </c>
    </row>
    <row r="2581" spans="1:13" x14ac:dyDescent="0.3">
      <c r="A2581">
        <v>12</v>
      </c>
      <c r="B2581" t="s">
        <v>374</v>
      </c>
      <c r="C2581" s="1">
        <v>42064</v>
      </c>
      <c r="D2581" t="s">
        <v>153</v>
      </c>
      <c r="E2581" t="str">
        <f t="shared" si="40"/>
        <v>2015/03</v>
      </c>
      <c r="F2581">
        <v>28895176.318075299</v>
      </c>
      <c r="G2581">
        <v>1.5934833874260854E-2</v>
      </c>
      <c r="H2581" t="s">
        <v>13</v>
      </c>
      <c r="I2581">
        <v>2015</v>
      </c>
      <c r="J2581" t="s">
        <v>384</v>
      </c>
      <c r="K2581">
        <v>2943100.8650278971</v>
      </c>
      <c r="L2581">
        <v>0.1018544006318054</v>
      </c>
      <c r="M2581" t="s">
        <v>157</v>
      </c>
    </row>
    <row r="2582" spans="1:13" x14ac:dyDescent="0.3">
      <c r="A2582">
        <v>12</v>
      </c>
      <c r="B2582" t="s">
        <v>374</v>
      </c>
      <c r="C2582" s="1">
        <v>42036</v>
      </c>
      <c r="D2582" t="s">
        <v>154</v>
      </c>
      <c r="E2582" t="str">
        <f t="shared" si="40"/>
        <v>2015/02</v>
      </c>
      <c r="F2582">
        <v>28438385.591461401</v>
      </c>
      <c r="G2582">
        <v>-2.4035080468371358E-4</v>
      </c>
      <c r="H2582" t="s">
        <v>13</v>
      </c>
      <c r="I2582">
        <v>2015</v>
      </c>
      <c r="J2582" t="s">
        <v>384</v>
      </c>
      <c r="K2582">
        <v>2943100.8650278971</v>
      </c>
      <c r="L2582">
        <v>0.10349043392644484</v>
      </c>
      <c r="M2582" t="s">
        <v>157</v>
      </c>
    </row>
    <row r="2583" spans="1:13" x14ac:dyDescent="0.3">
      <c r="A2583">
        <v>83</v>
      </c>
      <c r="B2583" t="s">
        <v>385</v>
      </c>
      <c r="C2583" s="1">
        <v>45627</v>
      </c>
      <c r="D2583" t="s">
        <v>24</v>
      </c>
      <c r="E2583" t="str">
        <f t="shared" si="40"/>
        <v>2024/12</v>
      </c>
      <c r="F2583">
        <v>5688294.8349513104</v>
      </c>
      <c r="G2583">
        <v>-6.3068207748580879E-2</v>
      </c>
      <c r="H2583" t="s">
        <v>128</v>
      </c>
      <c r="I2583">
        <v>2024</v>
      </c>
      <c r="J2583" t="s">
        <v>386</v>
      </c>
      <c r="K2583">
        <v>1692087.7857741602</v>
      </c>
      <c r="L2583">
        <v>0.2974683687943267</v>
      </c>
      <c r="M2583" t="s">
        <v>15</v>
      </c>
    </row>
    <row r="2584" spans="1:13" x14ac:dyDescent="0.3">
      <c r="A2584">
        <v>83</v>
      </c>
      <c r="B2584" t="s">
        <v>385</v>
      </c>
      <c r="C2584" s="1">
        <v>45597</v>
      </c>
      <c r="D2584" t="s">
        <v>26</v>
      </c>
      <c r="E2584" t="str">
        <f t="shared" si="40"/>
        <v>2024/11</v>
      </c>
      <c r="F2584">
        <v>6058599.8980496703</v>
      </c>
      <c r="G2584">
        <v>9.8967172470516701E-2</v>
      </c>
      <c r="H2584" t="s">
        <v>128</v>
      </c>
      <c r="I2584">
        <v>2024</v>
      </c>
      <c r="J2584" t="s">
        <v>386</v>
      </c>
      <c r="K2584">
        <v>1692087.7857741602</v>
      </c>
      <c r="L2584">
        <v>0.27928693332577742</v>
      </c>
      <c r="M2584" t="s">
        <v>15</v>
      </c>
    </row>
    <row r="2585" spans="1:13" x14ac:dyDescent="0.3">
      <c r="A2585">
        <v>83</v>
      </c>
      <c r="B2585" t="s">
        <v>385</v>
      </c>
      <c r="C2585" s="1">
        <v>45566</v>
      </c>
      <c r="D2585" t="s">
        <v>27</v>
      </c>
      <c r="E2585" t="str">
        <f t="shared" si="40"/>
        <v>2024/10</v>
      </c>
      <c r="F2585">
        <v>5487712.8235883396</v>
      </c>
      <c r="G2585">
        <v>-6.1781752440052809E-2</v>
      </c>
      <c r="H2585" t="s">
        <v>128</v>
      </c>
      <c r="I2585">
        <v>2024</v>
      </c>
      <c r="J2585" t="s">
        <v>386</v>
      </c>
      <c r="K2585">
        <v>1692087.7857741602</v>
      </c>
      <c r="L2585">
        <v>0.30834116874718809</v>
      </c>
      <c r="M2585" t="s">
        <v>15</v>
      </c>
    </row>
    <row r="2586" spans="1:13" x14ac:dyDescent="0.3">
      <c r="A2586">
        <v>83</v>
      </c>
      <c r="B2586" t="s">
        <v>385</v>
      </c>
      <c r="C2586" s="1">
        <v>45536</v>
      </c>
      <c r="D2586" t="s">
        <v>28</v>
      </c>
      <c r="E2586" t="str">
        <f t="shared" si="40"/>
        <v>2024/09</v>
      </c>
      <c r="F2586">
        <v>5837445.65567376</v>
      </c>
      <c r="G2586">
        <v>-5.1513586745483245E-2</v>
      </c>
      <c r="H2586" t="s">
        <v>128</v>
      </c>
      <c r="I2586">
        <v>2024</v>
      </c>
      <c r="J2586" t="s">
        <v>386</v>
      </c>
      <c r="K2586">
        <v>1692087.7857741602</v>
      </c>
      <c r="L2586">
        <v>0.2898678438452818</v>
      </c>
      <c r="M2586" t="s">
        <v>15</v>
      </c>
    </row>
    <row r="2587" spans="1:13" x14ac:dyDescent="0.3">
      <c r="A2587">
        <v>83</v>
      </c>
      <c r="B2587" t="s">
        <v>385</v>
      </c>
      <c r="C2587" s="1">
        <v>45505</v>
      </c>
      <c r="D2587" t="s">
        <v>29</v>
      </c>
      <c r="E2587" t="str">
        <f t="shared" si="40"/>
        <v>2024/08</v>
      </c>
      <c r="F2587">
        <v>6146033.4126251005</v>
      </c>
      <c r="G2587">
        <v>2.0288141403212414E-2</v>
      </c>
      <c r="H2587" t="s">
        <v>128</v>
      </c>
      <c r="I2587">
        <v>2024</v>
      </c>
      <c r="J2587" t="s">
        <v>386</v>
      </c>
      <c r="K2587">
        <v>1692087.7857741602</v>
      </c>
      <c r="L2587">
        <v>0.27531379544704326</v>
      </c>
      <c r="M2587" t="s">
        <v>15</v>
      </c>
    </row>
    <row r="2588" spans="1:13" x14ac:dyDescent="0.3">
      <c r="A2588">
        <v>83</v>
      </c>
      <c r="B2588" t="s">
        <v>385</v>
      </c>
      <c r="C2588" s="1">
        <v>45474</v>
      </c>
      <c r="D2588" t="s">
        <v>30</v>
      </c>
      <c r="E2588" t="str">
        <f t="shared" si="40"/>
        <v>2024/07</v>
      </c>
      <c r="F2588">
        <v>6022598.1872229297</v>
      </c>
      <c r="G2588">
        <v>-2.5586546532406968E-3</v>
      </c>
      <c r="H2588" t="s">
        <v>128</v>
      </c>
      <c r="I2588">
        <v>2024</v>
      </c>
      <c r="J2588" t="s">
        <v>386</v>
      </c>
      <c r="K2588">
        <v>1692087.7857741602</v>
      </c>
      <c r="L2588">
        <v>0.28095644656553054</v>
      </c>
      <c r="M2588" t="s">
        <v>15</v>
      </c>
    </row>
    <row r="2589" spans="1:13" x14ac:dyDescent="0.3">
      <c r="A2589">
        <v>83</v>
      </c>
      <c r="B2589" t="s">
        <v>385</v>
      </c>
      <c r="C2589" s="1">
        <v>45444</v>
      </c>
      <c r="D2589" t="s">
        <v>31</v>
      </c>
      <c r="E2589" t="str">
        <f t="shared" si="40"/>
        <v>2024/06</v>
      </c>
      <c r="F2589">
        <v>6038027.6670367299</v>
      </c>
      <c r="G2589">
        <v>-5.711109455366456E-2</v>
      </c>
      <c r="H2589" t="s">
        <v>128</v>
      </c>
      <c r="I2589">
        <v>2024</v>
      </c>
      <c r="J2589" t="s">
        <v>386</v>
      </c>
      <c r="K2589">
        <v>1692087.7857741602</v>
      </c>
      <c r="L2589">
        <v>0.28023849493299563</v>
      </c>
      <c r="M2589" t="s">
        <v>15</v>
      </c>
    </row>
    <row r="2590" spans="1:13" x14ac:dyDescent="0.3">
      <c r="A2590">
        <v>83</v>
      </c>
      <c r="B2590" t="s">
        <v>385</v>
      </c>
      <c r="C2590" s="1">
        <v>45413</v>
      </c>
      <c r="D2590" t="s">
        <v>32</v>
      </c>
      <c r="E2590" t="str">
        <f t="shared" si="40"/>
        <v>2024/05</v>
      </c>
      <c r="F2590">
        <v>6392903.2503212905</v>
      </c>
      <c r="G2590">
        <v>-5.6157142340829119E-3</v>
      </c>
      <c r="H2590" t="s">
        <v>128</v>
      </c>
      <c r="I2590">
        <v>2024</v>
      </c>
      <c r="J2590" t="s">
        <v>386</v>
      </c>
      <c r="K2590">
        <v>1692087.7857741602</v>
      </c>
      <c r="L2590">
        <v>0.26468221393607361</v>
      </c>
      <c r="M2590" t="s">
        <v>157</v>
      </c>
    </row>
    <row r="2591" spans="1:13" x14ac:dyDescent="0.3">
      <c r="A2591">
        <v>83</v>
      </c>
      <c r="B2591" t="s">
        <v>385</v>
      </c>
      <c r="C2591" s="1">
        <v>45383</v>
      </c>
      <c r="D2591" t="s">
        <v>34</v>
      </c>
      <c r="E2591" t="str">
        <f t="shared" si="40"/>
        <v>2024/04</v>
      </c>
      <c r="F2591">
        <v>6428904.9611480199</v>
      </c>
      <c r="G2591">
        <v>-0.13592846261440156</v>
      </c>
      <c r="H2591" t="s">
        <v>128</v>
      </c>
      <c r="I2591">
        <v>2024</v>
      </c>
      <c r="J2591" t="s">
        <v>386</v>
      </c>
      <c r="K2591">
        <v>1692087.7857741602</v>
      </c>
      <c r="L2591">
        <v>0.26320000000000021</v>
      </c>
      <c r="M2591" t="s">
        <v>157</v>
      </c>
    </row>
    <row r="2592" spans="1:13" x14ac:dyDescent="0.3">
      <c r="A2592">
        <v>83</v>
      </c>
      <c r="B2592" t="s">
        <v>385</v>
      </c>
      <c r="C2592" s="1">
        <v>45352</v>
      </c>
      <c r="D2592" t="s">
        <v>35</v>
      </c>
      <c r="E2592" t="str">
        <f t="shared" si="40"/>
        <v>2024/03</v>
      </c>
      <c r="F2592">
        <v>7364953.1212922297</v>
      </c>
      <c r="G2592">
        <v>0.15124521011034367</v>
      </c>
      <c r="H2592" t="s">
        <v>128</v>
      </c>
      <c r="I2592">
        <v>2024</v>
      </c>
      <c r="J2592" t="s">
        <v>386</v>
      </c>
      <c r="K2592">
        <v>1692087.7857741602</v>
      </c>
      <c r="L2592">
        <v>0.22974861589849091</v>
      </c>
      <c r="M2592" t="s">
        <v>157</v>
      </c>
    </row>
    <row r="2593" spans="1:13" x14ac:dyDescent="0.3">
      <c r="A2593">
        <v>83</v>
      </c>
      <c r="B2593" t="s">
        <v>385</v>
      </c>
      <c r="C2593" s="1">
        <v>45323</v>
      </c>
      <c r="D2593" t="s">
        <v>36</v>
      </c>
      <c r="E2593" t="str">
        <f t="shared" si="40"/>
        <v>2024/02</v>
      </c>
      <c r="F2593">
        <v>6331185.3310661102</v>
      </c>
      <c r="G2593">
        <v>2.1347201261255722E-2</v>
      </c>
      <c r="H2593" t="s">
        <v>128</v>
      </c>
      <c r="I2593">
        <v>2024</v>
      </c>
      <c r="J2593" t="s">
        <v>386</v>
      </c>
      <c r="K2593">
        <v>1692087.7857741602</v>
      </c>
      <c r="L2593">
        <v>0.26726239989711831</v>
      </c>
      <c r="M2593" t="s">
        <v>15</v>
      </c>
    </row>
    <row r="2594" spans="1:13" x14ac:dyDescent="0.3">
      <c r="A2594">
        <v>83</v>
      </c>
      <c r="B2594" t="s">
        <v>385</v>
      </c>
      <c r="C2594" s="1">
        <v>45292</v>
      </c>
      <c r="D2594" t="s">
        <v>37</v>
      </c>
      <c r="E2594" t="str">
        <f t="shared" si="40"/>
        <v>2024/01</v>
      </c>
      <c r="F2594">
        <v>6197464.6032656301</v>
      </c>
      <c r="G2594">
        <v>-2.8222128523678856E-2</v>
      </c>
      <c r="H2594" t="s">
        <v>128</v>
      </c>
      <c r="I2594">
        <v>2024</v>
      </c>
      <c r="J2594" t="s">
        <v>386</v>
      </c>
      <c r="K2594">
        <v>1692087.7857741602</v>
      </c>
      <c r="L2594">
        <v>0.27302903591939004</v>
      </c>
      <c r="M2594" t="s">
        <v>15</v>
      </c>
    </row>
    <row r="2595" spans="1:13" x14ac:dyDescent="0.3">
      <c r="A2595">
        <v>83</v>
      </c>
      <c r="B2595" t="s">
        <v>385</v>
      </c>
      <c r="C2595" s="1">
        <v>45261</v>
      </c>
      <c r="D2595" t="s">
        <v>38</v>
      </c>
      <c r="E2595" t="str">
        <f t="shared" si="40"/>
        <v>2023/12</v>
      </c>
      <c r="F2595">
        <v>6374861.7337188404</v>
      </c>
      <c r="G2595">
        <v>8.2776343244992598E-2</v>
      </c>
      <c r="H2595" t="s">
        <v>128</v>
      </c>
      <c r="I2595">
        <v>2023</v>
      </c>
      <c r="J2595" t="s">
        <v>387</v>
      </c>
      <c r="K2595">
        <v>1691609.5625996348</v>
      </c>
      <c r="L2595">
        <v>0.26535627489018765</v>
      </c>
      <c r="M2595" t="s">
        <v>157</v>
      </c>
    </row>
    <row r="2596" spans="1:13" x14ac:dyDescent="0.3">
      <c r="A2596">
        <v>83</v>
      </c>
      <c r="B2596" t="s">
        <v>385</v>
      </c>
      <c r="C2596" s="1">
        <v>45231</v>
      </c>
      <c r="D2596" t="s">
        <v>40</v>
      </c>
      <c r="E2596" t="str">
        <f t="shared" si="40"/>
        <v>2023/11</v>
      </c>
      <c r="F2596">
        <v>5868423.6758289402</v>
      </c>
      <c r="G2596">
        <v>9.6111249684570924E-2</v>
      </c>
      <c r="H2596" t="s">
        <v>128</v>
      </c>
      <c r="I2596">
        <v>2023</v>
      </c>
      <c r="J2596" t="s">
        <v>387</v>
      </c>
      <c r="K2596">
        <v>1691609.5625996348</v>
      </c>
      <c r="L2596">
        <v>0.28825620917029093</v>
      </c>
      <c r="M2596" t="s">
        <v>157</v>
      </c>
    </row>
    <row r="2597" spans="1:13" x14ac:dyDescent="0.3">
      <c r="A2597">
        <v>83</v>
      </c>
      <c r="B2597" t="s">
        <v>385</v>
      </c>
      <c r="C2597" s="1">
        <v>45200</v>
      </c>
      <c r="D2597" t="s">
        <v>41</v>
      </c>
      <c r="E2597" t="str">
        <f t="shared" si="40"/>
        <v>2023/10</v>
      </c>
      <c r="F2597">
        <v>5330658.6734516099</v>
      </c>
      <c r="G2597">
        <v>-6.4477265420305574E-2</v>
      </c>
      <c r="H2597" t="s">
        <v>128</v>
      </c>
      <c r="I2597">
        <v>2023</v>
      </c>
      <c r="J2597" t="s">
        <v>387</v>
      </c>
      <c r="K2597">
        <v>1691609.5625996348</v>
      </c>
      <c r="L2597">
        <v>0.31733593655590686</v>
      </c>
      <c r="M2597" t="s">
        <v>15</v>
      </c>
    </row>
    <row r="2598" spans="1:13" x14ac:dyDescent="0.3">
      <c r="A2598">
        <v>83</v>
      </c>
      <c r="B2598" t="s">
        <v>385</v>
      </c>
      <c r="C2598" s="1">
        <v>45170</v>
      </c>
      <c r="D2598" t="s">
        <v>42</v>
      </c>
      <c r="E2598" t="str">
        <f t="shared" si="40"/>
        <v>2023/09</v>
      </c>
      <c r="F2598">
        <v>5685687.6268073404</v>
      </c>
      <c r="G2598">
        <v>-6.2831701552413105E-2</v>
      </c>
      <c r="H2598" t="s">
        <v>128</v>
      </c>
      <c r="I2598">
        <v>2023</v>
      </c>
      <c r="J2598" t="s">
        <v>387</v>
      </c>
      <c r="K2598">
        <v>1691609.5625996348</v>
      </c>
      <c r="L2598">
        <v>0.29752066480471018</v>
      </c>
      <c r="M2598" t="s">
        <v>15</v>
      </c>
    </row>
    <row r="2599" spans="1:13" x14ac:dyDescent="0.3">
      <c r="A2599">
        <v>83</v>
      </c>
      <c r="B2599" t="s">
        <v>385</v>
      </c>
      <c r="C2599" s="1">
        <v>45139</v>
      </c>
      <c r="D2599" t="s">
        <v>43</v>
      </c>
      <c r="E2599" t="str">
        <f t="shared" si="40"/>
        <v>2023/08</v>
      </c>
      <c r="F2599">
        <v>6054390.8916988</v>
      </c>
      <c r="G2599">
        <v>0.10804144798499284</v>
      </c>
      <c r="H2599" t="s">
        <v>128</v>
      </c>
      <c r="I2599">
        <v>2023</v>
      </c>
      <c r="J2599" t="s">
        <v>387</v>
      </c>
      <c r="K2599">
        <v>1691609.5625996348</v>
      </c>
      <c r="L2599">
        <v>0.27940210548991928</v>
      </c>
      <c r="M2599" t="s">
        <v>157</v>
      </c>
    </row>
    <row r="2600" spans="1:13" x14ac:dyDescent="0.3">
      <c r="A2600">
        <v>83</v>
      </c>
      <c r="B2600" t="s">
        <v>385</v>
      </c>
      <c r="C2600" s="1">
        <v>45108</v>
      </c>
      <c r="D2600" t="s">
        <v>44</v>
      </c>
      <c r="E2600" t="str">
        <f t="shared" si="40"/>
        <v>2023/07</v>
      </c>
      <c r="F2600">
        <v>5434363.0958978599</v>
      </c>
      <c r="G2600">
        <v>1.6433390503460935E-2</v>
      </c>
      <c r="H2600" t="s">
        <v>128</v>
      </c>
      <c r="I2600">
        <v>2023</v>
      </c>
      <c r="J2600" t="s">
        <v>387</v>
      </c>
      <c r="K2600">
        <v>1691609.5625996348</v>
      </c>
      <c r="L2600">
        <v>0.31128018734643437</v>
      </c>
      <c r="M2600" t="s">
        <v>15</v>
      </c>
    </row>
    <row r="2601" spans="1:13" x14ac:dyDescent="0.3">
      <c r="A2601">
        <v>83</v>
      </c>
      <c r="B2601" t="s">
        <v>385</v>
      </c>
      <c r="C2601" s="1">
        <v>45078</v>
      </c>
      <c r="D2601" t="s">
        <v>45</v>
      </c>
      <c r="E2601" t="str">
        <f t="shared" si="40"/>
        <v>2023/06</v>
      </c>
      <c r="F2601">
        <v>5345787.8739601504</v>
      </c>
      <c r="G2601">
        <v>1.1764806516819472E-2</v>
      </c>
      <c r="H2601" t="s">
        <v>128</v>
      </c>
      <c r="I2601">
        <v>2023</v>
      </c>
      <c r="J2601" t="s">
        <v>387</v>
      </c>
      <c r="K2601">
        <v>1691609.5625996348</v>
      </c>
      <c r="L2601">
        <v>0.31643783900211014</v>
      </c>
      <c r="M2601" t="s">
        <v>15</v>
      </c>
    </row>
    <row r="2602" spans="1:13" x14ac:dyDescent="0.3">
      <c r="A2602">
        <v>83</v>
      </c>
      <c r="B2602" t="s">
        <v>385</v>
      </c>
      <c r="C2602" s="1">
        <v>45047</v>
      </c>
      <c r="D2602" t="s">
        <v>46</v>
      </c>
      <c r="E2602" t="str">
        <f t="shared" si="40"/>
        <v>2023/05</v>
      </c>
      <c r="F2602">
        <v>5283264.2244228497</v>
      </c>
      <c r="G2602">
        <v>-7.9657704178983907E-2</v>
      </c>
      <c r="H2602" t="s">
        <v>128</v>
      </c>
      <c r="I2602">
        <v>2023</v>
      </c>
      <c r="J2602" t="s">
        <v>387</v>
      </c>
      <c r="K2602">
        <v>1691609.5625996348</v>
      </c>
      <c r="L2602">
        <v>0.32018265427268655</v>
      </c>
      <c r="M2602" t="s">
        <v>15</v>
      </c>
    </row>
    <row r="2603" spans="1:13" x14ac:dyDescent="0.3">
      <c r="A2603">
        <v>83</v>
      </c>
      <c r="B2603" t="s">
        <v>385</v>
      </c>
      <c r="C2603" s="1">
        <v>45017</v>
      </c>
      <c r="D2603" t="s">
        <v>47</v>
      </c>
      <c r="E2603" t="str">
        <f t="shared" si="40"/>
        <v>2023/04</v>
      </c>
      <c r="F2603">
        <v>5721333.0858087996</v>
      </c>
      <c r="G2603">
        <v>-3.9255736058086611E-2</v>
      </c>
      <c r="H2603" t="s">
        <v>128</v>
      </c>
      <c r="I2603">
        <v>2023</v>
      </c>
      <c r="J2603" t="s">
        <v>387</v>
      </c>
      <c r="K2603">
        <v>1691609.5625996348</v>
      </c>
      <c r="L2603">
        <v>0.29566703025829849</v>
      </c>
      <c r="M2603" t="s">
        <v>15</v>
      </c>
    </row>
    <row r="2604" spans="1:13" x14ac:dyDescent="0.3">
      <c r="A2604">
        <v>83</v>
      </c>
      <c r="B2604" t="s">
        <v>385</v>
      </c>
      <c r="C2604" s="1">
        <v>44986</v>
      </c>
      <c r="D2604" t="s">
        <v>48</v>
      </c>
      <c r="E2604" t="str">
        <f t="shared" si="40"/>
        <v>2023/03</v>
      </c>
      <c r="F2604">
        <v>5950394.8057026397</v>
      </c>
      <c r="G2604">
        <v>1.8543602252190851E-2</v>
      </c>
      <c r="H2604" t="s">
        <v>128</v>
      </c>
      <c r="I2604">
        <v>2023</v>
      </c>
      <c r="J2604" t="s">
        <v>387</v>
      </c>
      <c r="K2604">
        <v>1691609.5625996348</v>
      </c>
      <c r="L2604">
        <v>0.28428526473209109</v>
      </c>
      <c r="M2604" t="s">
        <v>15</v>
      </c>
    </row>
    <row r="2605" spans="1:13" x14ac:dyDescent="0.3">
      <c r="A2605">
        <v>83</v>
      </c>
      <c r="B2605" t="s">
        <v>385</v>
      </c>
      <c r="C2605" s="1">
        <v>44958</v>
      </c>
      <c r="D2605" t="s">
        <v>49</v>
      </c>
      <c r="E2605" t="str">
        <f t="shared" si="40"/>
        <v>2023/02</v>
      </c>
      <c r="F2605">
        <v>5841069.8234127397</v>
      </c>
      <c r="G2605">
        <v>-4.2745299472214386E-2</v>
      </c>
      <c r="H2605" t="s">
        <v>128</v>
      </c>
      <c r="I2605">
        <v>2023</v>
      </c>
      <c r="J2605" t="s">
        <v>387</v>
      </c>
      <c r="K2605">
        <v>1691609.5625996348</v>
      </c>
      <c r="L2605">
        <v>0.28960611903989952</v>
      </c>
      <c r="M2605" t="s">
        <v>15</v>
      </c>
    </row>
    <row r="2606" spans="1:13" x14ac:dyDescent="0.3">
      <c r="A2606">
        <v>83</v>
      </c>
      <c r="B2606" t="s">
        <v>385</v>
      </c>
      <c r="C2606" s="1">
        <v>44927</v>
      </c>
      <c r="D2606" t="s">
        <v>50</v>
      </c>
      <c r="E2606" t="str">
        <f t="shared" si="40"/>
        <v>2023/01</v>
      </c>
      <c r="F2606">
        <v>6096161.2418901902</v>
      </c>
      <c r="G2606">
        <v>6.0691234800722554E-2</v>
      </c>
      <c r="H2606" t="s">
        <v>128</v>
      </c>
      <c r="I2606">
        <v>2023</v>
      </c>
      <c r="J2606" t="s">
        <v>387</v>
      </c>
      <c r="K2606">
        <v>1691609.5625996348</v>
      </c>
      <c r="L2606">
        <v>0.27748766731687208</v>
      </c>
      <c r="M2606" t="s">
        <v>15</v>
      </c>
    </row>
    <row r="2607" spans="1:13" x14ac:dyDescent="0.3">
      <c r="A2607">
        <v>83</v>
      </c>
      <c r="B2607" t="s">
        <v>385</v>
      </c>
      <c r="C2607" s="1">
        <v>44896</v>
      </c>
      <c r="D2607" t="s">
        <v>51</v>
      </c>
      <c r="E2607" t="str">
        <f t="shared" si="40"/>
        <v>2022/12</v>
      </c>
      <c r="F2607">
        <v>5737181.3382796096</v>
      </c>
      <c r="G2607">
        <v>1.0371713251143463E-2</v>
      </c>
      <c r="H2607" t="s">
        <v>128</v>
      </c>
      <c r="I2607">
        <v>2022</v>
      </c>
      <c r="J2607" t="s">
        <v>388</v>
      </c>
      <c r="K2607">
        <v>1605720.1595162151</v>
      </c>
      <c r="L2607">
        <v>0.27987962465166166</v>
      </c>
      <c r="M2607" t="s">
        <v>157</v>
      </c>
    </row>
    <row r="2608" spans="1:13" x14ac:dyDescent="0.3">
      <c r="A2608">
        <v>83</v>
      </c>
      <c r="B2608" t="s">
        <v>385</v>
      </c>
      <c r="C2608" s="1">
        <v>44866</v>
      </c>
      <c r="D2608" t="s">
        <v>53</v>
      </c>
      <c r="E2608" t="str">
        <f t="shared" si="40"/>
        <v>2022/11</v>
      </c>
      <c r="F2608">
        <v>5677984.45577629</v>
      </c>
      <c r="G2608">
        <v>5.5484891387144464E-2</v>
      </c>
      <c r="H2608" t="s">
        <v>128</v>
      </c>
      <c r="I2608">
        <v>2022</v>
      </c>
      <c r="J2608" t="s">
        <v>388</v>
      </c>
      <c r="K2608">
        <v>1605720.1595162151</v>
      </c>
      <c r="L2608">
        <v>0.28279756170918968</v>
      </c>
      <c r="M2608" t="s">
        <v>15</v>
      </c>
    </row>
    <row r="2609" spans="1:13" x14ac:dyDescent="0.3">
      <c r="A2609">
        <v>83</v>
      </c>
      <c r="B2609" t="s">
        <v>385</v>
      </c>
      <c r="C2609" s="1">
        <v>44835</v>
      </c>
      <c r="D2609" t="s">
        <v>54</v>
      </c>
      <c r="E2609" t="str">
        <f t="shared" si="40"/>
        <v>2022/10</v>
      </c>
      <c r="F2609">
        <v>5371522.72102236</v>
      </c>
      <c r="G2609">
        <v>5.8562562613742743E-2</v>
      </c>
      <c r="H2609" t="s">
        <v>128</v>
      </c>
      <c r="I2609">
        <v>2022</v>
      </c>
      <c r="J2609" t="s">
        <v>388</v>
      </c>
      <c r="K2609">
        <v>1605720.1595162151</v>
      </c>
      <c r="L2609">
        <v>0.29893202410406988</v>
      </c>
      <c r="M2609" t="s">
        <v>15</v>
      </c>
    </row>
    <row r="2610" spans="1:13" x14ac:dyDescent="0.3">
      <c r="A2610">
        <v>83</v>
      </c>
      <c r="B2610" t="s">
        <v>385</v>
      </c>
      <c r="C2610" s="1">
        <v>44805</v>
      </c>
      <c r="D2610" t="s">
        <v>55</v>
      </c>
      <c r="E2610" t="str">
        <f t="shared" si="40"/>
        <v>2022/09</v>
      </c>
      <c r="F2610">
        <v>5065986.3970159702</v>
      </c>
      <c r="G2610">
        <v>-5.6726038529284602E-2</v>
      </c>
      <c r="H2610" t="s">
        <v>128</v>
      </c>
      <c r="I2610">
        <v>2022</v>
      </c>
      <c r="J2610" t="s">
        <v>388</v>
      </c>
      <c r="K2610">
        <v>1605720.1595162151</v>
      </c>
      <c r="L2610">
        <v>0.31696100890875589</v>
      </c>
      <c r="M2610" t="s">
        <v>157</v>
      </c>
    </row>
    <row r="2611" spans="1:13" x14ac:dyDescent="0.3">
      <c r="A2611">
        <v>83</v>
      </c>
      <c r="B2611" t="s">
        <v>385</v>
      </c>
      <c r="C2611" s="1">
        <v>44774</v>
      </c>
      <c r="D2611" t="s">
        <v>56</v>
      </c>
      <c r="E2611" t="str">
        <f t="shared" si="40"/>
        <v>2022/08</v>
      </c>
      <c r="F2611">
        <v>5361666.8432236398</v>
      </c>
      <c r="G2611">
        <v>-4.9315187874036423E-2</v>
      </c>
      <c r="H2611" t="s">
        <v>128</v>
      </c>
      <c r="I2611">
        <v>2022</v>
      </c>
      <c r="J2611" t="s">
        <v>388</v>
      </c>
      <c r="K2611">
        <v>1605720.1595162151</v>
      </c>
      <c r="L2611">
        <v>0.29948152439676662</v>
      </c>
      <c r="M2611" t="s">
        <v>157</v>
      </c>
    </row>
    <row r="2612" spans="1:13" x14ac:dyDescent="0.3">
      <c r="A2612">
        <v>83</v>
      </c>
      <c r="B2612" t="s">
        <v>385</v>
      </c>
      <c r="C2612" s="1">
        <v>44743</v>
      </c>
      <c r="D2612" t="s">
        <v>57</v>
      </c>
      <c r="E2612" t="str">
        <f t="shared" si="40"/>
        <v>2022/07</v>
      </c>
      <c r="F2612">
        <v>5632706.7137389705</v>
      </c>
      <c r="G2612">
        <v>1.8543602252191507E-2</v>
      </c>
      <c r="H2612" t="s">
        <v>128</v>
      </c>
      <c r="I2612">
        <v>2022</v>
      </c>
      <c r="J2612" t="s">
        <v>388</v>
      </c>
      <c r="K2612">
        <v>1605720.1595162151</v>
      </c>
      <c r="L2612">
        <v>0.28507079120587547</v>
      </c>
      <c r="M2612" t="s">
        <v>157</v>
      </c>
    </row>
    <row r="2613" spans="1:13" x14ac:dyDescent="0.3">
      <c r="A2613">
        <v>83</v>
      </c>
      <c r="B2613" t="s">
        <v>385</v>
      </c>
      <c r="C2613" s="1">
        <v>44713</v>
      </c>
      <c r="D2613" t="s">
        <v>58</v>
      </c>
      <c r="E2613" t="str">
        <f t="shared" si="40"/>
        <v>2022/06</v>
      </c>
      <c r="F2613">
        <v>5529218.5281931004</v>
      </c>
      <c r="G2613">
        <v>3.8151707528450284E-2</v>
      </c>
      <c r="H2613" t="s">
        <v>128</v>
      </c>
      <c r="I2613">
        <v>2022</v>
      </c>
      <c r="J2613" t="s">
        <v>388</v>
      </c>
      <c r="K2613">
        <v>1605720.1595162151</v>
      </c>
      <c r="L2613">
        <v>0.29040634790047815</v>
      </c>
      <c r="M2613" t="s">
        <v>157</v>
      </c>
    </row>
    <row r="2614" spans="1:13" x14ac:dyDescent="0.3">
      <c r="A2614">
        <v>83</v>
      </c>
      <c r="B2614" t="s">
        <v>385</v>
      </c>
      <c r="C2614" s="1">
        <v>44682</v>
      </c>
      <c r="D2614" t="s">
        <v>59</v>
      </c>
      <c r="E2614" t="str">
        <f t="shared" si="40"/>
        <v>2022/05</v>
      </c>
      <c r="F2614">
        <v>5322242.7445650296</v>
      </c>
      <c r="G2614">
        <v>2.2220892740824384E-2</v>
      </c>
      <c r="H2614" t="s">
        <v>128</v>
      </c>
      <c r="I2614">
        <v>2022</v>
      </c>
      <c r="J2614" t="s">
        <v>388</v>
      </c>
      <c r="K2614">
        <v>1605720.1595162151</v>
      </c>
      <c r="L2614">
        <v>0.30169991046649369</v>
      </c>
      <c r="M2614" t="s">
        <v>15</v>
      </c>
    </row>
    <row r="2615" spans="1:13" x14ac:dyDescent="0.3">
      <c r="A2615">
        <v>83</v>
      </c>
      <c r="B2615" t="s">
        <v>385</v>
      </c>
      <c r="C2615" s="1">
        <v>44652</v>
      </c>
      <c r="D2615" t="s">
        <v>60</v>
      </c>
      <c r="E2615" t="str">
        <f t="shared" si="40"/>
        <v>2022/04</v>
      </c>
      <c r="F2615">
        <v>5205282.0574208796</v>
      </c>
      <c r="G2615">
        <v>-1.6838682040637029E-2</v>
      </c>
      <c r="H2615" t="s">
        <v>128</v>
      </c>
      <c r="I2615">
        <v>2022</v>
      </c>
      <c r="J2615" t="s">
        <v>388</v>
      </c>
      <c r="K2615">
        <v>1605720.1595162151</v>
      </c>
      <c r="L2615">
        <v>0.30847899149423219</v>
      </c>
      <c r="M2615" t="s">
        <v>15</v>
      </c>
    </row>
    <row r="2616" spans="1:13" x14ac:dyDescent="0.3">
      <c r="A2616">
        <v>83</v>
      </c>
      <c r="B2616" t="s">
        <v>385</v>
      </c>
      <c r="C2616" s="1">
        <v>44621</v>
      </c>
      <c r="D2616" t="s">
        <v>61</v>
      </c>
      <c r="E2616" t="str">
        <f t="shared" si="40"/>
        <v>2022/03</v>
      </c>
      <c r="F2616">
        <v>5293674.2624759702</v>
      </c>
      <c r="G2616">
        <v>0.18895882818767096</v>
      </c>
      <c r="H2616" t="s">
        <v>128</v>
      </c>
      <c r="I2616">
        <v>2022</v>
      </c>
      <c r="J2616" t="s">
        <v>388</v>
      </c>
      <c r="K2616">
        <v>1605720.1595162151</v>
      </c>
      <c r="L2616">
        <v>0.30332810065370053</v>
      </c>
      <c r="M2616" t="s">
        <v>15</v>
      </c>
    </row>
    <row r="2617" spans="1:13" x14ac:dyDescent="0.3">
      <c r="A2617">
        <v>83</v>
      </c>
      <c r="B2617" t="s">
        <v>385</v>
      </c>
      <c r="C2617" s="1">
        <v>44593</v>
      </c>
      <c r="D2617" t="s">
        <v>62</v>
      </c>
      <c r="E2617" t="str">
        <f t="shared" si="40"/>
        <v>2022/02</v>
      </c>
      <c r="F2617">
        <v>4382212.5452331696</v>
      </c>
      <c r="G2617">
        <v>2.6705741267001051E-2</v>
      </c>
      <c r="H2617" t="s">
        <v>128</v>
      </c>
      <c r="I2617">
        <v>2022</v>
      </c>
      <c r="J2617" t="s">
        <v>388</v>
      </c>
      <c r="K2617">
        <v>1605720.1595162151</v>
      </c>
      <c r="L2617">
        <v>0.36641768123795504</v>
      </c>
      <c r="M2617" t="s">
        <v>15</v>
      </c>
    </row>
    <row r="2618" spans="1:13" x14ac:dyDescent="0.3">
      <c r="A2618">
        <v>83</v>
      </c>
      <c r="B2618" t="s">
        <v>385</v>
      </c>
      <c r="C2618" s="1">
        <v>44562</v>
      </c>
      <c r="D2618" t="s">
        <v>63</v>
      </c>
      <c r="E2618" t="str">
        <f t="shared" si="40"/>
        <v>2022/01</v>
      </c>
      <c r="F2618">
        <v>4266731.1818571296</v>
      </c>
      <c r="G2618">
        <v>-0.20305973476535974</v>
      </c>
      <c r="H2618" t="s">
        <v>128</v>
      </c>
      <c r="I2618">
        <v>2022</v>
      </c>
      <c r="J2618" t="s">
        <v>388</v>
      </c>
      <c r="K2618">
        <v>1605720.1595162151</v>
      </c>
      <c r="L2618">
        <v>0.37633497192042747</v>
      </c>
      <c r="M2618" t="s">
        <v>15</v>
      </c>
    </row>
    <row r="2619" spans="1:13" x14ac:dyDescent="0.3">
      <c r="A2619">
        <v>83</v>
      </c>
      <c r="B2619" t="s">
        <v>385</v>
      </c>
      <c r="C2619" s="1">
        <v>44531</v>
      </c>
      <c r="D2619" t="s">
        <v>64</v>
      </c>
      <c r="E2619" t="str">
        <f t="shared" si="40"/>
        <v>2021/12</v>
      </c>
      <c r="F2619">
        <v>5227367.1465301597</v>
      </c>
      <c r="G2619">
        <v>7.7690565973891046E-4</v>
      </c>
      <c r="H2619" t="s">
        <v>128</v>
      </c>
      <c r="I2619">
        <v>2021</v>
      </c>
      <c r="J2619" t="s">
        <v>389</v>
      </c>
      <c r="K2619">
        <v>1683366.5212418505</v>
      </c>
      <c r="L2619">
        <v>0.32202951773900967</v>
      </c>
      <c r="M2619" t="s">
        <v>15</v>
      </c>
    </row>
    <row r="2620" spans="1:13" x14ac:dyDescent="0.3">
      <c r="A2620">
        <v>83</v>
      </c>
      <c r="B2620" t="s">
        <v>385</v>
      </c>
      <c r="C2620" s="1">
        <v>44501</v>
      </c>
      <c r="D2620" t="s">
        <v>66</v>
      </c>
      <c r="E2620" t="str">
        <f t="shared" si="40"/>
        <v>2021/11</v>
      </c>
      <c r="F2620">
        <v>5223307.5525734397</v>
      </c>
      <c r="G2620">
        <v>-0.10235084221601649</v>
      </c>
      <c r="H2620" t="s">
        <v>128</v>
      </c>
      <c r="I2620">
        <v>2021</v>
      </c>
      <c r="J2620" t="s">
        <v>389</v>
      </c>
      <c r="K2620">
        <v>1683366.5212418505</v>
      </c>
      <c r="L2620">
        <v>0.3222798015047923</v>
      </c>
      <c r="M2620" t="s">
        <v>15</v>
      </c>
    </row>
    <row r="2621" spans="1:13" x14ac:dyDescent="0.3">
      <c r="A2621">
        <v>83</v>
      </c>
      <c r="B2621" t="s">
        <v>385</v>
      </c>
      <c r="C2621" s="1">
        <v>44470</v>
      </c>
      <c r="D2621" t="s">
        <v>67</v>
      </c>
      <c r="E2621" t="str">
        <f t="shared" si="40"/>
        <v>2021/10</v>
      </c>
      <c r="F2621">
        <v>5786234.1506104097</v>
      </c>
      <c r="G2621">
        <v>-9.8649552298870555E-3</v>
      </c>
      <c r="H2621" t="s">
        <v>128</v>
      </c>
      <c r="I2621">
        <v>2021</v>
      </c>
      <c r="J2621" t="s">
        <v>389</v>
      </c>
      <c r="K2621">
        <v>1683366.5212418505</v>
      </c>
      <c r="L2621">
        <v>0.29092609760084914</v>
      </c>
      <c r="M2621" t="s">
        <v>15</v>
      </c>
    </row>
    <row r="2622" spans="1:13" x14ac:dyDescent="0.3">
      <c r="A2622">
        <v>83</v>
      </c>
      <c r="B2622" t="s">
        <v>385</v>
      </c>
      <c r="C2622" s="1">
        <v>44440</v>
      </c>
      <c r="D2622" t="s">
        <v>68</v>
      </c>
      <c r="E2622" t="str">
        <f t="shared" si="40"/>
        <v>2021/09</v>
      </c>
      <c r="F2622">
        <v>5843597.5700341798</v>
      </c>
      <c r="G2622">
        <v>-4.2598131337514597E-2</v>
      </c>
      <c r="H2622" t="s">
        <v>128</v>
      </c>
      <c r="I2622">
        <v>2021</v>
      </c>
      <c r="J2622" t="s">
        <v>389</v>
      </c>
      <c r="K2622">
        <v>1683366.5212418505</v>
      </c>
      <c r="L2622">
        <v>0.28807023431492124</v>
      </c>
      <c r="M2622" t="s">
        <v>15</v>
      </c>
    </row>
    <row r="2623" spans="1:13" x14ac:dyDescent="0.3">
      <c r="A2623">
        <v>83</v>
      </c>
      <c r="B2623" t="s">
        <v>385</v>
      </c>
      <c r="C2623" s="1">
        <v>44409</v>
      </c>
      <c r="D2623" t="s">
        <v>69</v>
      </c>
      <c r="E2623" t="str">
        <f t="shared" si="40"/>
        <v>2021/08</v>
      </c>
      <c r="F2623">
        <v>6097901.8974694004</v>
      </c>
      <c r="G2623">
        <v>-4.9761514693810516E-2</v>
      </c>
      <c r="H2623" t="s">
        <v>128</v>
      </c>
      <c r="I2623">
        <v>2021</v>
      </c>
      <c r="J2623" t="s">
        <v>389</v>
      </c>
      <c r="K2623">
        <v>1683366.5212418505</v>
      </c>
      <c r="L2623">
        <v>0.27605667482785173</v>
      </c>
      <c r="M2623" t="s">
        <v>15</v>
      </c>
    </row>
    <row r="2624" spans="1:13" x14ac:dyDescent="0.3">
      <c r="A2624">
        <v>83</v>
      </c>
      <c r="B2624" t="s">
        <v>385</v>
      </c>
      <c r="C2624" s="1">
        <v>44378</v>
      </c>
      <c r="D2624" t="s">
        <v>70</v>
      </c>
      <c r="E2624" t="str">
        <f t="shared" si="40"/>
        <v>2021/07</v>
      </c>
      <c r="F2624">
        <v>6409019.3741265303</v>
      </c>
      <c r="G2624">
        <v>-1.5497767166420694E-2</v>
      </c>
      <c r="H2624" t="s">
        <v>128</v>
      </c>
      <c r="I2624">
        <v>2021</v>
      </c>
      <c r="J2624" t="s">
        <v>389</v>
      </c>
      <c r="K2624">
        <v>1683366.5212418505</v>
      </c>
      <c r="L2624">
        <v>0.26265586402151769</v>
      </c>
      <c r="M2624" t="s">
        <v>15</v>
      </c>
    </row>
    <row r="2625" spans="1:13" x14ac:dyDescent="0.3">
      <c r="A2625">
        <v>83</v>
      </c>
      <c r="B2625" t="s">
        <v>385</v>
      </c>
      <c r="C2625" s="1">
        <v>44348</v>
      </c>
      <c r="D2625" t="s">
        <v>71</v>
      </c>
      <c r="E2625" t="str">
        <f t="shared" si="40"/>
        <v>2021/06</v>
      </c>
      <c r="F2625">
        <v>6509118.5172759704</v>
      </c>
      <c r="G2625">
        <v>1.2547203290067888E-2</v>
      </c>
      <c r="H2625" t="s">
        <v>128</v>
      </c>
      <c r="I2625">
        <v>2021</v>
      </c>
      <c r="J2625" t="s">
        <v>389</v>
      </c>
      <c r="K2625">
        <v>1683366.5212418505</v>
      </c>
      <c r="L2625">
        <v>0.25861666472564548</v>
      </c>
      <c r="M2625" t="s">
        <v>15</v>
      </c>
    </row>
    <row r="2626" spans="1:13" x14ac:dyDescent="0.3">
      <c r="A2626">
        <v>83</v>
      </c>
      <c r="B2626" t="s">
        <v>385</v>
      </c>
      <c r="C2626" s="1">
        <v>44317</v>
      </c>
      <c r="D2626" t="s">
        <v>72</v>
      </c>
      <c r="E2626" t="str">
        <f t="shared" si="40"/>
        <v>2021/05</v>
      </c>
      <c r="F2626">
        <v>6427957.5205406696</v>
      </c>
      <c r="G2626">
        <v>8.9892970752838017E-2</v>
      </c>
      <c r="H2626" t="s">
        <v>128</v>
      </c>
      <c r="I2626">
        <v>2021</v>
      </c>
      <c r="J2626" t="s">
        <v>389</v>
      </c>
      <c r="K2626">
        <v>1683366.5212418505</v>
      </c>
      <c r="L2626">
        <v>0.26188202331185578</v>
      </c>
      <c r="M2626" t="s">
        <v>15</v>
      </c>
    </row>
    <row r="2627" spans="1:13" x14ac:dyDescent="0.3">
      <c r="A2627">
        <v>83</v>
      </c>
      <c r="B2627" t="s">
        <v>385</v>
      </c>
      <c r="C2627" s="1">
        <v>44287</v>
      </c>
      <c r="D2627" t="s">
        <v>73</v>
      </c>
      <c r="E2627" t="str">
        <f t="shared" ref="E2627:E2690" si="41">TEXT(C2627,"yyyy/mm")</f>
        <v>2021/04</v>
      </c>
      <c r="F2627">
        <v>5875339.6351482403</v>
      </c>
      <c r="G2627">
        <v>0.10678726107488153</v>
      </c>
      <c r="H2627" t="s">
        <v>128</v>
      </c>
      <c r="I2627">
        <v>2021</v>
      </c>
      <c r="J2627" t="s">
        <v>389</v>
      </c>
      <c r="K2627">
        <v>1683366.5212418505</v>
      </c>
      <c r="L2627">
        <v>0.28651390826351397</v>
      </c>
      <c r="M2627" t="s">
        <v>15</v>
      </c>
    </row>
    <row r="2628" spans="1:13" x14ac:dyDescent="0.3">
      <c r="A2628">
        <v>83</v>
      </c>
      <c r="B2628" t="s">
        <v>385</v>
      </c>
      <c r="C2628" s="1">
        <v>44256</v>
      </c>
      <c r="D2628" t="s">
        <v>74</v>
      </c>
      <c r="E2628" t="str">
        <f t="shared" si="41"/>
        <v>2021/03</v>
      </c>
      <c r="F2628">
        <v>5280266.69850168</v>
      </c>
      <c r="G2628">
        <v>4.0057444208150772E-2</v>
      </c>
      <c r="H2628" t="s">
        <v>128</v>
      </c>
      <c r="I2628">
        <v>2021</v>
      </c>
      <c r="J2628" t="s">
        <v>389</v>
      </c>
      <c r="K2628">
        <v>1683366.5212418505</v>
      </c>
      <c r="L2628">
        <v>0.31880331380222138</v>
      </c>
      <c r="M2628" t="s">
        <v>15</v>
      </c>
    </row>
    <row r="2629" spans="1:13" x14ac:dyDescent="0.3">
      <c r="A2629">
        <v>83</v>
      </c>
      <c r="B2629" t="s">
        <v>385</v>
      </c>
      <c r="C2629" s="1">
        <v>44228</v>
      </c>
      <c r="D2629" t="s">
        <v>75</v>
      </c>
      <c r="E2629" t="str">
        <f t="shared" si="41"/>
        <v>2021/02</v>
      </c>
      <c r="F2629">
        <v>5072933.0608353503</v>
      </c>
      <c r="G2629">
        <v>-6.0749462197611237E-2</v>
      </c>
      <c r="H2629" t="s">
        <v>128</v>
      </c>
      <c r="I2629">
        <v>2021</v>
      </c>
      <c r="J2629" t="s">
        <v>389</v>
      </c>
      <c r="K2629">
        <v>1683366.5212418505</v>
      </c>
      <c r="L2629">
        <v>0.33183298518917448</v>
      </c>
      <c r="M2629" t="s">
        <v>15</v>
      </c>
    </row>
    <row r="2630" spans="1:13" x14ac:dyDescent="0.3">
      <c r="A2630">
        <v>83</v>
      </c>
      <c r="B2630" t="s">
        <v>385</v>
      </c>
      <c r="C2630" s="1">
        <v>44197</v>
      </c>
      <c r="D2630" t="s">
        <v>76</v>
      </c>
      <c r="E2630" t="str">
        <f t="shared" si="41"/>
        <v>2021/01</v>
      </c>
      <c r="F2630">
        <v>5390664.3077191999</v>
      </c>
      <c r="G2630">
        <v>6.049417670606733E-3</v>
      </c>
      <c r="H2630" t="s">
        <v>128</v>
      </c>
      <c r="I2630">
        <v>2021</v>
      </c>
      <c r="J2630" t="s">
        <v>389</v>
      </c>
      <c r="K2630">
        <v>1683366.5212418505</v>
      </c>
      <c r="L2630">
        <v>0.31227441093509417</v>
      </c>
      <c r="M2630" t="s">
        <v>15</v>
      </c>
    </row>
    <row r="2631" spans="1:13" x14ac:dyDescent="0.3">
      <c r="A2631">
        <v>83</v>
      </c>
      <c r="B2631" t="s">
        <v>385</v>
      </c>
      <c r="C2631" s="1">
        <v>44166</v>
      </c>
      <c r="D2631" t="s">
        <v>77</v>
      </c>
      <c r="E2631" t="str">
        <f t="shared" si="41"/>
        <v>2020/12</v>
      </c>
      <c r="F2631">
        <v>5358152.3661058703</v>
      </c>
      <c r="G2631">
        <v>-3.7442843437499103E-2</v>
      </c>
      <c r="H2631" t="s">
        <v>128</v>
      </c>
      <c r="I2631">
        <v>2020</v>
      </c>
      <c r="J2631" t="s">
        <v>390</v>
      </c>
      <c r="K2631">
        <v>1640799.6836977815</v>
      </c>
      <c r="L2631">
        <v>0.30622490209069231</v>
      </c>
      <c r="M2631" t="s">
        <v>15</v>
      </c>
    </row>
    <row r="2632" spans="1:13" x14ac:dyDescent="0.3">
      <c r="A2632">
        <v>83</v>
      </c>
      <c r="B2632" t="s">
        <v>385</v>
      </c>
      <c r="C2632" s="1">
        <v>44136</v>
      </c>
      <c r="D2632" t="s">
        <v>79</v>
      </c>
      <c r="E2632" t="str">
        <f t="shared" si="41"/>
        <v>2020/11</v>
      </c>
      <c r="F2632">
        <v>5562580.1216388</v>
      </c>
      <c r="G2632">
        <v>0.13491402612789336</v>
      </c>
      <c r="H2632" t="s">
        <v>128</v>
      </c>
      <c r="I2632">
        <v>2020</v>
      </c>
      <c r="J2632" t="s">
        <v>390</v>
      </c>
      <c r="K2632">
        <v>1640799.6836977815</v>
      </c>
      <c r="L2632">
        <v>0.29497097530603894</v>
      </c>
      <c r="M2632" t="s">
        <v>15</v>
      </c>
    </row>
    <row r="2633" spans="1:13" x14ac:dyDescent="0.3">
      <c r="A2633">
        <v>83</v>
      </c>
      <c r="B2633" t="s">
        <v>385</v>
      </c>
      <c r="C2633" s="1">
        <v>44105</v>
      </c>
      <c r="D2633" t="s">
        <v>80</v>
      </c>
      <c r="E2633" t="str">
        <f t="shared" si="41"/>
        <v>2020/10</v>
      </c>
      <c r="F2633">
        <v>4860532.6231626803</v>
      </c>
      <c r="G2633">
        <v>1.2488804664409664E-2</v>
      </c>
      <c r="H2633" t="s">
        <v>128</v>
      </c>
      <c r="I2633">
        <v>2020</v>
      </c>
      <c r="J2633" t="s">
        <v>390</v>
      </c>
      <c r="K2633">
        <v>1640799.6836977815</v>
      </c>
      <c r="L2633">
        <v>0.33757610758101159</v>
      </c>
      <c r="M2633" t="s">
        <v>15</v>
      </c>
    </row>
    <row r="2634" spans="1:13" x14ac:dyDescent="0.3">
      <c r="A2634">
        <v>83</v>
      </c>
      <c r="B2634" t="s">
        <v>385</v>
      </c>
      <c r="C2634" s="1">
        <v>44075</v>
      </c>
      <c r="D2634" t="s">
        <v>81</v>
      </c>
      <c r="E2634" t="str">
        <f t="shared" si="41"/>
        <v>2020/09</v>
      </c>
      <c r="F2634">
        <v>4800207.8568487996</v>
      </c>
      <c r="G2634">
        <v>-6.9142014210901964E-2</v>
      </c>
      <c r="H2634" t="s">
        <v>128</v>
      </c>
      <c r="I2634">
        <v>2020</v>
      </c>
      <c r="J2634" t="s">
        <v>390</v>
      </c>
      <c r="K2634">
        <v>1640799.6836977815</v>
      </c>
      <c r="L2634">
        <v>0.341818465497642</v>
      </c>
      <c r="M2634" t="s">
        <v>15</v>
      </c>
    </row>
    <row r="2635" spans="1:13" x14ac:dyDescent="0.3">
      <c r="A2635">
        <v>83</v>
      </c>
      <c r="B2635" t="s">
        <v>385</v>
      </c>
      <c r="C2635" s="1">
        <v>44044</v>
      </c>
      <c r="D2635" t="s">
        <v>82</v>
      </c>
      <c r="E2635" t="str">
        <f t="shared" si="41"/>
        <v>2020/08</v>
      </c>
      <c r="F2635">
        <v>5143846.9567645602</v>
      </c>
      <c r="G2635">
        <v>-5.9764574213236388E-2</v>
      </c>
      <c r="H2635" t="s">
        <v>128</v>
      </c>
      <c r="I2635">
        <v>2020</v>
      </c>
      <c r="J2635" t="s">
        <v>390</v>
      </c>
      <c r="K2635">
        <v>1640799.6836977815</v>
      </c>
      <c r="L2635">
        <v>0.3189829902579045</v>
      </c>
      <c r="M2635" t="s">
        <v>15</v>
      </c>
    </row>
    <row r="2636" spans="1:13" x14ac:dyDescent="0.3">
      <c r="A2636">
        <v>83</v>
      </c>
      <c r="B2636" t="s">
        <v>385</v>
      </c>
      <c r="C2636" s="1">
        <v>44013</v>
      </c>
      <c r="D2636" t="s">
        <v>83</v>
      </c>
      <c r="E2636" t="str">
        <f t="shared" si="41"/>
        <v>2020/07</v>
      </c>
      <c r="F2636">
        <v>5460638.9619642301</v>
      </c>
      <c r="G2636">
        <v>3.9102640797989932E-2</v>
      </c>
      <c r="H2636" t="s">
        <v>128</v>
      </c>
      <c r="I2636">
        <v>2020</v>
      </c>
      <c r="J2636" t="s">
        <v>390</v>
      </c>
      <c r="K2636">
        <v>1640799.6836977815</v>
      </c>
      <c r="L2636">
        <v>0.30047759889029074</v>
      </c>
      <c r="M2636" t="s">
        <v>15</v>
      </c>
    </row>
    <row r="2637" spans="1:13" x14ac:dyDescent="0.3">
      <c r="A2637">
        <v>83</v>
      </c>
      <c r="B2637" t="s">
        <v>385</v>
      </c>
      <c r="C2637" s="1">
        <v>43983</v>
      </c>
      <c r="D2637" t="s">
        <v>84</v>
      </c>
      <c r="E2637" t="str">
        <f t="shared" si="41"/>
        <v>2020/06</v>
      </c>
      <c r="F2637">
        <v>5251234.3755124696</v>
      </c>
      <c r="G2637">
        <v>-3.6148525656277831E-2</v>
      </c>
      <c r="H2637" t="s">
        <v>128</v>
      </c>
      <c r="I2637">
        <v>2020</v>
      </c>
      <c r="J2637" t="s">
        <v>390</v>
      </c>
      <c r="K2637">
        <v>1640799.6836977815</v>
      </c>
      <c r="L2637">
        <v>0.31245980780236177</v>
      </c>
      <c r="M2637" t="s">
        <v>15</v>
      </c>
    </row>
    <row r="2638" spans="1:13" x14ac:dyDescent="0.3">
      <c r="A2638">
        <v>83</v>
      </c>
      <c r="B2638" t="s">
        <v>385</v>
      </c>
      <c r="C2638" s="1">
        <v>43952</v>
      </c>
      <c r="D2638" t="s">
        <v>85</v>
      </c>
      <c r="E2638" t="str">
        <f t="shared" si="41"/>
        <v>2020/05</v>
      </c>
      <c r="F2638">
        <v>5444531.4092199402</v>
      </c>
      <c r="G2638">
        <v>-3.7720941584898214E-2</v>
      </c>
      <c r="H2638" t="s">
        <v>128</v>
      </c>
      <c r="I2638">
        <v>2020</v>
      </c>
      <c r="J2638" t="s">
        <v>390</v>
      </c>
      <c r="K2638">
        <v>1640799.6836977815</v>
      </c>
      <c r="L2638">
        <v>0.3013665567103167</v>
      </c>
      <c r="M2638" t="s">
        <v>15</v>
      </c>
    </row>
    <row r="2639" spans="1:13" x14ac:dyDescent="0.3">
      <c r="A2639">
        <v>83</v>
      </c>
      <c r="B2639" t="s">
        <v>385</v>
      </c>
      <c r="C2639" s="1">
        <v>43922</v>
      </c>
      <c r="D2639" t="s">
        <v>86</v>
      </c>
      <c r="E2639" t="str">
        <f t="shared" si="41"/>
        <v>2020/04</v>
      </c>
      <c r="F2639">
        <v>5653826.8550209096</v>
      </c>
      <c r="G2639">
        <v>0.13003996704451373</v>
      </c>
      <c r="H2639" t="s">
        <v>128</v>
      </c>
      <c r="I2639">
        <v>2020</v>
      </c>
      <c r="J2639" t="s">
        <v>390</v>
      </c>
      <c r="K2639">
        <v>1640799.6836977815</v>
      </c>
      <c r="L2639">
        <v>0.29021045846861426</v>
      </c>
      <c r="M2639" t="s">
        <v>15</v>
      </c>
    </row>
    <row r="2640" spans="1:13" x14ac:dyDescent="0.3">
      <c r="A2640">
        <v>83</v>
      </c>
      <c r="B2640" t="s">
        <v>385</v>
      </c>
      <c r="C2640" s="1">
        <v>43891</v>
      </c>
      <c r="D2640" t="s">
        <v>87</v>
      </c>
      <c r="E2640" t="str">
        <f t="shared" si="41"/>
        <v>2020/03</v>
      </c>
      <c r="F2640">
        <v>4964401.1122045601</v>
      </c>
      <c r="G2640">
        <v>-9.4578711680654737E-2</v>
      </c>
      <c r="H2640" t="s">
        <v>128</v>
      </c>
      <c r="I2640">
        <v>2020</v>
      </c>
      <c r="J2640" t="s">
        <v>390</v>
      </c>
      <c r="K2640">
        <v>1640799.6836977815</v>
      </c>
      <c r="L2640">
        <v>0.33051311661018173</v>
      </c>
      <c r="M2640" t="s">
        <v>15</v>
      </c>
    </row>
    <row r="2641" spans="1:13" x14ac:dyDescent="0.3">
      <c r="A2641">
        <v>83</v>
      </c>
      <c r="B2641" t="s">
        <v>385</v>
      </c>
      <c r="C2641" s="1">
        <v>43862</v>
      </c>
      <c r="D2641" t="s">
        <v>88</v>
      </c>
      <c r="E2641" t="str">
        <f t="shared" si="41"/>
        <v>2020/02</v>
      </c>
      <c r="F2641">
        <v>5456848.2526850998</v>
      </c>
      <c r="G2641">
        <v>-1.4528087143475468E-2</v>
      </c>
      <c r="H2641" t="s">
        <v>128</v>
      </c>
      <c r="I2641">
        <v>2020</v>
      </c>
      <c r="J2641" t="s">
        <v>390</v>
      </c>
      <c r="K2641">
        <v>1640799.6836977815</v>
      </c>
      <c r="L2641">
        <v>0.30068633169163328</v>
      </c>
      <c r="M2641" t="s">
        <v>15</v>
      </c>
    </row>
    <row r="2642" spans="1:13" x14ac:dyDescent="0.3">
      <c r="A2642">
        <v>83</v>
      </c>
      <c r="B2642" t="s">
        <v>385</v>
      </c>
      <c r="C2642" s="1">
        <v>43831</v>
      </c>
      <c r="D2642" t="s">
        <v>89</v>
      </c>
      <c r="E2642" t="str">
        <f t="shared" si="41"/>
        <v>2020/01</v>
      </c>
      <c r="F2642">
        <v>5536704.4942786098</v>
      </c>
      <c r="G2642">
        <v>6.9495550016319171E-2</v>
      </c>
      <c r="H2642" t="s">
        <v>128</v>
      </c>
      <c r="I2642">
        <v>2020</v>
      </c>
      <c r="J2642" t="s">
        <v>390</v>
      </c>
      <c r="K2642">
        <v>1640799.6836977815</v>
      </c>
      <c r="L2642">
        <v>0.29634951357676986</v>
      </c>
      <c r="M2642" t="s">
        <v>15</v>
      </c>
    </row>
    <row r="2643" spans="1:13" x14ac:dyDescent="0.3">
      <c r="A2643">
        <v>83</v>
      </c>
      <c r="B2643" t="s">
        <v>385</v>
      </c>
      <c r="C2643" s="1">
        <v>43800</v>
      </c>
      <c r="D2643" t="s">
        <v>90</v>
      </c>
      <c r="E2643" t="str">
        <f t="shared" si="41"/>
        <v>2019/12</v>
      </c>
      <c r="F2643">
        <v>5164993.8771309396</v>
      </c>
      <c r="G2643">
        <v>3.5910467701605324E-2</v>
      </c>
      <c r="H2643" t="s">
        <v>128</v>
      </c>
      <c r="I2643">
        <v>2019</v>
      </c>
      <c r="J2643" t="s">
        <v>391</v>
      </c>
      <c r="K2643">
        <v>1543381.947651437</v>
      </c>
      <c r="L2643">
        <v>0.29881583296450248</v>
      </c>
      <c r="M2643" t="s">
        <v>15</v>
      </c>
    </row>
    <row r="2644" spans="1:13" x14ac:dyDescent="0.3">
      <c r="A2644">
        <v>83</v>
      </c>
      <c r="B2644" t="s">
        <v>385</v>
      </c>
      <c r="C2644" s="1">
        <v>43770</v>
      </c>
      <c r="D2644" t="s">
        <v>92</v>
      </c>
      <c r="E2644" t="str">
        <f t="shared" si="41"/>
        <v>2019/11</v>
      </c>
      <c r="F2644">
        <v>4982807.3116946202</v>
      </c>
      <c r="G2644">
        <v>-2.933814276325105E-2</v>
      </c>
      <c r="H2644" t="s">
        <v>128</v>
      </c>
      <c r="I2644">
        <v>2019</v>
      </c>
      <c r="J2644" t="s">
        <v>391</v>
      </c>
      <c r="K2644">
        <v>1543381.947651437</v>
      </c>
      <c r="L2644">
        <v>0.30974144716154856</v>
      </c>
      <c r="M2644" t="s">
        <v>15</v>
      </c>
    </row>
    <row r="2645" spans="1:13" x14ac:dyDescent="0.3">
      <c r="A2645">
        <v>83</v>
      </c>
      <c r="B2645" t="s">
        <v>385</v>
      </c>
      <c r="C2645" s="1">
        <v>43739</v>
      </c>
      <c r="D2645" t="s">
        <v>93</v>
      </c>
      <c r="E2645" t="str">
        <f t="shared" si="41"/>
        <v>2019/10</v>
      </c>
      <c r="F2645">
        <v>5131159.1672117701</v>
      </c>
      <c r="G2645">
        <v>0.12114700805215267</v>
      </c>
      <c r="H2645" t="s">
        <v>128</v>
      </c>
      <c r="I2645">
        <v>2019</v>
      </c>
      <c r="J2645" t="s">
        <v>391</v>
      </c>
      <c r="K2645">
        <v>1543381.947651437</v>
      </c>
      <c r="L2645">
        <v>0.30078621562037766</v>
      </c>
      <c r="M2645" t="s">
        <v>15</v>
      </c>
    </row>
    <row r="2646" spans="1:13" x14ac:dyDescent="0.3">
      <c r="A2646">
        <v>83</v>
      </c>
      <c r="B2646" t="s">
        <v>385</v>
      </c>
      <c r="C2646" s="1">
        <v>43709</v>
      </c>
      <c r="D2646" t="s">
        <v>94</v>
      </c>
      <c r="E2646" t="str">
        <f t="shared" si="41"/>
        <v>2019/09</v>
      </c>
      <c r="F2646">
        <v>4545712.9686948098</v>
      </c>
      <c r="G2646">
        <v>4.863325591972314E-3</v>
      </c>
      <c r="H2646" t="s">
        <v>128</v>
      </c>
      <c r="I2646">
        <v>2019</v>
      </c>
      <c r="J2646" t="s">
        <v>391</v>
      </c>
      <c r="K2646">
        <v>1543381.947651437</v>
      </c>
      <c r="L2646">
        <v>0.33952472544578222</v>
      </c>
      <c r="M2646" t="s">
        <v>15</v>
      </c>
    </row>
    <row r="2647" spans="1:13" x14ac:dyDescent="0.3">
      <c r="A2647">
        <v>83</v>
      </c>
      <c r="B2647" t="s">
        <v>385</v>
      </c>
      <c r="C2647" s="1">
        <v>43678</v>
      </c>
      <c r="D2647" t="s">
        <v>95</v>
      </c>
      <c r="E2647" t="str">
        <f t="shared" si="41"/>
        <v>2019/08</v>
      </c>
      <c r="F2647">
        <v>4523659.3568952596</v>
      </c>
      <c r="G2647">
        <v>0.11056794104495915</v>
      </c>
      <c r="H2647" t="s">
        <v>128</v>
      </c>
      <c r="I2647">
        <v>2019</v>
      </c>
      <c r="J2647" t="s">
        <v>391</v>
      </c>
      <c r="K2647">
        <v>1543381.947651437</v>
      </c>
      <c r="L2647">
        <v>0.34117996645766718</v>
      </c>
      <c r="M2647" t="s">
        <v>15</v>
      </c>
    </row>
    <row r="2648" spans="1:13" x14ac:dyDescent="0.3">
      <c r="A2648">
        <v>83</v>
      </c>
      <c r="B2648" t="s">
        <v>385</v>
      </c>
      <c r="C2648" s="1">
        <v>43647</v>
      </c>
      <c r="D2648" t="s">
        <v>96</v>
      </c>
      <c r="E2648" t="str">
        <f t="shared" si="41"/>
        <v>2019/07</v>
      </c>
      <c r="F2648">
        <v>4050147.5699917101</v>
      </c>
      <c r="G2648">
        <v>6.8261033769225293E-2</v>
      </c>
      <c r="H2648" t="s">
        <v>128</v>
      </c>
      <c r="I2648">
        <v>2019</v>
      </c>
      <c r="J2648" t="s">
        <v>391</v>
      </c>
      <c r="K2648">
        <v>1543381.947651437</v>
      </c>
      <c r="L2648">
        <v>0.38106807739220128</v>
      </c>
      <c r="M2648" t="s">
        <v>15</v>
      </c>
    </row>
    <row r="2649" spans="1:13" x14ac:dyDescent="0.3">
      <c r="A2649">
        <v>83</v>
      </c>
      <c r="B2649" t="s">
        <v>385</v>
      </c>
      <c r="C2649" s="1">
        <v>43617</v>
      </c>
      <c r="D2649" t="s">
        <v>97</v>
      </c>
      <c r="E2649" t="str">
        <f t="shared" si="41"/>
        <v>2019/06</v>
      </c>
      <c r="F2649">
        <v>3782905.19190499</v>
      </c>
      <c r="G2649">
        <v>4.3812857629465164E-2</v>
      </c>
      <c r="H2649" t="s">
        <v>128</v>
      </c>
      <c r="I2649">
        <v>2019</v>
      </c>
      <c r="J2649" t="s">
        <v>391</v>
      </c>
      <c r="K2649">
        <v>1543381.947651437</v>
      </c>
      <c r="L2649">
        <v>0.40798853509575345</v>
      </c>
      <c r="M2649" t="s">
        <v>15</v>
      </c>
    </row>
    <row r="2650" spans="1:13" x14ac:dyDescent="0.3">
      <c r="A2650">
        <v>83</v>
      </c>
      <c r="B2650" t="s">
        <v>385</v>
      </c>
      <c r="C2650" s="1">
        <v>43586</v>
      </c>
      <c r="D2650" t="s">
        <v>98</v>
      </c>
      <c r="E2650" t="str">
        <f t="shared" si="41"/>
        <v>2019/05</v>
      </c>
      <c r="F2650">
        <v>3620743.62528458</v>
      </c>
      <c r="G2650">
        <v>1.2871046217617707E-2</v>
      </c>
      <c r="H2650" t="s">
        <v>128</v>
      </c>
      <c r="I2650">
        <v>2019</v>
      </c>
      <c r="J2650" t="s">
        <v>391</v>
      </c>
      <c r="K2650">
        <v>1543381.947651437</v>
      </c>
      <c r="L2650">
        <v>0.42626104120534952</v>
      </c>
      <c r="M2650" t="s">
        <v>15</v>
      </c>
    </row>
    <row r="2651" spans="1:13" x14ac:dyDescent="0.3">
      <c r="A2651">
        <v>83</v>
      </c>
      <c r="B2651" t="s">
        <v>385</v>
      </c>
      <c r="C2651" s="1">
        <v>43556</v>
      </c>
      <c r="D2651" t="s">
        <v>99</v>
      </c>
      <c r="E2651" t="str">
        <f t="shared" si="41"/>
        <v>2019/04</v>
      </c>
      <c r="F2651">
        <v>3574439.4972687801</v>
      </c>
      <c r="G2651">
        <v>-2.1421718913517841E-2</v>
      </c>
      <c r="H2651" t="s">
        <v>128</v>
      </c>
      <c r="I2651">
        <v>2019</v>
      </c>
      <c r="J2651" t="s">
        <v>391</v>
      </c>
      <c r="K2651">
        <v>1543381.947651437</v>
      </c>
      <c r="L2651">
        <v>0.43178292675837182</v>
      </c>
      <c r="M2651" t="s">
        <v>15</v>
      </c>
    </row>
    <row r="2652" spans="1:13" x14ac:dyDescent="0.3">
      <c r="A2652">
        <v>83</v>
      </c>
      <c r="B2652" t="s">
        <v>385</v>
      </c>
      <c r="C2652" s="1">
        <v>43525</v>
      </c>
      <c r="D2652" t="s">
        <v>100</v>
      </c>
      <c r="E2652" t="str">
        <f t="shared" si="41"/>
        <v>2019/03</v>
      </c>
      <c r="F2652">
        <v>3651836.16054489</v>
      </c>
      <c r="G2652">
        <v>6.4939008651961366E-2</v>
      </c>
      <c r="H2652" t="s">
        <v>128</v>
      </c>
      <c r="I2652">
        <v>2019</v>
      </c>
      <c r="J2652" t="s">
        <v>391</v>
      </c>
      <c r="K2652">
        <v>1543381.947651437</v>
      </c>
      <c r="L2652">
        <v>0.42263176106486366</v>
      </c>
      <c r="M2652" t="s">
        <v>15</v>
      </c>
    </row>
    <row r="2653" spans="1:13" x14ac:dyDescent="0.3">
      <c r="A2653">
        <v>83</v>
      </c>
      <c r="B2653" t="s">
        <v>385</v>
      </c>
      <c r="C2653" s="1">
        <v>43497</v>
      </c>
      <c r="D2653" t="s">
        <v>101</v>
      </c>
      <c r="E2653" t="str">
        <f t="shared" si="41"/>
        <v>2019/02</v>
      </c>
      <c r="F2653">
        <v>3422225.56741721</v>
      </c>
      <c r="G2653">
        <v>-7.3730996634417165E-2</v>
      </c>
      <c r="H2653" t="s">
        <v>128</v>
      </c>
      <c r="I2653">
        <v>2019</v>
      </c>
      <c r="J2653" t="s">
        <v>391</v>
      </c>
      <c r="K2653">
        <v>1543381.947651437</v>
      </c>
      <c r="L2653">
        <v>0.45098779061961242</v>
      </c>
      <c r="M2653" t="s">
        <v>15</v>
      </c>
    </row>
    <row r="2654" spans="1:13" x14ac:dyDescent="0.3">
      <c r="A2654">
        <v>83</v>
      </c>
      <c r="B2654" t="s">
        <v>385</v>
      </c>
      <c r="C2654" s="1">
        <v>43466</v>
      </c>
      <c r="D2654" t="s">
        <v>102</v>
      </c>
      <c r="E2654" t="str">
        <f t="shared" si="41"/>
        <v>2019/01</v>
      </c>
      <c r="F2654">
        <v>3684084.61646978</v>
      </c>
      <c r="G2654">
        <v>6.0335769165803348E-2</v>
      </c>
      <c r="H2654" t="s">
        <v>128</v>
      </c>
      <c r="I2654">
        <v>2019</v>
      </c>
      <c r="J2654" t="s">
        <v>391</v>
      </c>
      <c r="K2654">
        <v>1543381.947651437</v>
      </c>
      <c r="L2654">
        <v>0.41893227445203474</v>
      </c>
      <c r="M2654" t="s">
        <v>15</v>
      </c>
    </row>
    <row r="2655" spans="1:13" x14ac:dyDescent="0.3">
      <c r="A2655">
        <v>83</v>
      </c>
      <c r="B2655" t="s">
        <v>385</v>
      </c>
      <c r="C2655" s="1">
        <v>43435</v>
      </c>
      <c r="D2655" t="s">
        <v>103</v>
      </c>
      <c r="E2655" t="str">
        <f t="shared" si="41"/>
        <v>2018/12</v>
      </c>
      <c r="F2655">
        <v>3468375.46144336</v>
      </c>
      <c r="G2655">
        <v>-8.9437358685618931E-2</v>
      </c>
      <c r="H2655" t="s">
        <v>128</v>
      </c>
      <c r="I2655">
        <v>2018</v>
      </c>
      <c r="J2655" t="s">
        <v>392</v>
      </c>
      <c r="K2655">
        <v>1610005.1366076262</v>
      </c>
      <c r="L2655">
        <v>0.46419574654055035</v>
      </c>
      <c r="M2655" t="s">
        <v>15</v>
      </c>
    </row>
    <row r="2656" spans="1:13" x14ac:dyDescent="0.3">
      <c r="A2656">
        <v>83</v>
      </c>
      <c r="B2656" t="s">
        <v>385</v>
      </c>
      <c r="C2656" s="1">
        <v>43405</v>
      </c>
      <c r="D2656" t="s">
        <v>105</v>
      </c>
      <c r="E2656" t="str">
        <f t="shared" si="41"/>
        <v>2018/11</v>
      </c>
      <c r="F2656">
        <v>3792872.6088571502</v>
      </c>
      <c r="G2656">
        <v>-6.4044807515790891E-2</v>
      </c>
      <c r="H2656" t="s">
        <v>128</v>
      </c>
      <c r="I2656">
        <v>2018</v>
      </c>
      <c r="J2656" t="s">
        <v>392</v>
      </c>
      <c r="K2656">
        <v>1610005.1366076262</v>
      </c>
      <c r="L2656">
        <v>0.42448173261815536</v>
      </c>
      <c r="M2656" t="s">
        <v>15</v>
      </c>
    </row>
    <row r="2657" spans="1:13" x14ac:dyDescent="0.3">
      <c r="A2657">
        <v>83</v>
      </c>
      <c r="B2657" t="s">
        <v>385</v>
      </c>
      <c r="C2657" s="1">
        <v>43374</v>
      </c>
      <c r="D2657" t="s">
        <v>106</v>
      </c>
      <c r="E2657" t="str">
        <f t="shared" si="41"/>
        <v>2018/10</v>
      </c>
      <c r="F2657">
        <v>4043733.8433821001</v>
      </c>
      <c r="G2657">
        <v>-0.35847959125897227</v>
      </c>
      <c r="H2657" t="s">
        <v>128</v>
      </c>
      <c r="I2657">
        <v>2018</v>
      </c>
      <c r="J2657" t="s">
        <v>392</v>
      </c>
      <c r="K2657">
        <v>1610005.1366076262</v>
      </c>
      <c r="L2657">
        <v>0.39814814697622369</v>
      </c>
      <c r="M2657" t="s">
        <v>15</v>
      </c>
    </row>
    <row r="2658" spans="1:13" x14ac:dyDescent="0.3">
      <c r="A2658">
        <v>83</v>
      </c>
      <c r="B2658" t="s">
        <v>385</v>
      </c>
      <c r="C2658" s="1">
        <v>43344</v>
      </c>
      <c r="D2658" t="s">
        <v>107</v>
      </c>
      <c r="E2658" t="str">
        <f t="shared" si="41"/>
        <v>2018/09</v>
      </c>
      <c r="F2658">
        <v>5787197.0650116904</v>
      </c>
      <c r="G2658">
        <v>8.5760285127070943E-2</v>
      </c>
      <c r="H2658" t="s">
        <v>128</v>
      </c>
      <c r="I2658">
        <v>2018</v>
      </c>
      <c r="J2658" t="s">
        <v>392</v>
      </c>
      <c r="K2658">
        <v>1610005.1366076262</v>
      </c>
      <c r="L2658">
        <v>0.27820119455434061</v>
      </c>
      <c r="M2658" t="s">
        <v>15</v>
      </c>
    </row>
    <row r="2659" spans="1:13" x14ac:dyDescent="0.3">
      <c r="A2659">
        <v>83</v>
      </c>
      <c r="B2659" t="s">
        <v>385</v>
      </c>
      <c r="C2659" s="1">
        <v>43313</v>
      </c>
      <c r="D2659" t="s">
        <v>108</v>
      </c>
      <c r="E2659" t="str">
        <f t="shared" si="41"/>
        <v>2018/08</v>
      </c>
      <c r="F2659">
        <v>5311571.7519386699</v>
      </c>
      <c r="G2659">
        <v>-2.6372066978395198E-2</v>
      </c>
      <c r="H2659" t="s">
        <v>128</v>
      </c>
      <c r="I2659">
        <v>2018</v>
      </c>
      <c r="J2659" t="s">
        <v>392</v>
      </c>
      <c r="K2659">
        <v>1610005.1366076262</v>
      </c>
      <c r="L2659">
        <v>0.30311275302267932</v>
      </c>
      <c r="M2659" t="s">
        <v>15</v>
      </c>
    </row>
    <row r="2660" spans="1:13" x14ac:dyDescent="0.3">
      <c r="A2660">
        <v>83</v>
      </c>
      <c r="B2660" t="s">
        <v>385</v>
      </c>
      <c r="C2660" s="1">
        <v>43282</v>
      </c>
      <c r="D2660" t="s">
        <v>109</v>
      </c>
      <c r="E2660" t="str">
        <f t="shared" si="41"/>
        <v>2018/07</v>
      </c>
      <c r="F2660">
        <v>5453512.2841781899</v>
      </c>
      <c r="G2660">
        <v>3.0600544702646254E-2</v>
      </c>
      <c r="H2660" t="s">
        <v>128</v>
      </c>
      <c r="I2660">
        <v>2018</v>
      </c>
      <c r="J2660" t="s">
        <v>392</v>
      </c>
      <c r="K2660">
        <v>1610005.1366076262</v>
      </c>
      <c r="L2660">
        <v>0.29522352801488994</v>
      </c>
      <c r="M2660" t="s">
        <v>15</v>
      </c>
    </row>
    <row r="2661" spans="1:13" x14ac:dyDescent="0.3">
      <c r="A2661">
        <v>83</v>
      </c>
      <c r="B2661" t="s">
        <v>385</v>
      </c>
      <c r="C2661" s="1">
        <v>43252</v>
      </c>
      <c r="D2661" t="s">
        <v>110</v>
      </c>
      <c r="E2661" t="str">
        <f t="shared" si="41"/>
        <v>2018/06</v>
      </c>
      <c r="F2661">
        <v>5289159.3077598903</v>
      </c>
      <c r="G2661">
        <v>-8.6972182329327519E-2</v>
      </c>
      <c r="H2661" t="s">
        <v>128</v>
      </c>
      <c r="I2661">
        <v>2018</v>
      </c>
      <c r="J2661" t="s">
        <v>392</v>
      </c>
      <c r="K2661">
        <v>1610005.1366076262</v>
      </c>
      <c r="L2661">
        <v>0.30439717220192963</v>
      </c>
      <c r="M2661" t="s">
        <v>15</v>
      </c>
    </row>
    <row r="2662" spans="1:13" x14ac:dyDescent="0.3">
      <c r="A2662">
        <v>83</v>
      </c>
      <c r="B2662" t="s">
        <v>385</v>
      </c>
      <c r="C2662" s="1">
        <v>43221</v>
      </c>
      <c r="D2662" t="s">
        <v>111</v>
      </c>
      <c r="E2662" t="str">
        <f t="shared" si="41"/>
        <v>2018/05</v>
      </c>
      <c r="F2662">
        <v>5769765.8236583397</v>
      </c>
      <c r="G2662">
        <v>6.9543071935723635E-2</v>
      </c>
      <c r="H2662" t="s">
        <v>128</v>
      </c>
      <c r="I2662">
        <v>2018</v>
      </c>
      <c r="J2662" t="s">
        <v>392</v>
      </c>
      <c r="K2662">
        <v>1610005.1366076262</v>
      </c>
      <c r="L2662">
        <v>0.27904167791454609</v>
      </c>
      <c r="M2662" t="s">
        <v>15</v>
      </c>
    </row>
    <row r="2663" spans="1:13" x14ac:dyDescent="0.3">
      <c r="A2663">
        <v>83</v>
      </c>
      <c r="B2663" t="s">
        <v>385</v>
      </c>
      <c r="C2663" s="1">
        <v>43191</v>
      </c>
      <c r="D2663" t="s">
        <v>112</v>
      </c>
      <c r="E2663" t="str">
        <f t="shared" si="41"/>
        <v>2018/04</v>
      </c>
      <c r="F2663">
        <v>5382152.6911282698</v>
      </c>
      <c r="G2663">
        <v>8.7011317115550615E-2</v>
      </c>
      <c r="H2663" t="s">
        <v>128</v>
      </c>
      <c r="I2663">
        <v>2018</v>
      </c>
      <c r="J2663" t="s">
        <v>392</v>
      </c>
      <c r="K2663">
        <v>1610005.1366076262</v>
      </c>
      <c r="L2663">
        <v>0.29913776680128301</v>
      </c>
      <c r="M2663" t="s">
        <v>15</v>
      </c>
    </row>
    <row r="2664" spans="1:13" x14ac:dyDescent="0.3">
      <c r="A2664">
        <v>83</v>
      </c>
      <c r="B2664" t="s">
        <v>385</v>
      </c>
      <c r="C2664" s="1">
        <v>43160</v>
      </c>
      <c r="D2664" t="s">
        <v>113</v>
      </c>
      <c r="E2664" t="str">
        <f t="shared" si="41"/>
        <v>2018/03</v>
      </c>
      <c r="F2664">
        <v>4933640.2622647397</v>
      </c>
      <c r="G2664">
        <v>-3.6493200780037587E-2</v>
      </c>
      <c r="H2664" t="s">
        <v>128</v>
      </c>
      <c r="I2664">
        <v>2018</v>
      </c>
      <c r="J2664" t="s">
        <v>392</v>
      </c>
      <c r="K2664">
        <v>1610005.1366076262</v>
      </c>
      <c r="L2664">
        <v>0.3263320896989293</v>
      </c>
      <c r="M2664" t="s">
        <v>15</v>
      </c>
    </row>
    <row r="2665" spans="1:13" x14ac:dyDescent="0.3">
      <c r="A2665">
        <v>83</v>
      </c>
      <c r="B2665" t="s">
        <v>385</v>
      </c>
      <c r="C2665" s="1">
        <v>43132</v>
      </c>
      <c r="D2665" t="s">
        <v>114</v>
      </c>
      <c r="E2665" t="str">
        <f t="shared" si="41"/>
        <v>2018/02</v>
      </c>
      <c r="F2665">
        <v>5117010.1134927897</v>
      </c>
      <c r="G2665">
        <v>2.1043096735759693E-2</v>
      </c>
      <c r="H2665" t="s">
        <v>128</v>
      </c>
      <c r="I2665">
        <v>2018</v>
      </c>
      <c r="J2665" t="s">
        <v>392</v>
      </c>
      <c r="K2665">
        <v>1610005.1366076262</v>
      </c>
      <c r="L2665">
        <v>0.3146378648661029</v>
      </c>
      <c r="M2665" t="s">
        <v>15</v>
      </c>
    </row>
    <row r="2666" spans="1:13" x14ac:dyDescent="0.3">
      <c r="A2666">
        <v>83</v>
      </c>
      <c r="B2666" t="s">
        <v>385</v>
      </c>
      <c r="C2666" s="1">
        <v>43101</v>
      </c>
      <c r="D2666" t="s">
        <v>115</v>
      </c>
      <c r="E2666" t="str">
        <f t="shared" si="41"/>
        <v>2018/01</v>
      </c>
      <c r="F2666">
        <v>5010457.4060139004</v>
      </c>
      <c r="G2666">
        <v>-7.8483079696114552E-2</v>
      </c>
      <c r="H2666" t="s">
        <v>128</v>
      </c>
      <c r="I2666">
        <v>2018</v>
      </c>
      <c r="J2666" t="s">
        <v>392</v>
      </c>
      <c r="K2666">
        <v>1610005.1366076262</v>
      </c>
      <c r="L2666">
        <v>0.321328973812887</v>
      </c>
      <c r="M2666" t="s">
        <v>15</v>
      </c>
    </row>
    <row r="2667" spans="1:13" x14ac:dyDescent="0.3">
      <c r="A2667">
        <v>83</v>
      </c>
      <c r="B2667" t="s">
        <v>385</v>
      </c>
      <c r="C2667" s="1">
        <v>43070</v>
      </c>
      <c r="D2667" t="s">
        <v>116</v>
      </c>
      <c r="E2667" t="str">
        <f t="shared" si="41"/>
        <v>2017/12</v>
      </c>
      <c r="F2667">
        <v>5419536.4677069196</v>
      </c>
      <c r="G2667">
        <v>5.7587877863133456E-2</v>
      </c>
      <c r="H2667" t="s">
        <v>128</v>
      </c>
      <c r="I2667">
        <v>2017</v>
      </c>
      <c r="J2667" t="s">
        <v>393</v>
      </c>
      <c r="K2667">
        <v>1521689.7519626005</v>
      </c>
      <c r="L2667">
        <v>0.28077857968662184</v>
      </c>
      <c r="M2667" t="s">
        <v>15</v>
      </c>
    </row>
    <row r="2668" spans="1:13" x14ac:dyDescent="0.3">
      <c r="A2668">
        <v>83</v>
      </c>
      <c r="B2668" t="s">
        <v>385</v>
      </c>
      <c r="C2668" s="1">
        <v>43040</v>
      </c>
      <c r="D2668" t="s">
        <v>118</v>
      </c>
      <c r="E2668" t="str">
        <f t="shared" si="41"/>
        <v>2017/11</v>
      </c>
      <c r="F2668">
        <v>5116253.3897387097</v>
      </c>
      <c r="G2668">
        <v>-9.7461320107310508E-3</v>
      </c>
      <c r="H2668" t="s">
        <v>128</v>
      </c>
      <c r="I2668">
        <v>2017</v>
      </c>
      <c r="J2668" t="s">
        <v>393</v>
      </c>
      <c r="K2668">
        <v>1521689.7519626005</v>
      </c>
      <c r="L2668">
        <v>0.29742267163986463</v>
      </c>
      <c r="M2668" t="s">
        <v>15</v>
      </c>
    </row>
    <row r="2669" spans="1:13" x14ac:dyDescent="0.3">
      <c r="A2669">
        <v>83</v>
      </c>
      <c r="B2669" t="s">
        <v>385</v>
      </c>
      <c r="C2669" s="1">
        <v>43009</v>
      </c>
      <c r="D2669" t="s">
        <v>119</v>
      </c>
      <c r="E2669" t="str">
        <f t="shared" si="41"/>
        <v>2017/10</v>
      </c>
      <c r="F2669">
        <v>5166360.8510120697</v>
      </c>
      <c r="G2669">
        <v>-0.33496504412598238</v>
      </c>
      <c r="H2669" t="s">
        <v>128</v>
      </c>
      <c r="I2669">
        <v>2017</v>
      </c>
      <c r="J2669" t="s">
        <v>393</v>
      </c>
      <c r="K2669">
        <v>1521689.7519626005</v>
      </c>
      <c r="L2669">
        <v>0.29453803089741737</v>
      </c>
      <c r="M2669" t="s">
        <v>15</v>
      </c>
    </row>
    <row r="2670" spans="1:13" x14ac:dyDescent="0.3">
      <c r="A2670">
        <v>83</v>
      </c>
      <c r="B2670" t="s">
        <v>385</v>
      </c>
      <c r="C2670" s="1">
        <v>42979</v>
      </c>
      <c r="D2670" t="s">
        <v>120</v>
      </c>
      <c r="E2670" t="str">
        <f t="shared" si="41"/>
        <v>2017/09</v>
      </c>
      <c r="F2670">
        <v>7222012.0221073003</v>
      </c>
      <c r="G2670">
        <v>-4.6370689194477024E-2</v>
      </c>
      <c r="H2670" t="s">
        <v>128</v>
      </c>
      <c r="I2670">
        <v>2017</v>
      </c>
      <c r="J2670" t="s">
        <v>393</v>
      </c>
      <c r="K2670">
        <v>1521689.7519626005</v>
      </c>
      <c r="L2670">
        <v>0.21070163651134285</v>
      </c>
      <c r="M2670" t="s">
        <v>157</v>
      </c>
    </row>
    <row r="2671" spans="1:13" x14ac:dyDescent="0.3">
      <c r="A2671">
        <v>83</v>
      </c>
      <c r="B2671" t="s">
        <v>385</v>
      </c>
      <c r="C2671" s="1">
        <v>42948</v>
      </c>
      <c r="D2671" t="s">
        <v>121</v>
      </c>
      <c r="E2671" t="str">
        <f t="shared" si="41"/>
        <v>2017/08</v>
      </c>
      <c r="F2671">
        <v>7564787.6493357103</v>
      </c>
      <c r="G2671">
        <v>-7.9694144256934024E-2</v>
      </c>
      <c r="H2671" t="s">
        <v>128</v>
      </c>
      <c r="I2671">
        <v>2017</v>
      </c>
      <c r="J2671" t="s">
        <v>393</v>
      </c>
      <c r="K2671">
        <v>1521689.7519626005</v>
      </c>
      <c r="L2671">
        <v>0.20115432481389287</v>
      </c>
      <c r="M2671" t="s">
        <v>157</v>
      </c>
    </row>
    <row r="2672" spans="1:13" x14ac:dyDescent="0.3">
      <c r="A2672">
        <v>83</v>
      </c>
      <c r="B2672" t="s">
        <v>385</v>
      </c>
      <c r="C2672" s="1">
        <v>42917</v>
      </c>
      <c r="D2672" t="s">
        <v>122</v>
      </c>
      <c r="E2672" t="str">
        <f t="shared" si="41"/>
        <v>2017/07</v>
      </c>
      <c r="F2672">
        <v>8192330.5756509099</v>
      </c>
      <c r="G2672">
        <v>-2.699006016297149E-2</v>
      </c>
      <c r="H2672" t="s">
        <v>128</v>
      </c>
      <c r="I2672">
        <v>2017</v>
      </c>
      <c r="J2672" t="s">
        <v>393</v>
      </c>
      <c r="K2672">
        <v>1521689.7519626005</v>
      </c>
      <c r="L2672">
        <v>0.18574564806812582</v>
      </c>
      <c r="M2672" t="s">
        <v>157</v>
      </c>
    </row>
    <row r="2673" spans="1:13" x14ac:dyDescent="0.3">
      <c r="A2673">
        <v>83</v>
      </c>
      <c r="B2673" t="s">
        <v>385</v>
      </c>
      <c r="C2673" s="1">
        <v>42887</v>
      </c>
      <c r="D2673" t="s">
        <v>123</v>
      </c>
      <c r="E2673" t="str">
        <f t="shared" si="41"/>
        <v>2017/06</v>
      </c>
      <c r="F2673">
        <v>8416453.0044316296</v>
      </c>
      <c r="G2673">
        <v>-2.5030979135963662E-3</v>
      </c>
      <c r="H2673" t="s">
        <v>128</v>
      </c>
      <c r="I2673">
        <v>2017</v>
      </c>
      <c r="J2673" t="s">
        <v>393</v>
      </c>
      <c r="K2673">
        <v>1521689.7519626005</v>
      </c>
      <c r="L2673">
        <v>0.18079941171908934</v>
      </c>
      <c r="M2673" t="s">
        <v>157</v>
      </c>
    </row>
    <row r="2674" spans="1:13" x14ac:dyDescent="0.3">
      <c r="A2674">
        <v>83</v>
      </c>
      <c r="B2674" t="s">
        <v>385</v>
      </c>
      <c r="C2674" s="1">
        <v>42856</v>
      </c>
      <c r="D2674" t="s">
        <v>124</v>
      </c>
      <c r="E2674" t="str">
        <f t="shared" si="41"/>
        <v>2017/05</v>
      </c>
      <c r="F2674">
        <v>8437546.5990397409</v>
      </c>
      <c r="G2674">
        <v>4.1147550951794745E-2</v>
      </c>
      <c r="H2674" t="s">
        <v>128</v>
      </c>
      <c r="I2674">
        <v>2017</v>
      </c>
      <c r="J2674" t="s">
        <v>393</v>
      </c>
      <c r="K2674">
        <v>1521689.7519626005</v>
      </c>
      <c r="L2674">
        <v>0.18034741901582871</v>
      </c>
      <c r="M2674" t="s">
        <v>157</v>
      </c>
    </row>
    <row r="2675" spans="1:13" x14ac:dyDescent="0.3">
      <c r="A2675">
        <v>83</v>
      </c>
      <c r="B2675" t="s">
        <v>385</v>
      </c>
      <c r="C2675" s="1">
        <v>42826</v>
      </c>
      <c r="D2675" t="s">
        <v>125</v>
      </c>
      <c r="E2675" t="str">
        <f t="shared" si="41"/>
        <v>2017/04</v>
      </c>
      <c r="F2675">
        <v>8097408.1426219903</v>
      </c>
      <c r="G2675">
        <v>9.5961691594523169E-2</v>
      </c>
      <c r="H2675" t="s">
        <v>128</v>
      </c>
      <c r="I2675">
        <v>2017</v>
      </c>
      <c r="J2675" t="s">
        <v>393</v>
      </c>
      <c r="K2675">
        <v>1521689.7519626005</v>
      </c>
      <c r="L2675">
        <v>0.18792306441278975</v>
      </c>
      <c r="M2675" t="s">
        <v>157</v>
      </c>
    </row>
    <row r="2676" spans="1:13" x14ac:dyDescent="0.3">
      <c r="A2676">
        <v>83</v>
      </c>
      <c r="B2676" t="s">
        <v>385</v>
      </c>
      <c r="C2676" s="1">
        <v>42795</v>
      </c>
      <c r="D2676" t="s">
        <v>126</v>
      </c>
      <c r="E2676" t="str">
        <f t="shared" si="41"/>
        <v>2017/03</v>
      </c>
      <c r="F2676">
        <v>7356485.7308342</v>
      </c>
      <c r="G2676">
        <v>0.16738000757392874</v>
      </c>
      <c r="H2676" t="s">
        <v>128</v>
      </c>
      <c r="I2676">
        <v>2017</v>
      </c>
      <c r="J2676" t="s">
        <v>393</v>
      </c>
      <c r="K2676">
        <v>1521689.7519626005</v>
      </c>
      <c r="L2676">
        <v>0.20685009223691461</v>
      </c>
      <c r="M2676" t="s">
        <v>157</v>
      </c>
    </row>
    <row r="2677" spans="1:13" x14ac:dyDescent="0.3">
      <c r="A2677">
        <v>83</v>
      </c>
      <c r="B2677" t="s">
        <v>385</v>
      </c>
      <c r="C2677" s="1">
        <v>42767</v>
      </c>
      <c r="D2677" t="s">
        <v>127</v>
      </c>
      <c r="E2677" t="str">
        <f t="shared" si="41"/>
        <v>2017/02</v>
      </c>
      <c r="F2677">
        <v>6222690.24746216</v>
      </c>
      <c r="G2677">
        <v>-4.109313667822085E-2</v>
      </c>
      <c r="H2677" t="s">
        <v>128</v>
      </c>
      <c r="I2677">
        <v>2017</v>
      </c>
      <c r="J2677" t="s">
        <v>393</v>
      </c>
      <c r="K2677">
        <v>1521689.7519626005</v>
      </c>
      <c r="L2677">
        <v>0.24453888775569393</v>
      </c>
      <c r="M2677" t="s">
        <v>15</v>
      </c>
    </row>
    <row r="2678" spans="1:13" x14ac:dyDescent="0.3">
      <c r="A2678">
        <v>83</v>
      </c>
      <c r="B2678" t="s">
        <v>385</v>
      </c>
      <c r="C2678" s="1">
        <v>42736</v>
      </c>
      <c r="D2678" t="s">
        <v>129</v>
      </c>
      <c r="E2678" t="str">
        <f t="shared" si="41"/>
        <v>2017/01</v>
      </c>
      <c r="F2678">
        <v>6483726.7811301798</v>
      </c>
      <c r="G2678">
        <v>0.14381098713251328</v>
      </c>
      <c r="H2678" t="s">
        <v>128</v>
      </c>
      <c r="I2678">
        <v>2017</v>
      </c>
      <c r="J2678" t="s">
        <v>393</v>
      </c>
      <c r="K2678">
        <v>1521689.7519626005</v>
      </c>
      <c r="L2678">
        <v>0.23469368826447595</v>
      </c>
      <c r="M2678" t="s">
        <v>15</v>
      </c>
    </row>
    <row r="2679" spans="1:13" x14ac:dyDescent="0.3">
      <c r="A2679">
        <v>83</v>
      </c>
      <c r="B2679" t="s">
        <v>385</v>
      </c>
      <c r="C2679" s="1">
        <v>42705</v>
      </c>
      <c r="D2679" t="s">
        <v>130</v>
      </c>
      <c r="E2679" t="str">
        <f t="shared" si="41"/>
        <v>2016/12</v>
      </c>
      <c r="F2679">
        <v>5615240.8340172898</v>
      </c>
      <c r="G2679">
        <v>-1.7377053873943074E-2</v>
      </c>
      <c r="H2679" t="s">
        <v>128</v>
      </c>
      <c r="I2679">
        <v>2016</v>
      </c>
      <c r="J2679" t="s">
        <v>394</v>
      </c>
      <c r="K2679">
        <v>1243563.3897496031</v>
      </c>
      <c r="L2679">
        <v>0.22146216458180396</v>
      </c>
      <c r="M2679" t="s">
        <v>15</v>
      </c>
    </row>
    <row r="2680" spans="1:13" x14ac:dyDescent="0.3">
      <c r="A2680">
        <v>83</v>
      </c>
      <c r="B2680" t="s">
        <v>385</v>
      </c>
      <c r="C2680" s="1">
        <v>42675</v>
      </c>
      <c r="D2680" t="s">
        <v>132</v>
      </c>
      <c r="E2680" t="str">
        <f t="shared" si="41"/>
        <v>2016/11</v>
      </c>
      <c r="F2680">
        <v>5713669.9033177402</v>
      </c>
      <c r="G2680">
        <v>-4.9190196106353556E-2</v>
      </c>
      <c r="H2680" t="s">
        <v>128</v>
      </c>
      <c r="I2680">
        <v>2016</v>
      </c>
      <c r="J2680" t="s">
        <v>394</v>
      </c>
      <c r="K2680">
        <v>1243563.3897496031</v>
      </c>
      <c r="L2680">
        <v>0.21764704835809762</v>
      </c>
      <c r="M2680" t="s">
        <v>157</v>
      </c>
    </row>
    <row r="2681" spans="1:13" x14ac:dyDescent="0.3">
      <c r="A2681">
        <v>85</v>
      </c>
      <c r="B2681" t="s">
        <v>395</v>
      </c>
      <c r="C2681" s="1">
        <v>45627</v>
      </c>
      <c r="D2681" t="s">
        <v>24</v>
      </c>
      <c r="E2681" t="str">
        <f t="shared" si="41"/>
        <v>2024/12</v>
      </c>
      <c r="F2681">
        <v>5929827.1994799497</v>
      </c>
      <c r="G2681">
        <v>-1.9020369756695531E-2</v>
      </c>
      <c r="H2681" t="s">
        <v>128</v>
      </c>
      <c r="I2681">
        <v>2024</v>
      </c>
      <c r="J2681" t="s">
        <v>396</v>
      </c>
      <c r="K2681">
        <v>2863484.7790850932</v>
      </c>
      <c r="L2681">
        <v>0.48289514732169986</v>
      </c>
      <c r="M2681" t="s">
        <v>15</v>
      </c>
    </row>
    <row r="2682" spans="1:13" x14ac:dyDescent="0.3">
      <c r="A2682">
        <v>85</v>
      </c>
      <c r="B2682" t="s">
        <v>395</v>
      </c>
      <c r="C2682" s="1">
        <v>45597</v>
      </c>
      <c r="D2682" t="s">
        <v>26</v>
      </c>
      <c r="E2682" t="str">
        <f t="shared" si="41"/>
        <v>2024/11</v>
      </c>
      <c r="F2682">
        <v>6043694.16850824</v>
      </c>
      <c r="G2682">
        <v>-7.1309007112623848E-2</v>
      </c>
      <c r="H2682" t="s">
        <v>128</v>
      </c>
      <c r="I2682">
        <v>2024</v>
      </c>
      <c r="J2682" t="s">
        <v>396</v>
      </c>
      <c r="K2682">
        <v>2863484.7790850932</v>
      </c>
      <c r="L2682">
        <v>0.47379710144927545</v>
      </c>
      <c r="M2682" t="s">
        <v>15</v>
      </c>
    </row>
    <row r="2683" spans="1:13" x14ac:dyDescent="0.3">
      <c r="A2683">
        <v>85</v>
      </c>
      <c r="B2683" t="s">
        <v>395</v>
      </c>
      <c r="C2683" s="1">
        <v>45566</v>
      </c>
      <c r="D2683" t="s">
        <v>27</v>
      </c>
      <c r="E2683" t="str">
        <f t="shared" si="41"/>
        <v>2024/10</v>
      </c>
      <c r="F2683">
        <v>6490401.8647031197</v>
      </c>
      <c r="G2683">
        <v>-0.12944069318774062</v>
      </c>
      <c r="H2683" t="s">
        <v>128</v>
      </c>
      <c r="I2683">
        <v>2024</v>
      </c>
      <c r="J2683" t="s">
        <v>396</v>
      </c>
      <c r="K2683">
        <v>2863484.7790850932</v>
      </c>
      <c r="L2683">
        <v>0.44118759343048369</v>
      </c>
      <c r="M2683" t="s">
        <v>15</v>
      </c>
    </row>
    <row r="2684" spans="1:13" x14ac:dyDescent="0.3">
      <c r="A2684">
        <v>85</v>
      </c>
      <c r="B2684" t="s">
        <v>395</v>
      </c>
      <c r="C2684" s="1">
        <v>45536</v>
      </c>
      <c r="D2684" t="s">
        <v>28</v>
      </c>
      <c r="E2684" t="str">
        <f t="shared" si="41"/>
        <v>2024/09</v>
      </c>
      <c r="F2684">
        <v>7387320.9281060304</v>
      </c>
      <c r="G2684">
        <v>2.6431103799837465E-2</v>
      </c>
      <c r="H2684" t="s">
        <v>128</v>
      </c>
      <c r="I2684">
        <v>2024</v>
      </c>
      <c r="J2684" t="s">
        <v>396</v>
      </c>
      <c r="K2684">
        <v>2863484.7790850932</v>
      </c>
      <c r="L2684">
        <v>0.38762154872554544</v>
      </c>
      <c r="M2684" t="s">
        <v>15</v>
      </c>
    </row>
    <row r="2685" spans="1:13" x14ac:dyDescent="0.3">
      <c r="A2685">
        <v>85</v>
      </c>
      <c r="B2685" t="s">
        <v>395</v>
      </c>
      <c r="C2685" s="1">
        <v>45505</v>
      </c>
      <c r="D2685" t="s">
        <v>29</v>
      </c>
      <c r="E2685" t="str">
        <f t="shared" si="41"/>
        <v>2024/08</v>
      </c>
      <c r="F2685">
        <v>7194623.7001809897</v>
      </c>
      <c r="G2685">
        <v>1.5953253863077145E-2</v>
      </c>
      <c r="H2685" t="s">
        <v>128</v>
      </c>
      <c r="I2685">
        <v>2024</v>
      </c>
      <c r="J2685" t="s">
        <v>396</v>
      </c>
      <c r="K2685">
        <v>2863484.7790850932</v>
      </c>
      <c r="L2685">
        <v>0.39800341177163423</v>
      </c>
      <c r="M2685" t="s">
        <v>15</v>
      </c>
    </row>
    <row r="2686" spans="1:13" x14ac:dyDescent="0.3">
      <c r="A2686">
        <v>85</v>
      </c>
      <c r="B2686" t="s">
        <v>395</v>
      </c>
      <c r="C2686" s="1">
        <v>45474</v>
      </c>
      <c r="D2686" t="s">
        <v>30</v>
      </c>
      <c r="E2686" t="str">
        <f t="shared" si="41"/>
        <v>2024/07</v>
      </c>
      <c r="F2686">
        <v>7080756.7311527096</v>
      </c>
      <c r="G2686">
        <v>2.3530463704306455E-2</v>
      </c>
      <c r="H2686" t="s">
        <v>128</v>
      </c>
      <c r="I2686">
        <v>2024</v>
      </c>
      <c r="J2686" t="s">
        <v>396</v>
      </c>
      <c r="K2686">
        <v>2863484.7790850932</v>
      </c>
      <c r="L2686">
        <v>0.40440377883437512</v>
      </c>
      <c r="M2686" t="s">
        <v>15</v>
      </c>
    </row>
    <row r="2687" spans="1:13" x14ac:dyDescent="0.3">
      <c r="A2687">
        <v>85</v>
      </c>
      <c r="B2687" t="s">
        <v>395</v>
      </c>
      <c r="C2687" s="1">
        <v>45444</v>
      </c>
      <c r="D2687" t="s">
        <v>31</v>
      </c>
      <c r="E2687" t="str">
        <f t="shared" si="41"/>
        <v>2024/06</v>
      </c>
      <c r="F2687">
        <v>6916088.2030760003</v>
      </c>
      <c r="G2687">
        <v>-0.13971793568651308</v>
      </c>
      <c r="H2687" t="s">
        <v>128</v>
      </c>
      <c r="I2687">
        <v>2024</v>
      </c>
      <c r="J2687" t="s">
        <v>396</v>
      </c>
      <c r="K2687">
        <v>2863484.7790850932</v>
      </c>
      <c r="L2687">
        <v>0.41403242627986286</v>
      </c>
      <c r="M2687" t="s">
        <v>15</v>
      </c>
    </row>
    <row r="2688" spans="1:13" x14ac:dyDescent="0.3">
      <c r="A2688">
        <v>85</v>
      </c>
      <c r="B2688" t="s">
        <v>395</v>
      </c>
      <c r="C2688" s="1">
        <v>45413</v>
      </c>
      <c r="D2688" t="s">
        <v>32</v>
      </c>
      <c r="E2688" t="str">
        <f t="shared" si="41"/>
        <v>2024/05</v>
      </c>
      <c r="F2688">
        <v>7953151.4339773897</v>
      </c>
      <c r="G2688">
        <v>-1.5300778246305798E-2</v>
      </c>
      <c r="H2688" t="s">
        <v>128</v>
      </c>
      <c r="I2688">
        <v>2024</v>
      </c>
      <c r="J2688" t="s">
        <v>396</v>
      </c>
      <c r="K2688">
        <v>2863484.7790850932</v>
      </c>
      <c r="L2688">
        <v>0.36004404076247515</v>
      </c>
      <c r="M2688" t="s">
        <v>15</v>
      </c>
    </row>
    <row r="2689" spans="1:13" x14ac:dyDescent="0.3">
      <c r="A2689">
        <v>85</v>
      </c>
      <c r="B2689" t="s">
        <v>395</v>
      </c>
      <c r="C2689" s="1">
        <v>45383</v>
      </c>
      <c r="D2689" t="s">
        <v>34</v>
      </c>
      <c r="E2689" t="str">
        <f t="shared" si="41"/>
        <v>2024/04</v>
      </c>
      <c r="F2689">
        <v>8075776.5781531697</v>
      </c>
      <c r="G2689">
        <v>-6.1415470534993438E-2</v>
      </c>
      <c r="H2689" t="s">
        <v>128</v>
      </c>
      <c r="I2689">
        <v>2024</v>
      </c>
      <c r="J2689" t="s">
        <v>396</v>
      </c>
      <c r="K2689">
        <v>2863484.7790850932</v>
      </c>
      <c r="L2689">
        <v>0.35457701824385252</v>
      </c>
      <c r="M2689" t="s">
        <v>15</v>
      </c>
    </row>
    <row r="2690" spans="1:13" x14ac:dyDescent="0.3">
      <c r="A2690">
        <v>85</v>
      </c>
      <c r="B2690" t="s">
        <v>395</v>
      </c>
      <c r="C2690" s="1">
        <v>45352</v>
      </c>
      <c r="D2690" t="s">
        <v>35</v>
      </c>
      <c r="E2690" t="str">
        <f t="shared" si="41"/>
        <v>2024/03</v>
      </c>
      <c r="F2690">
        <v>8587301.1857060101</v>
      </c>
      <c r="G2690">
        <v>2.813591896926676E-2</v>
      </c>
      <c r="H2690" t="s">
        <v>128</v>
      </c>
      <c r="I2690">
        <v>2024</v>
      </c>
      <c r="J2690" t="s">
        <v>396</v>
      </c>
      <c r="K2690">
        <v>2863484.7790850932</v>
      </c>
      <c r="L2690">
        <v>0.33345572924023043</v>
      </c>
      <c r="M2690" t="s">
        <v>15</v>
      </c>
    </row>
    <row r="2691" spans="1:13" x14ac:dyDescent="0.3">
      <c r="A2691">
        <v>85</v>
      </c>
      <c r="B2691" t="s">
        <v>395</v>
      </c>
      <c r="C2691" s="1">
        <v>45323</v>
      </c>
      <c r="D2691" t="s">
        <v>36</v>
      </c>
      <c r="E2691" t="str">
        <f t="shared" ref="E2691:E2754" si="42">TEXT(C2691,"yyyy/mm")</f>
        <v>2024/02</v>
      </c>
      <c r="F2691">
        <v>8349056.9028669</v>
      </c>
      <c r="G2691">
        <v>-8.1496510692661544E-3</v>
      </c>
      <c r="H2691" t="s">
        <v>128</v>
      </c>
      <c r="I2691">
        <v>2024</v>
      </c>
      <c r="J2691" t="s">
        <v>396</v>
      </c>
      <c r="K2691">
        <v>2863484.7790850932</v>
      </c>
      <c r="L2691">
        <v>0.34297104599943851</v>
      </c>
      <c r="M2691" t="s">
        <v>15</v>
      </c>
    </row>
    <row r="2692" spans="1:13" x14ac:dyDescent="0.3">
      <c r="A2692">
        <v>85</v>
      </c>
      <c r="B2692" t="s">
        <v>395</v>
      </c>
      <c r="C2692" s="1">
        <v>45292</v>
      </c>
      <c r="D2692" t="s">
        <v>37</v>
      </c>
      <c r="E2692" t="str">
        <f t="shared" si="42"/>
        <v>2024/01</v>
      </c>
      <c r="F2692">
        <v>8417376.8169811107</v>
      </c>
      <c r="G2692">
        <v>-6.4762788623929882E-2</v>
      </c>
      <c r="H2692" t="s">
        <v>128</v>
      </c>
      <c r="I2692">
        <v>2024</v>
      </c>
      <c r="J2692" t="s">
        <v>396</v>
      </c>
      <c r="K2692">
        <v>2863484.7790850932</v>
      </c>
      <c r="L2692">
        <v>0.34018731029224386</v>
      </c>
      <c r="M2692" t="s">
        <v>15</v>
      </c>
    </row>
    <row r="2693" spans="1:13" x14ac:dyDescent="0.3">
      <c r="A2693">
        <v>85</v>
      </c>
      <c r="B2693" t="s">
        <v>395</v>
      </c>
      <c r="C2693" s="1">
        <v>45261</v>
      </c>
      <c r="D2693" t="s">
        <v>38</v>
      </c>
      <c r="E2693" t="str">
        <f t="shared" si="42"/>
        <v>2023/12</v>
      </c>
      <c r="F2693">
        <v>8980549.0907916892</v>
      </c>
      <c r="G2693">
        <v>0.1188727346744132</v>
      </c>
      <c r="H2693" t="s">
        <v>128</v>
      </c>
      <c r="I2693">
        <v>2023</v>
      </c>
      <c r="J2693" t="s">
        <v>397</v>
      </c>
      <c r="K2693">
        <v>2995946.7432191595</v>
      </c>
      <c r="L2693">
        <v>0.33360396039603951</v>
      </c>
      <c r="M2693" t="s">
        <v>15</v>
      </c>
    </row>
    <row r="2694" spans="1:13" x14ac:dyDescent="0.3">
      <c r="A2694">
        <v>85</v>
      </c>
      <c r="B2694" t="s">
        <v>395</v>
      </c>
      <c r="C2694" s="1">
        <v>45231</v>
      </c>
      <c r="D2694" t="s">
        <v>40</v>
      </c>
      <c r="E2694" t="str">
        <f t="shared" si="42"/>
        <v>2023/11</v>
      </c>
      <c r="F2694">
        <v>7974016.2891370803</v>
      </c>
      <c r="G2694">
        <v>2.3923537394851153E-2</v>
      </c>
      <c r="H2694" t="s">
        <v>128</v>
      </c>
      <c r="I2694">
        <v>2023</v>
      </c>
      <c r="J2694" t="s">
        <v>397</v>
      </c>
      <c r="K2694">
        <v>2995946.7432191595</v>
      </c>
      <c r="L2694">
        <v>0.37571364724956818</v>
      </c>
      <c r="M2694" t="s">
        <v>15</v>
      </c>
    </row>
    <row r="2695" spans="1:13" x14ac:dyDescent="0.3">
      <c r="A2695">
        <v>85</v>
      </c>
      <c r="B2695" t="s">
        <v>395</v>
      </c>
      <c r="C2695" s="1">
        <v>45200</v>
      </c>
      <c r="D2695" t="s">
        <v>41</v>
      </c>
      <c r="E2695" t="str">
        <f t="shared" si="42"/>
        <v>2023/10</v>
      </c>
      <c r="F2695">
        <v>7785513.4303420903</v>
      </c>
      <c r="G2695">
        <v>-0.11569981342647515</v>
      </c>
      <c r="H2695" t="s">
        <v>128</v>
      </c>
      <c r="I2695">
        <v>2023</v>
      </c>
      <c r="J2695" t="s">
        <v>397</v>
      </c>
      <c r="K2695">
        <v>2995946.7432191595</v>
      </c>
      <c r="L2695">
        <v>0.38481042644447916</v>
      </c>
      <c r="M2695" t="s">
        <v>15</v>
      </c>
    </row>
    <row r="2696" spans="1:13" x14ac:dyDescent="0.3">
      <c r="A2696">
        <v>85</v>
      </c>
      <c r="B2696" t="s">
        <v>395</v>
      </c>
      <c r="C2696" s="1">
        <v>45170</v>
      </c>
      <c r="D2696" t="s">
        <v>42</v>
      </c>
      <c r="E2696" t="str">
        <f t="shared" si="42"/>
        <v>2023/09</v>
      </c>
      <c r="F2696">
        <v>8740475.2775374707</v>
      </c>
      <c r="G2696">
        <v>-0.116448350969661</v>
      </c>
      <c r="H2696" t="s">
        <v>128</v>
      </c>
      <c r="I2696">
        <v>2023</v>
      </c>
      <c r="J2696" t="s">
        <v>397</v>
      </c>
      <c r="K2696">
        <v>2995946.7432191595</v>
      </c>
      <c r="L2696">
        <v>0.34276702903314354</v>
      </c>
      <c r="M2696" t="s">
        <v>15</v>
      </c>
    </row>
    <row r="2697" spans="1:13" x14ac:dyDescent="0.3">
      <c r="A2697">
        <v>85</v>
      </c>
      <c r="B2697" t="s">
        <v>395</v>
      </c>
      <c r="C2697" s="1">
        <v>45139</v>
      </c>
      <c r="D2697" t="s">
        <v>43</v>
      </c>
      <c r="E2697" t="str">
        <f t="shared" si="42"/>
        <v>2023/08</v>
      </c>
      <c r="F2697">
        <v>9819919.4407148808</v>
      </c>
      <c r="G2697">
        <v>-6.4515887955619952E-2</v>
      </c>
      <c r="H2697" t="s">
        <v>128</v>
      </c>
      <c r="I2697">
        <v>2023</v>
      </c>
      <c r="J2697" t="s">
        <v>397</v>
      </c>
      <c r="K2697">
        <v>2995946.7432191595</v>
      </c>
      <c r="L2697">
        <v>0.30508872922088426</v>
      </c>
      <c r="M2697" t="s">
        <v>15</v>
      </c>
    </row>
    <row r="2698" spans="1:13" x14ac:dyDescent="0.3">
      <c r="A2698">
        <v>85</v>
      </c>
      <c r="B2698" t="s">
        <v>395</v>
      </c>
      <c r="C2698" s="1">
        <v>45108</v>
      </c>
      <c r="D2698" t="s">
        <v>44</v>
      </c>
      <c r="E2698" t="str">
        <f t="shared" si="42"/>
        <v>2023/07</v>
      </c>
      <c r="F2698">
        <v>10474343.666353701</v>
      </c>
      <c r="G2698">
        <v>4.5857343336203803E-2</v>
      </c>
      <c r="H2698" t="s">
        <v>128</v>
      </c>
      <c r="I2698">
        <v>2023</v>
      </c>
      <c r="J2698" t="s">
        <v>397</v>
      </c>
      <c r="K2698">
        <v>2995946.7432191595</v>
      </c>
      <c r="L2698">
        <v>0.28602715727601291</v>
      </c>
      <c r="M2698" t="s">
        <v>15</v>
      </c>
    </row>
    <row r="2699" spans="1:13" x14ac:dyDescent="0.3">
      <c r="A2699">
        <v>85</v>
      </c>
      <c r="B2699" t="s">
        <v>395</v>
      </c>
      <c r="C2699" s="1">
        <v>45078</v>
      </c>
      <c r="D2699" t="s">
        <v>45</v>
      </c>
      <c r="E2699" t="str">
        <f t="shared" si="42"/>
        <v>2023/06</v>
      </c>
      <c r="F2699">
        <v>10004864.886621499</v>
      </c>
      <c r="G2699">
        <v>-8.0890090945708634E-2</v>
      </c>
      <c r="H2699" t="s">
        <v>128</v>
      </c>
      <c r="I2699">
        <v>2023</v>
      </c>
      <c r="J2699" t="s">
        <v>397</v>
      </c>
      <c r="K2699">
        <v>2995946.7432191595</v>
      </c>
      <c r="L2699">
        <v>0.29944899578057654</v>
      </c>
      <c r="M2699" t="s">
        <v>15</v>
      </c>
    </row>
    <row r="2700" spans="1:13" x14ac:dyDescent="0.3">
      <c r="A2700">
        <v>85</v>
      </c>
      <c r="B2700" t="s">
        <v>395</v>
      </c>
      <c r="C2700" s="1">
        <v>45047</v>
      </c>
      <c r="D2700" t="s">
        <v>46</v>
      </c>
      <c r="E2700" t="str">
        <f t="shared" si="42"/>
        <v>2023/05</v>
      </c>
      <c r="F2700">
        <v>10847791.971055301</v>
      </c>
      <c r="G2700">
        <v>-0.13476018931647554</v>
      </c>
      <c r="H2700" t="s">
        <v>13</v>
      </c>
      <c r="I2700">
        <v>2023</v>
      </c>
      <c r="J2700" t="s">
        <v>397</v>
      </c>
      <c r="K2700">
        <v>2995946.7432191595</v>
      </c>
      <c r="L2700">
        <v>0.2761803278688526</v>
      </c>
      <c r="M2700" t="s">
        <v>157</v>
      </c>
    </row>
    <row r="2701" spans="1:13" x14ac:dyDescent="0.3">
      <c r="A2701">
        <v>85</v>
      </c>
      <c r="B2701" t="s">
        <v>395</v>
      </c>
      <c r="C2701" s="1">
        <v>45017</v>
      </c>
      <c r="D2701" t="s">
        <v>47</v>
      </c>
      <c r="E2701" t="str">
        <f t="shared" si="42"/>
        <v>2023/04</v>
      </c>
      <c r="F2701">
        <v>12412719.8800737</v>
      </c>
      <c r="G2701">
        <v>7.1554471587802329E-2</v>
      </c>
      <c r="H2701" t="s">
        <v>13</v>
      </c>
      <c r="I2701">
        <v>2023</v>
      </c>
      <c r="J2701" t="s">
        <v>397</v>
      </c>
      <c r="K2701">
        <v>2995946.7432191595</v>
      </c>
      <c r="L2701">
        <v>0.24136102096596829</v>
      </c>
      <c r="M2701" t="s">
        <v>157</v>
      </c>
    </row>
    <row r="2702" spans="1:13" x14ac:dyDescent="0.3">
      <c r="A2702">
        <v>85</v>
      </c>
      <c r="B2702" t="s">
        <v>395</v>
      </c>
      <c r="C2702" s="1">
        <v>44986</v>
      </c>
      <c r="D2702" t="s">
        <v>48</v>
      </c>
      <c r="E2702" t="str">
        <f t="shared" si="42"/>
        <v>2023/03</v>
      </c>
      <c r="F2702">
        <v>11555566.5359753</v>
      </c>
      <c r="G2702">
        <v>-9.8009874868406812E-3</v>
      </c>
      <c r="H2702" t="s">
        <v>13</v>
      </c>
      <c r="I2702">
        <v>2023</v>
      </c>
      <c r="J2702" t="s">
        <v>397</v>
      </c>
      <c r="K2702">
        <v>2995946.7432191595</v>
      </c>
      <c r="L2702">
        <v>0.25926437564891741</v>
      </c>
      <c r="M2702" t="s">
        <v>157</v>
      </c>
    </row>
    <row r="2703" spans="1:13" x14ac:dyDescent="0.3">
      <c r="A2703">
        <v>85</v>
      </c>
      <c r="B2703" t="s">
        <v>395</v>
      </c>
      <c r="C2703" s="1">
        <v>44958</v>
      </c>
      <c r="D2703" t="s">
        <v>49</v>
      </c>
      <c r="E2703" t="str">
        <f t="shared" si="42"/>
        <v>2023/02</v>
      </c>
      <c r="F2703">
        <v>11669379.326803301</v>
      </c>
      <c r="G2703">
        <v>-4.8194897385211252E-2</v>
      </c>
      <c r="H2703" t="s">
        <v>13</v>
      </c>
      <c r="I2703">
        <v>2023</v>
      </c>
      <c r="J2703" t="s">
        <v>397</v>
      </c>
      <c r="K2703">
        <v>2995946.7432191595</v>
      </c>
      <c r="L2703">
        <v>0.25673574054943904</v>
      </c>
      <c r="M2703" t="s">
        <v>157</v>
      </c>
    </row>
    <row r="2704" spans="1:13" x14ac:dyDescent="0.3">
      <c r="A2704">
        <v>85</v>
      </c>
      <c r="B2704" t="s">
        <v>395</v>
      </c>
      <c r="C2704" s="1">
        <v>44927</v>
      </c>
      <c r="D2704" t="s">
        <v>50</v>
      </c>
      <c r="E2704" t="str">
        <f t="shared" si="42"/>
        <v>2023/01</v>
      </c>
      <c r="F2704">
        <v>12245556.7499645</v>
      </c>
      <c r="G2704">
        <v>9.5650843662752977E-2</v>
      </c>
      <c r="H2704" t="s">
        <v>13</v>
      </c>
      <c r="I2704">
        <v>2023</v>
      </c>
      <c r="J2704" t="s">
        <v>397</v>
      </c>
      <c r="K2704">
        <v>2995946.7432191595</v>
      </c>
      <c r="L2704">
        <v>0.24465582124127144</v>
      </c>
      <c r="M2704" t="s">
        <v>157</v>
      </c>
    </row>
    <row r="2705" spans="1:13" x14ac:dyDescent="0.3">
      <c r="A2705">
        <v>85</v>
      </c>
      <c r="B2705" t="s">
        <v>395</v>
      </c>
      <c r="C2705" s="1">
        <v>44896</v>
      </c>
      <c r="D2705" t="s">
        <v>51</v>
      </c>
      <c r="E2705" t="str">
        <f t="shared" si="42"/>
        <v>2022/12</v>
      </c>
      <c r="F2705">
        <v>11128532.583484201</v>
      </c>
      <c r="G2705">
        <v>-2.8364365752028924E-2</v>
      </c>
      <c r="H2705" t="s">
        <v>13</v>
      </c>
      <c r="I2705">
        <v>2022</v>
      </c>
      <c r="J2705" t="s">
        <v>398</v>
      </c>
      <c r="K2705">
        <v>2915089.0746948756</v>
      </c>
      <c r="L2705">
        <v>0.2619473010324061</v>
      </c>
      <c r="M2705" t="s">
        <v>157</v>
      </c>
    </row>
    <row r="2706" spans="1:13" x14ac:dyDescent="0.3">
      <c r="A2706">
        <v>85</v>
      </c>
      <c r="B2706" t="s">
        <v>395</v>
      </c>
      <c r="C2706" s="1">
        <v>44866</v>
      </c>
      <c r="D2706" t="s">
        <v>53</v>
      </c>
      <c r="E2706" t="str">
        <f t="shared" si="42"/>
        <v>2022/11</v>
      </c>
      <c r="F2706">
        <v>11448705.6391518</v>
      </c>
      <c r="G2706">
        <v>5.017038190436929E-3</v>
      </c>
      <c r="H2706" t="s">
        <v>13</v>
      </c>
      <c r="I2706">
        <v>2022</v>
      </c>
      <c r="J2706" t="s">
        <v>398</v>
      </c>
      <c r="K2706">
        <v>2915089.0746948756</v>
      </c>
      <c r="L2706">
        <v>0.25462171590175026</v>
      </c>
      <c r="M2706" t="s">
        <v>157</v>
      </c>
    </row>
    <row r="2707" spans="1:13" x14ac:dyDescent="0.3">
      <c r="A2707">
        <v>85</v>
      </c>
      <c r="B2707" t="s">
        <v>395</v>
      </c>
      <c r="C2707" s="1">
        <v>44835</v>
      </c>
      <c r="D2707" t="s">
        <v>54</v>
      </c>
      <c r="E2707" t="str">
        <f t="shared" si="42"/>
        <v>2022/10</v>
      </c>
      <c r="F2707">
        <v>11391410.8908781</v>
      </c>
      <c r="G2707">
        <v>4.756309829247661E-2</v>
      </c>
      <c r="H2707" t="s">
        <v>13</v>
      </c>
      <c r="I2707">
        <v>2022</v>
      </c>
      <c r="J2707" t="s">
        <v>398</v>
      </c>
      <c r="K2707">
        <v>2915089.0746948756</v>
      </c>
      <c r="L2707">
        <v>0.25590237264017851</v>
      </c>
      <c r="M2707" t="s">
        <v>157</v>
      </c>
    </row>
    <row r="2708" spans="1:13" x14ac:dyDescent="0.3">
      <c r="A2708">
        <v>85</v>
      </c>
      <c r="B2708" t="s">
        <v>395</v>
      </c>
      <c r="C2708" s="1">
        <v>44805</v>
      </c>
      <c r="D2708" t="s">
        <v>55</v>
      </c>
      <c r="E2708" t="str">
        <f t="shared" si="42"/>
        <v>2022/09</v>
      </c>
      <c r="F2708">
        <v>10862283.3161448</v>
      </c>
      <c r="G2708">
        <v>-4.2520875888642798E-2</v>
      </c>
      <c r="H2708" t="s">
        <v>13</v>
      </c>
      <c r="I2708">
        <v>2022</v>
      </c>
      <c r="J2708" t="s">
        <v>398</v>
      </c>
      <c r="K2708">
        <v>2915089.0746948756</v>
      </c>
      <c r="L2708">
        <v>0.26836798395436146</v>
      </c>
      <c r="M2708" t="s">
        <v>157</v>
      </c>
    </row>
    <row r="2709" spans="1:13" x14ac:dyDescent="0.3">
      <c r="A2709">
        <v>85</v>
      </c>
      <c r="B2709" t="s">
        <v>395</v>
      </c>
      <c r="C2709" s="1">
        <v>44774</v>
      </c>
      <c r="D2709" t="s">
        <v>56</v>
      </c>
      <c r="E2709" t="str">
        <f t="shared" si="42"/>
        <v>2022/08</v>
      </c>
      <c r="F2709">
        <v>11334117.428249</v>
      </c>
      <c r="G2709">
        <v>-5.9451941510790751E-2</v>
      </c>
      <c r="H2709" t="s">
        <v>13</v>
      </c>
      <c r="I2709">
        <v>2022</v>
      </c>
      <c r="J2709" t="s">
        <v>398</v>
      </c>
      <c r="K2709">
        <v>2915089.0746948756</v>
      </c>
      <c r="L2709">
        <v>0.25719594782292859</v>
      </c>
      <c r="M2709" t="s">
        <v>157</v>
      </c>
    </row>
    <row r="2710" spans="1:13" x14ac:dyDescent="0.3">
      <c r="A2710">
        <v>85</v>
      </c>
      <c r="B2710" t="s">
        <v>395</v>
      </c>
      <c r="C2710" s="1">
        <v>44743</v>
      </c>
      <c r="D2710" t="s">
        <v>57</v>
      </c>
      <c r="E2710" t="str">
        <f t="shared" si="42"/>
        <v>2022/07</v>
      </c>
      <c r="F2710">
        <v>12028386.042267701</v>
      </c>
      <c r="G2710">
        <v>9.7947387972170522E-2</v>
      </c>
      <c r="H2710" t="s">
        <v>13</v>
      </c>
      <c r="I2710">
        <v>2022</v>
      </c>
      <c r="J2710" t="s">
        <v>398</v>
      </c>
      <c r="K2710">
        <v>2915089.0746948756</v>
      </c>
      <c r="L2710">
        <v>0.24235080786825966</v>
      </c>
      <c r="M2710" t="s">
        <v>157</v>
      </c>
    </row>
    <row r="2711" spans="1:13" x14ac:dyDescent="0.3">
      <c r="A2711">
        <v>85</v>
      </c>
      <c r="B2711" t="s">
        <v>395</v>
      </c>
      <c r="C2711" s="1">
        <v>44713</v>
      </c>
      <c r="D2711" t="s">
        <v>58</v>
      </c>
      <c r="E2711" t="str">
        <f t="shared" si="42"/>
        <v>2022/06</v>
      </c>
      <c r="F2711">
        <v>10906096.7959252</v>
      </c>
      <c r="G2711">
        <v>-6.464788272709783E-2</v>
      </c>
      <c r="H2711" t="s">
        <v>13</v>
      </c>
      <c r="I2711">
        <v>2022</v>
      </c>
      <c r="J2711" t="s">
        <v>398</v>
      </c>
      <c r="K2711">
        <v>2915089.0746948756</v>
      </c>
      <c r="L2711">
        <v>0.26728985898823382</v>
      </c>
      <c r="M2711" t="s">
        <v>157</v>
      </c>
    </row>
    <row r="2712" spans="1:13" x14ac:dyDescent="0.3">
      <c r="A2712">
        <v>85</v>
      </c>
      <c r="B2712" t="s">
        <v>395</v>
      </c>
      <c r="C2712" s="1">
        <v>44682</v>
      </c>
      <c r="D2712" t="s">
        <v>59</v>
      </c>
      <c r="E2712" t="str">
        <f t="shared" si="42"/>
        <v>2022/05</v>
      </c>
      <c r="F2712">
        <v>11634442.2071754</v>
      </c>
      <c r="G2712">
        <v>-0.12166681879498734</v>
      </c>
      <c r="H2712" t="s">
        <v>13</v>
      </c>
      <c r="I2712">
        <v>2022</v>
      </c>
      <c r="J2712" t="s">
        <v>398</v>
      </c>
      <c r="K2712">
        <v>2915089.0746948756</v>
      </c>
      <c r="L2712">
        <v>0.25055684000879991</v>
      </c>
      <c r="M2712" t="s">
        <v>157</v>
      </c>
    </row>
    <row r="2713" spans="1:13" x14ac:dyDescent="0.3">
      <c r="A2713">
        <v>85</v>
      </c>
      <c r="B2713" t="s">
        <v>395</v>
      </c>
      <c r="C2713" s="1">
        <v>44652</v>
      </c>
      <c r="D2713" t="s">
        <v>60</v>
      </c>
      <c r="E2713" t="str">
        <f t="shared" si="42"/>
        <v>2022/04</v>
      </c>
      <c r="F2713">
        <v>13139680.181608999</v>
      </c>
      <c r="G2713">
        <v>-9.691508105297203E-3</v>
      </c>
      <c r="H2713" t="s">
        <v>13</v>
      </c>
      <c r="I2713">
        <v>2022</v>
      </c>
      <c r="J2713" t="s">
        <v>398</v>
      </c>
      <c r="K2713">
        <v>2915089.0746948756</v>
      </c>
      <c r="L2713">
        <v>0.2218538833825644</v>
      </c>
      <c r="M2713" t="s">
        <v>157</v>
      </c>
    </row>
    <row r="2714" spans="1:13" x14ac:dyDescent="0.3">
      <c r="A2714">
        <v>85</v>
      </c>
      <c r="B2714" t="s">
        <v>395</v>
      </c>
      <c r="C2714" s="1">
        <v>44621</v>
      </c>
      <c r="D2714" t="s">
        <v>61</v>
      </c>
      <c r="E2714" t="str">
        <f t="shared" si="42"/>
        <v>2022/03</v>
      </c>
      <c r="F2714">
        <v>13267642.571284199</v>
      </c>
      <c r="G2714">
        <v>5.1560583118353043E-2</v>
      </c>
      <c r="H2714" t="s">
        <v>13</v>
      </c>
      <c r="I2714">
        <v>2022</v>
      </c>
      <c r="J2714" t="s">
        <v>398</v>
      </c>
      <c r="K2714">
        <v>2915089.0746948756</v>
      </c>
      <c r="L2714">
        <v>0.21971416994637344</v>
      </c>
      <c r="M2714" t="s">
        <v>157</v>
      </c>
    </row>
    <row r="2715" spans="1:13" x14ac:dyDescent="0.3">
      <c r="A2715">
        <v>85</v>
      </c>
      <c r="B2715" t="s">
        <v>395</v>
      </c>
      <c r="C2715" s="1">
        <v>44593</v>
      </c>
      <c r="D2715" t="s">
        <v>62</v>
      </c>
      <c r="E2715" t="str">
        <f t="shared" si="42"/>
        <v>2022/02</v>
      </c>
      <c r="F2715">
        <v>12600891.916148201</v>
      </c>
      <c r="G2715">
        <v>-6.3168058183609654E-2</v>
      </c>
      <c r="H2715" t="s">
        <v>13</v>
      </c>
      <c r="I2715">
        <v>2022</v>
      </c>
      <c r="J2715" t="s">
        <v>398</v>
      </c>
      <c r="K2715">
        <v>2915089.0746948756</v>
      </c>
      <c r="L2715">
        <v>0.2313398999128905</v>
      </c>
      <c r="M2715" t="s">
        <v>157</v>
      </c>
    </row>
    <row r="2716" spans="1:13" x14ac:dyDescent="0.3">
      <c r="A2716">
        <v>85</v>
      </c>
      <c r="B2716" t="s">
        <v>395</v>
      </c>
      <c r="C2716" s="1">
        <v>44562</v>
      </c>
      <c r="D2716" t="s">
        <v>63</v>
      </c>
      <c r="E2716" t="str">
        <f t="shared" si="42"/>
        <v>2022/01</v>
      </c>
      <c r="F2716">
        <v>13422543.667719301</v>
      </c>
      <c r="G2716">
        <v>-0.34580992360756407</v>
      </c>
      <c r="H2716" t="s">
        <v>13</v>
      </c>
      <c r="I2716">
        <v>2022</v>
      </c>
      <c r="J2716" t="s">
        <v>398</v>
      </c>
      <c r="K2716">
        <v>2915089.0746948756</v>
      </c>
      <c r="L2716">
        <v>0.21717858752104879</v>
      </c>
      <c r="M2716" t="s">
        <v>157</v>
      </c>
    </row>
    <row r="2717" spans="1:13" x14ac:dyDescent="0.3">
      <c r="A2717">
        <v>85</v>
      </c>
      <c r="B2717" t="s">
        <v>395</v>
      </c>
      <c r="C2717" s="1">
        <v>44531</v>
      </c>
      <c r="D2717" t="s">
        <v>64</v>
      </c>
      <c r="E2717" t="str">
        <f t="shared" si="42"/>
        <v>2021/12</v>
      </c>
      <c r="F2717">
        <v>18967852.647211201</v>
      </c>
      <c r="G2717">
        <v>4.9414799859783442E-4</v>
      </c>
      <c r="H2717" t="s">
        <v>13</v>
      </c>
      <c r="I2717">
        <v>2021</v>
      </c>
      <c r="J2717" t="s">
        <v>399</v>
      </c>
      <c r="K2717">
        <v>2355050.1551309298</v>
      </c>
      <c r="L2717">
        <v>0.12416008279551809</v>
      </c>
      <c r="M2717" t="s">
        <v>157</v>
      </c>
    </row>
    <row r="2718" spans="1:13" x14ac:dyDescent="0.3">
      <c r="A2718">
        <v>85</v>
      </c>
      <c r="B2718" t="s">
        <v>395</v>
      </c>
      <c r="C2718" s="1">
        <v>44501</v>
      </c>
      <c r="D2718" t="s">
        <v>66</v>
      </c>
      <c r="E2718" t="str">
        <f t="shared" si="42"/>
        <v>2021/11</v>
      </c>
      <c r="F2718">
        <v>18958482.036212899</v>
      </c>
      <c r="G2718">
        <v>6.7158522123481168E-2</v>
      </c>
      <c r="H2718" t="s">
        <v>13</v>
      </c>
      <c r="I2718">
        <v>2021</v>
      </c>
      <c r="J2718" t="s">
        <v>399</v>
      </c>
      <c r="K2718">
        <v>2355050.1551309298</v>
      </c>
      <c r="L2718">
        <v>0.12422145141327828</v>
      </c>
      <c r="M2718" t="s">
        <v>157</v>
      </c>
    </row>
    <row r="2719" spans="1:13" x14ac:dyDescent="0.3">
      <c r="A2719">
        <v>85</v>
      </c>
      <c r="B2719" t="s">
        <v>395</v>
      </c>
      <c r="C2719" s="1">
        <v>44470</v>
      </c>
      <c r="D2719" t="s">
        <v>67</v>
      </c>
      <c r="E2719" t="str">
        <f t="shared" si="42"/>
        <v>2021/10</v>
      </c>
      <c r="F2719">
        <v>17727071.069200899</v>
      </c>
      <c r="G2719">
        <v>0.10163165278918047</v>
      </c>
      <c r="H2719" t="s">
        <v>13</v>
      </c>
      <c r="I2719">
        <v>2021</v>
      </c>
      <c r="J2719" t="s">
        <v>399</v>
      </c>
      <c r="K2719">
        <v>2355050.1551309298</v>
      </c>
      <c r="L2719">
        <v>0.1328504943618467</v>
      </c>
      <c r="M2719" t="s">
        <v>157</v>
      </c>
    </row>
    <row r="2720" spans="1:13" x14ac:dyDescent="0.3">
      <c r="A2720">
        <v>85</v>
      </c>
      <c r="B2720" t="s">
        <v>395</v>
      </c>
      <c r="C2720" s="1">
        <v>44440</v>
      </c>
      <c r="D2720" t="s">
        <v>68</v>
      </c>
      <c r="E2720" t="str">
        <f t="shared" si="42"/>
        <v>2021/09</v>
      </c>
      <c r="F2720">
        <v>16013966.6537224</v>
      </c>
      <c r="G2720">
        <v>-6.8306002063999463E-2</v>
      </c>
      <c r="H2720" t="s">
        <v>13</v>
      </c>
      <c r="I2720">
        <v>2021</v>
      </c>
      <c r="J2720" t="s">
        <v>399</v>
      </c>
      <c r="K2720">
        <v>2355050.1551309298</v>
      </c>
      <c r="L2720">
        <v>0.1470622617153699</v>
      </c>
      <c r="M2720" t="s">
        <v>157</v>
      </c>
    </row>
    <row r="2721" spans="1:13" x14ac:dyDescent="0.3">
      <c r="A2721">
        <v>85</v>
      </c>
      <c r="B2721" t="s">
        <v>395</v>
      </c>
      <c r="C2721" s="1">
        <v>44409</v>
      </c>
      <c r="D2721" t="s">
        <v>69</v>
      </c>
      <c r="E2721" t="str">
        <f t="shared" si="42"/>
        <v>2021/08</v>
      </c>
      <c r="F2721">
        <v>17146040.2783227</v>
      </c>
      <c r="G2721">
        <v>8.2925520846267725E-2</v>
      </c>
      <c r="H2721" t="s">
        <v>13</v>
      </c>
      <c r="I2721">
        <v>2021</v>
      </c>
      <c r="J2721" t="s">
        <v>399</v>
      </c>
      <c r="K2721">
        <v>2355050.1551309298</v>
      </c>
      <c r="L2721">
        <v>0.13735242171968762</v>
      </c>
      <c r="M2721" t="s">
        <v>157</v>
      </c>
    </row>
    <row r="2722" spans="1:13" x14ac:dyDescent="0.3">
      <c r="A2722">
        <v>85</v>
      </c>
      <c r="B2722" t="s">
        <v>395</v>
      </c>
      <c r="C2722" s="1">
        <v>44378</v>
      </c>
      <c r="D2722" t="s">
        <v>70</v>
      </c>
      <c r="E2722" t="str">
        <f t="shared" si="42"/>
        <v>2021/07</v>
      </c>
      <c r="F2722">
        <v>15781553.193392999</v>
      </c>
      <c r="G2722">
        <v>0.13346348891517387</v>
      </c>
      <c r="H2722" t="s">
        <v>13</v>
      </c>
      <c r="I2722">
        <v>2021</v>
      </c>
      <c r="J2722" t="s">
        <v>399</v>
      </c>
      <c r="K2722">
        <v>2355050.1551309298</v>
      </c>
      <c r="L2722">
        <v>0.14922803391220577</v>
      </c>
      <c r="M2722" t="s">
        <v>157</v>
      </c>
    </row>
    <row r="2723" spans="1:13" x14ac:dyDescent="0.3">
      <c r="A2723">
        <v>85</v>
      </c>
      <c r="B2723" t="s">
        <v>395</v>
      </c>
      <c r="C2723" s="1">
        <v>44348</v>
      </c>
      <c r="D2723" t="s">
        <v>71</v>
      </c>
      <c r="E2723" t="str">
        <f t="shared" si="42"/>
        <v>2021/06</v>
      </c>
      <c r="F2723">
        <v>13809796.7488063</v>
      </c>
      <c r="G2723">
        <v>5.2951950127364429E-2</v>
      </c>
      <c r="H2723" t="s">
        <v>13</v>
      </c>
      <c r="I2723">
        <v>2021</v>
      </c>
      <c r="J2723" t="s">
        <v>399</v>
      </c>
      <c r="K2723">
        <v>2355050.1551309298</v>
      </c>
      <c r="L2723">
        <v>0.17053474413622324</v>
      </c>
      <c r="M2723" t="s">
        <v>157</v>
      </c>
    </row>
    <row r="2724" spans="1:13" x14ac:dyDescent="0.3">
      <c r="A2724">
        <v>85</v>
      </c>
      <c r="B2724" t="s">
        <v>395</v>
      </c>
      <c r="C2724" s="1">
        <v>44317</v>
      </c>
      <c r="D2724" t="s">
        <v>72</v>
      </c>
      <c r="E2724" t="str">
        <f t="shared" si="42"/>
        <v>2021/05</v>
      </c>
      <c r="F2724">
        <v>13097564.5341991</v>
      </c>
      <c r="G2724">
        <v>3.2579930954739975E-2</v>
      </c>
      <c r="H2724" t="s">
        <v>13</v>
      </c>
      <c r="I2724">
        <v>2021</v>
      </c>
      <c r="J2724" t="s">
        <v>399</v>
      </c>
      <c r="K2724">
        <v>2355050.1551309298</v>
      </c>
      <c r="L2724">
        <v>0.17980824976900472</v>
      </c>
      <c r="M2724" t="s">
        <v>157</v>
      </c>
    </row>
    <row r="2725" spans="1:13" x14ac:dyDescent="0.3">
      <c r="A2725">
        <v>85</v>
      </c>
      <c r="B2725" t="s">
        <v>395</v>
      </c>
      <c r="C2725" s="1">
        <v>44287</v>
      </c>
      <c r="D2725" t="s">
        <v>73</v>
      </c>
      <c r="E2725" t="str">
        <f t="shared" si="42"/>
        <v>2021/04</v>
      </c>
      <c r="F2725">
        <v>12677723.124205999</v>
      </c>
      <c r="G2725">
        <v>6.3474626559795091E-2</v>
      </c>
      <c r="H2725" t="s">
        <v>13</v>
      </c>
      <c r="I2725">
        <v>2021</v>
      </c>
      <c r="J2725" t="s">
        <v>399</v>
      </c>
      <c r="K2725">
        <v>2355050.1551309298</v>
      </c>
      <c r="L2725">
        <v>0.18576286388794483</v>
      </c>
      <c r="M2725" t="s">
        <v>157</v>
      </c>
    </row>
    <row r="2726" spans="1:13" x14ac:dyDescent="0.3">
      <c r="A2726">
        <v>85</v>
      </c>
      <c r="B2726" t="s">
        <v>395</v>
      </c>
      <c r="C2726" s="1">
        <v>44256</v>
      </c>
      <c r="D2726" t="s">
        <v>74</v>
      </c>
      <c r="E2726" t="str">
        <f t="shared" si="42"/>
        <v>2021/03</v>
      </c>
      <c r="F2726">
        <v>11898016.933518101</v>
      </c>
      <c r="G2726">
        <v>2.8765154244260738E-2</v>
      </c>
      <c r="H2726" t="s">
        <v>128</v>
      </c>
      <c r="I2726">
        <v>2021</v>
      </c>
      <c r="J2726" t="s">
        <v>399</v>
      </c>
      <c r="K2726">
        <v>2355050.1551309298</v>
      </c>
      <c r="L2726">
        <v>0.197936359335351</v>
      </c>
      <c r="M2726" t="s">
        <v>157</v>
      </c>
    </row>
    <row r="2727" spans="1:13" x14ac:dyDescent="0.3">
      <c r="A2727">
        <v>85</v>
      </c>
      <c r="B2727" t="s">
        <v>395</v>
      </c>
      <c r="C2727" s="1">
        <v>44228</v>
      </c>
      <c r="D2727" t="s">
        <v>75</v>
      </c>
      <c r="E2727" t="str">
        <f t="shared" si="42"/>
        <v>2021/02</v>
      </c>
      <c r="F2727">
        <v>11560644.193169899</v>
      </c>
      <c r="G2727">
        <v>-1.8950306876324933E-2</v>
      </c>
      <c r="H2727" t="s">
        <v>13</v>
      </c>
      <c r="I2727">
        <v>2021</v>
      </c>
      <c r="J2727" t="s">
        <v>399</v>
      </c>
      <c r="K2727">
        <v>2355050.1551309298</v>
      </c>
      <c r="L2727">
        <v>0.20371270975732547</v>
      </c>
      <c r="M2727" t="s">
        <v>157</v>
      </c>
    </row>
    <row r="2728" spans="1:13" x14ac:dyDescent="0.3">
      <c r="A2728">
        <v>85</v>
      </c>
      <c r="B2728" t="s">
        <v>395</v>
      </c>
      <c r="C2728" s="1">
        <v>44197</v>
      </c>
      <c r="D2728" t="s">
        <v>76</v>
      </c>
      <c r="E2728" t="str">
        <f t="shared" si="42"/>
        <v>2021/01</v>
      </c>
      <c r="F2728">
        <v>11781810.9183398</v>
      </c>
      <c r="G2728">
        <v>-4.7096482524195918E-2</v>
      </c>
      <c r="H2728" t="s">
        <v>13</v>
      </c>
      <c r="I2728">
        <v>2021</v>
      </c>
      <c r="J2728" t="s">
        <v>399</v>
      </c>
      <c r="K2728">
        <v>2355050.1551309298</v>
      </c>
      <c r="L2728">
        <v>0.19988863948453053</v>
      </c>
      <c r="M2728" t="s">
        <v>157</v>
      </c>
    </row>
    <row r="2729" spans="1:13" x14ac:dyDescent="0.3">
      <c r="A2729">
        <v>85</v>
      </c>
      <c r="B2729" t="s">
        <v>395</v>
      </c>
      <c r="C2729" s="1">
        <v>44166</v>
      </c>
      <c r="D2729" t="s">
        <v>77</v>
      </c>
      <c r="E2729" t="str">
        <f t="shared" si="42"/>
        <v>2020/12</v>
      </c>
      <c r="F2729">
        <v>12349966.828819999</v>
      </c>
      <c r="G2729">
        <v>0.10206425293828711</v>
      </c>
      <c r="H2729" t="s">
        <v>13</v>
      </c>
      <c r="I2729">
        <v>2020</v>
      </c>
      <c r="J2729" t="s">
        <v>400</v>
      </c>
      <c r="K2729">
        <v>2128103.7738736379</v>
      </c>
      <c r="L2729">
        <v>0.17231655787993494</v>
      </c>
      <c r="M2729" t="s">
        <v>157</v>
      </c>
    </row>
    <row r="2730" spans="1:13" x14ac:dyDescent="0.3">
      <c r="A2730">
        <v>85</v>
      </c>
      <c r="B2730" t="s">
        <v>395</v>
      </c>
      <c r="C2730" s="1">
        <v>44136</v>
      </c>
      <c r="D2730" t="s">
        <v>79</v>
      </c>
      <c r="E2730" t="str">
        <f t="shared" si="42"/>
        <v>2020/11</v>
      </c>
      <c r="F2730">
        <v>11151668.4580696</v>
      </c>
      <c r="G2730">
        <v>6.6238430331636622E-2</v>
      </c>
      <c r="H2730" t="s">
        <v>13</v>
      </c>
      <c r="I2730">
        <v>2020</v>
      </c>
      <c r="J2730" t="s">
        <v>400</v>
      </c>
      <c r="K2730">
        <v>2128103.7738736379</v>
      </c>
      <c r="L2730">
        <v>0.19083276927352461</v>
      </c>
      <c r="M2730" t="s">
        <v>157</v>
      </c>
    </row>
    <row r="2731" spans="1:13" x14ac:dyDescent="0.3">
      <c r="A2731">
        <v>85</v>
      </c>
      <c r="B2731" t="s">
        <v>395</v>
      </c>
      <c r="C2731" s="1">
        <v>44105</v>
      </c>
      <c r="D2731" t="s">
        <v>80</v>
      </c>
      <c r="E2731" t="str">
        <f t="shared" si="42"/>
        <v>2020/10</v>
      </c>
      <c r="F2731">
        <v>10436932.254039399</v>
      </c>
      <c r="G2731">
        <v>-3.5171320482636256E-2</v>
      </c>
      <c r="H2731" t="s">
        <v>13</v>
      </c>
      <c r="I2731">
        <v>2020</v>
      </c>
      <c r="J2731" t="s">
        <v>400</v>
      </c>
      <c r="K2731">
        <v>2128103.7738736379</v>
      </c>
      <c r="L2731">
        <v>0.20390127310158587</v>
      </c>
      <c r="M2731" t="s">
        <v>157</v>
      </c>
    </row>
    <row r="2732" spans="1:13" x14ac:dyDescent="0.3">
      <c r="A2732">
        <v>85</v>
      </c>
      <c r="B2732" t="s">
        <v>395</v>
      </c>
      <c r="C2732" s="1">
        <v>44075</v>
      </c>
      <c r="D2732" t="s">
        <v>81</v>
      </c>
      <c r="E2732" t="str">
        <f t="shared" si="42"/>
        <v>2020/09</v>
      </c>
      <c r="F2732">
        <v>10810544.650777301</v>
      </c>
      <c r="G2732">
        <v>5.7629112836633696E-2</v>
      </c>
      <c r="H2732" t="s">
        <v>13</v>
      </c>
      <c r="I2732">
        <v>2020</v>
      </c>
      <c r="J2732" t="s">
        <v>400</v>
      </c>
      <c r="K2732">
        <v>2128103.7738736379</v>
      </c>
      <c r="L2732">
        <v>0.19685444560100149</v>
      </c>
      <c r="M2732" t="s">
        <v>157</v>
      </c>
    </row>
    <row r="2733" spans="1:13" x14ac:dyDescent="0.3">
      <c r="A2733">
        <v>85</v>
      </c>
      <c r="B2733" t="s">
        <v>395</v>
      </c>
      <c r="C2733" s="1">
        <v>44044</v>
      </c>
      <c r="D2733" t="s">
        <v>82</v>
      </c>
      <c r="E2733" t="str">
        <f t="shared" si="42"/>
        <v>2020/08</v>
      </c>
      <c r="F2733">
        <v>10205154.150333799</v>
      </c>
      <c r="G2733">
        <v>2.9236833499854179E-2</v>
      </c>
      <c r="H2733" t="s">
        <v>128</v>
      </c>
      <c r="I2733">
        <v>2020</v>
      </c>
      <c r="J2733" t="s">
        <v>400</v>
      </c>
      <c r="K2733">
        <v>2128103.7738736379</v>
      </c>
      <c r="L2733">
        <v>0.20853225169597561</v>
      </c>
      <c r="M2733" t="s">
        <v>157</v>
      </c>
    </row>
    <row r="2734" spans="1:13" x14ac:dyDescent="0.3">
      <c r="A2734">
        <v>85</v>
      </c>
      <c r="B2734" t="s">
        <v>395</v>
      </c>
      <c r="C2734" s="1">
        <v>44013</v>
      </c>
      <c r="D2734" t="s">
        <v>83</v>
      </c>
      <c r="E2734" t="str">
        <f t="shared" si="42"/>
        <v>2020/07</v>
      </c>
      <c r="F2734">
        <v>9911107.2038679607</v>
      </c>
      <c r="G2734">
        <v>8.6345210101450645E-2</v>
      </c>
      <c r="H2734" t="s">
        <v>13</v>
      </c>
      <c r="I2734">
        <v>2020</v>
      </c>
      <c r="J2734" t="s">
        <v>400</v>
      </c>
      <c r="K2734">
        <v>2128103.7738736379</v>
      </c>
      <c r="L2734">
        <v>0.21471907528586845</v>
      </c>
      <c r="M2734" t="s">
        <v>157</v>
      </c>
    </row>
    <row r="2735" spans="1:13" x14ac:dyDescent="0.3">
      <c r="A2735">
        <v>85</v>
      </c>
      <c r="B2735" t="s">
        <v>395</v>
      </c>
      <c r="C2735" s="1">
        <v>43983</v>
      </c>
      <c r="D2735" t="s">
        <v>84</v>
      </c>
      <c r="E2735" t="str">
        <f t="shared" si="42"/>
        <v>2020/06</v>
      </c>
      <c r="F2735">
        <v>9091235.8670540508</v>
      </c>
      <c r="G2735">
        <v>1.263658073220956E-2</v>
      </c>
      <c r="H2735" t="s">
        <v>13</v>
      </c>
      <c r="I2735">
        <v>2020</v>
      </c>
      <c r="J2735" t="s">
        <v>400</v>
      </c>
      <c r="K2735">
        <v>2128103.7738736379</v>
      </c>
      <c r="L2735">
        <v>0.23408300092462947</v>
      </c>
      <c r="M2735" t="s">
        <v>157</v>
      </c>
    </row>
    <row r="2736" spans="1:13" x14ac:dyDescent="0.3">
      <c r="A2736">
        <v>85</v>
      </c>
      <c r="B2736" t="s">
        <v>395</v>
      </c>
      <c r="C2736" s="1">
        <v>43952</v>
      </c>
      <c r="D2736" t="s">
        <v>85</v>
      </c>
      <c r="E2736" t="str">
        <f t="shared" si="42"/>
        <v>2020/05</v>
      </c>
      <c r="F2736">
        <v>8977076.5419347901</v>
      </c>
      <c r="G2736">
        <v>6.1178760858434045E-2</v>
      </c>
      <c r="H2736" t="s">
        <v>128</v>
      </c>
      <c r="I2736">
        <v>2020</v>
      </c>
      <c r="J2736" t="s">
        <v>400</v>
      </c>
      <c r="K2736">
        <v>2128103.7738736379</v>
      </c>
      <c r="L2736">
        <v>0.23705977819533852</v>
      </c>
      <c r="M2736" t="s">
        <v>157</v>
      </c>
    </row>
    <row r="2737" spans="1:13" x14ac:dyDescent="0.3">
      <c r="A2737">
        <v>85</v>
      </c>
      <c r="B2737" t="s">
        <v>395</v>
      </c>
      <c r="C2737" s="1">
        <v>43922</v>
      </c>
      <c r="D2737" t="s">
        <v>86</v>
      </c>
      <c r="E2737" t="str">
        <f t="shared" si="42"/>
        <v>2020/04</v>
      </c>
      <c r="F2737">
        <v>8444332.5848293006</v>
      </c>
      <c r="G2737">
        <v>0.13347283548732475</v>
      </c>
      <c r="H2737" t="s">
        <v>128</v>
      </c>
      <c r="I2737">
        <v>2020</v>
      </c>
      <c r="J2737" t="s">
        <v>400</v>
      </c>
      <c r="K2737">
        <v>2128103.7738736379</v>
      </c>
      <c r="L2737">
        <v>0.25201562734476984</v>
      </c>
      <c r="M2737" t="s">
        <v>157</v>
      </c>
    </row>
    <row r="2738" spans="1:13" x14ac:dyDescent="0.3">
      <c r="A2738">
        <v>85</v>
      </c>
      <c r="B2738" t="s">
        <v>395</v>
      </c>
      <c r="C2738" s="1">
        <v>43891</v>
      </c>
      <c r="D2738" t="s">
        <v>87</v>
      </c>
      <c r="E2738" t="str">
        <f t="shared" si="42"/>
        <v>2020/03</v>
      </c>
      <c r="F2738">
        <v>7389223.6908427402</v>
      </c>
      <c r="G2738">
        <v>-6.3923857512950849E-2</v>
      </c>
      <c r="H2738" t="s">
        <v>128</v>
      </c>
      <c r="I2738">
        <v>2020</v>
      </c>
      <c r="J2738" t="s">
        <v>400</v>
      </c>
      <c r="K2738">
        <v>2128103.7738736379</v>
      </c>
      <c r="L2738">
        <v>0.28800099481504909</v>
      </c>
      <c r="M2738" t="s">
        <v>15</v>
      </c>
    </row>
    <row r="2739" spans="1:13" x14ac:dyDescent="0.3">
      <c r="A2739">
        <v>85</v>
      </c>
      <c r="B2739" t="s">
        <v>395</v>
      </c>
      <c r="C2739" s="1">
        <v>43862</v>
      </c>
      <c r="D2739" t="s">
        <v>88</v>
      </c>
      <c r="E2739" t="str">
        <f t="shared" si="42"/>
        <v>2020/02</v>
      </c>
      <c r="F2739">
        <v>7876995.4126999602</v>
      </c>
      <c r="G2739">
        <v>-9.0226796801351358E-2</v>
      </c>
      <c r="H2739" t="s">
        <v>128</v>
      </c>
      <c r="I2739">
        <v>2020</v>
      </c>
      <c r="J2739" t="s">
        <v>400</v>
      </c>
      <c r="K2739">
        <v>2128103.7738736379</v>
      </c>
      <c r="L2739">
        <v>0.27016694340617853</v>
      </c>
      <c r="M2739" t="s">
        <v>15</v>
      </c>
    </row>
    <row r="2740" spans="1:13" x14ac:dyDescent="0.3">
      <c r="A2740">
        <v>85</v>
      </c>
      <c r="B2740" t="s">
        <v>395</v>
      </c>
      <c r="C2740" s="1">
        <v>43831</v>
      </c>
      <c r="D2740" t="s">
        <v>89</v>
      </c>
      <c r="E2740" t="str">
        <f t="shared" si="42"/>
        <v>2020/01</v>
      </c>
      <c r="F2740">
        <v>8620760.7527087703</v>
      </c>
      <c r="G2740">
        <v>-4.4270177824436248E-3</v>
      </c>
      <c r="H2740" t="s">
        <v>128</v>
      </c>
      <c r="I2740">
        <v>2020</v>
      </c>
      <c r="J2740" t="s">
        <v>400</v>
      </c>
      <c r="K2740">
        <v>2128103.7738736379</v>
      </c>
      <c r="L2740">
        <v>0.24685800185383364</v>
      </c>
      <c r="M2740" t="s">
        <v>15</v>
      </c>
    </row>
    <row r="2741" spans="1:13" x14ac:dyDescent="0.3">
      <c r="A2741">
        <v>85</v>
      </c>
      <c r="B2741" t="s">
        <v>395</v>
      </c>
      <c r="C2741" s="1">
        <v>43800</v>
      </c>
      <c r="D2741" t="s">
        <v>90</v>
      </c>
      <c r="E2741" t="str">
        <f t="shared" si="42"/>
        <v>2019/12</v>
      </c>
      <c r="F2741">
        <v>8659009.6155889705</v>
      </c>
      <c r="G2741">
        <v>2.7724578236086681E-2</v>
      </c>
      <c r="H2741" t="s">
        <v>128</v>
      </c>
      <c r="I2741">
        <v>2019</v>
      </c>
      <c r="J2741" t="s">
        <v>401</v>
      </c>
      <c r="K2741">
        <v>1130575.7503447535</v>
      </c>
      <c r="L2741">
        <v>0.13056640430440886</v>
      </c>
      <c r="M2741" t="s">
        <v>157</v>
      </c>
    </row>
    <row r="2742" spans="1:13" x14ac:dyDescent="0.3">
      <c r="A2742">
        <v>85</v>
      </c>
      <c r="B2742" t="s">
        <v>395</v>
      </c>
      <c r="C2742" s="1">
        <v>43770</v>
      </c>
      <c r="D2742" t="s">
        <v>92</v>
      </c>
      <c r="E2742" t="str">
        <f t="shared" si="42"/>
        <v>2019/11</v>
      </c>
      <c r="F2742">
        <v>8422239.5668822508</v>
      </c>
      <c r="G2742">
        <v>3.3486170878324624E-2</v>
      </c>
      <c r="H2742" t="s">
        <v>128</v>
      </c>
      <c r="I2742">
        <v>2019</v>
      </c>
      <c r="J2742" t="s">
        <v>401</v>
      </c>
      <c r="K2742">
        <v>1130575.7503447535</v>
      </c>
      <c r="L2742">
        <v>0.13423694984768411</v>
      </c>
      <c r="M2742" t="s">
        <v>157</v>
      </c>
    </row>
    <row r="2743" spans="1:13" x14ac:dyDescent="0.3">
      <c r="A2743">
        <v>85</v>
      </c>
      <c r="B2743" t="s">
        <v>395</v>
      </c>
      <c r="C2743" s="1">
        <v>43739</v>
      </c>
      <c r="D2743" t="s">
        <v>93</v>
      </c>
      <c r="E2743" t="str">
        <f t="shared" si="42"/>
        <v>2019/10</v>
      </c>
      <c r="F2743">
        <v>8144880.7724893298</v>
      </c>
      <c r="G2743">
        <v>-7.2953852471360995E-3</v>
      </c>
      <c r="H2743" t="s">
        <v>128</v>
      </c>
      <c r="I2743">
        <v>2019</v>
      </c>
      <c r="J2743" t="s">
        <v>401</v>
      </c>
      <c r="K2743">
        <v>1130575.7503447535</v>
      </c>
      <c r="L2743">
        <v>0.13880813997467692</v>
      </c>
      <c r="M2743" t="s">
        <v>157</v>
      </c>
    </row>
    <row r="2744" spans="1:13" x14ac:dyDescent="0.3">
      <c r="A2744">
        <v>85</v>
      </c>
      <c r="B2744" t="s">
        <v>395</v>
      </c>
      <c r="C2744" s="1">
        <v>43709</v>
      </c>
      <c r="D2744" t="s">
        <v>94</v>
      </c>
      <c r="E2744" t="str">
        <f t="shared" si="42"/>
        <v>2019/09</v>
      </c>
      <c r="F2744">
        <v>8204518.0896139797</v>
      </c>
      <c r="G2744">
        <v>3.3050446662329216E-2</v>
      </c>
      <c r="H2744" t="s">
        <v>128</v>
      </c>
      <c r="I2744">
        <v>2019</v>
      </c>
      <c r="J2744" t="s">
        <v>401</v>
      </c>
      <c r="K2744">
        <v>1130575.7503447535</v>
      </c>
      <c r="L2744">
        <v>0.13779916601999312</v>
      </c>
      <c r="M2744" t="s">
        <v>157</v>
      </c>
    </row>
    <row r="2745" spans="1:13" x14ac:dyDescent="0.3">
      <c r="A2745">
        <v>85</v>
      </c>
      <c r="B2745" t="s">
        <v>395</v>
      </c>
      <c r="C2745" s="1">
        <v>43678</v>
      </c>
      <c r="D2745" t="s">
        <v>95</v>
      </c>
      <c r="E2745" t="str">
        <f t="shared" si="42"/>
        <v>2019/08</v>
      </c>
      <c r="F2745">
        <v>7937787.16957781</v>
      </c>
      <c r="G2745">
        <v>2.981884794649857E-3</v>
      </c>
      <c r="H2745" t="s">
        <v>128</v>
      </c>
      <c r="I2745">
        <v>2019</v>
      </c>
      <c r="J2745" t="s">
        <v>401</v>
      </c>
      <c r="K2745">
        <v>1130575.7503447535</v>
      </c>
      <c r="L2745">
        <v>0.14242958726303137</v>
      </c>
      <c r="M2745" t="s">
        <v>157</v>
      </c>
    </row>
    <row r="2746" spans="1:13" x14ac:dyDescent="0.3">
      <c r="A2746">
        <v>85</v>
      </c>
      <c r="B2746" t="s">
        <v>395</v>
      </c>
      <c r="C2746" s="1">
        <v>43647</v>
      </c>
      <c r="D2746" t="s">
        <v>96</v>
      </c>
      <c r="E2746" t="str">
        <f t="shared" si="42"/>
        <v>2019/07</v>
      </c>
      <c r="F2746">
        <v>7914152.8576237103</v>
      </c>
      <c r="G2746">
        <v>-8.8148378893840154E-2</v>
      </c>
      <c r="H2746" t="s">
        <v>128</v>
      </c>
      <c r="I2746">
        <v>2019</v>
      </c>
      <c r="J2746" t="s">
        <v>401</v>
      </c>
      <c r="K2746">
        <v>1130575.7503447535</v>
      </c>
      <c r="L2746">
        <v>0.14285492972955013</v>
      </c>
      <c r="M2746" t="s">
        <v>157</v>
      </c>
    </row>
    <row r="2747" spans="1:13" x14ac:dyDescent="0.3">
      <c r="A2747">
        <v>85</v>
      </c>
      <c r="B2747" t="s">
        <v>395</v>
      </c>
      <c r="C2747" s="1">
        <v>43617</v>
      </c>
      <c r="D2747" t="s">
        <v>97</v>
      </c>
      <c r="E2747" t="str">
        <f t="shared" si="42"/>
        <v>2019/06</v>
      </c>
      <c r="F2747">
        <v>8643443.3258566707</v>
      </c>
      <c r="G2747">
        <v>9.8136213013712923E-3</v>
      </c>
      <c r="H2747" t="s">
        <v>128</v>
      </c>
      <c r="I2747">
        <v>2019</v>
      </c>
      <c r="J2747" t="s">
        <v>401</v>
      </c>
      <c r="K2747">
        <v>1130575.7503447535</v>
      </c>
      <c r="L2747">
        <v>0.13080154606471023</v>
      </c>
      <c r="M2747" t="s">
        <v>157</v>
      </c>
    </row>
    <row r="2748" spans="1:13" x14ac:dyDescent="0.3">
      <c r="A2748">
        <v>85</v>
      </c>
      <c r="B2748" t="s">
        <v>395</v>
      </c>
      <c r="C2748" s="1">
        <v>43586</v>
      </c>
      <c r="D2748" t="s">
        <v>98</v>
      </c>
      <c r="E2748" t="str">
        <f t="shared" si="42"/>
        <v>2019/05</v>
      </c>
      <c r="F2748">
        <v>8559034.7008853797</v>
      </c>
      <c r="G2748">
        <v>-2.1657281687737642E-2</v>
      </c>
      <c r="H2748" t="s">
        <v>128</v>
      </c>
      <c r="I2748">
        <v>2019</v>
      </c>
      <c r="J2748" t="s">
        <v>401</v>
      </c>
      <c r="K2748">
        <v>1130575.7503447535</v>
      </c>
      <c r="L2748">
        <v>0.1320915021208878</v>
      </c>
      <c r="M2748" t="s">
        <v>157</v>
      </c>
    </row>
    <row r="2749" spans="1:13" x14ac:dyDescent="0.3">
      <c r="A2749">
        <v>85</v>
      </c>
      <c r="B2749" t="s">
        <v>395</v>
      </c>
      <c r="C2749" s="1">
        <v>43556</v>
      </c>
      <c r="D2749" t="s">
        <v>99</v>
      </c>
      <c r="E2749" t="str">
        <f t="shared" si="42"/>
        <v>2019/04</v>
      </c>
      <c r="F2749">
        <v>8746421.9513595104</v>
      </c>
      <c r="G2749">
        <v>3.8913133143506063E-3</v>
      </c>
      <c r="H2749" t="s">
        <v>128</v>
      </c>
      <c r="I2749">
        <v>2019</v>
      </c>
      <c r="J2749" t="s">
        <v>401</v>
      </c>
      <c r="K2749">
        <v>1130575.7503447535</v>
      </c>
      <c r="L2749">
        <v>0.129261514780798</v>
      </c>
      <c r="M2749" t="s">
        <v>157</v>
      </c>
    </row>
    <row r="2750" spans="1:13" x14ac:dyDescent="0.3">
      <c r="A2750">
        <v>85</v>
      </c>
      <c r="B2750" t="s">
        <v>395</v>
      </c>
      <c r="C2750" s="1">
        <v>43525</v>
      </c>
      <c r="D2750" t="s">
        <v>100</v>
      </c>
      <c r="E2750" t="str">
        <f t="shared" si="42"/>
        <v>2019/03</v>
      </c>
      <c r="F2750">
        <v>8712453.0179127809</v>
      </c>
      <c r="G2750">
        <v>4.7257560882745485E-2</v>
      </c>
      <c r="H2750" t="s">
        <v>128</v>
      </c>
      <c r="I2750">
        <v>2019</v>
      </c>
      <c r="J2750" t="s">
        <v>401</v>
      </c>
      <c r="K2750">
        <v>1130575.7503447535</v>
      </c>
      <c r="L2750">
        <v>0.12976549176452287</v>
      </c>
      <c r="M2750" t="s">
        <v>157</v>
      </c>
    </row>
    <row r="2751" spans="1:13" x14ac:dyDescent="0.3">
      <c r="A2751">
        <v>85</v>
      </c>
      <c r="B2751" t="s">
        <v>395</v>
      </c>
      <c r="C2751" s="1">
        <v>43497</v>
      </c>
      <c r="D2751" t="s">
        <v>101</v>
      </c>
      <c r="E2751" t="str">
        <f t="shared" si="42"/>
        <v>2019/02</v>
      </c>
      <c r="F2751">
        <v>8310300.9423757698</v>
      </c>
      <c r="G2751">
        <v>-2.0764327136234399E-3</v>
      </c>
      <c r="H2751" t="s">
        <v>128</v>
      </c>
      <c r="I2751">
        <v>2019</v>
      </c>
      <c r="J2751" t="s">
        <v>401</v>
      </c>
      <c r="K2751">
        <v>1130575.7503447535</v>
      </c>
      <c r="L2751">
        <v>0.13604510332228012</v>
      </c>
      <c r="M2751" t="s">
        <v>157</v>
      </c>
    </row>
    <row r="2752" spans="1:13" x14ac:dyDescent="0.3">
      <c r="A2752">
        <v>85</v>
      </c>
      <c r="B2752" t="s">
        <v>395</v>
      </c>
      <c r="C2752" s="1">
        <v>43466</v>
      </c>
      <c r="D2752" t="s">
        <v>102</v>
      </c>
      <c r="E2752" t="str">
        <f t="shared" si="42"/>
        <v>2019/01</v>
      </c>
      <c r="F2752">
        <v>8327574.6507527502</v>
      </c>
      <c r="G2752">
        <v>6.1620372819105901E-2</v>
      </c>
      <c r="H2752" t="s">
        <v>128</v>
      </c>
      <c r="I2752">
        <v>2019</v>
      </c>
      <c r="J2752" t="s">
        <v>401</v>
      </c>
      <c r="K2752">
        <v>1130575.7503447535</v>
      </c>
      <c r="L2752">
        <v>0.13576290790050832</v>
      </c>
      <c r="M2752" t="s">
        <v>157</v>
      </c>
    </row>
    <row r="2753" spans="1:13" x14ac:dyDescent="0.3">
      <c r="A2753">
        <v>85</v>
      </c>
      <c r="B2753" t="s">
        <v>395</v>
      </c>
      <c r="C2753" s="1">
        <v>43435</v>
      </c>
      <c r="D2753" t="s">
        <v>103</v>
      </c>
      <c r="E2753" t="str">
        <f t="shared" si="42"/>
        <v>2018/12</v>
      </c>
      <c r="F2753">
        <v>7829916.7878147103</v>
      </c>
      <c r="G2753">
        <v>-3.9959290546067422E-2</v>
      </c>
      <c r="H2753" t="s">
        <v>128</v>
      </c>
      <c r="I2753">
        <v>2018</v>
      </c>
      <c r="J2753" t="s">
        <v>402</v>
      </c>
      <c r="K2753">
        <v>1257533.2022062582</v>
      </c>
      <c r="L2753">
        <v>0.16060620263082379</v>
      </c>
      <c r="M2753" t="s">
        <v>157</v>
      </c>
    </row>
    <row r="2754" spans="1:13" x14ac:dyDescent="0.3">
      <c r="A2754">
        <v>85</v>
      </c>
      <c r="B2754" t="s">
        <v>395</v>
      </c>
      <c r="C2754" s="1">
        <v>43405</v>
      </c>
      <c r="D2754" t="s">
        <v>105</v>
      </c>
      <c r="E2754" t="str">
        <f t="shared" si="42"/>
        <v>2018/11</v>
      </c>
      <c r="F2754">
        <v>8149130.0004023602</v>
      </c>
      <c r="G2754">
        <v>1.1551284917112018E-2</v>
      </c>
      <c r="H2754" t="s">
        <v>128</v>
      </c>
      <c r="I2754">
        <v>2018</v>
      </c>
      <c r="J2754" t="s">
        <v>402</v>
      </c>
      <c r="K2754">
        <v>1257533.2022062582</v>
      </c>
      <c r="L2754">
        <v>0.15431502530259891</v>
      </c>
      <c r="M2754" t="s">
        <v>157</v>
      </c>
    </row>
    <row r="2755" spans="1:13" x14ac:dyDescent="0.3">
      <c r="A2755">
        <v>85</v>
      </c>
      <c r="B2755" t="s">
        <v>395</v>
      </c>
      <c r="C2755" s="1">
        <v>43374</v>
      </c>
      <c r="D2755" t="s">
        <v>106</v>
      </c>
      <c r="E2755" t="str">
        <f t="shared" ref="E2755:E2818" si="43">TEXT(C2755,"yyyy/mm")</f>
        <v>2018/10</v>
      </c>
      <c r="F2755">
        <v>8055538.6686826898</v>
      </c>
      <c r="G2755">
        <v>-7.6269229368611871E-2</v>
      </c>
      <c r="H2755" t="s">
        <v>128</v>
      </c>
      <c r="I2755">
        <v>2018</v>
      </c>
      <c r="J2755" t="s">
        <v>402</v>
      </c>
      <c r="K2755">
        <v>1257533.2022062582</v>
      </c>
      <c r="L2755">
        <v>0.1561078971782654</v>
      </c>
      <c r="M2755" t="s">
        <v>157</v>
      </c>
    </row>
    <row r="2756" spans="1:13" x14ac:dyDescent="0.3">
      <c r="A2756">
        <v>85</v>
      </c>
      <c r="B2756" t="s">
        <v>395</v>
      </c>
      <c r="C2756" s="1">
        <v>43344</v>
      </c>
      <c r="D2756" t="s">
        <v>107</v>
      </c>
      <c r="E2756" t="str">
        <f t="shared" si="43"/>
        <v>2018/09</v>
      </c>
      <c r="F2756">
        <v>8693965.0938579906</v>
      </c>
      <c r="G2756">
        <v>1.9802611196658104E-2</v>
      </c>
      <c r="H2756" t="s">
        <v>128</v>
      </c>
      <c r="I2756">
        <v>2018</v>
      </c>
      <c r="J2756" t="s">
        <v>402</v>
      </c>
      <c r="K2756">
        <v>1257533.2022062582</v>
      </c>
      <c r="L2756">
        <v>0.14464438131856147</v>
      </c>
      <c r="M2756" t="s">
        <v>157</v>
      </c>
    </row>
    <row r="2757" spans="1:13" x14ac:dyDescent="0.3">
      <c r="A2757">
        <v>85</v>
      </c>
      <c r="B2757" t="s">
        <v>395</v>
      </c>
      <c r="C2757" s="1">
        <v>43313</v>
      </c>
      <c r="D2757" t="s">
        <v>108</v>
      </c>
      <c r="E2757" t="str">
        <f t="shared" si="43"/>
        <v>2018/08</v>
      </c>
      <c r="F2757">
        <v>8523495.3272810504</v>
      </c>
      <c r="G2757">
        <v>-7.8125406081146608E-3</v>
      </c>
      <c r="H2757" t="s">
        <v>128</v>
      </c>
      <c r="I2757">
        <v>2018</v>
      </c>
      <c r="J2757" t="s">
        <v>402</v>
      </c>
      <c r="K2757">
        <v>1257533.2022062582</v>
      </c>
      <c r="L2757">
        <v>0.14753726656965324</v>
      </c>
      <c r="M2757" t="s">
        <v>157</v>
      </c>
    </row>
    <row r="2758" spans="1:13" x14ac:dyDescent="0.3">
      <c r="A2758">
        <v>85</v>
      </c>
      <c r="B2758" t="s">
        <v>395</v>
      </c>
      <c r="C2758" s="1">
        <v>43282</v>
      </c>
      <c r="D2758" t="s">
        <v>109</v>
      </c>
      <c r="E2758" t="str">
        <f t="shared" si="43"/>
        <v>2018/07</v>
      </c>
      <c r="F2758">
        <v>8590346.2785093803</v>
      </c>
      <c r="G2758">
        <v>6.8020609306441895E-2</v>
      </c>
      <c r="H2758" t="s">
        <v>128</v>
      </c>
      <c r="I2758">
        <v>2018</v>
      </c>
      <c r="J2758" t="s">
        <v>402</v>
      </c>
      <c r="K2758">
        <v>1257533.2022062582</v>
      </c>
      <c r="L2758">
        <v>0.14638911650770714</v>
      </c>
      <c r="M2758" t="s">
        <v>157</v>
      </c>
    </row>
    <row r="2759" spans="1:13" x14ac:dyDescent="0.3">
      <c r="A2759">
        <v>85</v>
      </c>
      <c r="B2759" t="s">
        <v>395</v>
      </c>
      <c r="C2759" s="1">
        <v>43252</v>
      </c>
      <c r="D2759" t="s">
        <v>110</v>
      </c>
      <c r="E2759" t="str">
        <f t="shared" si="43"/>
        <v>2018/06</v>
      </c>
      <c r="F2759">
        <v>8025455.5815746197</v>
      </c>
      <c r="G2759">
        <v>2.9587920523595629E-2</v>
      </c>
      <c r="H2759" t="s">
        <v>128</v>
      </c>
      <c r="I2759">
        <v>2018</v>
      </c>
      <c r="J2759" t="s">
        <v>402</v>
      </c>
      <c r="K2759">
        <v>1257533.2022062582</v>
      </c>
      <c r="L2759">
        <v>0.15669306115074483</v>
      </c>
      <c r="M2759" t="s">
        <v>157</v>
      </c>
    </row>
    <row r="2760" spans="1:13" x14ac:dyDescent="0.3">
      <c r="A2760">
        <v>85</v>
      </c>
      <c r="B2760" t="s">
        <v>395</v>
      </c>
      <c r="C2760" s="1">
        <v>43221</v>
      </c>
      <c r="D2760" t="s">
        <v>111</v>
      </c>
      <c r="E2760" t="str">
        <f t="shared" si="43"/>
        <v>2018/05</v>
      </c>
      <c r="F2760">
        <v>7791477.5703860801</v>
      </c>
      <c r="G2760">
        <v>4.4071599733329518E-2</v>
      </c>
      <c r="H2760" t="s">
        <v>128</v>
      </c>
      <c r="I2760">
        <v>2018</v>
      </c>
      <c r="J2760" t="s">
        <v>402</v>
      </c>
      <c r="K2760">
        <v>1257533.2022062582</v>
      </c>
      <c r="L2760">
        <v>0.16139855256542124</v>
      </c>
      <c r="M2760" t="s">
        <v>157</v>
      </c>
    </row>
    <row r="2761" spans="1:13" x14ac:dyDescent="0.3">
      <c r="A2761">
        <v>85</v>
      </c>
      <c r="B2761" t="s">
        <v>395</v>
      </c>
      <c r="C2761" s="1">
        <v>43191</v>
      </c>
      <c r="D2761" t="s">
        <v>112</v>
      </c>
      <c r="E2761" t="str">
        <f t="shared" si="43"/>
        <v>2018/04</v>
      </c>
      <c r="F2761">
        <v>7455551.4609360304</v>
      </c>
      <c r="G2761">
        <v>-2.3702550207173035E-2</v>
      </c>
      <c r="H2761" t="s">
        <v>128</v>
      </c>
      <c r="I2761">
        <v>2018</v>
      </c>
      <c r="J2761" t="s">
        <v>402</v>
      </c>
      <c r="K2761">
        <v>1257533.2022062582</v>
      </c>
      <c r="L2761">
        <v>0.16867071588134103</v>
      </c>
      <c r="M2761" t="s">
        <v>157</v>
      </c>
    </row>
    <row r="2762" spans="1:13" x14ac:dyDescent="0.3">
      <c r="A2762">
        <v>85</v>
      </c>
      <c r="B2762" t="s">
        <v>395</v>
      </c>
      <c r="C2762" s="1">
        <v>43160</v>
      </c>
      <c r="D2762" t="s">
        <v>113</v>
      </c>
      <c r="E2762" t="str">
        <f t="shared" si="43"/>
        <v>2018/03</v>
      </c>
      <c r="F2762">
        <v>7634377.9940548101</v>
      </c>
      <c r="G2762">
        <v>-9.8494114820216402E-3</v>
      </c>
      <c r="H2762" t="s">
        <v>128</v>
      </c>
      <c r="I2762">
        <v>2018</v>
      </c>
      <c r="J2762" t="s">
        <v>402</v>
      </c>
      <c r="K2762">
        <v>1257533.2022062582</v>
      </c>
      <c r="L2762">
        <v>0.16471979815324164</v>
      </c>
      <c r="M2762" t="s">
        <v>157</v>
      </c>
    </row>
    <row r="2763" spans="1:13" x14ac:dyDescent="0.3">
      <c r="A2763">
        <v>85</v>
      </c>
      <c r="B2763" t="s">
        <v>395</v>
      </c>
      <c r="C2763" s="1">
        <v>43132</v>
      </c>
      <c r="D2763" t="s">
        <v>114</v>
      </c>
      <c r="E2763" t="str">
        <f t="shared" si="43"/>
        <v>2018/02</v>
      </c>
      <c r="F2763">
        <v>7709943.6520672897</v>
      </c>
      <c r="G2763">
        <v>3.0312031035162584E-2</v>
      </c>
      <c r="H2763" t="s">
        <v>128</v>
      </c>
      <c r="I2763">
        <v>2018</v>
      </c>
      <c r="J2763" t="s">
        <v>402</v>
      </c>
      <c r="K2763">
        <v>1257533.2022062582</v>
      </c>
      <c r="L2763">
        <v>0.1631053687232944</v>
      </c>
      <c r="M2763" t="s">
        <v>157</v>
      </c>
    </row>
    <row r="2764" spans="1:13" x14ac:dyDescent="0.3">
      <c r="A2764">
        <v>85</v>
      </c>
      <c r="B2764" t="s">
        <v>395</v>
      </c>
      <c r="C2764" s="1">
        <v>43101</v>
      </c>
      <c r="D2764" t="s">
        <v>115</v>
      </c>
      <c r="E2764" t="str">
        <f t="shared" si="43"/>
        <v>2018/01</v>
      </c>
      <c r="F2764">
        <v>7479746.1039752904</v>
      </c>
      <c r="G2764">
        <v>-4.8823156957033702E-2</v>
      </c>
      <c r="H2764" t="s">
        <v>128</v>
      </c>
      <c r="I2764">
        <v>2018</v>
      </c>
      <c r="J2764" t="s">
        <v>402</v>
      </c>
      <c r="K2764">
        <v>1257533.2022062582</v>
      </c>
      <c r="L2764">
        <v>0.16812511878416728</v>
      </c>
      <c r="M2764" t="s">
        <v>157</v>
      </c>
    </row>
    <row r="2765" spans="1:13" x14ac:dyDescent="0.3">
      <c r="A2765">
        <v>85</v>
      </c>
      <c r="B2765" t="s">
        <v>395</v>
      </c>
      <c r="C2765" s="1">
        <v>43070</v>
      </c>
      <c r="D2765" t="s">
        <v>116</v>
      </c>
      <c r="E2765" t="str">
        <f t="shared" si="43"/>
        <v>2017/12</v>
      </c>
      <c r="F2765">
        <v>7853992.5300068399</v>
      </c>
      <c r="G2765">
        <v>3.4728188552492996E-2</v>
      </c>
      <c r="H2765" t="s">
        <v>128</v>
      </c>
      <c r="I2765">
        <v>2017</v>
      </c>
      <c r="J2765" t="s">
        <v>403</v>
      </c>
      <c r="K2765">
        <v>1110996.5704794901</v>
      </c>
      <c r="L2765">
        <v>0.1414562805139977</v>
      </c>
      <c r="M2765" t="s">
        <v>157</v>
      </c>
    </row>
    <row r="2766" spans="1:13" x14ac:dyDescent="0.3">
      <c r="A2766">
        <v>85</v>
      </c>
      <c r="B2766" t="s">
        <v>395</v>
      </c>
      <c r="C2766" s="1">
        <v>43040</v>
      </c>
      <c r="D2766" t="s">
        <v>118</v>
      </c>
      <c r="E2766" t="str">
        <f t="shared" si="43"/>
        <v>2017/11</v>
      </c>
      <c r="F2766">
        <v>7585919.3857459603</v>
      </c>
      <c r="G2766">
        <v>2.1048353840803776E-2</v>
      </c>
      <c r="H2766" t="s">
        <v>128</v>
      </c>
      <c r="I2766">
        <v>2017</v>
      </c>
      <c r="J2766" t="s">
        <v>403</v>
      </c>
      <c r="K2766">
        <v>1110996.5704794901</v>
      </c>
      <c r="L2766">
        <v>0.14645509845083074</v>
      </c>
      <c r="M2766" t="s">
        <v>157</v>
      </c>
    </row>
    <row r="2767" spans="1:13" x14ac:dyDescent="0.3">
      <c r="A2767">
        <v>85</v>
      </c>
      <c r="B2767" t="s">
        <v>395</v>
      </c>
      <c r="C2767" s="1">
        <v>43009</v>
      </c>
      <c r="D2767" t="s">
        <v>119</v>
      </c>
      <c r="E2767" t="str">
        <f t="shared" si="43"/>
        <v>2017/10</v>
      </c>
      <c r="F2767">
        <v>7427916.94922016</v>
      </c>
      <c r="G2767">
        <v>9.8110460889501191E-2</v>
      </c>
      <c r="H2767" t="s">
        <v>128</v>
      </c>
      <c r="I2767">
        <v>2017</v>
      </c>
      <c r="J2767" t="s">
        <v>403</v>
      </c>
      <c r="K2767">
        <v>1110996.5704794901</v>
      </c>
      <c r="L2767">
        <v>0.14957040824159068</v>
      </c>
      <c r="M2767" t="s">
        <v>157</v>
      </c>
    </row>
    <row r="2768" spans="1:13" x14ac:dyDescent="0.3">
      <c r="A2768">
        <v>85</v>
      </c>
      <c r="B2768" t="s">
        <v>395</v>
      </c>
      <c r="C2768" s="1">
        <v>42979</v>
      </c>
      <c r="D2768" t="s">
        <v>120</v>
      </c>
      <c r="E2768" t="str">
        <f t="shared" si="43"/>
        <v>2017/09</v>
      </c>
      <c r="F2768">
        <v>6733768.9000003198</v>
      </c>
      <c r="G2768">
        <v>-1.2835716061167653E-2</v>
      </c>
      <c r="H2768" t="s">
        <v>128</v>
      </c>
      <c r="I2768">
        <v>2017</v>
      </c>
      <c r="J2768" t="s">
        <v>403</v>
      </c>
      <c r="K2768">
        <v>1110996.5704794901</v>
      </c>
      <c r="L2768">
        <v>0.16498881784901132</v>
      </c>
      <c r="M2768" t="s">
        <v>157</v>
      </c>
    </row>
    <row r="2769" spans="1:13" x14ac:dyDescent="0.3">
      <c r="A2769">
        <v>85</v>
      </c>
      <c r="B2769" t="s">
        <v>395</v>
      </c>
      <c r="C2769" s="1">
        <v>42948</v>
      </c>
      <c r="D2769" t="s">
        <v>121</v>
      </c>
      <c r="E2769" t="str">
        <f t="shared" si="43"/>
        <v>2017/08</v>
      </c>
      <c r="F2769">
        <v>6820758.7397283502</v>
      </c>
      <c r="G2769">
        <v>3.738997897632855E-2</v>
      </c>
      <c r="H2769" t="s">
        <v>128</v>
      </c>
      <c r="I2769">
        <v>2017</v>
      </c>
      <c r="J2769" t="s">
        <v>403</v>
      </c>
      <c r="K2769">
        <v>1110996.5704794901</v>
      </c>
      <c r="L2769">
        <v>0.16288460168050711</v>
      </c>
      <c r="M2769" t="s">
        <v>157</v>
      </c>
    </row>
    <row r="2770" spans="1:13" x14ac:dyDescent="0.3">
      <c r="A2770">
        <v>85</v>
      </c>
      <c r="B2770" t="s">
        <v>395</v>
      </c>
      <c r="C2770" s="1">
        <v>42917</v>
      </c>
      <c r="D2770" t="s">
        <v>122</v>
      </c>
      <c r="E2770" t="str">
        <f t="shared" si="43"/>
        <v>2017/07</v>
      </c>
      <c r="F2770">
        <v>6570439.5894515598</v>
      </c>
      <c r="G2770">
        <v>-4.851993711399151E-2</v>
      </c>
      <c r="H2770" t="s">
        <v>128</v>
      </c>
      <c r="I2770">
        <v>2017</v>
      </c>
      <c r="J2770" t="s">
        <v>403</v>
      </c>
      <c r="K2770">
        <v>1110996.5704794901</v>
      </c>
      <c r="L2770">
        <v>0.16909014311053516</v>
      </c>
      <c r="M2770" t="s">
        <v>157</v>
      </c>
    </row>
    <row r="2771" spans="1:13" x14ac:dyDescent="0.3">
      <c r="A2771">
        <v>85</v>
      </c>
      <c r="B2771" t="s">
        <v>395</v>
      </c>
      <c r="C2771" s="1">
        <v>42887</v>
      </c>
      <c r="D2771" t="s">
        <v>123</v>
      </c>
      <c r="E2771" t="str">
        <f t="shared" si="43"/>
        <v>2017/06</v>
      </c>
      <c r="F2771">
        <v>6897097.5347213503</v>
      </c>
      <c r="G2771">
        <v>-1.9878405084500336E-2</v>
      </c>
      <c r="H2771" t="s">
        <v>128</v>
      </c>
      <c r="I2771">
        <v>2017</v>
      </c>
      <c r="J2771" t="s">
        <v>403</v>
      </c>
      <c r="K2771">
        <v>1110996.5704794901</v>
      </c>
      <c r="L2771">
        <v>0.16108175430121352</v>
      </c>
      <c r="M2771" t="s">
        <v>157</v>
      </c>
    </row>
    <row r="2772" spans="1:13" x14ac:dyDescent="0.3">
      <c r="A2772">
        <v>85</v>
      </c>
      <c r="B2772" t="s">
        <v>395</v>
      </c>
      <c r="C2772" s="1">
        <v>42856</v>
      </c>
      <c r="D2772" t="s">
        <v>124</v>
      </c>
      <c r="E2772" t="str">
        <f t="shared" si="43"/>
        <v>2017/05</v>
      </c>
      <c r="F2772">
        <v>7035572.6053478001</v>
      </c>
      <c r="G2772">
        <v>5.2623613858982933E-2</v>
      </c>
      <c r="H2772" t="s">
        <v>128</v>
      </c>
      <c r="I2772">
        <v>2017</v>
      </c>
      <c r="J2772" t="s">
        <v>403</v>
      </c>
      <c r="K2772">
        <v>1110996.5704794901</v>
      </c>
      <c r="L2772">
        <v>0.15791132190648022</v>
      </c>
      <c r="M2772" t="s">
        <v>157</v>
      </c>
    </row>
    <row r="2773" spans="1:13" x14ac:dyDescent="0.3">
      <c r="A2773">
        <v>85</v>
      </c>
      <c r="B2773" t="s">
        <v>395</v>
      </c>
      <c r="C2773" s="1">
        <v>42826</v>
      </c>
      <c r="D2773" t="s">
        <v>125</v>
      </c>
      <c r="E2773" t="str">
        <f t="shared" si="43"/>
        <v>2017/04</v>
      </c>
      <c r="F2773">
        <v>6674908.3055123901</v>
      </c>
      <c r="G2773">
        <v>5.4598720627804742E-2</v>
      </c>
      <c r="H2773" t="s">
        <v>128</v>
      </c>
      <c r="I2773">
        <v>2017</v>
      </c>
      <c r="J2773" t="s">
        <v>403</v>
      </c>
      <c r="K2773">
        <v>1110996.5704794901</v>
      </c>
      <c r="L2773">
        <v>0.16644372021739795</v>
      </c>
      <c r="M2773" t="s">
        <v>157</v>
      </c>
    </row>
    <row r="2774" spans="1:13" x14ac:dyDescent="0.3">
      <c r="A2774">
        <v>85</v>
      </c>
      <c r="B2774" t="s">
        <v>395</v>
      </c>
      <c r="C2774" s="1">
        <v>42795</v>
      </c>
      <c r="D2774" t="s">
        <v>126</v>
      </c>
      <c r="E2774" t="str">
        <f t="shared" si="43"/>
        <v>2017/03</v>
      </c>
      <c r="F2774">
        <v>6320237.2471630303</v>
      </c>
      <c r="G2774">
        <v>1.5837329138468147E-2</v>
      </c>
      <c r="H2774" t="s">
        <v>128</v>
      </c>
      <c r="I2774">
        <v>2017</v>
      </c>
      <c r="J2774" t="s">
        <v>403</v>
      </c>
      <c r="K2774">
        <v>1110996.5704794901</v>
      </c>
      <c r="L2774">
        <v>0.17578399782036411</v>
      </c>
      <c r="M2774" t="s">
        <v>157</v>
      </c>
    </row>
    <row r="2775" spans="1:13" x14ac:dyDescent="0.3">
      <c r="A2775">
        <v>85</v>
      </c>
      <c r="B2775" t="s">
        <v>395</v>
      </c>
      <c r="C2775" s="1">
        <v>42767</v>
      </c>
      <c r="D2775" t="s">
        <v>127</v>
      </c>
      <c r="E2775" t="str">
        <f t="shared" si="43"/>
        <v>2017/02</v>
      </c>
      <c r="F2775">
        <v>6220930.0259069204</v>
      </c>
      <c r="G2775">
        <v>4.6683038179582345E-2</v>
      </c>
      <c r="H2775" t="s">
        <v>128</v>
      </c>
      <c r="I2775">
        <v>2017</v>
      </c>
      <c r="J2775" t="s">
        <v>403</v>
      </c>
      <c r="K2775">
        <v>1110996.5704794901</v>
      </c>
      <c r="L2775">
        <v>0.17859010885072976</v>
      </c>
      <c r="M2775" t="s">
        <v>157</v>
      </c>
    </row>
    <row r="2776" spans="1:13" x14ac:dyDescent="0.3">
      <c r="A2776">
        <v>85</v>
      </c>
      <c r="B2776" t="s">
        <v>395</v>
      </c>
      <c r="C2776" s="1">
        <v>42736</v>
      </c>
      <c r="D2776" t="s">
        <v>129</v>
      </c>
      <c r="E2776" t="str">
        <f t="shared" si="43"/>
        <v>2017/01</v>
      </c>
      <c r="F2776">
        <v>5937192.5041457098</v>
      </c>
      <c r="G2776">
        <v>0.14024289059629633</v>
      </c>
      <c r="H2776" t="s">
        <v>128</v>
      </c>
      <c r="I2776">
        <v>2017</v>
      </c>
      <c r="J2776" t="s">
        <v>403</v>
      </c>
      <c r="K2776">
        <v>1110996.5704794901</v>
      </c>
      <c r="L2776">
        <v>0.18712490283980596</v>
      </c>
      <c r="M2776" t="s">
        <v>157</v>
      </c>
    </row>
    <row r="2777" spans="1:13" x14ac:dyDescent="0.3">
      <c r="A2777">
        <v>85</v>
      </c>
      <c r="B2777" t="s">
        <v>395</v>
      </c>
      <c r="C2777" s="1">
        <v>42705</v>
      </c>
      <c r="D2777" t="s">
        <v>130</v>
      </c>
      <c r="E2777" t="str">
        <f t="shared" si="43"/>
        <v>2016/12</v>
      </c>
      <c r="F2777">
        <v>5160293.6595928296</v>
      </c>
      <c r="G2777">
        <v>-2.0440509085162869E-2</v>
      </c>
      <c r="H2777" t="s">
        <v>128</v>
      </c>
      <c r="I2777">
        <v>2016</v>
      </c>
      <c r="J2777" t="s">
        <v>404</v>
      </c>
      <c r="K2777">
        <v>738928.28147725039</v>
      </c>
      <c r="L2777">
        <v>0.14319500598645293</v>
      </c>
      <c r="M2777" t="s">
        <v>157</v>
      </c>
    </row>
    <row r="2778" spans="1:13" x14ac:dyDescent="0.3">
      <c r="A2778">
        <v>85</v>
      </c>
      <c r="B2778" t="s">
        <v>395</v>
      </c>
      <c r="C2778" s="1">
        <v>42675</v>
      </c>
      <c r="D2778" t="s">
        <v>132</v>
      </c>
      <c r="E2778" t="str">
        <f t="shared" si="43"/>
        <v>2016/11</v>
      </c>
      <c r="F2778">
        <v>5266858.0943517201</v>
      </c>
      <c r="G2778">
        <v>-6.9850936653510012E-2</v>
      </c>
      <c r="H2778" t="s">
        <v>128</v>
      </c>
      <c r="I2778">
        <v>2016</v>
      </c>
      <c r="J2778" t="s">
        <v>404</v>
      </c>
      <c r="K2778">
        <v>738928.28147725039</v>
      </c>
      <c r="L2778">
        <v>0.14029773884921853</v>
      </c>
      <c r="M2778" t="s">
        <v>157</v>
      </c>
    </row>
    <row r="2779" spans="1:13" x14ac:dyDescent="0.3">
      <c r="A2779">
        <v>85</v>
      </c>
      <c r="B2779" t="s">
        <v>395</v>
      </c>
      <c r="C2779" s="1">
        <v>42644</v>
      </c>
      <c r="D2779" t="s">
        <v>133</v>
      </c>
      <c r="E2779" t="str">
        <f t="shared" si="43"/>
        <v>2016/10</v>
      </c>
      <c r="F2779">
        <v>5647906.4371120101</v>
      </c>
      <c r="G2779">
        <v>4.0103998831584166E-3</v>
      </c>
      <c r="H2779" t="s">
        <v>128</v>
      </c>
      <c r="I2779">
        <v>2016</v>
      </c>
      <c r="J2779" t="s">
        <v>404</v>
      </c>
      <c r="K2779">
        <v>738928.28147725039</v>
      </c>
      <c r="L2779">
        <v>0.13083224548866509</v>
      </c>
      <c r="M2779" t="s">
        <v>157</v>
      </c>
    </row>
    <row r="2780" spans="1:13" x14ac:dyDescent="0.3">
      <c r="A2780">
        <v>85</v>
      </c>
      <c r="B2780" t="s">
        <v>395</v>
      </c>
      <c r="C2780" s="1">
        <v>42614</v>
      </c>
      <c r="D2780" t="s">
        <v>134</v>
      </c>
      <c r="E2780" t="str">
        <f t="shared" si="43"/>
        <v>2016/09</v>
      </c>
      <c r="F2780">
        <v>5625301.4316490898</v>
      </c>
      <c r="G2780">
        <v>5.1232849464767763E-2</v>
      </c>
      <c r="H2780" t="s">
        <v>128</v>
      </c>
      <c r="I2780">
        <v>2016</v>
      </c>
      <c r="J2780" t="s">
        <v>404</v>
      </c>
      <c r="K2780">
        <v>738928.28147725039</v>
      </c>
      <c r="L2780">
        <v>0.13135798862615425</v>
      </c>
      <c r="M2780" t="s">
        <v>157</v>
      </c>
    </row>
    <row r="2781" spans="1:13" x14ac:dyDescent="0.3">
      <c r="A2781">
        <v>85</v>
      </c>
      <c r="B2781" t="s">
        <v>395</v>
      </c>
      <c r="C2781" s="1">
        <v>42583</v>
      </c>
      <c r="D2781" t="s">
        <v>135</v>
      </c>
      <c r="E2781" t="str">
        <f t="shared" si="43"/>
        <v>2016/08</v>
      </c>
      <c r="F2781">
        <v>5344359.3896944197</v>
      </c>
      <c r="G2781">
        <v>-4.5214710560961772E-3</v>
      </c>
      <c r="H2781" t="s">
        <v>128</v>
      </c>
      <c r="I2781">
        <v>2016</v>
      </c>
      <c r="J2781" t="s">
        <v>404</v>
      </c>
      <c r="K2781">
        <v>738928.28147725039</v>
      </c>
      <c r="L2781">
        <v>0.138263209413299</v>
      </c>
      <c r="M2781" t="s">
        <v>157</v>
      </c>
    </row>
    <row r="2782" spans="1:13" x14ac:dyDescent="0.3">
      <c r="A2782">
        <v>85</v>
      </c>
      <c r="B2782" t="s">
        <v>395</v>
      </c>
      <c r="C2782" s="1">
        <v>42552</v>
      </c>
      <c r="D2782" t="s">
        <v>136</v>
      </c>
      <c r="E2782" t="str">
        <f t="shared" si="43"/>
        <v>2016/07</v>
      </c>
      <c r="F2782">
        <v>5368578.4676576899</v>
      </c>
      <c r="G2782">
        <v>5.7565375257490184E-2</v>
      </c>
      <c r="H2782" t="s">
        <v>128</v>
      </c>
      <c r="I2782">
        <v>2016</v>
      </c>
      <c r="J2782" t="s">
        <v>404</v>
      </c>
      <c r="K2782">
        <v>738928.28147725039</v>
      </c>
      <c r="L2782">
        <v>0.13763946749196806</v>
      </c>
      <c r="M2782" t="s">
        <v>157</v>
      </c>
    </row>
    <row r="2783" spans="1:13" x14ac:dyDescent="0.3">
      <c r="A2783">
        <v>85</v>
      </c>
      <c r="B2783" t="s">
        <v>395</v>
      </c>
      <c r="C2783" s="1">
        <v>42522</v>
      </c>
      <c r="D2783" t="s">
        <v>137</v>
      </c>
      <c r="E2783" t="str">
        <f t="shared" si="43"/>
        <v>2016/06</v>
      </c>
      <c r="F2783">
        <v>5068261.1018673396</v>
      </c>
      <c r="G2783">
        <v>6.5494689558630095E-2</v>
      </c>
      <c r="H2783" t="s">
        <v>128</v>
      </c>
      <c r="I2783">
        <v>2016</v>
      </c>
      <c r="J2783" t="s">
        <v>404</v>
      </c>
      <c r="K2783">
        <v>738928.28147725039</v>
      </c>
      <c r="L2783">
        <v>0.1457952277172542</v>
      </c>
      <c r="M2783" t="s">
        <v>157</v>
      </c>
    </row>
    <row r="2784" spans="1:13" x14ac:dyDescent="0.3">
      <c r="A2784">
        <v>85</v>
      </c>
      <c r="B2784" t="s">
        <v>395</v>
      </c>
      <c r="C2784" s="1">
        <v>42491</v>
      </c>
      <c r="D2784" t="s">
        <v>138</v>
      </c>
      <c r="E2784" t="str">
        <f t="shared" si="43"/>
        <v>2016/05</v>
      </c>
      <c r="F2784">
        <v>4746953.7250903603</v>
      </c>
      <c r="G2784">
        <v>-5.8954270690318833E-2</v>
      </c>
      <c r="H2784" t="s">
        <v>128</v>
      </c>
      <c r="I2784">
        <v>2016</v>
      </c>
      <c r="J2784" t="s">
        <v>404</v>
      </c>
      <c r="K2784">
        <v>738928.28147725039</v>
      </c>
      <c r="L2784">
        <v>0.15566367912364357</v>
      </c>
      <c r="M2784" t="s">
        <v>157</v>
      </c>
    </row>
    <row r="2785" spans="1:13" x14ac:dyDescent="0.3">
      <c r="A2785">
        <v>85</v>
      </c>
      <c r="B2785" t="s">
        <v>395</v>
      </c>
      <c r="C2785" s="1">
        <v>42461</v>
      </c>
      <c r="D2785" t="s">
        <v>139</v>
      </c>
      <c r="E2785" t="str">
        <f t="shared" si="43"/>
        <v>2016/04</v>
      </c>
      <c r="F2785">
        <v>5035220.7180827605</v>
      </c>
      <c r="G2785">
        <v>-9.2560804376797586E-3</v>
      </c>
      <c r="H2785" t="s">
        <v>128</v>
      </c>
      <c r="I2785">
        <v>2016</v>
      </c>
      <c r="J2785" t="s">
        <v>404</v>
      </c>
      <c r="K2785">
        <v>738928.28147725039</v>
      </c>
      <c r="L2785">
        <v>0.14675191473207336</v>
      </c>
      <c r="M2785" t="s">
        <v>157</v>
      </c>
    </row>
    <row r="2786" spans="1:13" x14ac:dyDescent="0.3">
      <c r="A2786">
        <v>85</v>
      </c>
      <c r="B2786" t="s">
        <v>395</v>
      </c>
      <c r="C2786" s="1">
        <v>42430</v>
      </c>
      <c r="D2786" t="s">
        <v>140</v>
      </c>
      <c r="E2786" t="str">
        <f t="shared" si="43"/>
        <v>2016/03</v>
      </c>
      <c r="F2786">
        <v>5082043.4894451303</v>
      </c>
      <c r="G2786">
        <v>2.2293346119612444E-2</v>
      </c>
      <c r="H2786" t="s">
        <v>128</v>
      </c>
      <c r="I2786">
        <v>2016</v>
      </c>
      <c r="J2786" t="s">
        <v>404</v>
      </c>
      <c r="K2786">
        <v>738928.28147725039</v>
      </c>
      <c r="L2786">
        <v>0.14539983434064008</v>
      </c>
      <c r="M2786" t="s">
        <v>157</v>
      </c>
    </row>
    <row r="2787" spans="1:13" x14ac:dyDescent="0.3">
      <c r="A2787">
        <v>85</v>
      </c>
      <c r="B2787" t="s">
        <v>395</v>
      </c>
      <c r="C2787" s="1">
        <v>42401</v>
      </c>
      <c r="D2787" t="s">
        <v>141</v>
      </c>
      <c r="E2787" t="str">
        <f t="shared" si="43"/>
        <v>2016/02</v>
      </c>
      <c r="F2787">
        <v>4970001.2732072603</v>
      </c>
      <c r="G2787">
        <v>4.1214624997277419E-2</v>
      </c>
      <c r="H2787" t="s">
        <v>128</v>
      </c>
      <c r="I2787">
        <v>2016</v>
      </c>
      <c r="J2787" t="s">
        <v>404</v>
      </c>
      <c r="K2787">
        <v>738928.28147725039</v>
      </c>
      <c r="L2787">
        <v>0.14867768454320784</v>
      </c>
      <c r="M2787" t="s">
        <v>157</v>
      </c>
    </row>
    <row r="2788" spans="1:13" x14ac:dyDescent="0.3">
      <c r="A2788">
        <v>85</v>
      </c>
      <c r="B2788" t="s">
        <v>395</v>
      </c>
      <c r="C2788" s="1">
        <v>42370</v>
      </c>
      <c r="D2788" t="s">
        <v>142</v>
      </c>
      <c r="E2788" t="str">
        <f t="shared" si="43"/>
        <v>2016/01</v>
      </c>
      <c r="F2788">
        <v>4769328.2709800396</v>
      </c>
      <c r="G2788">
        <v>-0.2506430315668236</v>
      </c>
      <c r="H2788" t="s">
        <v>128</v>
      </c>
      <c r="I2788">
        <v>2016</v>
      </c>
      <c r="J2788" t="s">
        <v>404</v>
      </c>
      <c r="K2788">
        <v>738928.28147725039</v>
      </c>
      <c r="L2788">
        <v>0.1549334077030117</v>
      </c>
      <c r="M2788" t="s">
        <v>157</v>
      </c>
    </row>
    <row r="2789" spans="1:13" x14ac:dyDescent="0.3">
      <c r="A2789">
        <v>85</v>
      </c>
      <c r="B2789" t="s">
        <v>395</v>
      </c>
      <c r="C2789" s="1">
        <v>42339</v>
      </c>
      <c r="D2789" t="s">
        <v>143</v>
      </c>
      <c r="E2789" t="str">
        <f t="shared" si="43"/>
        <v>2015/12</v>
      </c>
      <c r="F2789">
        <v>6127877.8727402203</v>
      </c>
      <c r="G2789">
        <v>5.8900290689765364E-2</v>
      </c>
      <c r="H2789" t="s">
        <v>128</v>
      </c>
      <c r="I2789">
        <v>2015</v>
      </c>
      <c r="J2789" t="s">
        <v>405</v>
      </c>
      <c r="K2789">
        <v>890307.90589478123</v>
      </c>
      <c r="L2789">
        <v>0.14528812818794964</v>
      </c>
      <c r="M2789" t="s">
        <v>157</v>
      </c>
    </row>
    <row r="2790" spans="1:13" x14ac:dyDescent="0.3">
      <c r="A2790">
        <v>85</v>
      </c>
      <c r="B2790" t="s">
        <v>395</v>
      </c>
      <c r="C2790" s="1">
        <v>42309</v>
      </c>
      <c r="D2790" t="s">
        <v>145</v>
      </c>
      <c r="E2790" t="str">
        <f t="shared" si="43"/>
        <v>2015/11</v>
      </c>
      <c r="F2790">
        <v>5777367.9798582699</v>
      </c>
      <c r="G2790">
        <v>-1.0405889718928699E-2</v>
      </c>
      <c r="H2790" t="s">
        <v>128</v>
      </c>
      <c r="I2790">
        <v>2015</v>
      </c>
      <c r="J2790" t="s">
        <v>405</v>
      </c>
      <c r="K2790">
        <v>890307.90589478123</v>
      </c>
      <c r="L2790">
        <v>0.15410268291697463</v>
      </c>
      <c r="M2790" t="s">
        <v>157</v>
      </c>
    </row>
    <row r="2791" spans="1:13" x14ac:dyDescent="0.3">
      <c r="A2791">
        <v>85</v>
      </c>
      <c r="B2791" t="s">
        <v>395</v>
      </c>
      <c r="C2791" s="1">
        <v>42278</v>
      </c>
      <c r="D2791" t="s">
        <v>146</v>
      </c>
      <c r="E2791" t="str">
        <f t="shared" si="43"/>
        <v>2015/10</v>
      </c>
      <c r="F2791">
        <v>5837800.5157596301</v>
      </c>
      <c r="G2791">
        <v>6.7441254249701238E-2</v>
      </c>
      <c r="H2791" t="s">
        <v>128</v>
      </c>
      <c r="I2791">
        <v>2015</v>
      </c>
      <c r="J2791" t="s">
        <v>405</v>
      </c>
      <c r="K2791">
        <v>890307.90589478123</v>
      </c>
      <c r="L2791">
        <v>0.15250742184343585</v>
      </c>
      <c r="M2791" t="s">
        <v>157</v>
      </c>
    </row>
    <row r="2792" spans="1:13" x14ac:dyDescent="0.3">
      <c r="A2792">
        <v>85</v>
      </c>
      <c r="B2792" t="s">
        <v>395</v>
      </c>
      <c r="C2792" s="1">
        <v>42248</v>
      </c>
      <c r="D2792" t="s">
        <v>147</v>
      </c>
      <c r="E2792" t="str">
        <f t="shared" si="43"/>
        <v>2015/09</v>
      </c>
      <c r="F2792">
        <v>5457074.5400291895</v>
      </c>
      <c r="G2792">
        <v>-6.423981604249579E-2</v>
      </c>
      <c r="H2792" t="s">
        <v>128</v>
      </c>
      <c r="I2792">
        <v>2015</v>
      </c>
      <c r="J2792" t="s">
        <v>405</v>
      </c>
      <c r="K2792">
        <v>890307.90589478123</v>
      </c>
      <c r="L2792">
        <v>0.16314747019930187</v>
      </c>
      <c r="M2792" t="s">
        <v>157</v>
      </c>
    </row>
    <row r="2793" spans="1:13" x14ac:dyDescent="0.3">
      <c r="A2793">
        <v>85</v>
      </c>
      <c r="B2793" t="s">
        <v>395</v>
      </c>
      <c r="C2793" s="1">
        <v>42217</v>
      </c>
      <c r="D2793" t="s">
        <v>148</v>
      </c>
      <c r="E2793" t="str">
        <f t="shared" si="43"/>
        <v>2015/08</v>
      </c>
      <c r="F2793">
        <v>5819141.0426545599</v>
      </c>
      <c r="G2793">
        <v>-4.9909229098613998E-2</v>
      </c>
      <c r="H2793" t="s">
        <v>128</v>
      </c>
      <c r="I2793">
        <v>2015</v>
      </c>
      <c r="J2793" t="s">
        <v>405</v>
      </c>
      <c r="K2793">
        <v>890307.90589478123</v>
      </c>
      <c r="L2793">
        <v>0.15299644730532996</v>
      </c>
      <c r="M2793" t="s">
        <v>157</v>
      </c>
    </row>
    <row r="2794" spans="1:13" x14ac:dyDescent="0.3">
      <c r="A2794">
        <v>85</v>
      </c>
      <c r="B2794" t="s">
        <v>395</v>
      </c>
      <c r="C2794" s="1">
        <v>42186</v>
      </c>
      <c r="D2794" t="s">
        <v>149</v>
      </c>
      <c r="E2794" t="str">
        <f t="shared" si="43"/>
        <v>2015/07</v>
      </c>
      <c r="F2794">
        <v>6116939.5185637698</v>
      </c>
      <c r="G2794">
        <v>9.9529570744112006E-2</v>
      </c>
      <c r="H2794" t="s">
        <v>128</v>
      </c>
      <c r="I2794">
        <v>2015</v>
      </c>
      <c r="J2794" t="s">
        <v>405</v>
      </c>
      <c r="K2794">
        <v>890307.90589478123</v>
      </c>
      <c r="L2794">
        <v>0.1455479334384234</v>
      </c>
      <c r="M2794" t="s">
        <v>157</v>
      </c>
    </row>
    <row r="2795" spans="1:13" x14ac:dyDescent="0.3">
      <c r="A2795">
        <v>85</v>
      </c>
      <c r="B2795" t="s">
        <v>395</v>
      </c>
      <c r="C2795" s="1">
        <v>42156</v>
      </c>
      <c r="D2795" t="s">
        <v>150</v>
      </c>
      <c r="E2795" t="str">
        <f t="shared" si="43"/>
        <v>2015/06</v>
      </c>
      <c r="F2795">
        <v>5537440.12146335</v>
      </c>
      <c r="G2795">
        <v>-6.0966540453348581E-2</v>
      </c>
      <c r="H2795" t="s">
        <v>128</v>
      </c>
      <c r="I2795">
        <v>2015</v>
      </c>
      <c r="J2795" t="s">
        <v>405</v>
      </c>
      <c r="K2795">
        <v>890307.90589478123</v>
      </c>
      <c r="L2795">
        <v>0.16077968995888742</v>
      </c>
      <c r="M2795" t="s">
        <v>157</v>
      </c>
    </row>
    <row r="2796" spans="1:13" x14ac:dyDescent="0.3">
      <c r="A2796">
        <v>85</v>
      </c>
      <c r="B2796" t="s">
        <v>395</v>
      </c>
      <c r="C2796" s="1">
        <v>42125</v>
      </c>
      <c r="D2796" t="s">
        <v>151</v>
      </c>
      <c r="E2796" t="str">
        <f t="shared" si="43"/>
        <v>2015/05</v>
      </c>
      <c r="F2796">
        <v>5885542.1616128897</v>
      </c>
      <c r="G2796">
        <v>3.1252511590621458E-2</v>
      </c>
      <c r="H2796" t="s">
        <v>128</v>
      </c>
      <c r="I2796">
        <v>2015</v>
      </c>
      <c r="J2796" t="s">
        <v>405</v>
      </c>
      <c r="K2796">
        <v>890307.90589478123</v>
      </c>
      <c r="L2796">
        <v>0.1512703301492957</v>
      </c>
      <c r="M2796" t="s">
        <v>157</v>
      </c>
    </row>
    <row r="2797" spans="1:13" x14ac:dyDescent="0.3">
      <c r="A2797">
        <v>85</v>
      </c>
      <c r="B2797" t="s">
        <v>395</v>
      </c>
      <c r="C2797" s="1">
        <v>42095</v>
      </c>
      <c r="D2797" t="s">
        <v>152</v>
      </c>
      <c r="E2797" t="str">
        <f t="shared" si="43"/>
        <v>2015/04</v>
      </c>
      <c r="F2797">
        <v>5704448.73868901</v>
      </c>
      <c r="G2797">
        <v>3.4449126846336053E-2</v>
      </c>
      <c r="H2797" t="s">
        <v>128</v>
      </c>
      <c r="I2797">
        <v>2015</v>
      </c>
      <c r="J2797" t="s">
        <v>405</v>
      </c>
      <c r="K2797">
        <v>890307.90589478123</v>
      </c>
      <c r="L2797">
        <v>0.15607255787162894</v>
      </c>
      <c r="M2797" t="s">
        <v>157</v>
      </c>
    </row>
    <row r="2798" spans="1:13" x14ac:dyDescent="0.3">
      <c r="A2798">
        <v>85</v>
      </c>
      <c r="B2798" t="s">
        <v>395</v>
      </c>
      <c r="C2798" s="1">
        <v>42064</v>
      </c>
      <c r="D2798" t="s">
        <v>153</v>
      </c>
      <c r="E2798" t="str">
        <f t="shared" si="43"/>
        <v>2015/03</v>
      </c>
      <c r="F2798">
        <v>5511281.7799399504</v>
      </c>
      <c r="G2798">
        <v>3.6575253276546595E-3</v>
      </c>
      <c r="H2798" t="s">
        <v>128</v>
      </c>
      <c r="I2798">
        <v>2015</v>
      </c>
      <c r="J2798" t="s">
        <v>405</v>
      </c>
      <c r="K2798">
        <v>890307.90589478123</v>
      </c>
      <c r="L2798">
        <v>0.16154280282589395</v>
      </c>
      <c r="M2798" t="s">
        <v>157</v>
      </c>
    </row>
    <row r="2799" spans="1:13" x14ac:dyDescent="0.3">
      <c r="A2799">
        <v>85</v>
      </c>
      <c r="B2799" t="s">
        <v>395</v>
      </c>
      <c r="C2799" s="1">
        <v>42036</v>
      </c>
      <c r="D2799" t="s">
        <v>154</v>
      </c>
      <c r="E2799" t="str">
        <f t="shared" si="43"/>
        <v>2015/02</v>
      </c>
      <c r="F2799">
        <v>5491160.9459025497</v>
      </c>
      <c r="G2799">
        <v>2.6737670170413161E-2</v>
      </c>
      <c r="H2799" t="s">
        <v>128</v>
      </c>
      <c r="I2799">
        <v>2015</v>
      </c>
      <c r="J2799" t="s">
        <v>405</v>
      </c>
      <c r="K2799">
        <v>890307.90589478123</v>
      </c>
      <c r="L2799">
        <v>0.16213473155601463</v>
      </c>
      <c r="M2799" t="s">
        <v>157</v>
      </c>
    </row>
    <row r="2800" spans="1:13" x14ac:dyDescent="0.3">
      <c r="A2800">
        <v>24</v>
      </c>
      <c r="B2800" t="s">
        <v>406</v>
      </c>
      <c r="C2800" s="1">
        <v>45901</v>
      </c>
      <c r="D2800" t="s">
        <v>12</v>
      </c>
      <c r="E2800" t="str">
        <f t="shared" si="43"/>
        <v>2025/09</v>
      </c>
      <c r="F2800">
        <v>6211680.4542386802</v>
      </c>
      <c r="G2800">
        <v>1.0396763252562656E-2</v>
      </c>
      <c r="H2800" t="s">
        <v>128</v>
      </c>
      <c r="I2800">
        <v>2025</v>
      </c>
      <c r="J2800" t="s">
        <v>407</v>
      </c>
      <c r="K2800">
        <v>3979254.2277991413</v>
      </c>
      <c r="L2800">
        <v>0.64060832766820897</v>
      </c>
      <c r="M2800" t="s">
        <v>15</v>
      </c>
    </row>
    <row r="2801" spans="1:13" x14ac:dyDescent="0.3">
      <c r="A2801">
        <v>24</v>
      </c>
      <c r="B2801" t="s">
        <v>406</v>
      </c>
      <c r="C2801" s="1">
        <v>45870</v>
      </c>
      <c r="D2801" t="s">
        <v>16</v>
      </c>
      <c r="E2801" t="str">
        <f t="shared" si="43"/>
        <v>2025/08</v>
      </c>
      <c r="F2801">
        <v>6147433.6413236996</v>
      </c>
      <c r="G2801">
        <v>-1.7394618111619128E-2</v>
      </c>
      <c r="H2801" t="s">
        <v>128</v>
      </c>
      <c r="I2801">
        <v>2025</v>
      </c>
      <c r="J2801" t="s">
        <v>407</v>
      </c>
      <c r="K2801">
        <v>3979254.2277991413</v>
      </c>
      <c r="L2801">
        <v>0.6473033236260044</v>
      </c>
      <c r="M2801" t="s">
        <v>15</v>
      </c>
    </row>
    <row r="2802" spans="1:13" x14ac:dyDescent="0.3">
      <c r="A2802">
        <v>24</v>
      </c>
      <c r="B2802" t="s">
        <v>406</v>
      </c>
      <c r="C2802" s="1">
        <v>45839</v>
      </c>
      <c r="D2802" t="s">
        <v>17</v>
      </c>
      <c r="E2802" t="str">
        <f t="shared" si="43"/>
        <v>2025/07</v>
      </c>
      <c r="F2802">
        <v>6255301.3407954304</v>
      </c>
      <c r="G2802">
        <v>6.8643688122664668E-4</v>
      </c>
      <c r="H2802" t="s">
        <v>128</v>
      </c>
      <c r="I2802">
        <v>2025</v>
      </c>
      <c r="J2802" t="s">
        <v>407</v>
      </c>
      <c r="K2802">
        <v>3979254.2277991413</v>
      </c>
      <c r="L2802">
        <v>0.63614109233195393</v>
      </c>
      <c r="M2802" t="s">
        <v>15</v>
      </c>
    </row>
    <row r="2803" spans="1:13" x14ac:dyDescent="0.3">
      <c r="A2803">
        <v>24</v>
      </c>
      <c r="B2803" t="s">
        <v>406</v>
      </c>
      <c r="C2803" s="1">
        <v>45809</v>
      </c>
      <c r="D2803" t="s">
        <v>18</v>
      </c>
      <c r="E2803" t="str">
        <f t="shared" si="43"/>
        <v>2025/06</v>
      </c>
      <c r="F2803">
        <v>6251008.9446499804</v>
      </c>
      <c r="G2803">
        <v>1.4643689820050178E-2</v>
      </c>
      <c r="H2803" t="s">
        <v>128</v>
      </c>
      <c r="I2803">
        <v>2025</v>
      </c>
      <c r="J2803" t="s">
        <v>407</v>
      </c>
      <c r="K2803">
        <v>3979254.2277991413</v>
      </c>
      <c r="L2803">
        <v>0.6365779129471324</v>
      </c>
      <c r="M2803" t="s">
        <v>15</v>
      </c>
    </row>
    <row r="2804" spans="1:13" x14ac:dyDescent="0.3">
      <c r="A2804">
        <v>24</v>
      </c>
      <c r="B2804" t="s">
        <v>406</v>
      </c>
      <c r="C2804" s="1">
        <v>45778</v>
      </c>
      <c r="D2804" t="s">
        <v>19</v>
      </c>
      <c r="E2804" t="str">
        <f t="shared" si="43"/>
        <v>2025/05</v>
      </c>
      <c r="F2804">
        <v>6160138.0748564899</v>
      </c>
      <c r="G2804">
        <v>-5.3077259095664985E-2</v>
      </c>
      <c r="H2804" t="s">
        <v>128</v>
      </c>
      <c r="I2804">
        <v>2025</v>
      </c>
      <c r="J2804" t="s">
        <v>407</v>
      </c>
      <c r="K2804">
        <v>3979254.2277991413</v>
      </c>
      <c r="L2804">
        <v>0.64596834996946795</v>
      </c>
      <c r="M2804" t="s">
        <v>15</v>
      </c>
    </row>
    <row r="2805" spans="1:13" x14ac:dyDescent="0.3">
      <c r="A2805">
        <v>24</v>
      </c>
      <c r="B2805" t="s">
        <v>406</v>
      </c>
      <c r="C2805" s="1">
        <v>45748</v>
      </c>
      <c r="D2805" t="s">
        <v>20</v>
      </c>
      <c r="E2805" t="str">
        <f t="shared" si="43"/>
        <v>2025/04</v>
      </c>
      <c r="F2805">
        <v>6495934.0547612198</v>
      </c>
      <c r="G2805">
        <v>-5.1651398787373778E-2</v>
      </c>
      <c r="H2805" t="s">
        <v>128</v>
      </c>
      <c r="I2805">
        <v>2025</v>
      </c>
      <c r="J2805" t="s">
        <v>407</v>
      </c>
      <c r="K2805">
        <v>3979254.2277991413</v>
      </c>
      <c r="L2805">
        <v>0.61257614290011642</v>
      </c>
      <c r="M2805" t="s">
        <v>15</v>
      </c>
    </row>
    <row r="2806" spans="1:13" x14ac:dyDescent="0.3">
      <c r="A2806">
        <v>24</v>
      </c>
      <c r="B2806" t="s">
        <v>406</v>
      </c>
      <c r="C2806" s="1">
        <v>45717</v>
      </c>
      <c r="D2806" t="s">
        <v>21</v>
      </c>
      <c r="E2806" t="str">
        <f t="shared" si="43"/>
        <v>2025/03</v>
      </c>
      <c r="F2806">
        <v>6840274.4146233499</v>
      </c>
      <c r="G2806">
        <v>-4.0938562500052011E-2</v>
      </c>
      <c r="H2806" t="s">
        <v>128</v>
      </c>
      <c r="I2806">
        <v>2025</v>
      </c>
      <c r="J2806" t="s">
        <v>407</v>
      </c>
      <c r="K2806">
        <v>3979254.2277991413</v>
      </c>
      <c r="L2806">
        <v>0.58173897516336026</v>
      </c>
      <c r="M2806" t="s">
        <v>15</v>
      </c>
    </row>
    <row r="2807" spans="1:13" x14ac:dyDescent="0.3">
      <c r="A2807">
        <v>24</v>
      </c>
      <c r="B2807" t="s">
        <v>406</v>
      </c>
      <c r="C2807" s="1">
        <v>45689</v>
      </c>
      <c r="D2807" t="s">
        <v>22</v>
      </c>
      <c r="E2807" t="str">
        <f t="shared" si="43"/>
        <v>2025/02</v>
      </c>
      <c r="F2807">
        <v>7126116.47715424</v>
      </c>
      <c r="G2807">
        <v>-4.3799064035822954E-2</v>
      </c>
      <c r="H2807" t="s">
        <v>128</v>
      </c>
      <c r="I2807">
        <v>2025</v>
      </c>
      <c r="J2807" t="s">
        <v>407</v>
      </c>
      <c r="K2807">
        <v>3979254.2277991413</v>
      </c>
      <c r="L2807">
        <v>0.55840432029932607</v>
      </c>
      <c r="M2807" t="s">
        <v>15</v>
      </c>
    </row>
    <row r="2808" spans="1:13" x14ac:dyDescent="0.3">
      <c r="A2808">
        <v>24</v>
      </c>
      <c r="B2808" t="s">
        <v>406</v>
      </c>
      <c r="C2808" s="1">
        <v>45658</v>
      </c>
      <c r="D2808" t="s">
        <v>23</v>
      </c>
      <c r="E2808" t="str">
        <f t="shared" si="43"/>
        <v>2025/01</v>
      </c>
      <c r="F2808">
        <v>7445169.8248183597</v>
      </c>
      <c r="G2808">
        <v>0.15413161827771493</v>
      </c>
      <c r="H2808" t="s">
        <v>128</v>
      </c>
      <c r="I2808">
        <v>2025</v>
      </c>
      <c r="J2808" t="s">
        <v>407</v>
      </c>
      <c r="K2808">
        <v>3979254.2277991413</v>
      </c>
      <c r="L2808">
        <v>0.53447460856223294</v>
      </c>
      <c r="M2808" t="s">
        <v>15</v>
      </c>
    </row>
    <row r="2809" spans="1:13" x14ac:dyDescent="0.3">
      <c r="A2809">
        <v>24</v>
      </c>
      <c r="B2809" t="s">
        <v>406</v>
      </c>
      <c r="C2809" s="1">
        <v>45627</v>
      </c>
      <c r="D2809" t="s">
        <v>24</v>
      </c>
      <c r="E2809" t="str">
        <f t="shared" si="43"/>
        <v>2024/12</v>
      </c>
      <c r="F2809">
        <v>6381695.7794094998</v>
      </c>
      <c r="G2809">
        <v>-0.10778944028687203</v>
      </c>
      <c r="H2809" t="s">
        <v>128</v>
      </c>
      <c r="I2809">
        <v>2024</v>
      </c>
      <c r="J2809" t="s">
        <v>408</v>
      </c>
      <c r="K2809">
        <v>3913011.2340168511</v>
      </c>
      <c r="L2809">
        <v>0.61316166882196999</v>
      </c>
      <c r="M2809" t="s">
        <v>15</v>
      </c>
    </row>
    <row r="2810" spans="1:13" x14ac:dyDescent="0.3">
      <c r="A2810">
        <v>24</v>
      </c>
      <c r="B2810" t="s">
        <v>406</v>
      </c>
      <c r="C2810" s="1">
        <v>45597</v>
      </c>
      <c r="D2810" t="s">
        <v>26</v>
      </c>
      <c r="E2810" t="str">
        <f t="shared" si="43"/>
        <v>2024/11</v>
      </c>
      <c r="F2810">
        <v>7108016.9751988603</v>
      </c>
      <c r="G2810">
        <v>0.15569649845430772</v>
      </c>
      <c r="H2810" t="s">
        <v>128</v>
      </c>
      <c r="I2810">
        <v>2024</v>
      </c>
      <c r="J2810" t="s">
        <v>408</v>
      </c>
      <c r="K2810">
        <v>3913011.2340168511</v>
      </c>
      <c r="L2810">
        <v>0.55050673734602007</v>
      </c>
      <c r="M2810" t="s">
        <v>15</v>
      </c>
    </row>
    <row r="2811" spans="1:13" x14ac:dyDescent="0.3">
      <c r="A2811">
        <v>24</v>
      </c>
      <c r="B2811" t="s">
        <v>406</v>
      </c>
      <c r="C2811" s="1">
        <v>45566</v>
      </c>
      <c r="D2811" t="s">
        <v>27</v>
      </c>
      <c r="E2811" t="str">
        <f t="shared" si="43"/>
        <v>2024/10</v>
      </c>
      <c r="F2811">
        <v>6083175.2213850096</v>
      </c>
      <c r="G2811">
        <v>-3.820846434606516E-2</v>
      </c>
      <c r="H2811" t="s">
        <v>128</v>
      </c>
      <c r="I2811">
        <v>2024</v>
      </c>
      <c r="J2811" t="s">
        <v>408</v>
      </c>
      <c r="K2811">
        <v>3913011.2340168511</v>
      </c>
      <c r="L2811">
        <v>0.64325144215161068</v>
      </c>
      <c r="M2811" t="s">
        <v>15</v>
      </c>
    </row>
    <row r="2812" spans="1:13" x14ac:dyDescent="0.3">
      <c r="A2812">
        <v>24</v>
      </c>
      <c r="B2812" t="s">
        <v>406</v>
      </c>
      <c r="C2812" s="1">
        <v>45536</v>
      </c>
      <c r="D2812" t="s">
        <v>28</v>
      </c>
      <c r="E2812" t="str">
        <f t="shared" si="43"/>
        <v>2024/09</v>
      </c>
      <c r="F2812">
        <v>6320101.4760284498</v>
      </c>
      <c r="G2812">
        <v>-4.9771008003510663E-2</v>
      </c>
      <c r="H2812" t="s">
        <v>128</v>
      </c>
      <c r="I2812">
        <v>2024</v>
      </c>
      <c r="J2812" t="s">
        <v>408</v>
      </c>
      <c r="K2812">
        <v>3913011.2340168511</v>
      </c>
      <c r="L2812">
        <v>0.6191374060778192</v>
      </c>
      <c r="M2812" t="s">
        <v>15</v>
      </c>
    </row>
    <row r="2813" spans="1:13" x14ac:dyDescent="0.3">
      <c r="A2813">
        <v>24</v>
      </c>
      <c r="B2813" t="s">
        <v>406</v>
      </c>
      <c r="C2813" s="1">
        <v>45505</v>
      </c>
      <c r="D2813" t="s">
        <v>29</v>
      </c>
      <c r="E2813" t="str">
        <f t="shared" si="43"/>
        <v>2024/08</v>
      </c>
      <c r="F2813">
        <v>6642618.7272139899</v>
      </c>
      <c r="G2813">
        <v>-9.3325696234251214E-4</v>
      </c>
      <c r="H2813" t="s">
        <v>128</v>
      </c>
      <c r="I2813">
        <v>2024</v>
      </c>
      <c r="J2813" t="s">
        <v>408</v>
      </c>
      <c r="K2813">
        <v>3913011.2340168511</v>
      </c>
      <c r="L2813">
        <v>0.5890765968526428</v>
      </c>
      <c r="M2813" t="s">
        <v>15</v>
      </c>
    </row>
    <row r="2814" spans="1:13" x14ac:dyDescent="0.3">
      <c r="A2814">
        <v>24</v>
      </c>
      <c r="B2814" t="s">
        <v>406</v>
      </c>
      <c r="C2814" s="1">
        <v>45474</v>
      </c>
      <c r="D2814" t="s">
        <v>30</v>
      </c>
      <c r="E2814" t="str">
        <f t="shared" si="43"/>
        <v>2024/07</v>
      </c>
      <c r="F2814">
        <v>6648820.89104548</v>
      </c>
      <c r="G2814">
        <v>-3.3016746120197032E-2</v>
      </c>
      <c r="H2814" t="s">
        <v>128</v>
      </c>
      <c r="I2814">
        <v>2024</v>
      </c>
      <c r="J2814" t="s">
        <v>408</v>
      </c>
      <c r="K2814">
        <v>3913011.2340168511</v>
      </c>
      <c r="L2814">
        <v>0.58852709347108878</v>
      </c>
      <c r="M2814" t="s">
        <v>15</v>
      </c>
    </row>
    <row r="2815" spans="1:13" x14ac:dyDescent="0.3">
      <c r="A2815">
        <v>24</v>
      </c>
      <c r="B2815" t="s">
        <v>406</v>
      </c>
      <c r="C2815" s="1">
        <v>45444</v>
      </c>
      <c r="D2815" t="s">
        <v>31</v>
      </c>
      <c r="E2815" t="str">
        <f t="shared" si="43"/>
        <v>2024/06</v>
      </c>
      <c r="F2815">
        <v>6872007.4957588697</v>
      </c>
      <c r="G2815">
        <v>-2.6715746652958238E-2</v>
      </c>
      <c r="H2815" t="s">
        <v>128</v>
      </c>
      <c r="I2815">
        <v>2024</v>
      </c>
      <c r="J2815" t="s">
        <v>408</v>
      </c>
      <c r="K2815">
        <v>3913011.2340168511</v>
      </c>
      <c r="L2815">
        <v>0.56941312075573347</v>
      </c>
      <c r="M2815" t="s">
        <v>15</v>
      </c>
    </row>
    <row r="2816" spans="1:13" x14ac:dyDescent="0.3">
      <c r="A2816">
        <v>24</v>
      </c>
      <c r="B2816" t="s">
        <v>406</v>
      </c>
      <c r="C2816" s="1">
        <v>45413</v>
      </c>
      <c r="D2816" t="s">
        <v>32</v>
      </c>
      <c r="E2816" t="str">
        <f t="shared" si="43"/>
        <v>2024/05</v>
      </c>
      <c r="F2816">
        <v>7058072.6755373003</v>
      </c>
      <c r="G2816">
        <v>3.6919955551506331E-2</v>
      </c>
      <c r="H2816" t="s">
        <v>128</v>
      </c>
      <c r="I2816">
        <v>2024</v>
      </c>
      <c r="J2816" t="s">
        <v>408</v>
      </c>
      <c r="K2816">
        <v>3913011.2340168511</v>
      </c>
      <c r="L2816">
        <v>0.55440223045294312</v>
      </c>
      <c r="M2816" t="s">
        <v>15</v>
      </c>
    </row>
    <row r="2817" spans="1:13" x14ac:dyDescent="0.3">
      <c r="A2817">
        <v>24</v>
      </c>
      <c r="B2817" t="s">
        <v>406</v>
      </c>
      <c r="C2817" s="1">
        <v>45383</v>
      </c>
      <c r="D2817" t="s">
        <v>34</v>
      </c>
      <c r="E2817" t="str">
        <f t="shared" si="43"/>
        <v>2024/04</v>
      </c>
      <c r="F2817">
        <v>6802240.6587858098</v>
      </c>
      <c r="G2817">
        <v>-4.8920382308776295E-2</v>
      </c>
      <c r="H2817" t="s">
        <v>128</v>
      </c>
      <c r="I2817">
        <v>2024</v>
      </c>
      <c r="J2817" t="s">
        <v>408</v>
      </c>
      <c r="K2817">
        <v>3913011.2340168511</v>
      </c>
      <c r="L2817">
        <v>0.57525327760387091</v>
      </c>
      <c r="M2817" t="s">
        <v>15</v>
      </c>
    </row>
    <row r="2818" spans="1:13" x14ac:dyDescent="0.3">
      <c r="A2818">
        <v>24</v>
      </c>
      <c r="B2818" t="s">
        <v>406</v>
      </c>
      <c r="C2818" s="1">
        <v>45352</v>
      </c>
      <c r="D2818" t="s">
        <v>35</v>
      </c>
      <c r="E2818" t="str">
        <f t="shared" si="43"/>
        <v>2024/03</v>
      </c>
      <c r="F2818">
        <v>7143282.8161613801</v>
      </c>
      <c r="G2818">
        <v>2.5317784210356332E-2</v>
      </c>
      <c r="H2818" t="s">
        <v>128</v>
      </c>
      <c r="I2818">
        <v>2024</v>
      </c>
      <c r="J2818" t="s">
        <v>408</v>
      </c>
      <c r="K2818">
        <v>3913011.2340168511</v>
      </c>
      <c r="L2818">
        <v>0.54778892768515697</v>
      </c>
      <c r="M2818" t="s">
        <v>15</v>
      </c>
    </row>
    <row r="2819" spans="1:13" x14ac:dyDescent="0.3">
      <c r="A2819">
        <v>24</v>
      </c>
      <c r="B2819" t="s">
        <v>406</v>
      </c>
      <c r="C2819" s="1">
        <v>45323</v>
      </c>
      <c r="D2819" t="s">
        <v>36</v>
      </c>
      <c r="E2819" t="str">
        <f t="shared" ref="E2819:E2882" si="44">TEXT(C2819,"yyyy/mm")</f>
        <v>2024/02</v>
      </c>
      <c r="F2819">
        <v>6964700.9113356797</v>
      </c>
      <c r="G2819">
        <v>-2.4569552437596058E-2</v>
      </c>
      <c r="H2819" t="s">
        <v>128</v>
      </c>
      <c r="I2819">
        <v>2024</v>
      </c>
      <c r="J2819" t="s">
        <v>408</v>
      </c>
      <c r="K2819">
        <v>3913011.2340168511</v>
      </c>
      <c r="L2819">
        <v>0.56183478426877909</v>
      </c>
      <c r="M2819" t="s">
        <v>15</v>
      </c>
    </row>
    <row r="2820" spans="1:13" x14ac:dyDescent="0.3">
      <c r="A2820">
        <v>24</v>
      </c>
      <c r="B2820" t="s">
        <v>406</v>
      </c>
      <c r="C2820" s="1">
        <v>45292</v>
      </c>
      <c r="D2820" t="s">
        <v>37</v>
      </c>
      <c r="E2820" t="str">
        <f t="shared" si="44"/>
        <v>2024/01</v>
      </c>
      <c r="F2820">
        <v>7137939.9840841396</v>
      </c>
      <c r="G2820">
        <v>-1.8837922847761257E-2</v>
      </c>
      <c r="H2820" t="s">
        <v>128</v>
      </c>
      <c r="I2820">
        <v>2024</v>
      </c>
      <c r="J2820" t="s">
        <v>408</v>
      </c>
      <c r="K2820">
        <v>3913011.2340168511</v>
      </c>
      <c r="L2820">
        <v>0.54819895414389996</v>
      </c>
      <c r="M2820" t="s">
        <v>15</v>
      </c>
    </row>
    <row r="2821" spans="1:13" x14ac:dyDescent="0.3">
      <c r="A2821">
        <v>24</v>
      </c>
      <c r="B2821" t="s">
        <v>406</v>
      </c>
      <c r="C2821" s="1">
        <v>45261</v>
      </c>
      <c r="D2821" t="s">
        <v>38</v>
      </c>
      <c r="E2821" t="str">
        <f t="shared" si="44"/>
        <v>2023/12</v>
      </c>
      <c r="F2821">
        <v>7273678.4480805201</v>
      </c>
      <c r="G2821">
        <v>7.8457500506109584E-2</v>
      </c>
      <c r="H2821" t="s">
        <v>128</v>
      </c>
      <c r="I2821">
        <v>2023</v>
      </c>
      <c r="J2821" t="s">
        <v>409</v>
      </c>
      <c r="K2821">
        <v>3684102.990405642</v>
      </c>
      <c r="L2821">
        <v>0.50649791803456123</v>
      </c>
      <c r="M2821" t="s">
        <v>15</v>
      </c>
    </row>
    <row r="2822" spans="1:13" x14ac:dyDescent="0.3">
      <c r="A2822">
        <v>24</v>
      </c>
      <c r="B2822" t="s">
        <v>406</v>
      </c>
      <c r="C2822" s="1">
        <v>45231</v>
      </c>
      <c r="D2822" t="s">
        <v>40</v>
      </c>
      <c r="E2822" t="str">
        <f t="shared" si="44"/>
        <v>2023/11</v>
      </c>
      <c r="F2822">
        <v>6724816.5037549799</v>
      </c>
      <c r="G2822">
        <v>0.15795213627166452</v>
      </c>
      <c r="H2822" t="s">
        <v>128</v>
      </c>
      <c r="I2822">
        <v>2023</v>
      </c>
      <c r="J2822" t="s">
        <v>409</v>
      </c>
      <c r="K2822">
        <v>3684102.990405642</v>
      </c>
      <c r="L2822">
        <v>0.54783695411592648</v>
      </c>
      <c r="M2822" t="s">
        <v>15</v>
      </c>
    </row>
    <row r="2823" spans="1:13" x14ac:dyDescent="0.3">
      <c r="A2823">
        <v>24</v>
      </c>
      <c r="B2823" t="s">
        <v>406</v>
      </c>
      <c r="C2823" s="1">
        <v>45200</v>
      </c>
      <c r="D2823" t="s">
        <v>41</v>
      </c>
      <c r="E2823" t="str">
        <f t="shared" si="44"/>
        <v>2023/10</v>
      </c>
      <c r="F2823">
        <v>5742257.9448060701</v>
      </c>
      <c r="G2823">
        <v>-9.5923695764827399E-3</v>
      </c>
      <c r="H2823" t="s">
        <v>128</v>
      </c>
      <c r="I2823">
        <v>2023</v>
      </c>
      <c r="J2823" t="s">
        <v>409</v>
      </c>
      <c r="K2823">
        <v>3684102.990405642</v>
      </c>
      <c r="L2823">
        <v>0.64157741185032446</v>
      </c>
      <c r="M2823" t="s">
        <v>15</v>
      </c>
    </row>
    <row r="2824" spans="1:13" x14ac:dyDescent="0.3">
      <c r="A2824">
        <v>24</v>
      </c>
      <c r="B2824" t="s">
        <v>406</v>
      </c>
      <c r="C2824" s="1">
        <v>45170</v>
      </c>
      <c r="D2824" t="s">
        <v>42</v>
      </c>
      <c r="E2824" t="str">
        <f t="shared" si="44"/>
        <v>2023/09</v>
      </c>
      <c r="F2824">
        <v>5797604.8347397</v>
      </c>
      <c r="G2824">
        <v>6.3136445227035806E-2</v>
      </c>
      <c r="H2824" t="s">
        <v>128</v>
      </c>
      <c r="I2824">
        <v>2023</v>
      </c>
      <c r="J2824" t="s">
        <v>409</v>
      </c>
      <c r="K2824">
        <v>3684102.990405642</v>
      </c>
      <c r="L2824">
        <v>0.63545258695974061</v>
      </c>
      <c r="M2824" t="s">
        <v>15</v>
      </c>
    </row>
    <row r="2825" spans="1:13" x14ac:dyDescent="0.3">
      <c r="A2825">
        <v>24</v>
      </c>
      <c r="B2825" t="s">
        <v>406</v>
      </c>
      <c r="C2825" s="1">
        <v>45139</v>
      </c>
      <c r="D2825" t="s">
        <v>43</v>
      </c>
      <c r="E2825" t="str">
        <f t="shared" si="44"/>
        <v>2023/08</v>
      </c>
      <c r="F2825">
        <v>5442880.5168713797</v>
      </c>
      <c r="G2825">
        <v>-4.1644400134566495E-2</v>
      </c>
      <c r="H2825" t="s">
        <v>128</v>
      </c>
      <c r="I2825">
        <v>2023</v>
      </c>
      <c r="J2825" t="s">
        <v>409</v>
      </c>
      <c r="K2825">
        <v>3684102.990405642</v>
      </c>
      <c r="L2825">
        <v>0.67686640906152018</v>
      </c>
      <c r="M2825" t="s">
        <v>15</v>
      </c>
    </row>
    <row r="2826" spans="1:13" x14ac:dyDescent="0.3">
      <c r="A2826">
        <v>24</v>
      </c>
      <c r="B2826" t="s">
        <v>406</v>
      </c>
      <c r="C2826" s="1">
        <v>45108</v>
      </c>
      <c r="D2826" t="s">
        <v>44</v>
      </c>
      <c r="E2826" t="str">
        <f t="shared" si="44"/>
        <v>2023/07</v>
      </c>
      <c r="F2826">
        <v>5674331.8890833296</v>
      </c>
      <c r="G2826">
        <v>2.540969158477719E-2</v>
      </c>
      <c r="H2826" t="s">
        <v>128</v>
      </c>
      <c r="I2826">
        <v>2023</v>
      </c>
      <c r="J2826" t="s">
        <v>409</v>
      </c>
      <c r="K2826">
        <v>3684102.990405642</v>
      </c>
      <c r="L2826">
        <v>0.64925757999692846</v>
      </c>
      <c r="M2826" t="s">
        <v>15</v>
      </c>
    </row>
    <row r="2827" spans="1:13" x14ac:dyDescent="0.3">
      <c r="A2827">
        <v>24</v>
      </c>
      <c r="B2827" t="s">
        <v>406</v>
      </c>
      <c r="C2827" s="1">
        <v>45078</v>
      </c>
      <c r="D2827" t="s">
        <v>45</v>
      </c>
      <c r="E2827" t="str">
        <f t="shared" si="44"/>
        <v>2023/06</v>
      </c>
      <c r="F2827">
        <v>5531965.2716165297</v>
      </c>
      <c r="G2827">
        <v>-4.4254061654314211E-2</v>
      </c>
      <c r="H2827" t="s">
        <v>128</v>
      </c>
      <c r="I2827">
        <v>2023</v>
      </c>
      <c r="J2827" t="s">
        <v>409</v>
      </c>
      <c r="K2827">
        <v>3684102.990405642</v>
      </c>
      <c r="L2827">
        <v>0.66596639883263176</v>
      </c>
      <c r="M2827" t="s">
        <v>15</v>
      </c>
    </row>
    <row r="2828" spans="1:13" x14ac:dyDescent="0.3">
      <c r="A2828">
        <v>24</v>
      </c>
      <c r="B2828" t="s">
        <v>406</v>
      </c>
      <c r="C2828" s="1">
        <v>45047</v>
      </c>
      <c r="D2828" t="s">
        <v>46</v>
      </c>
      <c r="E2828" t="str">
        <f t="shared" si="44"/>
        <v>2023/05</v>
      </c>
      <c r="F2828">
        <v>5782274.9644387104</v>
      </c>
      <c r="G2828">
        <v>-7.2578346876349592E-2</v>
      </c>
      <c r="H2828" t="s">
        <v>128</v>
      </c>
      <c r="I2828">
        <v>2023</v>
      </c>
      <c r="J2828" t="s">
        <v>409</v>
      </c>
      <c r="K2828">
        <v>3684102.990405642</v>
      </c>
      <c r="L2828">
        <v>0.63713728818900273</v>
      </c>
      <c r="M2828" t="s">
        <v>15</v>
      </c>
    </row>
    <row r="2829" spans="1:13" x14ac:dyDescent="0.3">
      <c r="A2829">
        <v>24</v>
      </c>
      <c r="B2829" t="s">
        <v>406</v>
      </c>
      <c r="C2829" s="1">
        <v>45017</v>
      </c>
      <c r="D2829" t="s">
        <v>47</v>
      </c>
      <c r="E2829" t="str">
        <f t="shared" si="44"/>
        <v>2023/04</v>
      </c>
      <c r="F2829">
        <v>6217547.5509470003</v>
      </c>
      <c r="G2829">
        <v>4.6789704924652668E-2</v>
      </c>
      <c r="H2829" t="s">
        <v>128</v>
      </c>
      <c r="I2829">
        <v>2023</v>
      </c>
      <c r="J2829" t="s">
        <v>409</v>
      </c>
      <c r="K2829">
        <v>3684102.990405642</v>
      </c>
      <c r="L2829">
        <v>0.5925331427251429</v>
      </c>
      <c r="M2829" t="s">
        <v>15</v>
      </c>
    </row>
    <row r="2830" spans="1:13" x14ac:dyDescent="0.3">
      <c r="A2830">
        <v>24</v>
      </c>
      <c r="B2830" t="s">
        <v>406</v>
      </c>
      <c r="C2830" s="1">
        <v>44986</v>
      </c>
      <c r="D2830" t="s">
        <v>48</v>
      </c>
      <c r="E2830" t="str">
        <f t="shared" si="44"/>
        <v>2023/03</v>
      </c>
      <c r="F2830">
        <v>5933331.3814586503</v>
      </c>
      <c r="G2830">
        <v>2.0557449190912944E-2</v>
      </c>
      <c r="H2830" t="s">
        <v>128</v>
      </c>
      <c r="I2830">
        <v>2023</v>
      </c>
      <c r="J2830" t="s">
        <v>409</v>
      </c>
      <c r="K2830">
        <v>3684102.990405642</v>
      </c>
      <c r="L2830">
        <v>0.62091643859944701</v>
      </c>
      <c r="M2830" t="s">
        <v>15</v>
      </c>
    </row>
    <row r="2831" spans="1:13" x14ac:dyDescent="0.3">
      <c r="A2831">
        <v>24</v>
      </c>
      <c r="B2831" t="s">
        <v>406</v>
      </c>
      <c r="C2831" s="1">
        <v>44958</v>
      </c>
      <c r="D2831" t="s">
        <v>49</v>
      </c>
      <c r="E2831" t="str">
        <f t="shared" si="44"/>
        <v>2023/02</v>
      </c>
      <c r="F2831">
        <v>5812602.4145822199</v>
      </c>
      <c r="G2831">
        <v>3.4812467643990774E-3</v>
      </c>
      <c r="H2831" t="s">
        <v>128</v>
      </c>
      <c r="I2831">
        <v>2023</v>
      </c>
      <c r="J2831" t="s">
        <v>409</v>
      </c>
      <c r="K2831">
        <v>3684102.990405642</v>
      </c>
      <c r="L2831">
        <v>0.63381300278911923</v>
      </c>
      <c r="M2831" t="s">
        <v>15</v>
      </c>
    </row>
    <row r="2832" spans="1:13" x14ac:dyDescent="0.3">
      <c r="A2832">
        <v>24</v>
      </c>
      <c r="B2832" t="s">
        <v>406</v>
      </c>
      <c r="C2832" s="1">
        <v>44927</v>
      </c>
      <c r="D2832" t="s">
        <v>50</v>
      </c>
      <c r="E2832" t="str">
        <f t="shared" si="44"/>
        <v>2023/01</v>
      </c>
      <c r="F2832">
        <v>5792402.49209149</v>
      </c>
      <c r="G2832">
        <v>0.1750988713010492</v>
      </c>
      <c r="H2832" t="s">
        <v>128</v>
      </c>
      <c r="I2832">
        <v>2023</v>
      </c>
      <c r="J2832" t="s">
        <v>409</v>
      </c>
      <c r="K2832">
        <v>3684102.990405642</v>
      </c>
      <c r="L2832">
        <v>0.63602330732984091</v>
      </c>
      <c r="M2832" t="s">
        <v>15</v>
      </c>
    </row>
    <row r="2833" spans="1:13" x14ac:dyDescent="0.3">
      <c r="A2833">
        <v>24</v>
      </c>
      <c r="B2833" t="s">
        <v>406</v>
      </c>
      <c r="C2833" s="1">
        <v>44896</v>
      </c>
      <c r="D2833" t="s">
        <v>51</v>
      </c>
      <c r="E2833" t="str">
        <f t="shared" si="44"/>
        <v>2022/12</v>
      </c>
      <c r="F2833">
        <v>4861992.2038473003</v>
      </c>
      <c r="G2833">
        <v>-7.300442708313154E-2</v>
      </c>
      <c r="H2833" t="s">
        <v>128</v>
      </c>
      <c r="I2833">
        <v>2022</v>
      </c>
      <c r="J2833" t="s">
        <v>410</v>
      </c>
      <c r="K2833">
        <v>3822956.671831286</v>
      </c>
      <c r="L2833">
        <v>0.78629428257951051</v>
      </c>
      <c r="M2833" t="s">
        <v>15</v>
      </c>
    </row>
    <row r="2834" spans="1:13" x14ac:dyDescent="0.3">
      <c r="A2834">
        <v>24</v>
      </c>
      <c r="B2834" t="s">
        <v>406</v>
      </c>
      <c r="C2834" s="1">
        <v>44866</v>
      </c>
      <c r="D2834" t="s">
        <v>53</v>
      </c>
      <c r="E2834" t="str">
        <f t="shared" si="44"/>
        <v>2022/11</v>
      </c>
      <c r="F2834">
        <v>5230216.6384723596</v>
      </c>
      <c r="G2834">
        <v>-9.7501850875655355E-2</v>
      </c>
      <c r="H2834" t="s">
        <v>128</v>
      </c>
      <c r="I2834">
        <v>2022</v>
      </c>
      <c r="J2834" t="s">
        <v>410</v>
      </c>
      <c r="K2834">
        <v>3822956.671831286</v>
      </c>
      <c r="L2834">
        <v>0.73093658180627374</v>
      </c>
      <c r="M2834" t="s">
        <v>15</v>
      </c>
    </row>
    <row r="2835" spans="1:13" x14ac:dyDescent="0.3">
      <c r="A2835">
        <v>24</v>
      </c>
      <c r="B2835" t="s">
        <v>406</v>
      </c>
      <c r="C2835" s="1">
        <v>44835</v>
      </c>
      <c r="D2835" t="s">
        <v>54</v>
      </c>
      <c r="E2835" t="str">
        <f t="shared" si="44"/>
        <v>2022/10</v>
      </c>
      <c r="F2835">
        <v>5765861.3359893104</v>
      </c>
      <c r="G2835">
        <v>3.1907056490072069E-2</v>
      </c>
      <c r="H2835" t="s">
        <v>128</v>
      </c>
      <c r="I2835">
        <v>2022</v>
      </c>
      <c r="J2835" t="s">
        <v>410</v>
      </c>
      <c r="K2835">
        <v>3822956.671831286</v>
      </c>
      <c r="L2835">
        <v>0.66303305769238385</v>
      </c>
      <c r="M2835" t="s">
        <v>15</v>
      </c>
    </row>
    <row r="2836" spans="1:13" x14ac:dyDescent="0.3">
      <c r="A2836">
        <v>24</v>
      </c>
      <c r="B2836" t="s">
        <v>406</v>
      </c>
      <c r="C2836" s="1">
        <v>44805</v>
      </c>
      <c r="D2836" t="s">
        <v>55</v>
      </c>
      <c r="E2836" t="str">
        <f t="shared" si="44"/>
        <v>2022/09</v>
      </c>
      <c r="F2836">
        <v>5584793.7014690796</v>
      </c>
      <c r="G2836">
        <v>-5.6791091036086545E-2</v>
      </c>
      <c r="H2836" t="s">
        <v>128</v>
      </c>
      <c r="I2836">
        <v>2022</v>
      </c>
      <c r="J2836" t="s">
        <v>410</v>
      </c>
      <c r="K2836">
        <v>3822956.671831286</v>
      </c>
      <c r="L2836">
        <v>0.68452961312172689</v>
      </c>
      <c r="M2836" t="s">
        <v>15</v>
      </c>
    </row>
    <row r="2837" spans="1:13" x14ac:dyDescent="0.3">
      <c r="A2837">
        <v>24</v>
      </c>
      <c r="B2837" t="s">
        <v>406</v>
      </c>
      <c r="C2837" s="1">
        <v>44774</v>
      </c>
      <c r="D2837" t="s">
        <v>56</v>
      </c>
      <c r="E2837" t="str">
        <f t="shared" si="44"/>
        <v>2022/08</v>
      </c>
      <c r="F2837">
        <v>5911139.2829385102</v>
      </c>
      <c r="G2837">
        <v>-5.4692651843885054E-2</v>
      </c>
      <c r="H2837" t="s">
        <v>128</v>
      </c>
      <c r="I2837">
        <v>2022</v>
      </c>
      <c r="J2837" t="s">
        <v>410</v>
      </c>
      <c r="K2837">
        <v>3822956.671831286</v>
      </c>
      <c r="L2837">
        <v>0.64673770805326736</v>
      </c>
      <c r="M2837" t="s">
        <v>15</v>
      </c>
    </row>
    <row r="2838" spans="1:13" x14ac:dyDescent="0.3">
      <c r="A2838">
        <v>24</v>
      </c>
      <c r="B2838" t="s">
        <v>406</v>
      </c>
      <c r="C2838" s="1">
        <v>44743</v>
      </c>
      <c r="D2838" t="s">
        <v>57</v>
      </c>
      <c r="E2838" t="str">
        <f t="shared" si="44"/>
        <v>2022/07</v>
      </c>
      <c r="F2838">
        <v>6243439.5268850299</v>
      </c>
      <c r="G2838">
        <v>2.7878878040482783E-2</v>
      </c>
      <c r="H2838" t="s">
        <v>128</v>
      </c>
      <c r="I2838">
        <v>2022</v>
      </c>
      <c r="J2838" t="s">
        <v>410</v>
      </c>
      <c r="K2838">
        <v>3822956.671831286</v>
      </c>
      <c r="L2838">
        <v>0.61231580050854295</v>
      </c>
      <c r="M2838" t="s">
        <v>15</v>
      </c>
    </row>
    <row r="2839" spans="1:13" x14ac:dyDescent="0.3">
      <c r="A2839">
        <v>24</v>
      </c>
      <c r="B2839" t="s">
        <v>406</v>
      </c>
      <c r="C2839" s="1">
        <v>44713</v>
      </c>
      <c r="D2839" t="s">
        <v>58</v>
      </c>
      <c r="E2839" t="str">
        <f t="shared" si="44"/>
        <v>2022/06</v>
      </c>
      <c r="F2839">
        <v>6071783.3465304403</v>
      </c>
      <c r="G2839">
        <v>-9.5702395360691528E-2</v>
      </c>
      <c r="H2839" t="s">
        <v>128</v>
      </c>
      <c r="I2839">
        <v>2022</v>
      </c>
      <c r="J2839" t="s">
        <v>410</v>
      </c>
      <c r="K2839">
        <v>3822956.671831286</v>
      </c>
      <c r="L2839">
        <v>0.62962666051248573</v>
      </c>
      <c r="M2839" t="s">
        <v>15</v>
      </c>
    </row>
    <row r="2840" spans="1:13" x14ac:dyDescent="0.3">
      <c r="A2840">
        <v>24</v>
      </c>
      <c r="B2840" t="s">
        <v>406</v>
      </c>
      <c r="C2840" s="1">
        <v>44682</v>
      </c>
      <c r="D2840" t="s">
        <v>59</v>
      </c>
      <c r="E2840" t="str">
        <f t="shared" si="44"/>
        <v>2022/05</v>
      </c>
      <c r="F2840">
        <v>6681581.7876448901</v>
      </c>
      <c r="G2840">
        <v>-7.9659323560787115E-2</v>
      </c>
      <c r="H2840" t="s">
        <v>128</v>
      </c>
      <c r="I2840">
        <v>2022</v>
      </c>
      <c r="J2840" t="s">
        <v>410</v>
      </c>
      <c r="K2840">
        <v>3822956.671831286</v>
      </c>
      <c r="L2840">
        <v>0.57216341778535551</v>
      </c>
      <c r="M2840" t="s">
        <v>15</v>
      </c>
    </row>
    <row r="2841" spans="1:13" x14ac:dyDescent="0.3">
      <c r="A2841">
        <v>24</v>
      </c>
      <c r="B2841" t="s">
        <v>406</v>
      </c>
      <c r="C2841" s="1">
        <v>44652</v>
      </c>
      <c r="D2841" t="s">
        <v>60</v>
      </c>
      <c r="E2841" t="str">
        <f t="shared" si="44"/>
        <v>2022/04</v>
      </c>
      <c r="F2841">
        <v>7235605.7218439104</v>
      </c>
      <c r="G2841">
        <v>2.5326253583040987E-2</v>
      </c>
      <c r="H2841" t="s">
        <v>128</v>
      </c>
      <c r="I2841">
        <v>2022</v>
      </c>
      <c r="J2841" t="s">
        <v>410</v>
      </c>
      <c r="K2841">
        <v>3822956.671831286</v>
      </c>
      <c r="L2841">
        <v>0.52835337065008703</v>
      </c>
      <c r="M2841" t="s">
        <v>15</v>
      </c>
    </row>
    <row r="2842" spans="1:13" x14ac:dyDescent="0.3">
      <c r="A2842">
        <v>24</v>
      </c>
      <c r="B2842" t="s">
        <v>406</v>
      </c>
      <c r="C2842" s="1">
        <v>44621</v>
      </c>
      <c r="D2842" t="s">
        <v>61</v>
      </c>
      <c r="E2842" t="str">
        <f t="shared" si="44"/>
        <v>2022/03</v>
      </c>
      <c r="F2842">
        <v>7054655.9977523303</v>
      </c>
      <c r="G2842">
        <v>1.1199843277568833E-2</v>
      </c>
      <c r="H2842" t="s">
        <v>128</v>
      </c>
      <c r="I2842">
        <v>2022</v>
      </c>
      <c r="J2842" t="s">
        <v>410</v>
      </c>
      <c r="K2842">
        <v>3822956.671831286</v>
      </c>
      <c r="L2842">
        <v>0.54190546967127962</v>
      </c>
      <c r="M2842" t="s">
        <v>15</v>
      </c>
    </row>
    <row r="2843" spans="1:13" x14ac:dyDescent="0.3">
      <c r="A2843">
        <v>24</v>
      </c>
      <c r="B2843" t="s">
        <v>406</v>
      </c>
      <c r="C2843" s="1">
        <v>44593</v>
      </c>
      <c r="D2843" t="s">
        <v>62</v>
      </c>
      <c r="E2843" t="str">
        <f t="shared" si="44"/>
        <v>2022/02</v>
      </c>
      <c r="F2843">
        <v>6976085.7646450195</v>
      </c>
      <c r="G2843">
        <v>-5.7125075696378314E-2</v>
      </c>
      <c r="H2843" t="s">
        <v>128</v>
      </c>
      <c r="I2843">
        <v>2022</v>
      </c>
      <c r="J2843" t="s">
        <v>410</v>
      </c>
      <c r="K2843">
        <v>3822956.671831286</v>
      </c>
      <c r="L2843">
        <v>0.54800884060315425</v>
      </c>
      <c r="M2843" t="s">
        <v>15</v>
      </c>
    </row>
    <row r="2844" spans="1:13" x14ac:dyDescent="0.3">
      <c r="A2844">
        <v>24</v>
      </c>
      <c r="B2844" t="s">
        <v>406</v>
      </c>
      <c r="C2844" s="1">
        <v>44562</v>
      </c>
      <c r="D2844" t="s">
        <v>63</v>
      </c>
      <c r="E2844" t="str">
        <f t="shared" si="44"/>
        <v>2022/01</v>
      </c>
      <c r="F2844">
        <v>7386197.5045830896</v>
      </c>
      <c r="G2844">
        <v>-8.1773391455004132E-2</v>
      </c>
      <c r="H2844" t="s">
        <v>128</v>
      </c>
      <c r="I2844">
        <v>2022</v>
      </c>
      <c r="J2844" t="s">
        <v>410</v>
      </c>
      <c r="K2844">
        <v>3822956.671831286</v>
      </c>
      <c r="L2844">
        <v>0.51758115992148401</v>
      </c>
      <c r="M2844" t="s">
        <v>15</v>
      </c>
    </row>
    <row r="2845" spans="1:13" x14ac:dyDescent="0.3">
      <c r="A2845">
        <v>24</v>
      </c>
      <c r="B2845" t="s">
        <v>406</v>
      </c>
      <c r="C2845" s="1">
        <v>44531</v>
      </c>
      <c r="D2845" t="s">
        <v>64</v>
      </c>
      <c r="E2845" t="str">
        <f t="shared" si="44"/>
        <v>2021/12</v>
      </c>
      <c r="F2845">
        <v>8015574.3904271498</v>
      </c>
      <c r="G2845">
        <v>8.842482800695961E-2</v>
      </c>
      <c r="H2845" t="s">
        <v>128</v>
      </c>
      <c r="I2845">
        <v>2021</v>
      </c>
      <c r="J2845" t="s">
        <v>411</v>
      </c>
      <c r="K2845">
        <v>3647222.1600421858</v>
      </c>
      <c r="L2845">
        <v>0.45501694356401889</v>
      </c>
      <c r="M2845" t="s">
        <v>15</v>
      </c>
    </row>
    <row r="2846" spans="1:13" x14ac:dyDescent="0.3">
      <c r="A2846">
        <v>24</v>
      </c>
      <c r="B2846" t="s">
        <v>406</v>
      </c>
      <c r="C2846" s="1">
        <v>44501</v>
      </c>
      <c r="D2846" t="s">
        <v>66</v>
      </c>
      <c r="E2846" t="str">
        <f t="shared" si="44"/>
        <v>2021/11</v>
      </c>
      <c r="F2846">
        <v>7337231.70749442</v>
      </c>
      <c r="G2846">
        <v>-9.7519871550918472E-2</v>
      </c>
      <c r="H2846" t="s">
        <v>128</v>
      </c>
      <c r="I2846">
        <v>2021</v>
      </c>
      <c r="J2846" t="s">
        <v>411</v>
      </c>
      <c r="K2846">
        <v>3647222.1600421858</v>
      </c>
      <c r="L2846">
        <v>0.49708422814517739</v>
      </c>
      <c r="M2846" t="s">
        <v>15</v>
      </c>
    </row>
    <row r="2847" spans="1:13" x14ac:dyDescent="0.3">
      <c r="A2847">
        <v>24</v>
      </c>
      <c r="B2847" t="s">
        <v>406</v>
      </c>
      <c r="C2847" s="1">
        <v>44470</v>
      </c>
      <c r="D2847" t="s">
        <v>67</v>
      </c>
      <c r="E2847" t="str">
        <f t="shared" si="44"/>
        <v>2021/10</v>
      </c>
      <c r="F2847">
        <v>8088808.9193243403</v>
      </c>
      <c r="G2847">
        <v>-1.4954735176358699E-2</v>
      </c>
      <c r="H2847" t="s">
        <v>128</v>
      </c>
      <c r="I2847">
        <v>2021</v>
      </c>
      <c r="J2847" t="s">
        <v>411</v>
      </c>
      <c r="K2847">
        <v>3647222.1600421858</v>
      </c>
      <c r="L2847">
        <v>0.45089730718312465</v>
      </c>
      <c r="M2847" t="s">
        <v>15</v>
      </c>
    </row>
    <row r="2848" spans="1:13" x14ac:dyDescent="0.3">
      <c r="A2848">
        <v>24</v>
      </c>
      <c r="B2848" t="s">
        <v>406</v>
      </c>
      <c r="C2848" s="1">
        <v>44440</v>
      </c>
      <c r="D2848" t="s">
        <v>68</v>
      </c>
      <c r="E2848" t="str">
        <f t="shared" si="44"/>
        <v>2021/09</v>
      </c>
      <c r="F2848">
        <v>8210683.9476138502</v>
      </c>
      <c r="G2848">
        <v>2.9083928555886109E-3</v>
      </c>
      <c r="H2848" t="s">
        <v>128</v>
      </c>
      <c r="I2848">
        <v>2021</v>
      </c>
      <c r="J2848" t="s">
        <v>411</v>
      </c>
      <c r="K2848">
        <v>3647222.1600421858</v>
      </c>
      <c r="L2848">
        <v>0.44420442722096543</v>
      </c>
      <c r="M2848" t="s">
        <v>15</v>
      </c>
    </row>
    <row r="2849" spans="1:13" x14ac:dyDescent="0.3">
      <c r="A2849">
        <v>24</v>
      </c>
      <c r="B2849" t="s">
        <v>406</v>
      </c>
      <c r="C2849" s="1">
        <v>44409</v>
      </c>
      <c r="D2849" t="s">
        <v>69</v>
      </c>
      <c r="E2849" t="str">
        <f t="shared" si="44"/>
        <v>2021/08</v>
      </c>
      <c r="F2849">
        <v>8186838.7454972304</v>
      </c>
      <c r="G2849">
        <v>2.5234846269937938E-2</v>
      </c>
      <c r="H2849" t="s">
        <v>128</v>
      </c>
      <c r="I2849">
        <v>2021</v>
      </c>
      <c r="J2849" t="s">
        <v>411</v>
      </c>
      <c r="K2849">
        <v>3647222.1600421858</v>
      </c>
      <c r="L2849">
        <v>0.44549822873305789</v>
      </c>
      <c r="M2849" t="s">
        <v>15</v>
      </c>
    </row>
    <row r="2850" spans="1:13" x14ac:dyDescent="0.3">
      <c r="A2850">
        <v>24</v>
      </c>
      <c r="B2850" t="s">
        <v>406</v>
      </c>
      <c r="C2850" s="1">
        <v>44378</v>
      </c>
      <c r="D2850" t="s">
        <v>70</v>
      </c>
      <c r="E2850" t="str">
        <f t="shared" si="44"/>
        <v>2021/07</v>
      </c>
      <c r="F2850">
        <v>7982830.0186527902</v>
      </c>
      <c r="G2850">
        <v>1.8084853719606383E-2</v>
      </c>
      <c r="H2850" t="s">
        <v>128</v>
      </c>
      <c r="I2850">
        <v>2021</v>
      </c>
      <c r="J2850" t="s">
        <v>411</v>
      </c>
      <c r="K2850">
        <v>3647222.1600421858</v>
      </c>
      <c r="L2850">
        <v>0.4568833548403306</v>
      </c>
      <c r="M2850" t="s">
        <v>15</v>
      </c>
    </row>
    <row r="2851" spans="1:13" x14ac:dyDescent="0.3">
      <c r="A2851">
        <v>24</v>
      </c>
      <c r="B2851" t="s">
        <v>406</v>
      </c>
      <c r="C2851" s="1">
        <v>44348</v>
      </c>
      <c r="D2851" t="s">
        <v>71</v>
      </c>
      <c r="E2851" t="str">
        <f t="shared" si="44"/>
        <v>2021/06</v>
      </c>
      <c r="F2851">
        <v>7839759.3112979401</v>
      </c>
      <c r="G2851">
        <v>-1.1758925260222527E-2</v>
      </c>
      <c r="H2851" t="s">
        <v>128</v>
      </c>
      <c r="I2851">
        <v>2021</v>
      </c>
      <c r="J2851" t="s">
        <v>411</v>
      </c>
      <c r="K2851">
        <v>3647222.1600421858</v>
      </c>
      <c r="L2851">
        <v>0.46522119050085436</v>
      </c>
      <c r="M2851" t="s">
        <v>15</v>
      </c>
    </row>
    <row r="2852" spans="1:13" x14ac:dyDescent="0.3">
      <c r="A2852">
        <v>24</v>
      </c>
      <c r="B2852" t="s">
        <v>406</v>
      </c>
      <c r="C2852" s="1">
        <v>44317</v>
      </c>
      <c r="D2852" t="s">
        <v>72</v>
      </c>
      <c r="E2852" t="str">
        <f t="shared" si="44"/>
        <v>2021/05</v>
      </c>
      <c r="F2852">
        <v>7932490.5967131397</v>
      </c>
      <c r="G2852">
        <v>-4.7791504192874763E-2</v>
      </c>
      <c r="H2852" t="s">
        <v>128</v>
      </c>
      <c r="I2852">
        <v>2021</v>
      </c>
      <c r="J2852" t="s">
        <v>411</v>
      </c>
      <c r="K2852">
        <v>3647222.1600421858</v>
      </c>
      <c r="L2852">
        <v>0.45978272719962976</v>
      </c>
      <c r="M2852" t="s">
        <v>15</v>
      </c>
    </row>
    <row r="2853" spans="1:13" x14ac:dyDescent="0.3">
      <c r="A2853">
        <v>24</v>
      </c>
      <c r="B2853" t="s">
        <v>406</v>
      </c>
      <c r="C2853" s="1">
        <v>44287</v>
      </c>
      <c r="D2853" t="s">
        <v>73</v>
      </c>
      <c r="E2853" t="str">
        <f t="shared" si="44"/>
        <v>2021/04</v>
      </c>
      <c r="F2853">
        <v>8320801.3246533396</v>
      </c>
      <c r="G2853">
        <v>-9.5437214958360591E-4</v>
      </c>
      <c r="H2853" t="s">
        <v>128</v>
      </c>
      <c r="I2853">
        <v>2021</v>
      </c>
      <c r="J2853" t="s">
        <v>411</v>
      </c>
      <c r="K2853">
        <v>3647222.1600421858</v>
      </c>
      <c r="L2853">
        <v>0.43832583158018568</v>
      </c>
      <c r="M2853" t="s">
        <v>15</v>
      </c>
    </row>
    <row r="2854" spans="1:13" x14ac:dyDescent="0.3">
      <c r="A2854">
        <v>24</v>
      </c>
      <c r="B2854" t="s">
        <v>406</v>
      </c>
      <c r="C2854" s="1">
        <v>44256</v>
      </c>
      <c r="D2854" t="s">
        <v>74</v>
      </c>
      <c r="E2854" t="str">
        <f t="shared" si="44"/>
        <v>2021/03</v>
      </c>
      <c r="F2854">
        <v>8328746.25630752</v>
      </c>
      <c r="G2854">
        <v>8.6289001228626497E-2</v>
      </c>
      <c r="H2854" t="s">
        <v>128</v>
      </c>
      <c r="I2854">
        <v>2021</v>
      </c>
      <c r="J2854" t="s">
        <v>411</v>
      </c>
      <c r="K2854">
        <v>3647222.1600421858</v>
      </c>
      <c r="L2854">
        <v>0.43790770516991967</v>
      </c>
      <c r="M2854" t="s">
        <v>15</v>
      </c>
    </row>
    <row r="2855" spans="1:13" x14ac:dyDescent="0.3">
      <c r="A2855">
        <v>24</v>
      </c>
      <c r="B2855" t="s">
        <v>406</v>
      </c>
      <c r="C2855" s="1">
        <v>44228</v>
      </c>
      <c r="D2855" t="s">
        <v>75</v>
      </c>
      <c r="E2855" t="str">
        <f t="shared" si="44"/>
        <v>2021/02</v>
      </c>
      <c r="F2855">
        <v>7640201.17146663</v>
      </c>
      <c r="G2855">
        <v>4.5071641266242642E-2</v>
      </c>
      <c r="H2855" t="s">
        <v>128</v>
      </c>
      <c r="I2855">
        <v>2021</v>
      </c>
      <c r="J2855" t="s">
        <v>411</v>
      </c>
      <c r="K2855">
        <v>3647222.1600421858</v>
      </c>
      <c r="L2855">
        <v>0.47737252962176346</v>
      </c>
      <c r="M2855" t="s">
        <v>15</v>
      </c>
    </row>
    <row r="2856" spans="1:13" x14ac:dyDescent="0.3">
      <c r="A2856">
        <v>24</v>
      </c>
      <c r="B2856" t="s">
        <v>406</v>
      </c>
      <c r="C2856" s="1">
        <v>44197</v>
      </c>
      <c r="D2856" t="s">
        <v>76</v>
      </c>
      <c r="E2856" t="str">
        <f t="shared" si="44"/>
        <v>2021/01</v>
      </c>
      <c r="F2856">
        <v>7303489.8306180201</v>
      </c>
      <c r="G2856">
        <v>6.4276059618274137E-2</v>
      </c>
      <c r="H2856" t="s">
        <v>128</v>
      </c>
      <c r="I2856">
        <v>2021</v>
      </c>
      <c r="J2856" t="s">
        <v>411</v>
      </c>
      <c r="K2856">
        <v>3647222.1600421858</v>
      </c>
      <c r="L2856">
        <v>0.49938074052655435</v>
      </c>
      <c r="M2856" t="s">
        <v>15</v>
      </c>
    </row>
    <row r="2857" spans="1:13" x14ac:dyDescent="0.3">
      <c r="A2857">
        <v>24</v>
      </c>
      <c r="B2857" t="s">
        <v>406</v>
      </c>
      <c r="C2857" s="1">
        <v>44166</v>
      </c>
      <c r="D2857" t="s">
        <v>77</v>
      </c>
      <c r="E2857" t="str">
        <f t="shared" si="44"/>
        <v>2020/12</v>
      </c>
      <c r="F2857">
        <v>6848819.0317794597</v>
      </c>
      <c r="G2857">
        <v>-9.288442030652784E-2</v>
      </c>
      <c r="H2857" t="s">
        <v>128</v>
      </c>
      <c r="I2857">
        <v>2020</v>
      </c>
      <c r="J2857" t="s">
        <v>412</v>
      </c>
      <c r="K2857">
        <v>3078066.4523086045</v>
      </c>
      <c r="L2857">
        <v>0.44943025038710382</v>
      </c>
      <c r="M2857" t="s">
        <v>15</v>
      </c>
    </row>
    <row r="2858" spans="1:13" x14ac:dyDescent="0.3">
      <c r="A2858">
        <v>24</v>
      </c>
      <c r="B2858" t="s">
        <v>406</v>
      </c>
      <c r="C2858" s="1">
        <v>44136</v>
      </c>
      <c r="D2858" t="s">
        <v>79</v>
      </c>
      <c r="E2858" t="str">
        <f t="shared" si="44"/>
        <v>2020/11</v>
      </c>
      <c r="F2858">
        <v>7515448.1357618002</v>
      </c>
      <c r="G2858">
        <v>0.12355077094200494</v>
      </c>
      <c r="H2858" t="s">
        <v>128</v>
      </c>
      <c r="I2858">
        <v>2020</v>
      </c>
      <c r="J2858" t="s">
        <v>412</v>
      </c>
      <c r="K2858">
        <v>3078066.4523086045</v>
      </c>
      <c r="L2858">
        <v>0.40956525768061836</v>
      </c>
      <c r="M2858" t="s">
        <v>15</v>
      </c>
    </row>
    <row r="2859" spans="1:13" x14ac:dyDescent="0.3">
      <c r="A2859">
        <v>24</v>
      </c>
      <c r="B2859" t="s">
        <v>406</v>
      </c>
      <c r="C2859" s="1">
        <v>44105</v>
      </c>
      <c r="D2859" t="s">
        <v>80</v>
      </c>
      <c r="E2859" t="str">
        <f t="shared" si="44"/>
        <v>2020/10</v>
      </c>
      <c r="F2859">
        <v>6641978.4779690197</v>
      </c>
      <c r="G2859">
        <v>-0.17886548236390551</v>
      </c>
      <c r="H2859" t="s">
        <v>128</v>
      </c>
      <c r="I2859">
        <v>2020</v>
      </c>
      <c r="J2859" t="s">
        <v>412</v>
      </c>
      <c r="K2859">
        <v>3078066.4523086045</v>
      </c>
      <c r="L2859">
        <v>0.46342614064744964</v>
      </c>
      <c r="M2859" t="s">
        <v>15</v>
      </c>
    </row>
    <row r="2860" spans="1:13" x14ac:dyDescent="0.3">
      <c r="A2860">
        <v>24</v>
      </c>
      <c r="B2860" t="s">
        <v>406</v>
      </c>
      <c r="C2860" s="1">
        <v>44075</v>
      </c>
      <c r="D2860" t="s">
        <v>81</v>
      </c>
      <c r="E2860" t="str">
        <f t="shared" si="44"/>
        <v>2020/09</v>
      </c>
      <c r="F2860">
        <v>7942875.5132633699</v>
      </c>
      <c r="G2860">
        <v>-9.8211136208172067E-2</v>
      </c>
      <c r="H2860" t="s">
        <v>128</v>
      </c>
      <c r="I2860">
        <v>2020</v>
      </c>
      <c r="J2860" t="s">
        <v>412</v>
      </c>
      <c r="K2860">
        <v>3078066.4523086045</v>
      </c>
      <c r="L2860">
        <v>0.38752545563237284</v>
      </c>
      <c r="M2860" t="s">
        <v>15</v>
      </c>
    </row>
    <row r="2861" spans="1:13" x14ac:dyDescent="0.3">
      <c r="A2861">
        <v>24</v>
      </c>
      <c r="B2861" t="s">
        <v>406</v>
      </c>
      <c r="C2861" s="1">
        <v>44044</v>
      </c>
      <c r="D2861" t="s">
        <v>82</v>
      </c>
      <c r="E2861" t="str">
        <f t="shared" si="44"/>
        <v>2020/08</v>
      </c>
      <c r="F2861">
        <v>8762545.9933172707</v>
      </c>
      <c r="G2861">
        <v>-3.0314370872461416E-2</v>
      </c>
      <c r="H2861" t="s">
        <v>128</v>
      </c>
      <c r="I2861">
        <v>2020</v>
      </c>
      <c r="J2861" t="s">
        <v>412</v>
      </c>
      <c r="K2861">
        <v>3078066.4523086045</v>
      </c>
      <c r="L2861">
        <v>0.35127535474918847</v>
      </c>
      <c r="M2861" t="s">
        <v>15</v>
      </c>
    </row>
    <row r="2862" spans="1:13" x14ac:dyDescent="0.3">
      <c r="A2862">
        <v>24</v>
      </c>
      <c r="B2862" t="s">
        <v>406</v>
      </c>
      <c r="C2862" s="1">
        <v>44013</v>
      </c>
      <c r="D2862" t="s">
        <v>83</v>
      </c>
      <c r="E2862" t="str">
        <f t="shared" si="44"/>
        <v>2020/07</v>
      </c>
      <c r="F2862">
        <v>9032244.2760260701</v>
      </c>
      <c r="G2862">
        <v>1.5250418935088819E-2</v>
      </c>
      <c r="H2862" t="s">
        <v>128</v>
      </c>
      <c r="I2862">
        <v>2020</v>
      </c>
      <c r="J2862" t="s">
        <v>412</v>
      </c>
      <c r="K2862">
        <v>3078066.4523086045</v>
      </c>
      <c r="L2862">
        <v>0.3407864488871935</v>
      </c>
      <c r="M2862" t="s">
        <v>15</v>
      </c>
    </row>
    <row r="2863" spans="1:13" x14ac:dyDescent="0.3">
      <c r="A2863">
        <v>24</v>
      </c>
      <c r="B2863" t="s">
        <v>406</v>
      </c>
      <c r="C2863" s="1">
        <v>43983</v>
      </c>
      <c r="D2863" t="s">
        <v>84</v>
      </c>
      <c r="E2863" t="str">
        <f t="shared" si="44"/>
        <v>2020/06</v>
      </c>
      <c r="F2863">
        <v>8895543.7861812599</v>
      </c>
      <c r="G2863">
        <v>-2.9708279312844926E-4</v>
      </c>
      <c r="H2863" t="s">
        <v>128</v>
      </c>
      <c r="I2863">
        <v>2020</v>
      </c>
      <c r="J2863" t="s">
        <v>412</v>
      </c>
      <c r="K2863">
        <v>3078066.4523086045</v>
      </c>
      <c r="L2863">
        <v>0.34602341647625995</v>
      </c>
      <c r="M2863" t="s">
        <v>15</v>
      </c>
    </row>
    <row r="2864" spans="1:13" x14ac:dyDescent="0.3">
      <c r="A2864">
        <v>24</v>
      </c>
      <c r="B2864" t="s">
        <v>406</v>
      </c>
      <c r="C2864" s="1">
        <v>43952</v>
      </c>
      <c r="D2864" t="s">
        <v>85</v>
      </c>
      <c r="E2864" t="str">
        <f t="shared" si="44"/>
        <v>2020/05</v>
      </c>
      <c r="F2864">
        <v>8898186.8917668108</v>
      </c>
      <c r="G2864">
        <v>0.17473021419029397</v>
      </c>
      <c r="H2864" t="s">
        <v>128</v>
      </c>
      <c r="I2864">
        <v>2020</v>
      </c>
      <c r="J2864" t="s">
        <v>412</v>
      </c>
      <c r="K2864">
        <v>3078066.4523086045</v>
      </c>
      <c r="L2864">
        <v>0.34592063414139285</v>
      </c>
      <c r="M2864" t="s">
        <v>15</v>
      </c>
    </row>
    <row r="2865" spans="1:13" x14ac:dyDescent="0.3">
      <c r="A2865">
        <v>24</v>
      </c>
      <c r="B2865" t="s">
        <v>406</v>
      </c>
      <c r="C2865" s="1">
        <v>43922</v>
      </c>
      <c r="D2865" t="s">
        <v>86</v>
      </c>
      <c r="E2865" t="str">
        <f t="shared" si="44"/>
        <v>2020/04</v>
      </c>
      <c r="F2865">
        <v>7471660.9346196102</v>
      </c>
      <c r="G2865">
        <v>0.10382996551131946</v>
      </c>
      <c r="H2865" t="s">
        <v>128</v>
      </c>
      <c r="I2865">
        <v>2020</v>
      </c>
      <c r="J2865" t="s">
        <v>412</v>
      </c>
      <c r="K2865">
        <v>3078066.4523086045</v>
      </c>
      <c r="L2865">
        <v>0.41196548923232312</v>
      </c>
      <c r="M2865" t="s">
        <v>15</v>
      </c>
    </row>
    <row r="2866" spans="1:13" x14ac:dyDescent="0.3">
      <c r="A2866">
        <v>24</v>
      </c>
      <c r="B2866" t="s">
        <v>406</v>
      </c>
      <c r="C2866" s="1">
        <v>43891</v>
      </c>
      <c r="D2866" t="s">
        <v>87</v>
      </c>
      <c r="E2866" t="str">
        <f t="shared" si="44"/>
        <v>2020/03</v>
      </c>
      <c r="F2866">
        <v>6734794.8980880603</v>
      </c>
      <c r="G2866">
        <v>-8.130886855567758E-2</v>
      </c>
      <c r="H2866" t="s">
        <v>128</v>
      </c>
      <c r="I2866">
        <v>2020</v>
      </c>
      <c r="J2866" t="s">
        <v>412</v>
      </c>
      <c r="K2866">
        <v>3078066.4523086045</v>
      </c>
      <c r="L2866">
        <v>0.45703937519796428</v>
      </c>
      <c r="M2866" t="s">
        <v>15</v>
      </c>
    </row>
    <row r="2867" spans="1:13" x14ac:dyDescent="0.3">
      <c r="A2867">
        <v>24</v>
      </c>
      <c r="B2867" t="s">
        <v>406</v>
      </c>
      <c r="C2867" s="1">
        <v>43862</v>
      </c>
      <c r="D2867" t="s">
        <v>88</v>
      </c>
      <c r="E2867" t="str">
        <f t="shared" si="44"/>
        <v>2020/02</v>
      </c>
      <c r="F2867">
        <v>7305271.60209677</v>
      </c>
      <c r="G2867">
        <v>-0.10292229928235716</v>
      </c>
      <c r="H2867" t="s">
        <v>128</v>
      </c>
      <c r="I2867">
        <v>2020</v>
      </c>
      <c r="J2867" t="s">
        <v>412</v>
      </c>
      <c r="K2867">
        <v>3078066.4523086045</v>
      </c>
      <c r="L2867">
        <v>0.42134866709475022</v>
      </c>
      <c r="M2867" t="s">
        <v>15</v>
      </c>
    </row>
    <row r="2868" spans="1:13" x14ac:dyDescent="0.3">
      <c r="A2868">
        <v>24</v>
      </c>
      <c r="B2868" t="s">
        <v>406</v>
      </c>
      <c r="C2868" s="1">
        <v>43831</v>
      </c>
      <c r="D2868" t="s">
        <v>89</v>
      </c>
      <c r="E2868" t="str">
        <f t="shared" si="44"/>
        <v>2020/01</v>
      </c>
      <c r="F2868">
        <v>8097201.6290700501</v>
      </c>
      <c r="G2868">
        <v>-4.2533028951774014E-2</v>
      </c>
      <c r="H2868" t="s">
        <v>128</v>
      </c>
      <c r="I2868">
        <v>2020</v>
      </c>
      <c r="J2868" t="s">
        <v>412</v>
      </c>
      <c r="K2868">
        <v>3078066.4523086045</v>
      </c>
      <c r="L2868">
        <v>0.38013953379374044</v>
      </c>
      <c r="M2868" t="s">
        <v>15</v>
      </c>
    </row>
    <row r="2869" spans="1:13" x14ac:dyDescent="0.3">
      <c r="A2869">
        <v>24</v>
      </c>
      <c r="B2869" t="s">
        <v>406</v>
      </c>
      <c r="C2869" s="1">
        <v>43800</v>
      </c>
      <c r="D2869" t="s">
        <v>90</v>
      </c>
      <c r="E2869" t="str">
        <f t="shared" si="44"/>
        <v>2019/12</v>
      </c>
      <c r="F2869">
        <v>8449029.2494378891</v>
      </c>
      <c r="G2869">
        <v>-9.7324273203455835E-3</v>
      </c>
      <c r="H2869" t="s">
        <v>128</v>
      </c>
      <c r="I2869">
        <v>2019</v>
      </c>
      <c r="J2869" t="s">
        <v>413</v>
      </c>
      <c r="K2869">
        <v>3117708.138691213</v>
      </c>
      <c r="L2869">
        <v>0.36900193461854014</v>
      </c>
      <c r="M2869" t="s">
        <v>15</v>
      </c>
    </row>
    <row r="2870" spans="1:13" x14ac:dyDescent="0.3">
      <c r="A2870">
        <v>24</v>
      </c>
      <c r="B2870" t="s">
        <v>406</v>
      </c>
      <c r="C2870" s="1">
        <v>43770</v>
      </c>
      <c r="D2870" t="s">
        <v>92</v>
      </c>
      <c r="E2870" t="str">
        <f t="shared" si="44"/>
        <v>2019/11</v>
      </c>
      <c r="F2870">
        <v>8531660.2604560293</v>
      </c>
      <c r="G2870">
        <v>-9.0276835487437521E-2</v>
      </c>
      <c r="H2870" t="s">
        <v>128</v>
      </c>
      <c r="I2870">
        <v>2019</v>
      </c>
      <c r="J2870" t="s">
        <v>413</v>
      </c>
      <c r="K2870">
        <v>3117708.138691213</v>
      </c>
      <c r="L2870">
        <v>0.36542806950971662</v>
      </c>
      <c r="M2870" t="s">
        <v>15</v>
      </c>
    </row>
    <row r="2871" spans="1:13" x14ac:dyDescent="0.3">
      <c r="A2871">
        <v>24</v>
      </c>
      <c r="B2871" t="s">
        <v>406</v>
      </c>
      <c r="C2871" s="1">
        <v>43739</v>
      </c>
      <c r="D2871" t="s">
        <v>93</v>
      </c>
      <c r="E2871" t="str">
        <f t="shared" si="44"/>
        <v>2019/10</v>
      </c>
      <c r="F2871">
        <v>9337707.9054421503</v>
      </c>
      <c r="G2871">
        <v>1.9537343862720779E-2</v>
      </c>
      <c r="H2871" t="s">
        <v>128</v>
      </c>
      <c r="I2871">
        <v>2019</v>
      </c>
      <c r="J2871" t="s">
        <v>413</v>
      </c>
      <c r="K2871">
        <v>3117708.138691213</v>
      </c>
      <c r="L2871">
        <v>0.33388366505597888</v>
      </c>
      <c r="M2871" t="s">
        <v>15</v>
      </c>
    </row>
    <row r="2872" spans="1:13" x14ac:dyDescent="0.3">
      <c r="A2872">
        <v>24</v>
      </c>
      <c r="B2872" t="s">
        <v>406</v>
      </c>
      <c r="C2872" s="1">
        <v>43709</v>
      </c>
      <c r="D2872" t="s">
        <v>94</v>
      </c>
      <c r="E2872" t="str">
        <f t="shared" si="44"/>
        <v>2019/09</v>
      </c>
      <c r="F2872">
        <v>9157044.4835852906</v>
      </c>
      <c r="G2872">
        <v>1.5909466003660246E-2</v>
      </c>
      <c r="H2872" t="s">
        <v>128</v>
      </c>
      <c r="I2872">
        <v>2019</v>
      </c>
      <c r="J2872" t="s">
        <v>413</v>
      </c>
      <c r="K2872">
        <v>3117708.138691213</v>
      </c>
      <c r="L2872">
        <v>0.34047100505844935</v>
      </c>
      <c r="M2872" t="s">
        <v>15</v>
      </c>
    </row>
    <row r="2873" spans="1:13" x14ac:dyDescent="0.3">
      <c r="A2873">
        <v>24</v>
      </c>
      <c r="B2873" t="s">
        <v>406</v>
      </c>
      <c r="C2873" s="1">
        <v>43678</v>
      </c>
      <c r="D2873" t="s">
        <v>95</v>
      </c>
      <c r="E2873" t="str">
        <f t="shared" si="44"/>
        <v>2019/08</v>
      </c>
      <c r="F2873">
        <v>9012513.5491925105</v>
      </c>
      <c r="G2873">
        <v>3.1549372613036285E-3</v>
      </c>
      <c r="H2873" t="s">
        <v>128</v>
      </c>
      <c r="I2873">
        <v>2019</v>
      </c>
      <c r="J2873" t="s">
        <v>413</v>
      </c>
      <c r="K2873">
        <v>3117708.138691213</v>
      </c>
      <c r="L2873">
        <v>0.34593103485215271</v>
      </c>
      <c r="M2873" t="s">
        <v>15</v>
      </c>
    </row>
    <row r="2874" spans="1:13" x14ac:dyDescent="0.3">
      <c r="A2874">
        <v>24</v>
      </c>
      <c r="B2874" t="s">
        <v>406</v>
      </c>
      <c r="C2874" s="1">
        <v>43647</v>
      </c>
      <c r="D2874" t="s">
        <v>96</v>
      </c>
      <c r="E2874" t="str">
        <f t="shared" si="44"/>
        <v>2019/07</v>
      </c>
      <c r="F2874">
        <v>8984124.4408538993</v>
      </c>
      <c r="G2874">
        <v>-7.7747973967203137E-3</v>
      </c>
      <c r="H2874" t="s">
        <v>128</v>
      </c>
      <c r="I2874">
        <v>2019</v>
      </c>
      <c r="J2874" t="s">
        <v>413</v>
      </c>
      <c r="K2874">
        <v>3117708.138691213</v>
      </c>
      <c r="L2874">
        <v>0.34702414901043926</v>
      </c>
      <c r="M2874" t="s">
        <v>15</v>
      </c>
    </row>
    <row r="2875" spans="1:13" x14ac:dyDescent="0.3">
      <c r="A2875">
        <v>24</v>
      </c>
      <c r="B2875" t="s">
        <v>406</v>
      </c>
      <c r="C2875" s="1">
        <v>43617</v>
      </c>
      <c r="D2875" t="s">
        <v>97</v>
      </c>
      <c r="E2875" t="str">
        <f t="shared" si="44"/>
        <v>2019/06</v>
      </c>
      <c r="F2875">
        <v>9054246.4270619806</v>
      </c>
      <c r="G2875">
        <v>5.414631989762287E-2</v>
      </c>
      <c r="H2875" t="s">
        <v>128</v>
      </c>
      <c r="I2875">
        <v>2019</v>
      </c>
      <c r="J2875" t="s">
        <v>413</v>
      </c>
      <c r="K2875">
        <v>3117708.138691213</v>
      </c>
      <c r="L2875">
        <v>0.3443365677979322</v>
      </c>
      <c r="M2875" t="s">
        <v>15</v>
      </c>
    </row>
    <row r="2876" spans="1:13" x14ac:dyDescent="0.3">
      <c r="A2876">
        <v>24</v>
      </c>
      <c r="B2876" t="s">
        <v>406</v>
      </c>
      <c r="C2876" s="1">
        <v>43586</v>
      </c>
      <c r="D2876" t="s">
        <v>98</v>
      </c>
      <c r="E2876" t="str">
        <f t="shared" si="44"/>
        <v>2019/05</v>
      </c>
      <c r="F2876">
        <v>8577028.6833993699</v>
      </c>
      <c r="G2876">
        <v>-2.8964911968089129E-2</v>
      </c>
      <c r="H2876" t="s">
        <v>128</v>
      </c>
      <c r="I2876">
        <v>2019</v>
      </c>
      <c r="J2876" t="s">
        <v>413</v>
      </c>
      <c r="K2876">
        <v>3117708.138691213</v>
      </c>
      <c r="L2876">
        <v>0.3634951279486171</v>
      </c>
      <c r="M2876" t="s">
        <v>15</v>
      </c>
    </row>
    <row r="2877" spans="1:13" x14ac:dyDescent="0.3">
      <c r="A2877">
        <v>24</v>
      </c>
      <c r="B2877" t="s">
        <v>406</v>
      </c>
      <c r="C2877" s="1">
        <v>43556</v>
      </c>
      <c r="D2877" t="s">
        <v>99</v>
      </c>
      <c r="E2877" t="str">
        <f t="shared" si="44"/>
        <v>2019/04</v>
      </c>
      <c r="F2877">
        <v>8829094.4732262194</v>
      </c>
      <c r="G2877">
        <v>3.1598043073333151E-2</v>
      </c>
      <c r="H2877" t="s">
        <v>128</v>
      </c>
      <c r="I2877">
        <v>2019</v>
      </c>
      <c r="J2877" t="s">
        <v>413</v>
      </c>
      <c r="K2877">
        <v>3117708.138691213</v>
      </c>
      <c r="L2877">
        <v>0.35311754202489332</v>
      </c>
      <c r="M2877" t="s">
        <v>15</v>
      </c>
    </row>
    <row r="2878" spans="1:13" x14ac:dyDescent="0.3">
      <c r="A2878">
        <v>24</v>
      </c>
      <c r="B2878" t="s">
        <v>406</v>
      </c>
      <c r="C2878" s="1">
        <v>43525</v>
      </c>
      <c r="D2878" t="s">
        <v>100</v>
      </c>
      <c r="E2878" t="str">
        <f t="shared" si="44"/>
        <v>2019/03</v>
      </c>
      <c r="F2878">
        <v>8554473.9501990303</v>
      </c>
      <c r="G2878">
        <v>1.6717691577991845E-2</v>
      </c>
      <c r="H2878" t="s">
        <v>128</v>
      </c>
      <c r="I2878">
        <v>2019</v>
      </c>
      <c r="J2878" t="s">
        <v>413</v>
      </c>
      <c r="K2878">
        <v>3117708.138691213</v>
      </c>
      <c r="L2878">
        <v>0.36445351950819554</v>
      </c>
      <c r="M2878" t="s">
        <v>15</v>
      </c>
    </row>
    <row r="2879" spans="1:13" x14ac:dyDescent="0.3">
      <c r="A2879">
        <v>24</v>
      </c>
      <c r="B2879" t="s">
        <v>406</v>
      </c>
      <c r="C2879" s="1">
        <v>43497</v>
      </c>
      <c r="D2879" t="s">
        <v>101</v>
      </c>
      <c r="E2879" t="str">
        <f t="shared" si="44"/>
        <v>2019/02</v>
      </c>
      <c r="F2879">
        <v>8412651.6667245608</v>
      </c>
      <c r="G2879">
        <v>4.7156504825315276E-2</v>
      </c>
      <c r="H2879" t="s">
        <v>128</v>
      </c>
      <c r="I2879">
        <v>2019</v>
      </c>
      <c r="J2879" t="s">
        <v>413</v>
      </c>
      <c r="K2879">
        <v>3117708.138691213</v>
      </c>
      <c r="L2879">
        <v>0.37059755499244185</v>
      </c>
      <c r="M2879" t="s">
        <v>15</v>
      </c>
    </row>
    <row r="2880" spans="1:13" x14ac:dyDescent="0.3">
      <c r="A2880">
        <v>24</v>
      </c>
      <c r="B2880" t="s">
        <v>406</v>
      </c>
      <c r="C2880" s="1">
        <v>43466</v>
      </c>
      <c r="D2880" t="s">
        <v>102</v>
      </c>
      <c r="E2880" t="str">
        <f t="shared" si="44"/>
        <v>2019/01</v>
      </c>
      <c r="F2880">
        <v>8025148.8627304798</v>
      </c>
      <c r="G2880">
        <v>7.2322038770115851E-2</v>
      </c>
      <c r="H2880" t="s">
        <v>128</v>
      </c>
      <c r="I2880">
        <v>2019</v>
      </c>
      <c r="J2880" t="s">
        <v>413</v>
      </c>
      <c r="K2880">
        <v>3117708.138691213</v>
      </c>
      <c r="L2880">
        <v>0.38849225005284732</v>
      </c>
      <c r="M2880" t="s">
        <v>15</v>
      </c>
    </row>
    <row r="2881" spans="1:13" x14ac:dyDescent="0.3">
      <c r="A2881">
        <v>24</v>
      </c>
      <c r="B2881" t="s">
        <v>406</v>
      </c>
      <c r="C2881" s="1">
        <v>43435</v>
      </c>
      <c r="D2881" t="s">
        <v>103</v>
      </c>
      <c r="E2881" t="str">
        <f t="shared" si="44"/>
        <v>2018/12</v>
      </c>
      <c r="F2881">
        <v>7465244.4749575797</v>
      </c>
      <c r="G2881">
        <v>1.3456876785785117E-2</v>
      </c>
      <c r="H2881" t="s">
        <v>128</v>
      </c>
      <c r="I2881">
        <v>2018</v>
      </c>
      <c r="J2881" t="s">
        <v>414</v>
      </c>
      <c r="K2881">
        <v>2304562.3270106507</v>
      </c>
      <c r="L2881">
        <v>0.30870554001833223</v>
      </c>
      <c r="M2881" t="s">
        <v>15</v>
      </c>
    </row>
    <row r="2882" spans="1:13" x14ac:dyDescent="0.3">
      <c r="A2882">
        <v>24</v>
      </c>
      <c r="B2882" t="s">
        <v>406</v>
      </c>
      <c r="C2882" s="1">
        <v>43405</v>
      </c>
      <c r="D2882" t="s">
        <v>105</v>
      </c>
      <c r="E2882" t="str">
        <f t="shared" si="44"/>
        <v>2018/11</v>
      </c>
      <c r="F2882">
        <v>7365458.5094321398</v>
      </c>
      <c r="G2882">
        <v>-0.12844927607934994</v>
      </c>
      <c r="H2882" t="s">
        <v>128</v>
      </c>
      <c r="I2882">
        <v>2018</v>
      </c>
      <c r="J2882" t="s">
        <v>414</v>
      </c>
      <c r="K2882">
        <v>2304562.3270106507</v>
      </c>
      <c r="L2882">
        <v>0.31288782959804184</v>
      </c>
      <c r="M2882" t="s">
        <v>15</v>
      </c>
    </row>
    <row r="2883" spans="1:13" x14ac:dyDescent="0.3">
      <c r="A2883">
        <v>24</v>
      </c>
      <c r="B2883" t="s">
        <v>406</v>
      </c>
      <c r="C2883" s="1">
        <v>43374</v>
      </c>
      <c r="D2883" t="s">
        <v>106</v>
      </c>
      <c r="E2883" t="str">
        <f t="shared" ref="E2883:E2946" si="45">TEXT(C2883,"yyyy/mm")</f>
        <v>2018/10</v>
      </c>
      <c r="F2883">
        <v>8374995.825309</v>
      </c>
      <c r="G2883">
        <v>5.8460608750212896E-2</v>
      </c>
      <c r="H2883" t="s">
        <v>128</v>
      </c>
      <c r="I2883">
        <v>2018</v>
      </c>
      <c r="J2883" t="s">
        <v>414</v>
      </c>
      <c r="K2883">
        <v>2304562.3270106507</v>
      </c>
      <c r="L2883">
        <v>0.27517175830062252</v>
      </c>
      <c r="M2883" t="s">
        <v>15</v>
      </c>
    </row>
    <row r="2884" spans="1:13" x14ac:dyDescent="0.3">
      <c r="A2884">
        <v>24</v>
      </c>
      <c r="B2884" t="s">
        <v>406</v>
      </c>
      <c r="C2884" s="1">
        <v>43344</v>
      </c>
      <c r="D2884" t="s">
        <v>107</v>
      </c>
      <c r="E2884" t="str">
        <f t="shared" si="45"/>
        <v>2018/09</v>
      </c>
      <c r="F2884">
        <v>7899424.9879638003</v>
      </c>
      <c r="G2884">
        <v>1.436759885557288E-3</v>
      </c>
      <c r="H2884" t="s">
        <v>128</v>
      </c>
      <c r="I2884">
        <v>2018</v>
      </c>
      <c r="J2884" t="s">
        <v>414</v>
      </c>
      <c r="K2884">
        <v>2304562.3270106507</v>
      </c>
      <c r="L2884">
        <v>0.2917379847928257</v>
      </c>
      <c r="M2884" t="s">
        <v>15</v>
      </c>
    </row>
    <row r="2885" spans="1:13" x14ac:dyDescent="0.3">
      <c r="A2885">
        <v>24</v>
      </c>
      <c r="B2885" t="s">
        <v>406</v>
      </c>
      <c r="C2885" s="1">
        <v>43313</v>
      </c>
      <c r="D2885" t="s">
        <v>108</v>
      </c>
      <c r="E2885" t="str">
        <f t="shared" si="45"/>
        <v>2018/08</v>
      </c>
      <c r="F2885">
        <v>7888083.5604271796</v>
      </c>
      <c r="G2885">
        <v>-1.3566747570155916E-2</v>
      </c>
      <c r="H2885" t="s">
        <v>128</v>
      </c>
      <c r="I2885">
        <v>2018</v>
      </c>
      <c r="J2885" t="s">
        <v>414</v>
      </c>
      <c r="K2885">
        <v>2304562.3270106507</v>
      </c>
      <c r="L2885">
        <v>0.29215744348502398</v>
      </c>
      <c r="M2885" t="s">
        <v>15</v>
      </c>
    </row>
    <row r="2886" spans="1:13" x14ac:dyDescent="0.3">
      <c r="A2886">
        <v>24</v>
      </c>
      <c r="B2886" t="s">
        <v>406</v>
      </c>
      <c r="C2886" s="1">
        <v>43282</v>
      </c>
      <c r="D2886" t="s">
        <v>109</v>
      </c>
      <c r="E2886" t="str">
        <f t="shared" si="45"/>
        <v>2018/07</v>
      </c>
      <c r="F2886">
        <v>7995828.4199681496</v>
      </c>
      <c r="G2886">
        <v>2.238497487618343E-2</v>
      </c>
      <c r="H2886" t="s">
        <v>128</v>
      </c>
      <c r="I2886">
        <v>2018</v>
      </c>
      <c r="J2886" t="s">
        <v>414</v>
      </c>
      <c r="K2886">
        <v>2304562.3270106507</v>
      </c>
      <c r="L2886">
        <v>0.28822058277981788</v>
      </c>
      <c r="M2886" t="s">
        <v>15</v>
      </c>
    </row>
    <row r="2887" spans="1:13" x14ac:dyDescent="0.3">
      <c r="A2887">
        <v>24</v>
      </c>
      <c r="B2887" t="s">
        <v>406</v>
      </c>
      <c r="C2887" s="1">
        <v>43252</v>
      </c>
      <c r="D2887" t="s">
        <v>110</v>
      </c>
      <c r="E2887" t="str">
        <f t="shared" si="45"/>
        <v>2018/06</v>
      </c>
      <c r="F2887">
        <v>7818830.4402263602</v>
      </c>
      <c r="G2887">
        <v>-4.5365746389719512E-2</v>
      </c>
      <c r="H2887" t="s">
        <v>128</v>
      </c>
      <c r="I2887">
        <v>2018</v>
      </c>
      <c r="J2887" t="s">
        <v>414</v>
      </c>
      <c r="K2887">
        <v>2304562.3270106507</v>
      </c>
      <c r="L2887">
        <v>0.29474514694091924</v>
      </c>
      <c r="M2887" t="s">
        <v>15</v>
      </c>
    </row>
    <row r="2888" spans="1:13" x14ac:dyDescent="0.3">
      <c r="A2888">
        <v>24</v>
      </c>
      <c r="B2888" t="s">
        <v>406</v>
      </c>
      <c r="C2888" s="1">
        <v>43221</v>
      </c>
      <c r="D2888" t="s">
        <v>111</v>
      </c>
      <c r="E2888" t="str">
        <f t="shared" si="45"/>
        <v>2018/05</v>
      </c>
      <c r="F2888">
        <v>8181706.35477167</v>
      </c>
      <c r="G2888">
        <v>3.1372103366369308E-2</v>
      </c>
      <c r="H2888" t="s">
        <v>128</v>
      </c>
      <c r="I2888">
        <v>2018</v>
      </c>
      <c r="J2888" t="s">
        <v>414</v>
      </c>
      <c r="K2888">
        <v>2304562.3270106507</v>
      </c>
      <c r="L2888">
        <v>0.28167257868728107</v>
      </c>
      <c r="M2888" t="s">
        <v>15</v>
      </c>
    </row>
    <row r="2889" spans="1:13" x14ac:dyDescent="0.3">
      <c r="A2889">
        <v>24</v>
      </c>
      <c r="B2889" t="s">
        <v>406</v>
      </c>
      <c r="C2889" s="1">
        <v>43191</v>
      </c>
      <c r="D2889" t="s">
        <v>112</v>
      </c>
      <c r="E2889" t="str">
        <f t="shared" si="45"/>
        <v>2018/04</v>
      </c>
      <c r="F2889">
        <v>7929013.4954210697</v>
      </c>
      <c r="G2889">
        <v>6.4919569359665849E-2</v>
      </c>
      <c r="H2889" t="s">
        <v>128</v>
      </c>
      <c r="I2889">
        <v>2018</v>
      </c>
      <c r="J2889" t="s">
        <v>414</v>
      </c>
      <c r="K2889">
        <v>2304562.3270106507</v>
      </c>
      <c r="L2889">
        <v>0.29064931322686155</v>
      </c>
      <c r="M2889" t="s">
        <v>15</v>
      </c>
    </row>
    <row r="2890" spans="1:13" x14ac:dyDescent="0.3">
      <c r="A2890">
        <v>24</v>
      </c>
      <c r="B2890" t="s">
        <v>406</v>
      </c>
      <c r="C2890" s="1">
        <v>43160</v>
      </c>
      <c r="D2890" t="s">
        <v>113</v>
      </c>
      <c r="E2890" t="str">
        <f t="shared" si="45"/>
        <v>2018/03</v>
      </c>
      <c r="F2890">
        <v>7430618.1885843901</v>
      </c>
      <c r="G2890">
        <v>-1.1368065091101108E-2</v>
      </c>
      <c r="H2890" t="s">
        <v>128</v>
      </c>
      <c r="I2890">
        <v>2018</v>
      </c>
      <c r="J2890" t="s">
        <v>414</v>
      </c>
      <c r="K2890">
        <v>2304562.3270106507</v>
      </c>
      <c r="L2890">
        <v>0.3101440914500404</v>
      </c>
      <c r="M2890" t="s">
        <v>15</v>
      </c>
    </row>
    <row r="2891" spans="1:13" x14ac:dyDescent="0.3">
      <c r="A2891">
        <v>24</v>
      </c>
      <c r="B2891" t="s">
        <v>406</v>
      </c>
      <c r="C2891" s="1">
        <v>43132</v>
      </c>
      <c r="D2891" t="s">
        <v>114</v>
      </c>
      <c r="E2891" t="str">
        <f t="shared" si="45"/>
        <v>2018/02</v>
      </c>
      <c r="F2891">
        <v>7515571.9046067595</v>
      </c>
      <c r="G2891">
        <v>-0.10956103343313676</v>
      </c>
      <c r="H2891" t="s">
        <v>128</v>
      </c>
      <c r="I2891">
        <v>2018</v>
      </c>
      <c r="J2891" t="s">
        <v>414</v>
      </c>
      <c r="K2891">
        <v>2304562.3270106507</v>
      </c>
      <c r="L2891">
        <v>0.30663831791670326</v>
      </c>
      <c r="M2891" t="s">
        <v>15</v>
      </c>
    </row>
    <row r="2892" spans="1:13" x14ac:dyDescent="0.3">
      <c r="A2892">
        <v>24</v>
      </c>
      <c r="B2892" t="s">
        <v>406</v>
      </c>
      <c r="C2892" s="1">
        <v>43101</v>
      </c>
      <c r="D2892" t="s">
        <v>115</v>
      </c>
      <c r="E2892" t="str">
        <f t="shared" si="45"/>
        <v>2018/01</v>
      </c>
      <c r="F2892">
        <v>8385786.2162298402</v>
      </c>
      <c r="G2892">
        <v>-7.0364319149271395E-2</v>
      </c>
      <c r="H2892" t="s">
        <v>128</v>
      </c>
      <c r="I2892">
        <v>2018</v>
      </c>
      <c r="J2892" t="s">
        <v>414</v>
      </c>
      <c r="K2892">
        <v>2304562.3270106507</v>
      </c>
      <c r="L2892">
        <v>0.27481768168027032</v>
      </c>
      <c r="M2892" t="s">
        <v>15</v>
      </c>
    </row>
    <row r="2893" spans="1:13" x14ac:dyDescent="0.3">
      <c r="A2893">
        <v>24</v>
      </c>
      <c r="B2893" t="s">
        <v>406</v>
      </c>
      <c r="C2893" s="1">
        <v>43070</v>
      </c>
      <c r="D2893" t="s">
        <v>116</v>
      </c>
      <c r="E2893" t="str">
        <f t="shared" si="45"/>
        <v>2017/12</v>
      </c>
      <c r="F2893">
        <v>8997101.5425220896</v>
      </c>
      <c r="G2893">
        <v>4.2413995771080452E-2</v>
      </c>
      <c r="H2893" t="s">
        <v>128</v>
      </c>
      <c r="I2893">
        <v>2017</v>
      </c>
      <c r="J2893" t="s">
        <v>415</v>
      </c>
      <c r="K2893">
        <v>1851529.8134553225</v>
      </c>
      <c r="L2893">
        <v>0.20579181025184887</v>
      </c>
      <c r="M2893" t="s">
        <v>157</v>
      </c>
    </row>
    <row r="2894" spans="1:13" x14ac:dyDescent="0.3">
      <c r="A2894">
        <v>24</v>
      </c>
      <c r="B2894" t="s">
        <v>406</v>
      </c>
      <c r="C2894" s="1">
        <v>43040</v>
      </c>
      <c r="D2894" t="s">
        <v>118</v>
      </c>
      <c r="E2894" t="str">
        <f t="shared" si="45"/>
        <v>2017/11</v>
      </c>
      <c r="F2894">
        <v>8623477.9593576305</v>
      </c>
      <c r="G2894">
        <v>2.1414050735824525E-3</v>
      </c>
      <c r="H2894" t="s">
        <v>128</v>
      </c>
      <c r="I2894">
        <v>2017</v>
      </c>
      <c r="J2894" t="s">
        <v>415</v>
      </c>
      <c r="K2894">
        <v>1851529.8134553225</v>
      </c>
      <c r="L2894">
        <v>0.21470801249583576</v>
      </c>
      <c r="M2894" t="s">
        <v>157</v>
      </c>
    </row>
    <row r="2895" spans="1:13" x14ac:dyDescent="0.3">
      <c r="A2895">
        <v>24</v>
      </c>
      <c r="B2895" t="s">
        <v>406</v>
      </c>
      <c r="C2895" s="1">
        <v>43009</v>
      </c>
      <c r="D2895" t="s">
        <v>119</v>
      </c>
      <c r="E2895" t="str">
        <f t="shared" si="45"/>
        <v>2017/10</v>
      </c>
      <c r="F2895">
        <v>8605031.3577757291</v>
      </c>
      <c r="G2895">
        <v>-1.4598735928038613E-2</v>
      </c>
      <c r="H2895" t="s">
        <v>128</v>
      </c>
      <c r="I2895">
        <v>2017</v>
      </c>
      <c r="J2895" t="s">
        <v>415</v>
      </c>
      <c r="K2895">
        <v>1851529.8134553225</v>
      </c>
      <c r="L2895">
        <v>0.21516828195893001</v>
      </c>
      <c r="M2895" t="s">
        <v>157</v>
      </c>
    </row>
    <row r="2896" spans="1:13" x14ac:dyDescent="0.3">
      <c r="A2896">
        <v>24</v>
      </c>
      <c r="B2896" t="s">
        <v>406</v>
      </c>
      <c r="C2896" s="1">
        <v>42979</v>
      </c>
      <c r="D2896" t="s">
        <v>120</v>
      </c>
      <c r="E2896" t="str">
        <f t="shared" si="45"/>
        <v>2017/09</v>
      </c>
      <c r="F2896">
        <v>8731575.3821716197</v>
      </c>
      <c r="G2896">
        <v>2.9325169130400425E-2</v>
      </c>
      <c r="H2896" t="s">
        <v>128</v>
      </c>
      <c r="I2896">
        <v>2017</v>
      </c>
      <c r="J2896" t="s">
        <v>415</v>
      </c>
      <c r="K2896">
        <v>1851529.8134553225</v>
      </c>
      <c r="L2896">
        <v>0.2120499145246835</v>
      </c>
      <c r="M2896" t="s">
        <v>157</v>
      </c>
    </row>
    <row r="2897" spans="1:13" x14ac:dyDescent="0.3">
      <c r="A2897">
        <v>24</v>
      </c>
      <c r="B2897" t="s">
        <v>406</v>
      </c>
      <c r="C2897" s="1">
        <v>42948</v>
      </c>
      <c r="D2897" t="s">
        <v>121</v>
      </c>
      <c r="E2897" t="str">
        <f t="shared" si="45"/>
        <v>2017/08</v>
      </c>
      <c r="F2897">
        <v>8479238.4520543106</v>
      </c>
      <c r="G2897">
        <v>5.5448125507996063E-2</v>
      </c>
      <c r="H2897" t="s">
        <v>128</v>
      </c>
      <c r="I2897">
        <v>2017</v>
      </c>
      <c r="J2897" t="s">
        <v>415</v>
      </c>
      <c r="K2897">
        <v>1851529.8134553225</v>
      </c>
      <c r="L2897">
        <v>0.21836038978320541</v>
      </c>
      <c r="M2897" t="s">
        <v>15</v>
      </c>
    </row>
    <row r="2898" spans="1:13" x14ac:dyDescent="0.3">
      <c r="A2898">
        <v>24</v>
      </c>
      <c r="B2898" t="s">
        <v>406</v>
      </c>
      <c r="C2898" s="1">
        <v>42917</v>
      </c>
      <c r="D2898" t="s">
        <v>122</v>
      </c>
      <c r="E2898" t="str">
        <f t="shared" si="45"/>
        <v>2017/07</v>
      </c>
      <c r="F2898">
        <v>8021877.6472468302</v>
      </c>
      <c r="G2898">
        <v>-4.7546217949598624E-2</v>
      </c>
      <c r="H2898" t="s">
        <v>128</v>
      </c>
      <c r="I2898">
        <v>2017</v>
      </c>
      <c r="J2898" t="s">
        <v>415</v>
      </c>
      <c r="K2898">
        <v>1851529.8134553225</v>
      </c>
      <c r="L2898">
        <v>0.23081002913211743</v>
      </c>
      <c r="M2898" t="s">
        <v>15</v>
      </c>
    </row>
    <row r="2899" spans="1:13" x14ac:dyDescent="0.3">
      <c r="A2899">
        <v>24</v>
      </c>
      <c r="B2899" t="s">
        <v>406</v>
      </c>
      <c r="C2899" s="1">
        <v>42887</v>
      </c>
      <c r="D2899" t="s">
        <v>123</v>
      </c>
      <c r="E2899" t="str">
        <f t="shared" si="45"/>
        <v>2017/06</v>
      </c>
      <c r="F2899">
        <v>8412500.3201761097</v>
      </c>
      <c r="G2899">
        <v>-5.3615324150709569E-2</v>
      </c>
      <c r="H2899" t="s">
        <v>128</v>
      </c>
      <c r="I2899">
        <v>2017</v>
      </c>
      <c r="J2899" t="s">
        <v>415</v>
      </c>
      <c r="K2899">
        <v>1851529.8134553225</v>
      </c>
      <c r="L2899">
        <v>0.22009268861657078</v>
      </c>
      <c r="M2899" t="s">
        <v>15</v>
      </c>
    </row>
    <row r="2900" spans="1:13" x14ac:dyDescent="0.3">
      <c r="A2900">
        <v>24</v>
      </c>
      <c r="B2900" t="s">
        <v>406</v>
      </c>
      <c r="C2900" s="1">
        <v>42856</v>
      </c>
      <c r="D2900" t="s">
        <v>124</v>
      </c>
      <c r="E2900" t="str">
        <f t="shared" si="45"/>
        <v>2017/05</v>
      </c>
      <c r="F2900">
        <v>8875849.5718099605</v>
      </c>
      <c r="G2900">
        <v>3.6665626285538926E-2</v>
      </c>
      <c r="H2900" t="s">
        <v>128</v>
      </c>
      <c r="I2900">
        <v>2017</v>
      </c>
      <c r="J2900" t="s">
        <v>415</v>
      </c>
      <c r="K2900">
        <v>1851529.8134553225</v>
      </c>
      <c r="L2900">
        <v>0.20860310874756738</v>
      </c>
      <c r="M2900" t="s">
        <v>15</v>
      </c>
    </row>
    <row r="2901" spans="1:13" x14ac:dyDescent="0.3">
      <c r="A2901">
        <v>24</v>
      </c>
      <c r="B2901" t="s">
        <v>406</v>
      </c>
      <c r="C2901" s="1">
        <v>42826</v>
      </c>
      <c r="D2901" t="s">
        <v>125</v>
      </c>
      <c r="E2901" t="str">
        <f t="shared" si="45"/>
        <v>2017/04</v>
      </c>
      <c r="F2901">
        <v>8556304.9384968504</v>
      </c>
      <c r="G2901">
        <v>1.4836062008045247E-2</v>
      </c>
      <c r="H2901" t="s">
        <v>128</v>
      </c>
      <c r="I2901">
        <v>2017</v>
      </c>
      <c r="J2901" t="s">
        <v>415</v>
      </c>
      <c r="K2901">
        <v>1851529.8134553225</v>
      </c>
      <c r="L2901">
        <v>0.21639362163506465</v>
      </c>
      <c r="M2901" t="s">
        <v>15</v>
      </c>
    </row>
    <row r="2902" spans="1:13" x14ac:dyDescent="0.3">
      <c r="A2902">
        <v>24</v>
      </c>
      <c r="B2902" t="s">
        <v>406</v>
      </c>
      <c r="C2902" s="1">
        <v>42795</v>
      </c>
      <c r="D2902" t="s">
        <v>126</v>
      </c>
      <c r="E2902" t="str">
        <f t="shared" si="45"/>
        <v>2017/03</v>
      </c>
      <c r="F2902">
        <v>8430300.0869869608</v>
      </c>
      <c r="G2902">
        <v>2.3039153772943872E-2</v>
      </c>
      <c r="H2902" t="s">
        <v>128</v>
      </c>
      <c r="I2902">
        <v>2017</v>
      </c>
      <c r="J2902" t="s">
        <v>415</v>
      </c>
      <c r="K2902">
        <v>1851529.8134553225</v>
      </c>
      <c r="L2902">
        <v>0.21962798409908921</v>
      </c>
      <c r="M2902" t="s">
        <v>15</v>
      </c>
    </row>
    <row r="2903" spans="1:13" x14ac:dyDescent="0.3">
      <c r="A2903">
        <v>24</v>
      </c>
      <c r="B2903" t="s">
        <v>406</v>
      </c>
      <c r="C2903" s="1">
        <v>42767</v>
      </c>
      <c r="D2903" t="s">
        <v>127</v>
      </c>
      <c r="E2903" t="str">
        <f t="shared" si="45"/>
        <v>2017/02</v>
      </c>
      <c r="F2903">
        <v>8238293.4353775298</v>
      </c>
      <c r="G2903">
        <v>7.1472514564799736E-2</v>
      </c>
      <c r="H2903" t="s">
        <v>128</v>
      </c>
      <c r="I2903">
        <v>2017</v>
      </c>
      <c r="J2903" t="s">
        <v>415</v>
      </c>
      <c r="K2903">
        <v>1851529.8134553225</v>
      </c>
      <c r="L2903">
        <v>0.22474676678841482</v>
      </c>
      <c r="M2903" t="s">
        <v>15</v>
      </c>
    </row>
    <row r="2904" spans="1:13" x14ac:dyDescent="0.3">
      <c r="A2904">
        <v>24</v>
      </c>
      <c r="B2904" t="s">
        <v>406</v>
      </c>
      <c r="C2904" s="1">
        <v>42736</v>
      </c>
      <c r="D2904" t="s">
        <v>129</v>
      </c>
      <c r="E2904" t="str">
        <f t="shared" si="45"/>
        <v>2017/01</v>
      </c>
      <c r="F2904">
        <v>7670031.3333227299</v>
      </c>
      <c r="G2904">
        <v>0.15089216751299211</v>
      </c>
      <c r="H2904" t="s">
        <v>128</v>
      </c>
      <c r="I2904">
        <v>2017</v>
      </c>
      <c r="J2904" t="s">
        <v>415</v>
      </c>
      <c r="K2904">
        <v>1851529.8134553225</v>
      </c>
      <c r="L2904">
        <v>0.24139794650007282</v>
      </c>
      <c r="M2904" t="s">
        <v>15</v>
      </c>
    </row>
    <row r="2905" spans="1:13" x14ac:dyDescent="0.3">
      <c r="A2905">
        <v>24</v>
      </c>
      <c r="B2905" t="s">
        <v>406</v>
      </c>
      <c r="C2905" s="1">
        <v>42705</v>
      </c>
      <c r="D2905" t="s">
        <v>130</v>
      </c>
      <c r="E2905" t="str">
        <f t="shared" si="45"/>
        <v>2016/12</v>
      </c>
      <c r="F2905">
        <v>6595769.9905374404</v>
      </c>
      <c r="G2905">
        <v>-1.4790700292507361E-2</v>
      </c>
      <c r="H2905" t="s">
        <v>128</v>
      </c>
      <c r="I2905">
        <v>2016</v>
      </c>
      <c r="J2905" t="s">
        <v>416</v>
      </c>
      <c r="K2905">
        <v>1896995.0777910138</v>
      </c>
      <c r="L2905">
        <v>0.28760782751862479</v>
      </c>
      <c r="M2905" t="s">
        <v>15</v>
      </c>
    </row>
    <row r="2906" spans="1:13" x14ac:dyDescent="0.3">
      <c r="A2906">
        <v>24</v>
      </c>
      <c r="B2906" t="s">
        <v>406</v>
      </c>
      <c r="C2906" s="1">
        <v>42675</v>
      </c>
      <c r="D2906" t="s">
        <v>132</v>
      </c>
      <c r="E2906" t="str">
        <f t="shared" si="45"/>
        <v>2016/11</v>
      </c>
      <c r="F2906">
        <v>6694051.0790308099</v>
      </c>
      <c r="G2906">
        <v>-8.3675239022452372E-2</v>
      </c>
      <c r="H2906" t="s">
        <v>128</v>
      </c>
      <c r="I2906">
        <v>2016</v>
      </c>
      <c r="J2906" t="s">
        <v>416</v>
      </c>
      <c r="K2906">
        <v>1896995.0777910138</v>
      </c>
      <c r="L2906">
        <v>0.28338521104707015</v>
      </c>
      <c r="M2906" t="s">
        <v>15</v>
      </c>
    </row>
    <row r="2907" spans="1:13" x14ac:dyDescent="0.3">
      <c r="A2907">
        <v>24</v>
      </c>
      <c r="B2907" t="s">
        <v>406</v>
      </c>
      <c r="C2907" s="1">
        <v>42644</v>
      </c>
      <c r="D2907" t="s">
        <v>133</v>
      </c>
      <c r="E2907" t="str">
        <f t="shared" si="45"/>
        <v>2016/10</v>
      </c>
      <c r="F2907">
        <v>7278279.2852300303</v>
      </c>
      <c r="G2907">
        <v>-5.2605238695231094E-2</v>
      </c>
      <c r="H2907" t="s">
        <v>128</v>
      </c>
      <c r="I2907">
        <v>2016</v>
      </c>
      <c r="J2907" t="s">
        <v>416</v>
      </c>
      <c r="K2907">
        <v>1896995.0777910138</v>
      </c>
      <c r="L2907">
        <v>0.2606378518121209</v>
      </c>
      <c r="M2907" t="s">
        <v>15</v>
      </c>
    </row>
    <row r="2908" spans="1:13" x14ac:dyDescent="0.3">
      <c r="A2908">
        <v>24</v>
      </c>
      <c r="B2908" t="s">
        <v>406</v>
      </c>
      <c r="C2908" s="1">
        <v>42614</v>
      </c>
      <c r="D2908" t="s">
        <v>134</v>
      </c>
      <c r="E2908" t="str">
        <f t="shared" si="45"/>
        <v>2016/09</v>
      </c>
      <c r="F2908">
        <v>7671404.4723447198</v>
      </c>
      <c r="G2908">
        <v>1.3615357981090231E-2</v>
      </c>
      <c r="H2908" t="s">
        <v>128</v>
      </c>
      <c r="I2908">
        <v>2016</v>
      </c>
      <c r="J2908" t="s">
        <v>416</v>
      </c>
      <c r="K2908">
        <v>1896995.0777910138</v>
      </c>
      <c r="L2908">
        <v>0.24728132698903416</v>
      </c>
      <c r="M2908" t="s">
        <v>15</v>
      </c>
    </row>
    <row r="2909" spans="1:13" x14ac:dyDescent="0.3">
      <c r="A2909">
        <v>24</v>
      </c>
      <c r="B2909" t="s">
        <v>406</v>
      </c>
      <c r="C2909" s="1">
        <v>42583</v>
      </c>
      <c r="D2909" t="s">
        <v>135</v>
      </c>
      <c r="E2909" t="str">
        <f t="shared" si="45"/>
        <v>2016/08</v>
      </c>
      <c r="F2909">
        <v>7567663.3928079298</v>
      </c>
      <c r="G2909">
        <v>2.7171073307030853E-2</v>
      </c>
      <c r="H2909" t="s">
        <v>128</v>
      </c>
      <c r="I2909">
        <v>2016</v>
      </c>
      <c r="J2909" t="s">
        <v>416</v>
      </c>
      <c r="K2909">
        <v>1896995.0777910138</v>
      </c>
      <c r="L2909">
        <v>0.25067117541113926</v>
      </c>
      <c r="M2909" t="s">
        <v>15</v>
      </c>
    </row>
    <row r="2910" spans="1:13" x14ac:dyDescent="0.3">
      <c r="A2910">
        <v>24</v>
      </c>
      <c r="B2910" t="s">
        <v>406</v>
      </c>
      <c r="C2910" s="1">
        <v>42552</v>
      </c>
      <c r="D2910" t="s">
        <v>136</v>
      </c>
      <c r="E2910" t="str">
        <f t="shared" si="45"/>
        <v>2016/07</v>
      </c>
      <c r="F2910">
        <v>7364810.2052486399</v>
      </c>
      <c r="G2910">
        <v>2.4007132391772254E-2</v>
      </c>
      <c r="H2910" t="s">
        <v>128</v>
      </c>
      <c r="I2910">
        <v>2016</v>
      </c>
      <c r="J2910" t="s">
        <v>416</v>
      </c>
      <c r="K2910">
        <v>1896995.0777910138</v>
      </c>
      <c r="L2910">
        <v>0.25757555523142911</v>
      </c>
      <c r="M2910" t="s">
        <v>15</v>
      </c>
    </row>
    <row r="2911" spans="1:13" x14ac:dyDescent="0.3">
      <c r="A2911">
        <v>24</v>
      </c>
      <c r="B2911" t="s">
        <v>406</v>
      </c>
      <c r="C2911" s="1">
        <v>42522</v>
      </c>
      <c r="D2911" t="s">
        <v>137</v>
      </c>
      <c r="E2911" t="str">
        <f t="shared" si="45"/>
        <v>2016/06</v>
      </c>
      <c r="F2911">
        <v>7190107.6756157503</v>
      </c>
      <c r="G2911">
        <v>4.5833217052048306E-2</v>
      </c>
      <c r="H2911" t="s">
        <v>128</v>
      </c>
      <c r="I2911">
        <v>2016</v>
      </c>
      <c r="J2911" t="s">
        <v>416</v>
      </c>
      <c r="K2911">
        <v>1896995.0777910138</v>
      </c>
      <c r="L2911">
        <v>0.26383402910980158</v>
      </c>
      <c r="M2911" t="s">
        <v>15</v>
      </c>
    </row>
    <row r="2912" spans="1:13" x14ac:dyDescent="0.3">
      <c r="A2912">
        <v>24</v>
      </c>
      <c r="B2912" t="s">
        <v>406</v>
      </c>
      <c r="C2912" s="1">
        <v>42491</v>
      </c>
      <c r="D2912" t="s">
        <v>138</v>
      </c>
      <c r="E2912" t="str">
        <f t="shared" si="45"/>
        <v>2016/05</v>
      </c>
      <c r="F2912">
        <v>6867999.9126378195</v>
      </c>
      <c r="G2912">
        <v>3.9865043046976266E-2</v>
      </c>
      <c r="H2912" t="s">
        <v>128</v>
      </c>
      <c r="I2912">
        <v>2016</v>
      </c>
      <c r="J2912" t="s">
        <v>416</v>
      </c>
      <c r="K2912">
        <v>1896995.0777910138</v>
      </c>
      <c r="L2912">
        <v>0.27620779002928486</v>
      </c>
      <c r="M2912" t="s">
        <v>15</v>
      </c>
    </row>
    <row r="2913" spans="1:13" x14ac:dyDescent="0.3">
      <c r="A2913">
        <v>24</v>
      </c>
      <c r="B2913" t="s">
        <v>406</v>
      </c>
      <c r="C2913" s="1">
        <v>42461</v>
      </c>
      <c r="D2913" t="s">
        <v>139</v>
      </c>
      <c r="E2913" t="str">
        <f t="shared" si="45"/>
        <v>2016/04</v>
      </c>
      <c r="F2913">
        <v>6599592.3849432301</v>
      </c>
      <c r="G2913">
        <v>-1.4742306916723978E-2</v>
      </c>
      <c r="H2913" t="s">
        <v>128</v>
      </c>
      <c r="I2913">
        <v>2016</v>
      </c>
      <c r="J2913" t="s">
        <v>416</v>
      </c>
      <c r="K2913">
        <v>1896995.0777910138</v>
      </c>
      <c r="L2913">
        <v>0.28744124896545892</v>
      </c>
      <c r="M2913" t="s">
        <v>15</v>
      </c>
    </row>
    <row r="2914" spans="1:13" x14ac:dyDescent="0.3">
      <c r="A2914">
        <v>24</v>
      </c>
      <c r="B2914" t="s">
        <v>406</v>
      </c>
      <c r="C2914" s="1">
        <v>42430</v>
      </c>
      <c r="D2914" t="s">
        <v>140</v>
      </c>
      <c r="E2914" t="str">
        <f t="shared" si="45"/>
        <v>2016/03</v>
      </c>
      <c r="F2914">
        <v>6697606.3018769799</v>
      </c>
      <c r="G2914">
        <v>8.6567989253868702E-2</v>
      </c>
      <c r="H2914" t="s">
        <v>128</v>
      </c>
      <c r="I2914">
        <v>2016</v>
      </c>
      <c r="J2914" t="s">
        <v>416</v>
      </c>
      <c r="K2914">
        <v>1896995.0777910138</v>
      </c>
      <c r="L2914">
        <v>0.28323478453180917</v>
      </c>
      <c r="M2914" t="s">
        <v>15</v>
      </c>
    </row>
    <row r="2915" spans="1:13" x14ac:dyDescent="0.3">
      <c r="A2915">
        <v>24</v>
      </c>
      <c r="B2915" t="s">
        <v>406</v>
      </c>
      <c r="C2915" s="1">
        <v>42401</v>
      </c>
      <c r="D2915" t="s">
        <v>141</v>
      </c>
      <c r="E2915" t="str">
        <f t="shared" si="45"/>
        <v>2016/02</v>
      </c>
      <c r="F2915">
        <v>6142195.2137495596</v>
      </c>
      <c r="G2915">
        <v>4.2765899725674225E-2</v>
      </c>
      <c r="H2915" t="s">
        <v>128</v>
      </c>
      <c r="I2915">
        <v>2016</v>
      </c>
      <c r="J2915" t="s">
        <v>416</v>
      </c>
      <c r="K2915">
        <v>1896995.0777910138</v>
      </c>
      <c r="L2915">
        <v>0.30884643222418451</v>
      </c>
      <c r="M2915" t="s">
        <v>15</v>
      </c>
    </row>
    <row r="2916" spans="1:13" x14ac:dyDescent="0.3">
      <c r="A2916">
        <v>24</v>
      </c>
      <c r="B2916" t="s">
        <v>406</v>
      </c>
      <c r="C2916" s="1">
        <v>42370</v>
      </c>
      <c r="D2916" t="s">
        <v>142</v>
      </c>
      <c r="E2916" t="str">
        <f t="shared" si="45"/>
        <v>2016/01</v>
      </c>
      <c r="F2916">
        <v>5885056.2873105798</v>
      </c>
      <c r="G2916">
        <v>-0.23224775742002016</v>
      </c>
      <c r="H2916" t="s">
        <v>128</v>
      </c>
      <c r="I2916">
        <v>2016</v>
      </c>
      <c r="J2916" t="s">
        <v>416</v>
      </c>
      <c r="K2916">
        <v>1896995.0777910138</v>
      </c>
      <c r="L2916">
        <v>0.32234102533247377</v>
      </c>
      <c r="M2916" t="s">
        <v>15</v>
      </c>
    </row>
    <row r="2917" spans="1:13" x14ac:dyDescent="0.3">
      <c r="A2917">
        <v>24</v>
      </c>
      <c r="B2917" t="s">
        <v>406</v>
      </c>
      <c r="C2917" s="1">
        <v>42339</v>
      </c>
      <c r="D2917" t="s">
        <v>143</v>
      </c>
      <c r="E2917" t="str">
        <f t="shared" si="45"/>
        <v>2015/12</v>
      </c>
      <c r="F2917">
        <v>7423599.6132546803</v>
      </c>
      <c r="G2917">
        <v>-5.3323074927966556E-2</v>
      </c>
      <c r="H2917" t="s">
        <v>128</v>
      </c>
      <c r="I2917">
        <v>2015</v>
      </c>
      <c r="J2917" t="s">
        <v>417</v>
      </c>
      <c r="K2917">
        <v>1461447.7033192634</v>
      </c>
      <c r="L2917">
        <v>0.19686510311114833</v>
      </c>
      <c r="M2917" t="s">
        <v>15</v>
      </c>
    </row>
    <row r="2918" spans="1:13" x14ac:dyDescent="0.3">
      <c r="A2918">
        <v>24</v>
      </c>
      <c r="B2918" t="s">
        <v>406</v>
      </c>
      <c r="C2918" s="1">
        <v>42309</v>
      </c>
      <c r="D2918" t="s">
        <v>145</v>
      </c>
      <c r="E2918" t="str">
        <f t="shared" si="45"/>
        <v>2015/11</v>
      </c>
      <c r="F2918">
        <v>7830192.8360951897</v>
      </c>
      <c r="G2918">
        <v>0.13791418645733788</v>
      </c>
      <c r="H2918" t="s">
        <v>128</v>
      </c>
      <c r="I2918">
        <v>2015</v>
      </c>
      <c r="J2918" t="s">
        <v>417</v>
      </c>
      <c r="K2918">
        <v>1461447.7033192634</v>
      </c>
      <c r="L2918">
        <v>0.18664261965329418</v>
      </c>
      <c r="M2918" t="s">
        <v>157</v>
      </c>
    </row>
    <row r="2919" spans="1:13" x14ac:dyDescent="0.3">
      <c r="A2919">
        <v>24</v>
      </c>
      <c r="B2919" t="s">
        <v>406</v>
      </c>
      <c r="C2919" s="1">
        <v>42278</v>
      </c>
      <c r="D2919" t="s">
        <v>146</v>
      </c>
      <c r="E2919" t="str">
        <f t="shared" si="45"/>
        <v>2015/10</v>
      </c>
      <c r="F2919">
        <v>6821456.0838367501</v>
      </c>
      <c r="G2919">
        <v>4.2384210764160143E-2</v>
      </c>
      <c r="H2919" t="s">
        <v>128</v>
      </c>
      <c r="I2919">
        <v>2015</v>
      </c>
      <c r="J2919" t="s">
        <v>417</v>
      </c>
      <c r="K2919">
        <v>1461447.7033192634</v>
      </c>
      <c r="L2919">
        <v>0.21424277828044996</v>
      </c>
      <c r="M2919" t="s">
        <v>15</v>
      </c>
    </row>
    <row r="2920" spans="1:13" x14ac:dyDescent="0.3">
      <c r="A2920">
        <v>24</v>
      </c>
      <c r="B2920" t="s">
        <v>406</v>
      </c>
      <c r="C2920" s="1">
        <v>42248</v>
      </c>
      <c r="D2920" t="s">
        <v>147</v>
      </c>
      <c r="E2920" t="str">
        <f t="shared" si="45"/>
        <v>2015/09</v>
      </c>
      <c r="F2920">
        <v>6538375.5013931496</v>
      </c>
      <c r="G2920">
        <v>2.6402818080874441E-2</v>
      </c>
      <c r="H2920" t="s">
        <v>128</v>
      </c>
      <c r="I2920">
        <v>2015</v>
      </c>
      <c r="J2920" t="s">
        <v>417</v>
      </c>
      <c r="K2920">
        <v>1461447.7033192634</v>
      </c>
      <c r="L2920">
        <v>0.22351847228839469</v>
      </c>
      <c r="M2920" t="s">
        <v>15</v>
      </c>
    </row>
    <row r="2921" spans="1:13" x14ac:dyDescent="0.3">
      <c r="A2921">
        <v>24</v>
      </c>
      <c r="B2921" t="s">
        <v>406</v>
      </c>
      <c r="C2921" s="1">
        <v>42217</v>
      </c>
      <c r="D2921" t="s">
        <v>148</v>
      </c>
      <c r="E2921" t="str">
        <f t="shared" si="45"/>
        <v>2015/08</v>
      </c>
      <c r="F2921">
        <v>6368003.0165782804</v>
      </c>
      <c r="G2921">
        <v>-4.0533794579583629E-2</v>
      </c>
      <c r="H2921" t="s">
        <v>128</v>
      </c>
      <c r="I2921">
        <v>2015</v>
      </c>
      <c r="J2921" t="s">
        <v>417</v>
      </c>
      <c r="K2921">
        <v>1461447.7033192634</v>
      </c>
      <c r="L2921">
        <v>0.22949858841375725</v>
      </c>
      <c r="M2921" t="s">
        <v>15</v>
      </c>
    </row>
    <row r="2922" spans="1:13" x14ac:dyDescent="0.3">
      <c r="A2922">
        <v>24</v>
      </c>
      <c r="B2922" t="s">
        <v>406</v>
      </c>
      <c r="C2922" s="1">
        <v>42186</v>
      </c>
      <c r="D2922" t="s">
        <v>149</v>
      </c>
      <c r="E2922" t="str">
        <f t="shared" si="45"/>
        <v>2015/07</v>
      </c>
      <c r="F2922">
        <v>6631425.02387702</v>
      </c>
      <c r="G2922">
        <v>1.2086856759073259E-2</v>
      </c>
      <c r="H2922" t="s">
        <v>128</v>
      </c>
      <c r="I2922">
        <v>2015</v>
      </c>
      <c r="J2922" t="s">
        <v>417</v>
      </c>
      <c r="K2922">
        <v>1461447.7033192634</v>
      </c>
      <c r="L2922">
        <v>0.22038214984821428</v>
      </c>
      <c r="M2922" t="s">
        <v>15</v>
      </c>
    </row>
    <row r="2923" spans="1:13" x14ac:dyDescent="0.3">
      <c r="A2923">
        <v>24</v>
      </c>
      <c r="B2923" t="s">
        <v>406</v>
      </c>
      <c r="C2923" s="1">
        <v>42156</v>
      </c>
      <c r="D2923" t="s">
        <v>150</v>
      </c>
      <c r="E2923" t="str">
        <f t="shared" si="45"/>
        <v>2015/06</v>
      </c>
      <c r="F2923">
        <v>6551754.3931905497</v>
      </c>
      <c r="G2923">
        <v>-3.9220713153281156E-2</v>
      </c>
      <c r="H2923" t="s">
        <v>128</v>
      </c>
      <c r="I2923">
        <v>2015</v>
      </c>
      <c r="J2923" t="s">
        <v>417</v>
      </c>
      <c r="K2923">
        <v>1461447.7033192634</v>
      </c>
      <c r="L2923">
        <v>0.22306204042663647</v>
      </c>
      <c r="M2923" t="s">
        <v>15</v>
      </c>
    </row>
    <row r="2924" spans="1:13" x14ac:dyDescent="0.3">
      <c r="A2924">
        <v>24</v>
      </c>
      <c r="B2924" t="s">
        <v>406</v>
      </c>
      <c r="C2924" s="1">
        <v>42125</v>
      </c>
      <c r="D2924" t="s">
        <v>151</v>
      </c>
      <c r="E2924" t="str">
        <f t="shared" si="45"/>
        <v>2015/05</v>
      </c>
      <c r="F2924">
        <v>6813824.5689181704</v>
      </c>
      <c r="G2924">
        <v>0.27449140577494879</v>
      </c>
      <c r="H2924" t="s">
        <v>128</v>
      </c>
      <c r="I2924">
        <v>2015</v>
      </c>
      <c r="J2924" t="s">
        <v>417</v>
      </c>
      <c r="K2924">
        <v>1461447.7033192634</v>
      </c>
      <c r="L2924">
        <v>0.21448273117945818</v>
      </c>
      <c r="M2924" t="s">
        <v>15</v>
      </c>
    </row>
    <row r="2925" spans="1:13" x14ac:dyDescent="0.3">
      <c r="A2925">
        <v>24</v>
      </c>
      <c r="B2925" t="s">
        <v>406</v>
      </c>
      <c r="C2925" s="1">
        <v>42095</v>
      </c>
      <c r="D2925" t="s">
        <v>152</v>
      </c>
      <c r="E2925" t="str">
        <f t="shared" si="45"/>
        <v>2015/04</v>
      </c>
      <c r="F2925">
        <v>5178224.1403823104</v>
      </c>
      <c r="G2925">
        <v>3.3246782840646992E-2</v>
      </c>
      <c r="H2925" t="s">
        <v>128</v>
      </c>
      <c r="I2925">
        <v>2015</v>
      </c>
      <c r="J2925" t="s">
        <v>417</v>
      </c>
      <c r="K2925">
        <v>1461447.7033192634</v>
      </c>
      <c r="L2925">
        <v>0.28222951801606722</v>
      </c>
      <c r="M2925" t="s">
        <v>15</v>
      </c>
    </row>
    <row r="2926" spans="1:13" x14ac:dyDescent="0.3">
      <c r="A2926">
        <v>24</v>
      </c>
      <c r="B2926" t="s">
        <v>406</v>
      </c>
      <c r="C2926" s="1">
        <v>42064</v>
      </c>
      <c r="D2926" t="s">
        <v>153</v>
      </c>
      <c r="E2926" t="str">
        <f t="shared" si="45"/>
        <v>2015/03</v>
      </c>
      <c r="F2926">
        <v>5008895.2640750399</v>
      </c>
      <c r="G2926">
        <v>3.8773354833098961E-2</v>
      </c>
      <c r="H2926" t="s">
        <v>128</v>
      </c>
      <c r="I2926">
        <v>2015</v>
      </c>
      <c r="J2926" t="s">
        <v>417</v>
      </c>
      <c r="K2926">
        <v>1461447.7033192634</v>
      </c>
      <c r="L2926">
        <v>0.29177046559569847</v>
      </c>
      <c r="M2926" t="s">
        <v>15</v>
      </c>
    </row>
    <row r="2927" spans="1:13" x14ac:dyDescent="0.3">
      <c r="A2927">
        <v>24</v>
      </c>
      <c r="B2927" t="s">
        <v>406</v>
      </c>
      <c r="C2927" s="1">
        <v>42036</v>
      </c>
      <c r="D2927" t="s">
        <v>154</v>
      </c>
      <c r="E2927" t="str">
        <f t="shared" si="45"/>
        <v>2015/02</v>
      </c>
      <c r="F2927">
        <v>4818400.5157065997</v>
      </c>
      <c r="G2927">
        <v>9.252342321177244E-2</v>
      </c>
      <c r="H2927" t="s">
        <v>128</v>
      </c>
      <c r="I2927">
        <v>2015</v>
      </c>
      <c r="J2927" t="s">
        <v>417</v>
      </c>
      <c r="K2927">
        <v>1461447.7033192634</v>
      </c>
      <c r="L2927">
        <v>0.30330556759558785</v>
      </c>
      <c r="M2927" t="s">
        <v>15</v>
      </c>
    </row>
    <row r="2928" spans="1:13" x14ac:dyDescent="0.3">
      <c r="A2928">
        <v>28</v>
      </c>
      <c r="B2928" t="s">
        <v>418</v>
      </c>
      <c r="C2928" s="1">
        <v>45901</v>
      </c>
      <c r="D2928" t="s">
        <v>12</v>
      </c>
      <c r="E2928" t="str">
        <f t="shared" si="45"/>
        <v>2025/09</v>
      </c>
      <c r="F2928">
        <v>53103453.723483399</v>
      </c>
      <c r="G2928">
        <v>-0.14281635256508243</v>
      </c>
      <c r="H2928" t="s">
        <v>13</v>
      </c>
      <c r="I2928">
        <v>2025</v>
      </c>
      <c r="J2928" t="s">
        <v>419</v>
      </c>
      <c r="K2928">
        <v>11074885.503126059</v>
      </c>
      <c r="L2928">
        <v>0.20855301730080364</v>
      </c>
      <c r="M2928" t="s">
        <v>157</v>
      </c>
    </row>
    <row r="2929" spans="1:13" x14ac:dyDescent="0.3">
      <c r="A2929">
        <v>28</v>
      </c>
      <c r="B2929" t="s">
        <v>418</v>
      </c>
      <c r="C2929" s="1">
        <v>45870</v>
      </c>
      <c r="D2929" t="s">
        <v>16</v>
      </c>
      <c r="E2929" t="str">
        <f t="shared" si="45"/>
        <v>2025/08</v>
      </c>
      <c r="F2929">
        <v>61255786.631054796</v>
      </c>
      <c r="G2929">
        <v>0.10056416426862234</v>
      </c>
      <c r="H2929" t="s">
        <v>13</v>
      </c>
      <c r="I2929">
        <v>2025</v>
      </c>
      <c r="J2929" t="s">
        <v>419</v>
      </c>
      <c r="K2929">
        <v>11074885.503126059</v>
      </c>
      <c r="L2929">
        <v>0.1807973762516574</v>
      </c>
      <c r="M2929" t="s">
        <v>157</v>
      </c>
    </row>
    <row r="2930" spans="1:13" x14ac:dyDescent="0.3">
      <c r="A2930">
        <v>28</v>
      </c>
      <c r="B2930" t="s">
        <v>418</v>
      </c>
      <c r="C2930" s="1">
        <v>45839</v>
      </c>
      <c r="D2930" t="s">
        <v>17</v>
      </c>
      <c r="E2930" t="str">
        <f t="shared" si="45"/>
        <v>2025/07</v>
      </c>
      <c r="F2930">
        <v>55395266.967433996</v>
      </c>
      <c r="G2930">
        <v>1.3588483803584425E-2</v>
      </c>
      <c r="H2930" t="s">
        <v>13</v>
      </c>
      <c r="I2930">
        <v>2025</v>
      </c>
      <c r="J2930" t="s">
        <v>419</v>
      </c>
      <c r="K2930">
        <v>11074885.503126059</v>
      </c>
      <c r="L2930">
        <v>0.19992476089404551</v>
      </c>
      <c r="M2930" t="s">
        <v>157</v>
      </c>
    </row>
    <row r="2931" spans="1:13" x14ac:dyDescent="0.3">
      <c r="A2931">
        <v>28</v>
      </c>
      <c r="B2931" t="s">
        <v>418</v>
      </c>
      <c r="C2931" s="1">
        <v>45809</v>
      </c>
      <c r="D2931" t="s">
        <v>18</v>
      </c>
      <c r="E2931" t="str">
        <f t="shared" si="45"/>
        <v>2025/06</v>
      </c>
      <c r="F2931">
        <v>54647620.474761397</v>
      </c>
      <c r="G2931">
        <v>-9.8374888928777632E-2</v>
      </c>
      <c r="H2931" t="s">
        <v>13</v>
      </c>
      <c r="I2931">
        <v>2025</v>
      </c>
      <c r="J2931" t="s">
        <v>419</v>
      </c>
      <c r="K2931">
        <v>11074885.503126059</v>
      </c>
      <c r="L2931">
        <v>0.20265997690129828</v>
      </c>
      <c r="M2931" t="s">
        <v>157</v>
      </c>
    </row>
    <row r="2932" spans="1:13" x14ac:dyDescent="0.3">
      <c r="A2932">
        <v>28</v>
      </c>
      <c r="B2932" t="s">
        <v>418</v>
      </c>
      <c r="C2932" s="1">
        <v>45778</v>
      </c>
      <c r="D2932" t="s">
        <v>19</v>
      </c>
      <c r="E2932" t="str">
        <f t="shared" si="45"/>
        <v>2025/05</v>
      </c>
      <c r="F2932">
        <v>60296892.079090998</v>
      </c>
      <c r="G2932">
        <v>-3.6502976452537514E-2</v>
      </c>
      <c r="H2932" t="s">
        <v>13</v>
      </c>
      <c r="I2932">
        <v>2025</v>
      </c>
      <c r="J2932" t="s">
        <v>419</v>
      </c>
      <c r="K2932">
        <v>11074885.503126059</v>
      </c>
      <c r="L2932">
        <v>0.18367257616858945</v>
      </c>
      <c r="M2932" t="s">
        <v>157</v>
      </c>
    </row>
    <row r="2933" spans="1:13" x14ac:dyDescent="0.3">
      <c r="A2933">
        <v>28</v>
      </c>
      <c r="B2933" t="s">
        <v>418</v>
      </c>
      <c r="C2933" s="1">
        <v>45748</v>
      </c>
      <c r="D2933" t="s">
        <v>20</v>
      </c>
      <c r="E2933" t="str">
        <f t="shared" si="45"/>
        <v>2025/04</v>
      </c>
      <c r="F2933">
        <v>62538573.219382502</v>
      </c>
      <c r="G2933">
        <v>3.7754022712945694E-2</v>
      </c>
      <c r="H2933" t="s">
        <v>13</v>
      </c>
      <c r="I2933">
        <v>2025</v>
      </c>
      <c r="J2933" t="s">
        <v>419</v>
      </c>
      <c r="K2933">
        <v>11074885.503126059</v>
      </c>
      <c r="L2933">
        <v>0.17708887384232222</v>
      </c>
      <c r="M2933" t="s">
        <v>157</v>
      </c>
    </row>
    <row r="2934" spans="1:13" x14ac:dyDescent="0.3">
      <c r="A2934">
        <v>28</v>
      </c>
      <c r="B2934" t="s">
        <v>418</v>
      </c>
      <c r="C2934" s="1">
        <v>45717</v>
      </c>
      <c r="D2934" t="s">
        <v>21</v>
      </c>
      <c r="E2934" t="str">
        <f t="shared" si="45"/>
        <v>2025/03</v>
      </c>
      <c r="F2934">
        <v>60221505.043907903</v>
      </c>
      <c r="G2934">
        <v>-7.1087135166185686E-2</v>
      </c>
      <c r="H2934" t="s">
        <v>13</v>
      </c>
      <c r="I2934">
        <v>2025</v>
      </c>
      <c r="J2934" t="s">
        <v>419</v>
      </c>
      <c r="K2934">
        <v>11074885.503126059</v>
      </c>
      <c r="L2934">
        <v>0.18390250285261528</v>
      </c>
      <c r="M2934" t="s">
        <v>157</v>
      </c>
    </row>
    <row r="2935" spans="1:13" x14ac:dyDescent="0.3">
      <c r="A2935">
        <v>28</v>
      </c>
      <c r="B2935" t="s">
        <v>418</v>
      </c>
      <c r="C2935" s="1">
        <v>45689</v>
      </c>
      <c r="D2935" t="s">
        <v>22</v>
      </c>
      <c r="E2935" t="str">
        <f t="shared" si="45"/>
        <v>2025/02</v>
      </c>
      <c r="F2935">
        <v>64658310.975895099</v>
      </c>
      <c r="G2935">
        <v>-0.11185222781172897</v>
      </c>
      <c r="H2935" t="s">
        <v>13</v>
      </c>
      <c r="I2935">
        <v>2025</v>
      </c>
      <c r="J2935" t="s">
        <v>419</v>
      </c>
      <c r="K2935">
        <v>11074885.503126059</v>
      </c>
      <c r="L2935">
        <v>0.17128324782957638</v>
      </c>
      <c r="M2935" t="s">
        <v>157</v>
      </c>
    </row>
    <row r="2936" spans="1:13" x14ac:dyDescent="0.3">
      <c r="A2936">
        <v>28</v>
      </c>
      <c r="B2936" t="s">
        <v>418</v>
      </c>
      <c r="C2936" s="1">
        <v>45658</v>
      </c>
      <c r="D2936" t="s">
        <v>23</v>
      </c>
      <c r="E2936" t="str">
        <f t="shared" si="45"/>
        <v>2025/01</v>
      </c>
      <c r="F2936">
        <v>72310466.1087666</v>
      </c>
      <c r="G2936">
        <v>2.0600520718263054E-2</v>
      </c>
      <c r="H2936" t="s">
        <v>13</v>
      </c>
      <c r="I2936">
        <v>2025</v>
      </c>
      <c r="J2936" t="s">
        <v>419</v>
      </c>
      <c r="K2936">
        <v>11074885.503126059</v>
      </c>
      <c r="L2936">
        <v>0.15315743486520533</v>
      </c>
      <c r="M2936" t="s">
        <v>157</v>
      </c>
    </row>
    <row r="2937" spans="1:13" x14ac:dyDescent="0.3">
      <c r="A2937">
        <v>28</v>
      </c>
      <c r="B2937" t="s">
        <v>418</v>
      </c>
      <c r="C2937" s="1">
        <v>45627</v>
      </c>
      <c r="D2937" t="s">
        <v>24</v>
      </c>
      <c r="E2937" t="str">
        <f t="shared" si="45"/>
        <v>2024/12</v>
      </c>
      <c r="F2937">
        <v>70836071.642193601</v>
      </c>
      <c r="G2937">
        <v>7.5709705042641101E-2</v>
      </c>
      <c r="H2937" t="s">
        <v>13</v>
      </c>
      <c r="I2937">
        <v>2024</v>
      </c>
      <c r="J2937" t="s">
        <v>420</v>
      </c>
      <c r="K2937">
        <v>10047816.889604276</v>
      </c>
      <c r="L2937">
        <v>0.14184604900675041</v>
      </c>
      <c r="M2937" t="s">
        <v>157</v>
      </c>
    </row>
    <row r="2938" spans="1:13" x14ac:dyDescent="0.3">
      <c r="A2938">
        <v>28</v>
      </c>
      <c r="B2938" t="s">
        <v>418</v>
      </c>
      <c r="C2938" s="1">
        <v>45597</v>
      </c>
      <c r="D2938" t="s">
        <v>26</v>
      </c>
      <c r="E2938" t="str">
        <f t="shared" si="45"/>
        <v>2024/11</v>
      </c>
      <c r="F2938">
        <v>65671080.423656397</v>
      </c>
      <c r="G2938">
        <v>-1.9565924780349624E-2</v>
      </c>
      <c r="H2938" t="s">
        <v>13</v>
      </c>
      <c r="I2938">
        <v>2024</v>
      </c>
      <c r="J2938" t="s">
        <v>420</v>
      </c>
      <c r="K2938">
        <v>10047816.889604276</v>
      </c>
      <c r="L2938">
        <v>0.15300215596856231</v>
      </c>
      <c r="M2938" t="s">
        <v>157</v>
      </c>
    </row>
    <row r="2939" spans="1:13" x14ac:dyDescent="0.3">
      <c r="A2939">
        <v>28</v>
      </c>
      <c r="B2939" t="s">
        <v>418</v>
      </c>
      <c r="C2939" s="1">
        <v>45566</v>
      </c>
      <c r="D2939" t="s">
        <v>27</v>
      </c>
      <c r="E2939" t="str">
        <f t="shared" si="45"/>
        <v>2024/10</v>
      </c>
      <c r="F2939">
        <v>66968648.508335397</v>
      </c>
      <c r="G2939">
        <v>-8.1598833785839611E-2</v>
      </c>
      <c r="H2939" t="s">
        <v>13</v>
      </c>
      <c r="I2939">
        <v>2024</v>
      </c>
      <c r="J2939" t="s">
        <v>420</v>
      </c>
      <c r="K2939">
        <v>10047816.889604276</v>
      </c>
      <c r="L2939">
        <v>0.15003762377485716</v>
      </c>
      <c r="M2939" t="s">
        <v>157</v>
      </c>
    </row>
    <row r="2940" spans="1:13" x14ac:dyDescent="0.3">
      <c r="A2940">
        <v>28</v>
      </c>
      <c r="B2940" t="s">
        <v>418</v>
      </c>
      <c r="C2940" s="1">
        <v>45536</v>
      </c>
      <c r="D2940" t="s">
        <v>28</v>
      </c>
      <c r="E2940" t="str">
        <f t="shared" si="45"/>
        <v>2024/09</v>
      </c>
      <c r="F2940">
        <v>72662353.070996597</v>
      </c>
      <c r="G2940">
        <v>5.2183200600224786E-2</v>
      </c>
      <c r="H2940" t="s">
        <v>13</v>
      </c>
      <c r="I2940">
        <v>2024</v>
      </c>
      <c r="J2940" t="s">
        <v>420</v>
      </c>
      <c r="K2940">
        <v>10047816.889604276</v>
      </c>
      <c r="L2940">
        <v>0.13828091804000348</v>
      </c>
      <c r="M2940" t="s">
        <v>157</v>
      </c>
    </row>
    <row r="2941" spans="1:13" x14ac:dyDescent="0.3">
      <c r="A2941">
        <v>28</v>
      </c>
      <c r="B2941" t="s">
        <v>418</v>
      </c>
      <c r="C2941" s="1">
        <v>45505</v>
      </c>
      <c r="D2941" t="s">
        <v>29</v>
      </c>
      <c r="E2941" t="str">
        <f t="shared" si="45"/>
        <v>2024/08</v>
      </c>
      <c r="F2941">
        <v>68967833.197153494</v>
      </c>
      <c r="G2941">
        <v>2.1992186143435191E-2</v>
      </c>
      <c r="H2941" t="s">
        <v>13</v>
      </c>
      <c r="I2941">
        <v>2024</v>
      </c>
      <c r="J2941" t="s">
        <v>420</v>
      </c>
      <c r="K2941">
        <v>10047816.889604276</v>
      </c>
      <c r="L2941">
        <v>0.14568845248307699</v>
      </c>
      <c r="M2941" t="s">
        <v>157</v>
      </c>
    </row>
    <row r="2942" spans="1:13" x14ac:dyDescent="0.3">
      <c r="A2942">
        <v>28</v>
      </c>
      <c r="B2942" t="s">
        <v>418</v>
      </c>
      <c r="C2942" s="1">
        <v>45474</v>
      </c>
      <c r="D2942" t="s">
        <v>30</v>
      </c>
      <c r="E2942" t="str">
        <f t="shared" si="45"/>
        <v>2024/07</v>
      </c>
      <c r="F2942">
        <v>67467636.538131103</v>
      </c>
      <c r="G2942">
        <v>-2.8719385608952156E-2</v>
      </c>
      <c r="H2942" t="s">
        <v>13</v>
      </c>
      <c r="I2942">
        <v>2024</v>
      </c>
      <c r="J2942" t="s">
        <v>420</v>
      </c>
      <c r="K2942">
        <v>10047816.889604276</v>
      </c>
      <c r="L2942">
        <v>0.14892795131374564</v>
      </c>
      <c r="M2942" t="s">
        <v>157</v>
      </c>
    </row>
    <row r="2943" spans="1:13" x14ac:dyDescent="0.3">
      <c r="A2943">
        <v>28</v>
      </c>
      <c r="B2943" t="s">
        <v>418</v>
      </c>
      <c r="C2943" s="1">
        <v>45444</v>
      </c>
      <c r="D2943" t="s">
        <v>31</v>
      </c>
      <c r="E2943" t="str">
        <f t="shared" si="45"/>
        <v>2024/06</v>
      </c>
      <c r="F2943">
        <v>69433357.650084704</v>
      </c>
      <c r="G2943">
        <v>-5.5076911991129449E-2</v>
      </c>
      <c r="H2943" t="s">
        <v>13</v>
      </c>
      <c r="I2943">
        <v>2024</v>
      </c>
      <c r="J2943" t="s">
        <v>420</v>
      </c>
      <c r="K2943">
        <v>10047816.889604276</v>
      </c>
      <c r="L2943">
        <v>0.14471166640451269</v>
      </c>
      <c r="M2943" t="s">
        <v>157</v>
      </c>
    </row>
    <row r="2944" spans="1:13" x14ac:dyDescent="0.3">
      <c r="A2944">
        <v>28</v>
      </c>
      <c r="B2944" t="s">
        <v>418</v>
      </c>
      <c r="C2944" s="1">
        <v>45413</v>
      </c>
      <c r="D2944" t="s">
        <v>32</v>
      </c>
      <c r="E2944" t="str">
        <f t="shared" si="45"/>
        <v>2024/05</v>
      </c>
      <c r="F2944">
        <v>73364804.786831394</v>
      </c>
      <c r="G2944">
        <v>-5.3820543669668708E-2</v>
      </c>
      <c r="H2944" t="s">
        <v>13</v>
      </c>
      <c r="I2944">
        <v>2024</v>
      </c>
      <c r="J2944" t="s">
        <v>420</v>
      </c>
      <c r="K2944">
        <v>10047816.889604276</v>
      </c>
      <c r="L2944">
        <v>0.13695690895381224</v>
      </c>
      <c r="M2944" t="s">
        <v>157</v>
      </c>
    </row>
    <row r="2945" spans="1:13" x14ac:dyDescent="0.3">
      <c r="A2945">
        <v>28</v>
      </c>
      <c r="B2945" t="s">
        <v>418</v>
      </c>
      <c r="C2945" s="1">
        <v>45383</v>
      </c>
      <c r="D2945" t="s">
        <v>34</v>
      </c>
      <c r="E2945" t="str">
        <f t="shared" si="45"/>
        <v>2024/04</v>
      </c>
      <c r="F2945">
        <v>77421526.762794107</v>
      </c>
      <c r="G2945">
        <v>-5.4713219809006654E-2</v>
      </c>
      <c r="H2945" t="s">
        <v>13</v>
      </c>
      <c r="I2945">
        <v>2024</v>
      </c>
      <c r="J2945" t="s">
        <v>420</v>
      </c>
      <c r="K2945">
        <v>10047816.889604276</v>
      </c>
      <c r="L2945">
        <v>0.12978066062154797</v>
      </c>
      <c r="M2945" t="s">
        <v>157</v>
      </c>
    </row>
    <row r="2946" spans="1:13" x14ac:dyDescent="0.3">
      <c r="A2946">
        <v>28</v>
      </c>
      <c r="B2946" t="s">
        <v>418</v>
      </c>
      <c r="C2946" s="1">
        <v>45352</v>
      </c>
      <c r="D2946" t="s">
        <v>35</v>
      </c>
      <c r="E2946" t="str">
        <f t="shared" si="45"/>
        <v>2024/03</v>
      </c>
      <c r="F2946">
        <v>81775532.509197101</v>
      </c>
      <c r="G2946">
        <v>-1.4974508755149885E-2</v>
      </c>
      <c r="H2946" t="s">
        <v>13</v>
      </c>
      <c r="I2946">
        <v>2024</v>
      </c>
      <c r="J2946" t="s">
        <v>420</v>
      </c>
      <c r="K2946">
        <v>10047816.889604276</v>
      </c>
      <c r="L2946">
        <v>0.12287069960044861</v>
      </c>
      <c r="M2946" t="s">
        <v>157</v>
      </c>
    </row>
    <row r="2947" spans="1:13" x14ac:dyDescent="0.3">
      <c r="A2947">
        <v>28</v>
      </c>
      <c r="B2947" t="s">
        <v>418</v>
      </c>
      <c r="C2947" s="1">
        <v>45323</v>
      </c>
      <c r="D2947" t="s">
        <v>36</v>
      </c>
      <c r="E2947" t="str">
        <f t="shared" ref="E2947:E3010" si="46">TEXT(C2947,"yyyy/mm")</f>
        <v>2024/02</v>
      </c>
      <c r="F2947">
        <v>83009295.378749996</v>
      </c>
      <c r="G2947">
        <v>3.4843680412073814E-2</v>
      </c>
      <c r="H2947" t="s">
        <v>13</v>
      </c>
      <c r="I2947">
        <v>2024</v>
      </c>
      <c r="J2947" t="s">
        <v>420</v>
      </c>
      <c r="K2947">
        <v>10047816.889604276</v>
      </c>
      <c r="L2947">
        <v>0.12104447873890123</v>
      </c>
      <c r="M2947" t="s">
        <v>157</v>
      </c>
    </row>
    <row r="2948" spans="1:13" x14ac:dyDescent="0.3">
      <c r="A2948">
        <v>28</v>
      </c>
      <c r="B2948" t="s">
        <v>418</v>
      </c>
      <c r="C2948" s="1">
        <v>45292</v>
      </c>
      <c r="D2948" t="s">
        <v>37</v>
      </c>
      <c r="E2948" t="str">
        <f t="shared" si="46"/>
        <v>2024/01</v>
      </c>
      <c r="F2948">
        <v>80166755.872269601</v>
      </c>
      <c r="G2948">
        <v>-1.4960784920888136E-2</v>
      </c>
      <c r="H2948" t="s">
        <v>13</v>
      </c>
      <c r="I2948">
        <v>2024</v>
      </c>
      <c r="J2948" t="s">
        <v>420</v>
      </c>
      <c r="K2948">
        <v>10047816.889604276</v>
      </c>
      <c r="L2948">
        <v>0.12533645374915198</v>
      </c>
      <c r="M2948" t="s">
        <v>157</v>
      </c>
    </row>
    <row r="2949" spans="1:13" x14ac:dyDescent="0.3">
      <c r="A2949">
        <v>28</v>
      </c>
      <c r="B2949" t="s">
        <v>418</v>
      </c>
      <c r="C2949" s="1">
        <v>45261</v>
      </c>
      <c r="D2949" t="s">
        <v>38</v>
      </c>
      <c r="E2949" t="str">
        <f t="shared" si="46"/>
        <v>2023/12</v>
      </c>
      <c r="F2949">
        <v>81375130.039066494</v>
      </c>
      <c r="G2949">
        <v>3.170296553957612E-2</v>
      </c>
      <c r="H2949" t="s">
        <v>13</v>
      </c>
      <c r="I2949">
        <v>2023</v>
      </c>
      <c r="J2949" t="s">
        <v>421</v>
      </c>
      <c r="K2949">
        <v>9892349.5985828452</v>
      </c>
      <c r="L2949">
        <v>0.12156477776236714</v>
      </c>
      <c r="M2949" t="s">
        <v>157</v>
      </c>
    </row>
    <row r="2950" spans="1:13" x14ac:dyDescent="0.3">
      <c r="A2950">
        <v>28</v>
      </c>
      <c r="B2950" t="s">
        <v>418</v>
      </c>
      <c r="C2950" s="1">
        <v>45231</v>
      </c>
      <c r="D2950" t="s">
        <v>40</v>
      </c>
      <c r="E2950" t="str">
        <f t="shared" si="46"/>
        <v>2023/11</v>
      </c>
      <c r="F2950">
        <v>78835762.521094605</v>
      </c>
      <c r="G2950">
        <v>-0.11912061728882406</v>
      </c>
      <c r="H2950" t="s">
        <v>13</v>
      </c>
      <c r="I2950">
        <v>2023</v>
      </c>
      <c r="J2950" t="s">
        <v>421</v>
      </c>
      <c r="K2950">
        <v>9892349.5985828452</v>
      </c>
      <c r="L2950">
        <v>0.12548048350437258</v>
      </c>
      <c r="M2950" t="s">
        <v>157</v>
      </c>
    </row>
    <row r="2951" spans="1:13" x14ac:dyDescent="0.3">
      <c r="A2951">
        <v>28</v>
      </c>
      <c r="B2951" t="s">
        <v>418</v>
      </c>
      <c r="C2951" s="1">
        <v>45200</v>
      </c>
      <c r="D2951" t="s">
        <v>41</v>
      </c>
      <c r="E2951" t="str">
        <f t="shared" si="46"/>
        <v>2023/10</v>
      </c>
      <c r="F2951">
        <v>88808942.636975706</v>
      </c>
      <c r="G2951">
        <v>2.1403216632269927E-2</v>
      </c>
      <c r="H2951" t="s">
        <v>13</v>
      </c>
      <c r="I2951">
        <v>2023</v>
      </c>
      <c r="J2951" t="s">
        <v>421</v>
      </c>
      <c r="K2951">
        <v>9892349.5985828452</v>
      </c>
      <c r="L2951">
        <v>0.11138911583510008</v>
      </c>
      <c r="M2951" t="s">
        <v>157</v>
      </c>
    </row>
    <row r="2952" spans="1:13" x14ac:dyDescent="0.3">
      <c r="A2952">
        <v>28</v>
      </c>
      <c r="B2952" t="s">
        <v>418</v>
      </c>
      <c r="C2952" s="1">
        <v>45170</v>
      </c>
      <c r="D2952" t="s">
        <v>42</v>
      </c>
      <c r="E2952" t="str">
        <f t="shared" si="46"/>
        <v>2023/09</v>
      </c>
      <c r="F2952">
        <v>86928342.832328603</v>
      </c>
      <c r="G2952">
        <v>-6.5620312054812099E-2</v>
      </c>
      <c r="H2952" t="s">
        <v>13</v>
      </c>
      <c r="I2952">
        <v>2023</v>
      </c>
      <c r="J2952" t="s">
        <v>421</v>
      </c>
      <c r="K2952">
        <v>9892349.5985828452</v>
      </c>
      <c r="L2952">
        <v>0.11379889776184582</v>
      </c>
      <c r="M2952" t="s">
        <v>157</v>
      </c>
    </row>
    <row r="2953" spans="1:13" x14ac:dyDescent="0.3">
      <c r="A2953">
        <v>28</v>
      </c>
      <c r="B2953" t="s">
        <v>418</v>
      </c>
      <c r="C2953" s="1">
        <v>45139</v>
      </c>
      <c r="D2953" t="s">
        <v>43</v>
      </c>
      <c r="E2953" t="str">
        <f t="shared" si="46"/>
        <v>2023/08</v>
      </c>
      <c r="F2953">
        <v>92823927.474439502</v>
      </c>
      <c r="G2953">
        <v>-4.6347085094954506E-2</v>
      </c>
      <c r="H2953" t="s">
        <v>13</v>
      </c>
      <c r="I2953">
        <v>2023</v>
      </c>
      <c r="J2953" t="s">
        <v>421</v>
      </c>
      <c r="K2953">
        <v>9892349.5985828452</v>
      </c>
      <c r="L2953">
        <v>0.10657111660467992</v>
      </c>
      <c r="M2953" t="s">
        <v>157</v>
      </c>
    </row>
    <row r="2954" spans="1:13" x14ac:dyDescent="0.3">
      <c r="A2954">
        <v>28</v>
      </c>
      <c r="B2954" t="s">
        <v>418</v>
      </c>
      <c r="C2954" s="1">
        <v>45108</v>
      </c>
      <c r="D2954" t="s">
        <v>44</v>
      </c>
      <c r="E2954" t="str">
        <f t="shared" si="46"/>
        <v>2023/07</v>
      </c>
      <c r="F2954">
        <v>97227299.473763496</v>
      </c>
      <c r="G2954">
        <v>5.47195328173046E-3</v>
      </c>
      <c r="H2954" t="s">
        <v>13</v>
      </c>
      <c r="I2954">
        <v>2023</v>
      </c>
      <c r="J2954" t="s">
        <v>421</v>
      </c>
      <c r="K2954">
        <v>9892349.5985828452</v>
      </c>
      <c r="L2954">
        <v>0.10174456816269249</v>
      </c>
      <c r="M2954" t="s">
        <v>157</v>
      </c>
    </row>
    <row r="2955" spans="1:13" x14ac:dyDescent="0.3">
      <c r="A2955">
        <v>28</v>
      </c>
      <c r="B2955" t="s">
        <v>418</v>
      </c>
      <c r="C2955" s="1">
        <v>45078</v>
      </c>
      <c r="D2955" t="s">
        <v>45</v>
      </c>
      <c r="E2955" t="str">
        <f t="shared" si="46"/>
        <v>2023/06</v>
      </c>
      <c r="F2955">
        <v>96696729.185122997</v>
      </c>
      <c r="G2955">
        <v>9.1688422083248747E-3</v>
      </c>
      <c r="H2955" t="s">
        <v>13</v>
      </c>
      <c r="I2955">
        <v>2023</v>
      </c>
      <c r="J2955" t="s">
        <v>421</v>
      </c>
      <c r="K2955">
        <v>9892349.5985828452</v>
      </c>
      <c r="L2955">
        <v>0.10230283570030831</v>
      </c>
      <c r="M2955" t="s">
        <v>157</v>
      </c>
    </row>
    <row r="2956" spans="1:13" x14ac:dyDescent="0.3">
      <c r="A2956">
        <v>28</v>
      </c>
      <c r="B2956" t="s">
        <v>418</v>
      </c>
      <c r="C2956" s="1">
        <v>45047</v>
      </c>
      <c r="D2956" t="s">
        <v>46</v>
      </c>
      <c r="E2956" t="str">
        <f t="shared" si="46"/>
        <v>2023/05</v>
      </c>
      <c r="F2956">
        <v>95814184.273464203</v>
      </c>
      <c r="G2956">
        <v>-8.1445967774391545E-2</v>
      </c>
      <c r="H2956" t="s">
        <v>13</v>
      </c>
      <c r="I2956">
        <v>2023</v>
      </c>
      <c r="J2956" t="s">
        <v>421</v>
      </c>
      <c r="K2956">
        <v>9892349.5985828452</v>
      </c>
      <c r="L2956">
        <v>0.10324514761143291</v>
      </c>
      <c r="M2956" t="s">
        <v>157</v>
      </c>
    </row>
    <row r="2957" spans="1:13" x14ac:dyDescent="0.3">
      <c r="A2957">
        <v>28</v>
      </c>
      <c r="B2957" t="s">
        <v>418</v>
      </c>
      <c r="C2957" s="1">
        <v>45017</v>
      </c>
      <c r="D2957" t="s">
        <v>47</v>
      </c>
      <c r="E2957" t="str">
        <f t="shared" si="46"/>
        <v>2023/04</v>
      </c>
      <c r="F2957">
        <v>103944458.448146</v>
      </c>
      <c r="G2957">
        <v>1.3612483514847419E-3</v>
      </c>
      <c r="H2957" t="s">
        <v>13</v>
      </c>
      <c r="I2957">
        <v>2023</v>
      </c>
      <c r="J2957" t="s">
        <v>421</v>
      </c>
      <c r="K2957">
        <v>9892349.5985828452</v>
      </c>
      <c r="L2957">
        <v>9.5169571772003303E-2</v>
      </c>
      <c r="M2957" t="s">
        <v>157</v>
      </c>
    </row>
    <row r="2958" spans="1:13" x14ac:dyDescent="0.3">
      <c r="A2958">
        <v>28</v>
      </c>
      <c r="B2958" t="s">
        <v>418</v>
      </c>
      <c r="C2958" s="1">
        <v>44986</v>
      </c>
      <c r="D2958" t="s">
        <v>48</v>
      </c>
      <c r="E2958" t="str">
        <f t="shared" si="46"/>
        <v>2023/03</v>
      </c>
      <c r="F2958">
        <v>103803060.48614299</v>
      </c>
      <c r="G2958">
        <v>2.1872009115119075E-2</v>
      </c>
      <c r="H2958" t="s">
        <v>13</v>
      </c>
      <c r="I2958">
        <v>2023</v>
      </c>
      <c r="J2958" t="s">
        <v>421</v>
      </c>
      <c r="K2958">
        <v>9892349.5985828452</v>
      </c>
      <c r="L2958">
        <v>9.5299209409181213E-2</v>
      </c>
      <c r="M2958" t="s">
        <v>157</v>
      </c>
    </row>
    <row r="2959" spans="1:13" x14ac:dyDescent="0.3">
      <c r="A2959">
        <v>28</v>
      </c>
      <c r="B2959" t="s">
        <v>418</v>
      </c>
      <c r="C2959" s="1">
        <v>44958</v>
      </c>
      <c r="D2959" t="s">
        <v>49</v>
      </c>
      <c r="E2959" t="str">
        <f t="shared" si="46"/>
        <v>2023/02</v>
      </c>
      <c r="F2959">
        <v>101557327.86945599</v>
      </c>
      <c r="G2959">
        <v>8.4337159092471962E-4</v>
      </c>
      <c r="H2959" t="s">
        <v>13</v>
      </c>
      <c r="I2959">
        <v>2023</v>
      </c>
      <c r="J2959" t="s">
        <v>421</v>
      </c>
      <c r="K2959">
        <v>9892349.5985828452</v>
      </c>
      <c r="L2959">
        <v>9.740655653424328E-2</v>
      </c>
      <c r="M2959" t="s">
        <v>157</v>
      </c>
    </row>
    <row r="2960" spans="1:13" x14ac:dyDescent="0.3">
      <c r="A2960">
        <v>28</v>
      </c>
      <c r="B2960" t="s">
        <v>418</v>
      </c>
      <c r="C2960" s="1">
        <v>44927</v>
      </c>
      <c r="D2960" t="s">
        <v>50</v>
      </c>
      <c r="E2960" t="str">
        <f t="shared" si="46"/>
        <v>2023/01</v>
      </c>
      <c r="F2960">
        <v>101471713.41175599</v>
      </c>
      <c r="G2960">
        <v>1.4887470479391433E-2</v>
      </c>
      <c r="H2960" t="s">
        <v>13</v>
      </c>
      <c r="I2960">
        <v>2023</v>
      </c>
      <c r="J2960" t="s">
        <v>421</v>
      </c>
      <c r="K2960">
        <v>9892349.5985828452</v>
      </c>
      <c r="L2960">
        <v>9.7488741107990079E-2</v>
      </c>
      <c r="M2960" t="s">
        <v>157</v>
      </c>
    </row>
    <row r="2961" spans="1:13" x14ac:dyDescent="0.3">
      <c r="A2961">
        <v>28</v>
      </c>
      <c r="B2961" t="s">
        <v>418</v>
      </c>
      <c r="C2961" s="1">
        <v>44896</v>
      </c>
      <c r="D2961" t="s">
        <v>51</v>
      </c>
      <c r="E2961" t="str">
        <f t="shared" si="46"/>
        <v>2022/12</v>
      </c>
      <c r="F2961">
        <v>99972245.609828502</v>
      </c>
      <c r="G2961">
        <v>-4.3985145581038991E-2</v>
      </c>
      <c r="H2961" t="s">
        <v>13</v>
      </c>
      <c r="I2961">
        <v>2022</v>
      </c>
      <c r="J2961" t="s">
        <v>422</v>
      </c>
      <c r="K2961">
        <v>9442442.4783468284</v>
      </c>
      <c r="L2961">
        <v>9.4450638982330914E-2</v>
      </c>
      <c r="M2961" t="s">
        <v>157</v>
      </c>
    </row>
    <row r="2962" spans="1:13" x14ac:dyDescent="0.3">
      <c r="A2962">
        <v>28</v>
      </c>
      <c r="B2962" t="s">
        <v>418</v>
      </c>
      <c r="C2962" s="1">
        <v>44866</v>
      </c>
      <c r="D2962" t="s">
        <v>53</v>
      </c>
      <c r="E2962" t="str">
        <f t="shared" si="46"/>
        <v>2022/11</v>
      </c>
      <c r="F2962">
        <v>104467680.82262</v>
      </c>
      <c r="G2962">
        <v>5.4749601490972875E-2</v>
      </c>
      <c r="H2962" t="s">
        <v>13</v>
      </c>
      <c r="I2962">
        <v>2022</v>
      </c>
      <c r="J2962" t="s">
        <v>422</v>
      </c>
      <c r="K2962">
        <v>9442442.4783468284</v>
      </c>
      <c r="L2962">
        <v>9.0386255385333403E-2</v>
      </c>
      <c r="M2962" t="s">
        <v>157</v>
      </c>
    </row>
    <row r="2963" spans="1:13" x14ac:dyDescent="0.3">
      <c r="A2963">
        <v>28</v>
      </c>
      <c r="B2963" t="s">
        <v>418</v>
      </c>
      <c r="C2963" s="1">
        <v>44835</v>
      </c>
      <c r="D2963" t="s">
        <v>54</v>
      </c>
      <c r="E2963" t="str">
        <f t="shared" si="46"/>
        <v>2022/10</v>
      </c>
      <c r="F2963">
        <v>98901870.120287105</v>
      </c>
      <c r="G2963">
        <v>-5.4017152634176939E-2</v>
      </c>
      <c r="H2963" t="s">
        <v>13</v>
      </c>
      <c r="I2963">
        <v>2022</v>
      </c>
      <c r="J2963" t="s">
        <v>422</v>
      </c>
      <c r="K2963">
        <v>9442442.4783468284</v>
      </c>
      <c r="L2963">
        <v>9.5472840572808956E-2</v>
      </c>
      <c r="M2963" t="s">
        <v>157</v>
      </c>
    </row>
    <row r="2964" spans="1:13" x14ac:dyDescent="0.3">
      <c r="A2964">
        <v>28</v>
      </c>
      <c r="B2964" t="s">
        <v>418</v>
      </c>
      <c r="C2964" s="1">
        <v>44805</v>
      </c>
      <c r="D2964" t="s">
        <v>55</v>
      </c>
      <c r="E2964" t="str">
        <f t="shared" si="46"/>
        <v>2022/09</v>
      </c>
      <c r="F2964">
        <v>104391191.60486899</v>
      </c>
      <c r="G2964">
        <v>7.8536106482974075E-3</v>
      </c>
      <c r="H2964" t="s">
        <v>13</v>
      </c>
      <c r="I2964">
        <v>2022</v>
      </c>
      <c r="J2964" t="s">
        <v>422</v>
      </c>
      <c r="K2964">
        <v>9442442.4783468284</v>
      </c>
      <c r="L2964">
        <v>9.0452482945950166E-2</v>
      </c>
      <c r="M2964" t="s">
        <v>157</v>
      </c>
    </row>
    <row r="2965" spans="1:13" x14ac:dyDescent="0.3">
      <c r="A2965">
        <v>28</v>
      </c>
      <c r="B2965" t="s">
        <v>418</v>
      </c>
      <c r="C2965" s="1">
        <v>44774</v>
      </c>
      <c r="D2965" t="s">
        <v>56</v>
      </c>
      <c r="E2965" t="str">
        <f t="shared" si="46"/>
        <v>2022/08</v>
      </c>
      <c r="F2965">
        <v>103574554.802092</v>
      </c>
      <c r="G2965">
        <v>-2.5810166398088023E-2</v>
      </c>
      <c r="H2965" t="s">
        <v>13</v>
      </c>
      <c r="I2965">
        <v>2022</v>
      </c>
      <c r="J2965" t="s">
        <v>422</v>
      </c>
      <c r="K2965">
        <v>9442442.4783468284</v>
      </c>
      <c r="L2965">
        <v>9.1165658364539839E-2</v>
      </c>
      <c r="M2965" t="s">
        <v>157</v>
      </c>
    </row>
    <row r="2966" spans="1:13" x14ac:dyDescent="0.3">
      <c r="A2966">
        <v>28</v>
      </c>
      <c r="B2966" t="s">
        <v>418</v>
      </c>
      <c r="C2966" s="1">
        <v>44743</v>
      </c>
      <c r="D2966" t="s">
        <v>57</v>
      </c>
      <c r="E2966" t="str">
        <f t="shared" si="46"/>
        <v>2022/07</v>
      </c>
      <c r="F2966">
        <v>106282628.88386799</v>
      </c>
      <c r="G2966">
        <v>8.9602699765064089E-2</v>
      </c>
      <c r="H2966" t="s">
        <v>13</v>
      </c>
      <c r="I2966">
        <v>2022</v>
      </c>
      <c r="J2966" t="s">
        <v>422</v>
      </c>
      <c r="K2966">
        <v>9442442.4783468284</v>
      </c>
      <c r="L2966">
        <v>8.8842763652979606E-2</v>
      </c>
      <c r="M2966" t="s">
        <v>157</v>
      </c>
    </row>
    <row r="2967" spans="1:13" x14ac:dyDescent="0.3">
      <c r="A2967">
        <v>28</v>
      </c>
      <c r="B2967" t="s">
        <v>418</v>
      </c>
      <c r="C2967" s="1">
        <v>44713</v>
      </c>
      <c r="D2967" t="s">
        <v>58</v>
      </c>
      <c r="E2967" t="str">
        <f t="shared" si="46"/>
        <v>2022/06</v>
      </c>
      <c r="F2967">
        <v>97173608.418741003</v>
      </c>
      <c r="G2967">
        <v>-4.3435785524369851E-2</v>
      </c>
      <c r="H2967" t="s">
        <v>13</v>
      </c>
      <c r="I2967">
        <v>2022</v>
      </c>
      <c r="J2967" t="s">
        <v>422</v>
      </c>
      <c r="K2967">
        <v>9442442.4783468284</v>
      </c>
      <c r="L2967">
        <v>9.7170853609319596E-2</v>
      </c>
      <c r="M2967" t="s">
        <v>157</v>
      </c>
    </row>
    <row r="2968" spans="1:13" x14ac:dyDescent="0.3">
      <c r="A2968">
        <v>28</v>
      </c>
      <c r="B2968" t="s">
        <v>418</v>
      </c>
      <c r="C2968" s="1">
        <v>44682</v>
      </c>
      <c r="D2968" t="s">
        <v>59</v>
      </c>
      <c r="E2968" t="str">
        <f t="shared" si="46"/>
        <v>2022/05</v>
      </c>
      <c r="F2968">
        <v>101487429.325014</v>
      </c>
      <c r="G2968">
        <v>-9.4347619660095028E-2</v>
      </c>
      <c r="H2968" t="s">
        <v>13</v>
      </c>
      <c r="I2968">
        <v>2022</v>
      </c>
      <c r="J2968" t="s">
        <v>422</v>
      </c>
      <c r="K2968">
        <v>9442442.4783468284</v>
      </c>
      <c r="L2968">
        <v>9.3040512910297093E-2</v>
      </c>
      <c r="M2968" t="s">
        <v>157</v>
      </c>
    </row>
    <row r="2969" spans="1:13" x14ac:dyDescent="0.3">
      <c r="A2969">
        <v>28</v>
      </c>
      <c r="B2969" t="s">
        <v>418</v>
      </c>
      <c r="C2969" s="1">
        <v>44652</v>
      </c>
      <c r="D2969" t="s">
        <v>60</v>
      </c>
      <c r="E2969" t="str">
        <f t="shared" si="46"/>
        <v>2022/04</v>
      </c>
      <c r="F2969">
        <v>111528767.427543</v>
      </c>
      <c r="G2969">
        <v>3.5976536392482619E-2</v>
      </c>
      <c r="H2969" t="s">
        <v>13</v>
      </c>
      <c r="I2969">
        <v>2022</v>
      </c>
      <c r="J2969" t="s">
        <v>422</v>
      </c>
      <c r="K2969">
        <v>9442442.4783468284</v>
      </c>
      <c r="L2969">
        <v>8.4663739196089549E-2</v>
      </c>
      <c r="M2969" t="s">
        <v>157</v>
      </c>
    </row>
    <row r="2970" spans="1:13" x14ac:dyDescent="0.3">
      <c r="A2970">
        <v>28</v>
      </c>
      <c r="B2970" t="s">
        <v>418</v>
      </c>
      <c r="C2970" s="1">
        <v>44621</v>
      </c>
      <c r="D2970" t="s">
        <v>61</v>
      </c>
      <c r="E2970" t="str">
        <f t="shared" si="46"/>
        <v>2022/03</v>
      </c>
      <c r="F2970">
        <v>107587667.3083</v>
      </c>
      <c r="G2970">
        <v>3.2762060888975361E-2</v>
      </c>
      <c r="H2970" t="s">
        <v>13</v>
      </c>
      <c r="I2970">
        <v>2022</v>
      </c>
      <c r="J2970" t="s">
        <v>422</v>
      </c>
      <c r="K2970">
        <v>9442442.4783468284</v>
      </c>
      <c r="L2970">
        <v>8.7765100913368144E-2</v>
      </c>
      <c r="M2970" t="s">
        <v>157</v>
      </c>
    </row>
    <row r="2971" spans="1:13" x14ac:dyDescent="0.3">
      <c r="A2971">
        <v>28</v>
      </c>
      <c r="B2971" t="s">
        <v>418</v>
      </c>
      <c r="C2971" s="1">
        <v>44593</v>
      </c>
      <c r="D2971" t="s">
        <v>62</v>
      </c>
      <c r="E2971" t="str">
        <f t="shared" si="46"/>
        <v>2022/02</v>
      </c>
      <c r="F2971">
        <v>104119987.92724</v>
      </c>
      <c r="G2971">
        <v>-1.6720504752526649E-3</v>
      </c>
      <c r="H2971" t="s">
        <v>13</v>
      </c>
      <c r="I2971">
        <v>2022</v>
      </c>
      <c r="J2971" t="s">
        <v>422</v>
      </c>
      <c r="K2971">
        <v>9442442.4783468284</v>
      </c>
      <c r="L2971">
        <v>9.068808656552374E-2</v>
      </c>
      <c r="M2971" t="s">
        <v>157</v>
      </c>
    </row>
    <row r="2972" spans="1:13" x14ac:dyDescent="0.3">
      <c r="A2972">
        <v>28</v>
      </c>
      <c r="B2972" t="s">
        <v>418</v>
      </c>
      <c r="C2972" s="1">
        <v>44562</v>
      </c>
      <c r="D2972" t="s">
        <v>63</v>
      </c>
      <c r="E2972" t="str">
        <f t="shared" si="46"/>
        <v>2022/01</v>
      </c>
      <c r="F2972">
        <v>104294227.430565</v>
      </c>
      <c r="G2972">
        <v>-0.19031247948309227</v>
      </c>
      <c r="H2972" t="s">
        <v>13</v>
      </c>
      <c r="I2972">
        <v>2022</v>
      </c>
      <c r="J2972" t="s">
        <v>422</v>
      </c>
      <c r="K2972">
        <v>9442442.4783468284</v>
      </c>
      <c r="L2972">
        <v>9.0536578207391541E-2</v>
      </c>
      <c r="M2972" t="s">
        <v>157</v>
      </c>
    </row>
    <row r="2973" spans="1:13" x14ac:dyDescent="0.3">
      <c r="A2973">
        <v>28</v>
      </c>
      <c r="B2973" t="s">
        <v>418</v>
      </c>
      <c r="C2973" s="1">
        <v>44531</v>
      </c>
      <c r="D2973" t="s">
        <v>64</v>
      </c>
      <c r="E2973" t="str">
        <f t="shared" si="46"/>
        <v>2021/12</v>
      </c>
      <c r="F2973">
        <v>126157167.926439</v>
      </c>
      <c r="G2973">
        <v>5.8570718006713283E-2</v>
      </c>
      <c r="H2973" t="s">
        <v>13</v>
      </c>
      <c r="I2973">
        <v>2021</v>
      </c>
      <c r="J2973" t="s">
        <v>423</v>
      </c>
      <c r="K2973">
        <v>9561356.6055830456</v>
      </c>
      <c r="L2973">
        <v>7.5789245769674995E-2</v>
      </c>
      <c r="M2973" t="s">
        <v>157</v>
      </c>
    </row>
    <row r="2974" spans="1:13" x14ac:dyDescent="0.3">
      <c r="A2974">
        <v>28</v>
      </c>
      <c r="B2974" t="s">
        <v>418</v>
      </c>
      <c r="C2974" s="1">
        <v>44501</v>
      </c>
      <c r="D2974" t="s">
        <v>66</v>
      </c>
      <c r="E2974" t="str">
        <f t="shared" si="46"/>
        <v>2021/11</v>
      </c>
      <c r="F2974">
        <v>118980281.312812</v>
      </c>
      <c r="G2974">
        <v>4.4653899967597228E-2</v>
      </c>
      <c r="H2974" t="s">
        <v>13</v>
      </c>
      <c r="I2974">
        <v>2021</v>
      </c>
      <c r="J2974" t="s">
        <v>423</v>
      </c>
      <c r="K2974">
        <v>9561356.6055830456</v>
      </c>
      <c r="L2974">
        <v>8.0360850555103391E-2</v>
      </c>
      <c r="M2974" t="s">
        <v>157</v>
      </c>
    </row>
    <row r="2975" spans="1:13" x14ac:dyDescent="0.3">
      <c r="A2975">
        <v>28</v>
      </c>
      <c r="B2975" t="s">
        <v>418</v>
      </c>
      <c r="C2975" s="1">
        <v>44470</v>
      </c>
      <c r="D2975" t="s">
        <v>67</v>
      </c>
      <c r="E2975" t="str">
        <f t="shared" si="46"/>
        <v>2021/10</v>
      </c>
      <c r="F2975">
        <v>113784223.232141</v>
      </c>
      <c r="G2975">
        <v>7.1331641271880535E-3</v>
      </c>
      <c r="H2975" t="s">
        <v>13</v>
      </c>
      <c r="I2975">
        <v>2021</v>
      </c>
      <c r="J2975" t="s">
        <v>423</v>
      </c>
      <c r="K2975">
        <v>9561356.6055830456</v>
      </c>
      <c r="L2975">
        <v>8.4030600499650096E-2</v>
      </c>
      <c r="M2975" t="s">
        <v>157</v>
      </c>
    </row>
    <row r="2976" spans="1:13" x14ac:dyDescent="0.3">
      <c r="A2976">
        <v>28</v>
      </c>
      <c r="B2976" t="s">
        <v>418</v>
      </c>
      <c r="C2976" s="1">
        <v>44440</v>
      </c>
      <c r="D2976" t="s">
        <v>68</v>
      </c>
      <c r="E2976" t="str">
        <f t="shared" si="46"/>
        <v>2021/09</v>
      </c>
      <c r="F2976">
        <v>112975469.60816</v>
      </c>
      <c r="G2976">
        <v>3.0346679007497889E-2</v>
      </c>
      <c r="H2976" t="s">
        <v>13</v>
      </c>
      <c r="I2976">
        <v>2021</v>
      </c>
      <c r="J2976" t="s">
        <v>423</v>
      </c>
      <c r="K2976">
        <v>9561356.6055830456</v>
      </c>
      <c r="L2976">
        <v>8.4632147480734582E-2</v>
      </c>
      <c r="M2976" t="s">
        <v>157</v>
      </c>
    </row>
    <row r="2977" spans="1:13" x14ac:dyDescent="0.3">
      <c r="A2977">
        <v>28</v>
      </c>
      <c r="B2977" t="s">
        <v>418</v>
      </c>
      <c r="C2977" s="1">
        <v>44409</v>
      </c>
      <c r="D2977" t="s">
        <v>69</v>
      </c>
      <c r="E2977" t="str">
        <f t="shared" si="46"/>
        <v>2021/08</v>
      </c>
      <c r="F2977">
        <v>109598537.782598</v>
      </c>
      <c r="G2977">
        <v>-2.2151357164567238E-2</v>
      </c>
      <c r="H2977" t="s">
        <v>13</v>
      </c>
      <c r="I2977">
        <v>2021</v>
      </c>
      <c r="J2977" t="s">
        <v>423</v>
      </c>
      <c r="K2977">
        <v>9561356.6055830456</v>
      </c>
      <c r="L2977">
        <v>8.7239819061721027E-2</v>
      </c>
      <c r="M2977" t="s">
        <v>157</v>
      </c>
    </row>
    <row r="2978" spans="1:13" x14ac:dyDescent="0.3">
      <c r="A2978">
        <v>28</v>
      </c>
      <c r="B2978" t="s">
        <v>418</v>
      </c>
      <c r="C2978" s="1">
        <v>44378</v>
      </c>
      <c r="D2978" t="s">
        <v>70</v>
      </c>
      <c r="E2978" t="str">
        <f t="shared" si="46"/>
        <v>2021/07</v>
      </c>
      <c r="F2978">
        <v>112053382.83416501</v>
      </c>
      <c r="G2978">
        <v>3.0681351637505905E-2</v>
      </c>
      <c r="H2978" t="s">
        <v>13</v>
      </c>
      <c r="I2978">
        <v>2021</v>
      </c>
      <c r="J2978" t="s">
        <v>423</v>
      </c>
      <c r="K2978">
        <v>9561356.6055830456</v>
      </c>
      <c r="L2978">
        <v>8.5328585034630422E-2</v>
      </c>
      <c r="M2978" t="s">
        <v>157</v>
      </c>
    </row>
    <row r="2979" spans="1:13" x14ac:dyDescent="0.3">
      <c r="A2979">
        <v>28</v>
      </c>
      <c r="B2979" t="s">
        <v>418</v>
      </c>
      <c r="C2979" s="1">
        <v>44348</v>
      </c>
      <c r="D2979" t="s">
        <v>71</v>
      </c>
      <c r="E2979" t="str">
        <f t="shared" si="46"/>
        <v>2021/06</v>
      </c>
      <c r="F2979">
        <v>108667638.78712</v>
      </c>
      <c r="G2979">
        <v>1.5815242785620118E-2</v>
      </c>
      <c r="H2979" t="s">
        <v>13</v>
      </c>
      <c r="I2979">
        <v>2021</v>
      </c>
      <c r="J2979" t="s">
        <v>423</v>
      </c>
      <c r="K2979">
        <v>9561356.6055830456</v>
      </c>
      <c r="L2979">
        <v>8.7987157099398763E-2</v>
      </c>
      <c r="M2979" t="s">
        <v>157</v>
      </c>
    </row>
    <row r="2980" spans="1:13" x14ac:dyDescent="0.3">
      <c r="A2980">
        <v>28</v>
      </c>
      <c r="B2980" t="s">
        <v>418</v>
      </c>
      <c r="C2980" s="1">
        <v>44317</v>
      </c>
      <c r="D2980" t="s">
        <v>72</v>
      </c>
      <c r="E2980" t="str">
        <f t="shared" si="46"/>
        <v>2021/05</v>
      </c>
      <c r="F2980">
        <v>106962552.414048</v>
      </c>
      <c r="G2980">
        <v>4.5530314513202996E-2</v>
      </c>
      <c r="H2980" t="s">
        <v>13</v>
      </c>
      <c r="I2980">
        <v>2021</v>
      </c>
      <c r="J2980" t="s">
        <v>423</v>
      </c>
      <c r="K2980">
        <v>9561356.6055830456</v>
      </c>
      <c r="L2980">
        <v>8.93897573477061E-2</v>
      </c>
      <c r="M2980" t="s">
        <v>157</v>
      </c>
    </row>
    <row r="2981" spans="1:13" x14ac:dyDescent="0.3">
      <c r="A2981">
        <v>28</v>
      </c>
      <c r="B2981" t="s">
        <v>418</v>
      </c>
      <c r="C2981" s="1">
        <v>44287</v>
      </c>
      <c r="D2981" t="s">
        <v>73</v>
      </c>
      <c r="E2981" t="str">
        <f t="shared" si="46"/>
        <v>2021/04</v>
      </c>
      <c r="F2981">
        <v>102201717.330483</v>
      </c>
      <c r="G2981">
        <v>8.3938126310135627E-2</v>
      </c>
      <c r="H2981" t="s">
        <v>13</v>
      </c>
      <c r="I2981">
        <v>2021</v>
      </c>
      <c r="J2981" t="s">
        <v>423</v>
      </c>
      <c r="K2981">
        <v>9561356.6055830456</v>
      </c>
      <c r="L2981">
        <v>9.3553776348641121E-2</v>
      </c>
      <c r="M2981" t="s">
        <v>157</v>
      </c>
    </row>
    <row r="2982" spans="1:13" x14ac:dyDescent="0.3">
      <c r="A2982">
        <v>28</v>
      </c>
      <c r="B2982" t="s">
        <v>418</v>
      </c>
      <c r="C2982" s="1">
        <v>44256</v>
      </c>
      <c r="D2982" t="s">
        <v>74</v>
      </c>
      <c r="E2982" t="str">
        <f t="shared" si="46"/>
        <v>2021/03</v>
      </c>
      <c r="F2982">
        <v>93973267.633184195</v>
      </c>
      <c r="G2982">
        <v>6.1071338148478878E-2</v>
      </c>
      <c r="H2982" t="s">
        <v>13</v>
      </c>
      <c r="I2982">
        <v>2021</v>
      </c>
      <c r="J2982" t="s">
        <v>423</v>
      </c>
      <c r="K2982">
        <v>9561356.6055830456</v>
      </c>
      <c r="L2982">
        <v>0.10174549471776273</v>
      </c>
      <c r="M2982" t="s">
        <v>157</v>
      </c>
    </row>
    <row r="2983" spans="1:13" x14ac:dyDescent="0.3">
      <c r="A2983">
        <v>28</v>
      </c>
      <c r="B2983" t="s">
        <v>418</v>
      </c>
      <c r="C2983" s="1">
        <v>44228</v>
      </c>
      <c r="D2983" t="s">
        <v>75</v>
      </c>
      <c r="E2983" t="str">
        <f t="shared" si="46"/>
        <v>2021/02</v>
      </c>
      <c r="F2983">
        <v>88405927.166871697</v>
      </c>
      <c r="G2983">
        <v>-4.734288980892723E-2</v>
      </c>
      <c r="H2983" t="s">
        <v>13</v>
      </c>
      <c r="I2983">
        <v>2021</v>
      </c>
      <c r="J2983" t="s">
        <v>423</v>
      </c>
      <c r="K2983">
        <v>9561356.6055830456</v>
      </c>
      <c r="L2983">
        <v>0.10815289101075078</v>
      </c>
      <c r="M2983" t="s">
        <v>157</v>
      </c>
    </row>
    <row r="2984" spans="1:13" x14ac:dyDescent="0.3">
      <c r="A2984">
        <v>28</v>
      </c>
      <c r="B2984" t="s">
        <v>418</v>
      </c>
      <c r="C2984" s="1">
        <v>44197</v>
      </c>
      <c r="D2984" t="s">
        <v>76</v>
      </c>
      <c r="E2984" t="str">
        <f t="shared" si="46"/>
        <v>2021/01</v>
      </c>
      <c r="F2984">
        <v>92691975.682088405</v>
      </c>
      <c r="G2984">
        <v>2.5523413872433866E-2</v>
      </c>
      <c r="H2984" t="s">
        <v>13</v>
      </c>
      <c r="I2984">
        <v>2021</v>
      </c>
      <c r="J2984" t="s">
        <v>423</v>
      </c>
      <c r="K2984">
        <v>9561356.6055830456</v>
      </c>
      <c r="L2984">
        <v>0.10315193451455001</v>
      </c>
      <c r="M2984" t="s">
        <v>157</v>
      </c>
    </row>
    <row r="2985" spans="1:13" x14ac:dyDescent="0.3">
      <c r="A2985">
        <v>28</v>
      </c>
      <c r="B2985" t="s">
        <v>418</v>
      </c>
      <c r="C2985" s="1">
        <v>44166</v>
      </c>
      <c r="D2985" t="s">
        <v>77</v>
      </c>
      <c r="E2985" t="str">
        <f t="shared" si="46"/>
        <v>2020/12</v>
      </c>
      <c r="F2985">
        <v>90356096.6345606</v>
      </c>
      <c r="G2985">
        <v>-4.1631673612479644E-4</v>
      </c>
      <c r="H2985" t="s">
        <v>13</v>
      </c>
      <c r="I2985">
        <v>2020</v>
      </c>
      <c r="J2985" t="s">
        <v>424</v>
      </c>
      <c r="K2985">
        <v>8308910.6728858044</v>
      </c>
      <c r="L2985">
        <v>9.1957388403913209E-2</v>
      </c>
      <c r="M2985" t="s">
        <v>157</v>
      </c>
    </row>
    <row r="2986" spans="1:13" x14ac:dyDescent="0.3">
      <c r="A2986">
        <v>28</v>
      </c>
      <c r="B2986" t="s">
        <v>418</v>
      </c>
      <c r="C2986" s="1">
        <v>44136</v>
      </c>
      <c r="D2986" t="s">
        <v>79</v>
      </c>
      <c r="E2986" t="str">
        <f t="shared" si="46"/>
        <v>2020/11</v>
      </c>
      <c r="F2986">
        <v>90393721.221129596</v>
      </c>
      <c r="G2986">
        <v>0.14192918458130133</v>
      </c>
      <c r="H2986" t="s">
        <v>13</v>
      </c>
      <c r="I2986">
        <v>2020</v>
      </c>
      <c r="J2986" t="s">
        <v>424</v>
      </c>
      <c r="K2986">
        <v>8308910.6728858044</v>
      </c>
      <c r="L2986">
        <v>9.1919112972014591E-2</v>
      </c>
      <c r="M2986" t="s">
        <v>157</v>
      </c>
    </row>
    <row r="2987" spans="1:13" x14ac:dyDescent="0.3">
      <c r="A2987">
        <v>28</v>
      </c>
      <c r="B2987" t="s">
        <v>418</v>
      </c>
      <c r="C2987" s="1">
        <v>44105</v>
      </c>
      <c r="D2987" t="s">
        <v>80</v>
      </c>
      <c r="E2987" t="str">
        <f t="shared" si="46"/>
        <v>2020/10</v>
      </c>
      <c r="F2987">
        <v>78433068.058208898</v>
      </c>
      <c r="G2987">
        <v>-5.8652983359385256E-2</v>
      </c>
      <c r="H2987" t="s">
        <v>13</v>
      </c>
      <c r="I2987">
        <v>2020</v>
      </c>
      <c r="J2987" t="s">
        <v>424</v>
      </c>
      <c r="K2987">
        <v>8308910.6728858044</v>
      </c>
      <c r="L2987">
        <v>0.10593632097522142</v>
      </c>
      <c r="M2987" t="s">
        <v>157</v>
      </c>
    </row>
    <row r="2988" spans="1:13" x14ac:dyDescent="0.3">
      <c r="A2988">
        <v>28</v>
      </c>
      <c r="B2988" t="s">
        <v>418</v>
      </c>
      <c r="C2988" s="1">
        <v>44075</v>
      </c>
      <c r="D2988" t="s">
        <v>81</v>
      </c>
      <c r="E2988" t="str">
        <f t="shared" si="46"/>
        <v>2020/09</v>
      </c>
      <c r="F2988">
        <v>83170989.925587803</v>
      </c>
      <c r="G2988">
        <v>5.4982296693113643E-2</v>
      </c>
      <c r="H2988" t="s">
        <v>13</v>
      </c>
      <c r="I2988">
        <v>2020</v>
      </c>
      <c r="J2988" t="s">
        <v>424</v>
      </c>
      <c r="K2988">
        <v>8308910.6728858044</v>
      </c>
      <c r="L2988">
        <v>9.9901548368243526E-2</v>
      </c>
      <c r="M2988" t="s">
        <v>157</v>
      </c>
    </row>
    <row r="2989" spans="1:13" x14ac:dyDescent="0.3">
      <c r="A2989">
        <v>28</v>
      </c>
      <c r="B2989" t="s">
        <v>418</v>
      </c>
      <c r="C2989" s="1">
        <v>44044</v>
      </c>
      <c r="D2989" t="s">
        <v>82</v>
      </c>
      <c r="E2989" t="str">
        <f t="shared" si="46"/>
        <v>2020/08</v>
      </c>
      <c r="F2989">
        <v>78721500.323700607</v>
      </c>
      <c r="G2989">
        <v>-0.10987135877147758</v>
      </c>
      <c r="H2989" t="s">
        <v>13</v>
      </c>
      <c r="I2989">
        <v>2020</v>
      </c>
      <c r="J2989" t="s">
        <v>424</v>
      </c>
      <c r="K2989">
        <v>8308910.6728858044</v>
      </c>
      <c r="L2989">
        <v>0.10554817475174884</v>
      </c>
      <c r="M2989" t="s">
        <v>157</v>
      </c>
    </row>
    <row r="2990" spans="1:13" x14ac:dyDescent="0.3">
      <c r="A2990">
        <v>28</v>
      </c>
      <c r="B2990" t="s">
        <v>418</v>
      </c>
      <c r="C2990" s="1">
        <v>44013</v>
      </c>
      <c r="D2990" t="s">
        <v>83</v>
      </c>
      <c r="E2990" t="str">
        <f t="shared" si="46"/>
        <v>2020/07</v>
      </c>
      <c r="F2990">
        <v>87863780.853215396</v>
      </c>
      <c r="G2990">
        <v>4.3624336612103964E-2</v>
      </c>
      <c r="H2990" t="s">
        <v>13</v>
      </c>
      <c r="I2990">
        <v>2020</v>
      </c>
      <c r="J2990" t="s">
        <v>424</v>
      </c>
      <c r="K2990">
        <v>8308910.6728858044</v>
      </c>
      <c r="L2990">
        <v>9.4565822141965544E-2</v>
      </c>
      <c r="M2990" t="s">
        <v>157</v>
      </c>
    </row>
    <row r="2991" spans="1:13" x14ac:dyDescent="0.3">
      <c r="A2991">
        <v>28</v>
      </c>
      <c r="B2991" t="s">
        <v>418</v>
      </c>
      <c r="C2991" s="1">
        <v>43983</v>
      </c>
      <c r="D2991" t="s">
        <v>84</v>
      </c>
      <c r="E2991" t="str">
        <f t="shared" si="46"/>
        <v>2020/06</v>
      </c>
      <c r="F2991">
        <v>84113185.115707695</v>
      </c>
      <c r="G2991">
        <v>-3.9816155447957427E-2</v>
      </c>
      <c r="H2991" t="s">
        <v>13</v>
      </c>
      <c r="I2991">
        <v>2020</v>
      </c>
      <c r="J2991" t="s">
        <v>424</v>
      </c>
      <c r="K2991">
        <v>8308910.6728858044</v>
      </c>
      <c r="L2991">
        <v>9.8782499574304655E-2</v>
      </c>
      <c r="M2991" t="s">
        <v>157</v>
      </c>
    </row>
    <row r="2992" spans="1:13" x14ac:dyDescent="0.3">
      <c r="A2992">
        <v>28</v>
      </c>
      <c r="B2992" t="s">
        <v>418</v>
      </c>
      <c r="C2992" s="1">
        <v>43952</v>
      </c>
      <c r="D2992" t="s">
        <v>85</v>
      </c>
      <c r="E2992" t="str">
        <f t="shared" si="46"/>
        <v>2020/05</v>
      </c>
      <c r="F2992">
        <v>87529815.960968807</v>
      </c>
      <c r="G2992">
        <v>1.4660451580676798E-2</v>
      </c>
      <c r="H2992" t="s">
        <v>13</v>
      </c>
      <c r="I2992">
        <v>2020</v>
      </c>
      <c r="J2992" t="s">
        <v>424</v>
      </c>
      <c r="K2992">
        <v>8308910.6728858044</v>
      </c>
      <c r="L2992">
        <v>9.4926632504184677E-2</v>
      </c>
      <c r="M2992" t="s">
        <v>157</v>
      </c>
    </row>
    <row r="2993" spans="1:13" x14ac:dyDescent="0.3">
      <c r="A2993">
        <v>28</v>
      </c>
      <c r="B2993" t="s">
        <v>418</v>
      </c>
      <c r="C2993" s="1">
        <v>43922</v>
      </c>
      <c r="D2993" t="s">
        <v>86</v>
      </c>
      <c r="E2993" t="str">
        <f t="shared" si="46"/>
        <v>2020/04</v>
      </c>
      <c r="F2993">
        <v>86255949.874049604</v>
      </c>
      <c r="G2993">
        <v>6.1330927902072639E-2</v>
      </c>
      <c r="H2993" t="s">
        <v>13</v>
      </c>
      <c r="I2993">
        <v>2020</v>
      </c>
      <c r="J2993" t="s">
        <v>424</v>
      </c>
      <c r="K2993">
        <v>8308910.6728858044</v>
      </c>
      <c r="L2993">
        <v>9.6328551074081545E-2</v>
      </c>
      <c r="M2993" t="s">
        <v>157</v>
      </c>
    </row>
    <row r="2994" spans="1:13" x14ac:dyDescent="0.3">
      <c r="A2994">
        <v>28</v>
      </c>
      <c r="B2994" t="s">
        <v>418</v>
      </c>
      <c r="C2994" s="1">
        <v>43891</v>
      </c>
      <c r="D2994" t="s">
        <v>87</v>
      </c>
      <c r="E2994" t="str">
        <f t="shared" si="46"/>
        <v>2020/03</v>
      </c>
      <c r="F2994">
        <v>81124751.3240899</v>
      </c>
      <c r="G2994">
        <v>-6.6862201493348775E-2</v>
      </c>
      <c r="H2994" t="s">
        <v>13</v>
      </c>
      <c r="I2994">
        <v>2020</v>
      </c>
      <c r="J2994" t="s">
        <v>424</v>
      </c>
      <c r="K2994">
        <v>8308910.6728858044</v>
      </c>
      <c r="L2994">
        <v>0.10242140083353923</v>
      </c>
      <c r="M2994" t="s">
        <v>157</v>
      </c>
    </row>
    <row r="2995" spans="1:13" x14ac:dyDescent="0.3">
      <c r="A2995">
        <v>28</v>
      </c>
      <c r="B2995" t="s">
        <v>418</v>
      </c>
      <c r="C2995" s="1">
        <v>43862</v>
      </c>
      <c r="D2995" t="s">
        <v>88</v>
      </c>
      <c r="E2995" t="str">
        <f t="shared" si="46"/>
        <v>2020/02</v>
      </c>
      <c r="F2995">
        <v>86734377.067740396</v>
      </c>
      <c r="G2995">
        <v>-8.468100022588286E-2</v>
      </c>
      <c r="H2995" t="s">
        <v>13</v>
      </c>
      <c r="I2995">
        <v>2020</v>
      </c>
      <c r="J2995" t="s">
        <v>424</v>
      </c>
      <c r="K2995">
        <v>8308910.6728858044</v>
      </c>
      <c r="L2995">
        <v>9.5797202375667773E-2</v>
      </c>
      <c r="M2995" t="s">
        <v>157</v>
      </c>
    </row>
    <row r="2996" spans="1:13" x14ac:dyDescent="0.3">
      <c r="A2996">
        <v>28</v>
      </c>
      <c r="B2996" t="s">
        <v>418</v>
      </c>
      <c r="C2996" s="1">
        <v>43831</v>
      </c>
      <c r="D2996" t="s">
        <v>89</v>
      </c>
      <c r="E2996" t="str">
        <f t="shared" si="46"/>
        <v>2020/01</v>
      </c>
      <c r="F2996">
        <v>94399078.494810194</v>
      </c>
      <c r="G2996">
        <v>-4.0511576198304158E-2</v>
      </c>
      <c r="H2996" t="s">
        <v>13</v>
      </c>
      <c r="I2996">
        <v>2020</v>
      </c>
      <c r="J2996" t="s">
        <v>424</v>
      </c>
      <c r="K2996">
        <v>8308910.6728858044</v>
      </c>
      <c r="L2996">
        <v>8.801898075035347E-2</v>
      </c>
      <c r="M2996" t="s">
        <v>157</v>
      </c>
    </row>
    <row r="2997" spans="1:13" x14ac:dyDescent="0.3">
      <c r="A2997">
        <v>28</v>
      </c>
      <c r="B2997" t="s">
        <v>418</v>
      </c>
      <c r="C2997" s="1">
        <v>43800</v>
      </c>
      <c r="D2997" t="s">
        <v>90</v>
      </c>
      <c r="E2997" t="str">
        <f t="shared" si="46"/>
        <v>2019/12</v>
      </c>
      <c r="F2997">
        <v>98301853.998880401</v>
      </c>
      <c r="G2997">
        <v>8.5698158288263406E-3</v>
      </c>
      <c r="H2997" t="s">
        <v>13</v>
      </c>
      <c r="I2997">
        <v>2019</v>
      </c>
      <c r="J2997" t="s">
        <v>425</v>
      </c>
      <c r="K2997">
        <v>10608425.539093232</v>
      </c>
      <c r="L2997">
        <v>0.10791684090936937</v>
      </c>
      <c r="M2997" t="s">
        <v>157</v>
      </c>
    </row>
    <row r="2998" spans="1:13" x14ac:dyDescent="0.3">
      <c r="A2998">
        <v>28</v>
      </c>
      <c r="B2998" t="s">
        <v>418</v>
      </c>
      <c r="C2998" s="1">
        <v>43770</v>
      </c>
      <c r="D2998" t="s">
        <v>92</v>
      </c>
      <c r="E2998" t="str">
        <f t="shared" si="46"/>
        <v>2019/11</v>
      </c>
      <c r="F2998">
        <v>97463024.654724598</v>
      </c>
      <c r="G2998">
        <v>-1.4405004943353877E-3</v>
      </c>
      <c r="H2998" t="s">
        <v>13</v>
      </c>
      <c r="I2998">
        <v>2019</v>
      </c>
      <c r="J2998" t="s">
        <v>425</v>
      </c>
      <c r="K2998">
        <v>10608425.539093232</v>
      </c>
      <c r="L2998">
        <v>0.10884564250570876</v>
      </c>
      <c r="M2998" t="s">
        <v>157</v>
      </c>
    </row>
    <row r="2999" spans="1:13" x14ac:dyDescent="0.3">
      <c r="A2999">
        <v>28</v>
      </c>
      <c r="B2999" t="s">
        <v>418</v>
      </c>
      <c r="C2999" s="1">
        <v>43739</v>
      </c>
      <c r="D2999" t="s">
        <v>93</v>
      </c>
      <c r="E2999" t="str">
        <f t="shared" si="46"/>
        <v>2019/10</v>
      </c>
      <c r="F2999">
        <v>97603521.358410001</v>
      </c>
      <c r="G2999">
        <v>-5.6057493552401125E-2</v>
      </c>
      <c r="H2999" t="s">
        <v>13</v>
      </c>
      <c r="I2999">
        <v>2019</v>
      </c>
      <c r="J2999" t="s">
        <v>425</v>
      </c>
      <c r="K2999">
        <v>10608425.539093232</v>
      </c>
      <c r="L2999">
        <v>0.10868896317928961</v>
      </c>
      <c r="M2999" t="s">
        <v>157</v>
      </c>
    </row>
    <row r="3000" spans="1:13" x14ac:dyDescent="0.3">
      <c r="A3000">
        <v>28</v>
      </c>
      <c r="B3000" t="s">
        <v>418</v>
      </c>
      <c r="C3000" s="1">
        <v>43709</v>
      </c>
      <c r="D3000" t="s">
        <v>94</v>
      </c>
      <c r="E3000" t="str">
        <f t="shared" si="46"/>
        <v>2019/09</v>
      </c>
      <c r="F3000">
        <v>103231193.07058699</v>
      </c>
      <c r="G3000">
        <v>-5.2281132318910829E-2</v>
      </c>
      <c r="H3000" t="s">
        <v>13</v>
      </c>
      <c r="I3000">
        <v>2019</v>
      </c>
      <c r="J3000" t="s">
        <v>425</v>
      </c>
      <c r="K3000">
        <v>10608425.539093232</v>
      </c>
      <c r="L3000">
        <v>0.10276375990190724</v>
      </c>
      <c r="M3000" t="s">
        <v>157</v>
      </c>
    </row>
    <row r="3001" spans="1:13" x14ac:dyDescent="0.3">
      <c r="A3001">
        <v>28</v>
      </c>
      <c r="B3001" t="s">
        <v>418</v>
      </c>
      <c r="C3001" s="1">
        <v>43678</v>
      </c>
      <c r="D3001" t="s">
        <v>95</v>
      </c>
      <c r="E3001" t="str">
        <f t="shared" si="46"/>
        <v>2019/08</v>
      </c>
      <c r="F3001">
        <v>108771809.62433399</v>
      </c>
      <c r="G3001">
        <v>1.4843614290377791E-2</v>
      </c>
      <c r="H3001" t="s">
        <v>13</v>
      </c>
      <c r="I3001">
        <v>2019</v>
      </c>
      <c r="J3001" t="s">
        <v>425</v>
      </c>
      <c r="K3001">
        <v>10608425.539093232</v>
      </c>
      <c r="L3001">
        <v>9.752918128080823E-2</v>
      </c>
      <c r="M3001" t="s">
        <v>157</v>
      </c>
    </row>
    <row r="3002" spans="1:13" x14ac:dyDescent="0.3">
      <c r="A3002">
        <v>28</v>
      </c>
      <c r="B3002" t="s">
        <v>418</v>
      </c>
      <c r="C3002" s="1">
        <v>43647</v>
      </c>
      <c r="D3002" t="s">
        <v>96</v>
      </c>
      <c r="E3002" t="str">
        <f t="shared" si="46"/>
        <v>2019/07</v>
      </c>
      <c r="F3002">
        <v>107169166.76893499</v>
      </c>
      <c r="G3002">
        <v>1.7362514894131188E-2</v>
      </c>
      <c r="H3002" t="s">
        <v>13</v>
      </c>
      <c r="I3002">
        <v>2019</v>
      </c>
      <c r="J3002" t="s">
        <v>425</v>
      </c>
      <c r="K3002">
        <v>10608425.539093232</v>
      </c>
      <c r="L3002">
        <v>9.8987664632737296E-2</v>
      </c>
      <c r="M3002" t="s">
        <v>157</v>
      </c>
    </row>
    <row r="3003" spans="1:13" x14ac:dyDescent="0.3">
      <c r="A3003">
        <v>28</v>
      </c>
      <c r="B3003" t="s">
        <v>418</v>
      </c>
      <c r="C3003" s="1">
        <v>43617</v>
      </c>
      <c r="D3003" t="s">
        <v>97</v>
      </c>
      <c r="E3003" t="str">
        <f t="shared" si="46"/>
        <v>2019/06</v>
      </c>
      <c r="F3003">
        <v>105324500.874626</v>
      </c>
      <c r="G3003">
        <v>1.5907125669442142E-2</v>
      </c>
      <c r="H3003" t="s">
        <v>13</v>
      </c>
      <c r="I3003">
        <v>2019</v>
      </c>
      <c r="J3003" t="s">
        <v>425</v>
      </c>
      <c r="K3003">
        <v>10608425.539093232</v>
      </c>
      <c r="L3003">
        <v>0.1007213464198712</v>
      </c>
      <c r="M3003" t="s">
        <v>157</v>
      </c>
    </row>
    <row r="3004" spans="1:13" x14ac:dyDescent="0.3">
      <c r="A3004">
        <v>28</v>
      </c>
      <c r="B3004" t="s">
        <v>418</v>
      </c>
      <c r="C3004" s="1">
        <v>43586</v>
      </c>
      <c r="D3004" t="s">
        <v>98</v>
      </c>
      <c r="E3004" t="str">
        <f t="shared" si="46"/>
        <v>2019/05</v>
      </c>
      <c r="F3004">
        <v>103662345.90582301</v>
      </c>
      <c r="G3004">
        <v>2.4468727851452064E-2</v>
      </c>
      <c r="H3004" t="s">
        <v>13</v>
      </c>
      <c r="I3004">
        <v>2019</v>
      </c>
      <c r="J3004" t="s">
        <v>425</v>
      </c>
      <c r="K3004">
        <v>10608425.539093232</v>
      </c>
      <c r="L3004">
        <v>0.10233634446909932</v>
      </c>
      <c r="M3004" t="s">
        <v>157</v>
      </c>
    </row>
    <row r="3005" spans="1:13" x14ac:dyDescent="0.3">
      <c r="A3005">
        <v>28</v>
      </c>
      <c r="B3005" t="s">
        <v>418</v>
      </c>
      <c r="C3005" s="1">
        <v>43556</v>
      </c>
      <c r="D3005" t="s">
        <v>99</v>
      </c>
      <c r="E3005" t="str">
        <f t="shared" si="46"/>
        <v>2019/04</v>
      </c>
      <c r="F3005">
        <v>101156640.898801</v>
      </c>
      <c r="G3005">
        <v>2.5156831382514271E-2</v>
      </c>
      <c r="H3005" t="s">
        <v>13</v>
      </c>
      <c r="I3005">
        <v>2019</v>
      </c>
      <c r="J3005" t="s">
        <v>425</v>
      </c>
      <c r="K3005">
        <v>10608425.539093232</v>
      </c>
      <c r="L3005">
        <v>0.10487127137511515</v>
      </c>
      <c r="M3005" t="s">
        <v>157</v>
      </c>
    </row>
    <row r="3006" spans="1:13" x14ac:dyDescent="0.3">
      <c r="A3006">
        <v>28</v>
      </c>
      <c r="B3006" t="s">
        <v>418</v>
      </c>
      <c r="C3006" s="1">
        <v>43525</v>
      </c>
      <c r="D3006" t="s">
        <v>100</v>
      </c>
      <c r="E3006" t="str">
        <f t="shared" si="46"/>
        <v>2019/03</v>
      </c>
      <c r="F3006">
        <v>98643602.910284102</v>
      </c>
      <c r="G3006">
        <v>6.4985605215690134E-2</v>
      </c>
      <c r="H3006" t="s">
        <v>13</v>
      </c>
      <c r="I3006">
        <v>2019</v>
      </c>
      <c r="J3006" t="s">
        <v>425</v>
      </c>
      <c r="K3006">
        <v>10608425.539093232</v>
      </c>
      <c r="L3006">
        <v>0.10754296503891433</v>
      </c>
      <c r="M3006" t="s">
        <v>157</v>
      </c>
    </row>
    <row r="3007" spans="1:13" x14ac:dyDescent="0.3">
      <c r="A3007">
        <v>28</v>
      </c>
      <c r="B3007" t="s">
        <v>418</v>
      </c>
      <c r="C3007" s="1">
        <v>43497</v>
      </c>
      <c r="D3007" t="s">
        <v>101</v>
      </c>
      <c r="E3007" t="str">
        <f t="shared" si="46"/>
        <v>2019/02</v>
      </c>
      <c r="F3007">
        <v>92437041.359243497</v>
      </c>
      <c r="G3007">
        <v>4.3705889652113136E-3</v>
      </c>
      <c r="H3007" t="s">
        <v>13</v>
      </c>
      <c r="I3007">
        <v>2019</v>
      </c>
      <c r="J3007" t="s">
        <v>425</v>
      </c>
      <c r="K3007">
        <v>10608425.539093232</v>
      </c>
      <c r="L3007">
        <v>0.114763793638365</v>
      </c>
      <c r="M3007" t="s">
        <v>157</v>
      </c>
    </row>
    <row r="3008" spans="1:13" x14ac:dyDescent="0.3">
      <c r="A3008">
        <v>28</v>
      </c>
      <c r="B3008" t="s">
        <v>418</v>
      </c>
      <c r="C3008" s="1">
        <v>43466</v>
      </c>
      <c r="D3008" t="s">
        <v>102</v>
      </c>
      <c r="E3008" t="str">
        <f t="shared" si="46"/>
        <v>2019/01</v>
      </c>
      <c r="F3008">
        <v>92033918.6298839</v>
      </c>
      <c r="G3008">
        <v>7.0026466420948633E-2</v>
      </c>
      <c r="H3008" t="s">
        <v>13</v>
      </c>
      <c r="I3008">
        <v>2019</v>
      </c>
      <c r="J3008" t="s">
        <v>425</v>
      </c>
      <c r="K3008">
        <v>10608425.539093232</v>
      </c>
      <c r="L3008">
        <v>0.1152664767188194</v>
      </c>
      <c r="M3008" t="s">
        <v>157</v>
      </c>
    </row>
    <row r="3009" spans="1:13" x14ac:dyDescent="0.3">
      <c r="A3009">
        <v>28</v>
      </c>
      <c r="B3009" t="s">
        <v>418</v>
      </c>
      <c r="C3009" s="1">
        <v>43435</v>
      </c>
      <c r="D3009" t="s">
        <v>103</v>
      </c>
      <c r="E3009" t="str">
        <f t="shared" si="46"/>
        <v>2018/12</v>
      </c>
      <c r="F3009">
        <v>85809585.849556297</v>
      </c>
      <c r="G3009">
        <v>-1.3777303378451252E-2</v>
      </c>
      <c r="H3009" t="s">
        <v>13</v>
      </c>
      <c r="I3009">
        <v>2018</v>
      </c>
      <c r="J3009" t="s">
        <v>426</v>
      </c>
      <c r="K3009">
        <v>13071155.734375222</v>
      </c>
      <c r="L3009">
        <v>0.15232745391979782</v>
      </c>
      <c r="M3009" t="s">
        <v>157</v>
      </c>
    </row>
    <row r="3010" spans="1:13" x14ac:dyDescent="0.3">
      <c r="A3010">
        <v>28</v>
      </c>
      <c r="B3010" t="s">
        <v>418</v>
      </c>
      <c r="C3010" s="1">
        <v>43405</v>
      </c>
      <c r="D3010" t="s">
        <v>105</v>
      </c>
      <c r="E3010" t="str">
        <f t="shared" si="46"/>
        <v>2018/11</v>
      </c>
      <c r="F3010">
        <v>86999992.010400206</v>
      </c>
      <c r="G3010">
        <v>3.7225845801301269E-2</v>
      </c>
      <c r="H3010" t="s">
        <v>13</v>
      </c>
      <c r="I3010">
        <v>2018</v>
      </c>
      <c r="J3010" t="s">
        <v>426</v>
      </c>
      <c r="K3010">
        <v>13071155.734375222</v>
      </c>
      <c r="L3010">
        <v>0.15024318315813939</v>
      </c>
      <c r="M3010" t="s">
        <v>157</v>
      </c>
    </row>
    <row r="3011" spans="1:13" x14ac:dyDescent="0.3">
      <c r="A3011">
        <v>28</v>
      </c>
      <c r="B3011" t="s">
        <v>418</v>
      </c>
      <c r="C3011" s="1">
        <v>43374</v>
      </c>
      <c r="D3011" t="s">
        <v>106</v>
      </c>
      <c r="E3011" t="str">
        <f t="shared" ref="E3011:E3074" si="47">TEXT(C3011,"yyyy/mm")</f>
        <v>2018/10</v>
      </c>
      <c r="F3011">
        <v>83820883.343557894</v>
      </c>
      <c r="G3011">
        <v>-8.5900091044834991E-3</v>
      </c>
      <c r="H3011" t="s">
        <v>13</v>
      </c>
      <c r="I3011">
        <v>2018</v>
      </c>
      <c r="J3011" t="s">
        <v>426</v>
      </c>
      <c r="K3011">
        <v>13071155.734375222</v>
      </c>
      <c r="L3011">
        <v>0.15594151735195014</v>
      </c>
      <c r="M3011" t="s">
        <v>157</v>
      </c>
    </row>
    <row r="3012" spans="1:13" x14ac:dyDescent="0.3">
      <c r="A3012">
        <v>28</v>
      </c>
      <c r="B3012" t="s">
        <v>418</v>
      </c>
      <c r="C3012" s="1">
        <v>43344</v>
      </c>
      <c r="D3012" t="s">
        <v>107</v>
      </c>
      <c r="E3012" t="str">
        <f t="shared" si="47"/>
        <v>2018/09</v>
      </c>
      <c r="F3012">
        <v>84544006.866953194</v>
      </c>
      <c r="G3012">
        <v>6.3161173605742887E-3</v>
      </c>
      <c r="H3012" t="s">
        <v>13</v>
      </c>
      <c r="I3012">
        <v>2018</v>
      </c>
      <c r="J3012" t="s">
        <v>426</v>
      </c>
      <c r="K3012">
        <v>13071155.734375222</v>
      </c>
      <c r="L3012">
        <v>0.15460771518607208</v>
      </c>
      <c r="M3012" t="s">
        <v>157</v>
      </c>
    </row>
    <row r="3013" spans="1:13" x14ac:dyDescent="0.3">
      <c r="A3013">
        <v>28</v>
      </c>
      <c r="B3013" t="s">
        <v>418</v>
      </c>
      <c r="C3013" s="1">
        <v>43313</v>
      </c>
      <c r="D3013" t="s">
        <v>108</v>
      </c>
      <c r="E3013" t="str">
        <f t="shared" si="47"/>
        <v>2018/08</v>
      </c>
      <c r="F3013">
        <v>84011699.823950306</v>
      </c>
      <c r="G3013">
        <v>-4.1354113648233333E-2</v>
      </c>
      <c r="H3013" t="s">
        <v>13</v>
      </c>
      <c r="I3013">
        <v>2018</v>
      </c>
      <c r="J3013" t="s">
        <v>426</v>
      </c>
      <c r="K3013">
        <v>13071155.734375222</v>
      </c>
      <c r="L3013">
        <v>0.15558732607203904</v>
      </c>
      <c r="M3013" t="s">
        <v>157</v>
      </c>
    </row>
    <row r="3014" spans="1:13" x14ac:dyDescent="0.3">
      <c r="A3014">
        <v>28</v>
      </c>
      <c r="B3014" t="s">
        <v>418</v>
      </c>
      <c r="C3014" s="1">
        <v>43282</v>
      </c>
      <c r="D3014" t="s">
        <v>109</v>
      </c>
      <c r="E3014" t="str">
        <f t="shared" si="47"/>
        <v>2018/07</v>
      </c>
      <c r="F3014">
        <v>87558766.617186606</v>
      </c>
      <c r="G3014">
        <v>2.9065602577242514E-2</v>
      </c>
      <c r="H3014" t="s">
        <v>13</v>
      </c>
      <c r="I3014">
        <v>2018</v>
      </c>
      <c r="J3014" t="s">
        <v>426</v>
      </c>
      <c r="K3014">
        <v>13071155.734375222</v>
      </c>
      <c r="L3014">
        <v>0.14928437481906615</v>
      </c>
      <c r="M3014" t="s">
        <v>157</v>
      </c>
    </row>
    <row r="3015" spans="1:13" x14ac:dyDescent="0.3">
      <c r="A3015">
        <v>28</v>
      </c>
      <c r="B3015" t="s">
        <v>418</v>
      </c>
      <c r="C3015" s="1">
        <v>43252</v>
      </c>
      <c r="D3015" t="s">
        <v>110</v>
      </c>
      <c r="E3015" t="str">
        <f t="shared" si="47"/>
        <v>2018/06</v>
      </c>
      <c r="F3015">
        <v>85050447.788733706</v>
      </c>
      <c r="G3015">
        <v>-1.4640523677350831E-2</v>
      </c>
      <c r="H3015" t="s">
        <v>13</v>
      </c>
      <c r="I3015">
        <v>2018</v>
      </c>
      <c r="J3015" t="s">
        <v>426</v>
      </c>
      <c r="K3015">
        <v>13071155.734375222</v>
      </c>
      <c r="L3015">
        <v>0.15368708894801028</v>
      </c>
      <c r="M3015" t="s">
        <v>157</v>
      </c>
    </row>
    <row r="3016" spans="1:13" x14ac:dyDescent="0.3">
      <c r="A3016">
        <v>28</v>
      </c>
      <c r="B3016" t="s">
        <v>418</v>
      </c>
      <c r="C3016" s="1">
        <v>43221</v>
      </c>
      <c r="D3016" t="s">
        <v>111</v>
      </c>
      <c r="E3016" t="str">
        <f t="shared" si="47"/>
        <v>2018/05</v>
      </c>
      <c r="F3016">
        <v>86304790.596050203</v>
      </c>
      <c r="G3016">
        <v>6.502455606480663E-2</v>
      </c>
      <c r="H3016" t="s">
        <v>13</v>
      </c>
      <c r="I3016">
        <v>2018</v>
      </c>
      <c r="J3016" t="s">
        <v>426</v>
      </c>
      <c r="K3016">
        <v>13071155.734375222</v>
      </c>
      <c r="L3016">
        <v>0.15145342041967055</v>
      </c>
      <c r="M3016" t="s">
        <v>157</v>
      </c>
    </row>
    <row r="3017" spans="1:13" x14ac:dyDescent="0.3">
      <c r="A3017">
        <v>28</v>
      </c>
      <c r="B3017" t="s">
        <v>418</v>
      </c>
      <c r="C3017" s="1">
        <v>43191</v>
      </c>
      <c r="D3017" t="s">
        <v>112</v>
      </c>
      <c r="E3017" t="str">
        <f t="shared" si="47"/>
        <v>2018/04</v>
      </c>
      <c r="F3017">
        <v>80871425.292815298</v>
      </c>
      <c r="G3017">
        <v>7.0876939692709529E-2</v>
      </c>
      <c r="H3017" t="s">
        <v>13</v>
      </c>
      <c r="I3017">
        <v>2018</v>
      </c>
      <c r="J3017" t="s">
        <v>426</v>
      </c>
      <c r="K3017">
        <v>13071155.734375222</v>
      </c>
      <c r="L3017">
        <v>0.16162885329457</v>
      </c>
      <c r="M3017" t="s">
        <v>157</v>
      </c>
    </row>
    <row r="3018" spans="1:13" x14ac:dyDescent="0.3">
      <c r="A3018">
        <v>28</v>
      </c>
      <c r="B3018" t="s">
        <v>418</v>
      </c>
      <c r="C3018" s="1">
        <v>43160</v>
      </c>
      <c r="D3018" t="s">
        <v>113</v>
      </c>
      <c r="E3018" t="str">
        <f t="shared" si="47"/>
        <v>2018/03</v>
      </c>
      <c r="F3018">
        <v>75337921.359624803</v>
      </c>
      <c r="G3018">
        <v>-1.9651701420086046E-2</v>
      </c>
      <c r="H3018" t="s">
        <v>13</v>
      </c>
      <c r="I3018">
        <v>2018</v>
      </c>
      <c r="J3018" t="s">
        <v>426</v>
      </c>
      <c r="K3018">
        <v>13071155.734375222</v>
      </c>
      <c r="L3018">
        <v>0.17350035013549409</v>
      </c>
      <c r="M3018" t="s">
        <v>157</v>
      </c>
    </row>
    <row r="3019" spans="1:13" x14ac:dyDescent="0.3">
      <c r="A3019">
        <v>28</v>
      </c>
      <c r="B3019" t="s">
        <v>418</v>
      </c>
      <c r="C3019" s="1">
        <v>43132</v>
      </c>
      <c r="D3019" t="s">
        <v>114</v>
      </c>
      <c r="E3019" t="str">
        <f t="shared" si="47"/>
        <v>2018/02</v>
      </c>
      <c r="F3019">
        <v>76833082.811361194</v>
      </c>
      <c r="G3019">
        <v>-3.7197914408739832E-2</v>
      </c>
      <c r="H3019" t="s">
        <v>13</v>
      </c>
      <c r="I3019">
        <v>2018</v>
      </c>
      <c r="J3019" t="s">
        <v>426</v>
      </c>
      <c r="K3019">
        <v>13071155.734375222</v>
      </c>
      <c r="L3019">
        <v>0.17012405667057798</v>
      </c>
      <c r="M3019" t="s">
        <v>157</v>
      </c>
    </row>
    <row r="3020" spans="1:13" x14ac:dyDescent="0.3">
      <c r="A3020">
        <v>28</v>
      </c>
      <c r="B3020" t="s">
        <v>418</v>
      </c>
      <c r="C3020" s="1">
        <v>43101</v>
      </c>
      <c r="D3020" t="s">
        <v>115</v>
      </c>
      <c r="E3020" t="str">
        <f t="shared" si="47"/>
        <v>2018/01</v>
      </c>
      <c r="F3020">
        <v>79744934.912766904</v>
      </c>
      <c r="G3020">
        <v>-0.13911600977724475</v>
      </c>
      <c r="H3020" t="s">
        <v>13</v>
      </c>
      <c r="I3020">
        <v>2018</v>
      </c>
      <c r="J3020" t="s">
        <v>426</v>
      </c>
      <c r="K3020">
        <v>13071155.734375222</v>
      </c>
      <c r="L3020">
        <v>0.16391204969536657</v>
      </c>
      <c r="M3020" t="s">
        <v>157</v>
      </c>
    </row>
    <row r="3021" spans="1:13" x14ac:dyDescent="0.3">
      <c r="A3021">
        <v>28</v>
      </c>
      <c r="B3021" t="s">
        <v>418</v>
      </c>
      <c r="C3021" s="1">
        <v>43070</v>
      </c>
      <c r="D3021" t="s">
        <v>116</v>
      </c>
      <c r="E3021" t="str">
        <f t="shared" si="47"/>
        <v>2017/12</v>
      </c>
      <c r="F3021">
        <v>91647457.945976496</v>
      </c>
      <c r="G3021">
        <v>5.6764771346286068E-2</v>
      </c>
      <c r="H3021" t="s">
        <v>13</v>
      </c>
      <c r="I3021">
        <v>2017</v>
      </c>
      <c r="J3021" t="s">
        <v>427</v>
      </c>
      <c r="K3021">
        <v>13384137.253378747</v>
      </c>
      <c r="L3021">
        <v>0.14603937254067981</v>
      </c>
      <c r="M3021" t="s">
        <v>157</v>
      </c>
    </row>
    <row r="3022" spans="1:13" x14ac:dyDescent="0.3">
      <c r="A3022">
        <v>28</v>
      </c>
      <c r="B3022" t="s">
        <v>418</v>
      </c>
      <c r="C3022" s="1">
        <v>43040</v>
      </c>
      <c r="D3022" t="s">
        <v>118</v>
      </c>
      <c r="E3022" t="str">
        <f t="shared" si="47"/>
        <v>2017/11</v>
      </c>
      <c r="F3022">
        <v>86590011.304637596</v>
      </c>
      <c r="G3022">
        <v>-4.5522068225237267E-3</v>
      </c>
      <c r="H3022" t="s">
        <v>13</v>
      </c>
      <c r="I3022">
        <v>2017</v>
      </c>
      <c r="J3022" t="s">
        <v>427</v>
      </c>
      <c r="K3022">
        <v>13384137.253378747</v>
      </c>
      <c r="L3022">
        <v>0.15456906693649916</v>
      </c>
      <c r="M3022" t="s">
        <v>157</v>
      </c>
    </row>
    <row r="3023" spans="1:13" x14ac:dyDescent="0.3">
      <c r="A3023">
        <v>28</v>
      </c>
      <c r="B3023" t="s">
        <v>418</v>
      </c>
      <c r="C3023" s="1">
        <v>43009</v>
      </c>
      <c r="D3023" t="s">
        <v>119</v>
      </c>
      <c r="E3023" t="str">
        <f t="shared" si="47"/>
        <v>2017/10</v>
      </c>
      <c r="F3023">
        <v>86985085.492320895</v>
      </c>
      <c r="G3023">
        <v>4.2997910631377124E-2</v>
      </c>
      <c r="H3023" t="s">
        <v>13</v>
      </c>
      <c r="I3023">
        <v>2017</v>
      </c>
      <c r="J3023" t="s">
        <v>427</v>
      </c>
      <c r="K3023">
        <v>13384137.253378747</v>
      </c>
      <c r="L3023">
        <v>0.15386703568349436</v>
      </c>
      <c r="M3023" t="s">
        <v>157</v>
      </c>
    </row>
    <row r="3024" spans="1:13" x14ac:dyDescent="0.3">
      <c r="A3024">
        <v>28</v>
      </c>
      <c r="B3024" t="s">
        <v>418</v>
      </c>
      <c r="C3024" s="1">
        <v>42979</v>
      </c>
      <c r="D3024" t="s">
        <v>120</v>
      </c>
      <c r="E3024" t="str">
        <f t="shared" si="47"/>
        <v>2017/09</v>
      </c>
      <c r="F3024">
        <v>83324178.253790304</v>
      </c>
      <c r="G3024">
        <v>-5.7064880726745419E-2</v>
      </c>
      <c r="H3024" t="s">
        <v>13</v>
      </c>
      <c r="I3024">
        <v>2017</v>
      </c>
      <c r="J3024" t="s">
        <v>427</v>
      </c>
      <c r="K3024">
        <v>13384137.253378747</v>
      </c>
      <c r="L3024">
        <v>0.16062729370835313</v>
      </c>
      <c r="M3024" t="s">
        <v>157</v>
      </c>
    </row>
    <row r="3025" spans="1:13" x14ac:dyDescent="0.3">
      <c r="A3025">
        <v>28</v>
      </c>
      <c r="B3025" t="s">
        <v>418</v>
      </c>
      <c r="C3025" s="1">
        <v>42948</v>
      </c>
      <c r="D3025" t="s">
        <v>121</v>
      </c>
      <c r="E3025" t="str">
        <f t="shared" si="47"/>
        <v>2017/08</v>
      </c>
      <c r="F3025">
        <v>88217348.8748402</v>
      </c>
      <c r="G3025">
        <v>5.7311154892806492E-2</v>
      </c>
      <c r="H3025" t="s">
        <v>13</v>
      </c>
      <c r="I3025">
        <v>2017</v>
      </c>
      <c r="J3025" t="s">
        <v>427</v>
      </c>
      <c r="K3025">
        <v>13384137.253378747</v>
      </c>
      <c r="L3025">
        <v>0.1517177451384048</v>
      </c>
      <c r="M3025" t="s">
        <v>157</v>
      </c>
    </row>
    <row r="3026" spans="1:13" x14ac:dyDescent="0.3">
      <c r="A3026">
        <v>28</v>
      </c>
      <c r="B3026" t="s">
        <v>418</v>
      </c>
      <c r="C3026" s="1">
        <v>42917</v>
      </c>
      <c r="D3026" t="s">
        <v>122</v>
      </c>
      <c r="E3026" t="str">
        <f t="shared" si="47"/>
        <v>2017/07</v>
      </c>
      <c r="F3026">
        <v>83303660.187916607</v>
      </c>
      <c r="G3026">
        <v>7.6481957300648093E-2</v>
      </c>
      <c r="H3026" t="s">
        <v>13</v>
      </c>
      <c r="I3026">
        <v>2017</v>
      </c>
      <c r="J3026" t="s">
        <v>427</v>
      </c>
      <c r="K3026">
        <v>13384137.253378747</v>
      </c>
      <c r="L3026">
        <v>0.16066685693265789</v>
      </c>
      <c r="M3026" t="s">
        <v>157</v>
      </c>
    </row>
    <row r="3027" spans="1:13" x14ac:dyDescent="0.3">
      <c r="A3027">
        <v>28</v>
      </c>
      <c r="B3027" t="s">
        <v>418</v>
      </c>
      <c r="C3027" s="1">
        <v>42887</v>
      </c>
      <c r="D3027" t="s">
        <v>123</v>
      </c>
      <c r="E3027" t="str">
        <f t="shared" si="47"/>
        <v>2017/06</v>
      </c>
      <c r="F3027">
        <v>77169980.728202701</v>
      </c>
      <c r="G3027">
        <v>-2.5355578615845982E-2</v>
      </c>
      <c r="H3027" t="s">
        <v>13</v>
      </c>
      <c r="I3027">
        <v>2017</v>
      </c>
      <c r="J3027" t="s">
        <v>427</v>
      </c>
      <c r="K3027">
        <v>13384137.253378747</v>
      </c>
      <c r="L3027">
        <v>0.17343709467180615</v>
      </c>
      <c r="M3027" t="s">
        <v>157</v>
      </c>
    </row>
    <row r="3028" spans="1:13" x14ac:dyDescent="0.3">
      <c r="A3028">
        <v>28</v>
      </c>
      <c r="B3028" t="s">
        <v>418</v>
      </c>
      <c r="C3028" s="1">
        <v>42856</v>
      </c>
      <c r="D3028" t="s">
        <v>124</v>
      </c>
      <c r="E3028" t="str">
        <f t="shared" si="47"/>
        <v>2017/05</v>
      </c>
      <c r="F3028">
        <v>79151687.735547498</v>
      </c>
      <c r="G3028">
        <v>3.5301787750347868E-2</v>
      </c>
      <c r="H3028" t="s">
        <v>13</v>
      </c>
      <c r="I3028">
        <v>2017</v>
      </c>
      <c r="J3028" t="s">
        <v>427</v>
      </c>
      <c r="K3028">
        <v>13384137.253378747</v>
      </c>
      <c r="L3028">
        <v>0.16909478036774508</v>
      </c>
      <c r="M3028" t="s">
        <v>157</v>
      </c>
    </row>
    <row r="3029" spans="1:13" x14ac:dyDescent="0.3">
      <c r="A3029">
        <v>28</v>
      </c>
      <c r="B3029" t="s">
        <v>418</v>
      </c>
      <c r="C3029" s="1">
        <v>42826</v>
      </c>
      <c r="D3029" t="s">
        <v>125</v>
      </c>
      <c r="E3029" t="str">
        <f t="shared" si="47"/>
        <v>2017/04</v>
      </c>
      <c r="F3029">
        <v>76406236.437433898</v>
      </c>
      <c r="G3029">
        <v>-1.6335857229425842E-2</v>
      </c>
      <c r="H3029" t="s">
        <v>13</v>
      </c>
      <c r="I3029">
        <v>2017</v>
      </c>
      <c r="J3029" t="s">
        <v>427</v>
      </c>
      <c r="K3029">
        <v>13384137.253378747</v>
      </c>
      <c r="L3029">
        <v>0.17517074361251253</v>
      </c>
      <c r="M3029" t="s">
        <v>157</v>
      </c>
    </row>
    <row r="3030" spans="1:13" x14ac:dyDescent="0.3">
      <c r="A3030">
        <v>28</v>
      </c>
      <c r="B3030" t="s">
        <v>418</v>
      </c>
      <c r="C3030" s="1">
        <v>42795</v>
      </c>
      <c r="D3030" t="s">
        <v>126</v>
      </c>
      <c r="E3030" t="str">
        <f t="shared" si="47"/>
        <v>2017/03</v>
      </c>
      <c r="F3030">
        <v>77664648.441848099</v>
      </c>
      <c r="G3030">
        <v>6.6719626353387946E-3</v>
      </c>
      <c r="H3030" t="s">
        <v>13</v>
      </c>
      <c r="I3030">
        <v>2017</v>
      </c>
      <c r="J3030" t="s">
        <v>427</v>
      </c>
      <c r="K3030">
        <v>13384137.253378747</v>
      </c>
      <c r="L3030">
        <v>0.17233242565180998</v>
      </c>
      <c r="M3030" t="s">
        <v>157</v>
      </c>
    </row>
    <row r="3031" spans="1:13" x14ac:dyDescent="0.3">
      <c r="A3031">
        <v>28</v>
      </c>
      <c r="B3031" t="s">
        <v>418</v>
      </c>
      <c r="C3031" s="1">
        <v>42767</v>
      </c>
      <c r="D3031" t="s">
        <v>127</v>
      </c>
      <c r="E3031" t="str">
        <f t="shared" si="47"/>
        <v>2017/02</v>
      </c>
      <c r="F3031">
        <v>77148197.595551804</v>
      </c>
      <c r="G3031">
        <v>2.8967094874441705E-2</v>
      </c>
      <c r="H3031" t="s">
        <v>13</v>
      </c>
      <c r="I3031">
        <v>2017</v>
      </c>
      <c r="J3031" t="s">
        <v>427</v>
      </c>
      <c r="K3031">
        <v>13384137.253378747</v>
      </c>
      <c r="L3031">
        <v>0.17348606539772807</v>
      </c>
      <c r="M3031" t="s">
        <v>157</v>
      </c>
    </row>
    <row r="3032" spans="1:13" x14ac:dyDescent="0.3">
      <c r="A3032">
        <v>28</v>
      </c>
      <c r="B3032" t="s">
        <v>418</v>
      </c>
      <c r="C3032" s="1">
        <v>42736</v>
      </c>
      <c r="D3032" t="s">
        <v>129</v>
      </c>
      <c r="E3032" t="str">
        <f t="shared" si="47"/>
        <v>2017/01</v>
      </c>
      <c r="F3032">
        <v>74945495.398605004</v>
      </c>
      <c r="G3032">
        <v>0.13737203050074168</v>
      </c>
      <c r="H3032" t="s">
        <v>13</v>
      </c>
      <c r="I3032">
        <v>2017</v>
      </c>
      <c r="J3032" t="s">
        <v>427</v>
      </c>
      <c r="K3032">
        <v>13384137.253378747</v>
      </c>
      <c r="L3032">
        <v>0.17858494606238698</v>
      </c>
      <c r="M3032" t="s">
        <v>157</v>
      </c>
    </row>
    <row r="3033" spans="1:13" x14ac:dyDescent="0.3">
      <c r="A3033">
        <v>28</v>
      </c>
      <c r="B3033" t="s">
        <v>418</v>
      </c>
      <c r="C3033" s="1">
        <v>42705</v>
      </c>
      <c r="D3033" t="s">
        <v>130</v>
      </c>
      <c r="E3033" t="str">
        <f t="shared" si="47"/>
        <v>2016/12</v>
      </c>
      <c r="F3033">
        <v>65325932.809476197</v>
      </c>
      <c r="G3033">
        <v>5.1246191895455144E-2</v>
      </c>
      <c r="H3033" t="s">
        <v>13</v>
      </c>
      <c r="I3033">
        <v>2016</v>
      </c>
      <c r="J3033" t="s">
        <v>428</v>
      </c>
      <c r="K3033">
        <v>11504052.171207229</v>
      </c>
      <c r="L3033">
        <v>0.17610237889382954</v>
      </c>
      <c r="M3033" t="s">
        <v>157</v>
      </c>
    </row>
    <row r="3034" spans="1:13" x14ac:dyDescent="0.3">
      <c r="A3034">
        <v>28</v>
      </c>
      <c r="B3034" t="s">
        <v>418</v>
      </c>
      <c r="C3034" s="1">
        <v>42675</v>
      </c>
      <c r="D3034" t="s">
        <v>132</v>
      </c>
      <c r="E3034" t="str">
        <f t="shared" si="47"/>
        <v>2016/11</v>
      </c>
      <c r="F3034">
        <v>62062559.401369698</v>
      </c>
      <c r="G3034">
        <v>-8.3428194168772077E-2</v>
      </c>
      <c r="H3034" t="s">
        <v>13</v>
      </c>
      <c r="I3034">
        <v>2016</v>
      </c>
      <c r="J3034" t="s">
        <v>428</v>
      </c>
      <c r="K3034">
        <v>11504052.171207229</v>
      </c>
      <c r="L3034">
        <v>0.18536219392449577</v>
      </c>
      <c r="M3034" t="s">
        <v>157</v>
      </c>
    </row>
    <row r="3035" spans="1:13" x14ac:dyDescent="0.3">
      <c r="A3035">
        <v>28</v>
      </c>
      <c r="B3035" t="s">
        <v>418</v>
      </c>
      <c r="C3035" s="1">
        <v>42644</v>
      </c>
      <c r="D3035" t="s">
        <v>133</v>
      </c>
      <c r="E3035" t="str">
        <f t="shared" si="47"/>
        <v>2016/10</v>
      </c>
      <c r="F3035">
        <v>67462446.377501205</v>
      </c>
      <c r="G3035">
        <v>-1.4055398869177985E-2</v>
      </c>
      <c r="H3035" t="s">
        <v>13</v>
      </c>
      <c r="I3035">
        <v>2016</v>
      </c>
      <c r="J3035" t="s">
        <v>428</v>
      </c>
      <c r="K3035">
        <v>11504052.171207229</v>
      </c>
      <c r="L3035">
        <v>0.17052527426642272</v>
      </c>
      <c r="M3035" t="s">
        <v>157</v>
      </c>
    </row>
    <row r="3036" spans="1:13" x14ac:dyDescent="0.3">
      <c r="A3036">
        <v>28</v>
      </c>
      <c r="B3036" t="s">
        <v>418</v>
      </c>
      <c r="C3036" s="1">
        <v>42614</v>
      </c>
      <c r="D3036" t="s">
        <v>134</v>
      </c>
      <c r="E3036" t="str">
        <f t="shared" si="47"/>
        <v>2016/09</v>
      </c>
      <c r="F3036">
        <v>68417353.046649903</v>
      </c>
      <c r="G3036">
        <v>4.6262749993890628E-2</v>
      </c>
      <c r="H3036" t="s">
        <v>13</v>
      </c>
      <c r="I3036">
        <v>2016</v>
      </c>
      <c r="J3036" t="s">
        <v>428</v>
      </c>
      <c r="K3036">
        <v>11504052.171207229</v>
      </c>
      <c r="L3036">
        <v>0.16814523887475258</v>
      </c>
      <c r="M3036" t="s">
        <v>157</v>
      </c>
    </row>
    <row r="3037" spans="1:13" x14ac:dyDescent="0.3">
      <c r="A3037">
        <v>28</v>
      </c>
      <c r="B3037" t="s">
        <v>418</v>
      </c>
      <c r="C3037" s="1">
        <v>42583</v>
      </c>
      <c r="D3037" t="s">
        <v>135</v>
      </c>
      <c r="E3037" t="str">
        <f t="shared" si="47"/>
        <v>2016/08</v>
      </c>
      <c r="F3037">
        <v>65324276.893100999</v>
      </c>
      <c r="G3037">
        <v>-2.4405076302081739E-2</v>
      </c>
      <c r="H3037" t="s">
        <v>13</v>
      </c>
      <c r="I3037">
        <v>2016</v>
      </c>
      <c r="J3037" t="s">
        <v>428</v>
      </c>
      <c r="K3037">
        <v>11504052.171207229</v>
      </c>
      <c r="L3037">
        <v>0.17610684294344159</v>
      </c>
      <c r="M3037" t="s">
        <v>157</v>
      </c>
    </row>
    <row r="3038" spans="1:13" x14ac:dyDescent="0.3">
      <c r="A3038">
        <v>28</v>
      </c>
      <c r="B3038" t="s">
        <v>418</v>
      </c>
      <c r="C3038" s="1">
        <v>42552</v>
      </c>
      <c r="D3038" t="s">
        <v>136</v>
      </c>
      <c r="E3038" t="str">
        <f t="shared" si="47"/>
        <v>2016/07</v>
      </c>
      <c r="F3038">
        <v>66938133.905469097</v>
      </c>
      <c r="G3038">
        <v>3.5274719289994559E-2</v>
      </c>
      <c r="H3038" t="s">
        <v>13</v>
      </c>
      <c r="I3038">
        <v>2016</v>
      </c>
      <c r="J3038" t="s">
        <v>428</v>
      </c>
      <c r="K3038">
        <v>11504052.171207229</v>
      </c>
      <c r="L3038">
        <v>0.17186096325083397</v>
      </c>
      <c r="M3038" t="s">
        <v>157</v>
      </c>
    </row>
    <row r="3039" spans="1:13" x14ac:dyDescent="0.3">
      <c r="A3039">
        <v>28</v>
      </c>
      <c r="B3039" t="s">
        <v>418</v>
      </c>
      <c r="C3039" s="1">
        <v>42522</v>
      </c>
      <c r="D3039" t="s">
        <v>137</v>
      </c>
      <c r="E3039" t="str">
        <f t="shared" si="47"/>
        <v>2016/06</v>
      </c>
      <c r="F3039">
        <v>64618070.384269997</v>
      </c>
      <c r="G3039">
        <v>0.10941029446641552</v>
      </c>
      <c r="H3039" t="s">
        <v>13</v>
      </c>
      <c r="I3039">
        <v>2016</v>
      </c>
      <c r="J3039" t="s">
        <v>428</v>
      </c>
      <c r="K3039">
        <v>11504052.171207229</v>
      </c>
      <c r="L3039">
        <v>0.17803150268640125</v>
      </c>
      <c r="M3039" t="s">
        <v>157</v>
      </c>
    </row>
    <row r="3040" spans="1:13" x14ac:dyDescent="0.3">
      <c r="A3040">
        <v>28</v>
      </c>
      <c r="B3040" t="s">
        <v>418</v>
      </c>
      <c r="C3040" s="1">
        <v>42491</v>
      </c>
      <c r="D3040" t="s">
        <v>138</v>
      </c>
      <c r="E3040" t="str">
        <f t="shared" si="47"/>
        <v>2016/05</v>
      </c>
      <c r="F3040">
        <v>57921219.601785399</v>
      </c>
      <c r="G3040">
        <v>1.3223896854476754E-2</v>
      </c>
      <c r="H3040" t="s">
        <v>13</v>
      </c>
      <c r="I3040">
        <v>2016</v>
      </c>
      <c r="J3040" t="s">
        <v>428</v>
      </c>
      <c r="K3040">
        <v>11504052.171207229</v>
      </c>
      <c r="L3040">
        <v>0.19861550309711745</v>
      </c>
      <c r="M3040" t="s">
        <v>157</v>
      </c>
    </row>
    <row r="3041" spans="1:13" x14ac:dyDescent="0.3">
      <c r="A3041">
        <v>28</v>
      </c>
      <c r="B3041" t="s">
        <v>418</v>
      </c>
      <c r="C3041" s="1">
        <v>42461</v>
      </c>
      <c r="D3041" t="s">
        <v>139</v>
      </c>
      <c r="E3041" t="str">
        <f t="shared" si="47"/>
        <v>2016/04</v>
      </c>
      <c r="F3041">
        <v>57160317.501834303</v>
      </c>
      <c r="G3041">
        <v>-1.8931116205116141E-2</v>
      </c>
      <c r="H3041" t="s">
        <v>13</v>
      </c>
      <c r="I3041">
        <v>2016</v>
      </c>
      <c r="J3041" t="s">
        <v>428</v>
      </c>
      <c r="K3041">
        <v>11504052.171207229</v>
      </c>
      <c r="L3041">
        <v>0.20125941691695567</v>
      </c>
      <c r="M3041" t="s">
        <v>157</v>
      </c>
    </row>
    <row r="3042" spans="1:13" x14ac:dyDescent="0.3">
      <c r="A3042">
        <v>28</v>
      </c>
      <c r="B3042" t="s">
        <v>418</v>
      </c>
      <c r="C3042" s="1">
        <v>42430</v>
      </c>
      <c r="D3042" t="s">
        <v>140</v>
      </c>
      <c r="E3042" t="str">
        <f t="shared" si="47"/>
        <v>2016/03</v>
      </c>
      <c r="F3042">
        <v>58252733.819439001</v>
      </c>
      <c r="G3042">
        <v>1.2030014689727279E-2</v>
      </c>
      <c r="H3042" t="s">
        <v>13</v>
      </c>
      <c r="I3042">
        <v>2016</v>
      </c>
      <c r="J3042" t="s">
        <v>428</v>
      </c>
      <c r="K3042">
        <v>11504052.171207229</v>
      </c>
      <c r="L3042">
        <v>0.19748518939669599</v>
      </c>
      <c r="M3042" t="s">
        <v>157</v>
      </c>
    </row>
    <row r="3043" spans="1:13" x14ac:dyDescent="0.3">
      <c r="A3043">
        <v>28</v>
      </c>
      <c r="B3043" t="s">
        <v>418</v>
      </c>
      <c r="C3043" s="1">
        <v>42401</v>
      </c>
      <c r="D3043" t="s">
        <v>141</v>
      </c>
      <c r="E3043" t="str">
        <f t="shared" si="47"/>
        <v>2016/02</v>
      </c>
      <c r="F3043">
        <v>57556150.927925304</v>
      </c>
      <c r="G3043">
        <v>-1.3522418290425631E-2</v>
      </c>
      <c r="H3043" t="s">
        <v>13</v>
      </c>
      <c r="I3043">
        <v>2016</v>
      </c>
      <c r="J3043" t="s">
        <v>428</v>
      </c>
      <c r="K3043">
        <v>11504052.171207229</v>
      </c>
      <c r="L3043">
        <v>0.19987528675454999</v>
      </c>
      <c r="M3043" t="s">
        <v>157</v>
      </c>
    </row>
    <row r="3044" spans="1:13" x14ac:dyDescent="0.3">
      <c r="A3044">
        <v>28</v>
      </c>
      <c r="B3044" t="s">
        <v>418</v>
      </c>
      <c r="C3044" s="1">
        <v>42370</v>
      </c>
      <c r="D3044" t="s">
        <v>142</v>
      </c>
      <c r="E3044" t="str">
        <f t="shared" si="47"/>
        <v>2016/01</v>
      </c>
      <c r="F3044">
        <v>58339735.313665301</v>
      </c>
      <c r="G3044">
        <v>-0.17101932376057971</v>
      </c>
      <c r="H3044" t="s">
        <v>13</v>
      </c>
      <c r="I3044">
        <v>2016</v>
      </c>
      <c r="J3044" t="s">
        <v>428</v>
      </c>
      <c r="K3044">
        <v>11504052.171207229</v>
      </c>
      <c r="L3044">
        <v>0.19719068160586184</v>
      </c>
      <c r="M3044" t="s">
        <v>157</v>
      </c>
    </row>
    <row r="3045" spans="1:13" x14ac:dyDescent="0.3">
      <c r="A3045">
        <v>28</v>
      </c>
      <c r="B3045" t="s">
        <v>418</v>
      </c>
      <c r="C3045" s="1">
        <v>42339</v>
      </c>
      <c r="D3045" t="s">
        <v>143</v>
      </c>
      <c r="E3045" t="str">
        <f t="shared" si="47"/>
        <v>2015/12</v>
      </c>
      <c r="F3045">
        <v>69220893.845095202</v>
      </c>
      <c r="G3045">
        <v>-2.8135665648401104E-2</v>
      </c>
      <c r="H3045" t="s">
        <v>13</v>
      </c>
      <c r="I3045">
        <v>2015</v>
      </c>
      <c r="J3045" t="s">
        <v>429</v>
      </c>
      <c r="K3045">
        <v>12215282.329901226</v>
      </c>
      <c r="L3045">
        <v>0.1764681391898375</v>
      </c>
      <c r="M3045" t="s">
        <v>157</v>
      </c>
    </row>
    <row r="3046" spans="1:13" x14ac:dyDescent="0.3">
      <c r="A3046">
        <v>28</v>
      </c>
      <c r="B3046" t="s">
        <v>418</v>
      </c>
      <c r="C3046" s="1">
        <v>42309</v>
      </c>
      <c r="D3046" t="s">
        <v>145</v>
      </c>
      <c r="E3046" t="str">
        <f t="shared" si="47"/>
        <v>2015/11</v>
      </c>
      <c r="F3046">
        <v>71196126.715625301</v>
      </c>
      <c r="G3046">
        <v>1.6705395541634038E-2</v>
      </c>
      <c r="H3046" t="s">
        <v>13</v>
      </c>
      <c r="I3046">
        <v>2015</v>
      </c>
      <c r="J3046" t="s">
        <v>429</v>
      </c>
      <c r="K3046">
        <v>12215282.329901226</v>
      </c>
      <c r="L3046">
        <v>0.17157228761463447</v>
      </c>
      <c r="M3046" t="s">
        <v>157</v>
      </c>
    </row>
    <row r="3047" spans="1:13" x14ac:dyDescent="0.3">
      <c r="A3047">
        <v>28</v>
      </c>
      <c r="B3047" t="s">
        <v>418</v>
      </c>
      <c r="C3047" s="1">
        <v>42278</v>
      </c>
      <c r="D3047" t="s">
        <v>146</v>
      </c>
      <c r="E3047" t="str">
        <f t="shared" si="47"/>
        <v>2015/10</v>
      </c>
      <c r="F3047">
        <v>70016646.529024497</v>
      </c>
      <c r="G3047">
        <v>5.9544792227295903E-2</v>
      </c>
      <c r="H3047" t="s">
        <v>13</v>
      </c>
      <c r="I3047">
        <v>2015</v>
      </c>
      <c r="J3047" t="s">
        <v>429</v>
      </c>
      <c r="K3047">
        <v>12215282.329901226</v>
      </c>
      <c r="L3047">
        <v>0.17446254477265685</v>
      </c>
      <c r="M3047" t="s">
        <v>157</v>
      </c>
    </row>
    <row r="3048" spans="1:13" x14ac:dyDescent="0.3">
      <c r="A3048">
        <v>28</v>
      </c>
      <c r="B3048" t="s">
        <v>418</v>
      </c>
      <c r="C3048" s="1">
        <v>42248</v>
      </c>
      <c r="D3048" t="s">
        <v>147</v>
      </c>
      <c r="E3048" t="str">
        <f t="shared" si="47"/>
        <v>2015/09</v>
      </c>
      <c r="F3048">
        <v>65969217.328187399</v>
      </c>
      <c r="G3048">
        <v>2.2696065815007594E-2</v>
      </c>
      <c r="H3048" t="s">
        <v>13</v>
      </c>
      <c r="I3048">
        <v>2015</v>
      </c>
      <c r="J3048" t="s">
        <v>429</v>
      </c>
      <c r="K3048">
        <v>12215282.329901226</v>
      </c>
      <c r="L3048">
        <v>0.18516639767199219</v>
      </c>
      <c r="M3048" t="s">
        <v>157</v>
      </c>
    </row>
    <row r="3049" spans="1:13" x14ac:dyDescent="0.3">
      <c r="A3049">
        <v>28</v>
      </c>
      <c r="B3049" t="s">
        <v>418</v>
      </c>
      <c r="C3049" s="1">
        <v>42217</v>
      </c>
      <c r="D3049" t="s">
        <v>148</v>
      </c>
      <c r="E3049" t="str">
        <f t="shared" si="47"/>
        <v>2015/08</v>
      </c>
      <c r="F3049">
        <v>64488838.563004903</v>
      </c>
      <c r="G3049">
        <v>-3.3715404867550564E-2</v>
      </c>
      <c r="H3049" t="s">
        <v>13</v>
      </c>
      <c r="I3049">
        <v>2015</v>
      </c>
      <c r="J3049" t="s">
        <v>429</v>
      </c>
      <c r="K3049">
        <v>12215282.329901226</v>
      </c>
      <c r="L3049">
        <v>0.18941699993506669</v>
      </c>
      <c r="M3049" t="s">
        <v>157</v>
      </c>
    </row>
    <row r="3050" spans="1:13" x14ac:dyDescent="0.3">
      <c r="A3050">
        <v>28</v>
      </c>
      <c r="B3050" t="s">
        <v>418</v>
      </c>
      <c r="C3050" s="1">
        <v>42186</v>
      </c>
      <c r="D3050" t="s">
        <v>149</v>
      </c>
      <c r="E3050" t="str">
        <f t="shared" si="47"/>
        <v>2015/07</v>
      </c>
      <c r="F3050">
        <v>66700174.436655097</v>
      </c>
      <c r="G3050">
        <v>-2.8306343681071603E-2</v>
      </c>
      <c r="H3050" t="s">
        <v>13</v>
      </c>
      <c r="I3050">
        <v>2015</v>
      </c>
      <c r="J3050" t="s">
        <v>429</v>
      </c>
      <c r="K3050">
        <v>12215282.329901226</v>
      </c>
      <c r="L3050">
        <v>0.18313718716735941</v>
      </c>
      <c r="M3050" t="s">
        <v>157</v>
      </c>
    </row>
    <row r="3051" spans="1:13" x14ac:dyDescent="0.3">
      <c r="A3051">
        <v>28</v>
      </c>
      <c r="B3051" t="s">
        <v>418</v>
      </c>
      <c r="C3051" s="1">
        <v>42156</v>
      </c>
      <c r="D3051" t="s">
        <v>150</v>
      </c>
      <c r="E3051" t="str">
        <f t="shared" si="47"/>
        <v>2015/06</v>
      </c>
      <c r="F3051">
        <v>68615188.150810704</v>
      </c>
      <c r="G3051">
        <v>1.4115288570213795E-2</v>
      </c>
      <c r="H3051" t="s">
        <v>13</v>
      </c>
      <c r="I3051">
        <v>2015</v>
      </c>
      <c r="J3051" t="s">
        <v>429</v>
      </c>
      <c r="K3051">
        <v>12215282.329901226</v>
      </c>
      <c r="L3051">
        <v>0.17802592485869179</v>
      </c>
      <c r="M3051" t="s">
        <v>157</v>
      </c>
    </row>
    <row r="3052" spans="1:13" x14ac:dyDescent="0.3">
      <c r="A3052">
        <v>28</v>
      </c>
      <c r="B3052" t="s">
        <v>418</v>
      </c>
      <c r="C3052" s="1">
        <v>42125</v>
      </c>
      <c r="D3052" t="s">
        <v>151</v>
      </c>
      <c r="E3052" t="str">
        <f t="shared" si="47"/>
        <v>2015/05</v>
      </c>
      <c r="F3052">
        <v>67653468.413381502</v>
      </c>
      <c r="G3052">
        <v>2.2625241370643309E-3</v>
      </c>
      <c r="H3052" t="s">
        <v>13</v>
      </c>
      <c r="I3052">
        <v>2015</v>
      </c>
      <c r="J3052" t="s">
        <v>429</v>
      </c>
      <c r="K3052">
        <v>12215282.329901226</v>
      </c>
      <c r="L3052">
        <v>0.18055663096624189</v>
      </c>
      <c r="M3052" t="s">
        <v>157</v>
      </c>
    </row>
    <row r="3053" spans="1:13" x14ac:dyDescent="0.3">
      <c r="A3053">
        <v>28</v>
      </c>
      <c r="B3053" t="s">
        <v>418</v>
      </c>
      <c r="C3053" s="1">
        <v>42095</v>
      </c>
      <c r="D3053" t="s">
        <v>152</v>
      </c>
      <c r="E3053" t="str">
        <f t="shared" si="47"/>
        <v>2015/04</v>
      </c>
      <c r="F3053">
        <v>67500573.837197095</v>
      </c>
      <c r="G3053">
        <v>-2.6068183632509359E-2</v>
      </c>
      <c r="H3053" t="s">
        <v>13</v>
      </c>
      <c r="I3053">
        <v>2015</v>
      </c>
      <c r="J3053" t="s">
        <v>429</v>
      </c>
      <c r="K3053">
        <v>12215282.329901226</v>
      </c>
      <c r="L3053">
        <v>0.18096560718673224</v>
      </c>
      <c r="M3053" t="s">
        <v>157</v>
      </c>
    </row>
    <row r="3054" spans="1:13" x14ac:dyDescent="0.3">
      <c r="A3054">
        <v>28</v>
      </c>
      <c r="B3054" t="s">
        <v>418</v>
      </c>
      <c r="C3054" s="1">
        <v>42064</v>
      </c>
      <c r="D3054" t="s">
        <v>153</v>
      </c>
      <c r="E3054" t="str">
        <f t="shared" si="47"/>
        <v>2015/03</v>
      </c>
      <c r="F3054">
        <v>69283326.8024185</v>
      </c>
      <c r="G3054">
        <v>-4.0616927804775278E-2</v>
      </c>
      <c r="H3054" t="s">
        <v>13</v>
      </c>
      <c r="I3054">
        <v>2015</v>
      </c>
      <c r="J3054" t="s">
        <v>429</v>
      </c>
      <c r="K3054">
        <v>12215282.329901226</v>
      </c>
      <c r="L3054">
        <v>0.17630911928834836</v>
      </c>
      <c r="M3054" t="s">
        <v>157</v>
      </c>
    </row>
    <row r="3055" spans="1:13" x14ac:dyDescent="0.3">
      <c r="A3055">
        <v>28</v>
      </c>
      <c r="B3055" t="s">
        <v>418</v>
      </c>
      <c r="C3055" s="1">
        <v>42036</v>
      </c>
      <c r="D3055" t="s">
        <v>154</v>
      </c>
      <c r="E3055" t="str">
        <f t="shared" si="47"/>
        <v>2015/02</v>
      </c>
      <c r="F3055">
        <v>72155333.911268398</v>
      </c>
      <c r="G3055">
        <v>-1.7553552649640584E-2</v>
      </c>
      <c r="H3055" t="s">
        <v>13</v>
      </c>
      <c r="I3055">
        <v>2015</v>
      </c>
      <c r="J3055" t="s">
        <v>429</v>
      </c>
      <c r="K3055">
        <v>12215282.329901226</v>
      </c>
      <c r="L3055">
        <v>0.16929146700260203</v>
      </c>
      <c r="M3055" t="s">
        <v>157</v>
      </c>
    </row>
    <row r="3056" spans="1:13" x14ac:dyDescent="0.3">
      <c r="A3056">
        <v>86</v>
      </c>
      <c r="B3056" t="s">
        <v>430</v>
      </c>
      <c r="C3056" s="1">
        <v>45627</v>
      </c>
      <c r="D3056" t="s">
        <v>24</v>
      </c>
      <c r="E3056" t="str">
        <f t="shared" si="47"/>
        <v>2024/12</v>
      </c>
      <c r="F3056">
        <v>7154053.1290488001</v>
      </c>
      <c r="G3056">
        <v>-4.8229748883115812E-2</v>
      </c>
      <c r="H3056" t="s">
        <v>128</v>
      </c>
      <c r="I3056">
        <v>2024</v>
      </c>
      <c r="J3056" t="s">
        <v>431</v>
      </c>
      <c r="K3056">
        <v>1190439.3853407511</v>
      </c>
      <c r="L3056">
        <v>0.16640069117001813</v>
      </c>
      <c r="M3056" t="s">
        <v>157</v>
      </c>
    </row>
    <row r="3057" spans="1:13" x14ac:dyDescent="0.3">
      <c r="A3057">
        <v>86</v>
      </c>
      <c r="B3057" t="s">
        <v>430</v>
      </c>
      <c r="C3057" s="1">
        <v>45597</v>
      </c>
      <c r="D3057" t="s">
        <v>26</v>
      </c>
      <c r="E3057" t="str">
        <f t="shared" si="47"/>
        <v>2024/11</v>
      </c>
      <c r="F3057">
        <v>7507547.2621025397</v>
      </c>
      <c r="G3057">
        <v>4.6977090985947226E-2</v>
      </c>
      <c r="H3057" t="s">
        <v>128</v>
      </c>
      <c r="I3057">
        <v>2024</v>
      </c>
      <c r="J3057" t="s">
        <v>431</v>
      </c>
      <c r="K3057">
        <v>1190439.3853407511</v>
      </c>
      <c r="L3057">
        <v>0.15856568647259645</v>
      </c>
      <c r="M3057" t="s">
        <v>157</v>
      </c>
    </row>
    <row r="3058" spans="1:13" x14ac:dyDescent="0.3">
      <c r="A3058">
        <v>86</v>
      </c>
      <c r="B3058" t="s">
        <v>430</v>
      </c>
      <c r="C3058" s="1">
        <v>45566</v>
      </c>
      <c r="D3058" t="s">
        <v>27</v>
      </c>
      <c r="E3058" t="str">
        <f t="shared" si="47"/>
        <v>2024/10</v>
      </c>
      <c r="F3058">
        <v>7163020.32543978</v>
      </c>
      <c r="G3058">
        <v>-4.0502505161453838E-2</v>
      </c>
      <c r="H3058" t="s">
        <v>128</v>
      </c>
      <c r="I3058">
        <v>2024</v>
      </c>
      <c r="J3058" t="s">
        <v>431</v>
      </c>
      <c r="K3058">
        <v>1190439.3853407511</v>
      </c>
      <c r="L3058">
        <v>0.16619237852960622</v>
      </c>
      <c r="M3058" t="s">
        <v>157</v>
      </c>
    </row>
    <row r="3059" spans="1:13" x14ac:dyDescent="0.3">
      <c r="A3059">
        <v>86</v>
      </c>
      <c r="B3059" t="s">
        <v>430</v>
      </c>
      <c r="C3059" s="1">
        <v>45536</v>
      </c>
      <c r="D3059" t="s">
        <v>28</v>
      </c>
      <c r="E3059" t="str">
        <f t="shared" si="47"/>
        <v>2024/09</v>
      </c>
      <c r="F3059">
        <v>7459096.0231323903</v>
      </c>
      <c r="G3059">
        <v>-6.7430967708258576E-3</v>
      </c>
      <c r="H3059" t="s">
        <v>128</v>
      </c>
      <c r="I3059">
        <v>2024</v>
      </c>
      <c r="J3059" t="s">
        <v>431</v>
      </c>
      <c r="K3059">
        <v>1190439.3853407511</v>
      </c>
      <c r="L3059">
        <v>0.1595956643605233</v>
      </c>
      <c r="M3059" t="s">
        <v>157</v>
      </c>
    </row>
    <row r="3060" spans="1:13" x14ac:dyDescent="0.3">
      <c r="A3060">
        <v>86</v>
      </c>
      <c r="B3060" t="s">
        <v>430</v>
      </c>
      <c r="C3060" s="1">
        <v>45505</v>
      </c>
      <c r="D3060" t="s">
        <v>29</v>
      </c>
      <c r="E3060" t="str">
        <f t="shared" si="47"/>
        <v>2024/08</v>
      </c>
      <c r="F3060">
        <v>7509563.3913868004</v>
      </c>
      <c r="G3060">
        <v>3.5906647494266483E-3</v>
      </c>
      <c r="H3060" t="s">
        <v>128</v>
      </c>
      <c r="I3060">
        <v>2024</v>
      </c>
      <c r="J3060" t="s">
        <v>431</v>
      </c>
      <c r="K3060">
        <v>1190439.3853407511</v>
      </c>
      <c r="L3060">
        <v>0.15852311556569884</v>
      </c>
      <c r="M3060" t="s">
        <v>157</v>
      </c>
    </row>
    <row r="3061" spans="1:13" x14ac:dyDescent="0.3">
      <c r="A3061">
        <v>86</v>
      </c>
      <c r="B3061" t="s">
        <v>430</v>
      </c>
      <c r="C3061" s="1">
        <v>45474</v>
      </c>
      <c r="D3061" t="s">
        <v>30</v>
      </c>
      <c r="E3061" t="str">
        <f t="shared" si="47"/>
        <v>2024/07</v>
      </c>
      <c r="F3061">
        <v>7482647.4188692998</v>
      </c>
      <c r="G3061">
        <v>6.9828267325319035E-2</v>
      </c>
      <c r="H3061" t="s">
        <v>128</v>
      </c>
      <c r="I3061">
        <v>2024</v>
      </c>
      <c r="J3061" t="s">
        <v>431</v>
      </c>
      <c r="K3061">
        <v>1190439.3853407511</v>
      </c>
      <c r="L3061">
        <v>0.15909334206216522</v>
      </c>
      <c r="M3061" t="s">
        <v>157</v>
      </c>
    </row>
    <row r="3062" spans="1:13" x14ac:dyDescent="0.3">
      <c r="A3062">
        <v>86</v>
      </c>
      <c r="B3062" t="s">
        <v>430</v>
      </c>
      <c r="C3062" s="1">
        <v>45444</v>
      </c>
      <c r="D3062" t="s">
        <v>31</v>
      </c>
      <c r="E3062" t="str">
        <f t="shared" si="47"/>
        <v>2024/06</v>
      </c>
      <c r="F3062">
        <v>6977972.4528704304</v>
      </c>
      <c r="G3062">
        <v>1.3592475989317182E-2</v>
      </c>
      <c r="H3062" t="s">
        <v>128</v>
      </c>
      <c r="I3062">
        <v>2024</v>
      </c>
      <c r="J3062" t="s">
        <v>431</v>
      </c>
      <c r="K3062">
        <v>1190439.3853407511</v>
      </c>
      <c r="L3062">
        <v>0.17059961090145273</v>
      </c>
      <c r="M3062" t="s">
        <v>157</v>
      </c>
    </row>
    <row r="3063" spans="1:13" x14ac:dyDescent="0.3">
      <c r="A3063">
        <v>86</v>
      </c>
      <c r="B3063" t="s">
        <v>430</v>
      </c>
      <c r="C3063" s="1">
        <v>45413</v>
      </c>
      <c r="D3063" t="s">
        <v>32</v>
      </c>
      <c r="E3063" t="str">
        <f t="shared" si="47"/>
        <v>2024/05</v>
      </c>
      <c r="F3063">
        <v>6883766.2281954298</v>
      </c>
      <c r="G3063">
        <v>0.12035230473602895</v>
      </c>
      <c r="H3063" t="s">
        <v>128</v>
      </c>
      <c r="I3063">
        <v>2024</v>
      </c>
      <c r="J3063" t="s">
        <v>431</v>
      </c>
      <c r="K3063">
        <v>1190439.3853407511</v>
      </c>
      <c r="L3063">
        <v>0.17293431326368897</v>
      </c>
      <c r="M3063" t="s">
        <v>157</v>
      </c>
    </row>
    <row r="3064" spans="1:13" x14ac:dyDescent="0.3">
      <c r="A3064">
        <v>86</v>
      </c>
      <c r="B3064" t="s">
        <v>430</v>
      </c>
      <c r="C3064" s="1">
        <v>45383</v>
      </c>
      <c r="D3064" t="s">
        <v>34</v>
      </c>
      <c r="E3064" t="str">
        <f t="shared" si="47"/>
        <v>2024/04</v>
      </c>
      <c r="F3064">
        <v>6103202.3834602404</v>
      </c>
      <c r="G3064">
        <v>-2.5579692410857679E-2</v>
      </c>
      <c r="H3064" t="s">
        <v>128</v>
      </c>
      <c r="I3064">
        <v>2024</v>
      </c>
      <c r="J3064" t="s">
        <v>431</v>
      </c>
      <c r="K3064">
        <v>1190439.3853407511</v>
      </c>
      <c r="L3064">
        <v>0.1950515992336839</v>
      </c>
      <c r="M3064" t="s">
        <v>157</v>
      </c>
    </row>
    <row r="3065" spans="1:13" x14ac:dyDescent="0.3">
      <c r="A3065">
        <v>86</v>
      </c>
      <c r="B3065" t="s">
        <v>430</v>
      </c>
      <c r="C3065" s="1">
        <v>45352</v>
      </c>
      <c r="D3065" t="s">
        <v>35</v>
      </c>
      <c r="E3065" t="str">
        <f t="shared" si="47"/>
        <v>2024/03</v>
      </c>
      <c r="F3065">
        <v>6261334.2835120801</v>
      </c>
      <c r="G3065">
        <v>7.4149300338785029E-2</v>
      </c>
      <c r="H3065" t="s">
        <v>128</v>
      </c>
      <c r="I3065">
        <v>2024</v>
      </c>
      <c r="J3065" t="s">
        <v>431</v>
      </c>
      <c r="K3065">
        <v>1190439.3853407511</v>
      </c>
      <c r="L3065">
        <v>0.19012551182190118</v>
      </c>
      <c r="M3065" t="s">
        <v>157</v>
      </c>
    </row>
    <row r="3066" spans="1:13" x14ac:dyDescent="0.3">
      <c r="A3066">
        <v>86</v>
      </c>
      <c r="B3066" t="s">
        <v>430</v>
      </c>
      <c r="C3066" s="1">
        <v>45323</v>
      </c>
      <c r="D3066" t="s">
        <v>36</v>
      </c>
      <c r="E3066" t="str">
        <f t="shared" si="47"/>
        <v>2024/02</v>
      </c>
      <c r="F3066">
        <v>5813855.8393288599</v>
      </c>
      <c r="G3066">
        <v>5.8384742105726875E-2</v>
      </c>
      <c r="H3066" t="s">
        <v>128</v>
      </c>
      <c r="I3066">
        <v>2024</v>
      </c>
      <c r="J3066" t="s">
        <v>431</v>
      </c>
      <c r="K3066">
        <v>1190439.3853407511</v>
      </c>
      <c r="L3066">
        <v>0.20475901333634944</v>
      </c>
      <c r="M3066" t="s">
        <v>157</v>
      </c>
    </row>
    <row r="3067" spans="1:13" x14ac:dyDescent="0.3">
      <c r="A3067">
        <v>86</v>
      </c>
      <c r="B3067" t="s">
        <v>430</v>
      </c>
      <c r="C3067" s="1">
        <v>45292</v>
      </c>
      <c r="D3067" t="s">
        <v>37</v>
      </c>
      <c r="E3067" t="str">
        <f t="shared" si="47"/>
        <v>2024/01</v>
      </c>
      <c r="F3067">
        <v>5484134.3738300903</v>
      </c>
      <c r="G3067">
        <v>-0.1092257184271881</v>
      </c>
      <c r="H3067" t="s">
        <v>128</v>
      </c>
      <c r="I3067">
        <v>2024</v>
      </c>
      <c r="J3067" t="s">
        <v>431</v>
      </c>
      <c r="K3067">
        <v>1190439.3853407511</v>
      </c>
      <c r="L3067">
        <v>0.21706969672760856</v>
      </c>
      <c r="M3067" t="s">
        <v>157</v>
      </c>
    </row>
    <row r="3068" spans="1:13" x14ac:dyDescent="0.3">
      <c r="A3068">
        <v>86</v>
      </c>
      <c r="B3068" t="s">
        <v>430</v>
      </c>
      <c r="C3068" s="1">
        <v>45261</v>
      </c>
      <c r="D3068" t="s">
        <v>38</v>
      </c>
      <c r="E3068" t="str">
        <f t="shared" si="47"/>
        <v>2023/12</v>
      </c>
      <c r="F3068">
        <v>6117080.7599395402</v>
      </c>
      <c r="G3068">
        <v>6.696094928184157E-2</v>
      </c>
      <c r="H3068" t="s">
        <v>128</v>
      </c>
      <c r="I3068">
        <v>2023</v>
      </c>
      <c r="J3068" t="s">
        <v>432</v>
      </c>
      <c r="K3068">
        <v>1098699.9711966403</v>
      </c>
      <c r="L3068">
        <v>0.17961181392143327</v>
      </c>
      <c r="M3068" t="s">
        <v>157</v>
      </c>
    </row>
    <row r="3069" spans="1:13" x14ac:dyDescent="0.3">
      <c r="A3069">
        <v>86</v>
      </c>
      <c r="B3069" t="s">
        <v>430</v>
      </c>
      <c r="C3069" s="1">
        <v>45231</v>
      </c>
      <c r="D3069" t="s">
        <v>40</v>
      </c>
      <c r="E3069" t="str">
        <f t="shared" si="47"/>
        <v>2023/11</v>
      </c>
      <c r="F3069">
        <v>5720887.9733068403</v>
      </c>
      <c r="G3069">
        <v>0.16488109622129177</v>
      </c>
      <c r="H3069" t="s">
        <v>128</v>
      </c>
      <c r="I3069">
        <v>2023</v>
      </c>
      <c r="J3069" t="s">
        <v>432</v>
      </c>
      <c r="K3069">
        <v>1098699.9711966403</v>
      </c>
      <c r="L3069">
        <v>0.19205060059261389</v>
      </c>
      <c r="M3069" t="s">
        <v>157</v>
      </c>
    </row>
    <row r="3070" spans="1:13" x14ac:dyDescent="0.3">
      <c r="A3070">
        <v>86</v>
      </c>
      <c r="B3070" t="s">
        <v>430</v>
      </c>
      <c r="C3070" s="1">
        <v>45200</v>
      </c>
      <c r="D3070" t="s">
        <v>41</v>
      </c>
      <c r="E3070" t="str">
        <f t="shared" si="47"/>
        <v>2023/10</v>
      </c>
      <c r="F3070">
        <v>4851281.69579174</v>
      </c>
      <c r="G3070">
        <v>-5.5436732019404703E-2</v>
      </c>
      <c r="H3070" t="s">
        <v>128</v>
      </c>
      <c r="I3070">
        <v>2023</v>
      </c>
      <c r="J3070" t="s">
        <v>432</v>
      </c>
      <c r="K3070">
        <v>1098699.9711966403</v>
      </c>
      <c r="L3070">
        <v>0.22647622630318728</v>
      </c>
      <c r="M3070" t="s">
        <v>157</v>
      </c>
    </row>
    <row r="3071" spans="1:13" x14ac:dyDescent="0.3">
      <c r="A3071">
        <v>86</v>
      </c>
      <c r="B3071" t="s">
        <v>430</v>
      </c>
      <c r="C3071" s="1">
        <v>45170</v>
      </c>
      <c r="D3071" t="s">
        <v>42</v>
      </c>
      <c r="E3071" t="str">
        <f t="shared" si="47"/>
        <v>2023/09</v>
      </c>
      <c r="F3071">
        <v>5127815.1369403098</v>
      </c>
      <c r="G3071">
        <v>-4.2365384423789315E-2</v>
      </c>
      <c r="H3071" t="s">
        <v>128</v>
      </c>
      <c r="I3071">
        <v>2023</v>
      </c>
      <c r="J3071" t="s">
        <v>432</v>
      </c>
      <c r="K3071">
        <v>1098699.9711966403</v>
      </c>
      <c r="L3071">
        <v>0.214262788703459</v>
      </c>
      <c r="M3071" t="s">
        <v>157</v>
      </c>
    </row>
    <row r="3072" spans="1:13" x14ac:dyDescent="0.3">
      <c r="A3072">
        <v>86</v>
      </c>
      <c r="B3072" t="s">
        <v>430</v>
      </c>
      <c r="C3072" s="1">
        <v>45139</v>
      </c>
      <c r="D3072" t="s">
        <v>43</v>
      </c>
      <c r="E3072" t="str">
        <f t="shared" si="47"/>
        <v>2023/08</v>
      </c>
      <c r="F3072">
        <v>5349724.4432867104</v>
      </c>
      <c r="G3072">
        <v>-3.2645739439705369E-2</v>
      </c>
      <c r="H3072" t="s">
        <v>128</v>
      </c>
      <c r="I3072">
        <v>2023</v>
      </c>
      <c r="J3072" t="s">
        <v>432</v>
      </c>
      <c r="K3072">
        <v>1098699.9711966403</v>
      </c>
      <c r="L3072">
        <v>0.20537505863042768</v>
      </c>
      <c r="M3072" t="s">
        <v>157</v>
      </c>
    </row>
    <row r="3073" spans="1:13" x14ac:dyDescent="0.3">
      <c r="A3073">
        <v>86</v>
      </c>
      <c r="B3073" t="s">
        <v>430</v>
      </c>
      <c r="C3073" s="1">
        <v>45108</v>
      </c>
      <c r="D3073" t="s">
        <v>44</v>
      </c>
      <c r="E3073" t="str">
        <f t="shared" si="47"/>
        <v>2023/07</v>
      </c>
      <c r="F3073">
        <v>5527252.1488306997</v>
      </c>
      <c r="G3073">
        <v>8.1691200787275348E-2</v>
      </c>
      <c r="H3073" t="s">
        <v>128</v>
      </c>
      <c r="I3073">
        <v>2023</v>
      </c>
      <c r="J3073" t="s">
        <v>432</v>
      </c>
      <c r="K3073">
        <v>1098699.9711966403</v>
      </c>
      <c r="L3073">
        <v>0.19877869538285353</v>
      </c>
      <c r="M3073" t="s">
        <v>157</v>
      </c>
    </row>
    <row r="3074" spans="1:13" x14ac:dyDescent="0.3">
      <c r="A3074">
        <v>86</v>
      </c>
      <c r="B3074" t="s">
        <v>430</v>
      </c>
      <c r="C3074" s="1">
        <v>45078</v>
      </c>
      <c r="D3074" t="s">
        <v>45</v>
      </c>
      <c r="E3074" t="str">
        <f t="shared" si="47"/>
        <v>2023/06</v>
      </c>
      <c r="F3074">
        <v>5093675.0933868997</v>
      </c>
      <c r="G3074">
        <v>-1.5957770259911599E-2</v>
      </c>
      <c r="H3074" t="s">
        <v>128</v>
      </c>
      <c r="I3074">
        <v>2023</v>
      </c>
      <c r="J3074" t="s">
        <v>432</v>
      </c>
      <c r="K3074">
        <v>1098699.9711966403</v>
      </c>
      <c r="L3074">
        <v>0.21569887184659237</v>
      </c>
      <c r="M3074" t="s">
        <v>157</v>
      </c>
    </row>
    <row r="3075" spans="1:13" x14ac:dyDescent="0.3">
      <c r="A3075">
        <v>86</v>
      </c>
      <c r="B3075" t="s">
        <v>430</v>
      </c>
      <c r="C3075" s="1">
        <v>45047</v>
      </c>
      <c r="D3075" t="s">
        <v>46</v>
      </c>
      <c r="E3075" t="str">
        <f t="shared" ref="E3075:E3138" si="48">TEXT(C3075,"yyyy/mm")</f>
        <v>2023/05</v>
      </c>
      <c r="F3075">
        <v>5175610.8072147798</v>
      </c>
      <c r="G3075">
        <v>0.12116933689047657</v>
      </c>
      <c r="H3075" t="s">
        <v>128</v>
      </c>
      <c r="I3075">
        <v>2023</v>
      </c>
      <c r="J3075" t="s">
        <v>432</v>
      </c>
      <c r="K3075">
        <v>1098699.9711966403</v>
      </c>
      <c r="L3075">
        <v>0.21228411720314386</v>
      </c>
      <c r="M3075" t="s">
        <v>157</v>
      </c>
    </row>
    <row r="3076" spans="1:13" x14ac:dyDescent="0.3">
      <c r="A3076">
        <v>86</v>
      </c>
      <c r="B3076" t="s">
        <v>430</v>
      </c>
      <c r="C3076" s="1">
        <v>45017</v>
      </c>
      <c r="D3076" t="s">
        <v>47</v>
      </c>
      <c r="E3076" t="str">
        <f t="shared" si="48"/>
        <v>2023/04</v>
      </c>
      <c r="F3076">
        <v>4584990.4630593397</v>
      </c>
      <c r="G3076">
        <v>-4.5131376096604683E-2</v>
      </c>
      <c r="H3076" t="s">
        <v>128</v>
      </c>
      <c r="I3076">
        <v>2023</v>
      </c>
      <c r="J3076" t="s">
        <v>432</v>
      </c>
      <c r="K3076">
        <v>1098699.9711966403</v>
      </c>
      <c r="L3076">
        <v>0.23962971789117563</v>
      </c>
      <c r="M3076" t="s">
        <v>157</v>
      </c>
    </row>
    <row r="3077" spans="1:13" x14ac:dyDescent="0.3">
      <c r="A3077">
        <v>86</v>
      </c>
      <c r="B3077" t="s">
        <v>430</v>
      </c>
      <c r="C3077" s="1">
        <v>44986</v>
      </c>
      <c r="D3077" t="s">
        <v>48</v>
      </c>
      <c r="E3077" t="str">
        <f t="shared" si="48"/>
        <v>2023/03</v>
      </c>
      <c r="F3077">
        <v>4796657.8865731498</v>
      </c>
      <c r="G3077">
        <v>8.236479525377316E-2</v>
      </c>
      <c r="H3077" t="s">
        <v>128</v>
      </c>
      <c r="I3077">
        <v>2023</v>
      </c>
      <c r="J3077" t="s">
        <v>432</v>
      </c>
      <c r="K3077">
        <v>1098699.9711966403</v>
      </c>
      <c r="L3077">
        <v>0.22905531250667921</v>
      </c>
      <c r="M3077" t="s">
        <v>157</v>
      </c>
    </row>
    <row r="3078" spans="1:13" x14ac:dyDescent="0.3">
      <c r="A3078">
        <v>86</v>
      </c>
      <c r="B3078" t="s">
        <v>430</v>
      </c>
      <c r="C3078" s="1">
        <v>44958</v>
      </c>
      <c r="D3078" t="s">
        <v>49</v>
      </c>
      <c r="E3078" t="str">
        <f t="shared" si="48"/>
        <v>2023/02</v>
      </c>
      <c r="F3078">
        <v>4417414.6604966903</v>
      </c>
      <c r="G3078">
        <v>1.8868501281227381E-2</v>
      </c>
      <c r="H3078" t="s">
        <v>128</v>
      </c>
      <c r="I3078">
        <v>2023</v>
      </c>
      <c r="J3078" t="s">
        <v>432</v>
      </c>
      <c r="K3078">
        <v>1098699.9711966403</v>
      </c>
      <c r="L3078">
        <v>0.24872013511022834</v>
      </c>
      <c r="M3078" t="s">
        <v>157</v>
      </c>
    </row>
    <row r="3079" spans="1:13" x14ac:dyDescent="0.3">
      <c r="A3079">
        <v>86</v>
      </c>
      <c r="B3079" t="s">
        <v>430</v>
      </c>
      <c r="C3079" s="1">
        <v>44927</v>
      </c>
      <c r="D3079" t="s">
        <v>50</v>
      </c>
      <c r="E3079" t="str">
        <f t="shared" si="48"/>
        <v>2023/01</v>
      </c>
      <c r="F3079">
        <v>4334846.0885776402</v>
      </c>
      <c r="G3079">
        <v>3.7126540164656628E-2</v>
      </c>
      <c r="H3079" t="s">
        <v>128</v>
      </c>
      <c r="I3079">
        <v>2023</v>
      </c>
      <c r="J3079" t="s">
        <v>432</v>
      </c>
      <c r="K3079">
        <v>1098699.9711966403</v>
      </c>
      <c r="L3079">
        <v>0.25345766579619167</v>
      </c>
      <c r="M3079" t="s">
        <v>157</v>
      </c>
    </row>
    <row r="3080" spans="1:13" x14ac:dyDescent="0.3">
      <c r="A3080">
        <v>86</v>
      </c>
      <c r="B3080" t="s">
        <v>430</v>
      </c>
      <c r="C3080" s="1">
        <v>44896</v>
      </c>
      <c r="D3080" t="s">
        <v>51</v>
      </c>
      <c r="E3080" t="str">
        <f t="shared" si="48"/>
        <v>2022/12</v>
      </c>
      <c r="F3080">
        <v>4176859.1520864</v>
      </c>
      <c r="G3080">
        <v>-8.6083662915787205E-3</v>
      </c>
      <c r="H3080" t="s">
        <v>128</v>
      </c>
      <c r="I3080">
        <v>2022</v>
      </c>
      <c r="J3080" t="s">
        <v>433</v>
      </c>
      <c r="K3080">
        <v>732526.09941404394</v>
      </c>
      <c r="L3080">
        <v>0.17537725662789871</v>
      </c>
      <c r="M3080" t="s">
        <v>157</v>
      </c>
    </row>
    <row r="3081" spans="1:13" x14ac:dyDescent="0.3">
      <c r="A3081">
        <v>86</v>
      </c>
      <c r="B3081" t="s">
        <v>430</v>
      </c>
      <c r="C3081" s="1">
        <v>44866</v>
      </c>
      <c r="D3081" t="s">
        <v>53</v>
      </c>
      <c r="E3081" t="str">
        <f t="shared" si="48"/>
        <v>2022/11</v>
      </c>
      <c r="F3081">
        <v>4212970.2915759003</v>
      </c>
      <c r="G3081">
        <v>0.11945280781539534</v>
      </c>
      <c r="H3081" t="s">
        <v>128</v>
      </c>
      <c r="I3081">
        <v>2022</v>
      </c>
      <c r="J3081" t="s">
        <v>433</v>
      </c>
      <c r="K3081">
        <v>732526.09941404394</v>
      </c>
      <c r="L3081">
        <v>0.17387402443325461</v>
      </c>
      <c r="M3081" t="s">
        <v>157</v>
      </c>
    </row>
    <row r="3082" spans="1:13" x14ac:dyDescent="0.3">
      <c r="A3082">
        <v>86</v>
      </c>
      <c r="B3082" t="s">
        <v>430</v>
      </c>
      <c r="C3082" s="1">
        <v>44835</v>
      </c>
      <c r="D3082" t="s">
        <v>54</v>
      </c>
      <c r="E3082" t="str">
        <f t="shared" si="48"/>
        <v>2022/10</v>
      </c>
      <c r="F3082">
        <v>3738614.6319841901</v>
      </c>
      <c r="G3082">
        <v>6.738518849902024E-2</v>
      </c>
      <c r="H3082" t="s">
        <v>128</v>
      </c>
      <c r="I3082">
        <v>2022</v>
      </c>
      <c r="J3082" t="s">
        <v>433</v>
      </c>
      <c r="K3082">
        <v>732526.09941404394</v>
      </c>
      <c r="L3082">
        <v>0.19593517158661292</v>
      </c>
      <c r="M3082" t="s">
        <v>157</v>
      </c>
    </row>
    <row r="3083" spans="1:13" x14ac:dyDescent="0.3">
      <c r="A3083">
        <v>86</v>
      </c>
      <c r="B3083" t="s">
        <v>430</v>
      </c>
      <c r="C3083" s="1">
        <v>44805</v>
      </c>
      <c r="D3083" t="s">
        <v>55</v>
      </c>
      <c r="E3083" t="str">
        <f t="shared" si="48"/>
        <v>2022/09</v>
      </c>
      <c r="F3083">
        <v>3494987.9749976001</v>
      </c>
      <c r="G3083">
        <v>-7.7789452873874176E-2</v>
      </c>
      <c r="H3083" t="s">
        <v>128</v>
      </c>
      <c r="I3083">
        <v>2022</v>
      </c>
      <c r="J3083" t="s">
        <v>433</v>
      </c>
      <c r="K3083">
        <v>732526.09941404394</v>
      </c>
      <c r="L3083">
        <v>0.20959331037885673</v>
      </c>
      <c r="M3083" t="s">
        <v>157</v>
      </c>
    </row>
    <row r="3084" spans="1:13" x14ac:dyDescent="0.3">
      <c r="A3084">
        <v>86</v>
      </c>
      <c r="B3084" t="s">
        <v>430</v>
      </c>
      <c r="C3084" s="1">
        <v>44774</v>
      </c>
      <c r="D3084" t="s">
        <v>56</v>
      </c>
      <c r="E3084" t="str">
        <f t="shared" si="48"/>
        <v>2022/08</v>
      </c>
      <c r="F3084">
        <v>3777715.2207272202</v>
      </c>
      <c r="G3084">
        <v>-7.6607119008409275E-2</v>
      </c>
      <c r="H3084" t="s">
        <v>128</v>
      </c>
      <c r="I3084">
        <v>2022</v>
      </c>
      <c r="J3084" t="s">
        <v>433</v>
      </c>
      <c r="K3084">
        <v>732526.09941404394</v>
      </c>
      <c r="L3084">
        <v>0.19390717844343777</v>
      </c>
      <c r="M3084" t="s">
        <v>157</v>
      </c>
    </row>
    <row r="3085" spans="1:13" x14ac:dyDescent="0.3">
      <c r="A3085">
        <v>86</v>
      </c>
      <c r="B3085" t="s">
        <v>430</v>
      </c>
      <c r="C3085" s="1">
        <v>44743</v>
      </c>
      <c r="D3085" t="s">
        <v>57</v>
      </c>
      <c r="E3085" t="str">
        <f t="shared" si="48"/>
        <v>2022/07</v>
      </c>
      <c r="F3085">
        <v>4078488.7155136601</v>
      </c>
      <c r="G3085">
        <v>0.19658204813937935</v>
      </c>
      <c r="H3085" t="s">
        <v>128</v>
      </c>
      <c r="I3085">
        <v>2022</v>
      </c>
      <c r="J3085" t="s">
        <v>433</v>
      </c>
      <c r="K3085">
        <v>732526.09941404394</v>
      </c>
      <c r="L3085">
        <v>0.17960723947271898</v>
      </c>
      <c r="M3085" t="s">
        <v>157</v>
      </c>
    </row>
    <row r="3086" spans="1:13" x14ac:dyDescent="0.3">
      <c r="A3086">
        <v>86</v>
      </c>
      <c r="B3086" t="s">
        <v>430</v>
      </c>
      <c r="C3086" s="1">
        <v>44713</v>
      </c>
      <c r="D3086" t="s">
        <v>58</v>
      </c>
      <c r="E3086" t="str">
        <f t="shared" si="48"/>
        <v>2022/06</v>
      </c>
      <c r="F3086">
        <v>3350616.8351832801</v>
      </c>
      <c r="G3086">
        <v>-0.15440709214348408</v>
      </c>
      <c r="H3086" t="s">
        <v>128</v>
      </c>
      <c r="I3086">
        <v>2022</v>
      </c>
      <c r="J3086" t="s">
        <v>433</v>
      </c>
      <c r="K3086">
        <v>732526.09941404394</v>
      </c>
      <c r="L3086">
        <v>0.21862425202491842</v>
      </c>
      <c r="M3086" t="s">
        <v>157</v>
      </c>
    </row>
    <row r="3087" spans="1:13" x14ac:dyDescent="0.3">
      <c r="A3087">
        <v>86</v>
      </c>
      <c r="B3087" t="s">
        <v>430</v>
      </c>
      <c r="C3087" s="1">
        <v>44682</v>
      </c>
      <c r="D3087" t="s">
        <v>59</v>
      </c>
      <c r="E3087" t="str">
        <f t="shared" si="48"/>
        <v>2022/05</v>
      </c>
      <c r="F3087">
        <v>3910055.43222368</v>
      </c>
      <c r="G3087">
        <v>-5.8994331577394164E-2</v>
      </c>
      <c r="H3087" t="s">
        <v>128</v>
      </c>
      <c r="I3087">
        <v>2022</v>
      </c>
      <c r="J3087" t="s">
        <v>433</v>
      </c>
      <c r="K3087">
        <v>732526.09941404394</v>
      </c>
      <c r="L3087">
        <v>0.18734417250894331</v>
      </c>
      <c r="M3087" t="s">
        <v>157</v>
      </c>
    </row>
    <row r="3088" spans="1:13" x14ac:dyDescent="0.3">
      <c r="A3088">
        <v>86</v>
      </c>
      <c r="B3088" t="s">
        <v>430</v>
      </c>
      <c r="C3088" s="1">
        <v>44652</v>
      </c>
      <c r="D3088" t="s">
        <v>60</v>
      </c>
      <c r="E3088" t="str">
        <f t="shared" si="48"/>
        <v>2022/04</v>
      </c>
      <c r="F3088">
        <v>4147666.48163136</v>
      </c>
      <c r="G3088">
        <v>4.6002167490731265E-2</v>
      </c>
      <c r="H3088" t="s">
        <v>128</v>
      </c>
      <c r="I3088">
        <v>2022</v>
      </c>
      <c r="J3088" t="s">
        <v>433</v>
      </c>
      <c r="K3088">
        <v>732526.09941404394</v>
      </c>
      <c r="L3088">
        <v>0.17661162069278213</v>
      </c>
      <c r="M3088" t="s">
        <v>157</v>
      </c>
    </row>
    <row r="3089" spans="1:13" x14ac:dyDescent="0.3">
      <c r="A3089">
        <v>86</v>
      </c>
      <c r="B3089" t="s">
        <v>430</v>
      </c>
      <c r="C3089" s="1">
        <v>44621</v>
      </c>
      <c r="D3089" t="s">
        <v>61</v>
      </c>
      <c r="E3089" t="str">
        <f t="shared" si="48"/>
        <v>2022/03</v>
      </c>
      <c r="F3089">
        <v>3961186.9492845698</v>
      </c>
      <c r="G3089">
        <v>-1.5071861006120171E-2</v>
      </c>
      <c r="H3089" t="s">
        <v>128</v>
      </c>
      <c r="I3089">
        <v>2022</v>
      </c>
      <c r="J3089" t="s">
        <v>433</v>
      </c>
      <c r="K3089">
        <v>732526.09941404394</v>
      </c>
      <c r="L3089">
        <v>0.18492590952980534</v>
      </c>
      <c r="M3089" t="s">
        <v>157</v>
      </c>
    </row>
    <row r="3090" spans="1:13" x14ac:dyDescent="0.3">
      <c r="A3090">
        <v>86</v>
      </c>
      <c r="B3090" t="s">
        <v>430</v>
      </c>
      <c r="C3090" s="1">
        <v>44593</v>
      </c>
      <c r="D3090" t="s">
        <v>62</v>
      </c>
      <c r="E3090" t="str">
        <f t="shared" si="48"/>
        <v>2022/02</v>
      </c>
      <c r="F3090">
        <v>4021341.5908738598</v>
      </c>
      <c r="G3090">
        <v>-2.8752466584731486E-2</v>
      </c>
      <c r="H3090" t="s">
        <v>128</v>
      </c>
      <c r="I3090">
        <v>2022</v>
      </c>
      <c r="J3090" t="s">
        <v>433</v>
      </c>
      <c r="K3090">
        <v>732526.09941404394</v>
      </c>
      <c r="L3090">
        <v>0.18215963077507721</v>
      </c>
      <c r="M3090" t="s">
        <v>157</v>
      </c>
    </row>
    <row r="3091" spans="1:13" x14ac:dyDescent="0.3">
      <c r="A3091">
        <v>86</v>
      </c>
      <c r="B3091" t="s">
        <v>430</v>
      </c>
      <c r="C3091" s="1">
        <v>44562</v>
      </c>
      <c r="D3091" t="s">
        <v>63</v>
      </c>
      <c r="E3091" t="str">
        <f t="shared" si="48"/>
        <v>2022/01</v>
      </c>
      <c r="F3091">
        <v>4138643.3571029599</v>
      </c>
      <c r="G3091">
        <v>-0.31100280473279429</v>
      </c>
      <c r="H3091" t="s">
        <v>128</v>
      </c>
      <c r="I3091">
        <v>2022</v>
      </c>
      <c r="J3091" t="s">
        <v>433</v>
      </c>
      <c r="K3091">
        <v>732526.09941404394</v>
      </c>
      <c r="L3091">
        <v>0.17699667166460326</v>
      </c>
      <c r="M3091" t="s">
        <v>157</v>
      </c>
    </row>
    <row r="3092" spans="1:13" x14ac:dyDescent="0.3">
      <c r="A3092">
        <v>86</v>
      </c>
      <c r="B3092" t="s">
        <v>430</v>
      </c>
      <c r="C3092" s="1">
        <v>44531</v>
      </c>
      <c r="D3092" t="s">
        <v>64</v>
      </c>
      <c r="E3092" t="str">
        <f t="shared" si="48"/>
        <v>2021/12</v>
      </c>
      <c r="F3092">
        <v>5648391.6863150103</v>
      </c>
      <c r="G3092">
        <v>5.1074936848474445E-2</v>
      </c>
      <c r="H3092" t="s">
        <v>128</v>
      </c>
      <c r="I3092">
        <v>2021</v>
      </c>
      <c r="J3092" t="s">
        <v>434</v>
      </c>
      <c r="K3092">
        <v>720445.97198096185</v>
      </c>
      <c r="L3092">
        <v>0.12754886912790889</v>
      </c>
      <c r="M3092" t="s">
        <v>157</v>
      </c>
    </row>
    <row r="3093" spans="1:13" x14ac:dyDescent="0.3">
      <c r="A3093">
        <v>86</v>
      </c>
      <c r="B3093" t="s">
        <v>430</v>
      </c>
      <c r="C3093" s="1">
        <v>44501</v>
      </c>
      <c r="D3093" t="s">
        <v>66</v>
      </c>
      <c r="E3093" t="str">
        <f t="shared" si="48"/>
        <v>2021/11</v>
      </c>
      <c r="F3093">
        <v>5367143.9303963296</v>
      </c>
      <c r="G3093">
        <v>6.5501959398094001E-2</v>
      </c>
      <c r="H3093" t="s">
        <v>128</v>
      </c>
      <c r="I3093">
        <v>2021</v>
      </c>
      <c r="J3093" t="s">
        <v>434</v>
      </c>
      <c r="K3093">
        <v>720445.97198096185</v>
      </c>
      <c r="L3093">
        <v>0.13423265359081984</v>
      </c>
      <c r="M3093" t="s">
        <v>157</v>
      </c>
    </row>
    <row r="3094" spans="1:13" x14ac:dyDescent="0.3">
      <c r="A3094">
        <v>86</v>
      </c>
      <c r="B3094" t="s">
        <v>430</v>
      </c>
      <c r="C3094" s="1">
        <v>44470</v>
      </c>
      <c r="D3094" t="s">
        <v>67</v>
      </c>
      <c r="E3094" t="str">
        <f t="shared" si="48"/>
        <v>2021/10</v>
      </c>
      <c r="F3094">
        <v>5026852.0394169698</v>
      </c>
      <c r="G3094">
        <v>5.5436732019403925E-2</v>
      </c>
      <c r="H3094" t="s">
        <v>128</v>
      </c>
      <c r="I3094">
        <v>2021</v>
      </c>
      <c r="J3094" t="s">
        <v>434</v>
      </c>
      <c r="K3094">
        <v>720445.97198096185</v>
      </c>
      <c r="L3094">
        <v>0.14331951016893696</v>
      </c>
      <c r="M3094" t="s">
        <v>157</v>
      </c>
    </row>
    <row r="3095" spans="1:13" x14ac:dyDescent="0.3">
      <c r="A3095">
        <v>86</v>
      </c>
      <c r="B3095" t="s">
        <v>430</v>
      </c>
      <c r="C3095" s="1">
        <v>44440</v>
      </c>
      <c r="D3095" t="s">
        <v>68</v>
      </c>
      <c r="E3095" t="str">
        <f t="shared" si="48"/>
        <v>2021/09</v>
      </c>
      <c r="F3095">
        <v>4755763.3485258799</v>
      </c>
      <c r="G3095">
        <v>-7.5865743113423686E-2</v>
      </c>
      <c r="H3095" t="s">
        <v>128</v>
      </c>
      <c r="I3095">
        <v>2021</v>
      </c>
      <c r="J3095" t="s">
        <v>434</v>
      </c>
      <c r="K3095">
        <v>720445.97198096185</v>
      </c>
      <c r="L3095">
        <v>0.15148902903343053</v>
      </c>
      <c r="M3095" t="s">
        <v>157</v>
      </c>
    </row>
    <row r="3096" spans="1:13" x14ac:dyDescent="0.3">
      <c r="A3096">
        <v>86</v>
      </c>
      <c r="B3096" t="s">
        <v>430</v>
      </c>
      <c r="C3096" s="1">
        <v>44409</v>
      </c>
      <c r="D3096" t="s">
        <v>69</v>
      </c>
      <c r="E3096" t="str">
        <f t="shared" si="48"/>
        <v>2021/08</v>
      </c>
      <c r="F3096">
        <v>5130601.79974306</v>
      </c>
      <c r="G3096">
        <v>3.5860413763480599E-2</v>
      </c>
      <c r="H3096" t="s">
        <v>128</v>
      </c>
      <c r="I3096">
        <v>2021</v>
      </c>
      <c r="J3096" t="s">
        <v>434</v>
      </c>
      <c r="K3096">
        <v>720445.97198096185</v>
      </c>
      <c r="L3096">
        <v>0.14042133849035832</v>
      </c>
      <c r="M3096" t="s">
        <v>157</v>
      </c>
    </row>
    <row r="3097" spans="1:13" x14ac:dyDescent="0.3">
      <c r="A3097">
        <v>86</v>
      </c>
      <c r="B3097" t="s">
        <v>430</v>
      </c>
      <c r="C3097" s="1">
        <v>44378</v>
      </c>
      <c r="D3097" t="s">
        <v>70</v>
      </c>
      <c r="E3097" t="str">
        <f t="shared" si="48"/>
        <v>2021/07</v>
      </c>
      <c r="F3097">
        <v>4949876.11220669</v>
      </c>
      <c r="G3097">
        <v>1.8424233220396231E-2</v>
      </c>
      <c r="H3097" t="s">
        <v>128</v>
      </c>
      <c r="I3097">
        <v>2021</v>
      </c>
      <c r="J3097" t="s">
        <v>434</v>
      </c>
      <c r="K3097">
        <v>720445.97198096185</v>
      </c>
      <c r="L3097">
        <v>0.14554828356295607</v>
      </c>
      <c r="M3097" t="s">
        <v>157</v>
      </c>
    </row>
    <row r="3098" spans="1:13" x14ac:dyDescent="0.3">
      <c r="A3098">
        <v>86</v>
      </c>
      <c r="B3098" t="s">
        <v>430</v>
      </c>
      <c r="C3098" s="1">
        <v>44348</v>
      </c>
      <c r="D3098" t="s">
        <v>71</v>
      </c>
      <c r="E3098" t="str">
        <f t="shared" si="48"/>
        <v>2021/06</v>
      </c>
      <c r="F3098">
        <v>4859513.4280250296</v>
      </c>
      <c r="G3098">
        <v>6.2176469885888768E-3</v>
      </c>
      <c r="H3098" t="s">
        <v>128</v>
      </c>
      <c r="I3098">
        <v>2021</v>
      </c>
      <c r="J3098" t="s">
        <v>434</v>
      </c>
      <c r="K3098">
        <v>720445.97198096185</v>
      </c>
      <c r="L3098">
        <v>0.14825475485387446</v>
      </c>
      <c r="M3098" t="s">
        <v>157</v>
      </c>
    </row>
    <row r="3099" spans="1:13" x14ac:dyDescent="0.3">
      <c r="A3099">
        <v>86</v>
      </c>
      <c r="B3099" t="s">
        <v>430</v>
      </c>
      <c r="C3099" s="1">
        <v>44317</v>
      </c>
      <c r="D3099" t="s">
        <v>72</v>
      </c>
      <c r="E3099" t="str">
        <f t="shared" si="48"/>
        <v>2021/05</v>
      </c>
      <c r="F3099">
        <v>4829392.4269067999</v>
      </c>
      <c r="G3099">
        <v>6.25654812229221E-3</v>
      </c>
      <c r="H3099" t="s">
        <v>128</v>
      </c>
      <c r="I3099">
        <v>2021</v>
      </c>
      <c r="J3099" t="s">
        <v>434</v>
      </c>
      <c r="K3099">
        <v>720445.97198096185</v>
      </c>
      <c r="L3099">
        <v>0.14917942223270592</v>
      </c>
      <c r="M3099" t="s">
        <v>157</v>
      </c>
    </row>
    <row r="3100" spans="1:13" x14ac:dyDescent="0.3">
      <c r="A3100">
        <v>86</v>
      </c>
      <c r="B3100" t="s">
        <v>430</v>
      </c>
      <c r="C3100" s="1">
        <v>44287</v>
      </c>
      <c r="D3100" t="s">
        <v>73</v>
      </c>
      <c r="E3100" t="str">
        <f t="shared" si="48"/>
        <v>2021/04</v>
      </c>
      <c r="F3100">
        <v>4799271.4257885497</v>
      </c>
      <c r="G3100">
        <v>0.11830621363378221</v>
      </c>
      <c r="H3100" t="s">
        <v>128</v>
      </c>
      <c r="I3100">
        <v>2021</v>
      </c>
      <c r="J3100" t="s">
        <v>434</v>
      </c>
      <c r="K3100">
        <v>720445.97198096185</v>
      </c>
      <c r="L3100">
        <v>0.15011569633459274</v>
      </c>
      <c r="M3100" t="s">
        <v>157</v>
      </c>
    </row>
    <row r="3101" spans="1:13" x14ac:dyDescent="0.3">
      <c r="A3101">
        <v>86</v>
      </c>
      <c r="B3101" t="s">
        <v>430</v>
      </c>
      <c r="C3101" s="1">
        <v>44256</v>
      </c>
      <c r="D3101" t="s">
        <v>74</v>
      </c>
      <c r="E3101" t="str">
        <f t="shared" si="48"/>
        <v>2021/03</v>
      </c>
      <c r="F3101">
        <v>4263787.74166511</v>
      </c>
      <c r="G3101">
        <v>9.46039616612704E-2</v>
      </c>
      <c r="H3101" t="s">
        <v>128</v>
      </c>
      <c r="I3101">
        <v>2021</v>
      </c>
      <c r="J3101" t="s">
        <v>434</v>
      </c>
      <c r="K3101">
        <v>720445.97198096185</v>
      </c>
      <c r="L3101">
        <v>0.168968535872663</v>
      </c>
      <c r="M3101" t="s">
        <v>157</v>
      </c>
    </row>
    <row r="3102" spans="1:13" x14ac:dyDescent="0.3">
      <c r="A3102">
        <v>86</v>
      </c>
      <c r="B3102" t="s">
        <v>430</v>
      </c>
      <c r="C3102" s="1">
        <v>44228</v>
      </c>
      <c r="D3102" t="s">
        <v>75</v>
      </c>
      <c r="E3102" t="str">
        <f t="shared" si="48"/>
        <v>2021/02</v>
      </c>
      <c r="F3102">
        <v>3878909.0631328798</v>
      </c>
      <c r="G3102">
        <v>0</v>
      </c>
      <c r="H3102" t="s">
        <v>128</v>
      </c>
      <c r="I3102">
        <v>2021</v>
      </c>
      <c r="J3102" t="s">
        <v>434</v>
      </c>
      <c r="K3102">
        <v>720445.97198096185</v>
      </c>
      <c r="L3102">
        <v>0.18573417428844774</v>
      </c>
      <c r="M3102" t="s">
        <v>157</v>
      </c>
    </row>
    <row r="3103" spans="1:13" x14ac:dyDescent="0.3">
      <c r="A3103">
        <v>86</v>
      </c>
      <c r="B3103" t="s">
        <v>430</v>
      </c>
      <c r="C3103" s="1">
        <v>44197</v>
      </c>
      <c r="D3103" t="s">
        <v>76</v>
      </c>
      <c r="E3103" t="str">
        <f t="shared" si="48"/>
        <v>2021/01</v>
      </c>
      <c r="F3103">
        <v>3878909.0631328798</v>
      </c>
      <c r="G3103">
        <v>5.6932345724750505E-2</v>
      </c>
      <c r="H3103" t="s">
        <v>128</v>
      </c>
      <c r="I3103">
        <v>2021</v>
      </c>
      <c r="J3103" t="s">
        <v>434</v>
      </c>
      <c r="K3103">
        <v>720445.97198096185</v>
      </c>
      <c r="L3103">
        <v>0.18573417428844774</v>
      </c>
      <c r="M3103" t="s">
        <v>157</v>
      </c>
    </row>
    <row r="3104" spans="1:13" x14ac:dyDescent="0.3">
      <c r="A3104">
        <v>86</v>
      </c>
      <c r="B3104" t="s">
        <v>430</v>
      </c>
      <c r="C3104" s="1">
        <v>44166</v>
      </c>
      <c r="D3104" t="s">
        <v>77</v>
      </c>
      <c r="E3104" t="str">
        <f t="shared" si="48"/>
        <v>2020/12</v>
      </c>
      <c r="F3104">
        <v>3664242.38992499</v>
      </c>
      <c r="G3104">
        <v>3.339824789470211E-2</v>
      </c>
      <c r="H3104" t="s">
        <v>128</v>
      </c>
      <c r="I3104">
        <v>2020</v>
      </c>
      <c r="J3104" t="s">
        <v>435</v>
      </c>
      <c r="K3104">
        <v>676308.96509852784</v>
      </c>
      <c r="L3104">
        <v>0.18456993100622157</v>
      </c>
      <c r="M3104" t="s">
        <v>157</v>
      </c>
    </row>
    <row r="3105" spans="1:13" x14ac:dyDescent="0.3">
      <c r="A3105">
        <v>86</v>
      </c>
      <c r="B3105" t="s">
        <v>430</v>
      </c>
      <c r="C3105" s="1">
        <v>44136</v>
      </c>
      <c r="D3105" t="s">
        <v>79</v>
      </c>
      <c r="E3105" t="str">
        <f t="shared" si="48"/>
        <v>2020/11</v>
      </c>
      <c r="F3105">
        <v>3543884.1784501802</v>
      </c>
      <c r="G3105">
        <v>-4.8790138463926581E-2</v>
      </c>
      <c r="H3105" t="s">
        <v>128</v>
      </c>
      <c r="I3105">
        <v>2020</v>
      </c>
      <c r="J3105" t="s">
        <v>435</v>
      </c>
      <c r="K3105">
        <v>676308.96509852784</v>
      </c>
      <c r="L3105">
        <v>0.19083833755376647</v>
      </c>
      <c r="M3105" t="s">
        <v>157</v>
      </c>
    </row>
    <row r="3106" spans="1:13" x14ac:dyDescent="0.3">
      <c r="A3106">
        <v>86</v>
      </c>
      <c r="B3106" t="s">
        <v>430</v>
      </c>
      <c r="C3106" s="1">
        <v>44105</v>
      </c>
      <c r="D3106" t="s">
        <v>80</v>
      </c>
      <c r="E3106" t="str">
        <f t="shared" si="48"/>
        <v>2020/10</v>
      </c>
      <c r="F3106">
        <v>3721078.29172049</v>
      </c>
      <c r="G3106">
        <v>1.0840204046527923E-2</v>
      </c>
      <c r="H3106" t="s">
        <v>128</v>
      </c>
      <c r="I3106">
        <v>2020</v>
      </c>
      <c r="J3106" t="s">
        <v>435</v>
      </c>
      <c r="K3106">
        <v>676308.96509852784</v>
      </c>
      <c r="L3106">
        <v>0.18175080234224994</v>
      </c>
      <c r="M3106" t="s">
        <v>157</v>
      </c>
    </row>
    <row r="3107" spans="1:13" x14ac:dyDescent="0.3">
      <c r="A3107">
        <v>86</v>
      </c>
      <c r="B3107" t="s">
        <v>430</v>
      </c>
      <c r="C3107" s="1">
        <v>44075</v>
      </c>
      <c r="D3107" t="s">
        <v>81</v>
      </c>
      <c r="E3107" t="str">
        <f t="shared" si="48"/>
        <v>2020/09</v>
      </c>
      <c r="F3107">
        <v>3680958.8878955501</v>
      </c>
      <c r="G3107">
        <v>0.22715631163324762</v>
      </c>
      <c r="H3107" t="s">
        <v>128</v>
      </c>
      <c r="I3107">
        <v>2020</v>
      </c>
      <c r="J3107" t="s">
        <v>435</v>
      </c>
      <c r="K3107">
        <v>676308.96509852784</v>
      </c>
      <c r="L3107">
        <v>0.18373173558729478</v>
      </c>
      <c r="M3107" t="s">
        <v>157</v>
      </c>
    </row>
    <row r="3108" spans="1:13" x14ac:dyDescent="0.3">
      <c r="A3108">
        <v>86</v>
      </c>
      <c r="B3108" t="s">
        <v>430</v>
      </c>
      <c r="C3108" s="1">
        <v>44044</v>
      </c>
      <c r="D3108" t="s">
        <v>82</v>
      </c>
      <c r="E3108" t="str">
        <f t="shared" si="48"/>
        <v>2020/08</v>
      </c>
      <c r="F3108">
        <v>2932974.1427080198</v>
      </c>
      <c r="G3108">
        <v>6.198564534003459E-2</v>
      </c>
      <c r="H3108" t="s">
        <v>128</v>
      </c>
      <c r="I3108">
        <v>2020</v>
      </c>
      <c r="J3108" t="s">
        <v>435</v>
      </c>
      <c r="K3108">
        <v>676308.96509852784</v>
      </c>
      <c r="L3108">
        <v>0.23058811029069989</v>
      </c>
      <c r="M3108" t="s">
        <v>157</v>
      </c>
    </row>
    <row r="3109" spans="1:13" x14ac:dyDescent="0.3">
      <c r="A3109">
        <v>86</v>
      </c>
      <c r="B3109" t="s">
        <v>430</v>
      </c>
      <c r="C3109" s="1">
        <v>44013</v>
      </c>
      <c r="D3109" t="s">
        <v>83</v>
      </c>
      <c r="E3109" t="str">
        <f t="shared" si="48"/>
        <v>2020/07</v>
      </c>
      <c r="F3109">
        <v>2756691.7752210801</v>
      </c>
      <c r="G3109">
        <v>1.0529253602390471E-2</v>
      </c>
      <c r="H3109" t="s">
        <v>128</v>
      </c>
      <c r="I3109">
        <v>2020</v>
      </c>
      <c r="J3109" t="s">
        <v>435</v>
      </c>
      <c r="K3109">
        <v>676308.96509852784</v>
      </c>
      <c r="L3109">
        <v>0.24533354478640959</v>
      </c>
      <c r="M3109" t="s">
        <v>157</v>
      </c>
    </row>
    <row r="3110" spans="1:13" x14ac:dyDescent="0.3">
      <c r="A3110">
        <v>86</v>
      </c>
      <c r="B3110" t="s">
        <v>430</v>
      </c>
      <c r="C3110" s="1">
        <v>43983</v>
      </c>
      <c r="D3110" t="s">
        <v>84</v>
      </c>
      <c r="E3110" t="str">
        <f t="shared" si="48"/>
        <v>2020/06</v>
      </c>
      <c r="F3110">
        <v>2727818.1440647901</v>
      </c>
      <c r="G3110">
        <v>-1.9310860718820932E-2</v>
      </c>
      <c r="H3110" t="s">
        <v>128</v>
      </c>
      <c r="I3110">
        <v>2020</v>
      </c>
      <c r="J3110" t="s">
        <v>435</v>
      </c>
      <c r="K3110">
        <v>676308.96509852784</v>
      </c>
      <c r="L3110">
        <v>0.24793037122729264</v>
      </c>
      <c r="M3110" t="s">
        <v>157</v>
      </c>
    </row>
    <row r="3111" spans="1:13" x14ac:dyDescent="0.3">
      <c r="A3111">
        <v>86</v>
      </c>
      <c r="B3111" t="s">
        <v>430</v>
      </c>
      <c r="C3111" s="1">
        <v>43952</v>
      </c>
      <c r="D3111" t="s">
        <v>85</v>
      </c>
      <c r="E3111" t="str">
        <f t="shared" si="48"/>
        <v>2020/05</v>
      </c>
      <c r="F3111">
        <v>2781006.5645396202</v>
      </c>
      <c r="G3111">
        <v>5.9088874679326275E-2</v>
      </c>
      <c r="H3111" t="s">
        <v>128</v>
      </c>
      <c r="I3111">
        <v>2020</v>
      </c>
      <c r="J3111" t="s">
        <v>435</v>
      </c>
      <c r="K3111">
        <v>676308.96509852784</v>
      </c>
      <c r="L3111">
        <v>0.24318855400130526</v>
      </c>
      <c r="M3111" t="s">
        <v>157</v>
      </c>
    </row>
    <row r="3112" spans="1:13" x14ac:dyDescent="0.3">
      <c r="A3112">
        <v>86</v>
      </c>
      <c r="B3112" t="s">
        <v>430</v>
      </c>
      <c r="C3112" s="1">
        <v>43922</v>
      </c>
      <c r="D3112" t="s">
        <v>86</v>
      </c>
      <c r="E3112" t="str">
        <f t="shared" si="48"/>
        <v>2020/04</v>
      </c>
      <c r="F3112">
        <v>2621440.7234048601</v>
      </c>
      <c r="G3112">
        <v>6.6511518451648571E-2</v>
      </c>
      <c r="H3112" t="s">
        <v>128</v>
      </c>
      <c r="I3112">
        <v>2020</v>
      </c>
      <c r="J3112" t="s">
        <v>435</v>
      </c>
      <c r="K3112">
        <v>676308.96509852784</v>
      </c>
      <c r="L3112">
        <v>0.25799132479337678</v>
      </c>
      <c r="M3112" t="s">
        <v>157</v>
      </c>
    </row>
    <row r="3113" spans="1:13" x14ac:dyDescent="0.3">
      <c r="A3113">
        <v>86</v>
      </c>
      <c r="B3113" t="s">
        <v>430</v>
      </c>
      <c r="C3113" s="1">
        <v>43891</v>
      </c>
      <c r="D3113" t="s">
        <v>87</v>
      </c>
      <c r="E3113" t="str">
        <f t="shared" si="48"/>
        <v>2020/03</v>
      </c>
      <c r="F3113">
        <v>2452756.6188842901</v>
      </c>
      <c r="G3113">
        <v>-0.15255620422829833</v>
      </c>
      <c r="H3113" t="s">
        <v>128</v>
      </c>
      <c r="I3113">
        <v>2020</v>
      </c>
      <c r="J3113" t="s">
        <v>435</v>
      </c>
      <c r="K3113">
        <v>676308.96509852784</v>
      </c>
      <c r="L3113">
        <v>0.27573423302234007</v>
      </c>
      <c r="M3113" t="s">
        <v>157</v>
      </c>
    </row>
    <row r="3114" spans="1:13" x14ac:dyDescent="0.3">
      <c r="A3114">
        <v>86</v>
      </c>
      <c r="B3114" t="s">
        <v>430</v>
      </c>
      <c r="C3114" s="1">
        <v>43862</v>
      </c>
      <c r="D3114" t="s">
        <v>88</v>
      </c>
      <c r="E3114" t="str">
        <f t="shared" si="48"/>
        <v>2020/02</v>
      </c>
      <c r="F3114">
        <v>2856990.35362382</v>
      </c>
      <c r="G3114">
        <v>-3.55314454612084E-2</v>
      </c>
      <c r="H3114" t="s">
        <v>128</v>
      </c>
      <c r="I3114">
        <v>2020</v>
      </c>
      <c r="J3114" t="s">
        <v>435</v>
      </c>
      <c r="K3114">
        <v>676308.96509852784</v>
      </c>
      <c r="L3114">
        <v>0.23672077304730635</v>
      </c>
      <c r="M3114" t="s">
        <v>157</v>
      </c>
    </row>
    <row r="3115" spans="1:13" x14ac:dyDescent="0.3">
      <c r="A3115">
        <v>86</v>
      </c>
      <c r="B3115" t="s">
        <v>430</v>
      </c>
      <c r="C3115" s="1">
        <v>43831</v>
      </c>
      <c r="D3115" t="s">
        <v>89</v>
      </c>
      <c r="E3115" t="str">
        <f t="shared" si="48"/>
        <v>2020/01</v>
      </c>
      <c r="F3115">
        <v>2960328.3531551501</v>
      </c>
      <c r="G3115">
        <v>-1.5777906772215033E-2</v>
      </c>
      <c r="H3115" t="s">
        <v>128</v>
      </c>
      <c r="I3115">
        <v>2020</v>
      </c>
      <c r="J3115" t="s">
        <v>435</v>
      </c>
      <c r="K3115">
        <v>676308.96509852784</v>
      </c>
      <c r="L3115">
        <v>0.22845741567070099</v>
      </c>
      <c r="M3115" t="s">
        <v>157</v>
      </c>
    </row>
    <row r="3116" spans="1:13" x14ac:dyDescent="0.3">
      <c r="A3116">
        <v>86</v>
      </c>
      <c r="B3116" t="s">
        <v>430</v>
      </c>
      <c r="C3116" s="1">
        <v>43800</v>
      </c>
      <c r="D3116" t="s">
        <v>90</v>
      </c>
      <c r="E3116" t="str">
        <f t="shared" si="48"/>
        <v>2019/12</v>
      </c>
      <c r="F3116">
        <v>3007406.5590557102</v>
      </c>
      <c r="G3116">
        <v>9.4223798141804205E-2</v>
      </c>
      <c r="H3116" t="s">
        <v>128</v>
      </c>
      <c r="I3116">
        <v>2019</v>
      </c>
      <c r="J3116" t="s">
        <v>436</v>
      </c>
      <c r="K3116">
        <v>395182.69708834076</v>
      </c>
      <c r="L3116">
        <v>0.13140315063102856</v>
      </c>
      <c r="M3116" t="s">
        <v>157</v>
      </c>
    </row>
    <row r="3117" spans="1:13" x14ac:dyDescent="0.3">
      <c r="A3117">
        <v>86</v>
      </c>
      <c r="B3117" t="s">
        <v>430</v>
      </c>
      <c r="C3117" s="1">
        <v>43770</v>
      </c>
      <c r="D3117" t="s">
        <v>92</v>
      </c>
      <c r="E3117" t="str">
        <f t="shared" si="48"/>
        <v>2019/11</v>
      </c>
      <c r="F3117">
        <v>2736977.75067676</v>
      </c>
      <c r="G3117">
        <v>0.14147352243726857</v>
      </c>
      <c r="H3117" t="s">
        <v>128</v>
      </c>
      <c r="I3117">
        <v>2019</v>
      </c>
      <c r="J3117" t="s">
        <v>436</v>
      </c>
      <c r="K3117">
        <v>395182.69708834076</v>
      </c>
      <c r="L3117">
        <v>0.1443865215895985</v>
      </c>
      <c r="M3117" t="s">
        <v>157</v>
      </c>
    </row>
    <row r="3118" spans="1:13" x14ac:dyDescent="0.3">
      <c r="A3118">
        <v>86</v>
      </c>
      <c r="B3118" t="s">
        <v>430</v>
      </c>
      <c r="C3118" s="1">
        <v>43739</v>
      </c>
      <c r="D3118" t="s">
        <v>93</v>
      </c>
      <c r="E3118" t="str">
        <f t="shared" si="48"/>
        <v>2019/10</v>
      </c>
      <c r="F3118">
        <v>2375910.60942504</v>
      </c>
      <c r="G3118">
        <v>-3.9244730208008359E-2</v>
      </c>
      <c r="H3118" t="s">
        <v>128</v>
      </c>
      <c r="I3118">
        <v>2019</v>
      </c>
      <c r="J3118" t="s">
        <v>436</v>
      </c>
      <c r="K3118">
        <v>395182.69708834076</v>
      </c>
      <c r="L3118">
        <v>0.16632894163639148</v>
      </c>
      <c r="M3118" t="s">
        <v>157</v>
      </c>
    </row>
    <row r="3119" spans="1:13" x14ac:dyDescent="0.3">
      <c r="A3119">
        <v>86</v>
      </c>
      <c r="B3119" t="s">
        <v>430</v>
      </c>
      <c r="C3119" s="1">
        <v>43709</v>
      </c>
      <c r="D3119" t="s">
        <v>94</v>
      </c>
      <c r="E3119" t="str">
        <f t="shared" si="48"/>
        <v>2019/09</v>
      </c>
      <c r="F3119">
        <v>2471006.3793848301</v>
      </c>
      <c r="G3119">
        <v>4.8038718349027558E-2</v>
      </c>
      <c r="H3119" t="s">
        <v>128</v>
      </c>
      <c r="I3119">
        <v>2019</v>
      </c>
      <c r="J3119" t="s">
        <v>436</v>
      </c>
      <c r="K3119">
        <v>395182.69708834076</v>
      </c>
      <c r="L3119">
        <v>0.15992783360871921</v>
      </c>
      <c r="M3119" t="s">
        <v>157</v>
      </c>
    </row>
    <row r="3120" spans="1:13" x14ac:dyDescent="0.3">
      <c r="A3120">
        <v>86</v>
      </c>
      <c r="B3120" t="s">
        <v>430</v>
      </c>
      <c r="C3120" s="1">
        <v>43678</v>
      </c>
      <c r="D3120" t="s">
        <v>95</v>
      </c>
      <c r="E3120" t="str">
        <f t="shared" si="48"/>
        <v>2019/08</v>
      </c>
      <c r="F3120">
        <v>2355108.4805982802</v>
      </c>
      <c r="G3120">
        <v>4.3849726001075791E-2</v>
      </c>
      <c r="H3120" t="s">
        <v>128</v>
      </c>
      <c r="I3120">
        <v>2019</v>
      </c>
      <c r="J3120" t="s">
        <v>436</v>
      </c>
      <c r="K3120">
        <v>395182.69708834076</v>
      </c>
      <c r="L3120">
        <v>0.16779808673099869</v>
      </c>
      <c r="M3120" t="s">
        <v>157</v>
      </c>
    </row>
    <row r="3121" spans="1:13" x14ac:dyDescent="0.3">
      <c r="A3121">
        <v>86</v>
      </c>
      <c r="B3121" t="s">
        <v>430</v>
      </c>
      <c r="C3121" s="1">
        <v>43647</v>
      </c>
      <c r="D3121" t="s">
        <v>96</v>
      </c>
      <c r="E3121" t="str">
        <f t="shared" si="48"/>
        <v>2019/07</v>
      </c>
      <c r="F3121">
        <v>2254069.0833121301</v>
      </c>
      <c r="G3121">
        <v>-9.8393460026510778E-3</v>
      </c>
      <c r="H3121" t="s">
        <v>128</v>
      </c>
      <c r="I3121">
        <v>2019</v>
      </c>
      <c r="J3121" t="s">
        <v>436</v>
      </c>
      <c r="K3121">
        <v>395182.69708834076</v>
      </c>
      <c r="L3121">
        <v>0.17531969184709242</v>
      </c>
      <c r="M3121" t="s">
        <v>157</v>
      </c>
    </row>
    <row r="3122" spans="1:13" x14ac:dyDescent="0.3">
      <c r="A3122">
        <v>86</v>
      </c>
      <c r="B3122" t="s">
        <v>430</v>
      </c>
      <c r="C3122" s="1">
        <v>43617</v>
      </c>
      <c r="D3122" t="s">
        <v>97</v>
      </c>
      <c r="E3122" t="str">
        <f t="shared" si="48"/>
        <v>2019/06</v>
      </c>
      <c r="F3122">
        <v>2276357.1189704901</v>
      </c>
      <c r="G3122">
        <v>3.0486128206564461E-2</v>
      </c>
      <c r="H3122" t="s">
        <v>128</v>
      </c>
      <c r="I3122">
        <v>2019</v>
      </c>
      <c r="J3122" t="s">
        <v>436</v>
      </c>
      <c r="K3122">
        <v>395182.69708834076</v>
      </c>
      <c r="L3122">
        <v>0.17360311956107613</v>
      </c>
      <c r="M3122" t="s">
        <v>157</v>
      </c>
    </row>
    <row r="3123" spans="1:13" x14ac:dyDescent="0.3">
      <c r="A3123">
        <v>86</v>
      </c>
      <c r="B3123" t="s">
        <v>430</v>
      </c>
      <c r="C3123" s="1">
        <v>43586</v>
      </c>
      <c r="D3123" t="s">
        <v>98</v>
      </c>
      <c r="E3123" t="str">
        <f t="shared" si="48"/>
        <v>2019/05</v>
      </c>
      <c r="F3123">
        <v>2208006.9634599499</v>
      </c>
      <c r="G3123">
        <v>-7.3915706053992059E-2</v>
      </c>
      <c r="H3123" t="s">
        <v>128</v>
      </c>
      <c r="I3123">
        <v>2019</v>
      </c>
      <c r="J3123" t="s">
        <v>436</v>
      </c>
      <c r="K3123">
        <v>395182.69708834076</v>
      </c>
      <c r="L3123">
        <v>0.17897710633533914</v>
      </c>
      <c r="M3123" t="s">
        <v>157</v>
      </c>
    </row>
    <row r="3124" spans="1:13" x14ac:dyDescent="0.3">
      <c r="A3124">
        <v>86</v>
      </c>
      <c r="B3124" t="s">
        <v>430</v>
      </c>
      <c r="C3124" s="1">
        <v>43556</v>
      </c>
      <c r="D3124" t="s">
        <v>99</v>
      </c>
      <c r="E3124" t="str">
        <f t="shared" si="48"/>
        <v>2019/04</v>
      </c>
      <c r="F3124">
        <v>2377396.5162566402</v>
      </c>
      <c r="G3124">
        <v>9.2938000892051509E-2</v>
      </c>
      <c r="H3124" t="s">
        <v>128</v>
      </c>
      <c r="I3124">
        <v>2019</v>
      </c>
      <c r="J3124" t="s">
        <v>436</v>
      </c>
      <c r="K3124">
        <v>395182.69708834076</v>
      </c>
      <c r="L3124">
        <v>0.16622498366851343</v>
      </c>
      <c r="M3124" t="s">
        <v>157</v>
      </c>
    </row>
    <row r="3125" spans="1:13" x14ac:dyDescent="0.3">
      <c r="A3125">
        <v>86</v>
      </c>
      <c r="B3125" t="s">
        <v>430</v>
      </c>
      <c r="C3125" s="1">
        <v>43525</v>
      </c>
      <c r="D3125" t="s">
        <v>100</v>
      </c>
      <c r="E3125" t="str">
        <f t="shared" si="48"/>
        <v>2019/03</v>
      </c>
      <c r="F3125">
        <v>2166402.56410255</v>
      </c>
      <c r="G3125">
        <v>7.5480616874657777E-2</v>
      </c>
      <c r="H3125" t="s">
        <v>128</v>
      </c>
      <c r="I3125">
        <v>2019</v>
      </c>
      <c r="J3125" t="s">
        <v>436</v>
      </c>
      <c r="K3125">
        <v>395182.69708834076</v>
      </c>
      <c r="L3125">
        <v>0.18241424915043361</v>
      </c>
      <c r="M3125" t="s">
        <v>157</v>
      </c>
    </row>
    <row r="3126" spans="1:13" x14ac:dyDescent="0.3">
      <c r="A3126">
        <v>86</v>
      </c>
      <c r="B3126" t="s">
        <v>430</v>
      </c>
      <c r="C3126" s="1">
        <v>43497</v>
      </c>
      <c r="D3126" t="s">
        <v>101</v>
      </c>
      <c r="E3126" t="str">
        <f t="shared" si="48"/>
        <v>2019/02</v>
      </c>
      <c r="F3126">
        <v>2008900.12425471</v>
      </c>
      <c r="G3126">
        <v>6.2568126027021123E-2</v>
      </c>
      <c r="H3126" t="s">
        <v>128</v>
      </c>
      <c r="I3126">
        <v>2019</v>
      </c>
      <c r="J3126" t="s">
        <v>436</v>
      </c>
      <c r="K3126">
        <v>395182.69708834076</v>
      </c>
      <c r="L3126">
        <v>0.19671595034369924</v>
      </c>
      <c r="M3126" t="s">
        <v>157</v>
      </c>
    </row>
    <row r="3127" spans="1:13" x14ac:dyDescent="0.3">
      <c r="A3127">
        <v>86</v>
      </c>
      <c r="B3127" t="s">
        <v>430</v>
      </c>
      <c r="C3127" s="1">
        <v>43466</v>
      </c>
      <c r="D3127" t="s">
        <v>102</v>
      </c>
      <c r="E3127" t="str">
        <f t="shared" si="48"/>
        <v>2019/01</v>
      </c>
      <c r="F3127">
        <v>1887058.45643793</v>
      </c>
      <c r="G3127">
        <v>8.1401404251164669E-2</v>
      </c>
      <c r="H3127" t="s">
        <v>128</v>
      </c>
      <c r="I3127">
        <v>2019</v>
      </c>
      <c r="J3127" t="s">
        <v>436</v>
      </c>
      <c r="K3127">
        <v>395182.69708834076</v>
      </c>
      <c r="L3127">
        <v>0.20941730540467721</v>
      </c>
      <c r="M3127" t="s">
        <v>157</v>
      </c>
    </row>
    <row r="3128" spans="1:13" x14ac:dyDescent="0.3">
      <c r="A3128">
        <v>86</v>
      </c>
      <c r="B3128" t="s">
        <v>430</v>
      </c>
      <c r="C3128" s="1">
        <v>43435</v>
      </c>
      <c r="D3128" t="s">
        <v>103</v>
      </c>
      <c r="E3128" t="str">
        <f t="shared" si="48"/>
        <v>2018/12</v>
      </c>
      <c r="F3128">
        <v>1739535.0070070301</v>
      </c>
      <c r="G3128">
        <v>-4.6820488947456336E-2</v>
      </c>
      <c r="H3128" t="s">
        <v>128</v>
      </c>
      <c r="I3128">
        <v>2018</v>
      </c>
      <c r="J3128" t="s">
        <v>437</v>
      </c>
      <c r="K3128">
        <v>379822.09411915881</v>
      </c>
      <c r="L3128">
        <v>0.21834691028878145</v>
      </c>
      <c r="M3128" t="s">
        <v>157</v>
      </c>
    </row>
    <row r="3129" spans="1:13" x14ac:dyDescent="0.3">
      <c r="A3129">
        <v>86</v>
      </c>
      <c r="B3129" t="s">
        <v>430</v>
      </c>
      <c r="C3129" s="1">
        <v>43405</v>
      </c>
      <c r="D3129" t="s">
        <v>105</v>
      </c>
      <c r="E3129" t="str">
        <f t="shared" si="48"/>
        <v>2018/11</v>
      </c>
      <c r="F3129">
        <v>1822917.66316738</v>
      </c>
      <c r="G3129">
        <v>-3.6395756538098775E-2</v>
      </c>
      <c r="H3129" t="s">
        <v>128</v>
      </c>
      <c r="I3129">
        <v>2018</v>
      </c>
      <c r="J3129" t="s">
        <v>437</v>
      </c>
      <c r="K3129">
        <v>379822.09411915881</v>
      </c>
      <c r="L3129">
        <v>0.20835943487387429</v>
      </c>
      <c r="M3129" t="s">
        <v>157</v>
      </c>
    </row>
    <row r="3130" spans="1:13" x14ac:dyDescent="0.3">
      <c r="A3130">
        <v>86</v>
      </c>
      <c r="B3130" t="s">
        <v>430</v>
      </c>
      <c r="C3130" s="1">
        <v>43374</v>
      </c>
      <c r="D3130" t="s">
        <v>106</v>
      </c>
      <c r="E3130" t="str">
        <f t="shared" si="48"/>
        <v>2018/10</v>
      </c>
      <c r="F3130">
        <v>1890486.2774710199</v>
      </c>
      <c r="G3130">
        <v>-7.3999347874918381E-2</v>
      </c>
      <c r="H3130" t="s">
        <v>128</v>
      </c>
      <c r="I3130">
        <v>2018</v>
      </c>
      <c r="J3130" t="s">
        <v>437</v>
      </c>
      <c r="K3130">
        <v>379822.09411915881</v>
      </c>
      <c r="L3130">
        <v>0.2009123782835717</v>
      </c>
      <c r="M3130" t="s">
        <v>157</v>
      </c>
    </row>
    <row r="3131" spans="1:13" x14ac:dyDescent="0.3">
      <c r="A3131">
        <v>86</v>
      </c>
      <c r="B3131" t="s">
        <v>430</v>
      </c>
      <c r="C3131" s="1">
        <v>43344</v>
      </c>
      <c r="D3131" t="s">
        <v>107</v>
      </c>
      <c r="E3131" t="str">
        <f t="shared" si="48"/>
        <v>2018/09</v>
      </c>
      <c r="F3131">
        <v>2035687.1617549199</v>
      </c>
      <c r="G3131">
        <v>-2.7856994098778239E-2</v>
      </c>
      <c r="H3131" t="s">
        <v>128</v>
      </c>
      <c r="I3131">
        <v>2018</v>
      </c>
      <c r="J3131" t="s">
        <v>437</v>
      </c>
      <c r="K3131">
        <v>379822.09411915881</v>
      </c>
      <c r="L3131">
        <v>0.18658176032889198</v>
      </c>
      <c r="M3131" t="s">
        <v>157</v>
      </c>
    </row>
    <row r="3132" spans="1:13" x14ac:dyDescent="0.3">
      <c r="A3132">
        <v>86</v>
      </c>
      <c r="B3132" t="s">
        <v>430</v>
      </c>
      <c r="C3132" s="1">
        <v>43313</v>
      </c>
      <c r="D3132" t="s">
        <v>108</v>
      </c>
      <c r="E3132" t="str">
        <f t="shared" si="48"/>
        <v>2018/08</v>
      </c>
      <c r="F3132">
        <v>2093192.5316918001</v>
      </c>
      <c r="G3132">
        <v>0.10109615728602485</v>
      </c>
      <c r="H3132" t="s">
        <v>128</v>
      </c>
      <c r="I3132">
        <v>2018</v>
      </c>
      <c r="J3132" t="s">
        <v>437</v>
      </c>
      <c r="K3132">
        <v>379822.09411915881</v>
      </c>
      <c r="L3132">
        <v>0.18145588060749085</v>
      </c>
      <c r="M3132" t="s">
        <v>157</v>
      </c>
    </row>
    <row r="3133" spans="1:13" x14ac:dyDescent="0.3">
      <c r="A3133">
        <v>86</v>
      </c>
      <c r="B3133" t="s">
        <v>430</v>
      </c>
      <c r="C3133" s="1">
        <v>43282</v>
      </c>
      <c r="D3133" t="s">
        <v>109</v>
      </c>
      <c r="E3133" t="str">
        <f t="shared" si="48"/>
        <v>2018/07</v>
      </c>
      <c r="F3133">
        <v>1891923.94256767</v>
      </c>
      <c r="G3133">
        <v>3.8066427145912731E-3</v>
      </c>
      <c r="H3133" t="s">
        <v>128</v>
      </c>
      <c r="I3133">
        <v>2018</v>
      </c>
      <c r="J3133" t="s">
        <v>437</v>
      </c>
      <c r="K3133">
        <v>379822.09411915881</v>
      </c>
      <c r="L3133">
        <v>0.20075970580702845</v>
      </c>
      <c r="M3133" t="s">
        <v>157</v>
      </c>
    </row>
    <row r="3134" spans="1:13" x14ac:dyDescent="0.3">
      <c r="A3134">
        <v>86</v>
      </c>
      <c r="B3134" t="s">
        <v>430</v>
      </c>
      <c r="C3134" s="1">
        <v>43252</v>
      </c>
      <c r="D3134" t="s">
        <v>110</v>
      </c>
      <c r="E3134" t="str">
        <f t="shared" si="48"/>
        <v>2018/06</v>
      </c>
      <c r="F3134">
        <v>1884735.75418765</v>
      </c>
      <c r="G3134">
        <v>4.2858077138727246E-2</v>
      </c>
      <c r="H3134" t="s">
        <v>128</v>
      </c>
      <c r="I3134">
        <v>2018</v>
      </c>
      <c r="J3134" t="s">
        <v>437</v>
      </c>
      <c r="K3134">
        <v>379822.09411915881</v>
      </c>
      <c r="L3134">
        <v>0.2015253826830849</v>
      </c>
      <c r="M3134" t="s">
        <v>157</v>
      </c>
    </row>
    <row r="3135" spans="1:13" x14ac:dyDescent="0.3">
      <c r="A3135">
        <v>86</v>
      </c>
      <c r="B3135" t="s">
        <v>430</v>
      </c>
      <c r="C3135" s="1">
        <v>43221</v>
      </c>
      <c r="D3135" t="s">
        <v>111</v>
      </c>
      <c r="E3135" t="str">
        <f t="shared" si="48"/>
        <v>2018/05</v>
      </c>
      <c r="F3135">
        <v>1805666.0933173001</v>
      </c>
      <c r="G3135">
        <v>4.0622968355895621E-2</v>
      </c>
      <c r="H3135" t="s">
        <v>128</v>
      </c>
      <c r="I3135">
        <v>2018</v>
      </c>
      <c r="J3135" t="s">
        <v>437</v>
      </c>
      <c r="K3135">
        <v>379822.09411915881</v>
      </c>
      <c r="L3135">
        <v>0.21035012814654139</v>
      </c>
      <c r="M3135" t="s">
        <v>157</v>
      </c>
    </row>
    <row r="3136" spans="1:13" x14ac:dyDescent="0.3">
      <c r="A3136">
        <v>86</v>
      </c>
      <c r="B3136" t="s">
        <v>430</v>
      </c>
      <c r="C3136" s="1">
        <v>43191</v>
      </c>
      <c r="D3136" t="s">
        <v>112</v>
      </c>
      <c r="E3136" t="str">
        <f t="shared" si="48"/>
        <v>2018/04</v>
      </c>
      <c r="F3136">
        <v>1733784.48372368</v>
      </c>
      <c r="G3136">
        <v>5.5404075592322584E-2</v>
      </c>
      <c r="H3136" t="s">
        <v>128</v>
      </c>
      <c r="I3136">
        <v>2018</v>
      </c>
      <c r="J3136" t="s">
        <v>437</v>
      </c>
      <c r="K3136">
        <v>379822.09411915881</v>
      </c>
      <c r="L3136">
        <v>0.21907111159710466</v>
      </c>
      <c r="M3136" t="s">
        <v>157</v>
      </c>
    </row>
    <row r="3137" spans="1:13" x14ac:dyDescent="0.3">
      <c r="A3137">
        <v>86</v>
      </c>
      <c r="B3137" t="s">
        <v>430</v>
      </c>
      <c r="C3137" s="1">
        <v>43160</v>
      </c>
      <c r="D3137" t="s">
        <v>113</v>
      </c>
      <c r="E3137" t="str">
        <f t="shared" si="48"/>
        <v>2018/03</v>
      </c>
      <c r="F3137">
        <v>1640338.30898998</v>
      </c>
      <c r="G3137">
        <v>4.0237865500370826E-2</v>
      </c>
      <c r="H3137" t="s">
        <v>128</v>
      </c>
      <c r="I3137">
        <v>2018</v>
      </c>
      <c r="J3137" t="s">
        <v>437</v>
      </c>
      <c r="K3137">
        <v>379822.09411915881</v>
      </c>
      <c r="L3137">
        <v>0.23155107214013065</v>
      </c>
      <c r="M3137" t="s">
        <v>157</v>
      </c>
    </row>
    <row r="3138" spans="1:13" x14ac:dyDescent="0.3">
      <c r="A3138">
        <v>86</v>
      </c>
      <c r="B3138" t="s">
        <v>430</v>
      </c>
      <c r="C3138" s="1">
        <v>43132</v>
      </c>
      <c r="D3138" t="s">
        <v>114</v>
      </c>
      <c r="E3138" t="str">
        <f t="shared" si="48"/>
        <v>2018/02</v>
      </c>
      <c r="F3138">
        <v>1575644.88777639</v>
      </c>
      <c r="G3138">
        <v>-6.3625718527710803E-2</v>
      </c>
      <c r="H3138" t="s">
        <v>128</v>
      </c>
      <c r="I3138">
        <v>2018</v>
      </c>
      <c r="J3138" t="s">
        <v>437</v>
      </c>
      <c r="K3138">
        <v>379822.09411915881</v>
      </c>
      <c r="L3138">
        <v>0.24105818326563302</v>
      </c>
      <c r="M3138" t="s">
        <v>157</v>
      </c>
    </row>
    <row r="3139" spans="1:13" x14ac:dyDescent="0.3">
      <c r="A3139">
        <v>86</v>
      </c>
      <c r="B3139" t="s">
        <v>430</v>
      </c>
      <c r="C3139" s="1">
        <v>43101</v>
      </c>
      <c r="D3139" t="s">
        <v>115</v>
      </c>
      <c r="E3139" t="str">
        <f t="shared" ref="E3139:E3202" si="49">TEXT(C3139,"yyyy/mm")</f>
        <v>2018/01</v>
      </c>
      <c r="F3139">
        <v>1679154.4439801299</v>
      </c>
      <c r="G3139">
        <v>-0.12774213422705979</v>
      </c>
      <c r="H3139" t="s">
        <v>128</v>
      </c>
      <c r="I3139">
        <v>2018</v>
      </c>
      <c r="J3139" t="s">
        <v>437</v>
      </c>
      <c r="K3139">
        <v>379822.09411915881</v>
      </c>
      <c r="L3139">
        <v>0.2261984271195803</v>
      </c>
      <c r="M3139" t="s">
        <v>157</v>
      </c>
    </row>
    <row r="3140" spans="1:13" x14ac:dyDescent="0.3">
      <c r="A3140">
        <v>86</v>
      </c>
      <c r="B3140" t="s">
        <v>430</v>
      </c>
      <c r="C3140" s="1">
        <v>43070</v>
      </c>
      <c r="D3140" t="s">
        <v>116</v>
      </c>
      <c r="E3140" t="str">
        <f t="shared" si="49"/>
        <v>2017/12</v>
      </c>
      <c r="F3140">
        <v>1907955.96531801</v>
      </c>
      <c r="G3140">
        <v>8.7084276599381727E-2</v>
      </c>
      <c r="H3140" t="s">
        <v>128</v>
      </c>
      <c r="I3140">
        <v>2017</v>
      </c>
      <c r="J3140" t="s">
        <v>438</v>
      </c>
      <c r="K3140">
        <v>350709.3323711963</v>
      </c>
      <c r="L3140">
        <v>0.18381416486870628</v>
      </c>
      <c r="M3140" t="s">
        <v>157</v>
      </c>
    </row>
    <row r="3141" spans="1:13" x14ac:dyDescent="0.3">
      <c r="A3141">
        <v>86</v>
      </c>
      <c r="B3141" t="s">
        <v>430</v>
      </c>
      <c r="C3141" s="1">
        <v>43040</v>
      </c>
      <c r="D3141" t="s">
        <v>118</v>
      </c>
      <c r="E3141" t="str">
        <f t="shared" si="49"/>
        <v>2017/11</v>
      </c>
      <c r="F3141">
        <v>1748832.1410471699</v>
      </c>
      <c r="G3141">
        <v>5.7621728771622811E-2</v>
      </c>
      <c r="H3141" t="s">
        <v>128</v>
      </c>
      <c r="I3141">
        <v>2017</v>
      </c>
      <c r="J3141" t="s">
        <v>438</v>
      </c>
      <c r="K3141">
        <v>350709.3323711963</v>
      </c>
      <c r="L3141">
        <v>0.20053916218694248</v>
      </c>
      <c r="M3141" t="s">
        <v>157</v>
      </c>
    </row>
    <row r="3142" spans="1:13" x14ac:dyDescent="0.3">
      <c r="A3142">
        <v>86</v>
      </c>
      <c r="B3142" t="s">
        <v>430</v>
      </c>
      <c r="C3142" s="1">
        <v>43009</v>
      </c>
      <c r="D3142" t="s">
        <v>119</v>
      </c>
      <c r="E3142" t="str">
        <f t="shared" si="49"/>
        <v>2017/10</v>
      </c>
      <c r="F3142">
        <v>1650909.7315283101</v>
      </c>
      <c r="G3142">
        <v>1.3999259553961082E-2</v>
      </c>
      <c r="H3142" t="s">
        <v>128</v>
      </c>
      <c r="I3142">
        <v>2017</v>
      </c>
      <c r="J3142" t="s">
        <v>438</v>
      </c>
      <c r="K3142">
        <v>350709.3323711963</v>
      </c>
      <c r="L3142">
        <v>0.21243398453198969</v>
      </c>
      <c r="M3142" t="s">
        <v>157</v>
      </c>
    </row>
    <row r="3143" spans="1:13" x14ac:dyDescent="0.3">
      <c r="A3143">
        <v>86</v>
      </c>
      <c r="B3143" t="s">
        <v>430</v>
      </c>
      <c r="C3143" s="1">
        <v>42979</v>
      </c>
      <c r="D3143" t="s">
        <v>120</v>
      </c>
      <c r="E3143" t="str">
        <f t="shared" si="49"/>
        <v>2017/09</v>
      </c>
      <c r="F3143">
        <v>1627959.2374752499</v>
      </c>
      <c r="G3143">
        <v>-1.7699537787539046E-2</v>
      </c>
      <c r="H3143" t="s">
        <v>128</v>
      </c>
      <c r="I3143">
        <v>2017</v>
      </c>
      <c r="J3143" t="s">
        <v>438</v>
      </c>
      <c r="K3143">
        <v>350709.3323711963</v>
      </c>
      <c r="L3143">
        <v>0.21542881682658113</v>
      </c>
      <c r="M3143" t="s">
        <v>15</v>
      </c>
    </row>
    <row r="3144" spans="1:13" x14ac:dyDescent="0.3">
      <c r="A3144">
        <v>86</v>
      </c>
      <c r="B3144" t="s">
        <v>430</v>
      </c>
      <c r="C3144" s="1">
        <v>42948</v>
      </c>
      <c r="D3144" t="s">
        <v>121</v>
      </c>
      <c r="E3144" t="str">
        <f t="shared" si="49"/>
        <v>2017/08</v>
      </c>
      <c r="F3144">
        <v>1657029.8730035201</v>
      </c>
      <c r="G3144">
        <v>2.773902177405467E-3</v>
      </c>
      <c r="H3144" t="s">
        <v>128</v>
      </c>
      <c r="I3144">
        <v>2017</v>
      </c>
      <c r="J3144" t="s">
        <v>438</v>
      </c>
      <c r="K3144">
        <v>350709.3323711963</v>
      </c>
      <c r="L3144">
        <v>0.21164937222012972</v>
      </c>
      <c r="M3144" t="s">
        <v>157</v>
      </c>
    </row>
    <row r="3145" spans="1:13" x14ac:dyDescent="0.3">
      <c r="A3145">
        <v>86</v>
      </c>
      <c r="B3145" t="s">
        <v>430</v>
      </c>
      <c r="C3145" s="1">
        <v>42917</v>
      </c>
      <c r="D3145" t="s">
        <v>122</v>
      </c>
      <c r="E3145" t="str">
        <f t="shared" si="49"/>
        <v>2017/07</v>
      </c>
      <c r="F3145">
        <v>1652439.80337604</v>
      </c>
      <c r="G3145">
        <v>-2.2884293434026037E-2</v>
      </c>
      <c r="H3145" t="s">
        <v>128</v>
      </c>
      <c r="I3145">
        <v>2017</v>
      </c>
      <c r="J3145" t="s">
        <v>438</v>
      </c>
      <c r="K3145">
        <v>350709.3323711963</v>
      </c>
      <c r="L3145">
        <v>0.21223728189957344</v>
      </c>
      <c r="M3145" t="s">
        <v>157</v>
      </c>
    </row>
    <row r="3146" spans="1:13" x14ac:dyDescent="0.3">
      <c r="A3146">
        <v>86</v>
      </c>
      <c r="B3146" t="s">
        <v>430</v>
      </c>
      <c r="C3146" s="1">
        <v>42887</v>
      </c>
      <c r="D3146" t="s">
        <v>123</v>
      </c>
      <c r="E3146" t="str">
        <f t="shared" si="49"/>
        <v>2017/06</v>
      </c>
      <c r="F3146">
        <v>1690690.72407495</v>
      </c>
      <c r="G3146">
        <v>-1.2590039599738197E-2</v>
      </c>
      <c r="H3146" t="s">
        <v>128</v>
      </c>
      <c r="I3146">
        <v>2017</v>
      </c>
      <c r="J3146" t="s">
        <v>438</v>
      </c>
      <c r="K3146">
        <v>350709.3323711963</v>
      </c>
      <c r="L3146">
        <v>0.20743553352319039</v>
      </c>
      <c r="M3146" t="s">
        <v>157</v>
      </c>
    </row>
    <row r="3147" spans="1:13" x14ac:dyDescent="0.3">
      <c r="A3147">
        <v>86</v>
      </c>
      <c r="B3147" t="s">
        <v>430</v>
      </c>
      <c r="C3147" s="1">
        <v>42856</v>
      </c>
      <c r="D3147" t="s">
        <v>124</v>
      </c>
      <c r="E3147" t="str">
        <f t="shared" si="49"/>
        <v>2017/05</v>
      </c>
      <c r="F3147">
        <v>1712111.1462803001</v>
      </c>
      <c r="G3147">
        <v>8.9766697032446028E-3</v>
      </c>
      <c r="H3147" t="s">
        <v>128</v>
      </c>
      <c r="I3147">
        <v>2017</v>
      </c>
      <c r="J3147" t="s">
        <v>438</v>
      </c>
      <c r="K3147">
        <v>350709.3323711963</v>
      </c>
      <c r="L3147">
        <v>0.20484028337362367</v>
      </c>
      <c r="M3147" t="s">
        <v>157</v>
      </c>
    </row>
    <row r="3148" spans="1:13" x14ac:dyDescent="0.3">
      <c r="A3148">
        <v>86</v>
      </c>
      <c r="B3148" t="s">
        <v>430</v>
      </c>
      <c r="C3148" s="1">
        <v>42826</v>
      </c>
      <c r="D3148" t="s">
        <v>125</v>
      </c>
      <c r="E3148" t="str">
        <f t="shared" si="49"/>
        <v>2017/04</v>
      </c>
      <c r="F3148">
        <v>1696810.8655501499</v>
      </c>
      <c r="G3148">
        <v>4.6133641099336008E-2</v>
      </c>
      <c r="H3148" t="s">
        <v>128</v>
      </c>
      <c r="I3148">
        <v>2017</v>
      </c>
      <c r="J3148" t="s">
        <v>438</v>
      </c>
      <c r="K3148">
        <v>350709.3323711963</v>
      </c>
      <c r="L3148">
        <v>0.20668734476631681</v>
      </c>
      <c r="M3148" t="s">
        <v>157</v>
      </c>
    </row>
    <row r="3149" spans="1:13" x14ac:dyDescent="0.3">
      <c r="A3149">
        <v>86</v>
      </c>
      <c r="B3149" t="s">
        <v>430</v>
      </c>
      <c r="C3149" s="1">
        <v>42795</v>
      </c>
      <c r="D3149" t="s">
        <v>126</v>
      </c>
      <c r="E3149" t="str">
        <f t="shared" si="49"/>
        <v>2017/03</v>
      </c>
      <c r="F3149">
        <v>1620309.0241523299</v>
      </c>
      <c r="G3149">
        <v>-1.1267713999477314E-2</v>
      </c>
      <c r="H3149" t="s">
        <v>128</v>
      </c>
      <c r="I3149">
        <v>2017</v>
      </c>
      <c r="J3149" t="s">
        <v>438</v>
      </c>
      <c r="K3149">
        <v>350709.3323711963</v>
      </c>
      <c r="L3149">
        <v>0.2164459539159026</v>
      </c>
      <c r="M3149" t="s">
        <v>157</v>
      </c>
    </row>
    <row r="3150" spans="1:13" x14ac:dyDescent="0.3">
      <c r="A3150">
        <v>86</v>
      </c>
      <c r="B3150" t="s">
        <v>430</v>
      </c>
      <c r="C3150" s="1">
        <v>42767</v>
      </c>
      <c r="D3150" t="s">
        <v>127</v>
      </c>
      <c r="E3150" t="str">
        <f t="shared" si="49"/>
        <v>2017/02</v>
      </c>
      <c r="F3150">
        <v>1638669.44857793</v>
      </c>
      <c r="G3150">
        <v>5.3704220116895796E-2</v>
      </c>
      <c r="H3150" t="s">
        <v>128</v>
      </c>
      <c r="I3150">
        <v>2017</v>
      </c>
      <c r="J3150" t="s">
        <v>438</v>
      </c>
      <c r="K3150">
        <v>350709.3323711963</v>
      </c>
      <c r="L3150">
        <v>0.2140207914875992</v>
      </c>
      <c r="M3150" t="s">
        <v>157</v>
      </c>
    </row>
    <row r="3151" spans="1:13" x14ac:dyDescent="0.3">
      <c r="A3151">
        <v>86</v>
      </c>
      <c r="B3151" t="s">
        <v>430</v>
      </c>
      <c r="C3151" s="1">
        <v>42736</v>
      </c>
      <c r="D3151" t="s">
        <v>129</v>
      </c>
      <c r="E3151" t="str">
        <f t="shared" si="49"/>
        <v>2017/01</v>
      </c>
      <c r="F3151">
        <v>1552987.3220094701</v>
      </c>
      <c r="G3151">
        <v>7.0409587511417585E-2</v>
      </c>
      <c r="H3151" t="s">
        <v>128</v>
      </c>
      <c r="I3151">
        <v>2017</v>
      </c>
      <c r="J3151" t="s">
        <v>438</v>
      </c>
      <c r="K3151">
        <v>350709.3323711963</v>
      </c>
      <c r="L3151">
        <v>0.22582884444761597</v>
      </c>
      <c r="M3151" t="s">
        <v>157</v>
      </c>
    </row>
    <row r="3152" spans="1:13" x14ac:dyDescent="0.3">
      <c r="A3152">
        <v>86</v>
      </c>
      <c r="B3152" t="s">
        <v>430</v>
      </c>
      <c r="C3152" s="1">
        <v>42705</v>
      </c>
      <c r="D3152" t="s">
        <v>130</v>
      </c>
      <c r="E3152" t="str">
        <f t="shared" si="49"/>
        <v>2016/12</v>
      </c>
      <c r="F3152">
        <v>1447402.82188796</v>
      </c>
      <c r="G3152">
        <v>0.10066615656510997</v>
      </c>
      <c r="H3152" t="s">
        <v>128</v>
      </c>
      <c r="I3152">
        <v>2016</v>
      </c>
      <c r="J3152" t="s">
        <v>439</v>
      </c>
      <c r="K3152">
        <v>302639.30604501592</v>
      </c>
      <c r="L3152">
        <v>0.209091278162813</v>
      </c>
      <c r="M3152" t="s">
        <v>157</v>
      </c>
    </row>
    <row r="3153" spans="1:13" x14ac:dyDescent="0.3">
      <c r="A3153">
        <v>86</v>
      </c>
      <c r="B3153" t="s">
        <v>430</v>
      </c>
      <c r="C3153" s="1">
        <v>42675</v>
      </c>
      <c r="D3153" t="s">
        <v>132</v>
      </c>
      <c r="E3153" t="str">
        <f t="shared" si="49"/>
        <v>2016/11</v>
      </c>
      <c r="F3153">
        <v>1308792.0813154599</v>
      </c>
      <c r="G3153">
        <v>2.1311097331293397E-3</v>
      </c>
      <c r="H3153" t="s">
        <v>128</v>
      </c>
      <c r="I3153">
        <v>2016</v>
      </c>
      <c r="J3153" t="s">
        <v>439</v>
      </c>
      <c r="K3153">
        <v>302639.30604501592</v>
      </c>
      <c r="L3153">
        <v>0.23123558765792254</v>
      </c>
      <c r="M3153" t="s">
        <v>15</v>
      </c>
    </row>
    <row r="3154" spans="1:13" x14ac:dyDescent="0.3">
      <c r="A3154">
        <v>86</v>
      </c>
      <c r="B3154" t="s">
        <v>430</v>
      </c>
      <c r="C3154" s="1">
        <v>42644</v>
      </c>
      <c r="D3154" t="s">
        <v>133</v>
      </c>
      <c r="E3154" t="str">
        <f t="shared" si="49"/>
        <v>2016/10</v>
      </c>
      <c r="F3154">
        <v>1306005.87168605</v>
      </c>
      <c r="G3154">
        <v>6.4431864499202893E-2</v>
      </c>
      <c r="H3154" t="s">
        <v>128</v>
      </c>
      <c r="I3154">
        <v>2016</v>
      </c>
      <c r="J3154" t="s">
        <v>439</v>
      </c>
      <c r="K3154">
        <v>302639.30604501592</v>
      </c>
      <c r="L3154">
        <v>0.23172890153572542</v>
      </c>
      <c r="M3154" t="s">
        <v>15</v>
      </c>
    </row>
    <row r="3155" spans="1:13" x14ac:dyDescent="0.3">
      <c r="A3155">
        <v>86</v>
      </c>
      <c r="B3155" t="s">
        <v>430</v>
      </c>
      <c r="C3155" s="1">
        <v>42614</v>
      </c>
      <c r="D3155" t="s">
        <v>134</v>
      </c>
      <c r="E3155" t="str">
        <f t="shared" si="49"/>
        <v>2016/09</v>
      </c>
      <c r="F3155">
        <v>1224511.09997869</v>
      </c>
      <c r="G3155">
        <v>5.615504799452628E-2</v>
      </c>
      <c r="H3155" t="s">
        <v>128</v>
      </c>
      <c r="I3155">
        <v>2016</v>
      </c>
      <c r="J3155" t="s">
        <v>439</v>
      </c>
      <c r="K3155">
        <v>302639.30604501592</v>
      </c>
      <c r="L3155">
        <v>0.24715113325659743</v>
      </c>
      <c r="M3155" t="s">
        <v>15</v>
      </c>
    </row>
    <row r="3156" spans="1:13" x14ac:dyDescent="0.3">
      <c r="A3156">
        <v>86</v>
      </c>
      <c r="B3156" t="s">
        <v>430</v>
      </c>
      <c r="C3156" s="1">
        <v>42583</v>
      </c>
      <c r="D3156" t="s">
        <v>135</v>
      </c>
      <c r="E3156" t="str">
        <f t="shared" si="49"/>
        <v>2016/08</v>
      </c>
      <c r="F3156">
        <v>1157643.6631181799</v>
      </c>
      <c r="G3156">
        <v>-2.6715679005753386E-2</v>
      </c>
      <c r="H3156" t="s">
        <v>128</v>
      </c>
      <c r="I3156">
        <v>2016</v>
      </c>
      <c r="J3156" t="s">
        <v>439</v>
      </c>
      <c r="K3156">
        <v>302639.30604501592</v>
      </c>
      <c r="L3156">
        <v>0.26142699665442776</v>
      </c>
      <c r="M3156" t="s">
        <v>15</v>
      </c>
    </row>
    <row r="3157" spans="1:13" x14ac:dyDescent="0.3">
      <c r="A3157">
        <v>86</v>
      </c>
      <c r="B3157" t="s">
        <v>430</v>
      </c>
      <c r="C3157" s="1">
        <v>42552</v>
      </c>
      <c r="D3157" t="s">
        <v>136</v>
      </c>
      <c r="E3157" t="str">
        <f t="shared" si="49"/>
        <v>2016/07</v>
      </c>
      <c r="F3157">
        <v>1188987.7243263701</v>
      </c>
      <c r="G3157">
        <v>2.3711817589022053E-2</v>
      </c>
      <c r="H3157" t="s">
        <v>128</v>
      </c>
      <c r="I3157">
        <v>2016</v>
      </c>
      <c r="J3157" t="s">
        <v>439</v>
      </c>
      <c r="K3157">
        <v>302639.30604501592</v>
      </c>
      <c r="L3157">
        <v>0.25453526546413968</v>
      </c>
      <c r="M3157" t="s">
        <v>15</v>
      </c>
    </row>
    <row r="3158" spans="1:13" x14ac:dyDescent="0.3">
      <c r="A3158">
        <v>86</v>
      </c>
      <c r="B3158" t="s">
        <v>430</v>
      </c>
      <c r="C3158" s="1">
        <v>42522</v>
      </c>
      <c r="D3158" t="s">
        <v>137</v>
      </c>
      <c r="E3158" t="str">
        <f t="shared" si="49"/>
        <v>2016/06</v>
      </c>
      <c r="F3158">
        <v>1161126.2923011601</v>
      </c>
      <c r="G3158">
        <v>0.11090810145026977</v>
      </c>
      <c r="H3158" t="s">
        <v>128</v>
      </c>
      <c r="I3158">
        <v>2016</v>
      </c>
      <c r="J3158" t="s">
        <v>439</v>
      </c>
      <c r="K3158">
        <v>302639.30604501592</v>
      </c>
      <c r="L3158">
        <v>0.26064288445767164</v>
      </c>
      <c r="M3158" t="s">
        <v>15</v>
      </c>
    </row>
    <row r="3159" spans="1:13" x14ac:dyDescent="0.3">
      <c r="A3159">
        <v>86</v>
      </c>
      <c r="B3159" t="s">
        <v>430</v>
      </c>
      <c r="C3159" s="1">
        <v>42491</v>
      </c>
      <c r="D3159" t="s">
        <v>138</v>
      </c>
      <c r="E3159" t="str">
        <f t="shared" si="49"/>
        <v>2016/05</v>
      </c>
      <c r="F3159">
        <v>1039232.4109438</v>
      </c>
      <c r="G3159">
        <v>1.9628377034769603E-2</v>
      </c>
      <c r="H3159" t="s">
        <v>128</v>
      </c>
      <c r="I3159">
        <v>2016</v>
      </c>
      <c r="J3159" t="s">
        <v>439</v>
      </c>
      <c r="K3159">
        <v>302639.30604501592</v>
      </c>
      <c r="L3159">
        <v>0.29121426820220886</v>
      </c>
      <c r="M3159" t="s">
        <v>15</v>
      </c>
    </row>
    <row r="3160" spans="1:13" x14ac:dyDescent="0.3">
      <c r="A3160">
        <v>86</v>
      </c>
      <c r="B3160" t="s">
        <v>430</v>
      </c>
      <c r="C3160" s="1">
        <v>42461</v>
      </c>
      <c r="D3160" t="s">
        <v>139</v>
      </c>
      <c r="E3160" t="str">
        <f t="shared" si="49"/>
        <v>2016/04</v>
      </c>
      <c r="F3160">
        <v>1019032.8561188</v>
      </c>
      <c r="G3160">
        <v>-1.5598793331411828E-2</v>
      </c>
      <c r="H3160" t="s">
        <v>128</v>
      </c>
      <c r="I3160">
        <v>2016</v>
      </c>
      <c r="J3160" t="s">
        <v>439</v>
      </c>
      <c r="K3160">
        <v>302639.30604501592</v>
      </c>
      <c r="L3160">
        <v>0.29698679902989694</v>
      </c>
      <c r="M3160" t="s">
        <v>15</v>
      </c>
    </row>
    <row r="3161" spans="1:13" x14ac:dyDescent="0.3">
      <c r="A3161">
        <v>86</v>
      </c>
      <c r="B3161" t="s">
        <v>430</v>
      </c>
      <c r="C3161" s="1">
        <v>42430</v>
      </c>
      <c r="D3161" t="s">
        <v>140</v>
      </c>
      <c r="E3161" t="str">
        <f t="shared" si="49"/>
        <v>2016/03</v>
      </c>
      <c r="F3161">
        <v>1035053.16292657</v>
      </c>
      <c r="G3161">
        <v>3.8413465581829551E-2</v>
      </c>
      <c r="H3161" t="s">
        <v>128</v>
      </c>
      <c r="I3161">
        <v>2016</v>
      </c>
      <c r="J3161" t="s">
        <v>439</v>
      </c>
      <c r="K3161">
        <v>302639.30604501592</v>
      </c>
      <c r="L3161">
        <v>0.29239010795282805</v>
      </c>
      <c r="M3161" t="s">
        <v>15</v>
      </c>
    </row>
    <row r="3162" spans="1:13" x14ac:dyDescent="0.3">
      <c r="A3162">
        <v>86</v>
      </c>
      <c r="B3162" t="s">
        <v>430</v>
      </c>
      <c r="C3162" s="1">
        <v>42401</v>
      </c>
      <c r="D3162" t="s">
        <v>141</v>
      </c>
      <c r="E3162" t="str">
        <f t="shared" si="49"/>
        <v>2016/02</v>
      </c>
      <c r="F3162">
        <v>996047.15809127397</v>
      </c>
      <c r="G3162">
        <v>7.0242422136824051E-2</v>
      </c>
      <c r="H3162" t="s">
        <v>128</v>
      </c>
      <c r="I3162">
        <v>2016</v>
      </c>
      <c r="J3162" t="s">
        <v>439</v>
      </c>
      <c r="K3162">
        <v>302639.30604501592</v>
      </c>
      <c r="L3162">
        <v>0.30384033887006301</v>
      </c>
      <c r="M3162" t="s">
        <v>15</v>
      </c>
    </row>
    <row r="3163" spans="1:13" x14ac:dyDescent="0.3">
      <c r="A3163">
        <v>86</v>
      </c>
      <c r="B3163" t="s">
        <v>430</v>
      </c>
      <c r="C3163" s="1">
        <v>42370</v>
      </c>
      <c r="D3163" t="s">
        <v>142</v>
      </c>
      <c r="E3163" t="str">
        <f t="shared" si="49"/>
        <v>2016/01</v>
      </c>
      <c r="F3163">
        <v>928483.10239651799</v>
      </c>
      <c r="G3163">
        <v>-0.31874157065065156</v>
      </c>
      <c r="H3163" t="s">
        <v>128</v>
      </c>
      <c r="I3163">
        <v>2016</v>
      </c>
      <c r="J3163" t="s">
        <v>439</v>
      </c>
      <c r="K3163">
        <v>302639.30604501592</v>
      </c>
      <c r="L3163">
        <v>0.3259502572140196</v>
      </c>
      <c r="M3163" t="s">
        <v>15</v>
      </c>
    </row>
    <row r="3164" spans="1:13" x14ac:dyDescent="0.3">
      <c r="A3164">
        <v>86</v>
      </c>
      <c r="B3164" t="s">
        <v>430</v>
      </c>
      <c r="C3164" s="1">
        <v>42339</v>
      </c>
      <c r="D3164" t="s">
        <v>143</v>
      </c>
      <c r="E3164" t="str">
        <f t="shared" si="49"/>
        <v>2015/12</v>
      </c>
      <c r="F3164">
        <v>1277031.79313206</v>
      </c>
      <c r="G3164">
        <v>6.936841880295494E-2</v>
      </c>
      <c r="H3164" t="s">
        <v>128</v>
      </c>
      <c r="I3164">
        <v>2015</v>
      </c>
      <c r="J3164" t="s">
        <v>440</v>
      </c>
      <c r="K3164">
        <v>288116.84244134172</v>
      </c>
      <c r="L3164">
        <v>0.2256144631565544</v>
      </c>
      <c r="M3164" t="s">
        <v>15</v>
      </c>
    </row>
    <row r="3165" spans="1:13" x14ac:dyDescent="0.3">
      <c r="A3165">
        <v>86</v>
      </c>
      <c r="B3165" t="s">
        <v>430</v>
      </c>
      <c r="C3165" s="1">
        <v>42309</v>
      </c>
      <c r="D3165" t="s">
        <v>145</v>
      </c>
      <c r="E3165" t="str">
        <f t="shared" si="49"/>
        <v>2015/11</v>
      </c>
      <c r="F3165">
        <v>1191448.81082455</v>
      </c>
      <c r="G3165">
        <v>0.10145577849416565</v>
      </c>
      <c r="H3165" t="s">
        <v>128</v>
      </c>
      <c r="I3165">
        <v>2015</v>
      </c>
      <c r="J3165" t="s">
        <v>440</v>
      </c>
      <c r="K3165">
        <v>288116.84244134172</v>
      </c>
      <c r="L3165">
        <v>0.2418205799726709</v>
      </c>
      <c r="M3165" t="s">
        <v>15</v>
      </c>
    </row>
    <row r="3166" spans="1:13" x14ac:dyDescent="0.3">
      <c r="A3166">
        <v>86</v>
      </c>
      <c r="B3166" t="s">
        <v>430</v>
      </c>
      <c r="C3166" s="1">
        <v>42278</v>
      </c>
      <c r="D3166" t="s">
        <v>146</v>
      </c>
      <c r="E3166" t="str">
        <f t="shared" si="49"/>
        <v>2015/10</v>
      </c>
      <c r="F3166">
        <v>1076499.18009187</v>
      </c>
      <c r="G3166">
        <v>-3.5977876887654574E-2</v>
      </c>
      <c r="H3166" t="s">
        <v>128</v>
      </c>
      <c r="I3166">
        <v>2015</v>
      </c>
      <c r="J3166" t="s">
        <v>440</v>
      </c>
      <c r="K3166">
        <v>288116.84244134172</v>
      </c>
      <c r="L3166">
        <v>0.26764241698424091</v>
      </c>
      <c r="M3166" t="s">
        <v>15</v>
      </c>
    </row>
    <row r="3167" spans="1:13" x14ac:dyDescent="0.3">
      <c r="A3167">
        <v>86</v>
      </c>
      <c r="B3167" t="s">
        <v>430</v>
      </c>
      <c r="C3167" s="1">
        <v>42248</v>
      </c>
      <c r="D3167" t="s">
        <v>147</v>
      </c>
      <c r="E3167" t="str">
        <f t="shared" si="49"/>
        <v>2015/09</v>
      </c>
      <c r="F3167">
        <v>1115934.4805679501</v>
      </c>
      <c r="G3167">
        <v>-8.7762991354399245E-2</v>
      </c>
      <c r="H3167" t="s">
        <v>128</v>
      </c>
      <c r="I3167">
        <v>2015</v>
      </c>
      <c r="J3167" t="s">
        <v>440</v>
      </c>
      <c r="K3167">
        <v>288116.84244134172</v>
      </c>
      <c r="L3167">
        <v>0.2581843714468845</v>
      </c>
      <c r="M3167" t="s">
        <v>15</v>
      </c>
    </row>
    <row r="3168" spans="1:13" x14ac:dyDescent="0.3">
      <c r="A3168">
        <v>86</v>
      </c>
      <c r="B3168" t="s">
        <v>430</v>
      </c>
      <c r="C3168" s="1">
        <v>42217</v>
      </c>
      <c r="D3168" t="s">
        <v>148</v>
      </c>
      <c r="E3168" t="str">
        <f t="shared" si="49"/>
        <v>2015/08</v>
      </c>
      <c r="F3168">
        <v>1218298.4162638299</v>
      </c>
      <c r="G3168">
        <v>-2.3818711852899604E-2</v>
      </c>
      <c r="H3168" t="s">
        <v>128</v>
      </c>
      <c r="I3168">
        <v>2015</v>
      </c>
      <c r="J3168" t="s">
        <v>440</v>
      </c>
      <c r="K3168">
        <v>288116.84244134172</v>
      </c>
      <c r="L3168">
        <v>0.23649119016744111</v>
      </c>
      <c r="M3168" t="s">
        <v>15</v>
      </c>
    </row>
    <row r="3169" spans="1:13" x14ac:dyDescent="0.3">
      <c r="A3169">
        <v>86</v>
      </c>
      <c r="B3169" t="s">
        <v>430</v>
      </c>
      <c r="C3169" s="1">
        <v>42186</v>
      </c>
      <c r="D3169" t="s">
        <v>149</v>
      </c>
      <c r="E3169" t="str">
        <f t="shared" si="49"/>
        <v>2015/07</v>
      </c>
      <c r="F3169">
        <v>1247665.0646889999</v>
      </c>
      <c r="G3169">
        <v>-8.3193290874657863E-2</v>
      </c>
      <c r="H3169" t="s">
        <v>128</v>
      </c>
      <c r="I3169">
        <v>2015</v>
      </c>
      <c r="J3169" t="s">
        <v>440</v>
      </c>
      <c r="K3169">
        <v>288116.84244134172</v>
      </c>
      <c r="L3169">
        <v>0.23092482958409946</v>
      </c>
      <c r="M3169" t="s">
        <v>15</v>
      </c>
    </row>
    <row r="3170" spans="1:13" x14ac:dyDescent="0.3">
      <c r="A3170">
        <v>86</v>
      </c>
      <c r="B3170" t="s">
        <v>430</v>
      </c>
      <c r="C3170" s="1">
        <v>42156</v>
      </c>
      <c r="D3170" t="s">
        <v>150</v>
      </c>
      <c r="E3170" t="str">
        <f t="shared" si="49"/>
        <v>2015/06</v>
      </c>
      <c r="F3170">
        <v>1355902.31406633</v>
      </c>
      <c r="G3170">
        <v>-6.18634656624413E-4</v>
      </c>
      <c r="H3170" t="s">
        <v>128</v>
      </c>
      <c r="I3170">
        <v>2015</v>
      </c>
      <c r="J3170" t="s">
        <v>440</v>
      </c>
      <c r="K3170">
        <v>288116.84244134172</v>
      </c>
      <c r="L3170">
        <v>0.21249085531632717</v>
      </c>
      <c r="M3170" t="s">
        <v>15</v>
      </c>
    </row>
    <row r="3171" spans="1:13" x14ac:dyDescent="0.3">
      <c r="A3171">
        <v>86</v>
      </c>
      <c r="B3171" t="s">
        <v>430</v>
      </c>
      <c r="C3171" s="1">
        <v>42125</v>
      </c>
      <c r="D3171" t="s">
        <v>151</v>
      </c>
      <c r="E3171" t="str">
        <f t="shared" si="49"/>
        <v>2015/05</v>
      </c>
      <c r="F3171">
        <v>1356741.3817402199</v>
      </c>
      <c r="G3171">
        <v>1.6838593072871558E-2</v>
      </c>
      <c r="H3171" t="s">
        <v>128</v>
      </c>
      <c r="I3171">
        <v>2015</v>
      </c>
      <c r="J3171" t="s">
        <v>440</v>
      </c>
      <c r="K3171">
        <v>288116.84244134172</v>
      </c>
      <c r="L3171">
        <v>0.21235944176169344</v>
      </c>
      <c r="M3171" t="s">
        <v>15</v>
      </c>
    </row>
    <row r="3172" spans="1:13" x14ac:dyDescent="0.3">
      <c r="A3172">
        <v>86</v>
      </c>
      <c r="B3172" t="s">
        <v>430</v>
      </c>
      <c r="C3172" s="1">
        <v>42095</v>
      </c>
      <c r="D3172" t="s">
        <v>152</v>
      </c>
      <c r="E3172" t="str">
        <f t="shared" si="49"/>
        <v>2015/04</v>
      </c>
      <c r="F3172">
        <v>1334087.03465251</v>
      </c>
      <c r="G3172">
        <v>-8.1429242221105133E-3</v>
      </c>
      <c r="H3172" t="s">
        <v>128</v>
      </c>
      <c r="I3172">
        <v>2015</v>
      </c>
      <c r="J3172" t="s">
        <v>440</v>
      </c>
      <c r="K3172">
        <v>288116.84244134172</v>
      </c>
      <c r="L3172">
        <v>0.21596555169010215</v>
      </c>
      <c r="M3172" t="s">
        <v>15</v>
      </c>
    </row>
    <row r="3173" spans="1:13" x14ac:dyDescent="0.3">
      <c r="A3173">
        <v>86</v>
      </c>
      <c r="B3173" t="s">
        <v>430</v>
      </c>
      <c r="C3173" s="1">
        <v>42064</v>
      </c>
      <c r="D3173" t="s">
        <v>153</v>
      </c>
      <c r="E3173" t="str">
        <f t="shared" si="49"/>
        <v>2015/03</v>
      </c>
      <c r="F3173">
        <v>1344994.7543773199</v>
      </c>
      <c r="G3173">
        <v>4.3764150446642027E-3</v>
      </c>
      <c r="H3173" t="s">
        <v>128</v>
      </c>
      <c r="I3173">
        <v>2015</v>
      </c>
      <c r="J3173" t="s">
        <v>440</v>
      </c>
      <c r="K3173">
        <v>288116.84244134172</v>
      </c>
      <c r="L3173">
        <v>0.214214101210178</v>
      </c>
      <c r="M3173" t="s">
        <v>15</v>
      </c>
    </row>
    <row r="3174" spans="1:13" x14ac:dyDescent="0.3">
      <c r="A3174">
        <v>86</v>
      </c>
      <c r="B3174" t="s">
        <v>430</v>
      </c>
      <c r="C3174" s="1">
        <v>42036</v>
      </c>
      <c r="D3174" t="s">
        <v>154</v>
      </c>
      <c r="E3174" t="str">
        <f t="shared" si="49"/>
        <v>2015/02</v>
      </c>
      <c r="F3174">
        <v>1339121.3606779701</v>
      </c>
      <c r="G3174">
        <v>5.3406059047724525E-2</v>
      </c>
      <c r="H3174" t="s">
        <v>128</v>
      </c>
      <c r="I3174">
        <v>2015</v>
      </c>
      <c r="J3174" t="s">
        <v>440</v>
      </c>
      <c r="K3174">
        <v>288116.84244134172</v>
      </c>
      <c r="L3174">
        <v>0.21515364544366164</v>
      </c>
      <c r="M3174" t="s">
        <v>15</v>
      </c>
    </row>
    <row r="3175" spans="1:13" x14ac:dyDescent="0.3">
      <c r="A3175">
        <v>40</v>
      </c>
      <c r="B3175" t="s">
        <v>441</v>
      </c>
      <c r="C3175" s="1">
        <v>45627</v>
      </c>
      <c r="D3175" t="s">
        <v>24</v>
      </c>
      <c r="E3175" t="str">
        <f t="shared" si="49"/>
        <v>2024/12</v>
      </c>
      <c r="F3175">
        <v>5325381.0593858203</v>
      </c>
      <c r="G3175">
        <v>1.2940516328021096E-2</v>
      </c>
      <c r="H3175" t="s">
        <v>128</v>
      </c>
      <c r="I3175">
        <v>2024</v>
      </c>
      <c r="J3175" t="s">
        <v>442</v>
      </c>
      <c r="K3175">
        <v>3985638.1006388813</v>
      </c>
      <c r="L3175">
        <v>0.74842308112662037</v>
      </c>
      <c r="M3175" t="s">
        <v>33</v>
      </c>
    </row>
    <row r="3176" spans="1:13" x14ac:dyDescent="0.3">
      <c r="A3176">
        <v>40</v>
      </c>
      <c r="B3176" t="s">
        <v>441</v>
      </c>
      <c r="C3176" s="1">
        <v>45597</v>
      </c>
      <c r="D3176" t="s">
        <v>26</v>
      </c>
      <c r="E3176" t="str">
        <f t="shared" si="49"/>
        <v>2024/11</v>
      </c>
      <c r="F3176">
        <v>5256911.8477771496</v>
      </c>
      <c r="G3176">
        <v>7.9018165046928893E-2</v>
      </c>
      <c r="H3176" t="s">
        <v>128</v>
      </c>
      <c r="I3176">
        <v>2024</v>
      </c>
      <c r="J3176" t="s">
        <v>442</v>
      </c>
      <c r="K3176">
        <v>3985638.1006388813</v>
      </c>
      <c r="L3176">
        <v>0.75817099773590113</v>
      </c>
      <c r="M3176" t="s">
        <v>33</v>
      </c>
    </row>
    <row r="3177" spans="1:13" x14ac:dyDescent="0.3">
      <c r="A3177">
        <v>40</v>
      </c>
      <c r="B3177" t="s">
        <v>441</v>
      </c>
      <c r="C3177" s="1">
        <v>45566</v>
      </c>
      <c r="D3177" t="s">
        <v>27</v>
      </c>
      <c r="E3177" t="str">
        <f t="shared" si="49"/>
        <v>2024/10</v>
      </c>
      <c r="F3177">
        <v>4857508.1889688503</v>
      </c>
      <c r="G3177">
        <v>-1.7850689571344593E-2</v>
      </c>
      <c r="H3177" t="s">
        <v>128</v>
      </c>
      <c r="I3177">
        <v>2024</v>
      </c>
      <c r="J3177" t="s">
        <v>442</v>
      </c>
      <c r="K3177">
        <v>3985638.1006388813</v>
      </c>
      <c r="L3177">
        <v>0.82051083510060963</v>
      </c>
      <c r="M3177" t="s">
        <v>33</v>
      </c>
    </row>
    <row r="3178" spans="1:13" x14ac:dyDescent="0.3">
      <c r="A3178">
        <v>40</v>
      </c>
      <c r="B3178" t="s">
        <v>441</v>
      </c>
      <c r="C3178" s="1">
        <v>45536</v>
      </c>
      <c r="D3178" t="s">
        <v>28</v>
      </c>
      <c r="E3178" t="str">
        <f t="shared" si="49"/>
        <v>2024/09</v>
      </c>
      <c r="F3178">
        <v>4944996.6008325098</v>
      </c>
      <c r="G3178">
        <v>9.0303481958393036E-2</v>
      </c>
      <c r="H3178" t="s">
        <v>128</v>
      </c>
      <c r="I3178">
        <v>2024</v>
      </c>
      <c r="J3178" t="s">
        <v>442</v>
      </c>
      <c r="K3178">
        <v>3985638.1006388813</v>
      </c>
      <c r="L3178">
        <v>0.8059941032048199</v>
      </c>
      <c r="M3178" t="s">
        <v>33</v>
      </c>
    </row>
    <row r="3179" spans="1:13" x14ac:dyDescent="0.3">
      <c r="A3179">
        <v>40</v>
      </c>
      <c r="B3179" t="s">
        <v>441</v>
      </c>
      <c r="C3179" s="1">
        <v>45505</v>
      </c>
      <c r="D3179" t="s">
        <v>29</v>
      </c>
      <c r="E3179" t="str">
        <f t="shared" si="49"/>
        <v>2024/08</v>
      </c>
      <c r="F3179">
        <v>4518015.2603631997</v>
      </c>
      <c r="G3179">
        <v>5.2945255626753354E-2</v>
      </c>
      <c r="H3179" t="s">
        <v>128</v>
      </c>
      <c r="I3179">
        <v>2024</v>
      </c>
      <c r="J3179" t="s">
        <v>442</v>
      </c>
      <c r="K3179">
        <v>3985638.1006388813</v>
      </c>
      <c r="L3179">
        <v>0.88216570129922023</v>
      </c>
      <c r="M3179" t="s">
        <v>33</v>
      </c>
    </row>
    <row r="3180" spans="1:13" x14ac:dyDescent="0.3">
      <c r="A3180">
        <v>40</v>
      </c>
      <c r="B3180" t="s">
        <v>441</v>
      </c>
      <c r="C3180" s="1">
        <v>45474</v>
      </c>
      <c r="D3180" t="s">
        <v>30</v>
      </c>
      <c r="E3180" t="str">
        <f t="shared" si="49"/>
        <v>2024/07</v>
      </c>
      <c r="F3180">
        <v>4285029.9438762004</v>
      </c>
      <c r="G3180">
        <v>-1.5633941186672832E-2</v>
      </c>
      <c r="H3180" t="s">
        <v>128</v>
      </c>
      <c r="I3180">
        <v>2024</v>
      </c>
      <c r="J3180" t="s">
        <v>442</v>
      </c>
      <c r="K3180">
        <v>3985638.1006388813</v>
      </c>
      <c r="L3180">
        <v>0.93013074653884642</v>
      </c>
      <c r="M3180" t="s">
        <v>33</v>
      </c>
    </row>
    <row r="3181" spans="1:13" x14ac:dyDescent="0.3">
      <c r="A3181">
        <v>40</v>
      </c>
      <c r="B3181" t="s">
        <v>441</v>
      </c>
      <c r="C3181" s="1">
        <v>45444</v>
      </c>
      <c r="D3181" t="s">
        <v>31</v>
      </c>
      <c r="E3181" t="str">
        <f t="shared" si="49"/>
        <v>2024/06</v>
      </c>
      <c r="F3181">
        <v>4352548.2634901302</v>
      </c>
      <c r="G3181">
        <v>-5.0124902538730195E-3</v>
      </c>
      <c r="H3181" t="s">
        <v>128</v>
      </c>
      <c r="I3181">
        <v>2024</v>
      </c>
      <c r="J3181" t="s">
        <v>442</v>
      </c>
      <c r="K3181">
        <v>3985638.1006388813</v>
      </c>
      <c r="L3181">
        <v>0.9157022184156004</v>
      </c>
      <c r="M3181" t="s">
        <v>33</v>
      </c>
    </row>
    <row r="3182" spans="1:13" x14ac:dyDescent="0.3">
      <c r="A3182">
        <v>40</v>
      </c>
      <c r="B3182" t="s">
        <v>441</v>
      </c>
      <c r="C3182" s="1">
        <v>45413</v>
      </c>
      <c r="D3182" t="s">
        <v>32</v>
      </c>
      <c r="E3182" t="str">
        <f t="shared" si="49"/>
        <v>2024/05</v>
      </c>
      <c r="F3182">
        <v>4374420.1397292996</v>
      </c>
      <c r="G3182">
        <v>-0.15774665213242539</v>
      </c>
      <c r="H3182" t="s">
        <v>128</v>
      </c>
      <c r="I3182">
        <v>2024</v>
      </c>
      <c r="J3182" t="s">
        <v>442</v>
      </c>
      <c r="K3182">
        <v>3985638.1006388813</v>
      </c>
      <c r="L3182">
        <v>0.91112375430987358</v>
      </c>
      <c r="M3182" t="s">
        <v>33</v>
      </c>
    </row>
    <row r="3183" spans="1:13" x14ac:dyDescent="0.3">
      <c r="A3183">
        <v>40</v>
      </c>
      <c r="B3183" t="s">
        <v>441</v>
      </c>
      <c r="C3183" s="1">
        <v>45383</v>
      </c>
      <c r="D3183" t="s">
        <v>34</v>
      </c>
      <c r="E3183" t="str">
        <f t="shared" si="49"/>
        <v>2024/04</v>
      </c>
      <c r="F3183">
        <v>5121875.2085492602</v>
      </c>
      <c r="G3183">
        <v>-5.8065713259511591E-2</v>
      </c>
      <c r="H3183" t="s">
        <v>128</v>
      </c>
      <c r="I3183">
        <v>2024</v>
      </c>
      <c r="J3183" t="s">
        <v>442</v>
      </c>
      <c r="K3183">
        <v>3985638.1006388813</v>
      </c>
      <c r="L3183">
        <v>0.77815993915396253</v>
      </c>
      <c r="M3183" t="s">
        <v>33</v>
      </c>
    </row>
    <row r="3184" spans="1:13" x14ac:dyDescent="0.3">
      <c r="A3184">
        <v>40</v>
      </c>
      <c r="B3184" t="s">
        <v>441</v>
      </c>
      <c r="C3184" s="1">
        <v>45352</v>
      </c>
      <c r="D3184" t="s">
        <v>35</v>
      </c>
      <c r="E3184" t="str">
        <f t="shared" si="49"/>
        <v>2024/03</v>
      </c>
      <c r="F3184">
        <v>5428084.6500720596</v>
      </c>
      <c r="G3184">
        <v>4.8457352451866616E-2</v>
      </c>
      <c r="H3184" t="s">
        <v>128</v>
      </c>
      <c r="I3184">
        <v>2024</v>
      </c>
      <c r="J3184" t="s">
        <v>442</v>
      </c>
      <c r="K3184">
        <v>3985638.1006388813</v>
      </c>
      <c r="L3184">
        <v>0.73426233332340729</v>
      </c>
      <c r="M3184" t="s">
        <v>33</v>
      </c>
    </row>
    <row r="3185" spans="1:13" x14ac:dyDescent="0.3">
      <c r="A3185">
        <v>40</v>
      </c>
      <c r="B3185" t="s">
        <v>441</v>
      </c>
      <c r="C3185" s="1">
        <v>45323</v>
      </c>
      <c r="D3185" t="s">
        <v>36</v>
      </c>
      <c r="E3185" t="str">
        <f t="shared" si="49"/>
        <v>2024/02</v>
      </c>
      <c r="F3185">
        <v>5171325.2199029503</v>
      </c>
      <c r="G3185">
        <v>-2.254650948989689E-2</v>
      </c>
      <c r="H3185" t="s">
        <v>128</v>
      </c>
      <c r="I3185">
        <v>2024</v>
      </c>
      <c r="J3185" t="s">
        <v>442</v>
      </c>
      <c r="K3185">
        <v>3985638.1006388813</v>
      </c>
      <c r="L3185">
        <v>0.77071890301915291</v>
      </c>
      <c r="M3185" t="s">
        <v>33</v>
      </c>
    </row>
    <row r="3186" spans="1:13" x14ac:dyDescent="0.3">
      <c r="A3186">
        <v>40</v>
      </c>
      <c r="B3186" t="s">
        <v>441</v>
      </c>
      <c r="C3186" s="1">
        <v>45292</v>
      </c>
      <c r="D3186" t="s">
        <v>37</v>
      </c>
      <c r="E3186" t="str">
        <f t="shared" si="49"/>
        <v>2024/01</v>
      </c>
      <c r="F3186">
        <v>5289244.8963187896</v>
      </c>
      <c r="G3186">
        <v>7.168571228129908E-2</v>
      </c>
      <c r="H3186" t="s">
        <v>128</v>
      </c>
      <c r="I3186">
        <v>2024</v>
      </c>
      <c r="J3186" t="s">
        <v>442</v>
      </c>
      <c r="K3186">
        <v>3985638.1006388813</v>
      </c>
      <c r="L3186">
        <v>0.75353631355069361</v>
      </c>
      <c r="M3186" t="s">
        <v>33</v>
      </c>
    </row>
    <row r="3187" spans="1:13" x14ac:dyDescent="0.3">
      <c r="A3187">
        <v>40</v>
      </c>
      <c r="B3187" t="s">
        <v>441</v>
      </c>
      <c r="C3187" s="1">
        <v>45261</v>
      </c>
      <c r="D3187" t="s">
        <v>38</v>
      </c>
      <c r="E3187" t="str">
        <f t="shared" si="49"/>
        <v>2023/12</v>
      </c>
      <c r="F3187">
        <v>4923352.8977559898</v>
      </c>
      <c r="G3187">
        <v>0.11785655075514882</v>
      </c>
      <c r="H3187" t="s">
        <v>128</v>
      </c>
      <c r="I3187">
        <v>2023</v>
      </c>
      <c r="J3187" t="s">
        <v>443</v>
      </c>
      <c r="K3187">
        <v>3419201.1560539198</v>
      </c>
      <c r="L3187">
        <v>0.69448630375700959</v>
      </c>
      <c r="M3187" t="s">
        <v>15</v>
      </c>
    </row>
    <row r="3188" spans="1:13" x14ac:dyDescent="0.3">
      <c r="A3188">
        <v>40</v>
      </c>
      <c r="B3188" t="s">
        <v>441</v>
      </c>
      <c r="C3188" s="1">
        <v>45231</v>
      </c>
      <c r="D3188" t="s">
        <v>40</v>
      </c>
      <c r="E3188" t="str">
        <f t="shared" si="49"/>
        <v>2023/11</v>
      </c>
      <c r="F3188">
        <v>4375991.9735868303</v>
      </c>
      <c r="G3188">
        <v>0.21392079941135336</v>
      </c>
      <c r="H3188" t="s">
        <v>128</v>
      </c>
      <c r="I3188">
        <v>2023</v>
      </c>
      <c r="J3188" t="s">
        <v>443</v>
      </c>
      <c r="K3188">
        <v>3419201.1560539198</v>
      </c>
      <c r="L3188">
        <v>0.78135453097079921</v>
      </c>
      <c r="M3188" t="s">
        <v>33</v>
      </c>
    </row>
    <row r="3189" spans="1:13" x14ac:dyDescent="0.3">
      <c r="A3189">
        <v>40</v>
      </c>
      <c r="B3189" t="s">
        <v>441</v>
      </c>
      <c r="C3189" s="1">
        <v>45200</v>
      </c>
      <c r="D3189" t="s">
        <v>41</v>
      </c>
      <c r="E3189" t="str">
        <f t="shared" si="49"/>
        <v>2023/10</v>
      </c>
      <c r="F3189">
        <v>3533229.8755522999</v>
      </c>
      <c r="G3189">
        <v>-0.1548529304474488</v>
      </c>
      <c r="H3189" t="s">
        <v>128</v>
      </c>
      <c r="I3189">
        <v>2023</v>
      </c>
      <c r="J3189" t="s">
        <v>443</v>
      </c>
      <c r="K3189">
        <v>3419201.1560539198</v>
      </c>
      <c r="L3189">
        <v>0.967726775920416</v>
      </c>
      <c r="M3189" t="s">
        <v>33</v>
      </c>
    </row>
    <row r="3190" spans="1:13" x14ac:dyDescent="0.3">
      <c r="A3190">
        <v>40</v>
      </c>
      <c r="B3190" t="s">
        <v>441</v>
      </c>
      <c r="C3190" s="1">
        <v>45170</v>
      </c>
      <c r="D3190" t="s">
        <v>42</v>
      </c>
      <c r="E3190" t="str">
        <f t="shared" si="49"/>
        <v>2023/09</v>
      </c>
      <c r="F3190">
        <v>4124997.2864850098</v>
      </c>
      <c r="G3190">
        <v>9.6413238275321108E-3</v>
      </c>
      <c r="H3190" t="s">
        <v>128</v>
      </c>
      <c r="I3190">
        <v>2023</v>
      </c>
      <c r="J3190" t="s">
        <v>443</v>
      </c>
      <c r="K3190">
        <v>3419201.1560539198</v>
      </c>
      <c r="L3190">
        <v>0.82889779521951812</v>
      </c>
      <c r="M3190" t="s">
        <v>33</v>
      </c>
    </row>
    <row r="3191" spans="1:13" x14ac:dyDescent="0.3">
      <c r="A3191">
        <v>40</v>
      </c>
      <c r="B3191" t="s">
        <v>441</v>
      </c>
      <c r="C3191" s="1">
        <v>45139</v>
      </c>
      <c r="D3191" t="s">
        <v>43</v>
      </c>
      <c r="E3191" t="str">
        <f t="shared" si="49"/>
        <v>2023/08</v>
      </c>
      <c r="F3191">
        <v>4085417.9570157798</v>
      </c>
      <c r="G3191">
        <v>-6.6500660720721541E-2</v>
      </c>
      <c r="H3191" t="s">
        <v>128</v>
      </c>
      <c r="I3191">
        <v>2023</v>
      </c>
      <c r="J3191" t="s">
        <v>443</v>
      </c>
      <c r="K3191">
        <v>3419201.1560539198</v>
      </c>
      <c r="L3191">
        <v>0.83692811654244981</v>
      </c>
      <c r="M3191" t="s">
        <v>33</v>
      </c>
    </row>
    <row r="3192" spans="1:13" x14ac:dyDescent="0.3">
      <c r="A3192">
        <v>40</v>
      </c>
      <c r="B3192" t="s">
        <v>441</v>
      </c>
      <c r="C3192" s="1">
        <v>45108</v>
      </c>
      <c r="D3192" t="s">
        <v>44</v>
      </c>
      <c r="E3192" t="str">
        <f t="shared" si="49"/>
        <v>2023/07</v>
      </c>
      <c r="F3192">
        <v>4366338.11931933</v>
      </c>
      <c r="G3192">
        <v>-6.4842573262952369E-2</v>
      </c>
      <c r="H3192" t="s">
        <v>128</v>
      </c>
      <c r="I3192">
        <v>2023</v>
      </c>
      <c r="J3192" t="s">
        <v>443</v>
      </c>
      <c r="K3192">
        <v>3419201.1560539198</v>
      </c>
      <c r="L3192">
        <v>0.78308208448752481</v>
      </c>
      <c r="M3192" t="s">
        <v>33</v>
      </c>
    </row>
    <row r="3193" spans="1:13" x14ac:dyDescent="0.3">
      <c r="A3193">
        <v>40</v>
      </c>
      <c r="B3193" t="s">
        <v>441</v>
      </c>
      <c r="C3193" s="1">
        <v>45078</v>
      </c>
      <c r="D3193" t="s">
        <v>45</v>
      </c>
      <c r="E3193" t="str">
        <f t="shared" si="49"/>
        <v>2023/06</v>
      </c>
      <c r="F3193">
        <v>4658843.6432576496</v>
      </c>
      <c r="G3193">
        <v>2.3693401568027538E-2</v>
      </c>
      <c r="H3193" t="s">
        <v>128</v>
      </c>
      <c r="I3193">
        <v>2023</v>
      </c>
      <c r="J3193" t="s">
        <v>443</v>
      </c>
      <c r="K3193">
        <v>3419201.1560539198</v>
      </c>
      <c r="L3193">
        <v>0.73391627147698779</v>
      </c>
      <c r="M3193" t="s">
        <v>15</v>
      </c>
    </row>
    <row r="3194" spans="1:13" x14ac:dyDescent="0.3">
      <c r="A3194">
        <v>40</v>
      </c>
      <c r="B3194" t="s">
        <v>441</v>
      </c>
      <c r="C3194" s="1">
        <v>45047</v>
      </c>
      <c r="D3194" t="s">
        <v>46</v>
      </c>
      <c r="E3194" t="str">
        <f t="shared" si="49"/>
        <v>2023/05</v>
      </c>
      <c r="F3194">
        <v>4549757.2075119503</v>
      </c>
      <c r="G3194">
        <v>-5.4301711805786225E-2</v>
      </c>
      <c r="H3194" t="s">
        <v>128</v>
      </c>
      <c r="I3194">
        <v>2023</v>
      </c>
      <c r="J3194" t="s">
        <v>443</v>
      </c>
      <c r="K3194">
        <v>3419201.1560539198</v>
      </c>
      <c r="L3194">
        <v>0.75151288301903063</v>
      </c>
      <c r="M3194" t="s">
        <v>15</v>
      </c>
    </row>
    <row r="3195" spans="1:13" x14ac:dyDescent="0.3">
      <c r="A3195">
        <v>40</v>
      </c>
      <c r="B3195" t="s">
        <v>441</v>
      </c>
      <c r="C3195" s="1">
        <v>45017</v>
      </c>
      <c r="D3195" t="s">
        <v>47</v>
      </c>
      <c r="E3195" t="str">
        <f t="shared" si="49"/>
        <v>2023/04</v>
      </c>
      <c r="F3195">
        <v>4803647.7747013504</v>
      </c>
      <c r="G3195">
        <v>-4.0950640287782454E-2</v>
      </c>
      <c r="H3195" t="s">
        <v>128</v>
      </c>
      <c r="I3195">
        <v>2023</v>
      </c>
      <c r="J3195" t="s">
        <v>443</v>
      </c>
      <c r="K3195">
        <v>3419201.1560539198</v>
      </c>
      <c r="L3195">
        <v>0.71179264517713237</v>
      </c>
      <c r="M3195" t="s">
        <v>15</v>
      </c>
    </row>
    <row r="3196" spans="1:13" x14ac:dyDescent="0.3">
      <c r="A3196">
        <v>40</v>
      </c>
      <c r="B3196" t="s">
        <v>441</v>
      </c>
      <c r="C3196" s="1">
        <v>44986</v>
      </c>
      <c r="D3196" t="s">
        <v>48</v>
      </c>
      <c r="E3196" t="str">
        <f t="shared" si="49"/>
        <v>2023/03</v>
      </c>
      <c r="F3196">
        <v>5004443.5243828204</v>
      </c>
      <c r="G3196">
        <v>6.3715849484684089E-2</v>
      </c>
      <c r="H3196" t="s">
        <v>128</v>
      </c>
      <c r="I3196">
        <v>2023</v>
      </c>
      <c r="J3196" t="s">
        <v>443</v>
      </c>
      <c r="K3196">
        <v>3419201.1560539198</v>
      </c>
      <c r="L3196">
        <v>0.68323303867748164</v>
      </c>
      <c r="M3196" t="s">
        <v>15</v>
      </c>
    </row>
    <row r="3197" spans="1:13" x14ac:dyDescent="0.3">
      <c r="A3197">
        <v>40</v>
      </c>
      <c r="B3197" t="s">
        <v>441</v>
      </c>
      <c r="C3197" s="1">
        <v>44958</v>
      </c>
      <c r="D3197" t="s">
        <v>49</v>
      </c>
      <c r="E3197" t="str">
        <f t="shared" si="49"/>
        <v>2023/02</v>
      </c>
      <c r="F3197">
        <v>4695527.0926392898</v>
      </c>
      <c r="G3197">
        <v>-1.1244175549075534E-2</v>
      </c>
      <c r="H3197" t="s">
        <v>128</v>
      </c>
      <c r="I3197">
        <v>2023</v>
      </c>
      <c r="J3197" t="s">
        <v>443</v>
      </c>
      <c r="K3197">
        <v>3419201.1560539198</v>
      </c>
      <c r="L3197">
        <v>0.7281826062539094</v>
      </c>
      <c r="M3197" t="s">
        <v>33</v>
      </c>
    </row>
    <row r="3198" spans="1:13" x14ac:dyDescent="0.3">
      <c r="A3198">
        <v>40</v>
      </c>
      <c r="B3198" t="s">
        <v>441</v>
      </c>
      <c r="C3198" s="1">
        <v>44927</v>
      </c>
      <c r="D3198" t="s">
        <v>50</v>
      </c>
      <c r="E3198" t="str">
        <f t="shared" si="49"/>
        <v>2023/01</v>
      </c>
      <c r="F3198">
        <v>4748622.3704683501</v>
      </c>
      <c r="G3198">
        <v>0.46951781290408023</v>
      </c>
      <c r="H3198" t="s">
        <v>128</v>
      </c>
      <c r="I3198">
        <v>2023</v>
      </c>
      <c r="J3198" t="s">
        <v>443</v>
      </c>
      <c r="K3198">
        <v>3419201.1560539198</v>
      </c>
      <c r="L3198">
        <v>0.72004065375210891</v>
      </c>
      <c r="M3198" t="s">
        <v>15</v>
      </c>
    </row>
    <row r="3199" spans="1:13" x14ac:dyDescent="0.3">
      <c r="A3199">
        <v>40</v>
      </c>
      <c r="B3199" t="s">
        <v>441</v>
      </c>
      <c r="C3199" s="1">
        <v>44896</v>
      </c>
      <c r="D3199" t="s">
        <v>51</v>
      </c>
      <c r="E3199" t="str">
        <f t="shared" si="49"/>
        <v>2022/12</v>
      </c>
      <c r="F3199">
        <v>2969331.1808037902</v>
      </c>
      <c r="G3199">
        <v>-0.18636961422960477</v>
      </c>
      <c r="H3199" t="s">
        <v>128</v>
      </c>
      <c r="I3199">
        <v>2022</v>
      </c>
      <c r="J3199" t="s">
        <v>444</v>
      </c>
      <c r="K3199">
        <v>2803315.8475694167</v>
      </c>
      <c r="L3199">
        <v>0.94408999093545587</v>
      </c>
      <c r="M3199" t="s">
        <v>33</v>
      </c>
    </row>
    <row r="3200" spans="1:13" x14ac:dyDescent="0.3">
      <c r="A3200">
        <v>40</v>
      </c>
      <c r="B3200" t="s">
        <v>441</v>
      </c>
      <c r="C3200" s="1">
        <v>44866</v>
      </c>
      <c r="D3200" t="s">
        <v>53</v>
      </c>
      <c r="E3200" t="str">
        <f t="shared" si="49"/>
        <v>2022/11</v>
      </c>
      <c r="F3200">
        <v>3577650.6788432398</v>
      </c>
      <c r="G3200">
        <v>0.11561204950375013</v>
      </c>
      <c r="H3200" t="s">
        <v>128</v>
      </c>
      <c r="I3200">
        <v>2022</v>
      </c>
      <c r="J3200" t="s">
        <v>444</v>
      </c>
      <c r="K3200">
        <v>2803315.8475694167</v>
      </c>
      <c r="L3200">
        <v>0.78356332107745397</v>
      </c>
      <c r="M3200" t="s">
        <v>15</v>
      </c>
    </row>
    <row r="3201" spans="1:13" x14ac:dyDescent="0.3">
      <c r="A3201">
        <v>40</v>
      </c>
      <c r="B3201" t="s">
        <v>441</v>
      </c>
      <c r="C3201" s="1">
        <v>44835</v>
      </c>
      <c r="D3201" t="s">
        <v>54</v>
      </c>
      <c r="E3201" t="str">
        <f t="shared" si="49"/>
        <v>2022/10</v>
      </c>
      <c r="F3201">
        <v>3187045.4631892401</v>
      </c>
      <c r="G3201">
        <v>0.1616413467541418</v>
      </c>
      <c r="H3201" t="s">
        <v>128</v>
      </c>
      <c r="I3201">
        <v>2022</v>
      </c>
      <c r="J3201" t="s">
        <v>444</v>
      </c>
      <c r="K3201">
        <v>2803315.8475694167</v>
      </c>
      <c r="L3201">
        <v>0.8795970688049648</v>
      </c>
      <c r="M3201" t="s">
        <v>15</v>
      </c>
    </row>
    <row r="3202" spans="1:13" x14ac:dyDescent="0.3">
      <c r="A3202">
        <v>40</v>
      </c>
      <c r="B3202" t="s">
        <v>441</v>
      </c>
      <c r="C3202" s="1">
        <v>44805</v>
      </c>
      <c r="D3202" t="s">
        <v>55</v>
      </c>
      <c r="E3202" t="str">
        <f t="shared" si="49"/>
        <v>2022/09</v>
      </c>
      <c r="F3202">
        <v>2711367.0488682901</v>
      </c>
      <c r="G3202">
        <v>-0.19383838011779178</v>
      </c>
      <c r="H3202" t="s">
        <v>128</v>
      </c>
      <c r="I3202">
        <v>2022</v>
      </c>
      <c r="J3202" t="s">
        <v>444</v>
      </c>
      <c r="K3202">
        <v>2803315.8475694167</v>
      </c>
      <c r="L3202">
        <v>1.0339123390687754</v>
      </c>
      <c r="M3202" t="s">
        <v>33</v>
      </c>
    </row>
    <row r="3203" spans="1:13" x14ac:dyDescent="0.3">
      <c r="A3203">
        <v>40</v>
      </c>
      <c r="B3203" t="s">
        <v>441</v>
      </c>
      <c r="C3203" s="1">
        <v>44774</v>
      </c>
      <c r="D3203" t="s">
        <v>56</v>
      </c>
      <c r="E3203" t="str">
        <f t="shared" ref="E3203:E3266" si="50">TEXT(C3203,"yyyy/mm")</f>
        <v>2022/08</v>
      </c>
      <c r="F3203">
        <v>3291328.6686205799</v>
      </c>
      <c r="G3203">
        <v>-8.0342008853364233E-2</v>
      </c>
      <c r="H3203" t="s">
        <v>128</v>
      </c>
      <c r="I3203">
        <v>2022</v>
      </c>
      <c r="J3203" t="s">
        <v>444</v>
      </c>
      <c r="K3203">
        <v>2803315.8475694167</v>
      </c>
      <c r="L3203">
        <v>0.85172771540446224</v>
      </c>
      <c r="M3203" t="s">
        <v>15</v>
      </c>
    </row>
    <row r="3204" spans="1:13" x14ac:dyDescent="0.3">
      <c r="A3204">
        <v>40</v>
      </c>
      <c r="B3204" t="s">
        <v>441</v>
      </c>
      <c r="C3204" s="1">
        <v>44743</v>
      </c>
      <c r="D3204" t="s">
        <v>57</v>
      </c>
      <c r="E3204" t="str">
        <f t="shared" si="50"/>
        <v>2022/07</v>
      </c>
      <c r="F3204">
        <v>3566673.4074937198</v>
      </c>
      <c r="G3204">
        <v>6.1618907624146499E-2</v>
      </c>
      <c r="H3204" t="s">
        <v>128</v>
      </c>
      <c r="I3204">
        <v>2022</v>
      </c>
      <c r="J3204" t="s">
        <v>444</v>
      </c>
      <c r="K3204">
        <v>2803315.8475694167</v>
      </c>
      <c r="L3204">
        <v>0.78597492040609629</v>
      </c>
      <c r="M3204" t="s">
        <v>15</v>
      </c>
    </row>
    <row r="3205" spans="1:13" x14ac:dyDescent="0.3">
      <c r="A3205">
        <v>40</v>
      </c>
      <c r="B3205" t="s">
        <v>441</v>
      </c>
      <c r="C3205" s="1">
        <v>44713</v>
      </c>
      <c r="D3205" t="s">
        <v>58</v>
      </c>
      <c r="E3205" t="str">
        <f t="shared" si="50"/>
        <v>2022/06</v>
      </c>
      <c r="F3205">
        <v>3353533.0608696602</v>
      </c>
      <c r="G3205">
        <v>-0.34493130364455338</v>
      </c>
      <c r="H3205" t="s">
        <v>128</v>
      </c>
      <c r="I3205">
        <v>2022</v>
      </c>
      <c r="J3205" t="s">
        <v>444</v>
      </c>
      <c r="K3205">
        <v>2803315.8475694167</v>
      </c>
      <c r="L3205">
        <v>0.83592909229958279</v>
      </c>
      <c r="M3205" t="s">
        <v>15</v>
      </c>
    </row>
    <row r="3206" spans="1:13" x14ac:dyDescent="0.3">
      <c r="A3206">
        <v>40</v>
      </c>
      <c r="B3206" t="s">
        <v>441</v>
      </c>
      <c r="C3206" s="1">
        <v>44682</v>
      </c>
      <c r="D3206" t="s">
        <v>59</v>
      </c>
      <c r="E3206" t="str">
        <f t="shared" si="50"/>
        <v>2022/05</v>
      </c>
      <c r="F3206">
        <v>4734829.6005104398</v>
      </c>
      <c r="G3206">
        <v>-8.0518255413097761E-2</v>
      </c>
      <c r="H3206" t="s">
        <v>128</v>
      </c>
      <c r="I3206">
        <v>2022</v>
      </c>
      <c r="J3206" t="s">
        <v>444</v>
      </c>
      <c r="K3206">
        <v>2803315.8475694167</v>
      </c>
      <c r="L3206">
        <v>0.59206266837294508</v>
      </c>
      <c r="M3206" t="s">
        <v>15</v>
      </c>
    </row>
    <row r="3207" spans="1:13" x14ac:dyDescent="0.3">
      <c r="A3207">
        <v>40</v>
      </c>
      <c r="B3207" t="s">
        <v>441</v>
      </c>
      <c r="C3207" s="1">
        <v>44652</v>
      </c>
      <c r="D3207" t="s">
        <v>60</v>
      </c>
      <c r="E3207" t="str">
        <f t="shared" si="50"/>
        <v>2022/04</v>
      </c>
      <c r="F3207">
        <v>5131838.5879470799</v>
      </c>
      <c r="G3207">
        <v>7.8740829716937594E-3</v>
      </c>
      <c r="H3207" t="s">
        <v>128</v>
      </c>
      <c r="I3207">
        <v>2022</v>
      </c>
      <c r="J3207" t="s">
        <v>444</v>
      </c>
      <c r="K3207">
        <v>2803315.8475694167</v>
      </c>
      <c r="L3207">
        <v>0.54625955191837861</v>
      </c>
      <c r="M3207" t="s">
        <v>15</v>
      </c>
    </row>
    <row r="3208" spans="1:13" x14ac:dyDescent="0.3">
      <c r="A3208">
        <v>40</v>
      </c>
      <c r="B3208" t="s">
        <v>441</v>
      </c>
      <c r="C3208" s="1">
        <v>44621</v>
      </c>
      <c r="D3208" t="s">
        <v>61</v>
      </c>
      <c r="E3208" t="str">
        <f t="shared" si="50"/>
        <v>2022/03</v>
      </c>
      <c r="F3208">
        <v>5091588.7383970302</v>
      </c>
      <c r="G3208">
        <v>-7.9406705014111761E-2</v>
      </c>
      <c r="H3208" t="s">
        <v>128</v>
      </c>
      <c r="I3208">
        <v>2022</v>
      </c>
      <c r="J3208" t="s">
        <v>444</v>
      </c>
      <c r="K3208">
        <v>2803315.8475694167</v>
      </c>
      <c r="L3208">
        <v>0.55057782385856568</v>
      </c>
      <c r="M3208" t="s">
        <v>15</v>
      </c>
    </row>
    <row r="3209" spans="1:13" x14ac:dyDescent="0.3">
      <c r="A3209">
        <v>40</v>
      </c>
      <c r="B3209" t="s">
        <v>441</v>
      </c>
      <c r="C3209" s="1">
        <v>44593</v>
      </c>
      <c r="D3209" t="s">
        <v>62</v>
      </c>
      <c r="E3209" t="str">
        <f t="shared" si="50"/>
        <v>2022/02</v>
      </c>
      <c r="F3209">
        <v>5512380.7959704101</v>
      </c>
      <c r="G3209">
        <v>-2.6205287919843733E-2</v>
      </c>
      <c r="H3209" t="s">
        <v>128</v>
      </c>
      <c r="I3209">
        <v>2022</v>
      </c>
      <c r="J3209" t="s">
        <v>444</v>
      </c>
      <c r="K3209">
        <v>2803315.8475694167</v>
      </c>
      <c r="L3209">
        <v>0.50854901925836848</v>
      </c>
      <c r="M3209" t="s">
        <v>15</v>
      </c>
    </row>
    <row r="3210" spans="1:13" x14ac:dyDescent="0.3">
      <c r="A3210">
        <v>40</v>
      </c>
      <c r="B3210" t="s">
        <v>441</v>
      </c>
      <c r="C3210" s="1">
        <v>44562</v>
      </c>
      <c r="D3210" t="s">
        <v>63</v>
      </c>
      <c r="E3210" t="str">
        <f t="shared" si="50"/>
        <v>2022/01</v>
      </c>
      <c r="F3210">
        <v>5658743.6869730595</v>
      </c>
      <c r="G3210">
        <v>-5.4115224169876521E-4</v>
      </c>
      <c r="H3210" t="s">
        <v>128</v>
      </c>
      <c r="I3210">
        <v>2022</v>
      </c>
      <c r="J3210" t="s">
        <v>444</v>
      </c>
      <c r="K3210">
        <v>2803315.8475694167</v>
      </c>
      <c r="L3210">
        <v>0.49539544510964573</v>
      </c>
      <c r="M3210" t="s">
        <v>15</v>
      </c>
    </row>
    <row r="3211" spans="1:13" x14ac:dyDescent="0.3">
      <c r="A3211">
        <v>40</v>
      </c>
      <c r="B3211" t="s">
        <v>441</v>
      </c>
      <c r="C3211" s="1">
        <v>44531</v>
      </c>
      <c r="D3211" t="s">
        <v>64</v>
      </c>
      <c r="E3211" t="str">
        <f t="shared" si="50"/>
        <v>2021/12</v>
      </c>
      <c r="F3211">
        <v>5661806.7575234603</v>
      </c>
      <c r="G3211">
        <v>0.11318476974119993</v>
      </c>
      <c r="H3211" t="s">
        <v>128</v>
      </c>
      <c r="I3211">
        <v>2021</v>
      </c>
      <c r="J3211" t="s">
        <v>445</v>
      </c>
      <c r="K3211">
        <v>3545001.1431177505</v>
      </c>
      <c r="L3211">
        <v>0.62612542160806195</v>
      </c>
      <c r="M3211" t="s">
        <v>15</v>
      </c>
    </row>
    <row r="3212" spans="1:13" x14ac:dyDescent="0.3">
      <c r="A3212">
        <v>40</v>
      </c>
      <c r="B3212" t="s">
        <v>441</v>
      </c>
      <c r="C3212" s="1">
        <v>44501</v>
      </c>
      <c r="D3212" t="s">
        <v>66</v>
      </c>
      <c r="E3212" t="str">
        <f t="shared" si="50"/>
        <v>2021/11</v>
      </c>
      <c r="F3212">
        <v>5055912.1770375399</v>
      </c>
      <c r="G3212">
        <v>-0.2269630076310741</v>
      </c>
      <c r="H3212" t="s">
        <v>128</v>
      </c>
      <c r="I3212">
        <v>2021</v>
      </c>
      <c r="J3212" t="s">
        <v>445</v>
      </c>
      <c r="K3212">
        <v>3545001.1431177505</v>
      </c>
      <c r="L3212">
        <v>0.7011595571651934</v>
      </c>
      <c r="M3212" t="s">
        <v>15</v>
      </c>
    </row>
    <row r="3213" spans="1:13" x14ac:dyDescent="0.3">
      <c r="A3213">
        <v>40</v>
      </c>
      <c r="B3213" t="s">
        <v>441</v>
      </c>
      <c r="C3213" s="1">
        <v>44470</v>
      </c>
      <c r="D3213" t="s">
        <v>67</v>
      </c>
      <c r="E3213" t="str">
        <f t="shared" si="50"/>
        <v>2021/10</v>
      </c>
      <c r="F3213">
        <v>6344074.9227288496</v>
      </c>
      <c r="G3213">
        <v>-6.1926730897464817E-2</v>
      </c>
      <c r="H3213" t="s">
        <v>128</v>
      </c>
      <c r="I3213">
        <v>2021</v>
      </c>
      <c r="J3213" t="s">
        <v>445</v>
      </c>
      <c r="K3213">
        <v>3545001.1431177505</v>
      </c>
      <c r="L3213">
        <v>0.55878929336365701</v>
      </c>
      <c r="M3213" t="s">
        <v>15</v>
      </c>
    </row>
    <row r="3214" spans="1:13" x14ac:dyDescent="0.3">
      <c r="A3214">
        <v>40</v>
      </c>
      <c r="B3214" t="s">
        <v>441</v>
      </c>
      <c r="C3214" s="1">
        <v>44440</v>
      </c>
      <c r="D3214" t="s">
        <v>68</v>
      </c>
      <c r="E3214" t="str">
        <f t="shared" si="50"/>
        <v>2021/09</v>
      </c>
      <c r="F3214">
        <v>6749362.29208213</v>
      </c>
      <c r="G3214">
        <v>0.3234352858823204</v>
      </c>
      <c r="H3214" t="s">
        <v>128</v>
      </c>
      <c r="I3214">
        <v>2021</v>
      </c>
      <c r="J3214" t="s">
        <v>445</v>
      </c>
      <c r="K3214">
        <v>3545001.1431177505</v>
      </c>
      <c r="L3214">
        <v>0.52523497624012461</v>
      </c>
      <c r="M3214" t="s">
        <v>15</v>
      </c>
    </row>
    <row r="3215" spans="1:13" x14ac:dyDescent="0.3">
      <c r="A3215">
        <v>40</v>
      </c>
      <c r="B3215" t="s">
        <v>441</v>
      </c>
      <c r="C3215" s="1">
        <v>44409</v>
      </c>
      <c r="D3215" t="s">
        <v>69</v>
      </c>
      <c r="E3215" t="str">
        <f t="shared" si="50"/>
        <v>2021/08</v>
      </c>
      <c r="F3215">
        <v>4884235.3316539098</v>
      </c>
      <c r="G3215">
        <v>-6.1156535026758531E-2</v>
      </c>
      <c r="H3215" t="s">
        <v>128</v>
      </c>
      <c r="I3215">
        <v>2021</v>
      </c>
      <c r="J3215" t="s">
        <v>445</v>
      </c>
      <c r="K3215">
        <v>3545001.1431177505</v>
      </c>
      <c r="L3215">
        <v>0.7258047375692962</v>
      </c>
      <c r="M3215" t="s">
        <v>33</v>
      </c>
    </row>
    <row r="3216" spans="1:13" x14ac:dyDescent="0.3">
      <c r="A3216">
        <v>40</v>
      </c>
      <c r="B3216" t="s">
        <v>441</v>
      </c>
      <c r="C3216" s="1">
        <v>44378</v>
      </c>
      <c r="D3216" t="s">
        <v>70</v>
      </c>
      <c r="E3216" t="str">
        <f t="shared" si="50"/>
        <v>2021/07</v>
      </c>
      <c r="F3216">
        <v>5192261.1377755897</v>
      </c>
      <c r="G3216">
        <v>-5.5844498836678663E-2</v>
      </c>
      <c r="H3216" t="s">
        <v>128</v>
      </c>
      <c r="I3216">
        <v>2021</v>
      </c>
      <c r="J3216" t="s">
        <v>445</v>
      </c>
      <c r="K3216">
        <v>3545001.1431177505</v>
      </c>
      <c r="L3216">
        <v>0.68274708244671611</v>
      </c>
      <c r="M3216" t="s">
        <v>15</v>
      </c>
    </row>
    <row r="3217" spans="1:13" x14ac:dyDescent="0.3">
      <c r="A3217">
        <v>40</v>
      </c>
      <c r="B3217" t="s">
        <v>441</v>
      </c>
      <c r="C3217" s="1">
        <v>44348</v>
      </c>
      <c r="D3217" t="s">
        <v>71</v>
      </c>
      <c r="E3217" t="str">
        <f t="shared" si="50"/>
        <v>2021/06</v>
      </c>
      <c r="F3217">
        <v>5490469.5118859103</v>
      </c>
      <c r="G3217">
        <v>-0.11763397888901039</v>
      </c>
      <c r="H3217" t="s">
        <v>128</v>
      </c>
      <c r="I3217">
        <v>2021</v>
      </c>
      <c r="J3217" t="s">
        <v>445</v>
      </c>
      <c r="K3217">
        <v>3545001.1431177505</v>
      </c>
      <c r="L3217">
        <v>0.64566448014025768</v>
      </c>
      <c r="M3217" t="s">
        <v>15</v>
      </c>
    </row>
    <row r="3218" spans="1:13" x14ac:dyDescent="0.3">
      <c r="A3218">
        <v>40</v>
      </c>
      <c r="B3218" t="s">
        <v>441</v>
      </c>
      <c r="C3218" s="1">
        <v>44317</v>
      </c>
      <c r="D3218" t="s">
        <v>72</v>
      </c>
      <c r="E3218" t="str">
        <f t="shared" si="50"/>
        <v>2021/05</v>
      </c>
      <c r="F3218">
        <v>6175857.5788944196</v>
      </c>
      <c r="G3218">
        <v>-2.8888186291000702E-2</v>
      </c>
      <c r="H3218" t="s">
        <v>128</v>
      </c>
      <c r="I3218">
        <v>2021</v>
      </c>
      <c r="J3218" t="s">
        <v>445</v>
      </c>
      <c r="K3218">
        <v>3545001.1431177505</v>
      </c>
      <c r="L3218">
        <v>0.57400953597643745</v>
      </c>
      <c r="M3218" t="s">
        <v>15</v>
      </c>
    </row>
    <row r="3219" spans="1:13" x14ac:dyDescent="0.3">
      <c r="A3219">
        <v>40</v>
      </c>
      <c r="B3219" t="s">
        <v>441</v>
      </c>
      <c r="C3219" s="1">
        <v>44287</v>
      </c>
      <c r="D3219" t="s">
        <v>73</v>
      </c>
      <c r="E3219" t="str">
        <f t="shared" si="50"/>
        <v>2021/04</v>
      </c>
      <c r="F3219">
        <v>6356868.8588655796</v>
      </c>
      <c r="G3219">
        <v>5.740818619901536E-2</v>
      </c>
      <c r="H3219" t="s">
        <v>128</v>
      </c>
      <c r="I3219">
        <v>2021</v>
      </c>
      <c r="J3219" t="s">
        <v>445</v>
      </c>
      <c r="K3219">
        <v>3545001.1431177505</v>
      </c>
      <c r="L3219">
        <v>0.5576646650770104</v>
      </c>
      <c r="M3219" t="s">
        <v>15</v>
      </c>
    </row>
    <row r="3220" spans="1:13" x14ac:dyDescent="0.3">
      <c r="A3220">
        <v>40</v>
      </c>
      <c r="B3220" t="s">
        <v>441</v>
      </c>
      <c r="C3220" s="1">
        <v>44256</v>
      </c>
      <c r="D3220" t="s">
        <v>74</v>
      </c>
      <c r="E3220" t="str">
        <f t="shared" si="50"/>
        <v>2021/03</v>
      </c>
      <c r="F3220">
        <v>6002210.1043968797</v>
      </c>
      <c r="G3220">
        <v>-7.5363838795013066E-3</v>
      </c>
      <c r="H3220" t="s">
        <v>128</v>
      </c>
      <c r="I3220">
        <v>2021</v>
      </c>
      <c r="J3220" t="s">
        <v>445</v>
      </c>
      <c r="K3220">
        <v>3545001.1431177505</v>
      </c>
      <c r="L3220">
        <v>0.59061597002758759</v>
      </c>
      <c r="M3220" t="s">
        <v>15</v>
      </c>
    </row>
    <row r="3221" spans="1:13" x14ac:dyDescent="0.3">
      <c r="A3221">
        <v>40</v>
      </c>
      <c r="B3221" t="s">
        <v>441</v>
      </c>
      <c r="C3221" s="1">
        <v>44228</v>
      </c>
      <c r="D3221" t="s">
        <v>75</v>
      </c>
      <c r="E3221" t="str">
        <f t="shared" si="50"/>
        <v>2021/02</v>
      </c>
      <c r="F3221">
        <v>6047615.9468889898</v>
      </c>
      <c r="G3221">
        <v>0.30240018504145144</v>
      </c>
      <c r="H3221" t="s">
        <v>128</v>
      </c>
      <c r="I3221">
        <v>2021</v>
      </c>
      <c r="J3221" t="s">
        <v>445</v>
      </c>
      <c r="K3221">
        <v>3545001.1431177505</v>
      </c>
      <c r="L3221">
        <v>0.58618159192819896</v>
      </c>
      <c r="M3221" t="s">
        <v>15</v>
      </c>
    </row>
    <row r="3222" spans="1:13" x14ac:dyDescent="0.3">
      <c r="A3222">
        <v>40</v>
      </c>
      <c r="B3222" t="s">
        <v>441</v>
      </c>
      <c r="C3222" s="1">
        <v>44197</v>
      </c>
      <c r="D3222" t="s">
        <v>76</v>
      </c>
      <c r="E3222" t="str">
        <f t="shared" si="50"/>
        <v>2021/01</v>
      </c>
      <c r="F3222">
        <v>4469443.7089179298</v>
      </c>
      <c r="G3222">
        <v>-0.1295333612435039</v>
      </c>
      <c r="H3222" t="s">
        <v>128</v>
      </c>
      <c r="I3222">
        <v>2021</v>
      </c>
      <c r="J3222" t="s">
        <v>445</v>
      </c>
      <c r="K3222">
        <v>3545001.1431177505</v>
      </c>
      <c r="L3222">
        <v>0.79316384185449551</v>
      </c>
      <c r="M3222" t="s">
        <v>15</v>
      </c>
    </row>
    <row r="3223" spans="1:13" x14ac:dyDescent="0.3">
      <c r="A3223">
        <v>40</v>
      </c>
      <c r="B3223" t="s">
        <v>441</v>
      </c>
      <c r="C3223" s="1">
        <v>44166</v>
      </c>
      <c r="D3223" t="s">
        <v>77</v>
      </c>
      <c r="E3223" t="str">
        <f t="shared" si="50"/>
        <v>2020/12</v>
      </c>
      <c r="F3223">
        <v>5087554.7491675597</v>
      </c>
      <c r="G3223">
        <v>3.00866876680362E-2</v>
      </c>
      <c r="H3223" t="s">
        <v>128</v>
      </c>
      <c r="I3223">
        <v>2020</v>
      </c>
      <c r="J3223" t="s">
        <v>446</v>
      </c>
      <c r="K3223">
        <v>2437103.3933299677</v>
      </c>
      <c r="L3223">
        <v>0.47903236692022499</v>
      </c>
      <c r="M3223" t="s">
        <v>15</v>
      </c>
    </row>
    <row r="3224" spans="1:13" x14ac:dyDescent="0.3">
      <c r="A3224">
        <v>40</v>
      </c>
      <c r="B3224" t="s">
        <v>441</v>
      </c>
      <c r="C3224" s="1">
        <v>44136</v>
      </c>
      <c r="D3224" t="s">
        <v>79</v>
      </c>
      <c r="E3224" t="str">
        <f t="shared" si="50"/>
        <v>2020/11</v>
      </c>
      <c r="F3224">
        <v>4936766.8076611403</v>
      </c>
      <c r="G3224">
        <v>0.46519768452045718</v>
      </c>
      <c r="H3224" t="s">
        <v>128</v>
      </c>
      <c r="I3224">
        <v>2020</v>
      </c>
      <c r="J3224" t="s">
        <v>446</v>
      </c>
      <c r="K3224">
        <v>2437103.3933299677</v>
      </c>
      <c r="L3224">
        <v>0.49366386711803756</v>
      </c>
      <c r="M3224" t="s">
        <v>15</v>
      </c>
    </row>
    <row r="3225" spans="1:13" x14ac:dyDescent="0.3">
      <c r="A3225">
        <v>40</v>
      </c>
      <c r="B3225" t="s">
        <v>441</v>
      </c>
      <c r="C3225" s="1">
        <v>44105</v>
      </c>
      <c r="D3225" t="s">
        <v>80</v>
      </c>
      <c r="E3225" t="str">
        <f t="shared" si="50"/>
        <v>2020/10</v>
      </c>
      <c r="F3225">
        <v>3100343.58750819</v>
      </c>
      <c r="G3225">
        <v>8.3383082676314422E-3</v>
      </c>
      <c r="H3225" t="s">
        <v>128</v>
      </c>
      <c r="I3225">
        <v>2020</v>
      </c>
      <c r="J3225" t="s">
        <v>446</v>
      </c>
      <c r="K3225">
        <v>2437103.3933299677</v>
      </c>
      <c r="L3225">
        <v>0.78607526054514432</v>
      </c>
      <c r="M3225" t="s">
        <v>15</v>
      </c>
    </row>
    <row r="3226" spans="1:13" x14ac:dyDescent="0.3">
      <c r="A3226">
        <v>40</v>
      </c>
      <c r="B3226" t="s">
        <v>441</v>
      </c>
      <c r="C3226" s="1">
        <v>44075</v>
      </c>
      <c r="D3226" t="s">
        <v>81</v>
      </c>
      <c r="E3226" t="str">
        <f t="shared" si="50"/>
        <v>2020/09</v>
      </c>
      <c r="F3226">
        <v>3074599.4473882299</v>
      </c>
      <c r="G3226">
        <v>-0.23298332505621169</v>
      </c>
      <c r="H3226" t="s">
        <v>128</v>
      </c>
      <c r="I3226">
        <v>2020</v>
      </c>
      <c r="J3226" t="s">
        <v>446</v>
      </c>
      <c r="K3226">
        <v>2437103.3933299677</v>
      </c>
      <c r="L3226">
        <v>0.79265720137958329</v>
      </c>
      <c r="M3226" t="s">
        <v>15</v>
      </c>
    </row>
    <row r="3227" spans="1:13" x14ac:dyDescent="0.3">
      <c r="A3227">
        <v>40</v>
      </c>
      <c r="B3227" t="s">
        <v>441</v>
      </c>
      <c r="C3227" s="1">
        <v>44044</v>
      </c>
      <c r="D3227" t="s">
        <v>82</v>
      </c>
      <c r="E3227" t="str">
        <f t="shared" si="50"/>
        <v>2020/08</v>
      </c>
      <c r="F3227">
        <v>3881252.67852289</v>
      </c>
      <c r="G3227">
        <v>0.2498715645953874</v>
      </c>
      <c r="H3227" t="s">
        <v>128</v>
      </c>
      <c r="I3227">
        <v>2020</v>
      </c>
      <c r="J3227" t="s">
        <v>446</v>
      </c>
      <c r="K3227">
        <v>2437103.3933299677</v>
      </c>
      <c r="L3227">
        <v>0.62791670504108221</v>
      </c>
      <c r="M3227" t="s">
        <v>15</v>
      </c>
    </row>
    <row r="3228" spans="1:13" x14ac:dyDescent="0.3">
      <c r="A3228">
        <v>40</v>
      </c>
      <c r="B3228" t="s">
        <v>441</v>
      </c>
      <c r="C3228" s="1">
        <v>44013</v>
      </c>
      <c r="D3228" t="s">
        <v>83</v>
      </c>
      <c r="E3228" t="str">
        <f t="shared" si="50"/>
        <v>2020/07</v>
      </c>
      <c r="F3228">
        <v>3023110.8748669899</v>
      </c>
      <c r="G3228">
        <v>-0.27672230832706191</v>
      </c>
      <c r="H3228" t="s">
        <v>128</v>
      </c>
      <c r="I3228">
        <v>2020</v>
      </c>
      <c r="J3228" t="s">
        <v>446</v>
      </c>
      <c r="K3228">
        <v>2437103.3933299677</v>
      </c>
      <c r="L3228">
        <v>0.80615746302629232</v>
      </c>
      <c r="M3228" t="s">
        <v>15</v>
      </c>
    </row>
    <row r="3229" spans="1:13" x14ac:dyDescent="0.3">
      <c r="A3229">
        <v>40</v>
      </c>
      <c r="B3229" t="s">
        <v>441</v>
      </c>
      <c r="C3229" s="1">
        <v>43983</v>
      </c>
      <c r="D3229" t="s">
        <v>84</v>
      </c>
      <c r="E3229" t="str">
        <f t="shared" si="50"/>
        <v>2020/06</v>
      </c>
      <c r="F3229">
        <v>3986878.9252224001</v>
      </c>
      <c r="G3229">
        <v>9.521926546692093E-2</v>
      </c>
      <c r="H3229" t="s">
        <v>128</v>
      </c>
      <c r="I3229">
        <v>2020</v>
      </c>
      <c r="J3229" t="s">
        <v>446</v>
      </c>
      <c r="K3229">
        <v>2437103.3933299677</v>
      </c>
      <c r="L3229">
        <v>0.61128101430720494</v>
      </c>
      <c r="M3229" t="s">
        <v>15</v>
      </c>
    </row>
    <row r="3230" spans="1:13" x14ac:dyDescent="0.3">
      <c r="A3230">
        <v>40</v>
      </c>
      <c r="B3230" t="s">
        <v>441</v>
      </c>
      <c r="C3230" s="1">
        <v>43952</v>
      </c>
      <c r="D3230" t="s">
        <v>85</v>
      </c>
      <c r="E3230" t="str">
        <f t="shared" si="50"/>
        <v>2020/05</v>
      </c>
      <c r="F3230">
        <v>3624764.9146866398</v>
      </c>
      <c r="G3230">
        <v>0.11984399877468024</v>
      </c>
      <c r="H3230" t="s">
        <v>128</v>
      </c>
      <c r="I3230">
        <v>2020</v>
      </c>
      <c r="J3230" t="s">
        <v>446</v>
      </c>
      <c r="K3230">
        <v>2437103.3933299677</v>
      </c>
      <c r="L3230">
        <v>0.67234798688749031</v>
      </c>
      <c r="M3230" t="s">
        <v>15</v>
      </c>
    </row>
    <row r="3231" spans="1:13" x14ac:dyDescent="0.3">
      <c r="A3231">
        <v>40</v>
      </c>
      <c r="B3231" t="s">
        <v>441</v>
      </c>
      <c r="C3231" s="1">
        <v>43922</v>
      </c>
      <c r="D3231" t="s">
        <v>86</v>
      </c>
      <c r="E3231" t="str">
        <f t="shared" si="50"/>
        <v>2020/04</v>
      </c>
      <c r="F3231">
        <v>3215379.6451721</v>
      </c>
      <c r="G3231">
        <v>5.4859611107974229E-2</v>
      </c>
      <c r="H3231" t="s">
        <v>128</v>
      </c>
      <c r="I3231">
        <v>2020</v>
      </c>
      <c r="J3231" t="s">
        <v>446</v>
      </c>
      <c r="K3231">
        <v>2437103.3933299677</v>
      </c>
      <c r="L3231">
        <v>0.7579519877191746</v>
      </c>
      <c r="M3231" t="s">
        <v>15</v>
      </c>
    </row>
    <row r="3232" spans="1:13" x14ac:dyDescent="0.3">
      <c r="A3232">
        <v>40</v>
      </c>
      <c r="B3232" t="s">
        <v>441</v>
      </c>
      <c r="C3232" s="1">
        <v>43891</v>
      </c>
      <c r="D3232" t="s">
        <v>87</v>
      </c>
      <c r="E3232" t="str">
        <f t="shared" si="50"/>
        <v>2020/03</v>
      </c>
      <c r="F3232">
        <v>3043736.3559688102</v>
      </c>
      <c r="G3232">
        <v>-0.65613069502876475</v>
      </c>
      <c r="H3232" t="s">
        <v>128</v>
      </c>
      <c r="I3232">
        <v>2020</v>
      </c>
      <c r="J3232" t="s">
        <v>446</v>
      </c>
      <c r="K3232">
        <v>2437103.3933299677</v>
      </c>
      <c r="L3232">
        <v>0.80069464247479039</v>
      </c>
      <c r="M3232" t="s">
        <v>15</v>
      </c>
    </row>
    <row r="3233" spans="1:13" x14ac:dyDescent="0.3">
      <c r="A3233">
        <v>40</v>
      </c>
      <c r="B3233" t="s">
        <v>441</v>
      </c>
      <c r="C3233" s="1">
        <v>43862</v>
      </c>
      <c r="D3233" t="s">
        <v>88</v>
      </c>
      <c r="E3233" t="str">
        <f t="shared" si="50"/>
        <v>2020/02</v>
      </c>
      <c r="F3233">
        <v>5866255.4679482896</v>
      </c>
      <c r="G3233">
        <v>-0.23569508432210592</v>
      </c>
      <c r="H3233" t="s">
        <v>128</v>
      </c>
      <c r="I3233">
        <v>2020</v>
      </c>
      <c r="J3233" t="s">
        <v>446</v>
      </c>
      <c r="K3233">
        <v>2437103.3933299677</v>
      </c>
      <c r="L3233">
        <v>0.41544446992560646</v>
      </c>
      <c r="M3233" t="s">
        <v>15</v>
      </c>
    </row>
    <row r="3234" spans="1:13" x14ac:dyDescent="0.3">
      <c r="A3234">
        <v>40</v>
      </c>
      <c r="B3234" t="s">
        <v>441</v>
      </c>
      <c r="C3234" s="1">
        <v>43831</v>
      </c>
      <c r="D3234" t="s">
        <v>89</v>
      </c>
      <c r="E3234" t="str">
        <f t="shared" si="50"/>
        <v>2020/01</v>
      </c>
      <c r="F3234">
        <v>7425437.4928655103</v>
      </c>
      <c r="G3234">
        <v>1.3350140684019397E-4</v>
      </c>
      <c r="H3234" t="s">
        <v>128</v>
      </c>
      <c r="I3234">
        <v>2020</v>
      </c>
      <c r="J3234" t="s">
        <v>446</v>
      </c>
      <c r="K3234">
        <v>2437103.3933299677</v>
      </c>
      <c r="L3234">
        <v>0.32821007458100337</v>
      </c>
      <c r="M3234" t="s">
        <v>15</v>
      </c>
    </row>
    <row r="3235" spans="1:13" x14ac:dyDescent="0.3">
      <c r="A3235">
        <v>40</v>
      </c>
      <c r="B3235" t="s">
        <v>441</v>
      </c>
      <c r="C3235" s="1">
        <v>43800</v>
      </c>
      <c r="D3235" t="s">
        <v>90</v>
      </c>
      <c r="E3235" t="str">
        <f t="shared" si="50"/>
        <v>2019/12</v>
      </c>
      <c r="F3235">
        <v>7424446.25268126</v>
      </c>
      <c r="G3235">
        <v>6.2644896662897409E-2</v>
      </c>
      <c r="H3235" t="s">
        <v>128</v>
      </c>
      <c r="I3235">
        <v>2019</v>
      </c>
      <c r="J3235" t="s">
        <v>447</v>
      </c>
      <c r="K3235">
        <v>3671872.1253587296</v>
      </c>
      <c r="L3235">
        <v>0.4945651164263829</v>
      </c>
      <c r="M3235" t="s">
        <v>15</v>
      </c>
    </row>
    <row r="3236" spans="1:13" x14ac:dyDescent="0.3">
      <c r="A3236">
        <v>40</v>
      </c>
      <c r="B3236" t="s">
        <v>441</v>
      </c>
      <c r="C3236" s="1">
        <v>43770</v>
      </c>
      <c r="D3236" t="s">
        <v>92</v>
      </c>
      <c r="E3236" t="str">
        <f t="shared" si="50"/>
        <v>2019/11</v>
      </c>
      <c r="F3236">
        <v>6973611.26771513</v>
      </c>
      <c r="G3236">
        <v>7.7678786752749016E-2</v>
      </c>
      <c r="H3236" t="s">
        <v>128</v>
      </c>
      <c r="I3236">
        <v>2019</v>
      </c>
      <c r="J3236" t="s">
        <v>447</v>
      </c>
      <c r="K3236">
        <v>3671872.1253587296</v>
      </c>
      <c r="L3236">
        <v>0.5265381140984936</v>
      </c>
      <c r="M3236" t="s">
        <v>15</v>
      </c>
    </row>
    <row r="3237" spans="1:13" x14ac:dyDescent="0.3">
      <c r="A3237">
        <v>40</v>
      </c>
      <c r="B3237" t="s">
        <v>441</v>
      </c>
      <c r="C3237" s="1">
        <v>43739</v>
      </c>
      <c r="D3237" t="s">
        <v>93</v>
      </c>
      <c r="E3237" t="str">
        <f t="shared" si="50"/>
        <v>2019/10</v>
      </c>
      <c r="F3237">
        <v>6452414.6153930901</v>
      </c>
      <c r="G3237">
        <v>7.3735241131260079E-2</v>
      </c>
      <c r="H3237" t="s">
        <v>128</v>
      </c>
      <c r="I3237">
        <v>2019</v>
      </c>
      <c r="J3237" t="s">
        <v>447</v>
      </c>
      <c r="K3237">
        <v>3671872.1253587296</v>
      </c>
      <c r="L3237">
        <v>0.56906946379406431</v>
      </c>
      <c r="M3237" t="s">
        <v>15</v>
      </c>
    </row>
    <row r="3238" spans="1:13" x14ac:dyDescent="0.3">
      <c r="A3238">
        <v>40</v>
      </c>
      <c r="B3238" t="s">
        <v>441</v>
      </c>
      <c r="C3238" s="1">
        <v>43709</v>
      </c>
      <c r="D3238" t="s">
        <v>94</v>
      </c>
      <c r="E3238" t="str">
        <f t="shared" si="50"/>
        <v>2019/09</v>
      </c>
      <c r="F3238">
        <v>5993761.5017034803</v>
      </c>
      <c r="G3238">
        <v>0.17704854537542408</v>
      </c>
      <c r="H3238" t="s">
        <v>128</v>
      </c>
      <c r="I3238">
        <v>2019</v>
      </c>
      <c r="J3238" t="s">
        <v>447</v>
      </c>
      <c r="K3238">
        <v>3671872.1253587296</v>
      </c>
      <c r="L3238">
        <v>0.612615654512638</v>
      </c>
      <c r="M3238" t="s">
        <v>15</v>
      </c>
    </row>
    <row r="3239" spans="1:13" x14ac:dyDescent="0.3">
      <c r="A3239">
        <v>40</v>
      </c>
      <c r="B3239" t="s">
        <v>441</v>
      </c>
      <c r="C3239" s="1">
        <v>43678</v>
      </c>
      <c r="D3239" t="s">
        <v>95</v>
      </c>
      <c r="E3239" t="str">
        <f t="shared" si="50"/>
        <v>2019/08</v>
      </c>
      <c r="F3239">
        <v>5021208.45701301</v>
      </c>
      <c r="G3239">
        <v>-6.2265424306629316E-4</v>
      </c>
      <c r="H3239" t="s">
        <v>128</v>
      </c>
      <c r="I3239">
        <v>2019</v>
      </c>
      <c r="J3239" t="s">
        <v>447</v>
      </c>
      <c r="K3239">
        <v>3671872.1253587296</v>
      </c>
      <c r="L3239">
        <v>0.73127259240358911</v>
      </c>
      <c r="M3239" t="s">
        <v>33</v>
      </c>
    </row>
    <row r="3240" spans="1:13" x14ac:dyDescent="0.3">
      <c r="A3240">
        <v>40</v>
      </c>
      <c r="B3240" t="s">
        <v>441</v>
      </c>
      <c r="C3240" s="1">
        <v>43647</v>
      </c>
      <c r="D3240" t="s">
        <v>96</v>
      </c>
      <c r="E3240" t="str">
        <f t="shared" si="50"/>
        <v>2019/07</v>
      </c>
      <c r="F3240">
        <v>5024335.90732315</v>
      </c>
      <c r="G3240">
        <v>1.1266528172088563E-2</v>
      </c>
      <c r="H3240" t="s">
        <v>128</v>
      </c>
      <c r="I3240">
        <v>2019</v>
      </c>
      <c r="J3240" t="s">
        <v>447</v>
      </c>
      <c r="K3240">
        <v>3671872.1253587296</v>
      </c>
      <c r="L3240">
        <v>0.73081740414824659</v>
      </c>
      <c r="M3240" t="s">
        <v>33</v>
      </c>
    </row>
    <row r="3241" spans="1:13" x14ac:dyDescent="0.3">
      <c r="A3241">
        <v>40</v>
      </c>
      <c r="B3241" t="s">
        <v>441</v>
      </c>
      <c r="C3241" s="1">
        <v>43617</v>
      </c>
      <c r="D3241" t="s">
        <v>97</v>
      </c>
      <c r="E3241" t="str">
        <f t="shared" si="50"/>
        <v>2019/06</v>
      </c>
      <c r="F3241">
        <v>4968046.7722591599</v>
      </c>
      <c r="G3241">
        <v>8.9953242694376809E-2</v>
      </c>
      <c r="H3241" t="s">
        <v>128</v>
      </c>
      <c r="I3241">
        <v>2019</v>
      </c>
      <c r="J3241" t="s">
        <v>447</v>
      </c>
      <c r="K3241">
        <v>3671872.1253587296</v>
      </c>
      <c r="L3241">
        <v>0.73909773673265755</v>
      </c>
      <c r="M3241" t="s">
        <v>33</v>
      </c>
    </row>
    <row r="3242" spans="1:13" x14ac:dyDescent="0.3">
      <c r="A3242">
        <v>40</v>
      </c>
      <c r="B3242" t="s">
        <v>441</v>
      </c>
      <c r="C3242" s="1">
        <v>43586</v>
      </c>
      <c r="D3242" t="s">
        <v>98</v>
      </c>
      <c r="E3242" t="str">
        <f t="shared" si="50"/>
        <v>2019/05</v>
      </c>
      <c r="F3242">
        <v>4540665.1793598104</v>
      </c>
      <c r="G3242">
        <v>-0.28931644305571108</v>
      </c>
      <c r="H3242" t="s">
        <v>128</v>
      </c>
      <c r="I3242">
        <v>2019</v>
      </c>
      <c r="J3242" t="s">
        <v>447</v>
      </c>
      <c r="K3242">
        <v>3671872.1253587296</v>
      </c>
      <c r="L3242">
        <v>0.80866392484733429</v>
      </c>
      <c r="M3242" t="s">
        <v>33</v>
      </c>
    </row>
    <row r="3243" spans="1:13" x14ac:dyDescent="0.3">
      <c r="A3243">
        <v>40</v>
      </c>
      <c r="B3243" t="s">
        <v>441</v>
      </c>
      <c r="C3243" s="1">
        <v>43556</v>
      </c>
      <c r="D3243" t="s">
        <v>99</v>
      </c>
      <c r="E3243" t="str">
        <f t="shared" si="50"/>
        <v>2019/04</v>
      </c>
      <c r="F3243">
        <v>6064123.1690594004</v>
      </c>
      <c r="G3243">
        <v>4.0338658858463224E-2</v>
      </c>
      <c r="H3243" t="s">
        <v>128</v>
      </c>
      <c r="I3243">
        <v>2019</v>
      </c>
      <c r="J3243" t="s">
        <v>447</v>
      </c>
      <c r="K3243">
        <v>3671872.1253587296</v>
      </c>
      <c r="L3243">
        <v>0.60550751081269183</v>
      </c>
      <c r="M3243" t="s">
        <v>15</v>
      </c>
    </row>
    <row r="3244" spans="1:13" x14ac:dyDescent="0.3">
      <c r="A3244">
        <v>40</v>
      </c>
      <c r="B3244" t="s">
        <v>441</v>
      </c>
      <c r="C3244" s="1">
        <v>43525</v>
      </c>
      <c r="D3244" t="s">
        <v>100</v>
      </c>
      <c r="E3244" t="str">
        <f t="shared" si="50"/>
        <v>2019/03</v>
      </c>
      <c r="F3244">
        <v>5824372.6891091904</v>
      </c>
      <c r="G3244">
        <v>-9.3885485035989785E-2</v>
      </c>
      <c r="H3244" t="s">
        <v>128</v>
      </c>
      <c r="I3244">
        <v>2019</v>
      </c>
      <c r="J3244" t="s">
        <v>447</v>
      </c>
      <c r="K3244">
        <v>3671872.1253587296</v>
      </c>
      <c r="L3244">
        <v>0.63043220641162723</v>
      </c>
      <c r="M3244" t="s">
        <v>15</v>
      </c>
    </row>
    <row r="3245" spans="1:13" x14ac:dyDescent="0.3">
      <c r="A3245">
        <v>40</v>
      </c>
      <c r="B3245" t="s">
        <v>441</v>
      </c>
      <c r="C3245" s="1">
        <v>43497</v>
      </c>
      <c r="D3245" t="s">
        <v>101</v>
      </c>
      <c r="E3245" t="str">
        <f t="shared" si="50"/>
        <v>2019/02</v>
      </c>
      <c r="F3245">
        <v>6397688.7084323103</v>
      </c>
      <c r="G3245">
        <v>-2.9301773276702501E-2</v>
      </c>
      <c r="H3245" t="s">
        <v>128</v>
      </c>
      <c r="I3245">
        <v>2019</v>
      </c>
      <c r="J3245" t="s">
        <v>447</v>
      </c>
      <c r="K3245">
        <v>3671872.1253587296</v>
      </c>
      <c r="L3245">
        <v>0.57393729090305878</v>
      </c>
      <c r="M3245" t="s">
        <v>15</v>
      </c>
    </row>
    <row r="3246" spans="1:13" x14ac:dyDescent="0.3">
      <c r="A3246">
        <v>40</v>
      </c>
      <c r="B3246" t="s">
        <v>441</v>
      </c>
      <c r="C3246" s="1">
        <v>43466</v>
      </c>
      <c r="D3246" t="s">
        <v>102</v>
      </c>
      <c r="E3246" t="str">
        <f t="shared" si="50"/>
        <v>2019/01</v>
      </c>
      <c r="F3246">
        <v>6587925.86428928</v>
      </c>
      <c r="G3246">
        <v>0.16744088058971446</v>
      </c>
      <c r="H3246" t="s">
        <v>128</v>
      </c>
      <c r="I3246">
        <v>2019</v>
      </c>
      <c r="J3246" t="s">
        <v>447</v>
      </c>
      <c r="K3246">
        <v>3671872.1253587296</v>
      </c>
      <c r="L3246">
        <v>0.55736391103952709</v>
      </c>
      <c r="M3246" t="s">
        <v>15</v>
      </c>
    </row>
    <row r="3247" spans="1:13" x14ac:dyDescent="0.3">
      <c r="A3247">
        <v>40</v>
      </c>
      <c r="B3247" t="s">
        <v>441</v>
      </c>
      <c r="C3247" s="1">
        <v>43435</v>
      </c>
      <c r="D3247" t="s">
        <v>103</v>
      </c>
      <c r="E3247" t="str">
        <f t="shared" si="50"/>
        <v>2018/12</v>
      </c>
      <c r="F3247">
        <v>5572243.0704349698</v>
      </c>
      <c r="G3247">
        <v>-6.7643828274671792E-3</v>
      </c>
      <c r="H3247" t="s">
        <v>128</v>
      </c>
      <c r="I3247">
        <v>2018</v>
      </c>
      <c r="J3247" t="s">
        <v>448</v>
      </c>
      <c r="K3247">
        <v>4250184.8927648803</v>
      </c>
      <c r="L3247">
        <v>0.76274219179622227</v>
      </c>
      <c r="M3247" t="s">
        <v>15</v>
      </c>
    </row>
    <row r="3248" spans="1:13" x14ac:dyDescent="0.3">
      <c r="A3248">
        <v>40</v>
      </c>
      <c r="B3248" t="s">
        <v>441</v>
      </c>
      <c r="C3248" s="1">
        <v>43405</v>
      </c>
      <c r="D3248" t="s">
        <v>105</v>
      </c>
      <c r="E3248" t="str">
        <f t="shared" si="50"/>
        <v>2018/11</v>
      </c>
      <c r="F3248">
        <v>5610063.6279234597</v>
      </c>
      <c r="G3248">
        <v>-7.5711821735696835E-2</v>
      </c>
      <c r="H3248" t="s">
        <v>128</v>
      </c>
      <c r="I3248">
        <v>2018</v>
      </c>
      <c r="J3248" t="s">
        <v>448</v>
      </c>
      <c r="K3248">
        <v>4250184.8927648803</v>
      </c>
      <c r="L3248">
        <v>0.75760012268133003</v>
      </c>
      <c r="M3248" t="s">
        <v>33</v>
      </c>
    </row>
    <row r="3249" spans="1:13" x14ac:dyDescent="0.3">
      <c r="A3249">
        <v>40</v>
      </c>
      <c r="B3249" t="s">
        <v>441</v>
      </c>
      <c r="C3249" s="1">
        <v>43374</v>
      </c>
      <c r="D3249" t="s">
        <v>106</v>
      </c>
      <c r="E3249" t="str">
        <f t="shared" si="50"/>
        <v>2018/10</v>
      </c>
      <c r="F3249">
        <v>6051304.5874230601</v>
      </c>
      <c r="G3249">
        <v>-9.0754389396526705E-2</v>
      </c>
      <c r="H3249" t="s">
        <v>128</v>
      </c>
      <c r="I3249">
        <v>2018</v>
      </c>
      <c r="J3249" t="s">
        <v>448</v>
      </c>
      <c r="K3249">
        <v>4250184.8927648803</v>
      </c>
      <c r="L3249">
        <v>0.70235844706914941</v>
      </c>
      <c r="M3249" t="s">
        <v>33</v>
      </c>
    </row>
    <row r="3250" spans="1:13" x14ac:dyDescent="0.3">
      <c r="A3250">
        <v>40</v>
      </c>
      <c r="B3250" t="s">
        <v>441</v>
      </c>
      <c r="C3250" s="1">
        <v>43344</v>
      </c>
      <c r="D3250" t="s">
        <v>107</v>
      </c>
      <c r="E3250" t="str">
        <f t="shared" si="50"/>
        <v>2018/09</v>
      </c>
      <c r="F3250">
        <v>6626178.6963574598</v>
      </c>
      <c r="G3250">
        <v>-0.14891846386889385</v>
      </c>
      <c r="H3250" t="s">
        <v>128</v>
      </c>
      <c r="I3250">
        <v>2018</v>
      </c>
      <c r="J3250" t="s">
        <v>448</v>
      </c>
      <c r="K3250">
        <v>4250184.8927648803</v>
      </c>
      <c r="L3250">
        <v>0.64142322257341022</v>
      </c>
      <c r="M3250" t="s">
        <v>15</v>
      </c>
    </row>
    <row r="3251" spans="1:13" x14ac:dyDescent="0.3">
      <c r="A3251">
        <v>40</v>
      </c>
      <c r="B3251" t="s">
        <v>441</v>
      </c>
      <c r="C3251" s="1">
        <v>43313</v>
      </c>
      <c r="D3251" t="s">
        <v>108</v>
      </c>
      <c r="E3251" t="str">
        <f t="shared" si="50"/>
        <v>2018/08</v>
      </c>
      <c r="F3251">
        <v>7690199.57985014</v>
      </c>
      <c r="G3251">
        <v>-5.9814297623004518E-2</v>
      </c>
      <c r="H3251" t="s">
        <v>128</v>
      </c>
      <c r="I3251">
        <v>2018</v>
      </c>
      <c r="J3251" t="s">
        <v>448</v>
      </c>
      <c r="K3251">
        <v>4250184.8927648803</v>
      </c>
      <c r="L3251">
        <v>0.55267549933310112</v>
      </c>
      <c r="M3251" t="s">
        <v>15</v>
      </c>
    </row>
    <row r="3252" spans="1:13" x14ac:dyDescent="0.3">
      <c r="A3252">
        <v>40</v>
      </c>
      <c r="B3252" t="s">
        <v>441</v>
      </c>
      <c r="C3252" s="1">
        <v>43282</v>
      </c>
      <c r="D3252" t="s">
        <v>109</v>
      </c>
      <c r="E3252" t="str">
        <f t="shared" si="50"/>
        <v>2018/07</v>
      </c>
      <c r="F3252">
        <v>8164218.7085103896</v>
      </c>
      <c r="G3252">
        <v>-3.2809686960462214E-2</v>
      </c>
      <c r="H3252" t="s">
        <v>128</v>
      </c>
      <c r="I3252">
        <v>2018</v>
      </c>
      <c r="J3252" t="s">
        <v>448</v>
      </c>
      <c r="K3252">
        <v>4250184.8927648803</v>
      </c>
      <c r="L3252">
        <v>0.52058684909242858</v>
      </c>
      <c r="M3252" t="s">
        <v>15</v>
      </c>
    </row>
    <row r="3253" spans="1:13" x14ac:dyDescent="0.3">
      <c r="A3253">
        <v>40</v>
      </c>
      <c r="B3253" t="s">
        <v>441</v>
      </c>
      <c r="C3253" s="1">
        <v>43252</v>
      </c>
      <c r="D3253" t="s">
        <v>110</v>
      </c>
      <c r="E3253" t="str">
        <f t="shared" si="50"/>
        <v>2018/06</v>
      </c>
      <c r="F3253">
        <v>8436526.9147933703</v>
      </c>
      <c r="G3253">
        <v>-2.129001841910249E-2</v>
      </c>
      <c r="H3253" t="s">
        <v>128</v>
      </c>
      <c r="I3253">
        <v>2018</v>
      </c>
      <c r="J3253" t="s">
        <v>448</v>
      </c>
      <c r="K3253">
        <v>4250184.8927648803</v>
      </c>
      <c r="L3253">
        <v>0.50378371759974139</v>
      </c>
      <c r="M3253" t="s">
        <v>15</v>
      </c>
    </row>
    <row r="3254" spans="1:13" x14ac:dyDescent="0.3">
      <c r="A3254">
        <v>40</v>
      </c>
      <c r="B3254" t="s">
        <v>441</v>
      </c>
      <c r="C3254" s="1">
        <v>43221</v>
      </c>
      <c r="D3254" t="s">
        <v>111</v>
      </c>
      <c r="E3254" t="str">
        <f t="shared" si="50"/>
        <v>2018/05</v>
      </c>
      <c r="F3254">
        <v>8618066.3602013309</v>
      </c>
      <c r="G3254">
        <v>7.2174420821611504E-2</v>
      </c>
      <c r="H3254" t="s">
        <v>128</v>
      </c>
      <c r="I3254">
        <v>2018</v>
      </c>
      <c r="J3254" t="s">
        <v>448</v>
      </c>
      <c r="K3254">
        <v>4250184.8927648803</v>
      </c>
      <c r="L3254">
        <v>0.49317152074767612</v>
      </c>
      <c r="M3254" t="s">
        <v>15</v>
      </c>
    </row>
    <row r="3255" spans="1:13" x14ac:dyDescent="0.3">
      <c r="A3255">
        <v>40</v>
      </c>
      <c r="B3255" t="s">
        <v>441</v>
      </c>
      <c r="C3255" s="1">
        <v>43191</v>
      </c>
      <c r="D3255" t="s">
        <v>112</v>
      </c>
      <c r="E3255" t="str">
        <f t="shared" si="50"/>
        <v>2018/04</v>
      </c>
      <c r="F3255">
        <v>8017978.3859697599</v>
      </c>
      <c r="G3255">
        <v>-9.0781940824392043E-3</v>
      </c>
      <c r="H3255" t="s">
        <v>128</v>
      </c>
      <c r="I3255">
        <v>2018</v>
      </c>
      <c r="J3255" t="s">
        <v>448</v>
      </c>
      <c r="K3255">
        <v>4250184.8927648803</v>
      </c>
      <c r="L3255">
        <v>0.53008185956226272</v>
      </c>
      <c r="M3255" t="s">
        <v>15</v>
      </c>
    </row>
    <row r="3256" spans="1:13" x14ac:dyDescent="0.3">
      <c r="A3256">
        <v>40</v>
      </c>
      <c r="B3256" t="s">
        <v>441</v>
      </c>
      <c r="C3256" s="1">
        <v>43160</v>
      </c>
      <c r="D3256" t="s">
        <v>113</v>
      </c>
      <c r="E3256" t="str">
        <f t="shared" si="50"/>
        <v>2018/03</v>
      </c>
      <c r="F3256">
        <v>8091098.5472400701</v>
      </c>
      <c r="G3256">
        <v>-4.5386246300763475E-2</v>
      </c>
      <c r="H3256" t="s">
        <v>128</v>
      </c>
      <c r="I3256">
        <v>2018</v>
      </c>
      <c r="J3256" t="s">
        <v>448</v>
      </c>
      <c r="K3256">
        <v>4250184.8927648803</v>
      </c>
      <c r="L3256">
        <v>0.52529145059228677</v>
      </c>
      <c r="M3256" t="s">
        <v>15</v>
      </c>
    </row>
    <row r="3257" spans="1:13" x14ac:dyDescent="0.3">
      <c r="A3257">
        <v>40</v>
      </c>
      <c r="B3257" t="s">
        <v>441</v>
      </c>
      <c r="C3257" s="1">
        <v>43132</v>
      </c>
      <c r="D3257" t="s">
        <v>114</v>
      </c>
      <c r="E3257" t="str">
        <f t="shared" si="50"/>
        <v>2018/02</v>
      </c>
      <c r="F3257">
        <v>8466784.1302473396</v>
      </c>
      <c r="G3257">
        <v>1.1380807274979275E-2</v>
      </c>
      <c r="H3257" t="s">
        <v>128</v>
      </c>
      <c r="I3257">
        <v>2018</v>
      </c>
      <c r="J3257" t="s">
        <v>448</v>
      </c>
      <c r="K3257">
        <v>4250184.8927648803</v>
      </c>
      <c r="L3257">
        <v>0.50198337732282772</v>
      </c>
      <c r="M3257" t="s">
        <v>15</v>
      </c>
    </row>
    <row r="3258" spans="1:13" x14ac:dyDescent="0.3">
      <c r="A3258">
        <v>40</v>
      </c>
      <c r="B3258" t="s">
        <v>441</v>
      </c>
      <c r="C3258" s="1">
        <v>43101</v>
      </c>
      <c r="D3258" t="s">
        <v>115</v>
      </c>
      <c r="E3258" t="str">
        <f t="shared" si="50"/>
        <v>2018/01</v>
      </c>
      <c r="F3258">
        <v>8370971.5383010302</v>
      </c>
      <c r="G3258">
        <v>6.3350829708865714E-2</v>
      </c>
      <c r="H3258" t="s">
        <v>128</v>
      </c>
      <c r="I3258">
        <v>2018</v>
      </c>
      <c r="J3258" t="s">
        <v>448</v>
      </c>
      <c r="K3258">
        <v>4250184.8927648803</v>
      </c>
      <c r="L3258">
        <v>0.50772898621364759</v>
      </c>
      <c r="M3258" t="s">
        <v>15</v>
      </c>
    </row>
    <row r="3259" spans="1:13" x14ac:dyDescent="0.3">
      <c r="A3259">
        <v>40</v>
      </c>
      <c r="B3259" t="s">
        <v>441</v>
      </c>
      <c r="C3259" s="1">
        <v>43070</v>
      </c>
      <c r="D3259" t="s">
        <v>116</v>
      </c>
      <c r="E3259" t="str">
        <f t="shared" si="50"/>
        <v>2017/12</v>
      </c>
      <c r="F3259">
        <v>7857112.1023847703</v>
      </c>
      <c r="G3259">
        <v>4.0423615756938869E-2</v>
      </c>
      <c r="H3259" t="s">
        <v>128</v>
      </c>
      <c r="I3259">
        <v>2017</v>
      </c>
      <c r="J3259" t="s">
        <v>449</v>
      </c>
      <c r="K3259">
        <v>3750070.2337677572</v>
      </c>
      <c r="L3259">
        <v>0.47728353431912285</v>
      </c>
      <c r="M3259" t="s">
        <v>15</v>
      </c>
    </row>
    <row r="3260" spans="1:13" x14ac:dyDescent="0.3">
      <c r="A3260">
        <v>40</v>
      </c>
      <c r="B3260" t="s">
        <v>441</v>
      </c>
      <c r="C3260" s="1">
        <v>43040</v>
      </c>
      <c r="D3260" t="s">
        <v>118</v>
      </c>
      <c r="E3260" t="str">
        <f t="shared" si="50"/>
        <v>2017/11</v>
      </c>
      <c r="F3260">
        <v>7545833.1192519898</v>
      </c>
      <c r="G3260">
        <v>4.8825730883917423E-2</v>
      </c>
      <c r="H3260" t="s">
        <v>128</v>
      </c>
      <c r="I3260">
        <v>2017</v>
      </c>
      <c r="J3260" t="s">
        <v>449</v>
      </c>
      <c r="K3260">
        <v>3750070.2337677572</v>
      </c>
      <c r="L3260">
        <v>0.49697232558722393</v>
      </c>
      <c r="M3260" t="s">
        <v>15</v>
      </c>
    </row>
    <row r="3261" spans="1:13" x14ac:dyDescent="0.3">
      <c r="A3261">
        <v>40</v>
      </c>
      <c r="B3261" t="s">
        <v>441</v>
      </c>
      <c r="C3261" s="1">
        <v>43009</v>
      </c>
      <c r="D3261" t="s">
        <v>119</v>
      </c>
      <c r="E3261" t="str">
        <f t="shared" si="50"/>
        <v>2017/10</v>
      </c>
      <c r="F3261">
        <v>7186252.13669765</v>
      </c>
      <c r="G3261">
        <v>9.5534272074864285E-2</v>
      </c>
      <c r="H3261" t="s">
        <v>128</v>
      </c>
      <c r="I3261">
        <v>2017</v>
      </c>
      <c r="J3261" t="s">
        <v>449</v>
      </c>
      <c r="K3261">
        <v>3750070.2337677572</v>
      </c>
      <c r="L3261">
        <v>0.52183950165309034</v>
      </c>
      <c r="M3261" t="s">
        <v>15</v>
      </c>
    </row>
    <row r="3262" spans="1:13" x14ac:dyDescent="0.3">
      <c r="A3262">
        <v>40</v>
      </c>
      <c r="B3262" t="s">
        <v>441</v>
      </c>
      <c r="C3262" s="1">
        <v>42979</v>
      </c>
      <c r="D3262" t="s">
        <v>120</v>
      </c>
      <c r="E3262" t="str">
        <f t="shared" si="50"/>
        <v>2017/09</v>
      </c>
      <c r="F3262">
        <v>6531492.6668758597</v>
      </c>
      <c r="G3262">
        <v>1.7406161556420403E-2</v>
      </c>
      <c r="H3262" t="s">
        <v>128</v>
      </c>
      <c r="I3262">
        <v>2017</v>
      </c>
      <c r="J3262" t="s">
        <v>449</v>
      </c>
      <c r="K3262">
        <v>3750070.2337677572</v>
      </c>
      <c r="L3262">
        <v>0.57415210045110388</v>
      </c>
      <c r="M3262" t="s">
        <v>15</v>
      </c>
    </row>
    <row r="3263" spans="1:13" x14ac:dyDescent="0.3">
      <c r="A3263">
        <v>40</v>
      </c>
      <c r="B3263" t="s">
        <v>441</v>
      </c>
      <c r="C3263" s="1">
        <v>42948</v>
      </c>
      <c r="D3263" t="s">
        <v>121</v>
      </c>
      <c r="E3263" t="str">
        <f t="shared" si="50"/>
        <v>2017/08</v>
      </c>
      <c r="F3263">
        <v>6418788.1721674101</v>
      </c>
      <c r="G3263">
        <v>-3.2897672540589874E-2</v>
      </c>
      <c r="H3263" t="s">
        <v>128</v>
      </c>
      <c r="I3263">
        <v>2017</v>
      </c>
      <c r="J3263" t="s">
        <v>449</v>
      </c>
      <c r="K3263">
        <v>3750070.2337677572</v>
      </c>
      <c r="L3263">
        <v>0.5842333682280535</v>
      </c>
      <c r="M3263" t="s">
        <v>33</v>
      </c>
    </row>
    <row r="3264" spans="1:13" x14ac:dyDescent="0.3">
      <c r="A3264">
        <v>40</v>
      </c>
      <c r="B3264" t="s">
        <v>441</v>
      </c>
      <c r="C3264" s="1">
        <v>42917</v>
      </c>
      <c r="D3264" t="s">
        <v>122</v>
      </c>
      <c r="E3264" t="str">
        <f t="shared" si="50"/>
        <v>2017/07</v>
      </c>
      <c r="F3264">
        <v>6633463.1564570703</v>
      </c>
      <c r="G3264">
        <v>-9.4868815138383897E-2</v>
      </c>
      <c r="H3264" t="s">
        <v>128</v>
      </c>
      <c r="I3264">
        <v>2017</v>
      </c>
      <c r="J3264" t="s">
        <v>449</v>
      </c>
      <c r="K3264">
        <v>3750070.2337677572</v>
      </c>
      <c r="L3264">
        <v>0.56532615698896382</v>
      </c>
      <c r="M3264" t="s">
        <v>15</v>
      </c>
    </row>
    <row r="3265" spans="1:13" x14ac:dyDescent="0.3">
      <c r="A3265">
        <v>40</v>
      </c>
      <c r="B3265" t="s">
        <v>441</v>
      </c>
      <c r="C3265" s="1">
        <v>42887</v>
      </c>
      <c r="D3265" t="s">
        <v>123</v>
      </c>
      <c r="E3265" t="str">
        <f t="shared" si="50"/>
        <v>2017/06</v>
      </c>
      <c r="F3265">
        <v>7293589.6288424795</v>
      </c>
      <c r="G3265">
        <v>-3.9673445357671651E-2</v>
      </c>
      <c r="H3265" t="s">
        <v>128</v>
      </c>
      <c r="I3265">
        <v>2017</v>
      </c>
      <c r="J3265" t="s">
        <v>449</v>
      </c>
      <c r="K3265">
        <v>3750070.2337677572</v>
      </c>
      <c r="L3265">
        <v>0.51415975186458462</v>
      </c>
      <c r="M3265" t="s">
        <v>15</v>
      </c>
    </row>
    <row r="3266" spans="1:13" x14ac:dyDescent="0.3">
      <c r="A3266">
        <v>40</v>
      </c>
      <c r="B3266" t="s">
        <v>441</v>
      </c>
      <c r="C3266" s="1">
        <v>42856</v>
      </c>
      <c r="D3266" t="s">
        <v>124</v>
      </c>
      <c r="E3266" t="str">
        <f t="shared" si="50"/>
        <v>2017/05</v>
      </c>
      <c r="F3266">
        <v>7588768.1161099197</v>
      </c>
      <c r="G3266">
        <v>0.19112968122053378</v>
      </c>
      <c r="H3266" t="s">
        <v>128</v>
      </c>
      <c r="I3266">
        <v>2017</v>
      </c>
      <c r="J3266" t="s">
        <v>449</v>
      </c>
      <c r="K3266">
        <v>3750070.2337677572</v>
      </c>
      <c r="L3266">
        <v>0.49416060372260812</v>
      </c>
      <c r="M3266" t="s">
        <v>15</v>
      </c>
    </row>
    <row r="3267" spans="1:13" x14ac:dyDescent="0.3">
      <c r="A3267">
        <v>40</v>
      </c>
      <c r="B3267" t="s">
        <v>441</v>
      </c>
      <c r="C3267" s="1">
        <v>42826</v>
      </c>
      <c r="D3267" t="s">
        <v>125</v>
      </c>
      <c r="E3267" t="str">
        <f t="shared" ref="E3267:E3330" si="51">TEXT(C3267,"yyyy/mm")</f>
        <v>2017/04</v>
      </c>
      <c r="F3267">
        <v>6268515.6831646403</v>
      </c>
      <c r="G3267">
        <v>0.1296251414773491</v>
      </c>
      <c r="H3267" t="s">
        <v>128</v>
      </c>
      <c r="I3267">
        <v>2017</v>
      </c>
      <c r="J3267" t="s">
        <v>449</v>
      </c>
      <c r="K3267">
        <v>3750070.2337677572</v>
      </c>
      <c r="L3267">
        <v>0.59823894894916274</v>
      </c>
      <c r="M3267" t="s">
        <v>33</v>
      </c>
    </row>
    <row r="3268" spans="1:13" x14ac:dyDescent="0.3">
      <c r="A3268">
        <v>40</v>
      </c>
      <c r="B3268" t="s">
        <v>441</v>
      </c>
      <c r="C3268" s="1">
        <v>42795</v>
      </c>
      <c r="D3268" t="s">
        <v>126</v>
      </c>
      <c r="E3268" t="str">
        <f t="shared" si="51"/>
        <v>2017/03</v>
      </c>
      <c r="F3268">
        <v>5506418.7211980298</v>
      </c>
      <c r="G3268">
        <v>7.5908961426004423E-2</v>
      </c>
      <c r="H3268" t="s">
        <v>128</v>
      </c>
      <c r="I3268">
        <v>2017</v>
      </c>
      <c r="J3268" t="s">
        <v>449</v>
      </c>
      <c r="K3268">
        <v>3750070.2337677572</v>
      </c>
      <c r="L3268">
        <v>0.68103615501144732</v>
      </c>
      <c r="M3268" t="s">
        <v>33</v>
      </c>
    </row>
    <row r="3269" spans="1:13" x14ac:dyDescent="0.3">
      <c r="A3269">
        <v>40</v>
      </c>
      <c r="B3269" t="s">
        <v>441</v>
      </c>
      <c r="C3269" s="1">
        <v>42767</v>
      </c>
      <c r="D3269" t="s">
        <v>127</v>
      </c>
      <c r="E3269" t="str">
        <f t="shared" si="51"/>
        <v>2017/02</v>
      </c>
      <c r="F3269">
        <v>5103902.74178576</v>
      </c>
      <c r="G3269">
        <v>1.0521020182950778E-3</v>
      </c>
      <c r="H3269" t="s">
        <v>128</v>
      </c>
      <c r="I3269">
        <v>2017</v>
      </c>
      <c r="J3269" t="s">
        <v>449</v>
      </c>
      <c r="K3269">
        <v>3750070.2337677572</v>
      </c>
      <c r="L3269">
        <v>0.7347456296660696</v>
      </c>
      <c r="M3269" t="s">
        <v>33</v>
      </c>
    </row>
    <row r="3270" spans="1:13" x14ac:dyDescent="0.3">
      <c r="A3270">
        <v>40</v>
      </c>
      <c r="B3270" t="s">
        <v>441</v>
      </c>
      <c r="C3270" s="1">
        <v>42736</v>
      </c>
      <c r="D3270" t="s">
        <v>129</v>
      </c>
      <c r="E3270" t="str">
        <f t="shared" si="51"/>
        <v>2017/01</v>
      </c>
      <c r="F3270">
        <v>5098535.7392221298</v>
      </c>
      <c r="G3270">
        <v>3.7498902884373075E-2</v>
      </c>
      <c r="H3270" t="s">
        <v>128</v>
      </c>
      <c r="I3270">
        <v>2017</v>
      </c>
      <c r="J3270" t="s">
        <v>449</v>
      </c>
      <c r="K3270">
        <v>3750070.2337677572</v>
      </c>
      <c r="L3270">
        <v>0.73551906382044807</v>
      </c>
      <c r="M3270" t="s">
        <v>33</v>
      </c>
    </row>
    <row r="3271" spans="1:13" x14ac:dyDescent="0.3">
      <c r="A3271">
        <v>40</v>
      </c>
      <c r="B3271" t="s">
        <v>441</v>
      </c>
      <c r="C3271" s="1">
        <v>42705</v>
      </c>
      <c r="D3271" t="s">
        <v>130</v>
      </c>
      <c r="E3271" t="str">
        <f t="shared" si="51"/>
        <v>2016/12</v>
      </c>
      <c r="F3271">
        <v>4910886.5503762802</v>
      </c>
      <c r="G3271">
        <v>1.5037934875429624E-2</v>
      </c>
      <c r="H3271" t="s">
        <v>128</v>
      </c>
      <c r="I3271">
        <v>2016</v>
      </c>
      <c r="J3271" t="s">
        <v>450</v>
      </c>
      <c r="K3271">
        <v>3515200.9922969211</v>
      </c>
      <c r="L3271">
        <v>0.71579763780688044</v>
      </c>
      <c r="M3271" t="s">
        <v>33</v>
      </c>
    </row>
    <row r="3272" spans="1:13" x14ac:dyDescent="0.3">
      <c r="A3272">
        <v>40</v>
      </c>
      <c r="B3272" t="s">
        <v>441</v>
      </c>
      <c r="C3272" s="1">
        <v>42675</v>
      </c>
      <c r="D3272" t="s">
        <v>132</v>
      </c>
      <c r="E3272" t="str">
        <f t="shared" si="51"/>
        <v>2016/11</v>
      </c>
      <c r="F3272">
        <v>4837589.4579774803</v>
      </c>
      <c r="G3272">
        <v>5.5021634571461746E-2</v>
      </c>
      <c r="H3272" t="s">
        <v>128</v>
      </c>
      <c r="I3272">
        <v>2016</v>
      </c>
      <c r="J3272" t="s">
        <v>450</v>
      </c>
      <c r="K3272">
        <v>3515200.9922969211</v>
      </c>
      <c r="L3272">
        <v>0.7266430983514196</v>
      </c>
      <c r="M3272" t="s">
        <v>33</v>
      </c>
    </row>
    <row r="3273" spans="1:13" x14ac:dyDescent="0.3">
      <c r="A3273">
        <v>40</v>
      </c>
      <c r="B3273" t="s">
        <v>441</v>
      </c>
      <c r="C3273" s="1">
        <v>42644</v>
      </c>
      <c r="D3273" t="s">
        <v>133</v>
      </c>
      <c r="E3273" t="str">
        <f t="shared" si="51"/>
        <v>2016/10</v>
      </c>
      <c r="F3273">
        <v>4578607.5165889896</v>
      </c>
      <c r="G3273">
        <v>-7.2047592388245291E-2</v>
      </c>
      <c r="H3273" t="s">
        <v>128</v>
      </c>
      <c r="I3273">
        <v>2016</v>
      </c>
      <c r="J3273" t="s">
        <v>450</v>
      </c>
      <c r="K3273">
        <v>3515200.9922969211</v>
      </c>
      <c r="L3273">
        <v>0.76774455542669129</v>
      </c>
      <c r="M3273" t="s">
        <v>33</v>
      </c>
    </row>
    <row r="3274" spans="1:13" x14ac:dyDescent="0.3">
      <c r="A3274">
        <v>40</v>
      </c>
      <c r="B3274" t="s">
        <v>441</v>
      </c>
      <c r="C3274" s="1">
        <v>42614</v>
      </c>
      <c r="D3274" t="s">
        <v>134</v>
      </c>
      <c r="E3274" t="str">
        <f t="shared" si="51"/>
        <v>2016/09</v>
      </c>
      <c r="F3274">
        <v>4920659.2164243096</v>
      </c>
      <c r="G3274">
        <v>-9.2869768799804353E-2</v>
      </c>
      <c r="H3274" t="s">
        <v>128</v>
      </c>
      <c r="I3274">
        <v>2016</v>
      </c>
      <c r="J3274" t="s">
        <v>450</v>
      </c>
      <c r="K3274">
        <v>3515200.9922969211</v>
      </c>
      <c r="L3274">
        <v>0.71437602924498167</v>
      </c>
      <c r="M3274" t="s">
        <v>33</v>
      </c>
    </row>
    <row r="3275" spans="1:13" x14ac:dyDescent="0.3">
      <c r="A3275">
        <v>40</v>
      </c>
      <c r="B3275" t="s">
        <v>441</v>
      </c>
      <c r="C3275" s="1">
        <v>42583</v>
      </c>
      <c r="D3275" t="s">
        <v>135</v>
      </c>
      <c r="E3275" t="str">
        <f t="shared" si="51"/>
        <v>2016/08</v>
      </c>
      <c r="F3275">
        <v>5399531.9690006198</v>
      </c>
      <c r="G3275">
        <v>5.9663577255777228E-2</v>
      </c>
      <c r="H3275" t="s">
        <v>128</v>
      </c>
      <c r="I3275">
        <v>2016</v>
      </c>
      <c r="J3275" t="s">
        <v>450</v>
      </c>
      <c r="K3275">
        <v>3515200.9922969211</v>
      </c>
      <c r="L3275">
        <v>0.65101957215516537</v>
      </c>
      <c r="M3275" t="s">
        <v>15</v>
      </c>
    </row>
    <row r="3276" spans="1:13" x14ac:dyDescent="0.3">
      <c r="A3276">
        <v>40</v>
      </c>
      <c r="B3276" t="s">
        <v>441</v>
      </c>
      <c r="C3276" s="1">
        <v>42552</v>
      </c>
      <c r="D3276" t="s">
        <v>136</v>
      </c>
      <c r="E3276" t="str">
        <f t="shared" si="51"/>
        <v>2016/07</v>
      </c>
      <c r="F3276">
        <v>5086798.7333179498</v>
      </c>
      <c r="G3276">
        <v>-4.2319414923217981E-2</v>
      </c>
      <c r="H3276" t="s">
        <v>128</v>
      </c>
      <c r="I3276">
        <v>2016</v>
      </c>
      <c r="J3276" t="s">
        <v>450</v>
      </c>
      <c r="K3276">
        <v>3515200.9922969211</v>
      </c>
      <c r="L3276">
        <v>0.69104385225087772</v>
      </c>
      <c r="M3276" t="s">
        <v>15</v>
      </c>
    </row>
    <row r="3277" spans="1:13" x14ac:dyDescent="0.3">
      <c r="A3277">
        <v>40</v>
      </c>
      <c r="B3277" t="s">
        <v>441</v>
      </c>
      <c r="C3277" s="1">
        <v>42522</v>
      </c>
      <c r="D3277" t="s">
        <v>137</v>
      </c>
      <c r="E3277" t="str">
        <f t="shared" si="51"/>
        <v>2016/06</v>
      </c>
      <c r="F3277">
        <v>5306689.07849719</v>
      </c>
      <c r="G3277">
        <v>-0.34472540501467147</v>
      </c>
      <c r="H3277" t="s">
        <v>128</v>
      </c>
      <c r="I3277">
        <v>2016</v>
      </c>
      <c r="J3277" t="s">
        <v>450</v>
      </c>
      <c r="K3277">
        <v>3515200.9922969211</v>
      </c>
      <c r="L3277">
        <v>0.66240944971518789</v>
      </c>
      <c r="M3277" t="s">
        <v>15</v>
      </c>
    </row>
    <row r="3278" spans="1:13" x14ac:dyDescent="0.3">
      <c r="A3278">
        <v>40</v>
      </c>
      <c r="B3278" t="s">
        <v>441</v>
      </c>
      <c r="C3278" s="1">
        <v>42491</v>
      </c>
      <c r="D3278" t="s">
        <v>138</v>
      </c>
      <c r="E3278" t="str">
        <f t="shared" si="51"/>
        <v>2016/05</v>
      </c>
      <c r="F3278">
        <v>7490934.2302303603</v>
      </c>
      <c r="G3278">
        <v>3.9925488509371838E-2</v>
      </c>
      <c r="H3278" t="s">
        <v>128</v>
      </c>
      <c r="I3278">
        <v>2016</v>
      </c>
      <c r="J3278" t="s">
        <v>450</v>
      </c>
      <c r="K3278">
        <v>3515200.9922969211</v>
      </c>
      <c r="L3278">
        <v>0.4692606935608914</v>
      </c>
      <c r="M3278" t="s">
        <v>15</v>
      </c>
    </row>
    <row r="3279" spans="1:13" x14ac:dyDescent="0.3">
      <c r="A3279">
        <v>40</v>
      </c>
      <c r="B3279" t="s">
        <v>441</v>
      </c>
      <c r="C3279" s="1">
        <v>42461</v>
      </c>
      <c r="D3279" t="s">
        <v>139</v>
      </c>
      <c r="E3279" t="str">
        <f t="shared" si="51"/>
        <v>2016/04</v>
      </c>
      <c r="F3279">
        <v>7197746.7926523397</v>
      </c>
      <c r="G3279">
        <v>-3.0751089585567958E-2</v>
      </c>
      <c r="H3279" t="s">
        <v>128</v>
      </c>
      <c r="I3279">
        <v>2016</v>
      </c>
      <c r="J3279" t="s">
        <v>450</v>
      </c>
      <c r="K3279">
        <v>3515200.9922969211</v>
      </c>
      <c r="L3279">
        <v>0.48837519484366082</v>
      </c>
      <c r="M3279" t="s">
        <v>15</v>
      </c>
    </row>
    <row r="3280" spans="1:13" x14ac:dyDescent="0.3">
      <c r="A3280">
        <v>40</v>
      </c>
      <c r="B3280" t="s">
        <v>441</v>
      </c>
      <c r="C3280" s="1">
        <v>42430</v>
      </c>
      <c r="D3280" t="s">
        <v>140</v>
      </c>
      <c r="E3280" t="str">
        <f t="shared" si="51"/>
        <v>2016/03</v>
      </c>
      <c r="F3280">
        <v>7422523.7038598601</v>
      </c>
      <c r="G3280">
        <v>8.5950387484010279E-3</v>
      </c>
      <c r="H3280" t="s">
        <v>128</v>
      </c>
      <c r="I3280">
        <v>2016</v>
      </c>
      <c r="J3280" t="s">
        <v>450</v>
      </c>
      <c r="K3280">
        <v>3515200.9922969211</v>
      </c>
      <c r="L3280">
        <v>0.4735856876373391</v>
      </c>
      <c r="M3280" t="s">
        <v>15</v>
      </c>
    </row>
    <row r="3281" spans="1:13" x14ac:dyDescent="0.3">
      <c r="A3281">
        <v>40</v>
      </c>
      <c r="B3281" t="s">
        <v>441</v>
      </c>
      <c r="C3281" s="1">
        <v>42401</v>
      </c>
      <c r="D3281" t="s">
        <v>141</v>
      </c>
      <c r="E3281" t="str">
        <f t="shared" si="51"/>
        <v>2016/02</v>
      </c>
      <c r="F3281">
        <v>7359000.2095262697</v>
      </c>
      <c r="G3281">
        <v>-2.7506588355541962E-2</v>
      </c>
      <c r="H3281" t="s">
        <v>128</v>
      </c>
      <c r="I3281">
        <v>2016</v>
      </c>
      <c r="J3281" t="s">
        <v>450</v>
      </c>
      <c r="K3281">
        <v>3515200.9922969211</v>
      </c>
      <c r="L3281">
        <v>0.47767371819700077</v>
      </c>
      <c r="M3281" t="s">
        <v>15</v>
      </c>
    </row>
    <row r="3282" spans="1:13" x14ac:dyDescent="0.3">
      <c r="A3282">
        <v>40</v>
      </c>
      <c r="B3282" t="s">
        <v>441</v>
      </c>
      <c r="C3282" s="1">
        <v>42370</v>
      </c>
      <c r="D3282" t="s">
        <v>142</v>
      </c>
      <c r="E3282" t="str">
        <f t="shared" si="51"/>
        <v>2016/01</v>
      </c>
      <c r="F3282">
        <v>7564230.8566205902</v>
      </c>
      <c r="G3282">
        <v>-0.30306967484630054</v>
      </c>
      <c r="H3282" t="s">
        <v>128</v>
      </c>
      <c r="I3282">
        <v>2016</v>
      </c>
      <c r="J3282" t="s">
        <v>450</v>
      </c>
      <c r="K3282">
        <v>3515200.9922969211</v>
      </c>
      <c r="L3282">
        <v>0.4647136052464928</v>
      </c>
      <c r="M3282" t="s">
        <v>15</v>
      </c>
    </row>
    <row r="3283" spans="1:13" x14ac:dyDescent="0.3">
      <c r="A3283">
        <v>40</v>
      </c>
      <c r="B3283" t="s">
        <v>441</v>
      </c>
      <c r="C3283" s="1">
        <v>42339</v>
      </c>
      <c r="D3283" t="s">
        <v>143</v>
      </c>
      <c r="E3283" t="str">
        <f t="shared" si="51"/>
        <v>2015/12</v>
      </c>
      <c r="F3283">
        <v>10242035.1565248</v>
      </c>
      <c r="G3283">
        <v>5.1293230924646556E-2</v>
      </c>
      <c r="H3283" t="s">
        <v>13</v>
      </c>
      <c r="I3283">
        <v>2015</v>
      </c>
      <c r="J3283" t="s">
        <v>451</v>
      </c>
      <c r="K3283">
        <v>3418243.811190051</v>
      </c>
      <c r="L3283">
        <v>0.33374654147837224</v>
      </c>
      <c r="M3283" t="s">
        <v>15</v>
      </c>
    </row>
    <row r="3284" spans="1:13" x14ac:dyDescent="0.3">
      <c r="A3284">
        <v>40</v>
      </c>
      <c r="B3284" t="s">
        <v>441</v>
      </c>
      <c r="C3284" s="1">
        <v>42309</v>
      </c>
      <c r="D3284" t="s">
        <v>145</v>
      </c>
      <c r="E3284" t="str">
        <f t="shared" si="51"/>
        <v>2015/11</v>
      </c>
      <c r="F3284">
        <v>9729934.0161884092</v>
      </c>
      <c r="G3284">
        <v>-5.7023927557186126E-2</v>
      </c>
      <c r="H3284" t="s">
        <v>13</v>
      </c>
      <c r="I3284">
        <v>2015</v>
      </c>
      <c r="J3284" t="s">
        <v>451</v>
      </c>
      <c r="K3284">
        <v>3418243.811190051</v>
      </c>
      <c r="L3284">
        <v>0.35131212662931388</v>
      </c>
      <c r="M3284" t="s">
        <v>15</v>
      </c>
    </row>
    <row r="3285" spans="1:13" x14ac:dyDescent="0.3">
      <c r="A3285">
        <v>40</v>
      </c>
      <c r="B3285" t="s">
        <v>441</v>
      </c>
      <c r="C3285" s="1">
        <v>42278</v>
      </c>
      <c r="D3285" t="s">
        <v>146</v>
      </c>
      <c r="E3285" t="str">
        <f t="shared" si="51"/>
        <v>2015/10</v>
      </c>
      <c r="F3285">
        <v>10300897.6533716</v>
      </c>
      <c r="G3285">
        <v>-1.5310786997563599E-2</v>
      </c>
      <c r="H3285" t="s">
        <v>13</v>
      </c>
      <c r="I3285">
        <v>2015</v>
      </c>
      <c r="J3285" t="s">
        <v>451</v>
      </c>
      <c r="K3285">
        <v>3418243.811190051</v>
      </c>
      <c r="L3285">
        <v>0.33183941110911058</v>
      </c>
      <c r="M3285" t="s">
        <v>15</v>
      </c>
    </row>
    <row r="3286" spans="1:13" x14ac:dyDescent="0.3">
      <c r="A3286">
        <v>40</v>
      </c>
      <c r="B3286" t="s">
        <v>441</v>
      </c>
      <c r="C3286" s="1">
        <v>42248</v>
      </c>
      <c r="D3286" t="s">
        <v>147</v>
      </c>
      <c r="E3286" t="str">
        <f t="shared" si="51"/>
        <v>2015/09</v>
      </c>
      <c r="F3286">
        <v>10459826.0580451</v>
      </c>
      <c r="G3286">
        <v>5.4348664257531709E-2</v>
      </c>
      <c r="H3286" t="s">
        <v>13</v>
      </c>
      <c r="I3286">
        <v>2015</v>
      </c>
      <c r="J3286" t="s">
        <v>451</v>
      </c>
      <c r="K3286">
        <v>3418243.811190051</v>
      </c>
      <c r="L3286">
        <v>0.32679738575202533</v>
      </c>
      <c r="M3286" t="s">
        <v>15</v>
      </c>
    </row>
    <row r="3287" spans="1:13" x14ac:dyDescent="0.3">
      <c r="A3287">
        <v>40</v>
      </c>
      <c r="B3287" t="s">
        <v>441</v>
      </c>
      <c r="C3287" s="1">
        <v>42217</v>
      </c>
      <c r="D3287" t="s">
        <v>148</v>
      </c>
      <c r="E3287" t="str">
        <f t="shared" si="51"/>
        <v>2015/08</v>
      </c>
      <c r="F3287">
        <v>9906520.3840198498</v>
      </c>
      <c r="G3287">
        <v>2.3445581556212E-2</v>
      </c>
      <c r="H3287" t="s">
        <v>13</v>
      </c>
      <c r="I3287">
        <v>2015</v>
      </c>
      <c r="J3287" t="s">
        <v>451</v>
      </c>
      <c r="K3287">
        <v>3418243.811190051</v>
      </c>
      <c r="L3287">
        <v>0.34504989428013494</v>
      </c>
      <c r="M3287" t="s">
        <v>15</v>
      </c>
    </row>
    <row r="3288" spans="1:13" x14ac:dyDescent="0.3">
      <c r="A3288">
        <v>40</v>
      </c>
      <c r="B3288" t="s">
        <v>441</v>
      </c>
      <c r="C3288" s="1">
        <v>42186</v>
      </c>
      <c r="D3288" t="s">
        <v>149</v>
      </c>
      <c r="E3288" t="str">
        <f t="shared" si="51"/>
        <v>2015/07</v>
      </c>
      <c r="F3288">
        <v>9676957.88129724</v>
      </c>
      <c r="G3288">
        <v>6.1461376486552095E-2</v>
      </c>
      <c r="H3288" t="s">
        <v>13</v>
      </c>
      <c r="I3288">
        <v>2015</v>
      </c>
      <c r="J3288" t="s">
        <v>451</v>
      </c>
      <c r="K3288">
        <v>3418243.811190051</v>
      </c>
      <c r="L3288">
        <v>0.35323537139667904</v>
      </c>
      <c r="M3288" t="s">
        <v>15</v>
      </c>
    </row>
    <row r="3289" spans="1:13" x14ac:dyDescent="0.3">
      <c r="A3289">
        <v>40</v>
      </c>
      <c r="B3289" t="s">
        <v>441</v>
      </c>
      <c r="C3289" s="1">
        <v>42156</v>
      </c>
      <c r="D3289" t="s">
        <v>150</v>
      </c>
      <c r="E3289" t="str">
        <f t="shared" si="51"/>
        <v>2015/06</v>
      </c>
      <c r="F3289">
        <v>9100107.3208041508</v>
      </c>
      <c r="G3289">
        <v>-3.9941924860952056E-2</v>
      </c>
      <c r="H3289" t="s">
        <v>128</v>
      </c>
      <c r="I3289">
        <v>2015</v>
      </c>
      <c r="J3289" t="s">
        <v>451</v>
      </c>
      <c r="K3289">
        <v>3418243.811190051</v>
      </c>
      <c r="L3289">
        <v>0.37562675809058377</v>
      </c>
      <c r="M3289" t="s">
        <v>15</v>
      </c>
    </row>
    <row r="3290" spans="1:13" x14ac:dyDescent="0.3">
      <c r="A3290">
        <v>40</v>
      </c>
      <c r="B3290" t="s">
        <v>441</v>
      </c>
      <c r="C3290" s="1">
        <v>42125</v>
      </c>
      <c r="D3290" t="s">
        <v>151</v>
      </c>
      <c r="E3290" t="str">
        <f t="shared" si="51"/>
        <v>2015/05</v>
      </c>
      <c r="F3290">
        <v>9470939.7036880497</v>
      </c>
      <c r="G3290">
        <v>-0.11937000798930485</v>
      </c>
      <c r="H3290" t="s">
        <v>128</v>
      </c>
      <c r="I3290">
        <v>2015</v>
      </c>
      <c r="J3290" t="s">
        <v>451</v>
      </c>
      <c r="K3290">
        <v>3418243.811190051</v>
      </c>
      <c r="L3290">
        <v>0.36091918205951234</v>
      </c>
      <c r="M3290" t="s">
        <v>15</v>
      </c>
    </row>
    <row r="3291" spans="1:13" x14ac:dyDescent="0.3">
      <c r="A3291">
        <v>40</v>
      </c>
      <c r="B3291" t="s">
        <v>441</v>
      </c>
      <c r="C3291" s="1">
        <v>42095</v>
      </c>
      <c r="D3291" t="s">
        <v>152</v>
      </c>
      <c r="E3291" t="str">
        <f t="shared" si="51"/>
        <v>2015/04</v>
      </c>
      <c r="F3291">
        <v>10671729.474901101</v>
      </c>
      <c r="G3291">
        <v>-3.7352139464732488E-2</v>
      </c>
      <c r="H3291" t="s">
        <v>128</v>
      </c>
      <c r="I3291">
        <v>2015</v>
      </c>
      <c r="J3291" t="s">
        <v>451</v>
      </c>
      <c r="K3291">
        <v>3418243.811190051</v>
      </c>
      <c r="L3291">
        <v>0.32030832670837822</v>
      </c>
      <c r="M3291" t="s">
        <v>15</v>
      </c>
    </row>
    <row r="3292" spans="1:13" x14ac:dyDescent="0.3">
      <c r="A3292">
        <v>40</v>
      </c>
      <c r="B3292" t="s">
        <v>441</v>
      </c>
      <c r="C3292" s="1">
        <v>42064</v>
      </c>
      <c r="D3292" t="s">
        <v>153</v>
      </c>
      <c r="E3292" t="str">
        <f t="shared" si="51"/>
        <v>2015/03</v>
      </c>
      <c r="F3292">
        <v>11077879.4681639</v>
      </c>
      <c r="G3292">
        <v>8.3058232427289061E-2</v>
      </c>
      <c r="H3292" t="s">
        <v>13</v>
      </c>
      <c r="I3292">
        <v>2015</v>
      </c>
      <c r="J3292" t="s">
        <v>451</v>
      </c>
      <c r="K3292">
        <v>3418243.811190051</v>
      </c>
      <c r="L3292">
        <v>0.30856481342061459</v>
      </c>
      <c r="M3292" t="s">
        <v>15</v>
      </c>
    </row>
    <row r="3293" spans="1:13" x14ac:dyDescent="0.3">
      <c r="A3293">
        <v>40</v>
      </c>
      <c r="B3293" t="s">
        <v>441</v>
      </c>
      <c r="C3293" s="1">
        <v>42036</v>
      </c>
      <c r="D3293" t="s">
        <v>154</v>
      </c>
      <c r="E3293" t="str">
        <f t="shared" si="51"/>
        <v>2015/02</v>
      </c>
      <c r="F3293">
        <v>10194945.383589201</v>
      </c>
      <c r="G3293">
        <v>-7.237443140609158E-2</v>
      </c>
      <c r="H3293" t="s">
        <v>13</v>
      </c>
      <c r="I3293">
        <v>2015</v>
      </c>
      <c r="J3293" t="s">
        <v>451</v>
      </c>
      <c r="K3293">
        <v>3418243.811190051</v>
      </c>
      <c r="L3293">
        <v>0.33528809449949548</v>
      </c>
      <c r="M3293" t="s">
        <v>15</v>
      </c>
    </row>
    <row r="3294" spans="1:13" x14ac:dyDescent="0.3">
      <c r="A3294">
        <v>82</v>
      </c>
      <c r="B3294" t="s">
        <v>452</v>
      </c>
      <c r="C3294" s="1">
        <v>45627</v>
      </c>
      <c r="D3294" t="s">
        <v>24</v>
      </c>
      <c r="E3294" t="str">
        <f t="shared" si="51"/>
        <v>2024/12</v>
      </c>
      <c r="F3294">
        <v>4361953.1110316804</v>
      </c>
      <c r="G3294">
        <v>-8.0699386540233689E-2</v>
      </c>
      <c r="H3294" t="s">
        <v>128</v>
      </c>
      <c r="I3294">
        <v>2024</v>
      </c>
      <c r="J3294" t="s">
        <v>453</v>
      </c>
      <c r="K3294">
        <v>2710839.0702664265</v>
      </c>
      <c r="L3294">
        <v>0.62147368421052662</v>
      </c>
      <c r="M3294" t="s">
        <v>15</v>
      </c>
    </row>
    <row r="3295" spans="1:13" x14ac:dyDescent="0.3">
      <c r="A3295">
        <v>82</v>
      </c>
      <c r="B3295" t="s">
        <v>452</v>
      </c>
      <c r="C3295" s="1">
        <v>45597</v>
      </c>
      <c r="D3295" t="s">
        <v>26</v>
      </c>
      <c r="E3295" t="str">
        <f t="shared" si="51"/>
        <v>2024/11</v>
      </c>
      <c r="F3295">
        <v>4728553.3253393397</v>
      </c>
      <c r="G3295">
        <v>-0.11706875914363182</v>
      </c>
      <c r="H3295" t="s">
        <v>128</v>
      </c>
      <c r="I3295">
        <v>2024</v>
      </c>
      <c r="J3295" t="s">
        <v>453</v>
      </c>
      <c r="K3295">
        <v>2710839.0702664265</v>
      </c>
      <c r="L3295">
        <v>0.5732914241951339</v>
      </c>
      <c r="M3295" t="s">
        <v>15</v>
      </c>
    </row>
    <row r="3296" spans="1:13" x14ac:dyDescent="0.3">
      <c r="A3296">
        <v>82</v>
      </c>
      <c r="B3296" t="s">
        <v>452</v>
      </c>
      <c r="C3296" s="1">
        <v>45566</v>
      </c>
      <c r="D3296" t="s">
        <v>27</v>
      </c>
      <c r="E3296" t="str">
        <f t="shared" si="51"/>
        <v>2024/10</v>
      </c>
      <c r="F3296">
        <v>5315824.1662932802</v>
      </c>
      <c r="G3296">
        <v>-2.1212669746043116E-2</v>
      </c>
      <c r="H3296" t="s">
        <v>128</v>
      </c>
      <c r="I3296">
        <v>2024</v>
      </c>
      <c r="J3296" t="s">
        <v>453</v>
      </c>
      <c r="K3296">
        <v>2710839.0702664265</v>
      </c>
      <c r="L3296">
        <v>0.50995649695401657</v>
      </c>
      <c r="M3296" t="s">
        <v>15</v>
      </c>
    </row>
    <row r="3297" spans="1:13" x14ac:dyDescent="0.3">
      <c r="A3297">
        <v>82</v>
      </c>
      <c r="B3297" t="s">
        <v>452</v>
      </c>
      <c r="C3297" s="1">
        <v>45536</v>
      </c>
      <c r="D3297" t="s">
        <v>28</v>
      </c>
      <c r="E3297" t="str">
        <f t="shared" si="51"/>
        <v>2024/09</v>
      </c>
      <c r="F3297">
        <v>5429791.4908420602</v>
      </c>
      <c r="G3297">
        <v>9.1692626339694785E-2</v>
      </c>
      <c r="H3297" t="s">
        <v>128</v>
      </c>
      <c r="I3297">
        <v>2024</v>
      </c>
      <c r="J3297" t="s">
        <v>453</v>
      </c>
      <c r="K3297">
        <v>2710839.0702664265</v>
      </c>
      <c r="L3297">
        <v>0.49925288564736869</v>
      </c>
      <c r="M3297" t="s">
        <v>15</v>
      </c>
    </row>
    <row r="3298" spans="1:13" x14ac:dyDescent="0.3">
      <c r="A3298">
        <v>82</v>
      </c>
      <c r="B3298" t="s">
        <v>452</v>
      </c>
      <c r="C3298" s="1">
        <v>45505</v>
      </c>
      <c r="D3298" t="s">
        <v>29</v>
      </c>
      <c r="E3298" t="str">
        <f t="shared" si="51"/>
        <v>2024/08</v>
      </c>
      <c r="F3298">
        <v>4954063.2943188902</v>
      </c>
      <c r="G3298">
        <v>-6.9971586876362249E-2</v>
      </c>
      <c r="H3298" t="s">
        <v>128</v>
      </c>
      <c r="I3298">
        <v>2024</v>
      </c>
      <c r="J3298" t="s">
        <v>453</v>
      </c>
      <c r="K3298">
        <v>2710839.0702664265</v>
      </c>
      <c r="L3298">
        <v>0.54719508193912292</v>
      </c>
      <c r="M3298" t="s">
        <v>15</v>
      </c>
    </row>
    <row r="3299" spans="1:13" x14ac:dyDescent="0.3">
      <c r="A3299">
        <v>82</v>
      </c>
      <c r="B3299" t="s">
        <v>452</v>
      </c>
      <c r="C3299" s="1">
        <v>45474</v>
      </c>
      <c r="D3299" t="s">
        <v>30</v>
      </c>
      <c r="E3299" t="str">
        <f t="shared" si="51"/>
        <v>2024/07</v>
      </c>
      <c r="F3299">
        <v>5313122.4490585001</v>
      </c>
      <c r="G3299">
        <v>2.5762468628316347E-2</v>
      </c>
      <c r="H3299" t="s">
        <v>128</v>
      </c>
      <c r="I3299">
        <v>2024</v>
      </c>
      <c r="J3299" t="s">
        <v>453</v>
      </c>
      <c r="K3299">
        <v>2710839.0702664265</v>
      </c>
      <c r="L3299">
        <v>0.51021580930189081</v>
      </c>
      <c r="M3299" t="s">
        <v>15</v>
      </c>
    </row>
    <row r="3300" spans="1:13" x14ac:dyDescent="0.3">
      <c r="A3300">
        <v>82</v>
      </c>
      <c r="B3300" t="s">
        <v>452</v>
      </c>
      <c r="C3300" s="1">
        <v>45444</v>
      </c>
      <c r="D3300" t="s">
        <v>31</v>
      </c>
      <c r="E3300" t="str">
        <f t="shared" si="51"/>
        <v>2024/06</v>
      </c>
      <c r="F3300">
        <v>5177991.4268493</v>
      </c>
      <c r="G3300">
        <v>-1.8351510556158298E-2</v>
      </c>
      <c r="H3300" t="s">
        <v>128</v>
      </c>
      <c r="I3300">
        <v>2024</v>
      </c>
      <c r="J3300" t="s">
        <v>453</v>
      </c>
      <c r="K3300">
        <v>2710839.0702664265</v>
      </c>
      <c r="L3300">
        <v>0.52353100783635631</v>
      </c>
      <c r="M3300" t="s">
        <v>15</v>
      </c>
    </row>
    <row r="3301" spans="1:13" x14ac:dyDescent="0.3">
      <c r="A3301">
        <v>82</v>
      </c>
      <c r="B3301" t="s">
        <v>452</v>
      </c>
      <c r="C3301" s="1">
        <v>45413</v>
      </c>
      <c r="D3301" t="s">
        <v>32</v>
      </c>
      <c r="E3301" t="str">
        <f t="shared" si="51"/>
        <v>2024/05</v>
      </c>
      <c r="F3301">
        <v>5273892.6660438301</v>
      </c>
      <c r="G3301">
        <v>7.8119536605339357E-3</v>
      </c>
      <c r="H3301" t="s">
        <v>128</v>
      </c>
      <c r="I3301">
        <v>2024</v>
      </c>
      <c r="J3301" t="s">
        <v>453</v>
      </c>
      <c r="K3301">
        <v>2710839.0702664265</v>
      </c>
      <c r="L3301">
        <v>0.51401104306128054</v>
      </c>
      <c r="M3301" t="s">
        <v>15</v>
      </c>
    </row>
    <row r="3302" spans="1:13" x14ac:dyDescent="0.3">
      <c r="A3302">
        <v>82</v>
      </c>
      <c r="B3302" t="s">
        <v>452</v>
      </c>
      <c r="C3302" s="1">
        <v>45383</v>
      </c>
      <c r="D3302" t="s">
        <v>34</v>
      </c>
      <c r="E3302" t="str">
        <f t="shared" si="51"/>
        <v>2024/04</v>
      </c>
      <c r="F3302">
        <v>5232853.7666215803</v>
      </c>
      <c r="G3302">
        <v>5.6103578229998875E-2</v>
      </c>
      <c r="H3302" t="s">
        <v>128</v>
      </c>
      <c r="I3302">
        <v>2024</v>
      </c>
      <c r="J3302" t="s">
        <v>453</v>
      </c>
      <c r="K3302">
        <v>2710839.0702664265</v>
      </c>
      <c r="L3302">
        <v>0.51804219861022227</v>
      </c>
      <c r="M3302" t="s">
        <v>15</v>
      </c>
    </row>
    <row r="3303" spans="1:13" x14ac:dyDescent="0.3">
      <c r="A3303">
        <v>82</v>
      </c>
      <c r="B3303" t="s">
        <v>452</v>
      </c>
      <c r="C3303" s="1">
        <v>45352</v>
      </c>
      <c r="D3303" t="s">
        <v>35</v>
      </c>
      <c r="E3303" t="str">
        <f t="shared" si="51"/>
        <v>2024/03</v>
      </c>
      <c r="F3303">
        <v>4947355.5638600504</v>
      </c>
      <c r="G3303">
        <v>0.23241363831762352</v>
      </c>
      <c r="H3303" t="s">
        <v>128</v>
      </c>
      <c r="I3303">
        <v>2024</v>
      </c>
      <c r="J3303" t="s">
        <v>453</v>
      </c>
      <c r="K3303">
        <v>2710839.0702664265</v>
      </c>
      <c r="L3303">
        <v>0.54793698073145203</v>
      </c>
      <c r="M3303" t="s">
        <v>15</v>
      </c>
    </row>
    <row r="3304" spans="1:13" x14ac:dyDescent="0.3">
      <c r="A3304">
        <v>82</v>
      </c>
      <c r="B3304" t="s">
        <v>452</v>
      </c>
      <c r="C3304" s="1">
        <v>45323</v>
      </c>
      <c r="D3304" t="s">
        <v>36</v>
      </c>
      <c r="E3304" t="str">
        <f t="shared" si="51"/>
        <v>2024/02</v>
      </c>
      <c r="F3304">
        <v>3921364.05304049</v>
      </c>
      <c r="G3304">
        <v>-0.10082514574738352</v>
      </c>
      <c r="H3304" t="s">
        <v>128</v>
      </c>
      <c r="I3304">
        <v>2024</v>
      </c>
      <c r="J3304" t="s">
        <v>453</v>
      </c>
      <c r="K3304">
        <v>2710839.0702664265</v>
      </c>
      <c r="L3304">
        <v>0.69130002560321724</v>
      </c>
      <c r="M3304" t="s">
        <v>15</v>
      </c>
    </row>
    <row r="3305" spans="1:13" x14ac:dyDescent="0.3">
      <c r="A3305">
        <v>82</v>
      </c>
      <c r="B3305" t="s">
        <v>452</v>
      </c>
      <c r="C3305" s="1">
        <v>45292</v>
      </c>
      <c r="D3305" t="s">
        <v>37</v>
      </c>
      <c r="E3305" t="str">
        <f t="shared" si="51"/>
        <v>2024/01</v>
      </c>
      <c r="F3305">
        <v>4337354.98445627</v>
      </c>
      <c r="G3305">
        <v>-0.23507774255259625</v>
      </c>
      <c r="H3305" t="s">
        <v>128</v>
      </c>
      <c r="I3305">
        <v>2024</v>
      </c>
      <c r="J3305" t="s">
        <v>453</v>
      </c>
      <c r="K3305">
        <v>2710839.0702664265</v>
      </c>
      <c r="L3305">
        <v>0.62499820281743823</v>
      </c>
      <c r="M3305" t="s">
        <v>15</v>
      </c>
    </row>
    <row r="3306" spans="1:13" x14ac:dyDescent="0.3">
      <c r="A3306">
        <v>82</v>
      </c>
      <c r="B3306" t="s">
        <v>452</v>
      </c>
      <c r="C3306" s="1">
        <v>45261</v>
      </c>
      <c r="D3306" t="s">
        <v>38</v>
      </c>
      <c r="E3306" t="str">
        <f t="shared" si="51"/>
        <v>2023/12</v>
      </c>
      <c r="F3306">
        <v>5486784.8930288097</v>
      </c>
      <c r="G3306">
        <v>-4.8476305442793466E-2</v>
      </c>
      <c r="H3306" t="s">
        <v>128</v>
      </c>
      <c r="I3306">
        <v>2023</v>
      </c>
      <c r="J3306" t="s">
        <v>454</v>
      </c>
      <c r="K3306">
        <v>3224305.9194366736</v>
      </c>
      <c r="L3306">
        <v>0.587649412597401</v>
      </c>
      <c r="M3306" t="s">
        <v>15</v>
      </c>
    </row>
    <row r="3307" spans="1:13" x14ac:dyDescent="0.3">
      <c r="A3307">
        <v>82</v>
      </c>
      <c r="B3307" t="s">
        <v>452</v>
      </c>
      <c r="C3307" s="1">
        <v>45231</v>
      </c>
      <c r="D3307" t="s">
        <v>40</v>
      </c>
      <c r="E3307" t="str">
        <f t="shared" si="51"/>
        <v>2023/11</v>
      </c>
      <c r="F3307">
        <v>5759316.2423211001</v>
      </c>
      <c r="G3307">
        <v>7.7773619048935372E-2</v>
      </c>
      <c r="H3307" t="s">
        <v>128</v>
      </c>
      <c r="I3307">
        <v>2023</v>
      </c>
      <c r="J3307" t="s">
        <v>454</v>
      </c>
      <c r="K3307">
        <v>3224305.9194366736</v>
      </c>
      <c r="L3307">
        <v>0.5598417908958625</v>
      </c>
      <c r="M3307" t="s">
        <v>15</v>
      </c>
    </row>
    <row r="3308" spans="1:13" x14ac:dyDescent="0.3">
      <c r="A3308">
        <v>82</v>
      </c>
      <c r="B3308" t="s">
        <v>452</v>
      </c>
      <c r="C3308" s="1">
        <v>45200</v>
      </c>
      <c r="D3308" t="s">
        <v>41</v>
      </c>
      <c r="E3308" t="str">
        <f t="shared" si="51"/>
        <v>2023/10</v>
      </c>
      <c r="F3308">
        <v>5328368.7500219699</v>
      </c>
      <c r="G3308">
        <v>6.8892899945933075E-2</v>
      </c>
      <c r="H3308" t="s">
        <v>128</v>
      </c>
      <c r="I3308">
        <v>2023</v>
      </c>
      <c r="J3308" t="s">
        <v>454</v>
      </c>
      <c r="K3308">
        <v>3224305.9194366736</v>
      </c>
      <c r="L3308">
        <v>0.60512064211460204</v>
      </c>
      <c r="M3308" t="s">
        <v>15</v>
      </c>
    </row>
    <row r="3309" spans="1:13" x14ac:dyDescent="0.3">
      <c r="A3309">
        <v>82</v>
      </c>
      <c r="B3309" t="s">
        <v>452</v>
      </c>
      <c r="C3309" s="1">
        <v>45170</v>
      </c>
      <c r="D3309" t="s">
        <v>42</v>
      </c>
      <c r="E3309" t="str">
        <f t="shared" si="51"/>
        <v>2023/09</v>
      </c>
      <c r="F3309">
        <v>4973641.3644256201</v>
      </c>
      <c r="G3309">
        <v>-1.5337322513569257E-2</v>
      </c>
      <c r="H3309" t="s">
        <v>128</v>
      </c>
      <c r="I3309">
        <v>2023</v>
      </c>
      <c r="J3309" t="s">
        <v>454</v>
      </c>
      <c r="K3309">
        <v>3224305.9194366736</v>
      </c>
      <c r="L3309">
        <v>0.64827873245923751</v>
      </c>
      <c r="M3309" t="s">
        <v>15</v>
      </c>
    </row>
    <row r="3310" spans="1:13" x14ac:dyDescent="0.3">
      <c r="A3310">
        <v>82</v>
      </c>
      <c r="B3310" t="s">
        <v>452</v>
      </c>
      <c r="C3310" s="1">
        <v>45139</v>
      </c>
      <c r="D3310" t="s">
        <v>43</v>
      </c>
      <c r="E3310" t="str">
        <f t="shared" si="51"/>
        <v>2023/08</v>
      </c>
      <c r="F3310">
        <v>5050511.6917326003</v>
      </c>
      <c r="G3310">
        <v>-0.15842494453374487</v>
      </c>
      <c r="H3310" t="s">
        <v>128</v>
      </c>
      <c r="I3310">
        <v>2023</v>
      </c>
      <c r="J3310" t="s">
        <v>454</v>
      </c>
      <c r="K3310">
        <v>3224305.9194366736</v>
      </c>
      <c r="L3310">
        <v>0.63841173256061923</v>
      </c>
      <c r="M3310" t="s">
        <v>15</v>
      </c>
    </row>
    <row r="3311" spans="1:13" x14ac:dyDescent="0.3">
      <c r="A3311">
        <v>82</v>
      </c>
      <c r="B3311" t="s">
        <v>452</v>
      </c>
      <c r="C3311" s="1">
        <v>45108</v>
      </c>
      <c r="D3311" t="s">
        <v>44</v>
      </c>
      <c r="E3311" t="str">
        <f t="shared" si="51"/>
        <v>2023/07</v>
      </c>
      <c r="F3311">
        <v>5917502.6355221504</v>
      </c>
      <c r="G3311">
        <v>-2.9833797580131943E-3</v>
      </c>
      <c r="H3311" t="s">
        <v>128</v>
      </c>
      <c r="I3311">
        <v>2023</v>
      </c>
      <c r="J3311" t="s">
        <v>454</v>
      </c>
      <c r="K3311">
        <v>3224305.9194366736</v>
      </c>
      <c r="L3311">
        <v>0.54487612731788271</v>
      </c>
      <c r="M3311" t="s">
        <v>15</v>
      </c>
    </row>
    <row r="3312" spans="1:13" x14ac:dyDescent="0.3">
      <c r="A3312">
        <v>82</v>
      </c>
      <c r="B3312" t="s">
        <v>452</v>
      </c>
      <c r="C3312" s="1">
        <v>45078</v>
      </c>
      <c r="D3312" t="s">
        <v>45</v>
      </c>
      <c r="E3312" t="str">
        <f t="shared" si="51"/>
        <v>2023/06</v>
      </c>
      <c r="F3312">
        <v>5935183.1538393199</v>
      </c>
      <c r="G3312">
        <v>-0.13271894880450652</v>
      </c>
      <c r="H3312" t="s">
        <v>128</v>
      </c>
      <c r="I3312">
        <v>2023</v>
      </c>
      <c r="J3312" t="s">
        <v>454</v>
      </c>
      <c r="K3312">
        <v>3224305.9194366736</v>
      </c>
      <c r="L3312">
        <v>0.54325297734930922</v>
      </c>
      <c r="M3312" t="s">
        <v>15</v>
      </c>
    </row>
    <row r="3313" spans="1:13" x14ac:dyDescent="0.3">
      <c r="A3313">
        <v>82</v>
      </c>
      <c r="B3313" t="s">
        <v>452</v>
      </c>
      <c r="C3313" s="1">
        <v>45047</v>
      </c>
      <c r="D3313" t="s">
        <v>46</v>
      </c>
      <c r="E3313" t="str">
        <f t="shared" si="51"/>
        <v>2023/05</v>
      </c>
      <c r="F3313">
        <v>6777557.8391293399</v>
      </c>
      <c r="G3313">
        <v>4.3714410523360454E-2</v>
      </c>
      <c r="H3313" t="s">
        <v>128</v>
      </c>
      <c r="I3313">
        <v>2023</v>
      </c>
      <c r="J3313" t="s">
        <v>454</v>
      </c>
      <c r="K3313">
        <v>3224305.9194366736</v>
      </c>
      <c r="L3313">
        <v>0.47573270431150982</v>
      </c>
      <c r="M3313" t="s">
        <v>15</v>
      </c>
    </row>
    <row r="3314" spans="1:13" x14ac:dyDescent="0.3">
      <c r="A3314">
        <v>82</v>
      </c>
      <c r="B3314" t="s">
        <v>452</v>
      </c>
      <c r="C3314" s="1">
        <v>45017</v>
      </c>
      <c r="D3314" t="s">
        <v>47</v>
      </c>
      <c r="E3314" t="str">
        <f t="shared" si="51"/>
        <v>2023/04</v>
      </c>
      <c r="F3314">
        <v>6487663.3399890698</v>
      </c>
      <c r="G3314">
        <v>2.9612620213425603E-2</v>
      </c>
      <c r="H3314" t="s">
        <v>128</v>
      </c>
      <c r="I3314">
        <v>2023</v>
      </c>
      <c r="J3314" t="s">
        <v>454</v>
      </c>
      <c r="K3314">
        <v>3224305.9194366736</v>
      </c>
      <c r="L3314">
        <v>0.49699032617221256</v>
      </c>
      <c r="M3314" t="s">
        <v>15</v>
      </c>
    </row>
    <row r="3315" spans="1:13" x14ac:dyDescent="0.3">
      <c r="A3315">
        <v>82</v>
      </c>
      <c r="B3315" t="s">
        <v>452</v>
      </c>
      <c r="C3315" s="1">
        <v>44986</v>
      </c>
      <c r="D3315" t="s">
        <v>48</v>
      </c>
      <c r="E3315" t="str">
        <f t="shared" si="51"/>
        <v>2023/03</v>
      </c>
      <c r="F3315">
        <v>6298363.29757383</v>
      </c>
      <c r="G3315">
        <v>0.16316707707517553</v>
      </c>
      <c r="H3315" t="s">
        <v>128</v>
      </c>
      <c r="I3315">
        <v>2023</v>
      </c>
      <c r="J3315" t="s">
        <v>454</v>
      </c>
      <c r="K3315">
        <v>3224305.9194366736</v>
      </c>
      <c r="L3315">
        <v>0.51192758612046041</v>
      </c>
      <c r="M3315" t="s">
        <v>15</v>
      </c>
    </row>
    <row r="3316" spans="1:13" x14ac:dyDescent="0.3">
      <c r="A3316">
        <v>82</v>
      </c>
      <c r="B3316" t="s">
        <v>452</v>
      </c>
      <c r="C3316" s="1">
        <v>44958</v>
      </c>
      <c r="D3316" t="s">
        <v>49</v>
      </c>
      <c r="E3316" t="str">
        <f t="shared" si="51"/>
        <v>2023/02</v>
      </c>
      <c r="F3316">
        <v>5350139.9986317698</v>
      </c>
      <c r="G3316">
        <v>-0.11389928164069406</v>
      </c>
      <c r="H3316" t="s">
        <v>128</v>
      </c>
      <c r="I3316">
        <v>2023</v>
      </c>
      <c r="J3316" t="s">
        <v>454</v>
      </c>
      <c r="K3316">
        <v>3224305.9194366736</v>
      </c>
      <c r="L3316">
        <v>0.60265823329132484</v>
      </c>
      <c r="M3316" t="s">
        <v>15</v>
      </c>
    </row>
    <row r="3317" spans="1:13" x14ac:dyDescent="0.3">
      <c r="A3317">
        <v>82</v>
      </c>
      <c r="B3317" t="s">
        <v>452</v>
      </c>
      <c r="C3317" s="1">
        <v>44927</v>
      </c>
      <c r="D3317" t="s">
        <v>50</v>
      </c>
      <c r="E3317" t="str">
        <f t="shared" si="51"/>
        <v>2023/01</v>
      </c>
      <c r="F3317">
        <v>5995576.8768169796</v>
      </c>
      <c r="G3317">
        <v>0.14321051705572591</v>
      </c>
      <c r="H3317" t="s">
        <v>128</v>
      </c>
      <c r="I3317">
        <v>2023</v>
      </c>
      <c r="J3317" t="s">
        <v>454</v>
      </c>
      <c r="K3317">
        <v>3224305.9194366736</v>
      </c>
      <c r="L3317">
        <v>0.53778076500095529</v>
      </c>
      <c r="M3317" t="s">
        <v>15</v>
      </c>
    </row>
    <row r="3318" spans="1:13" x14ac:dyDescent="0.3">
      <c r="A3318">
        <v>82</v>
      </c>
      <c r="B3318" t="s">
        <v>452</v>
      </c>
      <c r="C3318" s="1">
        <v>44896</v>
      </c>
      <c r="D3318" t="s">
        <v>51</v>
      </c>
      <c r="E3318" t="str">
        <f t="shared" si="51"/>
        <v>2022/12</v>
      </c>
      <c r="F3318">
        <v>5195596.7764848704</v>
      </c>
      <c r="G3318">
        <v>1.1242172319567294E-2</v>
      </c>
      <c r="H3318" t="s">
        <v>128</v>
      </c>
      <c r="I3318">
        <v>2022</v>
      </c>
      <c r="J3318" t="s">
        <v>455</v>
      </c>
      <c r="K3318">
        <v>3650855.6075385939</v>
      </c>
      <c r="L3318">
        <v>0.70268263004209008</v>
      </c>
      <c r="M3318" t="s">
        <v>15</v>
      </c>
    </row>
    <row r="3319" spans="1:13" x14ac:dyDescent="0.3">
      <c r="A3319">
        <v>82</v>
      </c>
      <c r="B3319" t="s">
        <v>452</v>
      </c>
      <c r="C3319" s="1">
        <v>44866</v>
      </c>
      <c r="D3319" t="s">
        <v>53</v>
      </c>
      <c r="E3319" t="str">
        <f t="shared" si="51"/>
        <v>2022/11</v>
      </c>
      <c r="F3319">
        <v>5137514.0817893697</v>
      </c>
      <c r="G3319">
        <v>0.13282494776979442</v>
      </c>
      <c r="H3319" t="s">
        <v>128</v>
      </c>
      <c r="I3319">
        <v>2022</v>
      </c>
      <c r="J3319" t="s">
        <v>455</v>
      </c>
      <c r="K3319">
        <v>3650855.6075385939</v>
      </c>
      <c r="L3319">
        <v>0.71062688090326742</v>
      </c>
      <c r="M3319" t="s">
        <v>15</v>
      </c>
    </row>
    <row r="3320" spans="1:13" x14ac:dyDescent="0.3">
      <c r="A3320">
        <v>82</v>
      </c>
      <c r="B3320" t="s">
        <v>452</v>
      </c>
      <c r="C3320" s="1">
        <v>44835</v>
      </c>
      <c r="D3320" t="s">
        <v>54</v>
      </c>
      <c r="E3320" t="str">
        <f t="shared" si="51"/>
        <v>2022/10</v>
      </c>
      <c r="F3320">
        <v>4498501.64264856</v>
      </c>
      <c r="G3320">
        <v>-8.292767402156706E-2</v>
      </c>
      <c r="H3320" t="s">
        <v>128</v>
      </c>
      <c r="I3320">
        <v>2022</v>
      </c>
      <c r="J3320" t="s">
        <v>455</v>
      </c>
      <c r="K3320">
        <v>3650855.6075385939</v>
      </c>
      <c r="L3320">
        <v>0.81157147369387161</v>
      </c>
      <c r="M3320" t="s">
        <v>15</v>
      </c>
    </row>
    <row r="3321" spans="1:13" x14ac:dyDescent="0.3">
      <c r="A3321">
        <v>82</v>
      </c>
      <c r="B3321" t="s">
        <v>452</v>
      </c>
      <c r="C3321" s="1">
        <v>44805</v>
      </c>
      <c r="D3321" t="s">
        <v>55</v>
      </c>
      <c r="E3321" t="str">
        <f t="shared" si="51"/>
        <v>2022/09</v>
      </c>
      <c r="F3321">
        <v>4887456.6076958198</v>
      </c>
      <c r="G3321">
        <v>-2.6538612277626192E-2</v>
      </c>
      <c r="H3321" t="s">
        <v>128</v>
      </c>
      <c r="I3321">
        <v>2022</v>
      </c>
      <c r="J3321" t="s">
        <v>455</v>
      </c>
      <c r="K3321">
        <v>3650855.6075385939</v>
      </c>
      <c r="L3321">
        <v>0.74698476131530944</v>
      </c>
      <c r="M3321" t="s">
        <v>15</v>
      </c>
    </row>
    <row r="3322" spans="1:13" x14ac:dyDescent="0.3">
      <c r="A3322">
        <v>82</v>
      </c>
      <c r="B3322" t="s">
        <v>452</v>
      </c>
      <c r="C3322" s="1">
        <v>44774</v>
      </c>
      <c r="D3322" t="s">
        <v>56</v>
      </c>
      <c r="E3322" t="str">
        <f t="shared" si="51"/>
        <v>2022/08</v>
      </c>
      <c r="F3322">
        <v>5018899.3633139096</v>
      </c>
      <c r="G3322">
        <v>4.0640599513189678E-2</v>
      </c>
      <c r="H3322" t="s">
        <v>128</v>
      </c>
      <c r="I3322">
        <v>2022</v>
      </c>
      <c r="J3322" t="s">
        <v>455</v>
      </c>
      <c r="K3322">
        <v>3650855.6075385939</v>
      </c>
      <c r="L3322">
        <v>0.72742156063635133</v>
      </c>
      <c r="M3322" t="s">
        <v>15</v>
      </c>
    </row>
    <row r="3323" spans="1:13" x14ac:dyDescent="0.3">
      <c r="A3323">
        <v>82</v>
      </c>
      <c r="B3323" t="s">
        <v>452</v>
      </c>
      <c r="C3323" s="1">
        <v>44743</v>
      </c>
      <c r="D3323" t="s">
        <v>57</v>
      </c>
      <c r="E3323" t="str">
        <f t="shared" si="51"/>
        <v>2022/07</v>
      </c>
      <c r="F3323">
        <v>4819017.4552086499</v>
      </c>
      <c r="G3323">
        <v>-5.4290210297378905E-2</v>
      </c>
      <c r="H3323" t="s">
        <v>128</v>
      </c>
      <c r="I3323">
        <v>2022</v>
      </c>
      <c r="J3323" t="s">
        <v>455</v>
      </c>
      <c r="K3323">
        <v>3650855.6075385939</v>
      </c>
      <c r="L3323">
        <v>0.75759335621259383</v>
      </c>
      <c r="M3323" t="s">
        <v>15</v>
      </c>
    </row>
    <row r="3324" spans="1:13" x14ac:dyDescent="0.3">
      <c r="A3324">
        <v>82</v>
      </c>
      <c r="B3324" t="s">
        <v>452</v>
      </c>
      <c r="C3324" s="1">
        <v>44713</v>
      </c>
      <c r="D3324" t="s">
        <v>58</v>
      </c>
      <c r="E3324" t="str">
        <f t="shared" si="51"/>
        <v>2022/06</v>
      </c>
      <c r="F3324">
        <v>5087875.0609889403</v>
      </c>
      <c r="G3324">
        <v>-5.4041799686012748E-2</v>
      </c>
      <c r="H3324" t="s">
        <v>128</v>
      </c>
      <c r="I3324">
        <v>2022</v>
      </c>
      <c r="J3324" t="s">
        <v>455</v>
      </c>
      <c r="K3324">
        <v>3650855.6075385939</v>
      </c>
      <c r="L3324">
        <v>0.71755999582839003</v>
      </c>
      <c r="M3324" t="s">
        <v>15</v>
      </c>
    </row>
    <row r="3325" spans="1:13" x14ac:dyDescent="0.3">
      <c r="A3325">
        <v>82</v>
      </c>
      <c r="B3325" t="s">
        <v>452</v>
      </c>
      <c r="C3325" s="1">
        <v>44682</v>
      </c>
      <c r="D3325" t="s">
        <v>59</v>
      </c>
      <c r="E3325" t="str">
        <f t="shared" si="51"/>
        <v>2022/05</v>
      </c>
      <c r="F3325">
        <v>5370398.2608321803</v>
      </c>
      <c r="G3325">
        <v>-8.7035694938272623E-2</v>
      </c>
      <c r="H3325" t="s">
        <v>128</v>
      </c>
      <c r="I3325">
        <v>2022</v>
      </c>
      <c r="J3325" t="s">
        <v>455</v>
      </c>
      <c r="K3325">
        <v>3650855.6075385939</v>
      </c>
      <c r="L3325">
        <v>0.67981096191046153</v>
      </c>
      <c r="M3325" t="s">
        <v>15</v>
      </c>
    </row>
    <row r="3326" spans="1:13" x14ac:dyDescent="0.3">
      <c r="A3326">
        <v>82</v>
      </c>
      <c r="B3326" t="s">
        <v>452</v>
      </c>
      <c r="C3326" s="1">
        <v>44652</v>
      </c>
      <c r="D3326" t="s">
        <v>60</v>
      </c>
      <c r="E3326" t="str">
        <f t="shared" si="51"/>
        <v>2022/04</v>
      </c>
      <c r="F3326">
        <v>5858758.75580642</v>
      </c>
      <c r="G3326">
        <v>2.2683719618523997E-2</v>
      </c>
      <c r="H3326" t="s">
        <v>128</v>
      </c>
      <c r="I3326">
        <v>2022</v>
      </c>
      <c r="J3326" t="s">
        <v>455</v>
      </c>
      <c r="K3326">
        <v>3650855.6075385939</v>
      </c>
      <c r="L3326">
        <v>0.62314489462812461</v>
      </c>
      <c r="M3326" t="s">
        <v>15</v>
      </c>
    </row>
    <row r="3327" spans="1:13" x14ac:dyDescent="0.3">
      <c r="A3327">
        <v>82</v>
      </c>
      <c r="B3327" t="s">
        <v>452</v>
      </c>
      <c r="C3327" s="1">
        <v>44621</v>
      </c>
      <c r="D3327" t="s">
        <v>61</v>
      </c>
      <c r="E3327" t="str">
        <f t="shared" si="51"/>
        <v>2022/03</v>
      </c>
      <c r="F3327">
        <v>5727356.2975295298</v>
      </c>
      <c r="G3327">
        <v>-4.0309544507525295E-2</v>
      </c>
      <c r="H3327" t="s">
        <v>128</v>
      </c>
      <c r="I3327">
        <v>2022</v>
      </c>
      <c r="J3327" t="s">
        <v>455</v>
      </c>
      <c r="K3327">
        <v>3650855.6075385939</v>
      </c>
      <c r="L3327">
        <v>0.63744167777956728</v>
      </c>
      <c r="M3327" t="s">
        <v>15</v>
      </c>
    </row>
    <row r="3328" spans="1:13" x14ac:dyDescent="0.3">
      <c r="A3328">
        <v>82</v>
      </c>
      <c r="B3328" t="s">
        <v>452</v>
      </c>
      <c r="C3328" s="1">
        <v>44593</v>
      </c>
      <c r="D3328" t="s">
        <v>62</v>
      </c>
      <c r="E3328" t="str">
        <f t="shared" si="51"/>
        <v>2022/02</v>
      </c>
      <c r="F3328">
        <v>5962939.6516768299</v>
      </c>
      <c r="G3328">
        <v>0.2011518237628806</v>
      </c>
      <c r="H3328" t="s">
        <v>128</v>
      </c>
      <c r="I3328">
        <v>2022</v>
      </c>
      <c r="J3328" t="s">
        <v>455</v>
      </c>
      <c r="K3328">
        <v>3650855.6075385939</v>
      </c>
      <c r="L3328">
        <v>0.61225768174795159</v>
      </c>
      <c r="M3328" t="s">
        <v>15</v>
      </c>
    </row>
    <row r="3329" spans="1:13" x14ac:dyDescent="0.3">
      <c r="A3329">
        <v>82</v>
      </c>
      <c r="B3329" t="s">
        <v>452</v>
      </c>
      <c r="C3329" s="1">
        <v>44562</v>
      </c>
      <c r="D3329" t="s">
        <v>63</v>
      </c>
      <c r="E3329" t="str">
        <f t="shared" si="51"/>
        <v>2022/01</v>
      </c>
      <c r="F3329">
        <v>4876422.0567611502</v>
      </c>
      <c r="G3329">
        <v>-0.12950767394729959</v>
      </c>
      <c r="H3329" t="s">
        <v>128</v>
      </c>
      <c r="I3329">
        <v>2022</v>
      </c>
      <c r="J3329" t="s">
        <v>455</v>
      </c>
      <c r="K3329">
        <v>3650855.6075385939</v>
      </c>
      <c r="L3329">
        <v>0.74867506648172288</v>
      </c>
      <c r="M3329" t="s">
        <v>33</v>
      </c>
    </row>
    <row r="3330" spans="1:13" x14ac:dyDescent="0.3">
      <c r="A3330">
        <v>82</v>
      </c>
      <c r="B3330" t="s">
        <v>452</v>
      </c>
      <c r="C3330" s="1">
        <v>44531</v>
      </c>
      <c r="D3330" t="s">
        <v>64</v>
      </c>
      <c r="E3330" t="str">
        <f t="shared" si="51"/>
        <v>2021/12</v>
      </c>
      <c r="F3330">
        <v>5550674.4328661095</v>
      </c>
      <c r="G3330">
        <v>-6.6304192674187384E-2</v>
      </c>
      <c r="H3330" t="s">
        <v>128</v>
      </c>
      <c r="I3330">
        <v>2021</v>
      </c>
      <c r="J3330" t="s">
        <v>456</v>
      </c>
      <c r="K3330">
        <v>3891787.0637862952</v>
      </c>
      <c r="L3330">
        <v>0.70113769251942193</v>
      </c>
      <c r="M3330" t="s">
        <v>33</v>
      </c>
    </row>
    <row r="3331" spans="1:13" x14ac:dyDescent="0.3">
      <c r="A3331">
        <v>82</v>
      </c>
      <c r="B3331" t="s">
        <v>452</v>
      </c>
      <c r="C3331" s="1">
        <v>44501</v>
      </c>
      <c r="D3331" t="s">
        <v>66</v>
      </c>
      <c r="E3331" t="str">
        <f t="shared" ref="E3331:E3394" si="52">TEXT(C3331,"yyyy/mm")</f>
        <v>2021/11</v>
      </c>
      <c r="F3331">
        <v>5931182.6754091196</v>
      </c>
      <c r="G3331">
        <v>-4.5066580808793381E-2</v>
      </c>
      <c r="H3331" t="s">
        <v>128</v>
      </c>
      <c r="I3331">
        <v>2021</v>
      </c>
      <c r="J3331" t="s">
        <v>456</v>
      </c>
      <c r="K3331">
        <v>3891787.0637862952</v>
      </c>
      <c r="L3331">
        <v>0.65615700557019996</v>
      </c>
      <c r="M3331" t="s">
        <v>15</v>
      </c>
    </row>
    <row r="3332" spans="1:13" x14ac:dyDescent="0.3">
      <c r="A3332">
        <v>82</v>
      </c>
      <c r="B3332" t="s">
        <v>452</v>
      </c>
      <c r="C3332" s="1">
        <v>44470</v>
      </c>
      <c r="D3332" t="s">
        <v>67</v>
      </c>
      <c r="E3332" t="str">
        <f t="shared" si="52"/>
        <v>2021/10</v>
      </c>
      <c r="F3332">
        <v>6204595.4139145603</v>
      </c>
      <c r="G3332">
        <v>8.1234233640026868E-2</v>
      </c>
      <c r="H3332" t="s">
        <v>128</v>
      </c>
      <c r="I3332">
        <v>2021</v>
      </c>
      <c r="J3332" t="s">
        <v>456</v>
      </c>
      <c r="K3332">
        <v>3891787.0637862952</v>
      </c>
      <c r="L3332">
        <v>0.62724268129691252</v>
      </c>
      <c r="M3332" t="s">
        <v>15</v>
      </c>
    </row>
    <row r="3333" spans="1:13" x14ac:dyDescent="0.3">
      <c r="A3333">
        <v>82</v>
      </c>
      <c r="B3333" t="s">
        <v>452</v>
      </c>
      <c r="C3333" s="1">
        <v>44440</v>
      </c>
      <c r="D3333" t="s">
        <v>68</v>
      </c>
      <c r="E3333" t="str">
        <f t="shared" si="52"/>
        <v>2021/09</v>
      </c>
      <c r="F3333">
        <v>5720498.6585136298</v>
      </c>
      <c r="G3333">
        <v>-3.3346302168454689E-2</v>
      </c>
      <c r="H3333" t="s">
        <v>128</v>
      </c>
      <c r="I3333">
        <v>2021</v>
      </c>
      <c r="J3333" t="s">
        <v>456</v>
      </c>
      <c r="K3333">
        <v>3891787.0637862952</v>
      </c>
      <c r="L3333">
        <v>0.680323044564354</v>
      </c>
      <c r="M3333" t="s">
        <v>15</v>
      </c>
    </row>
    <row r="3334" spans="1:13" x14ac:dyDescent="0.3">
      <c r="A3334">
        <v>82</v>
      </c>
      <c r="B3334" t="s">
        <v>452</v>
      </c>
      <c r="C3334" s="1">
        <v>44409</v>
      </c>
      <c r="D3334" t="s">
        <v>69</v>
      </c>
      <c r="E3334" t="str">
        <f t="shared" si="52"/>
        <v>2021/08</v>
      </c>
      <c r="F3334">
        <v>5914472.3132170802</v>
      </c>
      <c r="G3334">
        <v>2.6332110569090621E-2</v>
      </c>
      <c r="H3334" t="s">
        <v>128</v>
      </c>
      <c r="I3334">
        <v>2021</v>
      </c>
      <c r="J3334" t="s">
        <v>456</v>
      </c>
      <c r="K3334">
        <v>3891787.0637862952</v>
      </c>
      <c r="L3334">
        <v>0.65801086854178226</v>
      </c>
      <c r="M3334" t="s">
        <v>15</v>
      </c>
    </row>
    <row r="3335" spans="1:13" x14ac:dyDescent="0.3">
      <c r="A3335">
        <v>82</v>
      </c>
      <c r="B3335" t="s">
        <v>452</v>
      </c>
      <c r="C3335" s="1">
        <v>44378</v>
      </c>
      <c r="D3335" t="s">
        <v>70</v>
      </c>
      <c r="E3335" t="str">
        <f t="shared" si="52"/>
        <v>2021/07</v>
      </c>
      <c r="F3335">
        <v>5760764.3828153303</v>
      </c>
      <c r="G3335">
        <v>0.10029042130558116</v>
      </c>
      <c r="H3335" t="s">
        <v>128</v>
      </c>
      <c r="I3335">
        <v>2021</v>
      </c>
      <c r="J3335" t="s">
        <v>456</v>
      </c>
      <c r="K3335">
        <v>3891787.0637862952</v>
      </c>
      <c r="L3335">
        <v>0.67556782488721556</v>
      </c>
      <c r="M3335" t="s">
        <v>15</v>
      </c>
    </row>
    <row r="3336" spans="1:13" x14ac:dyDescent="0.3">
      <c r="A3336">
        <v>53</v>
      </c>
      <c r="B3336" t="s">
        <v>457</v>
      </c>
      <c r="C3336" s="1">
        <v>45627</v>
      </c>
      <c r="D3336" t="s">
        <v>24</v>
      </c>
      <c r="E3336" t="str">
        <f t="shared" si="52"/>
        <v>2024/12</v>
      </c>
      <c r="F3336">
        <v>5511633.7566666398</v>
      </c>
      <c r="G3336">
        <v>-0.15895759160381009</v>
      </c>
      <c r="H3336" t="s">
        <v>128</v>
      </c>
      <c r="I3336">
        <v>2024</v>
      </c>
      <c r="J3336" t="s">
        <v>458</v>
      </c>
      <c r="K3336">
        <v>1939337.8931802521</v>
      </c>
      <c r="L3336">
        <v>0.35186261983291445</v>
      </c>
      <c r="M3336" t="s">
        <v>15</v>
      </c>
    </row>
    <row r="3337" spans="1:13" x14ac:dyDescent="0.3">
      <c r="A3337">
        <v>53</v>
      </c>
      <c r="B3337" t="s">
        <v>457</v>
      </c>
      <c r="C3337" s="1">
        <v>45597</v>
      </c>
      <c r="D3337" t="s">
        <v>26</v>
      </c>
      <c r="E3337" t="str">
        <f t="shared" si="52"/>
        <v>2024/11</v>
      </c>
      <c r="F3337">
        <v>6461223.3852152601</v>
      </c>
      <c r="G3337">
        <v>7.8204854585362915E-2</v>
      </c>
      <c r="H3337" t="s">
        <v>128</v>
      </c>
      <c r="I3337">
        <v>2024</v>
      </c>
      <c r="J3337" t="s">
        <v>458</v>
      </c>
      <c r="K3337">
        <v>1939337.8931802521</v>
      </c>
      <c r="L3337">
        <v>0.30015026219614938</v>
      </c>
      <c r="M3337" t="s">
        <v>15</v>
      </c>
    </row>
    <row r="3338" spans="1:13" x14ac:dyDescent="0.3">
      <c r="A3338">
        <v>53</v>
      </c>
      <c r="B3338" t="s">
        <v>457</v>
      </c>
      <c r="C3338" s="1">
        <v>45566</v>
      </c>
      <c r="D3338" t="s">
        <v>27</v>
      </c>
      <c r="E3338" t="str">
        <f t="shared" si="52"/>
        <v>2024/10</v>
      </c>
      <c r="F3338">
        <v>5975177.6153585501</v>
      </c>
      <c r="G3338">
        <v>-2.4132895055951998E-2</v>
      </c>
      <c r="H3338" t="s">
        <v>128</v>
      </c>
      <c r="I3338">
        <v>2024</v>
      </c>
      <c r="J3338" t="s">
        <v>458</v>
      </c>
      <c r="K3338">
        <v>1939337.8931802521</v>
      </c>
      <c r="L3338">
        <v>0.32456573143455902</v>
      </c>
      <c r="M3338" t="s">
        <v>15</v>
      </c>
    </row>
    <row r="3339" spans="1:13" x14ac:dyDescent="0.3">
      <c r="A3339">
        <v>53</v>
      </c>
      <c r="B3339" t="s">
        <v>457</v>
      </c>
      <c r="C3339" s="1">
        <v>45536</v>
      </c>
      <c r="D3339" t="s">
        <v>28</v>
      </c>
      <c r="E3339" t="str">
        <f t="shared" si="52"/>
        <v>2024/09</v>
      </c>
      <c r="F3339">
        <v>6121129.9929509005</v>
      </c>
      <c r="G3339">
        <v>0.16672060644773629</v>
      </c>
      <c r="H3339" t="s">
        <v>128</v>
      </c>
      <c r="I3339">
        <v>2024</v>
      </c>
      <c r="J3339" t="s">
        <v>458</v>
      </c>
      <c r="K3339">
        <v>1939337.8931802521</v>
      </c>
      <c r="L3339">
        <v>0.3168267779664205</v>
      </c>
      <c r="M3339" t="s">
        <v>15</v>
      </c>
    </row>
    <row r="3340" spans="1:13" x14ac:dyDescent="0.3">
      <c r="A3340">
        <v>53</v>
      </c>
      <c r="B3340" t="s">
        <v>457</v>
      </c>
      <c r="C3340" s="1">
        <v>45505</v>
      </c>
      <c r="D3340" t="s">
        <v>29</v>
      </c>
      <c r="E3340" t="str">
        <f t="shared" si="52"/>
        <v>2024/08</v>
      </c>
      <c r="F3340">
        <v>5181145.1973377103</v>
      </c>
      <c r="G3340">
        <v>0.12341824581559938</v>
      </c>
      <c r="H3340" t="s">
        <v>128</v>
      </c>
      <c r="I3340">
        <v>2024</v>
      </c>
      <c r="J3340" t="s">
        <v>458</v>
      </c>
      <c r="K3340">
        <v>1939337.8931802521</v>
      </c>
      <c r="L3340">
        <v>0.37430680270778072</v>
      </c>
      <c r="M3340" t="s">
        <v>15</v>
      </c>
    </row>
    <row r="3341" spans="1:13" x14ac:dyDescent="0.3">
      <c r="A3341">
        <v>53</v>
      </c>
      <c r="B3341" t="s">
        <v>457</v>
      </c>
      <c r="C3341" s="1">
        <v>45474</v>
      </c>
      <c r="D3341" t="s">
        <v>30</v>
      </c>
      <c r="E3341" t="str">
        <f t="shared" si="52"/>
        <v>2024/07</v>
      </c>
      <c r="F3341">
        <v>4579582.6365742702</v>
      </c>
      <c r="G3341">
        <v>-9.7802153252782589E-2</v>
      </c>
      <c r="H3341" t="s">
        <v>128</v>
      </c>
      <c r="I3341">
        <v>2024</v>
      </c>
      <c r="J3341" t="s">
        <v>458</v>
      </c>
      <c r="K3341">
        <v>1939337.8931802521</v>
      </c>
      <c r="L3341">
        <v>0.4234748113707939</v>
      </c>
      <c r="M3341" t="s">
        <v>15</v>
      </c>
    </row>
    <row r="3342" spans="1:13" x14ac:dyDescent="0.3">
      <c r="A3342">
        <v>53</v>
      </c>
      <c r="B3342" t="s">
        <v>457</v>
      </c>
      <c r="C3342" s="1">
        <v>45444</v>
      </c>
      <c r="D3342" t="s">
        <v>31</v>
      </c>
      <c r="E3342" t="str">
        <f t="shared" si="52"/>
        <v>2024/06</v>
      </c>
      <c r="F3342">
        <v>5050109.9727937197</v>
      </c>
      <c r="G3342">
        <v>-6.9289142773438256E-2</v>
      </c>
      <c r="H3342" t="s">
        <v>128</v>
      </c>
      <c r="I3342">
        <v>2024</v>
      </c>
      <c r="J3342" t="s">
        <v>458</v>
      </c>
      <c r="K3342">
        <v>1939337.8931802521</v>
      </c>
      <c r="L3342">
        <v>0.38401894288005195</v>
      </c>
      <c r="M3342" t="s">
        <v>15</v>
      </c>
    </row>
    <row r="3343" spans="1:13" x14ac:dyDescent="0.3">
      <c r="A3343">
        <v>53</v>
      </c>
      <c r="B3343" t="s">
        <v>457</v>
      </c>
      <c r="C3343" s="1">
        <v>45413</v>
      </c>
      <c r="D3343" t="s">
        <v>32</v>
      </c>
      <c r="E3343" t="str">
        <f t="shared" si="52"/>
        <v>2024/05</v>
      </c>
      <c r="F3343">
        <v>5412435.4253947297</v>
      </c>
      <c r="G3343">
        <v>-0.15271082925145948</v>
      </c>
      <c r="H3343" t="s">
        <v>128</v>
      </c>
      <c r="I3343">
        <v>2024</v>
      </c>
      <c r="J3343" t="s">
        <v>458</v>
      </c>
      <c r="K3343">
        <v>1939337.8931802521</v>
      </c>
      <c r="L3343">
        <v>0.35831150688302499</v>
      </c>
      <c r="M3343" t="s">
        <v>15</v>
      </c>
    </row>
    <row r="3344" spans="1:13" x14ac:dyDescent="0.3">
      <c r="A3344">
        <v>53</v>
      </c>
      <c r="B3344" t="s">
        <v>457</v>
      </c>
      <c r="C3344" s="1">
        <v>45383</v>
      </c>
      <c r="D3344" t="s">
        <v>34</v>
      </c>
      <c r="E3344" t="str">
        <f t="shared" si="52"/>
        <v>2024/04</v>
      </c>
      <c r="F3344">
        <v>6305422.5907023698</v>
      </c>
      <c r="G3344">
        <v>-1.3636670190043792E-2</v>
      </c>
      <c r="H3344" t="s">
        <v>128</v>
      </c>
      <c r="I3344">
        <v>2024</v>
      </c>
      <c r="J3344" t="s">
        <v>458</v>
      </c>
      <c r="K3344">
        <v>1939337.8931802521</v>
      </c>
      <c r="L3344">
        <v>0.30756668015239663</v>
      </c>
      <c r="M3344" t="s">
        <v>15</v>
      </c>
    </row>
    <row r="3345" spans="1:13" x14ac:dyDescent="0.3">
      <c r="A3345">
        <v>53</v>
      </c>
      <c r="B3345" t="s">
        <v>457</v>
      </c>
      <c r="C3345" s="1">
        <v>45352</v>
      </c>
      <c r="D3345" t="s">
        <v>35</v>
      </c>
      <c r="E3345" t="str">
        <f t="shared" si="52"/>
        <v>2024/03</v>
      </c>
      <c r="F3345">
        <v>6391996.5073607704</v>
      </c>
      <c r="G3345">
        <v>-0.13513136841736625</v>
      </c>
      <c r="H3345" t="s">
        <v>128</v>
      </c>
      <c r="I3345">
        <v>2024</v>
      </c>
      <c r="J3345" t="s">
        <v>458</v>
      </c>
      <c r="K3345">
        <v>1939337.8931802521</v>
      </c>
      <c r="L3345">
        <v>0.30340096258610078</v>
      </c>
      <c r="M3345" t="s">
        <v>15</v>
      </c>
    </row>
    <row r="3346" spans="1:13" x14ac:dyDescent="0.3">
      <c r="A3346">
        <v>53</v>
      </c>
      <c r="B3346" t="s">
        <v>457</v>
      </c>
      <c r="C3346" s="1">
        <v>45323</v>
      </c>
      <c r="D3346" t="s">
        <v>36</v>
      </c>
      <c r="E3346" t="str">
        <f t="shared" si="52"/>
        <v>2024/02</v>
      </c>
      <c r="F3346">
        <v>7316836.2661869703</v>
      </c>
      <c r="G3346">
        <v>-5.8702800923977047E-2</v>
      </c>
      <c r="H3346" t="s">
        <v>128</v>
      </c>
      <c r="I3346">
        <v>2024</v>
      </c>
      <c r="J3346" t="s">
        <v>458</v>
      </c>
      <c r="K3346">
        <v>1939337.8931802521</v>
      </c>
      <c r="L3346">
        <v>0.26505142695927797</v>
      </c>
      <c r="M3346" t="s">
        <v>157</v>
      </c>
    </row>
    <row r="3347" spans="1:13" x14ac:dyDescent="0.3">
      <c r="A3347">
        <v>53</v>
      </c>
      <c r="B3347" t="s">
        <v>457</v>
      </c>
      <c r="C3347" s="1">
        <v>45292</v>
      </c>
      <c r="D3347" t="s">
        <v>37</v>
      </c>
      <c r="E3347" t="str">
        <f t="shared" si="52"/>
        <v>2024/01</v>
      </c>
      <c r="F3347">
        <v>7759212.3782622702</v>
      </c>
      <c r="G3347">
        <v>-4.1531310624816742E-2</v>
      </c>
      <c r="H3347" t="s">
        <v>128</v>
      </c>
      <c r="I3347">
        <v>2024</v>
      </c>
      <c r="J3347" t="s">
        <v>458</v>
      </c>
      <c r="K3347">
        <v>1939337.8931802521</v>
      </c>
      <c r="L3347">
        <v>0.24994004528260899</v>
      </c>
      <c r="M3347" t="s">
        <v>157</v>
      </c>
    </row>
    <row r="3348" spans="1:13" x14ac:dyDescent="0.3">
      <c r="A3348">
        <v>53</v>
      </c>
      <c r="B3348" t="s">
        <v>457</v>
      </c>
      <c r="C3348" s="1">
        <v>45261</v>
      </c>
      <c r="D3348" t="s">
        <v>38</v>
      </c>
      <c r="E3348" t="str">
        <f t="shared" si="52"/>
        <v>2023/12</v>
      </c>
      <c r="F3348">
        <v>8088247.9843397597</v>
      </c>
      <c r="G3348">
        <v>0.213855855770649</v>
      </c>
      <c r="H3348" t="s">
        <v>128</v>
      </c>
      <c r="I3348">
        <v>2023</v>
      </c>
      <c r="J3348" t="s">
        <v>459</v>
      </c>
      <c r="K3348">
        <v>2888078.7789838267</v>
      </c>
      <c r="L3348">
        <v>0.35707099789418478</v>
      </c>
      <c r="M3348" t="s">
        <v>15</v>
      </c>
    </row>
    <row r="3349" spans="1:13" x14ac:dyDescent="0.3">
      <c r="A3349">
        <v>53</v>
      </c>
      <c r="B3349" t="s">
        <v>457</v>
      </c>
      <c r="C3349" s="1">
        <v>45231</v>
      </c>
      <c r="D3349" t="s">
        <v>40</v>
      </c>
      <c r="E3349" t="str">
        <f t="shared" si="52"/>
        <v>2023/11</v>
      </c>
      <c r="F3349">
        <v>6530975.2823730502</v>
      </c>
      <c r="G3349">
        <v>-0.14750257820133131</v>
      </c>
      <c r="H3349" t="s">
        <v>128</v>
      </c>
      <c r="I3349">
        <v>2023</v>
      </c>
      <c r="J3349" t="s">
        <v>459</v>
      </c>
      <c r="K3349">
        <v>2888078.7789838267</v>
      </c>
      <c r="L3349">
        <v>0.44221248038997851</v>
      </c>
      <c r="M3349" t="s">
        <v>15</v>
      </c>
    </row>
    <row r="3350" spans="1:13" x14ac:dyDescent="0.3">
      <c r="A3350">
        <v>53</v>
      </c>
      <c r="B3350" t="s">
        <v>457</v>
      </c>
      <c r="C3350" s="1">
        <v>45200</v>
      </c>
      <c r="D3350" t="s">
        <v>41</v>
      </c>
      <c r="E3350" t="str">
        <f t="shared" si="52"/>
        <v>2023/10</v>
      </c>
      <c r="F3350">
        <v>7568984.1514823698</v>
      </c>
      <c r="G3350">
        <v>-2.5743538334455462E-3</v>
      </c>
      <c r="H3350" t="s">
        <v>128</v>
      </c>
      <c r="I3350">
        <v>2023</v>
      </c>
      <c r="J3350" t="s">
        <v>459</v>
      </c>
      <c r="K3350">
        <v>2888078.7789838267</v>
      </c>
      <c r="L3350">
        <v>0.38156755532619296</v>
      </c>
      <c r="M3350" t="s">
        <v>15</v>
      </c>
    </row>
    <row r="3351" spans="1:13" x14ac:dyDescent="0.3">
      <c r="A3351">
        <v>53</v>
      </c>
      <c r="B3351" t="s">
        <v>457</v>
      </c>
      <c r="C3351" s="1">
        <v>45170</v>
      </c>
      <c r="D3351" t="s">
        <v>42</v>
      </c>
      <c r="E3351" t="str">
        <f t="shared" si="52"/>
        <v>2023/09</v>
      </c>
      <c r="F3351">
        <v>7588494.4973397804</v>
      </c>
      <c r="G3351">
        <v>-0.21582459829539</v>
      </c>
      <c r="H3351" t="s">
        <v>128</v>
      </c>
      <c r="I3351">
        <v>2023</v>
      </c>
      <c r="J3351" t="s">
        <v>459</v>
      </c>
      <c r="K3351">
        <v>2888078.7789838267</v>
      </c>
      <c r="L3351">
        <v>0.38058652872401377</v>
      </c>
      <c r="M3351" t="s">
        <v>15</v>
      </c>
    </row>
    <row r="3352" spans="1:13" x14ac:dyDescent="0.3">
      <c r="A3352">
        <v>53</v>
      </c>
      <c r="B3352" t="s">
        <v>457</v>
      </c>
      <c r="C3352" s="1">
        <v>45139</v>
      </c>
      <c r="D3352" t="s">
        <v>43</v>
      </c>
      <c r="E3352" t="str">
        <f t="shared" si="52"/>
        <v>2023/08</v>
      </c>
      <c r="F3352">
        <v>9416446.7680069003</v>
      </c>
      <c r="G3352">
        <v>-0.18015878121825887</v>
      </c>
      <c r="H3352" t="s">
        <v>128</v>
      </c>
      <c r="I3352">
        <v>2023</v>
      </c>
      <c r="J3352" t="s">
        <v>459</v>
      </c>
      <c r="K3352">
        <v>2888078.7789838267</v>
      </c>
      <c r="L3352">
        <v>0.30670579361169392</v>
      </c>
      <c r="M3352" t="s">
        <v>15</v>
      </c>
    </row>
    <row r="3353" spans="1:13" x14ac:dyDescent="0.3">
      <c r="A3353">
        <v>53</v>
      </c>
      <c r="B3353" t="s">
        <v>457</v>
      </c>
      <c r="C3353" s="1">
        <v>45108</v>
      </c>
      <c r="D3353" t="s">
        <v>44</v>
      </c>
      <c r="E3353" t="str">
        <f t="shared" si="52"/>
        <v>2023/07</v>
      </c>
      <c r="F3353">
        <v>11275323.7370831</v>
      </c>
      <c r="G3353">
        <v>8.5914243898149917E-2</v>
      </c>
      <c r="H3353" t="s">
        <v>13</v>
      </c>
      <c r="I3353">
        <v>2023</v>
      </c>
      <c r="J3353" t="s">
        <v>459</v>
      </c>
      <c r="K3353">
        <v>2888078.7789838267</v>
      </c>
      <c r="L3353">
        <v>0.25614153937640871</v>
      </c>
      <c r="M3353" t="s">
        <v>157</v>
      </c>
    </row>
    <row r="3354" spans="1:13" x14ac:dyDescent="0.3">
      <c r="A3354">
        <v>53</v>
      </c>
      <c r="B3354" t="s">
        <v>457</v>
      </c>
      <c r="C3354" s="1">
        <v>45078</v>
      </c>
      <c r="D3354" t="s">
        <v>45</v>
      </c>
      <c r="E3354" t="str">
        <f t="shared" si="52"/>
        <v>2023/06</v>
      </c>
      <c r="F3354">
        <v>10347059.3017128</v>
      </c>
      <c r="G3354">
        <v>4.4996548214920509E-2</v>
      </c>
      <c r="H3354" t="s">
        <v>13</v>
      </c>
      <c r="I3354">
        <v>2023</v>
      </c>
      <c r="J3354" t="s">
        <v>459</v>
      </c>
      <c r="K3354">
        <v>2888078.7789838267</v>
      </c>
      <c r="L3354">
        <v>0.2791207332218294</v>
      </c>
      <c r="M3354" t="s">
        <v>157</v>
      </c>
    </row>
    <row r="3355" spans="1:13" x14ac:dyDescent="0.3">
      <c r="A3355">
        <v>53</v>
      </c>
      <c r="B3355" t="s">
        <v>457</v>
      </c>
      <c r="C3355" s="1">
        <v>45047</v>
      </c>
      <c r="D3355" t="s">
        <v>46</v>
      </c>
      <c r="E3355" t="str">
        <f t="shared" si="52"/>
        <v>2023/05</v>
      </c>
      <c r="F3355">
        <v>9891796.7811127994</v>
      </c>
      <c r="G3355">
        <v>-9.0521666817698354E-2</v>
      </c>
      <c r="H3355" t="s">
        <v>128</v>
      </c>
      <c r="I3355">
        <v>2023</v>
      </c>
      <c r="J3355" t="s">
        <v>459</v>
      </c>
      <c r="K3355">
        <v>2888078.7789838267</v>
      </c>
      <c r="L3355">
        <v>0.2919670554189171</v>
      </c>
      <c r="M3355" t="s">
        <v>15</v>
      </c>
    </row>
    <row r="3356" spans="1:13" x14ac:dyDescent="0.3">
      <c r="A3356">
        <v>53</v>
      </c>
      <c r="B3356" t="s">
        <v>457</v>
      </c>
      <c r="C3356" s="1">
        <v>45017</v>
      </c>
      <c r="D3356" t="s">
        <v>47</v>
      </c>
      <c r="E3356" t="str">
        <f t="shared" si="52"/>
        <v>2023/04</v>
      </c>
      <c r="F3356">
        <v>10828997.312873401</v>
      </c>
      <c r="G3356">
        <v>0.13908729286438912</v>
      </c>
      <c r="H3356" t="s">
        <v>13</v>
      </c>
      <c r="I3356">
        <v>2023</v>
      </c>
      <c r="J3356" t="s">
        <v>459</v>
      </c>
      <c r="K3356">
        <v>2888078.7789838267</v>
      </c>
      <c r="L3356">
        <v>0.26669863289655715</v>
      </c>
      <c r="M3356" t="s">
        <v>15</v>
      </c>
    </row>
    <row r="3357" spans="1:13" x14ac:dyDescent="0.3">
      <c r="A3357">
        <v>53</v>
      </c>
      <c r="B3357" t="s">
        <v>457</v>
      </c>
      <c r="C3357" s="1">
        <v>44986</v>
      </c>
      <c r="D3357" t="s">
        <v>48</v>
      </c>
      <c r="E3357" t="str">
        <f t="shared" si="52"/>
        <v>2023/03</v>
      </c>
      <c r="F3357">
        <v>9422874.3961622994</v>
      </c>
      <c r="G3357">
        <v>-7.8786775019835928E-2</v>
      </c>
      <c r="H3357" t="s">
        <v>128</v>
      </c>
      <c r="I3357">
        <v>2023</v>
      </c>
      <c r="J3357" t="s">
        <v>459</v>
      </c>
      <c r="K3357">
        <v>2888078.7789838267</v>
      </c>
      <c r="L3357">
        <v>0.30649658029614285</v>
      </c>
      <c r="M3357" t="s">
        <v>15</v>
      </c>
    </row>
    <row r="3358" spans="1:13" x14ac:dyDescent="0.3">
      <c r="A3358">
        <v>53</v>
      </c>
      <c r="B3358" t="s">
        <v>457</v>
      </c>
      <c r="C3358" s="1">
        <v>44958</v>
      </c>
      <c r="D3358" t="s">
        <v>49</v>
      </c>
      <c r="E3358" t="str">
        <f t="shared" si="52"/>
        <v>2023/02</v>
      </c>
      <c r="F3358">
        <v>10195301.273160201</v>
      </c>
      <c r="G3358">
        <v>-9.0650631656485417E-2</v>
      </c>
      <c r="H3358" t="s">
        <v>128</v>
      </c>
      <c r="I3358">
        <v>2023</v>
      </c>
      <c r="J3358" t="s">
        <v>459</v>
      </c>
      <c r="K3358">
        <v>2888078.7789838267</v>
      </c>
      <c r="L3358">
        <v>0.2832754718673085</v>
      </c>
      <c r="M3358" t="s">
        <v>157</v>
      </c>
    </row>
    <row r="3359" spans="1:13" x14ac:dyDescent="0.3">
      <c r="A3359">
        <v>53</v>
      </c>
      <c r="B3359" t="s">
        <v>457</v>
      </c>
      <c r="C3359" s="1">
        <v>44927</v>
      </c>
      <c r="D3359" t="s">
        <v>50</v>
      </c>
      <c r="E3359" t="str">
        <f t="shared" si="52"/>
        <v>2023/01</v>
      </c>
      <c r="F3359">
        <v>11162696.9095072</v>
      </c>
      <c r="G3359">
        <v>0.17283746004546499</v>
      </c>
      <c r="H3359" t="s">
        <v>13</v>
      </c>
      <c r="I3359">
        <v>2023</v>
      </c>
      <c r="J3359" t="s">
        <v>459</v>
      </c>
      <c r="K3359">
        <v>2888078.7789838267</v>
      </c>
      <c r="L3359">
        <v>0.25872589772853799</v>
      </c>
      <c r="M3359" t="s">
        <v>157</v>
      </c>
    </row>
    <row r="3360" spans="1:13" x14ac:dyDescent="0.3">
      <c r="A3360">
        <v>53</v>
      </c>
      <c r="B3360" t="s">
        <v>457</v>
      </c>
      <c r="C3360" s="1">
        <v>44896</v>
      </c>
      <c r="D3360" t="s">
        <v>51</v>
      </c>
      <c r="E3360" t="str">
        <f t="shared" si="52"/>
        <v>2022/12</v>
      </c>
      <c r="F3360">
        <v>9390890.5245718807</v>
      </c>
      <c r="G3360">
        <v>-5.9132089731047367E-2</v>
      </c>
      <c r="H3360" t="s">
        <v>13</v>
      </c>
      <c r="I3360">
        <v>2022</v>
      </c>
      <c r="J3360" t="s">
        <v>460</v>
      </c>
      <c r="K3360">
        <v>3780517.3676777286</v>
      </c>
      <c r="L3360">
        <v>0.40257282925253546</v>
      </c>
      <c r="M3360" t="s">
        <v>15</v>
      </c>
    </row>
    <row r="3361" spans="1:13" x14ac:dyDescent="0.3">
      <c r="A3361">
        <v>53</v>
      </c>
      <c r="B3361" t="s">
        <v>457</v>
      </c>
      <c r="C3361" s="1">
        <v>44866</v>
      </c>
      <c r="D3361" t="s">
        <v>53</v>
      </c>
      <c r="E3361" t="str">
        <f t="shared" si="52"/>
        <v>2022/11</v>
      </c>
      <c r="F3361">
        <v>9962940.0721304305</v>
      </c>
      <c r="G3361">
        <v>0.10441015563872594</v>
      </c>
      <c r="H3361" t="s">
        <v>13</v>
      </c>
      <c r="I3361">
        <v>2022</v>
      </c>
      <c r="J3361" t="s">
        <v>460</v>
      </c>
      <c r="K3361">
        <v>3780517.3676777286</v>
      </c>
      <c r="L3361">
        <v>0.37945800539873364</v>
      </c>
      <c r="M3361" t="s">
        <v>15</v>
      </c>
    </row>
    <row r="3362" spans="1:13" x14ac:dyDescent="0.3">
      <c r="A3362">
        <v>53</v>
      </c>
      <c r="B3362" t="s">
        <v>457</v>
      </c>
      <c r="C3362" s="1">
        <v>44835</v>
      </c>
      <c r="D3362" t="s">
        <v>54</v>
      </c>
      <c r="E3362" t="str">
        <f t="shared" si="52"/>
        <v>2022/10</v>
      </c>
      <c r="F3362">
        <v>8975171.6573923398</v>
      </c>
      <c r="G3362">
        <v>0.15098882216452056</v>
      </c>
      <c r="H3362" t="s">
        <v>13</v>
      </c>
      <c r="I3362">
        <v>2022</v>
      </c>
      <c r="J3362" t="s">
        <v>460</v>
      </c>
      <c r="K3362">
        <v>3780517.3676777286</v>
      </c>
      <c r="L3362">
        <v>0.42121950554159382</v>
      </c>
      <c r="M3362" t="s">
        <v>15</v>
      </c>
    </row>
    <row r="3363" spans="1:13" x14ac:dyDescent="0.3">
      <c r="A3363">
        <v>53</v>
      </c>
      <c r="B3363" t="s">
        <v>457</v>
      </c>
      <c r="C3363" s="1">
        <v>44805</v>
      </c>
      <c r="D3363" t="s">
        <v>55</v>
      </c>
      <c r="E3363" t="str">
        <f t="shared" si="52"/>
        <v>2022/09</v>
      </c>
      <c r="F3363">
        <v>7717366.9576562</v>
      </c>
      <c r="G3363">
        <v>-0.15884608927230556</v>
      </c>
      <c r="H3363" t="s">
        <v>128</v>
      </c>
      <c r="I3363">
        <v>2022</v>
      </c>
      <c r="J3363" t="s">
        <v>460</v>
      </c>
      <c r="K3363">
        <v>3780517.3676777286</v>
      </c>
      <c r="L3363">
        <v>0.48987140153121461</v>
      </c>
      <c r="M3363" t="s">
        <v>15</v>
      </c>
    </row>
    <row r="3364" spans="1:13" x14ac:dyDescent="0.3">
      <c r="A3364">
        <v>53</v>
      </c>
      <c r="B3364" t="s">
        <v>457</v>
      </c>
      <c r="C3364" s="1">
        <v>44774</v>
      </c>
      <c r="D3364" t="s">
        <v>56</v>
      </c>
      <c r="E3364" t="str">
        <f t="shared" si="52"/>
        <v>2022/08</v>
      </c>
      <c r="F3364">
        <v>9045969.7539844699</v>
      </c>
      <c r="G3364">
        <v>7.6794839192720885E-2</v>
      </c>
      <c r="H3364" t="s">
        <v>13</v>
      </c>
      <c r="I3364">
        <v>2022</v>
      </c>
      <c r="J3364" t="s">
        <v>460</v>
      </c>
      <c r="K3364">
        <v>3780517.3676777286</v>
      </c>
      <c r="L3364">
        <v>0.41792283972788297</v>
      </c>
      <c r="M3364" t="s">
        <v>15</v>
      </c>
    </row>
    <row r="3365" spans="1:13" x14ac:dyDescent="0.3">
      <c r="A3365">
        <v>53</v>
      </c>
      <c r="B3365" t="s">
        <v>457</v>
      </c>
      <c r="C3365" s="1">
        <v>44743</v>
      </c>
      <c r="D3365" t="s">
        <v>57</v>
      </c>
      <c r="E3365" t="str">
        <f t="shared" si="52"/>
        <v>2022/07</v>
      </c>
      <c r="F3365">
        <v>8377290.1265586196</v>
      </c>
      <c r="G3365">
        <v>-5.3669246952386306E-2</v>
      </c>
      <c r="H3365" t="s">
        <v>128</v>
      </c>
      <c r="I3365">
        <v>2022</v>
      </c>
      <c r="J3365" t="s">
        <v>460</v>
      </c>
      <c r="K3365">
        <v>3780517.3676777286</v>
      </c>
      <c r="L3365">
        <v>0.45128165678449056</v>
      </c>
      <c r="M3365" t="s">
        <v>15</v>
      </c>
    </row>
    <row r="3366" spans="1:13" x14ac:dyDescent="0.3">
      <c r="A3366">
        <v>53</v>
      </c>
      <c r="B3366" t="s">
        <v>457</v>
      </c>
      <c r="C3366" s="1">
        <v>44713</v>
      </c>
      <c r="D3366" t="s">
        <v>58</v>
      </c>
      <c r="E3366" t="str">
        <f t="shared" si="52"/>
        <v>2022/06</v>
      </c>
      <c r="F3366">
        <v>8839176.6682014298</v>
      </c>
      <c r="G3366">
        <v>-0.16064565584178142</v>
      </c>
      <c r="H3366" t="s">
        <v>13</v>
      </c>
      <c r="I3366">
        <v>2022</v>
      </c>
      <c r="J3366" t="s">
        <v>460</v>
      </c>
      <c r="K3366">
        <v>3780517.3676777286</v>
      </c>
      <c r="L3366">
        <v>0.42770017045569214</v>
      </c>
      <c r="M3366" t="s">
        <v>15</v>
      </c>
    </row>
    <row r="3367" spans="1:13" x14ac:dyDescent="0.3">
      <c r="A3367">
        <v>53</v>
      </c>
      <c r="B3367" t="s">
        <v>457</v>
      </c>
      <c r="C3367" s="1">
        <v>44682</v>
      </c>
      <c r="D3367" t="s">
        <v>59</v>
      </c>
      <c r="E3367" t="str">
        <f t="shared" si="52"/>
        <v>2022/05</v>
      </c>
      <c r="F3367">
        <v>10379569.3773476</v>
      </c>
      <c r="G3367">
        <v>-3.7917679637406644E-2</v>
      </c>
      <c r="H3367" t="s">
        <v>13</v>
      </c>
      <c r="I3367">
        <v>2022</v>
      </c>
      <c r="J3367" t="s">
        <v>460</v>
      </c>
      <c r="K3367">
        <v>3780517.3676777286</v>
      </c>
      <c r="L3367">
        <v>0.36422680269649144</v>
      </c>
      <c r="M3367" t="s">
        <v>15</v>
      </c>
    </row>
    <row r="3368" spans="1:13" x14ac:dyDescent="0.3">
      <c r="A3368">
        <v>53</v>
      </c>
      <c r="B3368" t="s">
        <v>457</v>
      </c>
      <c r="C3368" s="1">
        <v>44652</v>
      </c>
      <c r="D3368" t="s">
        <v>60</v>
      </c>
      <c r="E3368" t="str">
        <f t="shared" si="52"/>
        <v>2022/04</v>
      </c>
      <c r="F3368">
        <v>10780695.3887973</v>
      </c>
      <c r="G3368">
        <v>-7.9055079302011153E-2</v>
      </c>
      <c r="H3368" t="s">
        <v>13</v>
      </c>
      <c r="I3368">
        <v>2022</v>
      </c>
      <c r="J3368" t="s">
        <v>460</v>
      </c>
      <c r="K3368">
        <v>3780517.3676777286</v>
      </c>
      <c r="L3368">
        <v>0.35067472285750995</v>
      </c>
      <c r="M3368" t="s">
        <v>15</v>
      </c>
    </row>
    <row r="3369" spans="1:13" x14ac:dyDescent="0.3">
      <c r="A3369">
        <v>53</v>
      </c>
      <c r="B3369" t="s">
        <v>457</v>
      </c>
      <c r="C3369" s="1">
        <v>44621</v>
      </c>
      <c r="D3369" t="s">
        <v>61</v>
      </c>
      <c r="E3369" t="str">
        <f t="shared" si="52"/>
        <v>2022/03</v>
      </c>
      <c r="F3369">
        <v>11667557.7679202</v>
      </c>
      <c r="G3369">
        <v>-2.1597320912144811E-2</v>
      </c>
      <c r="H3369" t="s">
        <v>13</v>
      </c>
      <c r="I3369">
        <v>2022</v>
      </c>
      <c r="J3369" t="s">
        <v>460</v>
      </c>
      <c r="K3369">
        <v>3780517.3676777286</v>
      </c>
      <c r="L3369">
        <v>0.3240195971493034</v>
      </c>
      <c r="M3369" t="s">
        <v>15</v>
      </c>
    </row>
    <row r="3370" spans="1:13" x14ac:dyDescent="0.3">
      <c r="A3370">
        <v>53</v>
      </c>
      <c r="B3370" t="s">
        <v>457</v>
      </c>
      <c r="C3370" s="1">
        <v>44593</v>
      </c>
      <c r="D3370" t="s">
        <v>62</v>
      </c>
      <c r="E3370" t="str">
        <f t="shared" si="52"/>
        <v>2022/02</v>
      </c>
      <c r="F3370">
        <v>11922286.5859868</v>
      </c>
      <c r="G3370">
        <v>5.6981684863170089E-2</v>
      </c>
      <c r="H3370" t="s">
        <v>13</v>
      </c>
      <c r="I3370">
        <v>2022</v>
      </c>
      <c r="J3370" t="s">
        <v>460</v>
      </c>
      <c r="K3370">
        <v>3780517.3676777286</v>
      </c>
      <c r="L3370">
        <v>0.31709666936888325</v>
      </c>
      <c r="M3370" t="s">
        <v>15</v>
      </c>
    </row>
    <row r="3371" spans="1:13" x14ac:dyDescent="0.3">
      <c r="A3371">
        <v>53</v>
      </c>
      <c r="B3371" t="s">
        <v>457</v>
      </c>
      <c r="C3371" s="1">
        <v>44562</v>
      </c>
      <c r="D3371" t="s">
        <v>63</v>
      </c>
      <c r="E3371" t="str">
        <f t="shared" si="52"/>
        <v>2022/01</v>
      </c>
      <c r="F3371">
        <v>11261927.464264801</v>
      </c>
      <c r="G3371">
        <v>-0.16344662786068292</v>
      </c>
      <c r="H3371" t="s">
        <v>13</v>
      </c>
      <c r="I3371">
        <v>2022</v>
      </c>
      <c r="J3371" t="s">
        <v>460</v>
      </c>
      <c r="K3371">
        <v>3780517.3676777286</v>
      </c>
      <c r="L3371">
        <v>0.3356900832183195</v>
      </c>
      <c r="M3371" t="s">
        <v>15</v>
      </c>
    </row>
    <row r="3372" spans="1:13" x14ac:dyDescent="0.3">
      <c r="A3372">
        <v>53</v>
      </c>
      <c r="B3372" t="s">
        <v>457</v>
      </c>
      <c r="C3372" s="1">
        <v>44531</v>
      </c>
      <c r="D3372" t="s">
        <v>64</v>
      </c>
      <c r="E3372" t="str">
        <f t="shared" si="52"/>
        <v>2021/12</v>
      </c>
      <c r="F3372">
        <v>13261623.510093501</v>
      </c>
      <c r="G3372">
        <v>8.3532339971046227E-3</v>
      </c>
      <c r="H3372" t="s">
        <v>13</v>
      </c>
      <c r="I3372">
        <v>2021</v>
      </c>
      <c r="J3372" t="s">
        <v>461</v>
      </c>
      <c r="K3372">
        <v>4255066.3861640152</v>
      </c>
      <c r="L3372">
        <v>0.32085561642776683</v>
      </c>
      <c r="M3372" t="s">
        <v>15</v>
      </c>
    </row>
    <row r="3373" spans="1:13" x14ac:dyDescent="0.3">
      <c r="A3373">
        <v>53</v>
      </c>
      <c r="B3373" t="s">
        <v>457</v>
      </c>
      <c r="C3373" s="1">
        <v>44501</v>
      </c>
      <c r="D3373" t="s">
        <v>66</v>
      </c>
      <c r="E3373" t="str">
        <f t="shared" si="52"/>
        <v>2021/11</v>
      </c>
      <c r="F3373">
        <v>13151307.4550978</v>
      </c>
      <c r="G3373">
        <v>-0.20438359708395673</v>
      </c>
      <c r="H3373" t="s">
        <v>13</v>
      </c>
      <c r="I3373">
        <v>2021</v>
      </c>
      <c r="J3373" t="s">
        <v>461</v>
      </c>
      <c r="K3373">
        <v>4255066.3861640152</v>
      </c>
      <c r="L3373">
        <v>0.32354702379911565</v>
      </c>
      <c r="M3373" t="s">
        <v>15</v>
      </c>
    </row>
    <row r="3374" spans="1:13" x14ac:dyDescent="0.3">
      <c r="A3374">
        <v>53</v>
      </c>
      <c r="B3374" t="s">
        <v>457</v>
      </c>
      <c r="C3374" s="1">
        <v>44470</v>
      </c>
      <c r="D3374" t="s">
        <v>67</v>
      </c>
      <c r="E3374" t="str">
        <f t="shared" si="52"/>
        <v>2021/10</v>
      </c>
      <c r="F3374">
        <v>16133611.6672583</v>
      </c>
      <c r="G3374">
        <v>-3.925825907705472E-2</v>
      </c>
      <c r="H3374" t="s">
        <v>13</v>
      </c>
      <c r="I3374">
        <v>2021</v>
      </c>
      <c r="J3374" t="s">
        <v>461</v>
      </c>
      <c r="K3374">
        <v>4255066.3861640152</v>
      </c>
      <c r="L3374">
        <v>0.26373923420998696</v>
      </c>
      <c r="M3374" t="s">
        <v>15</v>
      </c>
    </row>
    <row r="3375" spans="1:13" x14ac:dyDescent="0.3">
      <c r="A3375">
        <v>53</v>
      </c>
      <c r="B3375" t="s">
        <v>457</v>
      </c>
      <c r="C3375" s="1">
        <v>44440</v>
      </c>
      <c r="D3375" t="s">
        <v>68</v>
      </c>
      <c r="E3375" t="str">
        <f t="shared" si="52"/>
        <v>2021/09</v>
      </c>
      <c r="F3375">
        <v>16779586.1271834</v>
      </c>
      <c r="G3375">
        <v>9.8434189397293093E-2</v>
      </c>
      <c r="H3375" t="s">
        <v>13</v>
      </c>
      <c r="I3375">
        <v>2021</v>
      </c>
      <c r="J3375" t="s">
        <v>461</v>
      </c>
      <c r="K3375">
        <v>4255066.3861640152</v>
      </c>
      <c r="L3375">
        <v>0.2535858962141318</v>
      </c>
      <c r="M3375" t="s">
        <v>15</v>
      </c>
    </row>
    <row r="3376" spans="1:13" x14ac:dyDescent="0.3">
      <c r="A3376">
        <v>53</v>
      </c>
      <c r="B3376" t="s">
        <v>457</v>
      </c>
      <c r="C3376" s="1">
        <v>44409</v>
      </c>
      <c r="D3376" t="s">
        <v>69</v>
      </c>
      <c r="E3376" t="str">
        <f t="shared" si="52"/>
        <v>2021/08</v>
      </c>
      <c r="F3376">
        <v>15206589.394187501</v>
      </c>
      <c r="G3376">
        <v>6.2161573199528669E-2</v>
      </c>
      <c r="H3376" t="s">
        <v>13</v>
      </c>
      <c r="I3376">
        <v>2021</v>
      </c>
      <c r="J3376" t="s">
        <v>461</v>
      </c>
      <c r="K3376">
        <v>4255066.3861640152</v>
      </c>
      <c r="L3376">
        <v>0.27981727367416476</v>
      </c>
      <c r="M3376" t="s">
        <v>15</v>
      </c>
    </row>
    <row r="3377" spans="1:13" x14ac:dyDescent="0.3">
      <c r="A3377">
        <v>53</v>
      </c>
      <c r="B3377" t="s">
        <v>457</v>
      </c>
      <c r="C3377" s="1">
        <v>44378</v>
      </c>
      <c r="D3377" t="s">
        <v>70</v>
      </c>
      <c r="E3377" t="str">
        <f t="shared" si="52"/>
        <v>2021/07</v>
      </c>
      <c r="F3377">
        <v>14290104.053684101</v>
      </c>
      <c r="G3377">
        <v>3.9870579887686448E-2</v>
      </c>
      <c r="H3377" t="s">
        <v>13</v>
      </c>
      <c r="I3377">
        <v>2021</v>
      </c>
      <c r="J3377" t="s">
        <v>461</v>
      </c>
      <c r="K3377">
        <v>4255066.3861640152</v>
      </c>
      <c r="L3377">
        <v>0.29776314925201863</v>
      </c>
      <c r="M3377" t="s">
        <v>15</v>
      </c>
    </row>
    <row r="3378" spans="1:13" x14ac:dyDescent="0.3">
      <c r="A3378">
        <v>53</v>
      </c>
      <c r="B3378" t="s">
        <v>457</v>
      </c>
      <c r="C3378" s="1">
        <v>44348</v>
      </c>
      <c r="D3378" t="s">
        <v>71</v>
      </c>
      <c r="E3378" t="str">
        <f t="shared" si="52"/>
        <v>2021/06</v>
      </c>
      <c r="F3378">
        <v>13731558.0839631</v>
      </c>
      <c r="G3378">
        <v>5.6752155677447756E-2</v>
      </c>
      <c r="H3378" t="s">
        <v>13</v>
      </c>
      <c r="I3378">
        <v>2021</v>
      </c>
      <c r="J3378" t="s">
        <v>461</v>
      </c>
      <c r="K3378">
        <v>4255066.3861640152</v>
      </c>
      <c r="L3378">
        <v>0.30987498724805668</v>
      </c>
      <c r="M3378" t="s">
        <v>15</v>
      </c>
    </row>
    <row r="3379" spans="1:13" x14ac:dyDescent="0.3">
      <c r="A3379">
        <v>53</v>
      </c>
      <c r="B3379" t="s">
        <v>457</v>
      </c>
      <c r="C3379" s="1">
        <v>44317</v>
      </c>
      <c r="D3379" t="s">
        <v>72</v>
      </c>
      <c r="E3379" t="str">
        <f t="shared" si="52"/>
        <v>2021/05</v>
      </c>
      <c r="F3379">
        <v>12973963.454014899</v>
      </c>
      <c r="G3379">
        <v>-2.4998560627931689E-2</v>
      </c>
      <c r="H3379" t="s">
        <v>13</v>
      </c>
      <c r="I3379">
        <v>2021</v>
      </c>
      <c r="J3379" t="s">
        <v>461</v>
      </c>
      <c r="K3379">
        <v>4255066.3861640152</v>
      </c>
      <c r="L3379">
        <v>0.3279696602542263</v>
      </c>
      <c r="M3379" t="s">
        <v>15</v>
      </c>
    </row>
    <row r="3380" spans="1:13" x14ac:dyDescent="0.3">
      <c r="A3380">
        <v>53</v>
      </c>
      <c r="B3380" t="s">
        <v>457</v>
      </c>
      <c r="C3380" s="1">
        <v>44287</v>
      </c>
      <c r="D3380" t="s">
        <v>73</v>
      </c>
      <c r="E3380" t="str">
        <f t="shared" si="52"/>
        <v>2021/04</v>
      </c>
      <c r="F3380">
        <v>13302381.755442301</v>
      </c>
      <c r="G3380">
        <v>0.10850930104022478</v>
      </c>
      <c r="H3380" t="s">
        <v>13</v>
      </c>
      <c r="I3380">
        <v>2021</v>
      </c>
      <c r="J3380" t="s">
        <v>461</v>
      </c>
      <c r="K3380">
        <v>4255066.3861640152</v>
      </c>
      <c r="L3380">
        <v>0.3198725209057523</v>
      </c>
      <c r="M3380" t="s">
        <v>15</v>
      </c>
    </row>
    <row r="3381" spans="1:13" x14ac:dyDescent="0.3">
      <c r="A3381">
        <v>53</v>
      </c>
      <c r="B3381" t="s">
        <v>457</v>
      </c>
      <c r="C3381" s="1">
        <v>44256</v>
      </c>
      <c r="D3381" t="s">
        <v>74</v>
      </c>
      <c r="E3381" t="str">
        <f t="shared" si="52"/>
        <v>2021/03</v>
      </c>
      <c r="F3381">
        <v>11934505.1579524</v>
      </c>
      <c r="G3381">
        <v>7.1678587275706362E-2</v>
      </c>
      <c r="H3381" t="s">
        <v>13</v>
      </c>
      <c r="I3381">
        <v>2021</v>
      </c>
      <c r="J3381" t="s">
        <v>461</v>
      </c>
      <c r="K3381">
        <v>4255066.3861640152</v>
      </c>
      <c r="L3381">
        <v>0.35653479803716098</v>
      </c>
      <c r="M3381" t="s">
        <v>15</v>
      </c>
    </row>
    <row r="3382" spans="1:13" x14ac:dyDescent="0.3">
      <c r="A3382">
        <v>53</v>
      </c>
      <c r="B3382" t="s">
        <v>457</v>
      </c>
      <c r="C3382" s="1">
        <v>44228</v>
      </c>
      <c r="D3382" t="s">
        <v>75</v>
      </c>
      <c r="E3382" t="str">
        <f t="shared" si="52"/>
        <v>2021/02</v>
      </c>
      <c r="F3382">
        <v>11108995.774536701</v>
      </c>
      <c r="G3382">
        <v>0.12979761787462571</v>
      </c>
      <c r="H3382" t="s">
        <v>128</v>
      </c>
      <c r="I3382">
        <v>2021</v>
      </c>
      <c r="J3382" t="s">
        <v>461</v>
      </c>
      <c r="K3382">
        <v>4255066.3861640152</v>
      </c>
      <c r="L3382">
        <v>0.38302889590769262</v>
      </c>
      <c r="M3382" t="s">
        <v>15</v>
      </c>
    </row>
    <row r="3383" spans="1:13" x14ac:dyDescent="0.3">
      <c r="A3383">
        <v>53</v>
      </c>
      <c r="B3383" t="s">
        <v>457</v>
      </c>
      <c r="C3383" s="1">
        <v>44197</v>
      </c>
      <c r="D3383" t="s">
        <v>76</v>
      </c>
      <c r="E3383" t="str">
        <f t="shared" si="52"/>
        <v>2021/01</v>
      </c>
      <c r="F3383">
        <v>9756732.8202641606</v>
      </c>
      <c r="G3383">
        <v>9.1906563960059001E-2</v>
      </c>
      <c r="H3383" t="s">
        <v>128</v>
      </c>
      <c r="I3383">
        <v>2021</v>
      </c>
      <c r="J3383" t="s">
        <v>461</v>
      </c>
      <c r="K3383">
        <v>4255066.3861640152</v>
      </c>
      <c r="L3383">
        <v>0.43611590729700955</v>
      </c>
      <c r="M3383" t="s">
        <v>15</v>
      </c>
    </row>
    <row r="3384" spans="1:13" x14ac:dyDescent="0.3">
      <c r="A3384">
        <v>53</v>
      </c>
      <c r="B3384" t="s">
        <v>457</v>
      </c>
      <c r="C3384" s="1">
        <v>44166</v>
      </c>
      <c r="D3384" t="s">
        <v>77</v>
      </c>
      <c r="E3384" t="str">
        <f t="shared" si="52"/>
        <v>2020/12</v>
      </c>
      <c r="F3384">
        <v>8899997.7897989098</v>
      </c>
      <c r="G3384">
        <v>9.0511153378137851E-2</v>
      </c>
      <c r="H3384" t="s">
        <v>128</v>
      </c>
      <c r="I3384">
        <v>2020</v>
      </c>
      <c r="J3384" t="s">
        <v>462</v>
      </c>
      <c r="K3384">
        <v>4064868.8489392586</v>
      </c>
      <c r="L3384">
        <v>0.45672695038175981</v>
      </c>
      <c r="M3384" t="s">
        <v>15</v>
      </c>
    </row>
    <row r="3385" spans="1:13" x14ac:dyDescent="0.3">
      <c r="A3385">
        <v>53</v>
      </c>
      <c r="B3385" t="s">
        <v>457</v>
      </c>
      <c r="C3385" s="1">
        <v>44136</v>
      </c>
      <c r="D3385" t="s">
        <v>79</v>
      </c>
      <c r="E3385" t="str">
        <f t="shared" si="52"/>
        <v>2020/11</v>
      </c>
      <c r="F3385">
        <v>8129828.8771951804</v>
      </c>
      <c r="G3385">
        <v>6.9273601390289499E-2</v>
      </c>
      <c r="H3385" t="s">
        <v>128</v>
      </c>
      <c r="I3385">
        <v>2020</v>
      </c>
      <c r="J3385" t="s">
        <v>462</v>
      </c>
      <c r="K3385">
        <v>4064868.8489392586</v>
      </c>
      <c r="L3385">
        <v>0.4999943922979167</v>
      </c>
      <c r="M3385" t="s">
        <v>15</v>
      </c>
    </row>
    <row r="3386" spans="1:13" x14ac:dyDescent="0.3">
      <c r="A3386">
        <v>53</v>
      </c>
      <c r="B3386" t="s">
        <v>457</v>
      </c>
      <c r="C3386" s="1">
        <v>44105</v>
      </c>
      <c r="D3386" t="s">
        <v>80</v>
      </c>
      <c r="E3386" t="str">
        <f t="shared" si="52"/>
        <v>2020/10</v>
      </c>
      <c r="F3386">
        <v>7585710.4506804403</v>
      </c>
      <c r="G3386">
        <v>-8.0154767848241715E-3</v>
      </c>
      <c r="H3386" t="s">
        <v>128</v>
      </c>
      <c r="I3386">
        <v>2020</v>
      </c>
      <c r="J3386" t="s">
        <v>462</v>
      </c>
      <c r="K3386">
        <v>4064868.8489392586</v>
      </c>
      <c r="L3386">
        <v>0.53585868790636992</v>
      </c>
      <c r="M3386" t="s">
        <v>15</v>
      </c>
    </row>
    <row r="3387" spans="1:13" x14ac:dyDescent="0.3">
      <c r="A3387">
        <v>53</v>
      </c>
      <c r="B3387" t="s">
        <v>457</v>
      </c>
      <c r="C3387" s="1">
        <v>44075</v>
      </c>
      <c r="D3387" t="s">
        <v>81</v>
      </c>
      <c r="E3387" t="str">
        <f t="shared" si="52"/>
        <v>2020/09</v>
      </c>
      <c r="F3387">
        <v>7646757.8719413402</v>
      </c>
      <c r="G3387">
        <v>0.19163928399041436</v>
      </c>
      <c r="H3387" t="s">
        <v>128</v>
      </c>
      <c r="I3387">
        <v>2020</v>
      </c>
      <c r="J3387" t="s">
        <v>462</v>
      </c>
      <c r="K3387">
        <v>4064868.8489392586</v>
      </c>
      <c r="L3387">
        <v>0.53158069302216304</v>
      </c>
      <c r="M3387" t="s">
        <v>15</v>
      </c>
    </row>
    <row r="3388" spans="1:13" x14ac:dyDescent="0.3">
      <c r="A3388">
        <v>53</v>
      </c>
      <c r="B3388" t="s">
        <v>457</v>
      </c>
      <c r="C3388" s="1">
        <v>44044</v>
      </c>
      <c r="D3388" t="s">
        <v>82</v>
      </c>
      <c r="E3388" t="str">
        <f t="shared" si="52"/>
        <v>2020/08</v>
      </c>
      <c r="F3388">
        <v>6313198.6545575997</v>
      </c>
      <c r="G3388">
        <v>0.19308881808505438</v>
      </c>
      <c r="H3388" t="s">
        <v>128</v>
      </c>
      <c r="I3388">
        <v>2020</v>
      </c>
      <c r="J3388" t="s">
        <v>462</v>
      </c>
      <c r="K3388">
        <v>4064868.8489392586</v>
      </c>
      <c r="L3388">
        <v>0.64386835760423355</v>
      </c>
      <c r="M3388" t="s">
        <v>15</v>
      </c>
    </row>
    <row r="3389" spans="1:13" x14ac:dyDescent="0.3">
      <c r="A3389">
        <v>53</v>
      </c>
      <c r="B3389" t="s">
        <v>457</v>
      </c>
      <c r="C3389" s="1">
        <v>44013</v>
      </c>
      <c r="D3389" t="s">
        <v>83</v>
      </c>
      <c r="E3389" t="str">
        <f t="shared" si="52"/>
        <v>2020/07</v>
      </c>
      <c r="F3389">
        <v>5204656.2017153399</v>
      </c>
      <c r="G3389">
        <v>-0.10827528049233173</v>
      </c>
      <c r="H3389" t="s">
        <v>128</v>
      </c>
      <c r="I3389">
        <v>2020</v>
      </c>
      <c r="J3389" t="s">
        <v>462</v>
      </c>
      <c r="K3389">
        <v>4064868.8489392586</v>
      </c>
      <c r="L3389">
        <v>0.78100621662571434</v>
      </c>
      <c r="M3389" t="s">
        <v>15</v>
      </c>
    </row>
    <row r="3390" spans="1:13" x14ac:dyDescent="0.3">
      <c r="A3390">
        <v>53</v>
      </c>
      <c r="B3390" t="s">
        <v>457</v>
      </c>
      <c r="C3390" s="1">
        <v>43983</v>
      </c>
      <c r="D3390" t="s">
        <v>84</v>
      </c>
      <c r="E3390" t="str">
        <f t="shared" si="52"/>
        <v>2020/06</v>
      </c>
      <c r="F3390">
        <v>5799831.8678711196</v>
      </c>
      <c r="G3390">
        <v>-6.7810424012147846E-2</v>
      </c>
      <c r="H3390" t="s">
        <v>128</v>
      </c>
      <c r="I3390">
        <v>2020</v>
      </c>
      <c r="J3390" t="s">
        <v>462</v>
      </c>
      <c r="K3390">
        <v>4064868.8489392586</v>
      </c>
      <c r="L3390">
        <v>0.70085977344569217</v>
      </c>
      <c r="M3390" t="s">
        <v>15</v>
      </c>
    </row>
    <row r="3391" spans="1:13" x14ac:dyDescent="0.3">
      <c r="A3391">
        <v>53</v>
      </c>
      <c r="B3391" t="s">
        <v>457</v>
      </c>
      <c r="C3391" s="1">
        <v>43952</v>
      </c>
      <c r="D3391" t="s">
        <v>85</v>
      </c>
      <c r="E3391" t="str">
        <f t="shared" si="52"/>
        <v>2020/05</v>
      </c>
      <c r="F3391">
        <v>6206762.0617900398</v>
      </c>
      <c r="G3391">
        <v>5.125946417367138E-2</v>
      </c>
      <c r="H3391" t="s">
        <v>128</v>
      </c>
      <c r="I3391">
        <v>2020</v>
      </c>
      <c r="J3391" t="s">
        <v>462</v>
      </c>
      <c r="K3391">
        <v>4064868.8489392586</v>
      </c>
      <c r="L3391">
        <v>0.65490972724141194</v>
      </c>
      <c r="M3391" t="s">
        <v>15</v>
      </c>
    </row>
    <row r="3392" spans="1:13" x14ac:dyDescent="0.3">
      <c r="A3392">
        <v>53</v>
      </c>
      <c r="B3392" t="s">
        <v>457</v>
      </c>
      <c r="C3392" s="1">
        <v>43922</v>
      </c>
      <c r="D3392" t="s">
        <v>86</v>
      </c>
      <c r="E3392" t="str">
        <f t="shared" si="52"/>
        <v>2020/04</v>
      </c>
      <c r="F3392">
        <v>5896623.4393584002</v>
      </c>
      <c r="G3392">
        <v>0.29567143362662057</v>
      </c>
      <c r="H3392" t="s">
        <v>128</v>
      </c>
      <c r="I3392">
        <v>2020</v>
      </c>
      <c r="J3392" t="s">
        <v>462</v>
      </c>
      <c r="K3392">
        <v>4064868.8489392586</v>
      </c>
      <c r="L3392">
        <v>0.68935533882108446</v>
      </c>
      <c r="M3392" t="s">
        <v>15</v>
      </c>
    </row>
    <row r="3393" spans="1:13" x14ac:dyDescent="0.3">
      <c r="A3393">
        <v>53</v>
      </c>
      <c r="B3393" t="s">
        <v>457</v>
      </c>
      <c r="C3393" s="1">
        <v>43891</v>
      </c>
      <c r="D3393" t="s">
        <v>87</v>
      </c>
      <c r="E3393" t="str">
        <f t="shared" si="52"/>
        <v>2020/03</v>
      </c>
      <c r="F3393">
        <v>4387275.6564252097</v>
      </c>
      <c r="G3393">
        <v>-0.34180554720239037</v>
      </c>
      <c r="H3393" t="s">
        <v>128</v>
      </c>
      <c r="I3393">
        <v>2020</v>
      </c>
      <c r="J3393" t="s">
        <v>462</v>
      </c>
      <c r="K3393">
        <v>4064868.8489392586</v>
      </c>
      <c r="L3393">
        <v>0.92651320939595327</v>
      </c>
      <c r="M3393" t="s">
        <v>15</v>
      </c>
    </row>
    <row r="3394" spans="1:13" x14ac:dyDescent="0.3">
      <c r="A3394">
        <v>53</v>
      </c>
      <c r="B3394" t="s">
        <v>457</v>
      </c>
      <c r="C3394" s="1">
        <v>43862</v>
      </c>
      <c r="D3394" t="s">
        <v>88</v>
      </c>
      <c r="E3394" t="str">
        <f t="shared" si="52"/>
        <v>2020/02</v>
      </c>
      <c r="F3394">
        <v>6175031.6144404002</v>
      </c>
      <c r="G3394">
        <v>-0.10519827611183548</v>
      </c>
      <c r="H3394" t="s">
        <v>128</v>
      </c>
      <c r="I3394">
        <v>2020</v>
      </c>
      <c r="J3394" t="s">
        <v>462</v>
      </c>
      <c r="K3394">
        <v>4064868.8489392586</v>
      </c>
      <c r="L3394">
        <v>0.65827498590185418</v>
      </c>
      <c r="M3394" t="s">
        <v>15</v>
      </c>
    </row>
    <row r="3395" spans="1:13" x14ac:dyDescent="0.3">
      <c r="A3395">
        <v>53</v>
      </c>
      <c r="B3395" t="s">
        <v>457</v>
      </c>
      <c r="C3395" s="1">
        <v>43831</v>
      </c>
      <c r="D3395" t="s">
        <v>89</v>
      </c>
      <c r="E3395" t="str">
        <f t="shared" ref="E3395:E3458" si="53">TEXT(C3395,"yyyy/mm")</f>
        <v>2020/01</v>
      </c>
      <c r="F3395">
        <v>6860033.1793099698</v>
      </c>
      <c r="G3395">
        <v>1.5246807564116149E-2</v>
      </c>
      <c r="H3395" t="s">
        <v>128</v>
      </c>
      <c r="I3395">
        <v>2020</v>
      </c>
      <c r="J3395" t="s">
        <v>462</v>
      </c>
      <c r="K3395">
        <v>4064868.8489392586</v>
      </c>
      <c r="L3395">
        <v>0.59254361352055906</v>
      </c>
      <c r="M3395" t="s">
        <v>15</v>
      </c>
    </row>
    <row r="3396" spans="1:13" x14ac:dyDescent="0.3">
      <c r="A3396">
        <v>53</v>
      </c>
      <c r="B3396" t="s">
        <v>457</v>
      </c>
      <c r="C3396" s="1">
        <v>43800</v>
      </c>
      <c r="D3396" t="s">
        <v>90</v>
      </c>
      <c r="E3396" t="str">
        <f t="shared" si="53"/>
        <v>2019/12</v>
      </c>
      <c r="F3396">
        <v>6756232.8958363598</v>
      </c>
      <c r="G3396">
        <v>3.7909879141514211E-2</v>
      </c>
      <c r="H3396" t="s">
        <v>128</v>
      </c>
      <c r="I3396">
        <v>2019</v>
      </c>
      <c r="J3396" t="s">
        <v>463</v>
      </c>
      <c r="K3396">
        <v>3690636.1523108231</v>
      </c>
      <c r="L3396">
        <v>0.54625650258226577</v>
      </c>
      <c r="M3396" t="s">
        <v>15</v>
      </c>
    </row>
    <row r="3397" spans="1:13" x14ac:dyDescent="0.3">
      <c r="A3397">
        <v>53</v>
      </c>
      <c r="B3397" t="s">
        <v>457</v>
      </c>
      <c r="C3397" s="1">
        <v>43770</v>
      </c>
      <c r="D3397" t="s">
        <v>92</v>
      </c>
      <c r="E3397" t="str">
        <f t="shared" si="53"/>
        <v>2019/11</v>
      </c>
      <c r="F3397">
        <v>6504899.0411675898</v>
      </c>
      <c r="G3397">
        <v>-4.3827705576358345E-2</v>
      </c>
      <c r="H3397" t="s">
        <v>128</v>
      </c>
      <c r="I3397">
        <v>2019</v>
      </c>
      <c r="J3397" t="s">
        <v>463</v>
      </c>
      <c r="K3397">
        <v>3690636.1523108231</v>
      </c>
      <c r="L3397">
        <v>0.56736255689041049</v>
      </c>
      <c r="M3397" t="s">
        <v>15</v>
      </c>
    </row>
    <row r="3398" spans="1:13" x14ac:dyDescent="0.3">
      <c r="A3398">
        <v>53</v>
      </c>
      <c r="B3398" t="s">
        <v>457</v>
      </c>
      <c r="C3398" s="1">
        <v>43739</v>
      </c>
      <c r="D3398" t="s">
        <v>93</v>
      </c>
      <c r="E3398" t="str">
        <f t="shared" si="53"/>
        <v>2019/10</v>
      </c>
      <c r="F3398">
        <v>6796333.6470806599</v>
      </c>
      <c r="G3398">
        <v>0.17998715994869874</v>
      </c>
      <c r="H3398" t="s">
        <v>128</v>
      </c>
      <c r="I3398">
        <v>2019</v>
      </c>
      <c r="J3398" t="s">
        <v>463</v>
      </c>
      <c r="K3398">
        <v>3690636.1523108231</v>
      </c>
      <c r="L3398">
        <v>0.54303339770497028</v>
      </c>
      <c r="M3398" t="s">
        <v>15</v>
      </c>
    </row>
    <row r="3399" spans="1:13" x14ac:dyDescent="0.3">
      <c r="A3399">
        <v>53</v>
      </c>
      <c r="B3399" t="s">
        <v>457</v>
      </c>
      <c r="C3399" s="1">
        <v>43709</v>
      </c>
      <c r="D3399" t="s">
        <v>94</v>
      </c>
      <c r="E3399" t="str">
        <f t="shared" si="53"/>
        <v>2019/09</v>
      </c>
      <c r="F3399">
        <v>5676847.9327693302</v>
      </c>
      <c r="G3399">
        <v>0.16718892792973689</v>
      </c>
      <c r="H3399" t="s">
        <v>128</v>
      </c>
      <c r="I3399">
        <v>2019</v>
      </c>
      <c r="J3399" t="s">
        <v>463</v>
      </c>
      <c r="K3399">
        <v>3690636.1523108231</v>
      </c>
      <c r="L3399">
        <v>0.65012066485114117</v>
      </c>
      <c r="M3399" t="s">
        <v>15</v>
      </c>
    </row>
    <row r="3400" spans="1:13" x14ac:dyDescent="0.3">
      <c r="A3400">
        <v>53</v>
      </c>
      <c r="B3400" t="s">
        <v>457</v>
      </c>
      <c r="C3400" s="1">
        <v>43678</v>
      </c>
      <c r="D3400" t="s">
        <v>95</v>
      </c>
      <c r="E3400" t="str">
        <f t="shared" si="53"/>
        <v>2019/08</v>
      </c>
      <c r="F3400">
        <v>4802839.0381722897</v>
      </c>
      <c r="G3400">
        <v>6.1300538498590879E-2</v>
      </c>
      <c r="H3400" t="s">
        <v>128</v>
      </c>
      <c r="I3400">
        <v>2019</v>
      </c>
      <c r="J3400" t="s">
        <v>463</v>
      </c>
      <c r="K3400">
        <v>3690636.1523108231</v>
      </c>
      <c r="L3400">
        <v>0.76842803245708746</v>
      </c>
      <c r="M3400" t="s">
        <v>33</v>
      </c>
    </row>
    <row r="3401" spans="1:13" x14ac:dyDescent="0.3">
      <c r="A3401">
        <v>53</v>
      </c>
      <c r="B3401" t="s">
        <v>457</v>
      </c>
      <c r="C3401" s="1">
        <v>43647</v>
      </c>
      <c r="D3401" t="s">
        <v>96</v>
      </c>
      <c r="E3401" t="str">
        <f t="shared" si="53"/>
        <v>2019/07</v>
      </c>
      <c r="F3401">
        <v>4517264.7680170601</v>
      </c>
      <c r="G3401">
        <v>-9.685830532817441E-2</v>
      </c>
      <c r="H3401" t="s">
        <v>128</v>
      </c>
      <c r="I3401">
        <v>2019</v>
      </c>
      <c r="J3401" t="s">
        <v>463</v>
      </c>
      <c r="K3401">
        <v>3690636.1523108231</v>
      </c>
      <c r="L3401">
        <v>0.81700682644088152</v>
      </c>
      <c r="M3401" t="s">
        <v>33</v>
      </c>
    </row>
    <row r="3402" spans="1:13" x14ac:dyDescent="0.3">
      <c r="A3402">
        <v>53</v>
      </c>
      <c r="B3402" t="s">
        <v>457</v>
      </c>
      <c r="C3402" s="1">
        <v>43617</v>
      </c>
      <c r="D3402" t="s">
        <v>97</v>
      </c>
      <c r="E3402" t="str">
        <f t="shared" si="53"/>
        <v>2019/06</v>
      </c>
      <c r="F3402">
        <v>4976689.8246390196</v>
      </c>
      <c r="G3402">
        <v>8.3808485125568169E-2</v>
      </c>
      <c r="H3402" t="s">
        <v>128</v>
      </c>
      <c r="I3402">
        <v>2019</v>
      </c>
      <c r="J3402" t="s">
        <v>463</v>
      </c>
      <c r="K3402">
        <v>3690636.1523108231</v>
      </c>
      <c r="L3402">
        <v>0.74158452351981186</v>
      </c>
      <c r="M3402" t="s">
        <v>33</v>
      </c>
    </row>
    <row r="3403" spans="1:13" x14ac:dyDescent="0.3">
      <c r="A3403">
        <v>53</v>
      </c>
      <c r="B3403" t="s">
        <v>457</v>
      </c>
      <c r="C3403" s="1">
        <v>43586</v>
      </c>
      <c r="D3403" t="s">
        <v>98</v>
      </c>
      <c r="E3403" t="str">
        <f t="shared" si="53"/>
        <v>2019/05</v>
      </c>
      <c r="F3403">
        <v>4576600.5798242502</v>
      </c>
      <c r="G3403">
        <v>-8.5341557516041444E-2</v>
      </c>
      <c r="H3403" t="s">
        <v>128</v>
      </c>
      <c r="I3403">
        <v>2019</v>
      </c>
      <c r="J3403" t="s">
        <v>463</v>
      </c>
      <c r="K3403">
        <v>3690636.1523108231</v>
      </c>
      <c r="L3403">
        <v>0.80641429985846613</v>
      </c>
      <c r="M3403" t="s">
        <v>33</v>
      </c>
    </row>
    <row r="3404" spans="1:13" x14ac:dyDescent="0.3">
      <c r="A3404">
        <v>53</v>
      </c>
      <c r="B3404" t="s">
        <v>457</v>
      </c>
      <c r="C3404" s="1">
        <v>43556</v>
      </c>
      <c r="D3404" t="s">
        <v>99</v>
      </c>
      <c r="E3404" t="str">
        <f t="shared" si="53"/>
        <v>2019/04</v>
      </c>
      <c r="F3404">
        <v>4984325.3017792404</v>
      </c>
      <c r="G3404">
        <v>0.15512128449871798</v>
      </c>
      <c r="H3404" t="s">
        <v>128</v>
      </c>
      <c r="I3404">
        <v>2019</v>
      </c>
      <c r="J3404" t="s">
        <v>463</v>
      </c>
      <c r="K3404">
        <v>3690636.1523108231</v>
      </c>
      <c r="L3404">
        <v>0.74044849179354066</v>
      </c>
      <c r="M3404" t="s">
        <v>33</v>
      </c>
    </row>
    <row r="3405" spans="1:13" x14ac:dyDescent="0.3">
      <c r="A3405">
        <v>53</v>
      </c>
      <c r="B3405" t="s">
        <v>457</v>
      </c>
      <c r="C3405" s="1">
        <v>43525</v>
      </c>
      <c r="D3405" t="s">
        <v>100</v>
      </c>
      <c r="E3405" t="str">
        <f t="shared" si="53"/>
        <v>2019/03</v>
      </c>
      <c r="F3405">
        <v>4268134.1480554799</v>
      </c>
      <c r="G3405">
        <v>-0.16073500865598153</v>
      </c>
      <c r="H3405" t="s">
        <v>128</v>
      </c>
      <c r="I3405">
        <v>2019</v>
      </c>
      <c r="J3405" t="s">
        <v>463</v>
      </c>
      <c r="K3405">
        <v>3690636.1523108231</v>
      </c>
      <c r="L3405">
        <v>0.86469544402493548</v>
      </c>
      <c r="M3405" t="s">
        <v>33</v>
      </c>
    </row>
    <row r="3406" spans="1:13" x14ac:dyDescent="0.3">
      <c r="A3406">
        <v>53</v>
      </c>
      <c r="B3406" t="s">
        <v>457</v>
      </c>
      <c r="C3406" s="1">
        <v>43497</v>
      </c>
      <c r="D3406" t="s">
        <v>101</v>
      </c>
      <c r="E3406" t="str">
        <f t="shared" si="53"/>
        <v>2019/02</v>
      </c>
      <c r="F3406">
        <v>5012384.6140649496</v>
      </c>
      <c r="G3406">
        <v>-2.3335606842830842E-2</v>
      </c>
      <c r="H3406" t="s">
        <v>128</v>
      </c>
      <c r="I3406">
        <v>2019</v>
      </c>
      <c r="J3406" t="s">
        <v>463</v>
      </c>
      <c r="K3406">
        <v>3690636.1523108231</v>
      </c>
      <c r="L3406">
        <v>0.73630346361585108</v>
      </c>
      <c r="M3406" t="s">
        <v>33</v>
      </c>
    </row>
    <row r="3407" spans="1:13" x14ac:dyDescent="0.3">
      <c r="A3407">
        <v>53</v>
      </c>
      <c r="B3407" t="s">
        <v>457</v>
      </c>
      <c r="C3407" s="1">
        <v>43466</v>
      </c>
      <c r="D3407" t="s">
        <v>102</v>
      </c>
      <c r="E3407" t="str">
        <f t="shared" si="53"/>
        <v>2019/01</v>
      </c>
      <c r="F3407">
        <v>5130727.0771201504</v>
      </c>
      <c r="G3407">
        <v>3.0033142282321977E-2</v>
      </c>
      <c r="H3407" t="s">
        <v>128</v>
      </c>
      <c r="I3407">
        <v>2019</v>
      </c>
      <c r="J3407" t="s">
        <v>463</v>
      </c>
      <c r="K3407">
        <v>3690636.1523108231</v>
      </c>
      <c r="L3407">
        <v>0.71932030233468536</v>
      </c>
      <c r="M3407" t="s">
        <v>33</v>
      </c>
    </row>
    <row r="3408" spans="1:13" x14ac:dyDescent="0.3">
      <c r="A3408">
        <v>53</v>
      </c>
      <c r="B3408" t="s">
        <v>457</v>
      </c>
      <c r="C3408" s="1">
        <v>43435</v>
      </c>
      <c r="D3408" t="s">
        <v>103</v>
      </c>
      <c r="E3408" t="str">
        <f t="shared" si="53"/>
        <v>2018/12</v>
      </c>
      <c r="F3408">
        <v>4978926.1601366997</v>
      </c>
      <c r="G3408">
        <v>-9.2067825927724861E-2</v>
      </c>
      <c r="H3408" t="s">
        <v>128</v>
      </c>
      <c r="I3408">
        <v>2018</v>
      </c>
      <c r="J3408" t="s">
        <v>464</v>
      </c>
      <c r="K3408">
        <v>4379830.0008774623</v>
      </c>
      <c r="L3408">
        <v>0.87967362037705155</v>
      </c>
      <c r="M3408" t="s">
        <v>33</v>
      </c>
    </row>
    <row r="3409" spans="1:13" x14ac:dyDescent="0.3">
      <c r="A3409">
        <v>53</v>
      </c>
      <c r="B3409" t="s">
        <v>457</v>
      </c>
      <c r="C3409" s="1">
        <v>43405</v>
      </c>
      <c r="D3409" t="s">
        <v>105</v>
      </c>
      <c r="E3409" t="str">
        <f t="shared" si="53"/>
        <v>2018/11</v>
      </c>
      <c r="F3409">
        <v>5459089.7489819601</v>
      </c>
      <c r="G3409">
        <v>-0.2373853671435768</v>
      </c>
      <c r="H3409" t="s">
        <v>128</v>
      </c>
      <c r="I3409">
        <v>2018</v>
      </c>
      <c r="J3409" t="s">
        <v>464</v>
      </c>
      <c r="K3409">
        <v>4379830.0008774623</v>
      </c>
      <c r="L3409">
        <v>0.80230042044907512</v>
      </c>
      <c r="M3409" t="s">
        <v>33</v>
      </c>
    </row>
    <row r="3410" spans="1:13" x14ac:dyDescent="0.3">
      <c r="A3410">
        <v>53</v>
      </c>
      <c r="B3410" t="s">
        <v>457</v>
      </c>
      <c r="C3410" s="1">
        <v>43374</v>
      </c>
      <c r="D3410" t="s">
        <v>106</v>
      </c>
      <c r="E3410" t="str">
        <f t="shared" si="53"/>
        <v>2018/10</v>
      </c>
      <c r="F3410">
        <v>6921741.7114167698</v>
      </c>
      <c r="G3410">
        <v>2.0329804736602342E-2</v>
      </c>
      <c r="H3410" t="s">
        <v>128</v>
      </c>
      <c r="I3410">
        <v>2018</v>
      </c>
      <c r="J3410" t="s">
        <v>464</v>
      </c>
      <c r="K3410">
        <v>4379830.0008774623</v>
      </c>
      <c r="L3410">
        <v>0.63276414860342733</v>
      </c>
      <c r="M3410" t="s">
        <v>15</v>
      </c>
    </row>
    <row r="3411" spans="1:13" x14ac:dyDescent="0.3">
      <c r="A3411">
        <v>53</v>
      </c>
      <c r="B3411" t="s">
        <v>457</v>
      </c>
      <c r="C3411" s="1">
        <v>43344</v>
      </c>
      <c r="D3411" t="s">
        <v>107</v>
      </c>
      <c r="E3411" t="str">
        <f t="shared" si="53"/>
        <v>2018/09</v>
      </c>
      <c r="F3411">
        <v>6782444.7911771098</v>
      </c>
      <c r="G3411">
        <v>-0.17652831505525082</v>
      </c>
      <c r="H3411" t="s">
        <v>128</v>
      </c>
      <c r="I3411">
        <v>2018</v>
      </c>
      <c r="J3411" t="s">
        <v>464</v>
      </c>
      <c r="K3411">
        <v>4379830.0008774623</v>
      </c>
      <c r="L3411">
        <v>0.64575977184140587</v>
      </c>
      <c r="M3411" t="s">
        <v>15</v>
      </c>
    </row>
    <row r="3412" spans="1:13" x14ac:dyDescent="0.3">
      <c r="A3412">
        <v>53</v>
      </c>
      <c r="B3412" t="s">
        <v>457</v>
      </c>
      <c r="C3412" s="1">
        <v>43313</v>
      </c>
      <c r="D3412" t="s">
        <v>108</v>
      </c>
      <c r="E3412" t="str">
        <f t="shared" si="53"/>
        <v>2018/08</v>
      </c>
      <c r="F3412">
        <v>8091919.25336756</v>
      </c>
      <c r="G3412">
        <v>-5.9790527814405789E-2</v>
      </c>
      <c r="H3412" t="s">
        <v>128</v>
      </c>
      <c r="I3412">
        <v>2018</v>
      </c>
      <c r="J3412" t="s">
        <v>464</v>
      </c>
      <c r="K3412">
        <v>4379830.0008774623</v>
      </c>
      <c r="L3412">
        <v>0.54125972636896214</v>
      </c>
      <c r="M3412" t="s">
        <v>15</v>
      </c>
    </row>
    <row r="3413" spans="1:13" x14ac:dyDescent="0.3">
      <c r="A3413">
        <v>53</v>
      </c>
      <c r="B3413" t="s">
        <v>457</v>
      </c>
      <c r="C3413" s="1">
        <v>43282</v>
      </c>
      <c r="D3413" t="s">
        <v>109</v>
      </c>
      <c r="E3413" t="str">
        <f t="shared" si="53"/>
        <v>2018/07</v>
      </c>
      <c r="F3413">
        <v>8590495.9364779498</v>
      </c>
      <c r="G3413">
        <v>0.10760748771986055</v>
      </c>
      <c r="H3413" t="s">
        <v>128</v>
      </c>
      <c r="I3413">
        <v>2018</v>
      </c>
      <c r="J3413" t="s">
        <v>464</v>
      </c>
      <c r="K3413">
        <v>4379830.0008774623</v>
      </c>
      <c r="L3413">
        <v>0.50984600112309297</v>
      </c>
      <c r="M3413" t="s">
        <v>15</v>
      </c>
    </row>
    <row r="3414" spans="1:13" x14ac:dyDescent="0.3">
      <c r="A3414">
        <v>53</v>
      </c>
      <c r="B3414" t="s">
        <v>457</v>
      </c>
      <c r="C3414" s="1">
        <v>43252</v>
      </c>
      <c r="D3414" t="s">
        <v>110</v>
      </c>
      <c r="E3414" t="str">
        <f t="shared" si="53"/>
        <v>2018/06</v>
      </c>
      <c r="F3414">
        <v>7714093.5018741498</v>
      </c>
      <c r="G3414">
        <v>3.3096417228978742E-2</v>
      </c>
      <c r="H3414" t="s">
        <v>128</v>
      </c>
      <c r="I3414">
        <v>2018</v>
      </c>
      <c r="J3414" t="s">
        <v>464</v>
      </c>
      <c r="K3414">
        <v>4379830.0008774623</v>
      </c>
      <c r="L3414">
        <v>0.56776988764958269</v>
      </c>
      <c r="M3414" t="s">
        <v>15</v>
      </c>
    </row>
    <row r="3415" spans="1:13" x14ac:dyDescent="0.3">
      <c r="A3415">
        <v>53</v>
      </c>
      <c r="B3415" t="s">
        <v>457</v>
      </c>
      <c r="C3415" s="1">
        <v>43221</v>
      </c>
      <c r="D3415" t="s">
        <v>111</v>
      </c>
      <c r="E3415" t="str">
        <f t="shared" si="53"/>
        <v>2018/05</v>
      </c>
      <c r="F3415">
        <v>7462963.3224048903</v>
      </c>
      <c r="G3415">
        <v>0.13125658217291575</v>
      </c>
      <c r="H3415" t="s">
        <v>128</v>
      </c>
      <c r="I3415">
        <v>2018</v>
      </c>
      <c r="J3415" t="s">
        <v>464</v>
      </c>
      <c r="K3415">
        <v>4379830.0008774623</v>
      </c>
      <c r="L3415">
        <v>0.5868754557226058</v>
      </c>
      <c r="M3415" t="s">
        <v>15</v>
      </c>
    </row>
    <row r="3416" spans="1:13" x14ac:dyDescent="0.3">
      <c r="A3416">
        <v>53</v>
      </c>
      <c r="B3416" t="s">
        <v>457</v>
      </c>
      <c r="C3416" s="1">
        <v>43191</v>
      </c>
      <c r="D3416" t="s">
        <v>112</v>
      </c>
      <c r="E3416" t="str">
        <f t="shared" si="53"/>
        <v>2018/04</v>
      </c>
      <c r="F3416">
        <v>6544964.5393584697</v>
      </c>
      <c r="G3416">
        <v>-2.5926025014191681E-2</v>
      </c>
      <c r="H3416" t="s">
        <v>128</v>
      </c>
      <c r="I3416">
        <v>2018</v>
      </c>
      <c r="J3416" t="s">
        <v>464</v>
      </c>
      <c r="K3416">
        <v>4379830.0008774623</v>
      </c>
      <c r="L3416">
        <v>0.66919079156795069</v>
      </c>
      <c r="M3416" t="s">
        <v>15</v>
      </c>
    </row>
    <row r="3417" spans="1:13" x14ac:dyDescent="0.3">
      <c r="A3417">
        <v>53</v>
      </c>
      <c r="B3417" t="s">
        <v>457</v>
      </c>
      <c r="C3417" s="1">
        <v>43160</v>
      </c>
      <c r="D3417" t="s">
        <v>113</v>
      </c>
      <c r="E3417" t="str">
        <f t="shared" si="53"/>
        <v>2018/03</v>
      </c>
      <c r="F3417">
        <v>6716868.2144405702</v>
      </c>
      <c r="G3417">
        <v>0.6679791727866552</v>
      </c>
      <c r="H3417" t="s">
        <v>128</v>
      </c>
      <c r="I3417">
        <v>2018</v>
      </c>
      <c r="J3417" t="s">
        <v>464</v>
      </c>
      <c r="K3417">
        <v>4379830.0008774623</v>
      </c>
      <c r="L3417">
        <v>0.65206430453128172</v>
      </c>
      <c r="M3417" t="s">
        <v>15</v>
      </c>
    </row>
    <row r="3418" spans="1:13" x14ac:dyDescent="0.3">
      <c r="A3418">
        <v>53</v>
      </c>
      <c r="B3418" t="s">
        <v>457</v>
      </c>
      <c r="C3418" s="1">
        <v>43132</v>
      </c>
      <c r="D3418" t="s">
        <v>114</v>
      </c>
      <c r="E3418" t="str">
        <f t="shared" si="53"/>
        <v>2018/02</v>
      </c>
      <c r="F3418">
        <v>3444031.8469357099</v>
      </c>
      <c r="G3418">
        <v>-3.7202399449271679E-2</v>
      </c>
      <c r="H3418" t="s">
        <v>128</v>
      </c>
      <c r="I3418">
        <v>2018</v>
      </c>
      <c r="J3418" t="s">
        <v>464</v>
      </c>
      <c r="K3418">
        <v>4379830.0008774623</v>
      </c>
      <c r="L3418">
        <v>1.2717158828755804</v>
      </c>
      <c r="M3418" t="s">
        <v>33</v>
      </c>
    </row>
    <row r="3419" spans="1:13" x14ac:dyDescent="0.3">
      <c r="A3419">
        <v>53</v>
      </c>
      <c r="B3419" t="s">
        <v>457</v>
      </c>
      <c r="C3419" s="1">
        <v>43101</v>
      </c>
      <c r="D3419" t="s">
        <v>115</v>
      </c>
      <c r="E3419" t="str">
        <f t="shared" si="53"/>
        <v>2018/01</v>
      </c>
      <c r="F3419">
        <v>3574571.2291455199</v>
      </c>
      <c r="G3419">
        <v>-6.0107043721572335E-2</v>
      </c>
      <c r="H3419" t="s">
        <v>128</v>
      </c>
      <c r="I3419">
        <v>2018</v>
      </c>
      <c r="J3419" t="s">
        <v>464</v>
      </c>
      <c r="K3419">
        <v>4379830.0008774623</v>
      </c>
      <c r="L3419">
        <v>1.225274227344026</v>
      </c>
      <c r="M3419" t="s">
        <v>33</v>
      </c>
    </row>
    <row r="3420" spans="1:13" x14ac:dyDescent="0.3">
      <c r="A3420">
        <v>53</v>
      </c>
      <c r="B3420" t="s">
        <v>457</v>
      </c>
      <c r="C3420" s="1">
        <v>43070</v>
      </c>
      <c r="D3420" t="s">
        <v>116</v>
      </c>
      <c r="E3420" t="str">
        <f t="shared" si="53"/>
        <v>2017/12</v>
      </c>
      <c r="F3420">
        <v>3796016.6873423602</v>
      </c>
      <c r="G3420">
        <v>2.6275587127417569E-2</v>
      </c>
      <c r="H3420" t="s">
        <v>128</v>
      </c>
      <c r="I3420">
        <v>2017</v>
      </c>
      <c r="J3420" t="s">
        <v>465</v>
      </c>
      <c r="K3420">
        <v>1538104.9236928814</v>
      </c>
      <c r="L3420">
        <v>0.40518918918918884</v>
      </c>
      <c r="M3420" t="s">
        <v>15</v>
      </c>
    </row>
    <row r="3421" spans="1:13" x14ac:dyDescent="0.3">
      <c r="A3421">
        <v>53</v>
      </c>
      <c r="B3421" t="s">
        <v>457</v>
      </c>
      <c r="C3421" s="1">
        <v>43040</v>
      </c>
      <c r="D3421" t="s">
        <v>118</v>
      </c>
      <c r="E3421" t="str">
        <f t="shared" si="53"/>
        <v>2017/11</v>
      </c>
      <c r="F3421">
        <v>3697573.1152397501</v>
      </c>
      <c r="G3421">
        <v>-3.30138624543568E-2</v>
      </c>
      <c r="H3421" t="s">
        <v>128</v>
      </c>
      <c r="I3421">
        <v>2017</v>
      </c>
      <c r="J3421" t="s">
        <v>465</v>
      </c>
      <c r="K3421">
        <v>1538104.9236928814</v>
      </c>
      <c r="L3421">
        <v>0.41597687882181361</v>
      </c>
      <c r="M3421" t="s">
        <v>15</v>
      </c>
    </row>
    <row r="3422" spans="1:13" x14ac:dyDescent="0.3">
      <c r="A3422">
        <v>53</v>
      </c>
      <c r="B3422" t="s">
        <v>457</v>
      </c>
      <c r="C3422" s="1">
        <v>43009</v>
      </c>
      <c r="D3422" t="s">
        <v>119</v>
      </c>
      <c r="E3422" t="str">
        <f t="shared" si="53"/>
        <v>2017/10</v>
      </c>
      <c r="F3422">
        <v>3821681.6646606401</v>
      </c>
      <c r="G3422">
        <v>0.13612962286918506</v>
      </c>
      <c r="H3422" t="s">
        <v>128</v>
      </c>
      <c r="I3422">
        <v>2017</v>
      </c>
      <c r="J3422" t="s">
        <v>465</v>
      </c>
      <c r="K3422">
        <v>1538104.9236928814</v>
      </c>
      <c r="L3422">
        <v>0.40246809092338748</v>
      </c>
      <c r="M3422" t="s">
        <v>15</v>
      </c>
    </row>
    <row r="3423" spans="1:13" x14ac:dyDescent="0.3">
      <c r="A3423">
        <v>53</v>
      </c>
      <c r="B3423" t="s">
        <v>457</v>
      </c>
      <c r="C3423" s="1">
        <v>42979</v>
      </c>
      <c r="D3423" t="s">
        <v>120</v>
      </c>
      <c r="E3423" t="str">
        <f t="shared" si="53"/>
        <v>2017/09</v>
      </c>
      <c r="F3423">
        <v>3335294.3262749501</v>
      </c>
      <c r="G3423">
        <v>5.0588396137116597E-2</v>
      </c>
      <c r="H3423" t="s">
        <v>128</v>
      </c>
      <c r="I3423">
        <v>2017</v>
      </c>
      <c r="J3423" t="s">
        <v>465</v>
      </c>
      <c r="K3423">
        <v>1538104.9236928814</v>
      </c>
      <c r="L3423">
        <v>0.46116017755192418</v>
      </c>
      <c r="M3423" t="s">
        <v>15</v>
      </c>
    </row>
    <row r="3424" spans="1:13" x14ac:dyDescent="0.3">
      <c r="A3424">
        <v>53</v>
      </c>
      <c r="B3424" t="s">
        <v>457</v>
      </c>
      <c r="C3424" s="1">
        <v>42948</v>
      </c>
      <c r="D3424" t="s">
        <v>121</v>
      </c>
      <c r="E3424" t="str">
        <f t="shared" si="53"/>
        <v>2017/08</v>
      </c>
      <c r="F3424">
        <v>3170763.8883166499</v>
      </c>
      <c r="G3424">
        <v>1.5494162428798742E-2</v>
      </c>
      <c r="H3424" t="s">
        <v>128</v>
      </c>
      <c r="I3424">
        <v>2017</v>
      </c>
      <c r="J3424" t="s">
        <v>465</v>
      </c>
      <c r="K3424">
        <v>1538104.9236928814</v>
      </c>
      <c r="L3424">
        <v>0.48508970641439253</v>
      </c>
      <c r="M3424" t="s">
        <v>15</v>
      </c>
    </row>
    <row r="3425" spans="1:13" x14ac:dyDescent="0.3">
      <c r="A3425">
        <v>53</v>
      </c>
      <c r="B3425" t="s">
        <v>457</v>
      </c>
      <c r="C3425" s="1">
        <v>42917</v>
      </c>
      <c r="D3425" t="s">
        <v>122</v>
      </c>
      <c r="E3425" t="str">
        <f t="shared" si="53"/>
        <v>2017/07</v>
      </c>
      <c r="F3425">
        <v>3122014.2006675401</v>
      </c>
      <c r="G3425">
        <v>1.5738014740668754E-2</v>
      </c>
      <c r="H3425" t="s">
        <v>128</v>
      </c>
      <c r="I3425">
        <v>2017</v>
      </c>
      <c r="J3425" t="s">
        <v>465</v>
      </c>
      <c r="K3425">
        <v>1538104.9236928814</v>
      </c>
      <c r="L3425">
        <v>0.49266429453267963</v>
      </c>
      <c r="M3425" t="s">
        <v>15</v>
      </c>
    </row>
    <row r="3426" spans="1:13" x14ac:dyDescent="0.3">
      <c r="A3426">
        <v>53</v>
      </c>
      <c r="B3426" t="s">
        <v>457</v>
      </c>
      <c r="C3426" s="1">
        <v>42887</v>
      </c>
      <c r="D3426" t="s">
        <v>123</v>
      </c>
      <c r="E3426" t="str">
        <f t="shared" si="53"/>
        <v>2017/06</v>
      </c>
      <c r="F3426">
        <v>3073264.51301842</v>
      </c>
      <c r="G3426">
        <v>-6.0896723642066074E-2</v>
      </c>
      <c r="H3426" t="s">
        <v>128</v>
      </c>
      <c r="I3426">
        <v>2017</v>
      </c>
      <c r="J3426" t="s">
        <v>465</v>
      </c>
      <c r="K3426">
        <v>1538104.9236928814</v>
      </c>
      <c r="L3426">
        <v>0.50047918660350688</v>
      </c>
      <c r="M3426" t="s">
        <v>15</v>
      </c>
    </row>
    <row r="3427" spans="1:13" x14ac:dyDescent="0.3">
      <c r="A3427">
        <v>53</v>
      </c>
      <c r="B3427" t="s">
        <v>457</v>
      </c>
      <c r="C3427" s="1">
        <v>42856</v>
      </c>
      <c r="D3427" t="s">
        <v>124</v>
      </c>
      <c r="E3427" t="str">
        <f t="shared" si="53"/>
        <v>2017/05</v>
      </c>
      <c r="F3427">
        <v>3266232.1719150101</v>
      </c>
      <c r="G3427">
        <v>8.7815624820084093E-2</v>
      </c>
      <c r="H3427" t="s">
        <v>128</v>
      </c>
      <c r="I3427">
        <v>2017</v>
      </c>
      <c r="J3427" t="s">
        <v>465</v>
      </c>
      <c r="K3427">
        <v>1538104.9236928814</v>
      </c>
      <c r="L3427">
        <v>0.470911081250872</v>
      </c>
      <c r="M3427" t="s">
        <v>15</v>
      </c>
    </row>
    <row r="3428" spans="1:13" x14ac:dyDescent="0.3">
      <c r="A3428">
        <v>53</v>
      </c>
      <c r="B3428" t="s">
        <v>457</v>
      </c>
      <c r="C3428" s="1">
        <v>42826</v>
      </c>
      <c r="D3428" t="s">
        <v>125</v>
      </c>
      <c r="E3428" t="str">
        <f t="shared" si="53"/>
        <v>2017/04</v>
      </c>
      <c r="F3428">
        <v>2991639.1704990501</v>
      </c>
      <c r="G3428">
        <v>1.8237554262310569E-2</v>
      </c>
      <c r="H3428" t="s">
        <v>128</v>
      </c>
      <c r="I3428">
        <v>2017</v>
      </c>
      <c r="J3428" t="s">
        <v>465</v>
      </c>
      <c r="K3428">
        <v>1538104.9236928814</v>
      </c>
      <c r="L3428">
        <v>0.51413450487623558</v>
      </c>
      <c r="M3428" t="s">
        <v>15</v>
      </c>
    </row>
    <row r="3429" spans="1:13" x14ac:dyDescent="0.3">
      <c r="A3429">
        <v>53</v>
      </c>
      <c r="B3429" t="s">
        <v>457</v>
      </c>
      <c r="C3429" s="1">
        <v>42795</v>
      </c>
      <c r="D3429" t="s">
        <v>126</v>
      </c>
      <c r="E3429" t="str">
        <f t="shared" si="53"/>
        <v>2017/03</v>
      </c>
      <c r="F3429">
        <v>2937573.5001418898</v>
      </c>
      <c r="G3429">
        <v>6.1500404772603115E-2</v>
      </c>
      <c r="H3429" t="s">
        <v>128</v>
      </c>
      <c r="I3429">
        <v>2017</v>
      </c>
      <c r="J3429" t="s">
        <v>465</v>
      </c>
      <c r="K3429">
        <v>1538104.9236928814</v>
      </c>
      <c r="L3429">
        <v>0.52359708569626884</v>
      </c>
      <c r="M3429" t="s">
        <v>15</v>
      </c>
    </row>
    <row r="3430" spans="1:13" x14ac:dyDescent="0.3">
      <c r="A3430">
        <v>53</v>
      </c>
      <c r="B3430" t="s">
        <v>457</v>
      </c>
      <c r="C3430" s="1">
        <v>42767</v>
      </c>
      <c r="D3430" t="s">
        <v>127</v>
      </c>
      <c r="E3430" t="str">
        <f t="shared" si="53"/>
        <v>2017/02</v>
      </c>
      <c r="F3430">
        <v>2762354.7760587502</v>
      </c>
      <c r="G3430">
        <v>0.13834358500170676</v>
      </c>
      <c r="H3430" t="s">
        <v>128</v>
      </c>
      <c r="I3430">
        <v>2017</v>
      </c>
      <c r="J3430" t="s">
        <v>465</v>
      </c>
      <c r="K3430">
        <v>1538104.9236928814</v>
      </c>
      <c r="L3430">
        <v>0.55680933420413359</v>
      </c>
      <c r="M3430" t="s">
        <v>33</v>
      </c>
    </row>
    <row r="3431" spans="1:13" x14ac:dyDescent="0.3">
      <c r="A3431">
        <v>53</v>
      </c>
      <c r="B3431" t="s">
        <v>457</v>
      </c>
      <c r="C3431" s="1">
        <v>42736</v>
      </c>
      <c r="D3431" t="s">
        <v>129</v>
      </c>
      <c r="E3431" t="str">
        <f t="shared" si="53"/>
        <v>2017/01</v>
      </c>
      <c r="F3431">
        <v>2405457.0106122899</v>
      </c>
      <c r="G3431">
        <v>3.7034178271123645E-2</v>
      </c>
      <c r="H3431" t="s">
        <v>128</v>
      </c>
      <c r="I3431">
        <v>2017</v>
      </c>
      <c r="J3431" t="s">
        <v>465</v>
      </c>
      <c r="K3431">
        <v>1538104.9236928814</v>
      </c>
      <c r="L3431">
        <v>0.63942316030057378</v>
      </c>
      <c r="M3431" t="s">
        <v>33</v>
      </c>
    </row>
    <row r="3432" spans="1:13" x14ac:dyDescent="0.3">
      <c r="A3432">
        <v>53</v>
      </c>
      <c r="B3432" t="s">
        <v>457</v>
      </c>
      <c r="C3432" s="1">
        <v>42705</v>
      </c>
      <c r="D3432" t="s">
        <v>130</v>
      </c>
      <c r="E3432" t="str">
        <f t="shared" si="53"/>
        <v>2016/12</v>
      </c>
      <c r="F3432">
        <v>2318002.2890705299</v>
      </c>
      <c r="G3432">
        <v>-1.2060075213466415E-2</v>
      </c>
      <c r="H3432" t="s">
        <v>128</v>
      </c>
      <c r="I3432">
        <v>2016</v>
      </c>
      <c r="J3432" t="s">
        <v>466</v>
      </c>
      <c r="K3432">
        <v>1471976.5071829569</v>
      </c>
      <c r="L3432">
        <v>0.63501943640150094</v>
      </c>
      <c r="M3432" t="s">
        <v>15</v>
      </c>
    </row>
    <row r="3433" spans="1:13" x14ac:dyDescent="0.3">
      <c r="A3433">
        <v>53</v>
      </c>
      <c r="B3433" t="s">
        <v>457</v>
      </c>
      <c r="C3433" s="1">
        <v>42675</v>
      </c>
      <c r="D3433" t="s">
        <v>132</v>
      </c>
      <c r="E3433" t="str">
        <f t="shared" si="53"/>
        <v>2016/11</v>
      </c>
      <c r="F3433">
        <v>2346126.8221325399</v>
      </c>
      <c r="G3433">
        <v>-6.5339265227905396E-2</v>
      </c>
      <c r="H3433" t="s">
        <v>128</v>
      </c>
      <c r="I3433">
        <v>2016</v>
      </c>
      <c r="J3433" t="s">
        <v>466</v>
      </c>
      <c r="K3433">
        <v>1471976.5071829569</v>
      </c>
      <c r="L3433">
        <v>0.62740704948123238</v>
      </c>
      <c r="M3433" t="s">
        <v>15</v>
      </c>
    </row>
    <row r="3434" spans="1:13" x14ac:dyDescent="0.3">
      <c r="A3434">
        <v>53</v>
      </c>
      <c r="B3434" t="s">
        <v>457</v>
      </c>
      <c r="C3434" s="1">
        <v>42644</v>
      </c>
      <c r="D3434" t="s">
        <v>133</v>
      </c>
      <c r="E3434" t="str">
        <f t="shared" si="53"/>
        <v>2016/10</v>
      </c>
      <c r="F3434">
        <v>2504539.9697910999</v>
      </c>
      <c r="G3434">
        <v>-6.3214854182786009E-2</v>
      </c>
      <c r="H3434" t="s">
        <v>128</v>
      </c>
      <c r="I3434">
        <v>2016</v>
      </c>
      <c r="J3434" t="s">
        <v>466</v>
      </c>
      <c r="K3434">
        <v>1471976.5071829569</v>
      </c>
      <c r="L3434">
        <v>0.58772330445408394</v>
      </c>
      <c r="M3434" t="s">
        <v>15</v>
      </c>
    </row>
    <row r="3435" spans="1:13" x14ac:dyDescent="0.3">
      <c r="A3435">
        <v>53</v>
      </c>
      <c r="B3435" t="s">
        <v>457</v>
      </c>
      <c r="C3435" s="1">
        <v>42614</v>
      </c>
      <c r="D3435" t="s">
        <v>134</v>
      </c>
      <c r="E3435" t="str">
        <f t="shared" si="53"/>
        <v>2016/09</v>
      </c>
      <c r="F3435">
        <v>2667975.4518649299</v>
      </c>
      <c r="G3435">
        <v>7.3398287062105896E-2</v>
      </c>
      <c r="H3435" t="s">
        <v>128</v>
      </c>
      <c r="I3435">
        <v>2016</v>
      </c>
      <c r="J3435" t="s">
        <v>466</v>
      </c>
      <c r="K3435">
        <v>1471976.5071829569</v>
      </c>
      <c r="L3435">
        <v>0.55172040887933849</v>
      </c>
      <c r="M3435" t="s">
        <v>15</v>
      </c>
    </row>
    <row r="3436" spans="1:13" x14ac:dyDescent="0.3">
      <c r="A3436">
        <v>53</v>
      </c>
      <c r="B3436" t="s">
        <v>457</v>
      </c>
      <c r="C3436" s="1">
        <v>42583</v>
      </c>
      <c r="D3436" t="s">
        <v>135</v>
      </c>
      <c r="E3436" t="str">
        <f t="shared" si="53"/>
        <v>2016/08</v>
      </c>
      <c r="F3436">
        <v>2479164.5787013001</v>
      </c>
      <c r="G3436">
        <v>8.9274918690571595E-2</v>
      </c>
      <c r="H3436" t="s">
        <v>128</v>
      </c>
      <c r="I3436">
        <v>2016</v>
      </c>
      <c r="J3436" t="s">
        <v>466</v>
      </c>
      <c r="K3436">
        <v>1471976.5071829569</v>
      </c>
      <c r="L3436">
        <v>0.59373892311499776</v>
      </c>
      <c r="M3436" t="s">
        <v>15</v>
      </c>
    </row>
    <row r="3437" spans="1:13" x14ac:dyDescent="0.3">
      <c r="A3437">
        <v>53</v>
      </c>
      <c r="B3437" t="s">
        <v>457</v>
      </c>
      <c r="C3437" s="1">
        <v>42552</v>
      </c>
      <c r="D3437" t="s">
        <v>136</v>
      </c>
      <c r="E3437" t="str">
        <f t="shared" si="53"/>
        <v>2016/07</v>
      </c>
      <c r="F3437">
        <v>2267429.2965999399</v>
      </c>
      <c r="G3437">
        <v>0.11442785625587167</v>
      </c>
      <c r="H3437" t="s">
        <v>128</v>
      </c>
      <c r="I3437">
        <v>2016</v>
      </c>
      <c r="J3437" t="s">
        <v>466</v>
      </c>
      <c r="K3437">
        <v>1471976.5071829569</v>
      </c>
      <c r="L3437">
        <v>0.64918297976929995</v>
      </c>
      <c r="M3437" t="s">
        <v>15</v>
      </c>
    </row>
    <row r="3438" spans="1:13" x14ac:dyDescent="0.3">
      <c r="A3438">
        <v>53</v>
      </c>
      <c r="B3438" t="s">
        <v>457</v>
      </c>
      <c r="C3438" s="1">
        <v>42522</v>
      </c>
      <c r="D3438" t="s">
        <v>137</v>
      </c>
      <c r="E3438" t="str">
        <f t="shared" si="53"/>
        <v>2016/06</v>
      </c>
      <c r="F3438">
        <v>2022266.4048343699</v>
      </c>
      <c r="G3438">
        <v>-6.6929991439718436E-2</v>
      </c>
      <c r="H3438" t="s">
        <v>128</v>
      </c>
      <c r="I3438">
        <v>2016</v>
      </c>
      <c r="J3438" t="s">
        <v>466</v>
      </c>
      <c r="K3438">
        <v>1471976.5071829569</v>
      </c>
      <c r="L3438">
        <v>0.72788456736664053</v>
      </c>
      <c r="M3438" t="s">
        <v>15</v>
      </c>
    </row>
    <row r="3439" spans="1:13" x14ac:dyDescent="0.3">
      <c r="A3439">
        <v>53</v>
      </c>
      <c r="B3439" t="s">
        <v>457</v>
      </c>
      <c r="C3439" s="1">
        <v>42491</v>
      </c>
      <c r="D3439" t="s">
        <v>138</v>
      </c>
      <c r="E3439" t="str">
        <f t="shared" si="53"/>
        <v>2016/05</v>
      </c>
      <c r="F3439">
        <v>2162248.9411195298</v>
      </c>
      <c r="G3439">
        <v>0.10549460350389639</v>
      </c>
      <c r="H3439" t="s">
        <v>128</v>
      </c>
      <c r="I3439">
        <v>2016</v>
      </c>
      <c r="J3439" t="s">
        <v>466</v>
      </c>
      <c r="K3439">
        <v>1471976.5071829569</v>
      </c>
      <c r="L3439">
        <v>0.68076181201449626</v>
      </c>
      <c r="M3439" t="s">
        <v>33</v>
      </c>
    </row>
    <row r="3440" spans="1:13" x14ac:dyDescent="0.3">
      <c r="A3440">
        <v>53</v>
      </c>
      <c r="B3440" t="s">
        <v>457</v>
      </c>
      <c r="C3440" s="1">
        <v>42461</v>
      </c>
      <c r="D3440" t="s">
        <v>139</v>
      </c>
      <c r="E3440" t="str">
        <f t="shared" si="53"/>
        <v>2016/04</v>
      </c>
      <c r="F3440">
        <v>1945763.1263282499</v>
      </c>
      <c r="G3440">
        <v>7.0707548471376391E-2</v>
      </c>
      <c r="H3440" t="s">
        <v>128</v>
      </c>
      <c r="I3440">
        <v>2016</v>
      </c>
      <c r="J3440" t="s">
        <v>466</v>
      </c>
      <c r="K3440">
        <v>1471976.5071829569</v>
      </c>
      <c r="L3440">
        <v>0.75650344446636142</v>
      </c>
      <c r="M3440" t="s">
        <v>33</v>
      </c>
    </row>
    <row r="3441" spans="1:13" x14ac:dyDescent="0.3">
      <c r="A3441">
        <v>53</v>
      </c>
      <c r="B3441" t="s">
        <v>457</v>
      </c>
      <c r="C3441" s="1">
        <v>42430</v>
      </c>
      <c r="D3441" t="s">
        <v>140</v>
      </c>
      <c r="E3441" t="str">
        <f t="shared" si="53"/>
        <v>2016/03</v>
      </c>
      <c r="F3441">
        <v>1812934.32117466</v>
      </c>
      <c r="G3441">
        <v>3.2196004873329173E-2</v>
      </c>
      <c r="H3441" t="s">
        <v>128</v>
      </c>
      <c r="I3441">
        <v>2016</v>
      </c>
      <c r="J3441" t="s">
        <v>466</v>
      </c>
      <c r="K3441">
        <v>1471976.5071829569</v>
      </c>
      <c r="L3441">
        <v>0.81193041026947665</v>
      </c>
      <c r="M3441" t="s">
        <v>33</v>
      </c>
    </row>
    <row r="3442" spans="1:13" x14ac:dyDescent="0.3">
      <c r="A3442">
        <v>53</v>
      </c>
      <c r="B3442" t="s">
        <v>457</v>
      </c>
      <c r="C3442" s="1">
        <v>42401</v>
      </c>
      <c r="D3442" t="s">
        <v>141</v>
      </c>
      <c r="E3442" t="str">
        <f t="shared" si="53"/>
        <v>2016/02</v>
      </c>
      <c r="F3442">
        <v>1755494.70369449</v>
      </c>
      <c r="G3442">
        <v>1.6754611047410424</v>
      </c>
      <c r="H3442" t="s">
        <v>128</v>
      </c>
      <c r="I3442">
        <v>2016</v>
      </c>
      <c r="J3442" t="s">
        <v>466</v>
      </c>
      <c r="K3442">
        <v>1471976.5071829569</v>
      </c>
      <c r="L3442">
        <v>0.83849669502570368</v>
      </c>
      <c r="M3442" t="s">
        <v>33</v>
      </c>
    </row>
    <row r="3443" spans="1:13" x14ac:dyDescent="0.3">
      <c r="A3443">
        <v>53</v>
      </c>
      <c r="B3443" t="s">
        <v>457</v>
      </c>
      <c r="C3443" s="1">
        <v>42370</v>
      </c>
      <c r="D3443" t="s">
        <v>142</v>
      </c>
      <c r="E3443" t="str">
        <f t="shared" si="53"/>
        <v>2016/01</v>
      </c>
      <c r="F3443">
        <v>328666.93221300998</v>
      </c>
      <c r="G3443">
        <v>-0.2473124895551522</v>
      </c>
      <c r="H3443" t="s">
        <v>128</v>
      </c>
      <c r="I3443">
        <v>2016</v>
      </c>
      <c r="J3443" t="s">
        <v>466</v>
      </c>
      <c r="K3443">
        <v>1471976.5071829569</v>
      </c>
      <c r="L3443">
        <v>4.4786267278904859</v>
      </c>
      <c r="M3443" t="s">
        <v>33</v>
      </c>
    </row>
    <row r="3444" spans="1:13" x14ac:dyDescent="0.3">
      <c r="A3444">
        <v>53</v>
      </c>
      <c r="B3444" t="s">
        <v>457</v>
      </c>
      <c r="C3444" s="1">
        <v>42339</v>
      </c>
      <c r="D3444" t="s">
        <v>143</v>
      </c>
      <c r="E3444" t="str">
        <f t="shared" si="53"/>
        <v>2015/12</v>
      </c>
      <c r="F3444">
        <v>420884.04299991002</v>
      </c>
      <c r="G3444">
        <v>0.21856942216948477</v>
      </c>
      <c r="H3444" t="s">
        <v>128</v>
      </c>
      <c r="I3444">
        <v>2015</v>
      </c>
      <c r="J3444" t="s">
        <v>467</v>
      </c>
      <c r="K3444">
        <v>133302.64177202064</v>
      </c>
      <c r="L3444">
        <v>0.31672058845920453</v>
      </c>
      <c r="M3444" t="s">
        <v>15</v>
      </c>
    </row>
    <row r="3445" spans="1:13" x14ac:dyDescent="0.3">
      <c r="A3445">
        <v>53</v>
      </c>
      <c r="B3445" t="s">
        <v>457</v>
      </c>
      <c r="C3445" s="1">
        <v>42309</v>
      </c>
      <c r="D3445" t="s">
        <v>145</v>
      </c>
      <c r="E3445" t="str">
        <f t="shared" si="53"/>
        <v>2015/11</v>
      </c>
      <c r="F3445">
        <v>338250.90455588902</v>
      </c>
      <c r="G3445">
        <v>-6.7470459687889756E-2</v>
      </c>
      <c r="H3445" t="s">
        <v>128</v>
      </c>
      <c r="I3445">
        <v>2015</v>
      </c>
      <c r="J3445" t="s">
        <v>467</v>
      </c>
      <c r="K3445">
        <v>133302.64177202064</v>
      </c>
      <c r="L3445">
        <v>0.39409396982113648</v>
      </c>
      <c r="M3445" t="s">
        <v>15</v>
      </c>
    </row>
    <row r="3446" spans="1:13" x14ac:dyDescent="0.3">
      <c r="A3446">
        <v>53</v>
      </c>
      <c r="B3446" t="s">
        <v>457</v>
      </c>
      <c r="C3446" s="1">
        <v>42278</v>
      </c>
      <c r="D3446" t="s">
        <v>146</v>
      </c>
      <c r="E3446" t="str">
        <f t="shared" si="53"/>
        <v>2015/10</v>
      </c>
      <c r="F3446">
        <v>361860.36340428999</v>
      </c>
      <c r="G3446">
        <v>-2.2333413969309258E-2</v>
      </c>
      <c r="H3446" t="s">
        <v>128</v>
      </c>
      <c r="I3446">
        <v>2015</v>
      </c>
      <c r="J3446" t="s">
        <v>467</v>
      </c>
      <c r="K3446">
        <v>133302.64177202064</v>
      </c>
      <c r="L3446">
        <v>0.36838144006141871</v>
      </c>
      <c r="M3446" t="s">
        <v>15</v>
      </c>
    </row>
    <row r="3447" spans="1:13" x14ac:dyDescent="0.3">
      <c r="A3447">
        <v>53</v>
      </c>
      <c r="B3447" t="s">
        <v>457</v>
      </c>
      <c r="C3447" s="1">
        <v>42248</v>
      </c>
      <c r="D3447" t="s">
        <v>147</v>
      </c>
      <c r="E3447" t="str">
        <f t="shared" si="53"/>
        <v>2015/09</v>
      </c>
      <c r="F3447">
        <v>370032.860896133</v>
      </c>
      <c r="G3447">
        <v>-9.4752350797643201E-2</v>
      </c>
      <c r="H3447" t="s">
        <v>128</v>
      </c>
      <c r="I3447">
        <v>2015</v>
      </c>
      <c r="J3447" t="s">
        <v>467</v>
      </c>
      <c r="K3447">
        <v>133302.64177202064</v>
      </c>
      <c r="L3447">
        <v>0.36024541563468937</v>
      </c>
      <c r="M3447" t="s">
        <v>15</v>
      </c>
    </row>
    <row r="3448" spans="1:13" x14ac:dyDescent="0.3">
      <c r="A3448">
        <v>53</v>
      </c>
      <c r="B3448" t="s">
        <v>457</v>
      </c>
      <c r="C3448" s="1">
        <v>42217</v>
      </c>
      <c r="D3448" t="s">
        <v>148</v>
      </c>
      <c r="E3448" t="str">
        <f t="shared" si="53"/>
        <v>2015/08</v>
      </c>
      <c r="F3448">
        <v>406809.15373378602</v>
      </c>
      <c r="G3448">
        <v>7.290678422449709E-2</v>
      </c>
      <c r="H3448" t="s">
        <v>128</v>
      </c>
      <c r="I3448">
        <v>2015</v>
      </c>
      <c r="J3448" t="s">
        <v>467</v>
      </c>
      <c r="K3448">
        <v>133302.64177202064</v>
      </c>
      <c r="L3448">
        <v>0.3276785700334886</v>
      </c>
      <c r="M3448" t="s">
        <v>15</v>
      </c>
    </row>
    <row r="3449" spans="1:13" x14ac:dyDescent="0.3">
      <c r="A3449">
        <v>53</v>
      </c>
      <c r="B3449" t="s">
        <v>457</v>
      </c>
      <c r="C3449" s="1">
        <v>42186</v>
      </c>
      <c r="D3449" t="s">
        <v>149</v>
      </c>
      <c r="E3449" t="str">
        <f t="shared" si="53"/>
        <v>2015/07</v>
      </c>
      <c r="F3449">
        <v>378205.38003772101</v>
      </c>
      <c r="G3449">
        <v>-8.2901331767696054E-2</v>
      </c>
      <c r="H3449" t="s">
        <v>128</v>
      </c>
      <c r="I3449">
        <v>2015</v>
      </c>
      <c r="J3449" t="s">
        <v>467</v>
      </c>
      <c r="K3449">
        <v>133302.64177202064</v>
      </c>
      <c r="L3449">
        <v>0.35246098762192501</v>
      </c>
      <c r="M3449" t="s">
        <v>15</v>
      </c>
    </row>
    <row r="3450" spans="1:13" x14ac:dyDescent="0.3">
      <c r="A3450">
        <v>53</v>
      </c>
      <c r="B3450" t="s">
        <v>457</v>
      </c>
      <c r="C3450" s="1">
        <v>42156</v>
      </c>
      <c r="D3450" t="s">
        <v>150</v>
      </c>
      <c r="E3450" t="str">
        <f t="shared" si="53"/>
        <v>2015/06</v>
      </c>
      <c r="F3450">
        <v>410895.41330458102</v>
      </c>
      <c r="G3450">
        <v>-1.8610287742901164E-2</v>
      </c>
      <c r="H3450" t="s">
        <v>128</v>
      </c>
      <c r="I3450">
        <v>2015</v>
      </c>
      <c r="J3450" t="s">
        <v>467</v>
      </c>
      <c r="K3450">
        <v>133302.64177202064</v>
      </c>
      <c r="L3450">
        <v>0.32441988266539373</v>
      </c>
      <c r="M3450" t="s">
        <v>15</v>
      </c>
    </row>
    <row r="3451" spans="1:13" x14ac:dyDescent="0.3">
      <c r="A3451">
        <v>53</v>
      </c>
      <c r="B3451" t="s">
        <v>457</v>
      </c>
      <c r="C3451" s="1">
        <v>42125</v>
      </c>
      <c r="D3451" t="s">
        <v>151</v>
      </c>
      <c r="E3451" t="str">
        <f t="shared" si="53"/>
        <v>2015/05</v>
      </c>
      <c r="F3451">
        <v>418613.89398286003</v>
      </c>
      <c r="G3451">
        <v>3.5323832654086479E-2</v>
      </c>
      <c r="H3451" t="s">
        <v>128</v>
      </c>
      <c r="I3451">
        <v>2015</v>
      </c>
      <c r="J3451" t="s">
        <v>467</v>
      </c>
      <c r="K3451">
        <v>133302.64177202064</v>
      </c>
      <c r="L3451">
        <v>0.31843816865160873</v>
      </c>
      <c r="M3451" t="s">
        <v>15</v>
      </c>
    </row>
    <row r="3452" spans="1:13" x14ac:dyDescent="0.3">
      <c r="A3452">
        <v>53</v>
      </c>
      <c r="B3452" t="s">
        <v>457</v>
      </c>
      <c r="C3452" s="1">
        <v>42095</v>
      </c>
      <c r="D3452" t="s">
        <v>152</v>
      </c>
      <c r="E3452" t="str">
        <f t="shared" si="53"/>
        <v>2015/04</v>
      </c>
      <c r="F3452">
        <v>404084.96625342697</v>
      </c>
      <c r="G3452">
        <v>-6.6292666748462806E-2</v>
      </c>
      <c r="H3452" t="s">
        <v>128</v>
      </c>
      <c r="I3452">
        <v>2015</v>
      </c>
      <c r="J3452" t="s">
        <v>467</v>
      </c>
      <c r="K3452">
        <v>133302.64177202064</v>
      </c>
      <c r="L3452">
        <v>0.32988765458900593</v>
      </c>
      <c r="M3452" t="s">
        <v>15</v>
      </c>
    </row>
    <row r="3453" spans="1:13" x14ac:dyDescent="0.3">
      <c r="A3453">
        <v>53</v>
      </c>
      <c r="B3453" t="s">
        <v>457</v>
      </c>
      <c r="C3453" s="1">
        <v>42064</v>
      </c>
      <c r="D3453" t="s">
        <v>153</v>
      </c>
      <c r="E3453" t="str">
        <f t="shared" si="53"/>
        <v>2015/03</v>
      </c>
      <c r="F3453">
        <v>431780.70632236701</v>
      </c>
      <c r="G3453">
        <v>-1.0509962629017843E-3</v>
      </c>
      <c r="H3453" t="s">
        <v>128</v>
      </c>
      <c r="I3453">
        <v>2015</v>
      </c>
      <c r="J3453" t="s">
        <v>467</v>
      </c>
      <c r="K3453">
        <v>133302.64177202064</v>
      </c>
      <c r="L3453">
        <v>0.3087276476695951</v>
      </c>
      <c r="M3453" t="s">
        <v>15</v>
      </c>
    </row>
    <row r="3454" spans="1:13" x14ac:dyDescent="0.3">
      <c r="A3454">
        <v>53</v>
      </c>
      <c r="B3454" t="s">
        <v>457</v>
      </c>
      <c r="C3454" s="1">
        <v>42036</v>
      </c>
      <c r="D3454" t="s">
        <v>154</v>
      </c>
      <c r="E3454" t="str">
        <f t="shared" si="53"/>
        <v>2015/02</v>
      </c>
      <c r="F3454">
        <v>432234.74478567502</v>
      </c>
      <c r="G3454">
        <v>3.9641059290943852E-2</v>
      </c>
      <c r="H3454" t="s">
        <v>128</v>
      </c>
      <c r="I3454">
        <v>2015</v>
      </c>
      <c r="J3454" t="s">
        <v>467</v>
      </c>
      <c r="K3454">
        <v>133302.64177202064</v>
      </c>
      <c r="L3454">
        <v>0.30840334651514234</v>
      </c>
      <c r="M3454" t="s">
        <v>15</v>
      </c>
    </row>
    <row r="3455" spans="1:13" x14ac:dyDescent="0.3">
      <c r="A3455">
        <v>49</v>
      </c>
      <c r="B3455" t="s">
        <v>468</v>
      </c>
      <c r="C3455" s="1">
        <v>45261</v>
      </c>
      <c r="D3455" t="s">
        <v>38</v>
      </c>
      <c r="E3455" t="str">
        <f t="shared" si="53"/>
        <v>2023/12</v>
      </c>
      <c r="F3455">
        <v>37468299.797376998</v>
      </c>
      <c r="G3455">
        <v>9.8086627336822885E-2</v>
      </c>
      <c r="H3455" t="s">
        <v>13</v>
      </c>
      <c r="I3455">
        <v>2023</v>
      </c>
      <c r="J3455" t="s">
        <v>469</v>
      </c>
      <c r="K3455">
        <v>3931193.7234119489</v>
      </c>
      <c r="L3455">
        <v>0.10492052600922008</v>
      </c>
      <c r="M3455" t="s">
        <v>157</v>
      </c>
    </row>
    <row r="3456" spans="1:13" x14ac:dyDescent="0.3">
      <c r="A3456">
        <v>49</v>
      </c>
      <c r="B3456" t="s">
        <v>468</v>
      </c>
      <c r="C3456" s="1">
        <v>45231</v>
      </c>
      <c r="D3456" t="s">
        <v>40</v>
      </c>
      <c r="E3456" t="str">
        <f t="shared" si="53"/>
        <v>2023/11</v>
      </c>
      <c r="F3456">
        <v>33967650.282277703</v>
      </c>
      <c r="G3456">
        <v>0.15308704074901919</v>
      </c>
      <c r="H3456" t="s">
        <v>13</v>
      </c>
      <c r="I3456">
        <v>2023</v>
      </c>
      <c r="J3456" t="s">
        <v>469</v>
      </c>
      <c r="K3456">
        <v>3931193.7234119489</v>
      </c>
      <c r="L3456">
        <v>0.11573346082943546</v>
      </c>
      <c r="M3456" t="s">
        <v>157</v>
      </c>
    </row>
    <row r="3457" spans="1:13" x14ac:dyDescent="0.3">
      <c r="A3457">
        <v>49</v>
      </c>
      <c r="B3457" t="s">
        <v>468</v>
      </c>
      <c r="C3457" s="1">
        <v>45200</v>
      </c>
      <c r="D3457" t="s">
        <v>41</v>
      </c>
      <c r="E3457" t="str">
        <f t="shared" si="53"/>
        <v>2023/10</v>
      </c>
      <c r="F3457">
        <v>29146113.277376998</v>
      </c>
      <c r="G3457">
        <v>-7.837942634067839E-2</v>
      </c>
      <c r="H3457" t="s">
        <v>13</v>
      </c>
      <c r="I3457">
        <v>2023</v>
      </c>
      <c r="J3457" t="s">
        <v>469</v>
      </c>
      <c r="K3457">
        <v>3931193.7234119489</v>
      </c>
      <c r="L3457">
        <v>0.13487883224770533</v>
      </c>
      <c r="M3457" t="s">
        <v>157</v>
      </c>
    </row>
    <row r="3458" spans="1:13" x14ac:dyDescent="0.3">
      <c r="A3458">
        <v>49</v>
      </c>
      <c r="B3458" t="s">
        <v>468</v>
      </c>
      <c r="C3458" s="1">
        <v>45170</v>
      </c>
      <c r="D3458" t="s">
        <v>42</v>
      </c>
      <c r="E3458" t="str">
        <f t="shared" si="53"/>
        <v>2023/09</v>
      </c>
      <c r="F3458">
        <v>31522481.667435601</v>
      </c>
      <c r="G3458">
        <v>-2.6583041628889144E-2</v>
      </c>
      <c r="H3458" t="s">
        <v>13</v>
      </c>
      <c r="I3458">
        <v>2023</v>
      </c>
      <c r="J3458" t="s">
        <v>469</v>
      </c>
      <c r="K3458">
        <v>3931193.7234119489</v>
      </c>
      <c r="L3458">
        <v>0.12471079418449091</v>
      </c>
      <c r="M3458" t="s">
        <v>157</v>
      </c>
    </row>
    <row r="3459" spans="1:13" x14ac:dyDescent="0.3">
      <c r="A3459">
        <v>49</v>
      </c>
      <c r="B3459" t="s">
        <v>468</v>
      </c>
      <c r="C3459" s="1">
        <v>45139</v>
      </c>
      <c r="D3459" t="s">
        <v>43</v>
      </c>
      <c r="E3459" t="str">
        <f t="shared" ref="E3459:E3522" si="54">TEXT(C3459,"yyyy/mm")</f>
        <v>2023/08</v>
      </c>
      <c r="F3459">
        <v>32371682.2700473</v>
      </c>
      <c r="G3459">
        <v>-8.5366658576473964E-2</v>
      </c>
      <c r="H3459" t="s">
        <v>13</v>
      </c>
      <c r="I3459">
        <v>2023</v>
      </c>
      <c r="J3459" t="s">
        <v>469</v>
      </c>
      <c r="K3459">
        <v>3931193.7234119489</v>
      </c>
      <c r="L3459">
        <v>0.12143927802755507</v>
      </c>
      <c r="M3459" t="s">
        <v>157</v>
      </c>
    </row>
    <row r="3460" spans="1:13" x14ac:dyDescent="0.3">
      <c r="A3460">
        <v>49</v>
      </c>
      <c r="B3460" t="s">
        <v>468</v>
      </c>
      <c r="C3460" s="1">
        <v>45108</v>
      </c>
      <c r="D3460" t="s">
        <v>44</v>
      </c>
      <c r="E3460" t="str">
        <f t="shared" si="54"/>
        <v>2023/07</v>
      </c>
      <c r="F3460">
        <v>35256527.703769803</v>
      </c>
      <c r="G3460">
        <v>-2.9863851355910725E-3</v>
      </c>
      <c r="H3460" t="s">
        <v>13</v>
      </c>
      <c r="I3460">
        <v>2023</v>
      </c>
      <c r="J3460" t="s">
        <v>469</v>
      </c>
      <c r="K3460">
        <v>3931193.7234119489</v>
      </c>
      <c r="L3460">
        <v>0.11150257780466584</v>
      </c>
      <c r="M3460" t="s">
        <v>157</v>
      </c>
    </row>
    <row r="3461" spans="1:13" x14ac:dyDescent="0.3">
      <c r="A3461">
        <v>49</v>
      </c>
      <c r="B3461" t="s">
        <v>468</v>
      </c>
      <c r="C3461" s="1">
        <v>45078</v>
      </c>
      <c r="D3461" t="s">
        <v>45</v>
      </c>
      <c r="E3461" t="str">
        <f t="shared" si="54"/>
        <v>2023/06</v>
      </c>
      <c r="F3461">
        <v>35361974.648261704</v>
      </c>
      <c r="G3461">
        <v>6.4561978587598684E-2</v>
      </c>
      <c r="H3461" t="s">
        <v>13</v>
      </c>
      <c r="I3461">
        <v>2023</v>
      </c>
      <c r="J3461" t="s">
        <v>469</v>
      </c>
      <c r="K3461">
        <v>3931193.7234119489</v>
      </c>
      <c r="L3461">
        <v>0.11117008488679507</v>
      </c>
      <c r="M3461" t="s">
        <v>157</v>
      </c>
    </row>
    <row r="3462" spans="1:13" x14ac:dyDescent="0.3">
      <c r="A3462">
        <v>49</v>
      </c>
      <c r="B3462" t="s">
        <v>468</v>
      </c>
      <c r="C3462" s="1">
        <v>45047</v>
      </c>
      <c r="D3462" t="s">
        <v>46</v>
      </c>
      <c r="E3462" t="str">
        <f t="shared" si="54"/>
        <v>2023/05</v>
      </c>
      <c r="F3462">
        <v>33151073.583972599</v>
      </c>
      <c r="G3462">
        <v>7.7990913495360427E-3</v>
      </c>
      <c r="H3462" t="s">
        <v>13</v>
      </c>
      <c r="I3462">
        <v>2023</v>
      </c>
      <c r="J3462" t="s">
        <v>469</v>
      </c>
      <c r="K3462">
        <v>3931193.7234119489</v>
      </c>
      <c r="L3462">
        <v>0.11858420552969801</v>
      </c>
      <c r="M3462" t="s">
        <v>157</v>
      </c>
    </row>
    <row r="3463" spans="1:13" x14ac:dyDescent="0.3">
      <c r="A3463">
        <v>49</v>
      </c>
      <c r="B3463" t="s">
        <v>468</v>
      </c>
      <c r="C3463" s="1">
        <v>45017</v>
      </c>
      <c r="D3463" t="s">
        <v>47</v>
      </c>
      <c r="E3463" t="str">
        <f t="shared" si="54"/>
        <v>2023/04</v>
      </c>
      <c r="F3463">
        <v>32893530.937504798</v>
      </c>
      <c r="G3463">
        <v>5.4859404225658583E-2</v>
      </c>
      <c r="H3463" t="s">
        <v>13</v>
      </c>
      <c r="I3463">
        <v>2023</v>
      </c>
      <c r="J3463" t="s">
        <v>469</v>
      </c>
      <c r="K3463">
        <v>3931193.7234119489</v>
      </c>
      <c r="L3463">
        <v>0.11951267046644878</v>
      </c>
      <c r="M3463" t="s">
        <v>157</v>
      </c>
    </row>
    <row r="3464" spans="1:13" x14ac:dyDescent="0.3">
      <c r="A3464">
        <v>49</v>
      </c>
      <c r="B3464" t="s">
        <v>468</v>
      </c>
      <c r="C3464" s="1">
        <v>44986</v>
      </c>
      <c r="D3464" t="s">
        <v>48</v>
      </c>
      <c r="E3464" t="str">
        <f t="shared" si="54"/>
        <v>2023/03</v>
      </c>
      <c r="F3464">
        <v>31137616.0055933</v>
      </c>
      <c r="G3464">
        <v>-5.5457673419422669E-2</v>
      </c>
      <c r="H3464" t="s">
        <v>13</v>
      </c>
      <c r="I3464">
        <v>2023</v>
      </c>
      <c r="J3464" t="s">
        <v>469</v>
      </c>
      <c r="K3464">
        <v>3931193.7234119489</v>
      </c>
      <c r="L3464">
        <v>0.12625223853700882</v>
      </c>
      <c r="M3464" t="s">
        <v>157</v>
      </c>
    </row>
    <row r="3465" spans="1:13" x14ac:dyDescent="0.3">
      <c r="A3465">
        <v>49</v>
      </c>
      <c r="B3465" t="s">
        <v>468</v>
      </c>
      <c r="C3465" s="1">
        <v>44958</v>
      </c>
      <c r="D3465" t="s">
        <v>49</v>
      </c>
      <c r="E3465" t="str">
        <f t="shared" si="54"/>
        <v>2023/02</v>
      </c>
      <c r="F3465">
        <v>32913216.011638399</v>
      </c>
      <c r="G3465">
        <v>-5.1374045017324545E-2</v>
      </c>
      <c r="H3465" t="s">
        <v>13</v>
      </c>
      <c r="I3465">
        <v>2023</v>
      </c>
      <c r="J3465" t="s">
        <v>469</v>
      </c>
      <c r="K3465">
        <v>3931193.7234119489</v>
      </c>
      <c r="L3465">
        <v>0.11944119110152726</v>
      </c>
      <c r="M3465" t="s">
        <v>157</v>
      </c>
    </row>
    <row r="3466" spans="1:13" x14ac:dyDescent="0.3">
      <c r="A3466">
        <v>49</v>
      </c>
      <c r="B3466" t="s">
        <v>468</v>
      </c>
      <c r="C3466" s="1">
        <v>44927</v>
      </c>
      <c r="D3466" t="s">
        <v>50</v>
      </c>
      <c r="E3466" t="str">
        <f t="shared" si="54"/>
        <v>2023/01</v>
      </c>
      <c r="F3466">
        <v>34648288.296705402</v>
      </c>
      <c r="G3466">
        <v>0.1024369570992333</v>
      </c>
      <c r="H3466" t="s">
        <v>13</v>
      </c>
      <c r="I3466">
        <v>2023</v>
      </c>
      <c r="J3466" t="s">
        <v>469</v>
      </c>
      <c r="K3466">
        <v>3931193.7234119489</v>
      </c>
      <c r="L3466">
        <v>0.1134599692125557</v>
      </c>
      <c r="M3466" t="s">
        <v>157</v>
      </c>
    </row>
    <row r="3467" spans="1:13" x14ac:dyDescent="0.3">
      <c r="A3467">
        <v>49</v>
      </c>
      <c r="B3467" t="s">
        <v>468</v>
      </c>
      <c r="C3467" s="1">
        <v>44896</v>
      </c>
      <c r="D3467" t="s">
        <v>51</v>
      </c>
      <c r="E3467" t="str">
        <f t="shared" si="54"/>
        <v>2022/12</v>
      </c>
      <c r="F3467">
        <v>31274759.532359999</v>
      </c>
      <c r="G3467">
        <v>-3.214517213619273E-2</v>
      </c>
      <c r="H3467" t="s">
        <v>13</v>
      </c>
      <c r="I3467">
        <v>2022</v>
      </c>
      <c r="J3467" t="s">
        <v>470</v>
      </c>
      <c r="K3467">
        <v>3961650.8650004119</v>
      </c>
      <c r="L3467">
        <v>0.12667246444856886</v>
      </c>
      <c r="M3467" t="s">
        <v>157</v>
      </c>
    </row>
    <row r="3468" spans="1:13" x14ac:dyDescent="0.3">
      <c r="A3468">
        <v>49</v>
      </c>
      <c r="B3468" t="s">
        <v>468</v>
      </c>
      <c r="C3468" s="1">
        <v>44866</v>
      </c>
      <c r="D3468" t="s">
        <v>53</v>
      </c>
      <c r="E3468" t="str">
        <f t="shared" si="54"/>
        <v>2022/11</v>
      </c>
      <c r="F3468">
        <v>32296424.892056499</v>
      </c>
      <c r="G3468">
        <v>4.6168157071310861E-2</v>
      </c>
      <c r="H3468" t="s">
        <v>13</v>
      </c>
      <c r="I3468">
        <v>2022</v>
      </c>
      <c r="J3468" t="s">
        <v>470</v>
      </c>
      <c r="K3468">
        <v>3961650.8650004119</v>
      </c>
      <c r="L3468">
        <v>0.12266530670937525</v>
      </c>
      <c r="M3468" t="s">
        <v>157</v>
      </c>
    </row>
    <row r="3469" spans="1:13" x14ac:dyDescent="0.3">
      <c r="A3469">
        <v>49</v>
      </c>
      <c r="B3469" t="s">
        <v>468</v>
      </c>
      <c r="C3469" s="1">
        <v>44835</v>
      </c>
      <c r="D3469" t="s">
        <v>54</v>
      </c>
      <c r="E3469" t="str">
        <f t="shared" si="54"/>
        <v>2022/10</v>
      </c>
      <c r="F3469">
        <v>30839254.725856401</v>
      </c>
      <c r="G3469">
        <v>4.1617928410857638E-2</v>
      </c>
      <c r="H3469" t="s">
        <v>13</v>
      </c>
      <c r="I3469">
        <v>2022</v>
      </c>
      <c r="J3469" t="s">
        <v>470</v>
      </c>
      <c r="K3469">
        <v>3961650.8650004119</v>
      </c>
      <c r="L3469">
        <v>0.12846130362803043</v>
      </c>
      <c r="M3469" t="s">
        <v>157</v>
      </c>
    </row>
    <row r="3470" spans="1:13" x14ac:dyDescent="0.3">
      <c r="A3470">
        <v>49</v>
      </c>
      <c r="B3470" t="s">
        <v>468</v>
      </c>
      <c r="C3470" s="1">
        <v>44805</v>
      </c>
      <c r="D3470" t="s">
        <v>55</v>
      </c>
      <c r="E3470" t="str">
        <f t="shared" si="54"/>
        <v>2022/09</v>
      </c>
      <c r="F3470">
        <v>29582129.744417101</v>
      </c>
      <c r="G3470">
        <v>1.4601049616588363E-2</v>
      </c>
      <c r="H3470" t="s">
        <v>13</v>
      </c>
      <c r="I3470">
        <v>2022</v>
      </c>
      <c r="J3470" t="s">
        <v>470</v>
      </c>
      <c r="K3470">
        <v>3961650.8650004119</v>
      </c>
      <c r="L3470">
        <v>0.13392040732794352</v>
      </c>
      <c r="M3470" t="s">
        <v>157</v>
      </c>
    </row>
    <row r="3471" spans="1:13" x14ac:dyDescent="0.3">
      <c r="A3471">
        <v>49</v>
      </c>
      <c r="B3471" t="s">
        <v>468</v>
      </c>
      <c r="C3471" s="1">
        <v>44774</v>
      </c>
      <c r="D3471" t="s">
        <v>56</v>
      </c>
      <c r="E3471" t="str">
        <f t="shared" si="54"/>
        <v>2022/08</v>
      </c>
      <c r="F3471">
        <v>29153337.625601001</v>
      </c>
      <c r="G3471">
        <v>-6.843335582330029E-2</v>
      </c>
      <c r="H3471" t="s">
        <v>13</v>
      </c>
      <c r="I3471">
        <v>2022</v>
      </c>
      <c r="J3471" t="s">
        <v>470</v>
      </c>
      <c r="K3471">
        <v>3961650.8650004119</v>
      </c>
      <c r="L3471">
        <v>0.13589013086177443</v>
      </c>
      <c r="M3471" t="s">
        <v>157</v>
      </c>
    </row>
    <row r="3472" spans="1:13" x14ac:dyDescent="0.3">
      <c r="A3472">
        <v>49</v>
      </c>
      <c r="B3472" t="s">
        <v>468</v>
      </c>
      <c r="C3472" s="1">
        <v>44743</v>
      </c>
      <c r="D3472" t="s">
        <v>57</v>
      </c>
      <c r="E3472" t="str">
        <f t="shared" si="54"/>
        <v>2022/07</v>
      </c>
      <c r="F3472">
        <v>31218246.8989718</v>
      </c>
      <c r="G3472">
        <v>0.15523215291446449</v>
      </c>
      <c r="H3472" t="s">
        <v>13</v>
      </c>
      <c r="I3472">
        <v>2022</v>
      </c>
      <c r="J3472" t="s">
        <v>470</v>
      </c>
      <c r="K3472">
        <v>3961650.8650004119</v>
      </c>
      <c r="L3472">
        <v>0.12690177247367765</v>
      </c>
      <c r="M3472" t="s">
        <v>157</v>
      </c>
    </row>
    <row r="3473" spans="1:13" x14ac:dyDescent="0.3">
      <c r="A3473">
        <v>49</v>
      </c>
      <c r="B3473" t="s">
        <v>468</v>
      </c>
      <c r="C3473" s="1">
        <v>44713</v>
      </c>
      <c r="D3473" t="s">
        <v>58</v>
      </c>
      <c r="E3473" t="str">
        <f t="shared" si="54"/>
        <v>2022/06</v>
      </c>
      <c r="F3473">
        <v>26729574.389762599</v>
      </c>
      <c r="G3473">
        <v>-9.9095934812511041E-2</v>
      </c>
      <c r="H3473" t="s">
        <v>13</v>
      </c>
      <c r="I3473">
        <v>2022</v>
      </c>
      <c r="J3473" t="s">
        <v>470</v>
      </c>
      <c r="K3473">
        <v>3961650.8650004119</v>
      </c>
      <c r="L3473">
        <v>0.14821226882376848</v>
      </c>
      <c r="M3473" t="s">
        <v>157</v>
      </c>
    </row>
    <row r="3474" spans="1:13" x14ac:dyDescent="0.3">
      <c r="A3474">
        <v>49</v>
      </c>
      <c r="B3474" t="s">
        <v>468</v>
      </c>
      <c r="C3474" s="1">
        <v>44682</v>
      </c>
      <c r="D3474" t="s">
        <v>59</v>
      </c>
      <c r="E3474" t="str">
        <f t="shared" si="54"/>
        <v>2022/05</v>
      </c>
      <c r="F3474">
        <v>29514053.574673399</v>
      </c>
      <c r="G3474">
        <v>-5.143270967288309E-2</v>
      </c>
      <c r="H3474" t="s">
        <v>13</v>
      </c>
      <c r="I3474">
        <v>2022</v>
      </c>
      <c r="J3474" t="s">
        <v>470</v>
      </c>
      <c r="K3474">
        <v>3961650.8650004119</v>
      </c>
      <c r="L3474">
        <v>0.13422930384594761</v>
      </c>
      <c r="M3474" t="s">
        <v>157</v>
      </c>
    </row>
    <row r="3475" spans="1:13" x14ac:dyDescent="0.3">
      <c r="A3475">
        <v>49</v>
      </c>
      <c r="B3475" t="s">
        <v>468</v>
      </c>
      <c r="C3475" s="1">
        <v>44652</v>
      </c>
      <c r="D3475" t="s">
        <v>60</v>
      </c>
      <c r="E3475" t="str">
        <f t="shared" si="54"/>
        <v>2022/04</v>
      </c>
      <c r="F3475">
        <v>31071756.391277801</v>
      </c>
      <c r="G3475">
        <v>-5.5384192989844566E-2</v>
      </c>
      <c r="H3475" t="s">
        <v>13</v>
      </c>
      <c r="I3475">
        <v>2022</v>
      </c>
      <c r="J3475" t="s">
        <v>470</v>
      </c>
      <c r="K3475">
        <v>3961650.8650004119</v>
      </c>
      <c r="L3475">
        <v>0.12750006195698974</v>
      </c>
      <c r="M3475" t="s">
        <v>157</v>
      </c>
    </row>
    <row r="3476" spans="1:13" x14ac:dyDescent="0.3">
      <c r="A3476">
        <v>49</v>
      </c>
      <c r="B3476" t="s">
        <v>468</v>
      </c>
      <c r="C3476" s="1">
        <v>44621</v>
      </c>
      <c r="D3476" t="s">
        <v>61</v>
      </c>
      <c r="E3476" t="str">
        <f t="shared" si="54"/>
        <v>2022/03</v>
      </c>
      <c r="F3476">
        <v>32841187.527274899</v>
      </c>
      <c r="G3476">
        <v>6.138886329365636E-3</v>
      </c>
      <c r="H3476" t="s">
        <v>13</v>
      </c>
      <c r="I3476">
        <v>2022</v>
      </c>
      <c r="J3476" t="s">
        <v>470</v>
      </c>
      <c r="K3476">
        <v>3961650.8650004119</v>
      </c>
      <c r="L3476">
        <v>0.12063056068573115</v>
      </c>
      <c r="M3476" t="s">
        <v>157</v>
      </c>
    </row>
    <row r="3477" spans="1:13" x14ac:dyDescent="0.3">
      <c r="A3477">
        <v>49</v>
      </c>
      <c r="B3477" t="s">
        <v>468</v>
      </c>
      <c r="C3477" s="1">
        <v>44593</v>
      </c>
      <c r="D3477" t="s">
        <v>62</v>
      </c>
      <c r="E3477" t="str">
        <f t="shared" si="54"/>
        <v>2022/02</v>
      </c>
      <c r="F3477">
        <v>32640196.771036301</v>
      </c>
      <c r="G3477">
        <v>-4.9321583256562704E-2</v>
      </c>
      <c r="H3477" t="s">
        <v>13</v>
      </c>
      <c r="I3477">
        <v>2022</v>
      </c>
      <c r="J3477" t="s">
        <v>470</v>
      </c>
      <c r="K3477">
        <v>3961650.8650004119</v>
      </c>
      <c r="L3477">
        <v>0.12137337568123467</v>
      </c>
      <c r="M3477" t="s">
        <v>157</v>
      </c>
    </row>
    <row r="3478" spans="1:13" x14ac:dyDescent="0.3">
      <c r="A3478">
        <v>49</v>
      </c>
      <c r="B3478" t="s">
        <v>468</v>
      </c>
      <c r="C3478" s="1">
        <v>44562</v>
      </c>
      <c r="D3478" t="s">
        <v>63</v>
      </c>
      <c r="E3478" t="str">
        <f t="shared" si="54"/>
        <v>2022/01</v>
      </c>
      <c r="F3478">
        <v>34290424.3545385</v>
      </c>
      <c r="G3478">
        <v>-0.27245104085117505</v>
      </c>
      <c r="H3478" t="s">
        <v>13</v>
      </c>
      <c r="I3478">
        <v>2022</v>
      </c>
      <c r="J3478" t="s">
        <v>470</v>
      </c>
      <c r="K3478">
        <v>3961650.8650004119</v>
      </c>
      <c r="L3478">
        <v>0.11553227875046897</v>
      </c>
      <c r="M3478" t="s">
        <v>157</v>
      </c>
    </row>
    <row r="3479" spans="1:13" x14ac:dyDescent="0.3">
      <c r="A3479">
        <v>49</v>
      </c>
      <c r="B3479" t="s">
        <v>468</v>
      </c>
      <c r="C3479" s="1">
        <v>44531</v>
      </c>
      <c r="D3479" t="s">
        <v>64</v>
      </c>
      <c r="E3479" t="str">
        <f t="shared" si="54"/>
        <v>2021/12</v>
      </c>
      <c r="F3479">
        <v>45029470.828398697</v>
      </c>
      <c r="G3479">
        <v>7.1938063387098766E-2</v>
      </c>
      <c r="H3479" t="s">
        <v>13</v>
      </c>
      <c r="I3479">
        <v>2021</v>
      </c>
      <c r="J3479" t="s">
        <v>471</v>
      </c>
      <c r="K3479">
        <v>3071949.5102323974</v>
      </c>
      <c r="L3479">
        <v>6.8220866328613697E-2</v>
      </c>
      <c r="M3479" t="s">
        <v>157</v>
      </c>
    </row>
    <row r="3480" spans="1:13" x14ac:dyDescent="0.3">
      <c r="A3480">
        <v>49</v>
      </c>
      <c r="B3480" t="s">
        <v>468</v>
      </c>
      <c r="C3480" s="1">
        <v>44501</v>
      </c>
      <c r="D3480" t="s">
        <v>66</v>
      </c>
      <c r="E3480" t="str">
        <f t="shared" si="54"/>
        <v>2021/11</v>
      </c>
      <c r="F3480">
        <v>41903909.133680403</v>
      </c>
      <c r="G3480">
        <v>9.8470536363514365E-3</v>
      </c>
      <c r="H3480" t="s">
        <v>13</v>
      </c>
      <c r="I3480">
        <v>2021</v>
      </c>
      <c r="J3480" t="s">
        <v>471</v>
      </c>
      <c r="K3480">
        <v>3071949.5102323974</v>
      </c>
      <c r="L3480">
        <v>7.3309377901531095E-2</v>
      </c>
      <c r="M3480" t="s">
        <v>157</v>
      </c>
    </row>
    <row r="3481" spans="1:13" x14ac:dyDescent="0.3">
      <c r="A3481">
        <v>49</v>
      </c>
      <c r="B3481" t="s">
        <v>468</v>
      </c>
      <c r="C3481" s="1">
        <v>44470</v>
      </c>
      <c r="D3481" t="s">
        <v>67</v>
      </c>
      <c r="E3481" t="str">
        <f t="shared" si="54"/>
        <v>2021/10</v>
      </c>
      <c r="F3481">
        <v>41493304.035915397</v>
      </c>
      <c r="G3481">
        <v>7.3791395758035491E-2</v>
      </c>
      <c r="H3481" t="s">
        <v>13</v>
      </c>
      <c r="I3481">
        <v>2021</v>
      </c>
      <c r="J3481" t="s">
        <v>471</v>
      </c>
      <c r="K3481">
        <v>3071949.5102323974</v>
      </c>
      <c r="L3481">
        <v>7.403482517500673E-2</v>
      </c>
      <c r="M3481" t="s">
        <v>157</v>
      </c>
    </row>
    <row r="3482" spans="1:13" x14ac:dyDescent="0.3">
      <c r="A3482">
        <v>49</v>
      </c>
      <c r="B3482" t="s">
        <v>468</v>
      </c>
      <c r="C3482" s="1">
        <v>44440</v>
      </c>
      <c r="D3482" t="s">
        <v>68</v>
      </c>
      <c r="E3482" t="str">
        <f t="shared" si="54"/>
        <v>2021/09</v>
      </c>
      <c r="F3482">
        <v>38541696.06487</v>
      </c>
      <c r="G3482">
        <v>-2.9599851722426081E-2</v>
      </c>
      <c r="H3482" t="s">
        <v>13</v>
      </c>
      <c r="I3482">
        <v>2021</v>
      </c>
      <c r="J3482" t="s">
        <v>471</v>
      </c>
      <c r="K3482">
        <v>3071949.5102323974</v>
      </c>
      <c r="L3482">
        <v>7.9704575145368842E-2</v>
      </c>
      <c r="M3482" t="s">
        <v>157</v>
      </c>
    </row>
    <row r="3483" spans="1:13" x14ac:dyDescent="0.3">
      <c r="A3483">
        <v>49</v>
      </c>
      <c r="B3483" t="s">
        <v>468</v>
      </c>
      <c r="C3483" s="1">
        <v>44409</v>
      </c>
      <c r="D3483" t="s">
        <v>69</v>
      </c>
      <c r="E3483" t="str">
        <f t="shared" si="54"/>
        <v>2021/08</v>
      </c>
      <c r="F3483">
        <v>39699576.560377501</v>
      </c>
      <c r="G3483">
        <v>1.1709750688869022E-2</v>
      </c>
      <c r="H3483" t="s">
        <v>13</v>
      </c>
      <c r="I3483">
        <v>2021</v>
      </c>
      <c r="J3483" t="s">
        <v>471</v>
      </c>
      <c r="K3483">
        <v>3071949.5102323974</v>
      </c>
      <c r="L3483">
        <v>7.7379906195230871E-2</v>
      </c>
      <c r="M3483" t="s">
        <v>157</v>
      </c>
    </row>
    <row r="3484" spans="1:13" x14ac:dyDescent="0.3">
      <c r="A3484">
        <v>49</v>
      </c>
      <c r="B3484" t="s">
        <v>468</v>
      </c>
      <c r="C3484" s="1">
        <v>44378</v>
      </c>
      <c r="D3484" t="s">
        <v>70</v>
      </c>
      <c r="E3484" t="str">
        <f t="shared" si="54"/>
        <v>2021/07</v>
      </c>
      <c r="F3484">
        <v>39237415.592140198</v>
      </c>
      <c r="G3484">
        <v>0.1284961905706776</v>
      </c>
      <c r="H3484" t="s">
        <v>13</v>
      </c>
      <c r="I3484">
        <v>2021</v>
      </c>
      <c r="J3484" t="s">
        <v>471</v>
      </c>
      <c r="K3484">
        <v>3071949.5102323974</v>
      </c>
      <c r="L3484">
        <v>7.8291331472089915E-2</v>
      </c>
      <c r="M3484" t="s">
        <v>157</v>
      </c>
    </row>
    <row r="3485" spans="1:13" x14ac:dyDescent="0.3">
      <c r="A3485">
        <v>49</v>
      </c>
      <c r="B3485" t="s">
        <v>468</v>
      </c>
      <c r="C3485" s="1">
        <v>44348</v>
      </c>
      <c r="D3485" t="s">
        <v>71</v>
      </c>
      <c r="E3485" t="str">
        <f t="shared" si="54"/>
        <v>2021/06</v>
      </c>
      <c r="F3485">
        <v>34506046.874072298</v>
      </c>
      <c r="G3485">
        <v>2.8847193410168739E-2</v>
      </c>
      <c r="H3485" t="s">
        <v>13</v>
      </c>
      <c r="I3485">
        <v>2021</v>
      </c>
      <c r="J3485" t="s">
        <v>471</v>
      </c>
      <c r="K3485">
        <v>3071949.5102323974</v>
      </c>
      <c r="L3485">
        <v>8.9026410977858128E-2</v>
      </c>
      <c r="M3485" t="s">
        <v>157</v>
      </c>
    </row>
    <row r="3486" spans="1:13" x14ac:dyDescent="0.3">
      <c r="A3486">
        <v>49</v>
      </c>
      <c r="B3486" t="s">
        <v>468</v>
      </c>
      <c r="C3486" s="1">
        <v>44317</v>
      </c>
      <c r="D3486" t="s">
        <v>72</v>
      </c>
      <c r="E3486" t="str">
        <f t="shared" si="54"/>
        <v>2021/05</v>
      </c>
      <c r="F3486">
        <v>33524864.4859665</v>
      </c>
      <c r="G3486">
        <v>-2.6046300293124238E-2</v>
      </c>
      <c r="H3486" t="s">
        <v>13</v>
      </c>
      <c r="I3486">
        <v>2021</v>
      </c>
      <c r="J3486" t="s">
        <v>471</v>
      </c>
      <c r="K3486">
        <v>3071949.5102323974</v>
      </c>
      <c r="L3486">
        <v>9.1631973979143591E-2</v>
      </c>
      <c r="M3486" t="s">
        <v>157</v>
      </c>
    </row>
    <row r="3487" spans="1:13" x14ac:dyDescent="0.3">
      <c r="A3487">
        <v>49</v>
      </c>
      <c r="B3487" t="s">
        <v>468</v>
      </c>
      <c r="C3487" s="1">
        <v>44287</v>
      </c>
      <c r="D3487" t="s">
        <v>73</v>
      </c>
      <c r="E3487" t="str">
        <f t="shared" si="54"/>
        <v>2021/04</v>
      </c>
      <c r="F3487">
        <v>34409534.348615497</v>
      </c>
      <c r="G3487">
        <v>0.11173905886093458</v>
      </c>
      <c r="H3487" t="s">
        <v>13</v>
      </c>
      <c r="I3487">
        <v>2021</v>
      </c>
      <c r="J3487" t="s">
        <v>471</v>
      </c>
      <c r="K3487">
        <v>3071949.5102323974</v>
      </c>
      <c r="L3487">
        <v>8.9276113972056717E-2</v>
      </c>
      <c r="M3487" t="s">
        <v>157</v>
      </c>
    </row>
    <row r="3488" spans="1:13" x14ac:dyDescent="0.3">
      <c r="A3488">
        <v>49</v>
      </c>
      <c r="B3488" t="s">
        <v>468</v>
      </c>
      <c r="C3488" s="1">
        <v>44256</v>
      </c>
      <c r="D3488" t="s">
        <v>74</v>
      </c>
      <c r="E3488" t="str">
        <f t="shared" si="54"/>
        <v>2021/03</v>
      </c>
      <c r="F3488">
        <v>30771675.1360671</v>
      </c>
      <c r="G3488">
        <v>9.4004726258138535E-2</v>
      </c>
      <c r="H3488" t="s">
        <v>13</v>
      </c>
      <c r="I3488">
        <v>2021</v>
      </c>
      <c r="J3488" t="s">
        <v>471</v>
      </c>
      <c r="K3488">
        <v>3071949.5102323974</v>
      </c>
      <c r="L3488">
        <v>9.9830428361431758E-2</v>
      </c>
      <c r="M3488" t="s">
        <v>157</v>
      </c>
    </row>
    <row r="3489" spans="1:13" x14ac:dyDescent="0.3">
      <c r="A3489">
        <v>49</v>
      </c>
      <c r="B3489" t="s">
        <v>468</v>
      </c>
      <c r="C3489" s="1">
        <v>44228</v>
      </c>
      <c r="D3489" t="s">
        <v>75</v>
      </c>
      <c r="E3489" t="str">
        <f t="shared" si="54"/>
        <v>2021/02</v>
      </c>
      <c r="F3489">
        <v>28010793.0550832</v>
      </c>
      <c r="G3489">
        <v>-0.11731468410602075</v>
      </c>
      <c r="H3489" t="s">
        <v>13</v>
      </c>
      <c r="I3489">
        <v>2021</v>
      </c>
      <c r="J3489" t="s">
        <v>471</v>
      </c>
      <c r="K3489">
        <v>3071949.5102323974</v>
      </c>
      <c r="L3489">
        <v>0.10967020834402694</v>
      </c>
      <c r="M3489" t="s">
        <v>157</v>
      </c>
    </row>
    <row r="3490" spans="1:13" x14ac:dyDescent="0.3">
      <c r="A3490">
        <v>49</v>
      </c>
      <c r="B3490" t="s">
        <v>468</v>
      </c>
      <c r="C3490" s="1">
        <v>44197</v>
      </c>
      <c r="D3490" t="s">
        <v>76</v>
      </c>
      <c r="E3490" t="str">
        <f t="shared" si="54"/>
        <v>2021/01</v>
      </c>
      <c r="F3490">
        <v>31497386.881924801</v>
      </c>
      <c r="G3490">
        <v>-8.1871608369493379E-2</v>
      </c>
      <c r="H3490" t="s">
        <v>13</v>
      </c>
      <c r="I3490">
        <v>2021</v>
      </c>
      <c r="J3490" t="s">
        <v>471</v>
      </c>
      <c r="K3490">
        <v>3071949.5102323974</v>
      </c>
      <c r="L3490">
        <v>9.7530297410013941E-2</v>
      </c>
      <c r="M3490" t="s">
        <v>157</v>
      </c>
    </row>
    <row r="3491" spans="1:13" x14ac:dyDescent="0.3">
      <c r="A3491">
        <v>49</v>
      </c>
      <c r="B3491" t="s">
        <v>468</v>
      </c>
      <c r="C3491" s="1">
        <v>44166</v>
      </c>
      <c r="D3491" t="s">
        <v>77</v>
      </c>
      <c r="E3491" t="str">
        <f t="shared" si="54"/>
        <v>2020/12</v>
      </c>
      <c r="F3491">
        <v>34184632.282988399</v>
      </c>
      <c r="G3491">
        <v>4.8337485772455148E-2</v>
      </c>
      <c r="H3491" t="s">
        <v>13</v>
      </c>
      <c r="I3491">
        <v>2020</v>
      </c>
      <c r="J3491" t="s">
        <v>472</v>
      </c>
      <c r="K3491">
        <v>2256622.5314647737</v>
      </c>
      <c r="L3491">
        <v>6.6012777694489252E-2</v>
      </c>
      <c r="M3491" t="s">
        <v>157</v>
      </c>
    </row>
    <row r="3492" spans="1:13" x14ac:dyDescent="0.3">
      <c r="A3492">
        <v>49</v>
      </c>
      <c r="B3492" t="s">
        <v>468</v>
      </c>
      <c r="C3492" s="1">
        <v>44136</v>
      </c>
      <c r="D3492" t="s">
        <v>79</v>
      </c>
      <c r="E3492" t="str">
        <f t="shared" si="54"/>
        <v>2020/11</v>
      </c>
      <c r="F3492">
        <v>32571533.7434083</v>
      </c>
      <c r="G3492">
        <v>-6.2595715738877594E-2</v>
      </c>
      <c r="H3492" t="s">
        <v>13</v>
      </c>
      <c r="I3492">
        <v>2020</v>
      </c>
      <c r="J3492" t="s">
        <v>472</v>
      </c>
      <c r="K3492">
        <v>2256622.5314647737</v>
      </c>
      <c r="L3492">
        <v>6.928204699361018E-2</v>
      </c>
      <c r="M3492" t="s">
        <v>157</v>
      </c>
    </row>
    <row r="3493" spans="1:13" x14ac:dyDescent="0.3">
      <c r="A3493">
        <v>49</v>
      </c>
      <c r="B3493" t="s">
        <v>468</v>
      </c>
      <c r="C3493" s="1">
        <v>44105</v>
      </c>
      <c r="D3493" t="s">
        <v>80</v>
      </c>
      <c r="E3493" t="str">
        <f t="shared" si="54"/>
        <v>2020/10</v>
      </c>
      <c r="F3493">
        <v>34675536.024030797</v>
      </c>
      <c r="G3493">
        <v>-3.5865979550340599E-2</v>
      </c>
      <c r="H3493" t="s">
        <v>13</v>
      </c>
      <c r="I3493">
        <v>2020</v>
      </c>
      <c r="J3493" t="s">
        <v>472</v>
      </c>
      <c r="K3493">
        <v>2256622.5314647737</v>
      </c>
      <c r="L3493">
        <v>6.5078230655205793E-2</v>
      </c>
      <c r="M3493" t="s">
        <v>157</v>
      </c>
    </row>
    <row r="3494" spans="1:13" x14ac:dyDescent="0.3">
      <c r="A3494">
        <v>49</v>
      </c>
      <c r="B3494" t="s">
        <v>468</v>
      </c>
      <c r="C3494" s="1">
        <v>44075</v>
      </c>
      <c r="D3494" t="s">
        <v>81</v>
      </c>
      <c r="E3494" t="str">
        <f t="shared" si="54"/>
        <v>2020/09</v>
      </c>
      <c r="F3494">
        <v>35941779.893217102</v>
      </c>
      <c r="G3494">
        <v>4.5914132392879649E-2</v>
      </c>
      <c r="H3494" t="s">
        <v>13</v>
      </c>
      <c r="I3494">
        <v>2020</v>
      </c>
      <c r="J3494" t="s">
        <v>472</v>
      </c>
      <c r="K3494">
        <v>2256622.5314647737</v>
      </c>
      <c r="L3494">
        <v>6.2785497495371434E-2</v>
      </c>
      <c r="M3494" t="s">
        <v>157</v>
      </c>
    </row>
    <row r="3495" spans="1:13" x14ac:dyDescent="0.3">
      <c r="A3495">
        <v>49</v>
      </c>
      <c r="B3495" t="s">
        <v>468</v>
      </c>
      <c r="C3495" s="1">
        <v>44044</v>
      </c>
      <c r="D3495" t="s">
        <v>82</v>
      </c>
      <c r="E3495" t="str">
        <f t="shared" si="54"/>
        <v>2020/08</v>
      </c>
      <c r="F3495">
        <v>34328855.603976801</v>
      </c>
      <c r="G3495">
        <v>4.1789664902865307E-2</v>
      </c>
      <c r="H3495" t="s">
        <v>13</v>
      </c>
      <c r="I3495">
        <v>2020</v>
      </c>
      <c r="J3495" t="s">
        <v>472</v>
      </c>
      <c r="K3495">
        <v>2256622.5314647737</v>
      </c>
      <c r="L3495">
        <v>6.5735443019060522E-2</v>
      </c>
      <c r="M3495" t="s">
        <v>157</v>
      </c>
    </row>
    <row r="3496" spans="1:13" x14ac:dyDescent="0.3">
      <c r="A3496">
        <v>49</v>
      </c>
      <c r="B3496" t="s">
        <v>468</v>
      </c>
      <c r="C3496" s="1">
        <v>44013</v>
      </c>
      <c r="D3496" t="s">
        <v>83</v>
      </c>
      <c r="E3496" t="str">
        <f t="shared" si="54"/>
        <v>2020/07</v>
      </c>
      <c r="F3496">
        <v>32923826.5483068</v>
      </c>
      <c r="G3496">
        <v>-5.168358026955102E-2</v>
      </c>
      <c r="H3496" t="s">
        <v>13</v>
      </c>
      <c r="I3496">
        <v>2020</v>
      </c>
      <c r="J3496" t="s">
        <v>472</v>
      </c>
      <c r="K3496">
        <v>2256622.5314647737</v>
      </c>
      <c r="L3496">
        <v>6.8540712549125818E-2</v>
      </c>
      <c r="M3496" t="s">
        <v>157</v>
      </c>
    </row>
    <row r="3497" spans="1:13" x14ac:dyDescent="0.3">
      <c r="A3497">
        <v>49</v>
      </c>
      <c r="B3497" t="s">
        <v>468</v>
      </c>
      <c r="C3497" s="1">
        <v>43983</v>
      </c>
      <c r="D3497" t="s">
        <v>84</v>
      </c>
      <c r="E3497" t="str">
        <f t="shared" si="54"/>
        <v>2020/06</v>
      </c>
      <c r="F3497">
        <v>34670188.169311002</v>
      </c>
      <c r="G3497">
        <v>1.106123289594077E-2</v>
      </c>
      <c r="H3497" t="s">
        <v>13</v>
      </c>
      <c r="I3497">
        <v>2020</v>
      </c>
      <c r="J3497" t="s">
        <v>472</v>
      </c>
      <c r="K3497">
        <v>2256622.5314647737</v>
      </c>
      <c r="L3497">
        <v>6.5088268931354332E-2</v>
      </c>
      <c r="M3497" t="s">
        <v>157</v>
      </c>
    </row>
    <row r="3498" spans="1:13" x14ac:dyDescent="0.3">
      <c r="A3498">
        <v>49</v>
      </c>
      <c r="B3498" t="s">
        <v>468</v>
      </c>
      <c r="C3498" s="1">
        <v>43952</v>
      </c>
      <c r="D3498" t="s">
        <v>85</v>
      </c>
      <c r="E3498" t="str">
        <f t="shared" si="54"/>
        <v>2020/05</v>
      </c>
      <c r="F3498">
        <v>34288806.308740899</v>
      </c>
      <c r="G3498">
        <v>0.16883694850091638</v>
      </c>
      <c r="H3498" t="s">
        <v>13</v>
      </c>
      <c r="I3498">
        <v>2020</v>
      </c>
      <c r="J3498" t="s">
        <v>472</v>
      </c>
      <c r="K3498">
        <v>2256622.5314647737</v>
      </c>
      <c r="L3498">
        <v>6.5812221957972206E-2</v>
      </c>
      <c r="M3498" t="s">
        <v>157</v>
      </c>
    </row>
    <row r="3499" spans="1:13" x14ac:dyDescent="0.3">
      <c r="A3499">
        <v>49</v>
      </c>
      <c r="B3499" t="s">
        <v>468</v>
      </c>
      <c r="C3499" s="1">
        <v>43922</v>
      </c>
      <c r="D3499" t="s">
        <v>86</v>
      </c>
      <c r="E3499" t="str">
        <f t="shared" si="54"/>
        <v>2020/04</v>
      </c>
      <c r="F3499">
        <v>28961924.114387199</v>
      </c>
      <c r="G3499">
        <v>5.4046686129299748E-2</v>
      </c>
      <c r="H3499" t="s">
        <v>13</v>
      </c>
      <c r="I3499">
        <v>2020</v>
      </c>
      <c r="J3499" t="s">
        <v>472</v>
      </c>
      <c r="K3499">
        <v>2256622.5314647737</v>
      </c>
      <c r="L3499">
        <v>7.7916871909203309E-2</v>
      </c>
      <c r="M3499" t="s">
        <v>157</v>
      </c>
    </row>
    <row r="3500" spans="1:13" x14ac:dyDescent="0.3">
      <c r="A3500">
        <v>49</v>
      </c>
      <c r="B3500" t="s">
        <v>468</v>
      </c>
      <c r="C3500" s="1">
        <v>43891</v>
      </c>
      <c r="D3500" t="s">
        <v>87</v>
      </c>
      <c r="E3500" t="str">
        <f t="shared" si="54"/>
        <v>2020/03</v>
      </c>
      <c r="F3500">
        <v>27438175.7599153</v>
      </c>
      <c r="G3500">
        <v>-0.14066320001861138</v>
      </c>
      <c r="H3500" t="s">
        <v>13</v>
      </c>
      <c r="I3500">
        <v>2020</v>
      </c>
      <c r="J3500" t="s">
        <v>472</v>
      </c>
      <c r="K3500">
        <v>2256622.5314647737</v>
      </c>
      <c r="L3500">
        <v>8.2243898107887181E-2</v>
      </c>
      <c r="M3500" t="s">
        <v>157</v>
      </c>
    </row>
    <row r="3501" spans="1:13" x14ac:dyDescent="0.3">
      <c r="A3501">
        <v>49</v>
      </c>
      <c r="B3501" t="s">
        <v>468</v>
      </c>
      <c r="C3501" s="1">
        <v>43862</v>
      </c>
      <c r="D3501" t="s">
        <v>88</v>
      </c>
      <c r="E3501" t="str">
        <f t="shared" si="54"/>
        <v>2020/02</v>
      </c>
      <c r="F3501">
        <v>31582353.138293799</v>
      </c>
      <c r="G3501">
        <v>-1.7570658689469623E-2</v>
      </c>
      <c r="H3501" t="s">
        <v>13</v>
      </c>
      <c r="I3501">
        <v>2020</v>
      </c>
      <c r="J3501" t="s">
        <v>472</v>
      </c>
      <c r="K3501">
        <v>2256622.5314647737</v>
      </c>
      <c r="L3501">
        <v>7.1452007441731913E-2</v>
      </c>
      <c r="M3501" t="s">
        <v>157</v>
      </c>
    </row>
    <row r="3502" spans="1:13" x14ac:dyDescent="0.3">
      <c r="A3502">
        <v>49</v>
      </c>
      <c r="B3502" t="s">
        <v>468</v>
      </c>
      <c r="C3502" s="1">
        <v>43831</v>
      </c>
      <c r="D3502" t="s">
        <v>89</v>
      </c>
      <c r="E3502" t="str">
        <f t="shared" si="54"/>
        <v>2020/01</v>
      </c>
      <c r="F3502">
        <v>32142179.744232401</v>
      </c>
      <c r="G3502">
        <v>5.5282797719769412E-2</v>
      </c>
      <c r="H3502" t="s">
        <v>13</v>
      </c>
      <c r="I3502">
        <v>2020</v>
      </c>
      <c r="J3502" t="s">
        <v>472</v>
      </c>
      <c r="K3502">
        <v>2256622.5314647737</v>
      </c>
      <c r="L3502">
        <v>7.0207513909186656E-2</v>
      </c>
      <c r="M3502" t="s">
        <v>157</v>
      </c>
    </row>
    <row r="3503" spans="1:13" x14ac:dyDescent="0.3">
      <c r="A3503">
        <v>49</v>
      </c>
      <c r="B3503" t="s">
        <v>468</v>
      </c>
      <c r="C3503" s="1">
        <v>43800</v>
      </c>
      <c r="D3503" t="s">
        <v>90</v>
      </c>
      <c r="E3503" t="str">
        <f t="shared" si="54"/>
        <v>2019/12</v>
      </c>
      <c r="F3503">
        <v>30413493.667840399</v>
      </c>
      <c r="G3503">
        <v>-4.5475581410659993E-3</v>
      </c>
      <c r="H3503" t="s">
        <v>13</v>
      </c>
      <c r="I3503">
        <v>2019</v>
      </c>
      <c r="J3503" t="s">
        <v>473</v>
      </c>
      <c r="K3503">
        <v>2492588.85612462</v>
      </c>
      <c r="L3503">
        <v>8.1956676314379293E-2</v>
      </c>
      <c r="M3503" t="s">
        <v>157</v>
      </c>
    </row>
    <row r="3504" spans="1:13" x14ac:dyDescent="0.3">
      <c r="A3504">
        <v>49</v>
      </c>
      <c r="B3504" t="s">
        <v>468</v>
      </c>
      <c r="C3504" s="1">
        <v>43770</v>
      </c>
      <c r="D3504" t="s">
        <v>92</v>
      </c>
      <c r="E3504" t="str">
        <f t="shared" si="54"/>
        <v>2019/11</v>
      </c>
      <c r="F3504">
        <v>30552115.755674601</v>
      </c>
      <c r="G3504">
        <v>5.3765807211168908E-2</v>
      </c>
      <c r="H3504" t="s">
        <v>13</v>
      </c>
      <c r="I3504">
        <v>2019</v>
      </c>
      <c r="J3504" t="s">
        <v>473</v>
      </c>
      <c r="K3504">
        <v>2492588.85612462</v>
      </c>
      <c r="L3504">
        <v>8.1584819724364224E-2</v>
      </c>
      <c r="M3504" t="s">
        <v>157</v>
      </c>
    </row>
    <row r="3505" spans="1:13" x14ac:dyDescent="0.3">
      <c r="A3505">
        <v>49</v>
      </c>
      <c r="B3505" t="s">
        <v>468</v>
      </c>
      <c r="C3505" s="1">
        <v>43739</v>
      </c>
      <c r="D3505" t="s">
        <v>93</v>
      </c>
      <c r="E3505" t="str">
        <f t="shared" si="54"/>
        <v>2019/10</v>
      </c>
      <c r="F3505">
        <v>28952835.139776099</v>
      </c>
      <c r="G3505">
        <v>-6.928668740523912E-2</v>
      </c>
      <c r="H3505" t="s">
        <v>13</v>
      </c>
      <c r="I3505">
        <v>2019</v>
      </c>
      <c r="J3505" t="s">
        <v>473</v>
      </c>
      <c r="K3505">
        <v>2492588.85612462</v>
      </c>
      <c r="L3505">
        <v>8.6091356652676879E-2</v>
      </c>
      <c r="M3505" t="s">
        <v>157</v>
      </c>
    </row>
    <row r="3506" spans="1:13" x14ac:dyDescent="0.3">
      <c r="A3506">
        <v>49</v>
      </c>
      <c r="B3506" t="s">
        <v>468</v>
      </c>
      <c r="C3506" s="1">
        <v>43709</v>
      </c>
      <c r="D3506" t="s">
        <v>94</v>
      </c>
      <c r="E3506" t="str">
        <f t="shared" si="54"/>
        <v>2019/09</v>
      </c>
      <c r="F3506">
        <v>31030010.5644207</v>
      </c>
      <c r="G3506">
        <v>3.0348470085063018E-2</v>
      </c>
      <c r="H3506" t="s">
        <v>13</v>
      </c>
      <c r="I3506">
        <v>2019</v>
      </c>
      <c r="J3506" t="s">
        <v>473</v>
      </c>
      <c r="K3506">
        <v>2492588.85612462</v>
      </c>
      <c r="L3506">
        <v>8.0328327666850538E-2</v>
      </c>
      <c r="M3506" t="s">
        <v>157</v>
      </c>
    </row>
    <row r="3507" spans="1:13" x14ac:dyDescent="0.3">
      <c r="A3507">
        <v>49</v>
      </c>
      <c r="B3507" t="s">
        <v>468</v>
      </c>
      <c r="C3507" s="1">
        <v>43678</v>
      </c>
      <c r="D3507" t="s">
        <v>95</v>
      </c>
      <c r="E3507" t="str">
        <f t="shared" si="54"/>
        <v>2019/08</v>
      </c>
      <c r="F3507">
        <v>30102443.529244602</v>
      </c>
      <c r="G3507">
        <v>7.2031068710996854E-3</v>
      </c>
      <c r="H3507" t="s">
        <v>13</v>
      </c>
      <c r="I3507">
        <v>2019</v>
      </c>
      <c r="J3507" t="s">
        <v>473</v>
      </c>
      <c r="K3507">
        <v>2492588.85612462</v>
      </c>
      <c r="L3507">
        <v>8.2803538978590344E-2</v>
      </c>
      <c r="M3507" t="s">
        <v>157</v>
      </c>
    </row>
    <row r="3508" spans="1:13" x14ac:dyDescent="0.3">
      <c r="A3508">
        <v>49</v>
      </c>
      <c r="B3508" t="s">
        <v>468</v>
      </c>
      <c r="C3508" s="1">
        <v>43647</v>
      </c>
      <c r="D3508" t="s">
        <v>96</v>
      </c>
      <c r="E3508" t="str">
        <f t="shared" si="54"/>
        <v>2019/07</v>
      </c>
      <c r="F3508">
        <v>29886391.4686132</v>
      </c>
      <c r="G3508">
        <v>4.7513978251943464E-2</v>
      </c>
      <c r="H3508" t="s">
        <v>13</v>
      </c>
      <c r="I3508">
        <v>2019</v>
      </c>
      <c r="J3508" t="s">
        <v>473</v>
      </c>
      <c r="K3508">
        <v>2492588.85612462</v>
      </c>
      <c r="L3508">
        <v>8.3402135006574687E-2</v>
      </c>
      <c r="M3508" t="s">
        <v>157</v>
      </c>
    </row>
    <row r="3509" spans="1:13" x14ac:dyDescent="0.3">
      <c r="A3509">
        <v>49</v>
      </c>
      <c r="B3509" t="s">
        <v>468</v>
      </c>
      <c r="C3509" s="1">
        <v>43617</v>
      </c>
      <c r="D3509" t="s">
        <v>97</v>
      </c>
      <c r="E3509" t="str">
        <f t="shared" si="54"/>
        <v>2019/06</v>
      </c>
      <c r="F3509">
        <v>28499577.531551801</v>
      </c>
      <c r="G3509">
        <v>-1.1839028562933314E-4</v>
      </c>
      <c r="H3509" t="s">
        <v>13</v>
      </c>
      <c r="I3509">
        <v>2019</v>
      </c>
      <c r="J3509" t="s">
        <v>473</v>
      </c>
      <c r="K3509">
        <v>2492588.85612462</v>
      </c>
      <c r="L3509">
        <v>8.7460554577171612E-2</v>
      </c>
      <c r="M3509" t="s">
        <v>157</v>
      </c>
    </row>
    <row r="3510" spans="1:13" x14ac:dyDescent="0.3">
      <c r="A3510">
        <v>49</v>
      </c>
      <c r="B3510" t="s">
        <v>468</v>
      </c>
      <c r="C3510" s="1">
        <v>43586</v>
      </c>
      <c r="D3510" t="s">
        <v>98</v>
      </c>
      <c r="E3510" t="str">
        <f t="shared" si="54"/>
        <v>2019/05</v>
      </c>
      <c r="F3510">
        <v>28502951.8044127</v>
      </c>
      <c r="G3510">
        <v>7.0284130534288836E-2</v>
      </c>
      <c r="H3510" t="s">
        <v>13</v>
      </c>
      <c r="I3510">
        <v>2019</v>
      </c>
      <c r="J3510" t="s">
        <v>473</v>
      </c>
      <c r="K3510">
        <v>2492588.85612462</v>
      </c>
      <c r="L3510">
        <v>8.7450200710044654E-2</v>
      </c>
      <c r="M3510" t="s">
        <v>157</v>
      </c>
    </row>
    <row r="3511" spans="1:13" x14ac:dyDescent="0.3">
      <c r="A3511">
        <v>49</v>
      </c>
      <c r="B3511" t="s">
        <v>468</v>
      </c>
      <c r="C3511" s="1">
        <v>43556</v>
      </c>
      <c r="D3511" t="s">
        <v>99</v>
      </c>
      <c r="E3511" t="str">
        <f t="shared" si="54"/>
        <v>2019/04</v>
      </c>
      <c r="F3511">
        <v>26568426.137859501</v>
      </c>
      <c r="G3511">
        <v>6.7873980192635699E-2</v>
      </c>
      <c r="H3511" t="s">
        <v>13</v>
      </c>
      <c r="I3511">
        <v>2019</v>
      </c>
      <c r="J3511" t="s">
        <v>473</v>
      </c>
      <c r="K3511">
        <v>2492588.85612462</v>
      </c>
      <c r="L3511">
        <v>9.3817708402859745E-2</v>
      </c>
      <c r="M3511" t="s">
        <v>157</v>
      </c>
    </row>
    <row r="3512" spans="1:13" x14ac:dyDescent="0.3">
      <c r="A3512">
        <v>49</v>
      </c>
      <c r="B3512" t="s">
        <v>468</v>
      </c>
      <c r="C3512" s="1">
        <v>43525</v>
      </c>
      <c r="D3512" t="s">
        <v>100</v>
      </c>
      <c r="E3512" t="str">
        <f t="shared" si="54"/>
        <v>2019/03</v>
      </c>
      <c r="F3512">
        <v>24824958.625147399</v>
      </c>
      <c r="G3512">
        <v>5.709308379888161E-2</v>
      </c>
      <c r="H3512" t="s">
        <v>13</v>
      </c>
      <c r="I3512">
        <v>2019</v>
      </c>
      <c r="J3512" t="s">
        <v>473</v>
      </c>
      <c r="K3512">
        <v>2492588.85612462</v>
      </c>
      <c r="L3512">
        <v>0.10040656638193371</v>
      </c>
      <c r="M3512" t="s">
        <v>157</v>
      </c>
    </row>
    <row r="3513" spans="1:13" x14ac:dyDescent="0.3">
      <c r="A3513">
        <v>49</v>
      </c>
      <c r="B3513" t="s">
        <v>468</v>
      </c>
      <c r="C3513" s="1">
        <v>43497</v>
      </c>
      <c r="D3513" t="s">
        <v>101</v>
      </c>
      <c r="E3513" t="str">
        <f t="shared" si="54"/>
        <v>2019/02</v>
      </c>
      <c r="F3513">
        <v>23447326.021819901</v>
      </c>
      <c r="G3513">
        <v>2.6615405014958973E-2</v>
      </c>
      <c r="H3513" t="s">
        <v>13</v>
      </c>
      <c r="I3513">
        <v>2019</v>
      </c>
      <c r="J3513" t="s">
        <v>473</v>
      </c>
      <c r="K3513">
        <v>2492588.85612462</v>
      </c>
      <c r="L3513">
        <v>0.10630588979762708</v>
      </c>
      <c r="M3513" t="s">
        <v>157</v>
      </c>
    </row>
    <row r="3514" spans="1:13" x14ac:dyDescent="0.3">
      <c r="A3514">
        <v>49</v>
      </c>
      <c r="B3514" t="s">
        <v>468</v>
      </c>
      <c r="C3514" s="1">
        <v>43466</v>
      </c>
      <c r="D3514" t="s">
        <v>102</v>
      </c>
      <c r="E3514" t="str">
        <f t="shared" si="54"/>
        <v>2019/01</v>
      </c>
      <c r="F3514">
        <v>22831497.558161698</v>
      </c>
      <c r="G3514">
        <v>3.6682518171923605E-2</v>
      </c>
      <c r="H3514" t="s">
        <v>13</v>
      </c>
      <c r="I3514">
        <v>2019</v>
      </c>
      <c r="J3514" t="s">
        <v>473</v>
      </c>
      <c r="K3514">
        <v>2492588.85612462</v>
      </c>
      <c r="L3514">
        <v>0.10917325286153123</v>
      </c>
      <c r="M3514" t="s">
        <v>157</v>
      </c>
    </row>
    <row r="3515" spans="1:13" x14ac:dyDescent="0.3">
      <c r="A3515">
        <v>49</v>
      </c>
      <c r="B3515" t="s">
        <v>468</v>
      </c>
      <c r="C3515" s="1">
        <v>43435</v>
      </c>
      <c r="D3515" t="s">
        <v>103</v>
      </c>
      <c r="E3515" t="str">
        <f t="shared" si="54"/>
        <v>2018/12</v>
      </c>
      <c r="F3515">
        <v>22009155.72899</v>
      </c>
      <c r="G3515">
        <v>-9.4403241890445694E-4</v>
      </c>
      <c r="H3515" t="s">
        <v>13</v>
      </c>
      <c r="I3515">
        <v>2018</v>
      </c>
      <c r="J3515" t="s">
        <v>474</v>
      </c>
      <c r="K3515">
        <v>2623505.3553169263</v>
      </c>
      <c r="L3515">
        <v>0.11920063575456917</v>
      </c>
      <c r="M3515" t="s">
        <v>157</v>
      </c>
    </row>
    <row r="3516" spans="1:13" x14ac:dyDescent="0.3">
      <c r="A3516">
        <v>49</v>
      </c>
      <c r="B3516" t="s">
        <v>468</v>
      </c>
      <c r="C3516" s="1">
        <v>43405</v>
      </c>
      <c r="D3516" t="s">
        <v>105</v>
      </c>
      <c r="E3516" t="str">
        <f t="shared" si="54"/>
        <v>2018/11</v>
      </c>
      <c r="F3516">
        <v>22029942.895846799</v>
      </c>
      <c r="G3516">
        <v>5.490158978773977E-2</v>
      </c>
      <c r="H3516" t="s">
        <v>13</v>
      </c>
      <c r="I3516">
        <v>2018</v>
      </c>
      <c r="J3516" t="s">
        <v>474</v>
      </c>
      <c r="K3516">
        <v>2623505.3553169263</v>
      </c>
      <c r="L3516">
        <v>0.11908815958898937</v>
      </c>
      <c r="M3516" t="s">
        <v>157</v>
      </c>
    </row>
    <row r="3517" spans="1:13" x14ac:dyDescent="0.3">
      <c r="A3517">
        <v>49</v>
      </c>
      <c r="B3517" t="s">
        <v>468</v>
      </c>
      <c r="C3517" s="1">
        <v>43374</v>
      </c>
      <c r="D3517" t="s">
        <v>106</v>
      </c>
      <c r="E3517" t="str">
        <f t="shared" si="54"/>
        <v>2018/10</v>
      </c>
      <c r="F3517">
        <v>20853065.814842299</v>
      </c>
      <c r="G3517">
        <v>-9.2700359890680317E-2</v>
      </c>
      <c r="H3517" t="s">
        <v>13</v>
      </c>
      <c r="I3517">
        <v>2018</v>
      </c>
      <c r="J3517" t="s">
        <v>474</v>
      </c>
      <c r="K3517">
        <v>2623505.3553169263</v>
      </c>
      <c r="L3517">
        <v>0.12580909582367644</v>
      </c>
      <c r="M3517" t="s">
        <v>157</v>
      </c>
    </row>
    <row r="3518" spans="1:13" x14ac:dyDescent="0.3">
      <c r="A3518">
        <v>49</v>
      </c>
      <c r="B3518" t="s">
        <v>468</v>
      </c>
      <c r="C3518" s="1">
        <v>43344</v>
      </c>
      <c r="D3518" t="s">
        <v>107</v>
      </c>
      <c r="E3518" t="str">
        <f t="shared" si="54"/>
        <v>2018/09</v>
      </c>
      <c r="F3518">
        <v>22878585.425808001</v>
      </c>
      <c r="G3518">
        <v>2.5351777751086338E-2</v>
      </c>
      <c r="H3518" t="s">
        <v>13</v>
      </c>
      <c r="I3518">
        <v>2018</v>
      </c>
      <c r="J3518" t="s">
        <v>474</v>
      </c>
      <c r="K3518">
        <v>2623505.3553169263</v>
      </c>
      <c r="L3518">
        <v>0.11467078521198704</v>
      </c>
      <c r="M3518" t="s">
        <v>157</v>
      </c>
    </row>
    <row r="3519" spans="1:13" x14ac:dyDescent="0.3">
      <c r="A3519">
        <v>49</v>
      </c>
      <c r="B3519" t="s">
        <v>468</v>
      </c>
      <c r="C3519" s="1">
        <v>43313</v>
      </c>
      <c r="D3519" t="s">
        <v>108</v>
      </c>
      <c r="E3519" t="str">
        <f t="shared" si="54"/>
        <v>2018/08</v>
      </c>
      <c r="F3519">
        <v>22305863.052326702</v>
      </c>
      <c r="G3519">
        <v>2.2065323143547286E-2</v>
      </c>
      <c r="H3519" t="s">
        <v>13</v>
      </c>
      <c r="I3519">
        <v>2018</v>
      </c>
      <c r="J3519" t="s">
        <v>474</v>
      </c>
      <c r="K3519">
        <v>2623505.3553169263</v>
      </c>
      <c r="L3519">
        <v>0.1176150570440838</v>
      </c>
      <c r="M3519" t="s">
        <v>157</v>
      </c>
    </row>
    <row r="3520" spans="1:13" x14ac:dyDescent="0.3">
      <c r="A3520">
        <v>49</v>
      </c>
      <c r="B3520" t="s">
        <v>468</v>
      </c>
      <c r="C3520" s="1">
        <v>43282</v>
      </c>
      <c r="D3520" t="s">
        <v>109</v>
      </c>
      <c r="E3520" t="str">
        <f t="shared" si="54"/>
        <v>2018/07</v>
      </c>
      <c r="F3520">
        <v>21819067.378704499</v>
      </c>
      <c r="G3520">
        <v>-6.9735456475543964E-4</v>
      </c>
      <c r="H3520" t="s">
        <v>13</v>
      </c>
      <c r="I3520">
        <v>2018</v>
      </c>
      <c r="J3520" t="s">
        <v>474</v>
      </c>
      <c r="K3520">
        <v>2623505.3553169263</v>
      </c>
      <c r="L3520">
        <v>0.12023911516389919</v>
      </c>
      <c r="M3520" t="s">
        <v>157</v>
      </c>
    </row>
    <row r="3521" spans="1:13" x14ac:dyDescent="0.3">
      <c r="A3521">
        <v>49</v>
      </c>
      <c r="B3521" t="s">
        <v>468</v>
      </c>
      <c r="C3521" s="1">
        <v>43252</v>
      </c>
      <c r="D3521" t="s">
        <v>110</v>
      </c>
      <c r="E3521" t="str">
        <f t="shared" si="54"/>
        <v>2018/06</v>
      </c>
      <c r="F3521">
        <v>21834288.3115164</v>
      </c>
      <c r="G3521">
        <v>1.7002853032102746E-2</v>
      </c>
      <c r="H3521" t="s">
        <v>13</v>
      </c>
      <c r="I3521">
        <v>2018</v>
      </c>
      <c r="J3521" t="s">
        <v>474</v>
      </c>
      <c r="K3521">
        <v>2623505.3553169263</v>
      </c>
      <c r="L3521">
        <v>0.12015529509762723</v>
      </c>
      <c r="M3521" t="s">
        <v>157</v>
      </c>
    </row>
    <row r="3522" spans="1:13" x14ac:dyDescent="0.3">
      <c r="A3522">
        <v>49</v>
      </c>
      <c r="B3522" t="s">
        <v>468</v>
      </c>
      <c r="C3522" s="1">
        <v>43221</v>
      </c>
      <c r="D3522" t="s">
        <v>111</v>
      </c>
      <c r="E3522" t="str">
        <f t="shared" si="54"/>
        <v>2018/05</v>
      </c>
      <c r="F3522">
        <v>21466181.418173101</v>
      </c>
      <c r="G3522">
        <v>0.10010662256116239</v>
      </c>
      <c r="H3522" t="s">
        <v>13</v>
      </c>
      <c r="I3522">
        <v>2018</v>
      </c>
      <c r="J3522" t="s">
        <v>474</v>
      </c>
      <c r="K3522">
        <v>2623505.3553169263</v>
      </c>
      <c r="L3522">
        <v>0.12221574504610713</v>
      </c>
      <c r="M3522" t="s">
        <v>157</v>
      </c>
    </row>
    <row r="3523" spans="1:13" x14ac:dyDescent="0.3">
      <c r="A3523">
        <v>49</v>
      </c>
      <c r="B3523" t="s">
        <v>468</v>
      </c>
      <c r="C3523" s="1">
        <v>43191</v>
      </c>
      <c r="D3523" t="s">
        <v>112</v>
      </c>
      <c r="E3523" t="str">
        <f t="shared" ref="E3523:E3586" si="55">TEXT(C3523,"yyyy/mm")</f>
        <v>2018/04</v>
      </c>
      <c r="F3523">
        <v>19421333.306814499</v>
      </c>
      <c r="G3523">
        <v>8.0331420636734541E-2</v>
      </c>
      <c r="H3523" t="s">
        <v>13</v>
      </c>
      <c r="I3523">
        <v>2018</v>
      </c>
      <c r="J3523" t="s">
        <v>474</v>
      </c>
      <c r="K3523">
        <v>2623505.3553169263</v>
      </c>
      <c r="L3523">
        <v>0.13508368935702258</v>
      </c>
      <c r="M3523" t="s">
        <v>157</v>
      </c>
    </row>
    <row r="3524" spans="1:13" x14ac:dyDescent="0.3">
      <c r="A3524">
        <v>49</v>
      </c>
      <c r="B3524" t="s">
        <v>468</v>
      </c>
      <c r="C3524" s="1">
        <v>43160</v>
      </c>
      <c r="D3524" t="s">
        <v>113</v>
      </c>
      <c r="E3524" t="str">
        <f t="shared" si="55"/>
        <v>2018/03</v>
      </c>
      <c r="F3524">
        <v>17922209.469676301</v>
      </c>
      <c r="G3524">
        <v>-1.2503043062826827E-2</v>
      </c>
      <c r="H3524" t="s">
        <v>13</v>
      </c>
      <c r="I3524">
        <v>2018</v>
      </c>
      <c r="J3524" t="s">
        <v>474</v>
      </c>
      <c r="K3524">
        <v>2623505.3553169263</v>
      </c>
      <c r="L3524">
        <v>0.14638292001640746</v>
      </c>
      <c r="M3524" t="s">
        <v>157</v>
      </c>
    </row>
    <row r="3525" spans="1:13" x14ac:dyDescent="0.3">
      <c r="A3525">
        <v>49</v>
      </c>
      <c r="B3525" t="s">
        <v>468</v>
      </c>
      <c r="C3525" s="1">
        <v>43132</v>
      </c>
      <c r="D3525" t="s">
        <v>114</v>
      </c>
      <c r="E3525" t="str">
        <f t="shared" si="55"/>
        <v>2018/02</v>
      </c>
      <c r="F3525">
        <v>18147698.3374939</v>
      </c>
      <c r="G3525">
        <v>-4.3406066119106766E-2</v>
      </c>
      <c r="H3525" t="s">
        <v>13</v>
      </c>
      <c r="I3525">
        <v>2018</v>
      </c>
      <c r="J3525" t="s">
        <v>474</v>
      </c>
      <c r="K3525">
        <v>2623505.3553169263</v>
      </c>
      <c r="L3525">
        <v>0.14456408226142128</v>
      </c>
      <c r="M3525" t="s">
        <v>157</v>
      </c>
    </row>
    <row r="3526" spans="1:13" x14ac:dyDescent="0.3">
      <c r="A3526">
        <v>49</v>
      </c>
      <c r="B3526" t="s">
        <v>468</v>
      </c>
      <c r="C3526" s="1">
        <v>43101</v>
      </c>
      <c r="D3526" t="s">
        <v>115</v>
      </c>
      <c r="E3526" t="str">
        <f t="shared" si="55"/>
        <v>2018/01</v>
      </c>
      <c r="F3526">
        <v>18952764.512012798</v>
      </c>
      <c r="G3526">
        <v>-7.0251490408367298E-2</v>
      </c>
      <c r="H3526" t="s">
        <v>13</v>
      </c>
      <c r="I3526">
        <v>2018</v>
      </c>
      <c r="J3526" t="s">
        <v>474</v>
      </c>
      <c r="K3526">
        <v>2623505.3553169263</v>
      </c>
      <c r="L3526">
        <v>0.13842336054215595</v>
      </c>
      <c r="M3526" t="s">
        <v>157</v>
      </c>
    </row>
    <row r="3527" spans="1:13" x14ac:dyDescent="0.3">
      <c r="A3527">
        <v>49</v>
      </c>
      <c r="B3527" t="s">
        <v>468</v>
      </c>
      <c r="C3527" s="1">
        <v>43070</v>
      </c>
      <c r="D3527" t="s">
        <v>116</v>
      </c>
      <c r="E3527" t="str">
        <f t="shared" si="55"/>
        <v>2017/12</v>
      </c>
      <c r="F3527">
        <v>20332107.683659799</v>
      </c>
      <c r="G3527">
        <v>5.7211413635432612E-2</v>
      </c>
      <c r="H3527" t="s">
        <v>13</v>
      </c>
      <c r="I3527">
        <v>2017</v>
      </c>
      <c r="J3527" t="s">
        <v>475</v>
      </c>
      <c r="K3527">
        <v>2621575.7391220802</v>
      </c>
      <c r="L3527">
        <v>0.12893772647234936</v>
      </c>
      <c r="M3527" t="s">
        <v>157</v>
      </c>
    </row>
    <row r="3528" spans="1:13" x14ac:dyDescent="0.3">
      <c r="A3528">
        <v>49</v>
      </c>
      <c r="B3528" t="s">
        <v>468</v>
      </c>
      <c r="C3528" s="1">
        <v>43040</v>
      </c>
      <c r="D3528" t="s">
        <v>118</v>
      </c>
      <c r="E3528" t="str">
        <f t="shared" si="55"/>
        <v>2017/11</v>
      </c>
      <c r="F3528">
        <v>19201528.441629499</v>
      </c>
      <c r="G3528">
        <v>-3.3003395020064268E-2</v>
      </c>
      <c r="H3528" t="s">
        <v>13</v>
      </c>
      <c r="I3528">
        <v>2017</v>
      </c>
      <c r="J3528" t="s">
        <v>475</v>
      </c>
      <c r="K3528">
        <v>2621575.7391220802</v>
      </c>
      <c r="L3528">
        <v>0.13652953446343491</v>
      </c>
      <c r="M3528" t="s">
        <v>157</v>
      </c>
    </row>
    <row r="3529" spans="1:13" x14ac:dyDescent="0.3">
      <c r="A3529">
        <v>49</v>
      </c>
      <c r="B3529" t="s">
        <v>468</v>
      </c>
      <c r="C3529" s="1">
        <v>43009</v>
      </c>
      <c r="D3529" t="s">
        <v>119</v>
      </c>
      <c r="E3529" t="str">
        <f t="shared" si="55"/>
        <v>2017/10</v>
      </c>
      <c r="F3529">
        <v>19845817.4519375</v>
      </c>
      <c r="G3529">
        <v>5.6394899464753859E-2</v>
      </c>
      <c r="H3529" t="s">
        <v>13</v>
      </c>
      <c r="I3529">
        <v>2017</v>
      </c>
      <c r="J3529" t="s">
        <v>475</v>
      </c>
      <c r="K3529">
        <v>2621575.7391220802</v>
      </c>
      <c r="L3529">
        <v>0.1320971406429087</v>
      </c>
      <c r="M3529" t="s">
        <v>157</v>
      </c>
    </row>
    <row r="3530" spans="1:13" x14ac:dyDescent="0.3">
      <c r="A3530">
        <v>49</v>
      </c>
      <c r="B3530" t="s">
        <v>468</v>
      </c>
      <c r="C3530" s="1">
        <v>42979</v>
      </c>
      <c r="D3530" t="s">
        <v>120</v>
      </c>
      <c r="E3530" t="str">
        <f t="shared" si="55"/>
        <v>2017/09</v>
      </c>
      <c r="F3530">
        <v>18757588.260205399</v>
      </c>
      <c r="G3530">
        <v>-4.1168597393440427E-2</v>
      </c>
      <c r="H3530" t="s">
        <v>13</v>
      </c>
      <c r="I3530">
        <v>2017</v>
      </c>
      <c r="J3530" t="s">
        <v>475</v>
      </c>
      <c r="K3530">
        <v>2621575.7391220802</v>
      </c>
      <c r="L3530">
        <v>0.13976081054534104</v>
      </c>
      <c r="M3530" t="s">
        <v>157</v>
      </c>
    </row>
    <row r="3531" spans="1:13" x14ac:dyDescent="0.3">
      <c r="A3531">
        <v>49</v>
      </c>
      <c r="B3531" t="s">
        <v>468</v>
      </c>
      <c r="C3531" s="1">
        <v>42948</v>
      </c>
      <c r="D3531" t="s">
        <v>121</v>
      </c>
      <c r="E3531" t="str">
        <f t="shared" si="55"/>
        <v>2017/08</v>
      </c>
      <c r="F3531">
        <v>19545927.9385713</v>
      </c>
      <c r="G3531">
        <v>2.9740647160270663E-2</v>
      </c>
      <c r="H3531" t="s">
        <v>13</v>
      </c>
      <c r="I3531">
        <v>2017</v>
      </c>
      <c r="J3531" t="s">
        <v>475</v>
      </c>
      <c r="K3531">
        <v>2621575.7391220802</v>
      </c>
      <c r="L3531">
        <v>0.13412388234322442</v>
      </c>
      <c r="M3531" t="s">
        <v>157</v>
      </c>
    </row>
    <row r="3532" spans="1:13" x14ac:dyDescent="0.3">
      <c r="A3532">
        <v>49</v>
      </c>
      <c r="B3532" t="s">
        <v>468</v>
      </c>
      <c r="C3532" s="1">
        <v>42917</v>
      </c>
      <c r="D3532" t="s">
        <v>122</v>
      </c>
      <c r="E3532" t="str">
        <f t="shared" si="55"/>
        <v>2017/07</v>
      </c>
      <c r="F3532">
        <v>18973178.576740298</v>
      </c>
      <c r="G3532">
        <v>-5.0610046601504227E-2</v>
      </c>
      <c r="H3532" t="s">
        <v>13</v>
      </c>
      <c r="I3532">
        <v>2017</v>
      </c>
      <c r="J3532" t="s">
        <v>475</v>
      </c>
      <c r="K3532">
        <v>2621575.7391220802</v>
      </c>
      <c r="L3532">
        <v>0.13817272253664109</v>
      </c>
      <c r="M3532" t="s">
        <v>157</v>
      </c>
    </row>
    <row r="3533" spans="1:13" x14ac:dyDescent="0.3">
      <c r="A3533">
        <v>49</v>
      </c>
      <c r="B3533" t="s">
        <v>468</v>
      </c>
      <c r="C3533" s="1">
        <v>42887</v>
      </c>
      <c r="D3533" t="s">
        <v>123</v>
      </c>
      <c r="E3533" t="str">
        <f t="shared" si="55"/>
        <v>2017/06</v>
      </c>
      <c r="F3533">
        <v>19958125.9179749</v>
      </c>
      <c r="G3533">
        <v>-3.090867284855079E-2</v>
      </c>
      <c r="H3533" t="s">
        <v>13</v>
      </c>
      <c r="I3533">
        <v>2017</v>
      </c>
      <c r="J3533" t="s">
        <v>475</v>
      </c>
      <c r="K3533">
        <v>2621575.7391220802</v>
      </c>
      <c r="L3533">
        <v>0.13135380295206017</v>
      </c>
      <c r="M3533" t="s">
        <v>157</v>
      </c>
    </row>
    <row r="3534" spans="1:13" x14ac:dyDescent="0.3">
      <c r="A3534">
        <v>49</v>
      </c>
      <c r="B3534" t="s">
        <v>468</v>
      </c>
      <c r="C3534" s="1">
        <v>42856</v>
      </c>
      <c r="D3534" t="s">
        <v>124</v>
      </c>
      <c r="E3534" t="str">
        <f t="shared" si="55"/>
        <v>2017/05</v>
      </c>
      <c r="F3534">
        <v>20584637.546975002</v>
      </c>
      <c r="G3534">
        <v>-2.6387203455908136E-2</v>
      </c>
      <c r="H3534" t="s">
        <v>13</v>
      </c>
      <c r="I3534">
        <v>2017</v>
      </c>
      <c r="J3534" t="s">
        <v>475</v>
      </c>
      <c r="K3534">
        <v>2621575.7391220802</v>
      </c>
      <c r="L3534">
        <v>0.12735593391622926</v>
      </c>
      <c r="M3534" t="s">
        <v>157</v>
      </c>
    </row>
    <row r="3535" spans="1:13" x14ac:dyDescent="0.3">
      <c r="A3535">
        <v>49</v>
      </c>
      <c r="B3535" t="s">
        <v>468</v>
      </c>
      <c r="C3535" s="1">
        <v>42826</v>
      </c>
      <c r="D3535" t="s">
        <v>125</v>
      </c>
      <c r="E3535" t="str">
        <f t="shared" si="55"/>
        <v>2017/04</v>
      </c>
      <c r="F3535">
        <v>21135038.399706598</v>
      </c>
      <c r="G3535">
        <v>1.8496690987918524E-2</v>
      </c>
      <c r="H3535" t="s">
        <v>13</v>
      </c>
      <c r="I3535">
        <v>2017</v>
      </c>
      <c r="J3535" t="s">
        <v>475</v>
      </c>
      <c r="K3535">
        <v>2621575.7391220802</v>
      </c>
      <c r="L3535">
        <v>0.12403931753246654</v>
      </c>
      <c r="M3535" t="s">
        <v>157</v>
      </c>
    </row>
    <row r="3536" spans="1:13" x14ac:dyDescent="0.3">
      <c r="A3536">
        <v>49</v>
      </c>
      <c r="B3536" t="s">
        <v>468</v>
      </c>
      <c r="C3536" s="1">
        <v>42795</v>
      </c>
      <c r="D3536" t="s">
        <v>126</v>
      </c>
      <c r="E3536" t="str">
        <f t="shared" si="55"/>
        <v>2017/03</v>
      </c>
      <c r="F3536">
        <v>20747703.3766279</v>
      </c>
      <c r="G3536">
        <v>1.9183890240894376E-2</v>
      </c>
      <c r="H3536" t="s">
        <v>13</v>
      </c>
      <c r="I3536">
        <v>2017</v>
      </c>
      <c r="J3536" t="s">
        <v>475</v>
      </c>
      <c r="K3536">
        <v>2621575.7391220802</v>
      </c>
      <c r="L3536">
        <v>0.12635498452687835</v>
      </c>
      <c r="M3536" t="s">
        <v>157</v>
      </c>
    </row>
    <row r="3537" spans="1:13" x14ac:dyDescent="0.3">
      <c r="A3537">
        <v>49</v>
      </c>
      <c r="B3537" t="s">
        <v>468</v>
      </c>
      <c r="C3537" s="1">
        <v>42767</v>
      </c>
      <c r="D3537" t="s">
        <v>127</v>
      </c>
      <c r="E3537" t="str">
        <f t="shared" si="55"/>
        <v>2017/02</v>
      </c>
      <c r="F3537">
        <v>20353475.217468102</v>
      </c>
      <c r="G3537">
        <v>4.3221249977200962E-2</v>
      </c>
      <c r="H3537" t="s">
        <v>13</v>
      </c>
      <c r="I3537">
        <v>2017</v>
      </c>
      <c r="J3537" t="s">
        <v>475</v>
      </c>
      <c r="K3537">
        <v>2621575.7391220802</v>
      </c>
      <c r="L3537">
        <v>0.12880236476138224</v>
      </c>
      <c r="M3537" t="s">
        <v>157</v>
      </c>
    </row>
    <row r="3538" spans="1:13" x14ac:dyDescent="0.3">
      <c r="A3538">
        <v>49</v>
      </c>
      <c r="B3538" t="s">
        <v>468</v>
      </c>
      <c r="C3538" s="1">
        <v>42736</v>
      </c>
      <c r="D3538" t="s">
        <v>129</v>
      </c>
      <c r="E3538" t="str">
        <f t="shared" si="55"/>
        <v>2017/01</v>
      </c>
      <c r="F3538">
        <v>19492512.543174401</v>
      </c>
      <c r="G3538">
        <v>6.3550113270171849E-2</v>
      </c>
      <c r="H3538" t="s">
        <v>13</v>
      </c>
      <c r="I3538">
        <v>2017</v>
      </c>
      <c r="J3538" t="s">
        <v>475</v>
      </c>
      <c r="K3538">
        <v>2621575.7391220802</v>
      </c>
      <c r="L3538">
        <v>0.13449142245339044</v>
      </c>
      <c r="M3538" t="s">
        <v>157</v>
      </c>
    </row>
    <row r="3539" spans="1:13" x14ac:dyDescent="0.3">
      <c r="A3539">
        <v>49</v>
      </c>
      <c r="B3539" t="s">
        <v>468</v>
      </c>
      <c r="C3539" s="1">
        <v>42705</v>
      </c>
      <c r="D3539" t="s">
        <v>130</v>
      </c>
      <c r="E3539" t="str">
        <f t="shared" si="55"/>
        <v>2016/12</v>
      </c>
      <c r="F3539">
        <v>18292301.8318795</v>
      </c>
      <c r="G3539">
        <v>3.6015427400136579E-2</v>
      </c>
      <c r="H3539" t="s">
        <v>13</v>
      </c>
      <c r="I3539">
        <v>2016</v>
      </c>
      <c r="J3539" t="s">
        <v>476</v>
      </c>
      <c r="K3539">
        <v>2427587.0658354517</v>
      </c>
      <c r="L3539">
        <v>0.13271085772292998</v>
      </c>
      <c r="M3539" t="s">
        <v>157</v>
      </c>
    </row>
    <row r="3540" spans="1:13" x14ac:dyDescent="0.3">
      <c r="A3540">
        <v>49</v>
      </c>
      <c r="B3540" t="s">
        <v>468</v>
      </c>
      <c r="C3540" s="1">
        <v>42675</v>
      </c>
      <c r="D3540" t="s">
        <v>132</v>
      </c>
      <c r="E3540" t="str">
        <f t="shared" si="55"/>
        <v>2016/11</v>
      </c>
      <c r="F3540">
        <v>17645219.185629401</v>
      </c>
      <c r="G3540">
        <v>-4.9304918109967719E-2</v>
      </c>
      <c r="H3540" t="s">
        <v>13</v>
      </c>
      <c r="I3540">
        <v>2016</v>
      </c>
      <c r="J3540" t="s">
        <v>476</v>
      </c>
      <c r="K3540">
        <v>2427587.0658354517</v>
      </c>
      <c r="L3540">
        <v>0.13757760899975244</v>
      </c>
      <c r="M3540" t="s">
        <v>157</v>
      </c>
    </row>
    <row r="3541" spans="1:13" x14ac:dyDescent="0.3">
      <c r="A3541">
        <v>49</v>
      </c>
      <c r="B3541" t="s">
        <v>468</v>
      </c>
      <c r="C3541" s="1">
        <v>42644</v>
      </c>
      <c r="D3541" t="s">
        <v>133</v>
      </c>
      <c r="E3541" t="str">
        <f t="shared" si="55"/>
        <v>2016/10</v>
      </c>
      <c r="F3541">
        <v>18537019.693373099</v>
      </c>
      <c r="G3541">
        <v>1.8629317328055936E-2</v>
      </c>
      <c r="H3541" t="s">
        <v>13</v>
      </c>
      <c r="I3541">
        <v>2016</v>
      </c>
      <c r="J3541" t="s">
        <v>476</v>
      </c>
      <c r="K3541">
        <v>2427587.0658354517</v>
      </c>
      <c r="L3541">
        <v>0.13095886534032777</v>
      </c>
      <c r="M3541" t="s">
        <v>157</v>
      </c>
    </row>
    <row r="3542" spans="1:13" x14ac:dyDescent="0.3">
      <c r="A3542">
        <v>49</v>
      </c>
      <c r="B3542" t="s">
        <v>468</v>
      </c>
      <c r="C3542" s="1">
        <v>42614</v>
      </c>
      <c r="D3542" t="s">
        <v>134</v>
      </c>
      <c r="E3542" t="str">
        <f t="shared" si="55"/>
        <v>2016/09</v>
      </c>
      <c r="F3542">
        <v>18194884.4391203</v>
      </c>
      <c r="G3542">
        <v>1.9579924443045613E-2</v>
      </c>
      <c r="H3542" t="s">
        <v>13</v>
      </c>
      <c r="I3542">
        <v>2016</v>
      </c>
      <c r="J3542" t="s">
        <v>476</v>
      </c>
      <c r="K3542">
        <v>2427587.0658354517</v>
      </c>
      <c r="L3542">
        <v>0.13342140610775005</v>
      </c>
      <c r="M3542" t="s">
        <v>157</v>
      </c>
    </row>
    <row r="3543" spans="1:13" x14ac:dyDescent="0.3">
      <c r="A3543">
        <v>49</v>
      </c>
      <c r="B3543" t="s">
        <v>468</v>
      </c>
      <c r="C3543" s="1">
        <v>42583</v>
      </c>
      <c r="D3543" t="s">
        <v>135</v>
      </c>
      <c r="E3543" t="str">
        <f t="shared" si="55"/>
        <v>2016/08</v>
      </c>
      <c r="F3543">
        <v>17842095.042188901</v>
      </c>
      <c r="G3543">
        <v>2.4921094844658317E-2</v>
      </c>
      <c r="H3543" t="s">
        <v>13</v>
      </c>
      <c r="I3543">
        <v>2016</v>
      </c>
      <c r="J3543" t="s">
        <v>476</v>
      </c>
      <c r="K3543">
        <v>2427587.0658354517</v>
      </c>
      <c r="L3543">
        <v>0.13605953001008286</v>
      </c>
      <c r="M3543" t="s">
        <v>157</v>
      </c>
    </row>
    <row r="3544" spans="1:13" x14ac:dyDescent="0.3">
      <c r="A3544">
        <v>49</v>
      </c>
      <c r="B3544" t="s">
        <v>468</v>
      </c>
      <c r="C3544" s="1">
        <v>42552</v>
      </c>
      <c r="D3544" t="s">
        <v>136</v>
      </c>
      <c r="E3544" t="str">
        <f t="shared" si="55"/>
        <v>2016/07</v>
      </c>
      <c r="F3544">
        <v>17402945.2739245</v>
      </c>
      <c r="G3544">
        <v>4.5012256818123757E-2</v>
      </c>
      <c r="H3544" t="s">
        <v>13</v>
      </c>
      <c r="I3544">
        <v>2016</v>
      </c>
      <c r="J3544" t="s">
        <v>476</v>
      </c>
      <c r="K3544">
        <v>2427587.0658354517</v>
      </c>
      <c r="L3544">
        <v>0.13949288626867076</v>
      </c>
      <c r="M3544" t="s">
        <v>157</v>
      </c>
    </row>
    <row r="3545" spans="1:13" x14ac:dyDescent="0.3">
      <c r="A3545">
        <v>49</v>
      </c>
      <c r="B3545" t="s">
        <v>468</v>
      </c>
      <c r="C3545" s="1">
        <v>42522</v>
      </c>
      <c r="D3545" t="s">
        <v>137</v>
      </c>
      <c r="E3545" t="str">
        <f t="shared" si="55"/>
        <v>2016/06</v>
      </c>
      <c r="F3545">
        <v>16636967.9408112</v>
      </c>
      <c r="G3545">
        <v>7.5873637381209974E-2</v>
      </c>
      <c r="H3545" t="s">
        <v>13</v>
      </c>
      <c r="I3545">
        <v>2016</v>
      </c>
      <c r="J3545" t="s">
        <v>476</v>
      </c>
      <c r="K3545">
        <v>2427587.0658354517</v>
      </c>
      <c r="L3545">
        <v>0.14591523374162885</v>
      </c>
      <c r="M3545" t="s">
        <v>157</v>
      </c>
    </row>
    <row r="3546" spans="1:13" x14ac:dyDescent="0.3">
      <c r="A3546">
        <v>49</v>
      </c>
      <c r="B3546" t="s">
        <v>468</v>
      </c>
      <c r="C3546" s="1">
        <v>42491</v>
      </c>
      <c r="D3546" t="s">
        <v>138</v>
      </c>
      <c r="E3546" t="str">
        <f t="shared" si="55"/>
        <v>2016/05</v>
      </c>
      <c r="F3546">
        <v>15421360.075882001</v>
      </c>
      <c r="G3546">
        <v>4.3033371697432363E-2</v>
      </c>
      <c r="H3546" t="s">
        <v>13</v>
      </c>
      <c r="I3546">
        <v>2016</v>
      </c>
      <c r="J3546" t="s">
        <v>476</v>
      </c>
      <c r="K3546">
        <v>2427587.0658354517</v>
      </c>
      <c r="L3546">
        <v>0.15741718330227172</v>
      </c>
      <c r="M3546" t="s">
        <v>157</v>
      </c>
    </row>
    <row r="3547" spans="1:13" x14ac:dyDescent="0.3">
      <c r="A3547">
        <v>49</v>
      </c>
      <c r="B3547" t="s">
        <v>468</v>
      </c>
      <c r="C3547" s="1">
        <v>42461</v>
      </c>
      <c r="D3547" t="s">
        <v>139</v>
      </c>
      <c r="E3547" t="str">
        <f t="shared" si="55"/>
        <v>2016/04</v>
      </c>
      <c r="F3547">
        <v>14771803.4986299</v>
      </c>
      <c r="G3547">
        <v>4.8147603110880325E-3</v>
      </c>
      <c r="H3547" t="s">
        <v>13</v>
      </c>
      <c r="I3547">
        <v>2016</v>
      </c>
      <c r="J3547" t="s">
        <v>476</v>
      </c>
      <c r="K3547">
        <v>2427587.0658354517</v>
      </c>
      <c r="L3547">
        <v>0.16433924713800946</v>
      </c>
      <c r="M3547" t="s">
        <v>157</v>
      </c>
    </row>
    <row r="3548" spans="1:13" x14ac:dyDescent="0.3">
      <c r="A3548">
        <v>49</v>
      </c>
      <c r="B3548" t="s">
        <v>468</v>
      </c>
      <c r="C3548" s="1">
        <v>42430</v>
      </c>
      <c r="D3548" t="s">
        <v>140</v>
      </c>
      <c r="E3548" t="str">
        <f t="shared" si="55"/>
        <v>2016/03</v>
      </c>
      <c r="F3548">
        <v>14700851.750318799</v>
      </c>
      <c r="G3548">
        <v>5.1091593986740742E-2</v>
      </c>
      <c r="H3548" t="s">
        <v>13</v>
      </c>
      <c r="I3548">
        <v>2016</v>
      </c>
      <c r="J3548" t="s">
        <v>476</v>
      </c>
      <c r="K3548">
        <v>2427587.0658354517</v>
      </c>
      <c r="L3548">
        <v>0.16513240913287949</v>
      </c>
      <c r="M3548" t="s">
        <v>157</v>
      </c>
    </row>
    <row r="3549" spans="1:13" x14ac:dyDescent="0.3">
      <c r="A3549">
        <v>49</v>
      </c>
      <c r="B3549" t="s">
        <v>468</v>
      </c>
      <c r="C3549" s="1">
        <v>42401</v>
      </c>
      <c r="D3549" t="s">
        <v>141</v>
      </c>
      <c r="E3549" t="str">
        <f t="shared" si="55"/>
        <v>2016/02</v>
      </c>
      <c r="F3549">
        <v>13968626.356213599</v>
      </c>
      <c r="G3549">
        <v>-6.3959905896066151E-3</v>
      </c>
      <c r="H3549" t="s">
        <v>13</v>
      </c>
      <c r="I3549">
        <v>2016</v>
      </c>
      <c r="J3549" t="s">
        <v>476</v>
      </c>
      <c r="K3549">
        <v>2427587.0658354517</v>
      </c>
      <c r="L3549">
        <v>0.17378853180904216</v>
      </c>
      <c r="M3549" t="s">
        <v>157</v>
      </c>
    </row>
    <row r="3550" spans="1:13" x14ac:dyDescent="0.3">
      <c r="A3550">
        <v>49</v>
      </c>
      <c r="B3550" t="s">
        <v>468</v>
      </c>
      <c r="C3550" s="1">
        <v>42370</v>
      </c>
      <c r="D3550" t="s">
        <v>142</v>
      </c>
      <c r="E3550" t="str">
        <f t="shared" si="55"/>
        <v>2016/01</v>
      </c>
      <c r="F3550">
        <v>14058255.888207201</v>
      </c>
      <c r="G3550">
        <v>-0.19719943643199256</v>
      </c>
      <c r="H3550" t="s">
        <v>13</v>
      </c>
      <c r="I3550">
        <v>2016</v>
      </c>
      <c r="J3550" t="s">
        <v>476</v>
      </c>
      <c r="K3550">
        <v>2427587.0658354517</v>
      </c>
      <c r="L3550">
        <v>0.17268052915951249</v>
      </c>
      <c r="M3550" t="s">
        <v>157</v>
      </c>
    </row>
    <row r="3551" spans="1:13" x14ac:dyDescent="0.3">
      <c r="A3551">
        <v>49</v>
      </c>
      <c r="B3551" t="s">
        <v>468</v>
      </c>
      <c r="C3551" s="1">
        <v>42339</v>
      </c>
      <c r="D3551" t="s">
        <v>143</v>
      </c>
      <c r="E3551" t="str">
        <f t="shared" si="55"/>
        <v>2015/12</v>
      </c>
      <c r="F3551">
        <v>17122771.894609999</v>
      </c>
      <c r="G3551">
        <v>-3.0099229857091233E-2</v>
      </c>
      <c r="H3551" t="s">
        <v>13</v>
      </c>
      <c r="I3551">
        <v>2015</v>
      </c>
      <c r="J3551" t="s">
        <v>477</v>
      </c>
      <c r="K3551">
        <v>2777279.5025289236</v>
      </c>
      <c r="L3551">
        <v>0.16219800857144928</v>
      </c>
      <c r="M3551" t="s">
        <v>157</v>
      </c>
    </row>
    <row r="3552" spans="1:13" x14ac:dyDescent="0.3">
      <c r="A3552">
        <v>49</v>
      </c>
      <c r="B3552" t="s">
        <v>468</v>
      </c>
      <c r="C3552" s="1">
        <v>42309</v>
      </c>
      <c r="D3552" t="s">
        <v>145</v>
      </c>
      <c r="E3552" t="str">
        <f t="shared" si="55"/>
        <v>2015/11</v>
      </c>
      <c r="F3552">
        <v>17645988.854731701</v>
      </c>
      <c r="G3552">
        <v>0.10191199494404869</v>
      </c>
      <c r="H3552" t="s">
        <v>13</v>
      </c>
      <c r="I3552">
        <v>2015</v>
      </c>
      <c r="J3552" t="s">
        <v>477</v>
      </c>
      <c r="K3552">
        <v>2777279.5025289236</v>
      </c>
      <c r="L3552">
        <v>0.1573887145340799</v>
      </c>
      <c r="M3552" t="s">
        <v>157</v>
      </c>
    </row>
    <row r="3553" spans="1:13" x14ac:dyDescent="0.3">
      <c r="A3553">
        <v>49</v>
      </c>
      <c r="B3553" t="s">
        <v>468</v>
      </c>
      <c r="C3553" s="1">
        <v>42278</v>
      </c>
      <c r="D3553" t="s">
        <v>146</v>
      </c>
      <c r="E3553" t="str">
        <f t="shared" si="55"/>
        <v>2015/10</v>
      </c>
      <c r="F3553">
        <v>15936251.8132644</v>
      </c>
      <c r="G3553">
        <v>4.623589196021733E-2</v>
      </c>
      <c r="H3553" t="s">
        <v>13</v>
      </c>
      <c r="I3553">
        <v>2015</v>
      </c>
      <c r="J3553" t="s">
        <v>477</v>
      </c>
      <c r="K3553">
        <v>2777279.5025289236</v>
      </c>
      <c r="L3553">
        <v>0.17427432341507551</v>
      </c>
      <c r="M3553" t="s">
        <v>157</v>
      </c>
    </row>
    <row r="3554" spans="1:13" x14ac:dyDescent="0.3">
      <c r="A3554">
        <v>49</v>
      </c>
      <c r="B3554" t="s">
        <v>468</v>
      </c>
      <c r="C3554" s="1">
        <v>42248</v>
      </c>
      <c r="D3554" t="s">
        <v>147</v>
      </c>
      <c r="E3554" t="str">
        <f t="shared" si="55"/>
        <v>2015/09</v>
      </c>
      <c r="F3554">
        <v>15216199.399215899</v>
      </c>
      <c r="G3554">
        <v>-4.9633097062694441E-2</v>
      </c>
      <c r="H3554" t="s">
        <v>13</v>
      </c>
      <c r="I3554">
        <v>2015</v>
      </c>
      <c r="J3554" t="s">
        <v>477</v>
      </c>
      <c r="K3554">
        <v>2777279.5025289236</v>
      </c>
      <c r="L3554">
        <v>0.18252123474880583</v>
      </c>
      <c r="M3554" t="s">
        <v>157</v>
      </c>
    </row>
    <row r="3555" spans="1:13" x14ac:dyDescent="0.3">
      <c r="A3555">
        <v>49</v>
      </c>
      <c r="B3555" t="s">
        <v>468</v>
      </c>
      <c r="C3555" s="1">
        <v>42217</v>
      </c>
      <c r="D3555" t="s">
        <v>148</v>
      </c>
      <c r="E3555" t="str">
        <f t="shared" si="55"/>
        <v>2015/08</v>
      </c>
      <c r="F3555">
        <v>15990482.593624201</v>
      </c>
      <c r="G3555">
        <v>-7.9966514634750477E-2</v>
      </c>
      <c r="H3555" t="s">
        <v>13</v>
      </c>
      <c r="I3555">
        <v>2015</v>
      </c>
      <c r="J3555" t="s">
        <v>477</v>
      </c>
      <c r="K3555">
        <v>2777279.5025289236</v>
      </c>
      <c r="L3555">
        <v>0.17368328230670746</v>
      </c>
      <c r="M3555" t="s">
        <v>157</v>
      </c>
    </row>
    <row r="3556" spans="1:13" x14ac:dyDescent="0.3">
      <c r="A3556">
        <v>49</v>
      </c>
      <c r="B3556" t="s">
        <v>468</v>
      </c>
      <c r="C3556" s="1">
        <v>42186</v>
      </c>
      <c r="D3556" t="s">
        <v>149</v>
      </c>
      <c r="E3556" t="str">
        <f t="shared" si="55"/>
        <v>2015/07</v>
      </c>
      <c r="F3556">
        <v>17321702.966292799</v>
      </c>
      <c r="G3556">
        <v>3.135722646349378E-2</v>
      </c>
      <c r="H3556" t="s">
        <v>13</v>
      </c>
      <c r="I3556">
        <v>2015</v>
      </c>
      <c r="J3556" t="s">
        <v>477</v>
      </c>
      <c r="K3556">
        <v>2777279.5025289236</v>
      </c>
      <c r="L3556">
        <v>0.16033524578578537</v>
      </c>
      <c r="M3556" t="s">
        <v>157</v>
      </c>
    </row>
    <row r="3557" spans="1:13" x14ac:dyDescent="0.3">
      <c r="A3557">
        <v>49</v>
      </c>
      <c r="B3557" t="s">
        <v>468</v>
      </c>
      <c r="C3557" s="1">
        <v>42156</v>
      </c>
      <c r="D3557" t="s">
        <v>150</v>
      </c>
      <c r="E3557" t="str">
        <f t="shared" si="55"/>
        <v>2015/06</v>
      </c>
      <c r="F3557">
        <v>16786970.088715401</v>
      </c>
      <c r="G3557">
        <v>-8.196116535583288E-2</v>
      </c>
      <c r="H3557" t="s">
        <v>13</v>
      </c>
      <c r="I3557">
        <v>2015</v>
      </c>
      <c r="J3557" t="s">
        <v>477</v>
      </c>
      <c r="K3557">
        <v>2777279.5025289236</v>
      </c>
      <c r="L3557">
        <v>0.16544257170005186</v>
      </c>
      <c r="M3557" t="s">
        <v>157</v>
      </c>
    </row>
    <row r="3558" spans="1:13" x14ac:dyDescent="0.3">
      <c r="A3558">
        <v>49</v>
      </c>
      <c r="B3558" t="s">
        <v>468</v>
      </c>
      <c r="C3558" s="1">
        <v>42125</v>
      </c>
      <c r="D3558" t="s">
        <v>151</v>
      </c>
      <c r="E3558" t="str">
        <f t="shared" si="55"/>
        <v>2015/05</v>
      </c>
      <c r="F3558">
        <v>18220806.599950399</v>
      </c>
      <c r="G3558">
        <v>6.4834267376754864E-2</v>
      </c>
      <c r="H3558" t="s">
        <v>13</v>
      </c>
      <c r="I3558">
        <v>2015</v>
      </c>
      <c r="J3558" t="s">
        <v>477</v>
      </c>
      <c r="K3558">
        <v>2777279.5025289236</v>
      </c>
      <c r="L3558">
        <v>0.15242352128014375</v>
      </c>
      <c r="M3558" t="s">
        <v>157</v>
      </c>
    </row>
    <row r="3559" spans="1:13" x14ac:dyDescent="0.3">
      <c r="A3559">
        <v>49</v>
      </c>
      <c r="B3559" t="s">
        <v>468</v>
      </c>
      <c r="C3559" s="1">
        <v>42095</v>
      </c>
      <c r="D3559" t="s">
        <v>152</v>
      </c>
      <c r="E3559" t="str">
        <f t="shared" si="55"/>
        <v>2015/04</v>
      </c>
      <c r="F3559">
        <v>17076954.995338202</v>
      </c>
      <c r="G3559">
        <v>4.4648970236255692E-2</v>
      </c>
      <c r="H3559" t="s">
        <v>13</v>
      </c>
      <c r="I3559">
        <v>2015</v>
      </c>
      <c r="J3559" t="s">
        <v>477</v>
      </c>
      <c r="K3559">
        <v>2777279.5025289236</v>
      </c>
      <c r="L3559">
        <v>0.16263318040523539</v>
      </c>
      <c r="M3559" t="s">
        <v>157</v>
      </c>
    </row>
    <row r="3560" spans="1:13" x14ac:dyDescent="0.3">
      <c r="A3560">
        <v>49</v>
      </c>
      <c r="B3560" t="s">
        <v>468</v>
      </c>
      <c r="C3560" s="1">
        <v>42064</v>
      </c>
      <c r="D3560" t="s">
        <v>153</v>
      </c>
      <c r="E3560" t="str">
        <f t="shared" si="55"/>
        <v>2015/03</v>
      </c>
      <c r="F3560">
        <v>16331257.724394601</v>
      </c>
      <c r="G3560">
        <v>-7.2907568991457353E-2</v>
      </c>
      <c r="H3560" t="s">
        <v>13</v>
      </c>
      <c r="I3560">
        <v>2015</v>
      </c>
      <c r="J3560" t="s">
        <v>477</v>
      </c>
      <c r="K3560">
        <v>2777279.5025289236</v>
      </c>
      <c r="L3560">
        <v>0.17005913135400461</v>
      </c>
      <c r="M3560" t="s">
        <v>157</v>
      </c>
    </row>
    <row r="3561" spans="1:13" x14ac:dyDescent="0.3">
      <c r="A3561">
        <v>49</v>
      </c>
      <c r="B3561" t="s">
        <v>468</v>
      </c>
      <c r="C3561" s="1">
        <v>42036</v>
      </c>
      <c r="D3561" t="s">
        <v>154</v>
      </c>
      <c r="E3561" t="str">
        <f t="shared" si="55"/>
        <v>2015/02</v>
      </c>
      <c r="F3561">
        <v>17566408.884424198</v>
      </c>
      <c r="G3561">
        <v>2.0380999850467096E-2</v>
      </c>
      <c r="H3561" t="s">
        <v>13</v>
      </c>
      <c r="I3561">
        <v>2015</v>
      </c>
      <c r="J3561" t="s">
        <v>477</v>
      </c>
      <c r="K3561">
        <v>2777279.5025289236</v>
      </c>
      <c r="L3561">
        <v>0.15810172248646021</v>
      </c>
      <c r="M3561" t="s">
        <v>157</v>
      </c>
    </row>
    <row r="3562" spans="1:13" x14ac:dyDescent="0.3">
      <c r="A3562">
        <v>96</v>
      </c>
      <c r="B3562" t="s">
        <v>478</v>
      </c>
      <c r="C3562" s="1">
        <v>45627</v>
      </c>
      <c r="D3562" t="s">
        <v>24</v>
      </c>
      <c r="E3562" t="str">
        <f t="shared" si="55"/>
        <v>2024/12</v>
      </c>
      <c r="F3562">
        <v>6706710.0836614696</v>
      </c>
      <c r="G3562">
        <v>-1.3582755406112094E-2</v>
      </c>
      <c r="H3562" t="s">
        <v>128</v>
      </c>
      <c r="I3562">
        <v>2024</v>
      </c>
      <c r="J3562" t="s">
        <v>479</v>
      </c>
      <c r="K3562">
        <v>7123760.96733859</v>
      </c>
      <c r="L3562">
        <v>1.0621841228373829</v>
      </c>
      <c r="M3562" t="s">
        <v>33</v>
      </c>
    </row>
    <row r="3563" spans="1:13" x14ac:dyDescent="0.3">
      <c r="A3563">
        <v>96</v>
      </c>
      <c r="B3563" t="s">
        <v>478</v>
      </c>
      <c r="C3563" s="1">
        <v>45597</v>
      </c>
      <c r="D3563" t="s">
        <v>26</v>
      </c>
      <c r="E3563" t="str">
        <f t="shared" si="55"/>
        <v>2024/11</v>
      </c>
      <c r="F3563">
        <v>6798427.1615464697</v>
      </c>
      <c r="G3563">
        <v>6.8159152842591331E-2</v>
      </c>
      <c r="H3563" t="s">
        <v>128</v>
      </c>
      <c r="I3563">
        <v>2024</v>
      </c>
      <c r="J3563" t="s">
        <v>479</v>
      </c>
      <c r="K3563">
        <v>7123760.96733859</v>
      </c>
      <c r="L3563">
        <v>1.0478542754171563</v>
      </c>
      <c r="M3563" t="s">
        <v>33</v>
      </c>
    </row>
    <row r="3564" spans="1:13" x14ac:dyDescent="0.3">
      <c r="A3564">
        <v>96</v>
      </c>
      <c r="B3564" t="s">
        <v>478</v>
      </c>
      <c r="C3564" s="1">
        <v>45566</v>
      </c>
      <c r="D3564" t="s">
        <v>27</v>
      </c>
      <c r="E3564" t="str">
        <f t="shared" si="55"/>
        <v>2024/10</v>
      </c>
      <c r="F3564">
        <v>6350491.0003999798</v>
      </c>
      <c r="G3564">
        <v>4.8504164122996846E-3</v>
      </c>
      <c r="H3564" t="s">
        <v>128</v>
      </c>
      <c r="I3564">
        <v>2024</v>
      </c>
      <c r="J3564" t="s">
        <v>479</v>
      </c>
      <c r="K3564">
        <v>7123760.96733859</v>
      </c>
      <c r="L3564">
        <v>1.1217653826908669</v>
      </c>
      <c r="M3564" t="s">
        <v>33</v>
      </c>
    </row>
    <row r="3565" spans="1:13" x14ac:dyDescent="0.3">
      <c r="A3565">
        <v>96</v>
      </c>
      <c r="B3565" t="s">
        <v>478</v>
      </c>
      <c r="C3565" s="1">
        <v>45536</v>
      </c>
      <c r="D3565" t="s">
        <v>28</v>
      </c>
      <c r="E3565" t="str">
        <f t="shared" si="55"/>
        <v>2024/09</v>
      </c>
      <c r="F3565">
        <v>6319763.0565306004</v>
      </c>
      <c r="G3565">
        <v>-5.7240675197408044E-3</v>
      </c>
      <c r="H3565" t="s">
        <v>128</v>
      </c>
      <c r="I3565">
        <v>2024</v>
      </c>
      <c r="J3565" t="s">
        <v>479</v>
      </c>
      <c r="K3565">
        <v>7123760.96733859</v>
      </c>
      <c r="L3565">
        <v>1.1272196289032022</v>
      </c>
      <c r="M3565" t="s">
        <v>33</v>
      </c>
    </row>
    <row r="3566" spans="1:13" x14ac:dyDescent="0.3">
      <c r="A3566">
        <v>96</v>
      </c>
      <c r="B3566" t="s">
        <v>478</v>
      </c>
      <c r="C3566" s="1">
        <v>45505</v>
      </c>
      <c r="D3566" t="s">
        <v>29</v>
      </c>
      <c r="E3566" t="str">
        <f t="shared" si="55"/>
        <v>2024/08</v>
      </c>
      <c r="F3566">
        <v>6356041.5381589597</v>
      </c>
      <c r="G3566">
        <v>-3.2131336127322246E-2</v>
      </c>
      <c r="H3566" t="s">
        <v>128</v>
      </c>
      <c r="I3566">
        <v>2024</v>
      </c>
      <c r="J3566" t="s">
        <v>479</v>
      </c>
      <c r="K3566">
        <v>7123760.96733859</v>
      </c>
      <c r="L3566">
        <v>1.120785779100179</v>
      </c>
      <c r="M3566" t="s">
        <v>33</v>
      </c>
    </row>
    <row r="3567" spans="1:13" x14ac:dyDescent="0.3">
      <c r="A3567">
        <v>96</v>
      </c>
      <c r="B3567" t="s">
        <v>478</v>
      </c>
      <c r="C3567" s="1">
        <v>45474</v>
      </c>
      <c r="D3567" t="s">
        <v>30</v>
      </c>
      <c r="E3567" t="str">
        <f t="shared" si="55"/>
        <v>2024/07</v>
      </c>
      <c r="F3567">
        <v>6563586.1319737602</v>
      </c>
      <c r="G3567">
        <v>3.4168561120613491E-2</v>
      </c>
      <c r="H3567" t="s">
        <v>128</v>
      </c>
      <c r="I3567">
        <v>2024</v>
      </c>
      <c r="J3567" t="s">
        <v>479</v>
      </c>
      <c r="K3567">
        <v>7123760.96733859</v>
      </c>
      <c r="L3567">
        <v>1.0853458496775112</v>
      </c>
      <c r="M3567" t="s">
        <v>33</v>
      </c>
    </row>
    <row r="3568" spans="1:13" x14ac:dyDescent="0.3">
      <c r="A3568">
        <v>96</v>
      </c>
      <c r="B3568" t="s">
        <v>478</v>
      </c>
      <c r="C3568" s="1">
        <v>45444</v>
      </c>
      <c r="D3568" t="s">
        <v>31</v>
      </c>
      <c r="E3568" t="str">
        <f t="shared" si="55"/>
        <v>2024/06</v>
      </c>
      <c r="F3568">
        <v>6343106.03222086</v>
      </c>
      <c r="G3568">
        <v>-1.1880417092463424E-3</v>
      </c>
      <c r="H3568" t="s">
        <v>128</v>
      </c>
      <c r="I3568">
        <v>2024</v>
      </c>
      <c r="J3568" t="s">
        <v>479</v>
      </c>
      <c r="K3568">
        <v>7123760.96733859</v>
      </c>
      <c r="L3568">
        <v>1.1230713992722594</v>
      </c>
      <c r="M3568" t="s">
        <v>33</v>
      </c>
    </row>
    <row r="3569" spans="1:13" x14ac:dyDescent="0.3">
      <c r="A3569">
        <v>96</v>
      </c>
      <c r="B3569" t="s">
        <v>478</v>
      </c>
      <c r="C3569" s="1">
        <v>45413</v>
      </c>
      <c r="D3569" t="s">
        <v>32</v>
      </c>
      <c r="E3569" t="str">
        <f t="shared" si="55"/>
        <v>2024/05</v>
      </c>
      <c r="F3569">
        <v>6350646.3849932104</v>
      </c>
      <c r="G3569">
        <v>1.6782817153185824E-2</v>
      </c>
      <c r="H3569" t="s">
        <v>128</v>
      </c>
      <c r="I3569">
        <v>2024</v>
      </c>
      <c r="J3569" t="s">
        <v>479</v>
      </c>
      <c r="K3569">
        <v>7123760.96733859</v>
      </c>
      <c r="L3569">
        <v>1.1217379358693746</v>
      </c>
      <c r="M3569" t="s">
        <v>33</v>
      </c>
    </row>
    <row r="3570" spans="1:13" x14ac:dyDescent="0.3">
      <c r="A3570">
        <v>96</v>
      </c>
      <c r="B3570" t="s">
        <v>478</v>
      </c>
      <c r="C3570" s="1">
        <v>45383</v>
      </c>
      <c r="D3570" t="s">
        <v>34</v>
      </c>
      <c r="E3570" t="str">
        <f t="shared" si="55"/>
        <v>2024/04</v>
      </c>
      <c r="F3570">
        <v>6244954.0363798896</v>
      </c>
      <c r="G3570">
        <v>-1.1808603681312537E-2</v>
      </c>
      <c r="H3570" t="s">
        <v>128</v>
      </c>
      <c r="I3570">
        <v>2024</v>
      </c>
      <c r="J3570" t="s">
        <v>479</v>
      </c>
      <c r="K3570">
        <v>7123760.96733859</v>
      </c>
      <c r="L3570">
        <v>1.1407227220311347</v>
      </c>
      <c r="M3570" t="s">
        <v>33</v>
      </c>
    </row>
    <row r="3571" spans="1:13" x14ac:dyDescent="0.3">
      <c r="A3571">
        <v>96</v>
      </c>
      <c r="B3571" t="s">
        <v>478</v>
      </c>
      <c r="C3571" s="1">
        <v>45352</v>
      </c>
      <c r="D3571" t="s">
        <v>35</v>
      </c>
      <c r="E3571" t="str">
        <f t="shared" si="55"/>
        <v>2024/03</v>
      </c>
      <c r="F3571">
        <v>6319135.35046867</v>
      </c>
      <c r="G3571">
        <v>1.1306469903998978E-2</v>
      </c>
      <c r="H3571" t="s">
        <v>128</v>
      </c>
      <c r="I3571">
        <v>2024</v>
      </c>
      <c r="J3571" t="s">
        <v>479</v>
      </c>
      <c r="K3571">
        <v>7123760.96733859</v>
      </c>
      <c r="L3571">
        <v>1.1273316003288716</v>
      </c>
      <c r="M3571" t="s">
        <v>33</v>
      </c>
    </row>
    <row r="3572" spans="1:13" x14ac:dyDescent="0.3">
      <c r="A3572">
        <v>96</v>
      </c>
      <c r="B3572" t="s">
        <v>478</v>
      </c>
      <c r="C3572" s="1">
        <v>45323</v>
      </c>
      <c r="D3572" t="s">
        <v>36</v>
      </c>
      <c r="E3572" t="str">
        <f t="shared" si="55"/>
        <v>2024/02</v>
      </c>
      <c r="F3572">
        <v>6248090.6261672601</v>
      </c>
      <c r="G3572">
        <v>6.4977335400421285E-3</v>
      </c>
      <c r="H3572" t="s">
        <v>128</v>
      </c>
      <c r="I3572">
        <v>2024</v>
      </c>
      <c r="J3572" t="s">
        <v>479</v>
      </c>
      <c r="K3572">
        <v>7123760.96733859</v>
      </c>
      <c r="L3572">
        <v>1.1401500704077476</v>
      </c>
      <c r="M3572" t="s">
        <v>33</v>
      </c>
    </row>
    <row r="3573" spans="1:13" x14ac:dyDescent="0.3">
      <c r="A3573">
        <v>96</v>
      </c>
      <c r="B3573" t="s">
        <v>478</v>
      </c>
      <c r="C3573" s="1">
        <v>45292</v>
      </c>
      <c r="D3573" t="s">
        <v>37</v>
      </c>
      <c r="E3573" t="str">
        <f t="shared" si="55"/>
        <v>2024/01</v>
      </c>
      <c r="F3573">
        <v>6207623.81181031</v>
      </c>
      <c r="G3573">
        <v>-6.1235854635469317E-3</v>
      </c>
      <c r="H3573" t="s">
        <v>128</v>
      </c>
      <c r="I3573">
        <v>2024</v>
      </c>
      <c r="J3573" t="s">
        <v>479</v>
      </c>
      <c r="K3573">
        <v>7123760.96733859</v>
      </c>
      <c r="L3573">
        <v>1.1475825828532464</v>
      </c>
      <c r="M3573" t="s">
        <v>33</v>
      </c>
    </row>
    <row r="3574" spans="1:13" x14ac:dyDescent="0.3">
      <c r="A3574">
        <v>96</v>
      </c>
      <c r="B3574" t="s">
        <v>478</v>
      </c>
      <c r="C3574" s="1">
        <v>45261</v>
      </c>
      <c r="D3574" t="s">
        <v>38</v>
      </c>
      <c r="E3574" t="str">
        <f t="shared" si="55"/>
        <v>2023/12</v>
      </c>
      <c r="F3574">
        <v>6245753.3523482298</v>
      </c>
      <c r="G3574">
        <v>8.2584310246033826E-2</v>
      </c>
      <c r="H3574" t="s">
        <v>128</v>
      </c>
      <c r="I3574">
        <v>2023</v>
      </c>
      <c r="J3574" t="s">
        <v>480</v>
      </c>
      <c r="K3574">
        <v>6411960.5864430293</v>
      </c>
      <c r="L3574">
        <v>1.0266112388239459</v>
      </c>
      <c r="M3574" t="s">
        <v>33</v>
      </c>
    </row>
    <row r="3575" spans="1:13" x14ac:dyDescent="0.3">
      <c r="A3575">
        <v>96</v>
      </c>
      <c r="B3575" t="s">
        <v>478</v>
      </c>
      <c r="C3575" s="1">
        <v>45231</v>
      </c>
      <c r="D3575" t="s">
        <v>40</v>
      </c>
      <c r="E3575" t="str">
        <f t="shared" si="55"/>
        <v>2023/11</v>
      </c>
      <c r="F3575">
        <v>5750676.2635049904</v>
      </c>
      <c r="G3575">
        <v>4.0087213768179253E-2</v>
      </c>
      <c r="H3575" t="s">
        <v>128</v>
      </c>
      <c r="I3575">
        <v>2023</v>
      </c>
      <c r="J3575" t="s">
        <v>480</v>
      </c>
      <c r="K3575">
        <v>6411960.5864430293</v>
      </c>
      <c r="L3575">
        <v>1.1149924448250876</v>
      </c>
      <c r="M3575" t="s">
        <v>33</v>
      </c>
    </row>
    <row r="3576" spans="1:13" x14ac:dyDescent="0.3">
      <c r="A3576">
        <v>96</v>
      </c>
      <c r="B3576" t="s">
        <v>478</v>
      </c>
      <c r="C3576" s="1">
        <v>45200</v>
      </c>
      <c r="D3576" t="s">
        <v>41</v>
      </c>
      <c r="E3576" t="str">
        <f t="shared" si="55"/>
        <v>2023/10</v>
      </c>
      <c r="F3576">
        <v>5524707.1704173796</v>
      </c>
      <c r="G3576">
        <v>-4.4057520666826173E-2</v>
      </c>
      <c r="H3576" t="s">
        <v>128</v>
      </c>
      <c r="I3576">
        <v>2023</v>
      </c>
      <c r="J3576" t="s">
        <v>480</v>
      </c>
      <c r="K3576">
        <v>6411960.5864430293</v>
      </c>
      <c r="L3576">
        <v>1.1605973653728727</v>
      </c>
      <c r="M3576" t="s">
        <v>33</v>
      </c>
    </row>
    <row r="3577" spans="1:13" x14ac:dyDescent="0.3">
      <c r="A3577">
        <v>96</v>
      </c>
      <c r="B3577" t="s">
        <v>478</v>
      </c>
      <c r="C3577" s="1">
        <v>45170</v>
      </c>
      <c r="D3577" t="s">
        <v>42</v>
      </c>
      <c r="E3577" t="str">
        <f t="shared" si="55"/>
        <v>2023/09</v>
      </c>
      <c r="F3577">
        <v>5773553.5981136598</v>
      </c>
      <c r="G3577">
        <v>1.7236933827106508E-2</v>
      </c>
      <c r="H3577" t="s">
        <v>128</v>
      </c>
      <c r="I3577">
        <v>2023</v>
      </c>
      <c r="J3577" t="s">
        <v>480</v>
      </c>
      <c r="K3577">
        <v>6411960.5864430293</v>
      </c>
      <c r="L3577">
        <v>1.1105743590113981</v>
      </c>
      <c r="M3577" t="s">
        <v>33</v>
      </c>
    </row>
    <row r="3578" spans="1:13" x14ac:dyDescent="0.3">
      <c r="A3578">
        <v>96</v>
      </c>
      <c r="B3578" t="s">
        <v>478</v>
      </c>
      <c r="C3578" s="1">
        <v>45139</v>
      </c>
      <c r="D3578" t="s">
        <v>43</v>
      </c>
      <c r="E3578" t="str">
        <f t="shared" si="55"/>
        <v>2023/08</v>
      </c>
      <c r="F3578">
        <v>5674888.0256482996</v>
      </c>
      <c r="G3578">
        <v>-3.4151619942803559E-2</v>
      </c>
      <c r="H3578" t="s">
        <v>128</v>
      </c>
      <c r="I3578">
        <v>2023</v>
      </c>
      <c r="J3578" t="s">
        <v>480</v>
      </c>
      <c r="K3578">
        <v>6411960.5864430293</v>
      </c>
      <c r="L3578">
        <v>1.129883190199251</v>
      </c>
      <c r="M3578" t="s">
        <v>33</v>
      </c>
    </row>
    <row r="3579" spans="1:13" x14ac:dyDescent="0.3">
      <c r="A3579">
        <v>96</v>
      </c>
      <c r="B3579" t="s">
        <v>478</v>
      </c>
      <c r="C3579" s="1">
        <v>45108</v>
      </c>
      <c r="D3579" t="s">
        <v>44</v>
      </c>
      <c r="E3579" t="str">
        <f t="shared" si="55"/>
        <v>2023/07</v>
      </c>
      <c r="F3579">
        <v>5872042.0474292003</v>
      </c>
      <c r="G3579">
        <v>2.4940557358672812E-2</v>
      </c>
      <c r="H3579" t="s">
        <v>128</v>
      </c>
      <c r="I3579">
        <v>2023</v>
      </c>
      <c r="J3579" t="s">
        <v>480</v>
      </c>
      <c r="K3579">
        <v>6411960.5864430293</v>
      </c>
      <c r="L3579">
        <v>1.0919473216732511</v>
      </c>
      <c r="M3579" t="s">
        <v>33</v>
      </c>
    </row>
    <row r="3580" spans="1:13" x14ac:dyDescent="0.3">
      <c r="A3580">
        <v>96</v>
      </c>
      <c r="B3580" t="s">
        <v>478</v>
      </c>
      <c r="C3580" s="1">
        <v>45078</v>
      </c>
      <c r="D3580" t="s">
        <v>45</v>
      </c>
      <c r="E3580" t="str">
        <f t="shared" si="55"/>
        <v>2023/06</v>
      </c>
      <c r="F3580">
        <v>5727401.2544448702</v>
      </c>
      <c r="G3580">
        <v>-2.0140009281526483E-2</v>
      </c>
      <c r="H3580" t="s">
        <v>128</v>
      </c>
      <c r="I3580">
        <v>2023</v>
      </c>
      <c r="J3580" t="s">
        <v>480</v>
      </c>
      <c r="K3580">
        <v>6411960.5864430293</v>
      </c>
      <c r="L3580">
        <v>1.1195235503129612</v>
      </c>
      <c r="M3580" t="s">
        <v>33</v>
      </c>
    </row>
    <row r="3581" spans="1:13" x14ac:dyDescent="0.3">
      <c r="A3581">
        <v>96</v>
      </c>
      <c r="B3581" t="s">
        <v>478</v>
      </c>
      <c r="C3581" s="1">
        <v>45047</v>
      </c>
      <c r="D3581" t="s">
        <v>46</v>
      </c>
      <c r="E3581" t="str">
        <f t="shared" si="55"/>
        <v>2023/05</v>
      </c>
      <c r="F3581">
        <v>5843920.58050201</v>
      </c>
      <c r="G3581">
        <v>-9.7448561083645496E-3</v>
      </c>
      <c r="H3581" t="s">
        <v>128</v>
      </c>
      <c r="I3581">
        <v>2023</v>
      </c>
      <c r="J3581" t="s">
        <v>480</v>
      </c>
      <c r="K3581">
        <v>6411960.5864430293</v>
      </c>
      <c r="L3581">
        <v>1.0972018695524817</v>
      </c>
      <c r="M3581" t="s">
        <v>33</v>
      </c>
    </row>
    <row r="3582" spans="1:13" x14ac:dyDescent="0.3">
      <c r="A3582">
        <v>96</v>
      </c>
      <c r="B3582" t="s">
        <v>478</v>
      </c>
      <c r="C3582" s="1">
        <v>45017</v>
      </c>
      <c r="D3582" t="s">
        <v>47</v>
      </c>
      <c r="E3582" t="str">
        <f t="shared" si="55"/>
        <v>2023/04</v>
      </c>
      <c r="F3582">
        <v>5901147.1250261003</v>
      </c>
      <c r="G3582">
        <v>-1.795036011023594E-2</v>
      </c>
      <c r="H3582" t="s">
        <v>128</v>
      </c>
      <c r="I3582">
        <v>2023</v>
      </c>
      <c r="J3582" t="s">
        <v>480</v>
      </c>
      <c r="K3582">
        <v>6411960.5864430293</v>
      </c>
      <c r="L3582">
        <v>1.0865617227624484</v>
      </c>
      <c r="M3582" t="s">
        <v>33</v>
      </c>
    </row>
    <row r="3583" spans="1:13" x14ac:dyDescent="0.3">
      <c r="A3583">
        <v>96</v>
      </c>
      <c r="B3583" t="s">
        <v>478</v>
      </c>
      <c r="C3583" s="1">
        <v>44986</v>
      </c>
      <c r="D3583" t="s">
        <v>48</v>
      </c>
      <c r="E3583" t="str">
        <f t="shared" si="55"/>
        <v>2023/03</v>
      </c>
      <c r="F3583">
        <v>6008031.2755180597</v>
      </c>
      <c r="G3583">
        <v>-3.1370874340212337E-2</v>
      </c>
      <c r="H3583" t="s">
        <v>128</v>
      </c>
      <c r="I3583">
        <v>2023</v>
      </c>
      <c r="J3583" t="s">
        <v>480</v>
      </c>
      <c r="K3583">
        <v>6411960.5864430293</v>
      </c>
      <c r="L3583">
        <v>1.0672315592914652</v>
      </c>
      <c r="M3583" t="s">
        <v>33</v>
      </c>
    </row>
    <row r="3584" spans="1:13" x14ac:dyDescent="0.3">
      <c r="A3584">
        <v>96</v>
      </c>
      <c r="B3584" t="s">
        <v>478</v>
      </c>
      <c r="C3584" s="1">
        <v>44958</v>
      </c>
      <c r="D3584" t="s">
        <v>49</v>
      </c>
      <c r="E3584" t="str">
        <f t="shared" si="55"/>
        <v>2023/02</v>
      </c>
      <c r="F3584">
        <v>6199495.9752624696</v>
      </c>
      <c r="G3584">
        <v>-1.4799359863533014E-2</v>
      </c>
      <c r="H3584" t="s">
        <v>128</v>
      </c>
      <c r="I3584">
        <v>2023</v>
      </c>
      <c r="J3584" t="s">
        <v>480</v>
      </c>
      <c r="K3584">
        <v>6411960.5864430293</v>
      </c>
      <c r="L3584">
        <v>1.0342712717337581</v>
      </c>
      <c r="M3584" t="s">
        <v>33</v>
      </c>
    </row>
    <row r="3585" spans="1:13" x14ac:dyDescent="0.3">
      <c r="A3585">
        <v>96</v>
      </c>
      <c r="B3585" t="s">
        <v>478</v>
      </c>
      <c r="C3585" s="1">
        <v>44927</v>
      </c>
      <c r="D3585" t="s">
        <v>50</v>
      </c>
      <c r="E3585" t="str">
        <f t="shared" si="55"/>
        <v>2023/01</v>
      </c>
      <c r="F3585">
        <v>6291926.8188121002</v>
      </c>
      <c r="G3585">
        <v>0.1066215292658781</v>
      </c>
      <c r="H3585" t="s">
        <v>128</v>
      </c>
      <c r="I3585">
        <v>2023</v>
      </c>
      <c r="J3585" t="s">
        <v>480</v>
      </c>
      <c r="K3585">
        <v>6411960.5864430293</v>
      </c>
      <c r="L3585">
        <v>1.0190774258963158</v>
      </c>
      <c r="M3585" t="s">
        <v>33</v>
      </c>
    </row>
    <row r="3586" spans="1:13" x14ac:dyDescent="0.3">
      <c r="A3586">
        <v>96</v>
      </c>
      <c r="B3586" t="s">
        <v>478</v>
      </c>
      <c r="C3586" s="1">
        <v>44896</v>
      </c>
      <c r="D3586" t="s">
        <v>51</v>
      </c>
      <c r="E3586" t="str">
        <f t="shared" si="55"/>
        <v>2022/12</v>
      </c>
      <c r="F3586">
        <v>5655597.8525469499</v>
      </c>
      <c r="G3586">
        <v>-2.1882690698542859E-2</v>
      </c>
      <c r="H3586" t="s">
        <v>128</v>
      </c>
      <c r="I3586">
        <v>2022</v>
      </c>
      <c r="J3586" t="s">
        <v>481</v>
      </c>
      <c r="K3586">
        <v>5611178.9107901808</v>
      </c>
      <c r="L3586">
        <v>0.99214602188577372</v>
      </c>
      <c r="M3586" t="s">
        <v>33</v>
      </c>
    </row>
    <row r="3587" spans="1:13" x14ac:dyDescent="0.3">
      <c r="A3587">
        <v>96</v>
      </c>
      <c r="B3587" t="s">
        <v>478</v>
      </c>
      <c r="C3587" s="1">
        <v>44866</v>
      </c>
      <c r="D3587" t="s">
        <v>53</v>
      </c>
      <c r="E3587" t="str">
        <f t="shared" ref="E3587:E3650" si="56">TEXT(C3587,"yyyy/mm")</f>
        <v>2022/11</v>
      </c>
      <c r="F3587">
        <v>5780721.5800428297</v>
      </c>
      <c r="G3587">
        <v>2.9656155043027758E-2</v>
      </c>
      <c r="H3587" t="s">
        <v>128</v>
      </c>
      <c r="I3587">
        <v>2022</v>
      </c>
      <c r="J3587" t="s">
        <v>481</v>
      </c>
      <c r="K3587">
        <v>5611178.9107901808</v>
      </c>
      <c r="L3587">
        <v>0.97067101971525971</v>
      </c>
      <c r="M3587" t="s">
        <v>33</v>
      </c>
    </row>
    <row r="3588" spans="1:13" x14ac:dyDescent="0.3">
      <c r="A3588">
        <v>96</v>
      </c>
      <c r="B3588" t="s">
        <v>478</v>
      </c>
      <c r="C3588" s="1">
        <v>44835</v>
      </c>
      <c r="D3588" t="s">
        <v>54</v>
      </c>
      <c r="E3588" t="str">
        <f t="shared" si="56"/>
        <v>2022/10</v>
      </c>
      <c r="F3588">
        <v>5611804.6970826397</v>
      </c>
      <c r="G3588">
        <v>-3.4509845608815511E-3</v>
      </c>
      <c r="H3588" t="s">
        <v>128</v>
      </c>
      <c r="I3588">
        <v>2022</v>
      </c>
      <c r="J3588" t="s">
        <v>481</v>
      </c>
      <c r="K3588">
        <v>5611178.9107901808</v>
      </c>
      <c r="L3588">
        <v>0.99988848751404624</v>
      </c>
      <c r="M3588" t="s">
        <v>33</v>
      </c>
    </row>
    <row r="3589" spans="1:13" x14ac:dyDescent="0.3">
      <c r="A3589">
        <v>96</v>
      </c>
      <c r="B3589" t="s">
        <v>478</v>
      </c>
      <c r="C3589" s="1">
        <v>44805</v>
      </c>
      <c r="D3589" t="s">
        <v>55</v>
      </c>
      <c r="E3589" t="str">
        <f t="shared" si="56"/>
        <v>2022/09</v>
      </c>
      <c r="F3589">
        <v>5631204.40324111</v>
      </c>
      <c r="G3589">
        <v>3.0867154742828074E-2</v>
      </c>
      <c r="H3589" t="s">
        <v>128</v>
      </c>
      <c r="I3589">
        <v>2022</v>
      </c>
      <c r="J3589" t="s">
        <v>481</v>
      </c>
      <c r="K3589">
        <v>5611178.9107901808</v>
      </c>
      <c r="L3589">
        <v>0.99644383492110433</v>
      </c>
      <c r="M3589" t="s">
        <v>33</v>
      </c>
    </row>
    <row r="3590" spans="1:13" x14ac:dyDescent="0.3">
      <c r="A3590">
        <v>96</v>
      </c>
      <c r="B3590" t="s">
        <v>478</v>
      </c>
      <c r="C3590" s="1">
        <v>44774</v>
      </c>
      <c r="D3590" t="s">
        <v>56</v>
      </c>
      <c r="E3590" t="str">
        <f t="shared" si="56"/>
        <v>2022/08</v>
      </c>
      <c r="F3590">
        <v>5460040.4082357297</v>
      </c>
      <c r="G3590">
        <v>1.4864232088337074E-2</v>
      </c>
      <c r="H3590" t="s">
        <v>128</v>
      </c>
      <c r="I3590">
        <v>2022</v>
      </c>
      <c r="J3590" t="s">
        <v>481</v>
      </c>
      <c r="K3590">
        <v>5611178.9107901808</v>
      </c>
      <c r="L3590">
        <v>1.0276808395642052</v>
      </c>
      <c r="M3590" t="s">
        <v>33</v>
      </c>
    </row>
    <row r="3591" spans="1:13" x14ac:dyDescent="0.3">
      <c r="A3591">
        <v>96</v>
      </c>
      <c r="B3591" t="s">
        <v>478</v>
      </c>
      <c r="C3591" s="1">
        <v>44743</v>
      </c>
      <c r="D3591" t="s">
        <v>57</v>
      </c>
      <c r="E3591" t="str">
        <f t="shared" si="56"/>
        <v>2022/07</v>
      </c>
      <c r="F3591">
        <v>5379481.3082336998</v>
      </c>
      <c r="G3591">
        <v>5.9826236812858702E-2</v>
      </c>
      <c r="H3591" t="s">
        <v>128</v>
      </c>
      <c r="I3591">
        <v>2022</v>
      </c>
      <c r="J3591" t="s">
        <v>481</v>
      </c>
      <c r="K3591">
        <v>5611178.9107901808</v>
      </c>
      <c r="L3591">
        <v>1.0430706213630394</v>
      </c>
      <c r="M3591" t="s">
        <v>33</v>
      </c>
    </row>
    <row r="3592" spans="1:13" x14ac:dyDescent="0.3">
      <c r="A3592">
        <v>96</v>
      </c>
      <c r="B3592" t="s">
        <v>478</v>
      </c>
      <c r="C3592" s="1">
        <v>44713</v>
      </c>
      <c r="D3592" t="s">
        <v>58</v>
      </c>
      <c r="E3592" t="str">
        <f t="shared" si="56"/>
        <v>2022/06</v>
      </c>
      <c r="F3592">
        <v>5067085.1015381999</v>
      </c>
      <c r="G3592">
        <v>-3.7895529665551049E-2</v>
      </c>
      <c r="H3592" t="s">
        <v>128</v>
      </c>
      <c r="I3592">
        <v>2022</v>
      </c>
      <c r="J3592" t="s">
        <v>481</v>
      </c>
      <c r="K3592">
        <v>5611178.9107901808</v>
      </c>
      <c r="L3592">
        <v>1.1073780681297047</v>
      </c>
      <c r="M3592" t="s">
        <v>33</v>
      </c>
    </row>
    <row r="3593" spans="1:13" x14ac:dyDescent="0.3">
      <c r="A3593">
        <v>96</v>
      </c>
      <c r="B3593" t="s">
        <v>478</v>
      </c>
      <c r="C3593" s="1">
        <v>44682</v>
      </c>
      <c r="D3593" t="s">
        <v>59</v>
      </c>
      <c r="E3593" t="str">
        <f t="shared" si="56"/>
        <v>2022/05</v>
      </c>
      <c r="F3593">
        <v>5262789.7204986298</v>
      </c>
      <c r="G3593">
        <v>-5.2218752957785266E-3</v>
      </c>
      <c r="H3593" t="s">
        <v>128</v>
      </c>
      <c r="I3593">
        <v>2022</v>
      </c>
      <c r="J3593" t="s">
        <v>481</v>
      </c>
      <c r="K3593">
        <v>5611178.9107901808</v>
      </c>
      <c r="L3593">
        <v>1.0661985769514162</v>
      </c>
      <c r="M3593" t="s">
        <v>33</v>
      </c>
    </row>
    <row r="3594" spans="1:13" x14ac:dyDescent="0.3">
      <c r="A3594">
        <v>96</v>
      </c>
      <c r="B3594" t="s">
        <v>478</v>
      </c>
      <c r="C3594" s="1">
        <v>44652</v>
      </c>
      <c r="D3594" t="s">
        <v>60</v>
      </c>
      <c r="E3594" t="str">
        <f t="shared" si="56"/>
        <v>2022/04</v>
      </c>
      <c r="F3594">
        <v>5290343.2300116103</v>
      </c>
      <c r="G3594">
        <v>-3.8862134897787524E-2</v>
      </c>
      <c r="H3594" t="s">
        <v>128</v>
      </c>
      <c r="I3594">
        <v>2022</v>
      </c>
      <c r="J3594" t="s">
        <v>481</v>
      </c>
      <c r="K3594">
        <v>5611178.9107901808</v>
      </c>
      <c r="L3594">
        <v>1.0606455322139592</v>
      </c>
      <c r="M3594" t="s">
        <v>33</v>
      </c>
    </row>
    <row r="3595" spans="1:13" x14ac:dyDescent="0.3">
      <c r="A3595">
        <v>96</v>
      </c>
      <c r="B3595" t="s">
        <v>478</v>
      </c>
      <c r="C3595" s="1">
        <v>44621</v>
      </c>
      <c r="D3595" t="s">
        <v>61</v>
      </c>
      <c r="E3595" t="str">
        <f t="shared" si="56"/>
        <v>2022/03</v>
      </c>
      <c r="F3595">
        <v>5499984.4307578802</v>
      </c>
      <c r="G3595">
        <v>3.794442664159603E-2</v>
      </c>
      <c r="H3595" t="s">
        <v>128</v>
      </c>
      <c r="I3595">
        <v>2022</v>
      </c>
      <c r="J3595" t="s">
        <v>481</v>
      </c>
      <c r="K3595">
        <v>5611178.9107901808</v>
      </c>
      <c r="L3595">
        <v>1.0202172354180608</v>
      </c>
      <c r="M3595" t="s">
        <v>33</v>
      </c>
    </row>
    <row r="3596" spans="1:13" x14ac:dyDescent="0.3">
      <c r="A3596">
        <v>96</v>
      </c>
      <c r="B3596" t="s">
        <v>478</v>
      </c>
      <c r="C3596" s="1">
        <v>44593</v>
      </c>
      <c r="D3596" t="s">
        <v>62</v>
      </c>
      <c r="E3596" t="str">
        <f t="shared" si="56"/>
        <v>2022/02</v>
      </c>
      <c r="F3596">
        <v>5295200.4500864698</v>
      </c>
      <c r="G3596">
        <v>-3.739780981303175E-2</v>
      </c>
      <c r="H3596" t="s">
        <v>128</v>
      </c>
      <c r="I3596">
        <v>2022</v>
      </c>
      <c r="J3596" t="s">
        <v>481</v>
      </c>
      <c r="K3596">
        <v>5611178.9107901808</v>
      </c>
      <c r="L3596">
        <v>1.0596726155472644</v>
      </c>
      <c r="M3596" t="s">
        <v>33</v>
      </c>
    </row>
    <row r="3597" spans="1:13" x14ac:dyDescent="0.3">
      <c r="A3597">
        <v>96</v>
      </c>
      <c r="B3597" t="s">
        <v>478</v>
      </c>
      <c r="C3597" s="1">
        <v>44562</v>
      </c>
      <c r="D3597" t="s">
        <v>63</v>
      </c>
      <c r="E3597" t="str">
        <f t="shared" si="56"/>
        <v>2022/01</v>
      </c>
      <c r="F3597">
        <v>5496978.8682315499</v>
      </c>
      <c r="G3597">
        <v>-0.17574274080926566</v>
      </c>
      <c r="H3597" t="s">
        <v>128</v>
      </c>
      <c r="I3597">
        <v>2022</v>
      </c>
      <c r="J3597" t="s">
        <v>481</v>
      </c>
      <c r="K3597">
        <v>5611178.9107901808</v>
      </c>
      <c r="L3597">
        <v>1.0207750557708384</v>
      </c>
      <c r="M3597" t="s">
        <v>33</v>
      </c>
    </row>
    <row r="3598" spans="1:13" x14ac:dyDescent="0.3">
      <c r="A3598">
        <v>96</v>
      </c>
      <c r="B3598" t="s">
        <v>478</v>
      </c>
      <c r="C3598" s="1">
        <v>44531</v>
      </c>
      <c r="D3598" t="s">
        <v>64</v>
      </c>
      <c r="E3598" t="str">
        <f t="shared" si="56"/>
        <v>2021/12</v>
      </c>
      <c r="F3598">
        <v>6553120.7426698701</v>
      </c>
      <c r="G3598">
        <v>2.7316297299055502E-2</v>
      </c>
      <c r="H3598" t="s">
        <v>128</v>
      </c>
      <c r="I3598">
        <v>2021</v>
      </c>
      <c r="J3598" t="s">
        <v>482</v>
      </c>
      <c r="K3598">
        <v>7094496.0930306884</v>
      </c>
      <c r="L3598">
        <v>1.0826133641694891</v>
      </c>
      <c r="M3598" t="s">
        <v>33</v>
      </c>
    </row>
    <row r="3599" spans="1:13" x14ac:dyDescent="0.3">
      <c r="A3599">
        <v>96</v>
      </c>
      <c r="B3599" t="s">
        <v>478</v>
      </c>
      <c r="C3599" s="1">
        <v>44501</v>
      </c>
      <c r="D3599" t="s">
        <v>66</v>
      </c>
      <c r="E3599" t="str">
        <f t="shared" si="56"/>
        <v>2021/11</v>
      </c>
      <c r="F3599">
        <v>6376536.5416578902</v>
      </c>
      <c r="G3599">
        <v>3.8776742997356019E-4</v>
      </c>
      <c r="H3599" t="s">
        <v>128</v>
      </c>
      <c r="I3599">
        <v>2021</v>
      </c>
      <c r="J3599" t="s">
        <v>482</v>
      </c>
      <c r="K3599">
        <v>7094496.0930306884</v>
      </c>
      <c r="L3599">
        <v>1.1125939680079258</v>
      </c>
      <c r="M3599" t="s">
        <v>33</v>
      </c>
    </row>
    <row r="3600" spans="1:13" x14ac:dyDescent="0.3">
      <c r="A3600">
        <v>96</v>
      </c>
      <c r="B3600" t="s">
        <v>478</v>
      </c>
      <c r="C3600" s="1">
        <v>44470</v>
      </c>
      <c r="D3600" t="s">
        <v>67</v>
      </c>
      <c r="E3600" t="str">
        <f t="shared" si="56"/>
        <v>2021/10</v>
      </c>
      <c r="F3600">
        <v>6374064.4078084696</v>
      </c>
      <c r="G3600">
        <v>3.9653687611978371E-2</v>
      </c>
      <c r="H3600" t="s">
        <v>128</v>
      </c>
      <c r="I3600">
        <v>2021</v>
      </c>
      <c r="J3600" t="s">
        <v>482</v>
      </c>
      <c r="K3600">
        <v>7094496.0930306884</v>
      </c>
      <c r="L3600">
        <v>1.1130254793691232</v>
      </c>
      <c r="M3600" t="s">
        <v>33</v>
      </c>
    </row>
    <row r="3601" spans="1:13" x14ac:dyDescent="0.3">
      <c r="A3601">
        <v>96</v>
      </c>
      <c r="B3601" t="s">
        <v>478</v>
      </c>
      <c r="C3601" s="1">
        <v>44440</v>
      </c>
      <c r="D3601" t="s">
        <v>68</v>
      </c>
      <c r="E3601" t="str">
        <f t="shared" si="56"/>
        <v>2021/09</v>
      </c>
      <c r="F3601">
        <v>6126254.9981717002</v>
      </c>
      <c r="G3601">
        <v>-4.3745594854784818E-2</v>
      </c>
      <c r="H3601" t="s">
        <v>128</v>
      </c>
      <c r="I3601">
        <v>2021</v>
      </c>
      <c r="J3601" t="s">
        <v>482</v>
      </c>
      <c r="K3601">
        <v>7094496.0930306884</v>
      </c>
      <c r="L3601">
        <v>1.1580477951289894</v>
      </c>
      <c r="M3601" t="s">
        <v>33</v>
      </c>
    </row>
    <row r="3602" spans="1:13" x14ac:dyDescent="0.3">
      <c r="A3602">
        <v>96</v>
      </c>
      <c r="B3602" t="s">
        <v>478</v>
      </c>
      <c r="C3602" s="1">
        <v>44409</v>
      </c>
      <c r="D3602" t="s">
        <v>69</v>
      </c>
      <c r="E3602" t="str">
        <f t="shared" si="56"/>
        <v>2021/08</v>
      </c>
      <c r="F3602">
        <v>6400199.9237112002</v>
      </c>
      <c r="G3602">
        <v>5.151884266307908E-2</v>
      </c>
      <c r="H3602" t="s">
        <v>128</v>
      </c>
      <c r="I3602">
        <v>2021</v>
      </c>
      <c r="J3602" t="s">
        <v>482</v>
      </c>
      <c r="K3602">
        <v>7094496.0930306884</v>
      </c>
      <c r="L3602">
        <v>1.108480387737153</v>
      </c>
      <c r="M3602" t="s">
        <v>33</v>
      </c>
    </row>
    <row r="3603" spans="1:13" x14ac:dyDescent="0.3">
      <c r="A3603">
        <v>96</v>
      </c>
      <c r="B3603" t="s">
        <v>478</v>
      </c>
      <c r="C3603" s="1">
        <v>44378</v>
      </c>
      <c r="D3603" t="s">
        <v>70</v>
      </c>
      <c r="E3603" t="str">
        <f t="shared" si="56"/>
        <v>2021/07</v>
      </c>
      <c r="F3603">
        <v>6078818.7058167597</v>
      </c>
      <c r="G3603">
        <v>4.5647113007366872E-3</v>
      </c>
      <c r="H3603" t="s">
        <v>128</v>
      </c>
      <c r="I3603">
        <v>2021</v>
      </c>
      <c r="J3603" t="s">
        <v>482</v>
      </c>
      <c r="K3603">
        <v>7094496.0930306884</v>
      </c>
      <c r="L3603">
        <v>1.1670846650257949</v>
      </c>
      <c r="M3603" t="s">
        <v>33</v>
      </c>
    </row>
    <row r="3604" spans="1:13" x14ac:dyDescent="0.3">
      <c r="A3604">
        <v>96</v>
      </c>
      <c r="B3604" t="s">
        <v>478</v>
      </c>
      <c r="C3604" s="1">
        <v>44348</v>
      </c>
      <c r="D3604" t="s">
        <v>71</v>
      </c>
      <c r="E3604" t="str">
        <f t="shared" si="56"/>
        <v>2021/06</v>
      </c>
      <c r="F3604">
        <v>6051133.88804687</v>
      </c>
      <c r="G3604">
        <v>-7.54662444295345E-3</v>
      </c>
      <c r="H3604" t="s">
        <v>128</v>
      </c>
      <c r="I3604">
        <v>2021</v>
      </c>
      <c r="J3604" t="s">
        <v>482</v>
      </c>
      <c r="K3604">
        <v>7094496.0930306884</v>
      </c>
      <c r="L3604">
        <v>1.1724242471390078</v>
      </c>
      <c r="M3604" t="s">
        <v>33</v>
      </c>
    </row>
    <row r="3605" spans="1:13" x14ac:dyDescent="0.3">
      <c r="A3605">
        <v>96</v>
      </c>
      <c r="B3605" t="s">
        <v>478</v>
      </c>
      <c r="C3605" s="1">
        <v>44317</v>
      </c>
      <c r="D3605" t="s">
        <v>72</v>
      </c>
      <c r="E3605" t="str">
        <f t="shared" si="56"/>
        <v>2021/05</v>
      </c>
      <c r="F3605">
        <v>6096972.2679260103</v>
      </c>
      <c r="G3605">
        <v>-1.2917646918585387E-3</v>
      </c>
      <c r="H3605" t="s">
        <v>128</v>
      </c>
      <c r="I3605">
        <v>2021</v>
      </c>
      <c r="J3605" t="s">
        <v>482</v>
      </c>
      <c r="K3605">
        <v>7094496.0930306884</v>
      </c>
      <c r="L3605">
        <v>1.1636097035166608</v>
      </c>
      <c r="M3605" t="s">
        <v>33</v>
      </c>
    </row>
    <row r="3606" spans="1:13" x14ac:dyDescent="0.3">
      <c r="A3606">
        <v>96</v>
      </c>
      <c r="B3606" t="s">
        <v>478</v>
      </c>
      <c r="C3606" s="1">
        <v>44287</v>
      </c>
      <c r="D3606" t="s">
        <v>73</v>
      </c>
      <c r="E3606" t="str">
        <f t="shared" si="56"/>
        <v>2021/04</v>
      </c>
      <c r="F3606">
        <v>6104853.2104947502</v>
      </c>
      <c r="G3606">
        <v>6.0528387086026973E-2</v>
      </c>
      <c r="H3606" t="s">
        <v>128</v>
      </c>
      <c r="I3606">
        <v>2021</v>
      </c>
      <c r="J3606" t="s">
        <v>482</v>
      </c>
      <c r="K3606">
        <v>7094496.0930306884</v>
      </c>
      <c r="L3606">
        <v>1.162107564000828</v>
      </c>
      <c r="M3606" t="s">
        <v>33</v>
      </c>
    </row>
    <row r="3607" spans="1:13" x14ac:dyDescent="0.3">
      <c r="A3607">
        <v>96</v>
      </c>
      <c r="B3607" t="s">
        <v>478</v>
      </c>
      <c r="C3607" s="1">
        <v>44256</v>
      </c>
      <c r="D3607" t="s">
        <v>74</v>
      </c>
      <c r="E3607" t="str">
        <f t="shared" si="56"/>
        <v>2021/03</v>
      </c>
      <c r="F3607">
        <v>5746297.1648634803</v>
      </c>
      <c r="G3607">
        <v>5.5777514236830646E-2</v>
      </c>
      <c r="H3607" t="s">
        <v>128</v>
      </c>
      <c r="I3607">
        <v>2021</v>
      </c>
      <c r="J3607" t="s">
        <v>482</v>
      </c>
      <c r="K3607">
        <v>7094496.0930306884</v>
      </c>
      <c r="L3607">
        <v>1.2346204676658483</v>
      </c>
      <c r="M3607" t="s">
        <v>33</v>
      </c>
    </row>
    <row r="3608" spans="1:13" x14ac:dyDescent="0.3">
      <c r="A3608">
        <v>96</v>
      </c>
      <c r="B3608" t="s">
        <v>478</v>
      </c>
      <c r="C3608" s="1">
        <v>44228</v>
      </c>
      <c r="D3608" t="s">
        <v>75</v>
      </c>
      <c r="E3608" t="str">
        <f t="shared" si="56"/>
        <v>2021/02</v>
      </c>
      <c r="F3608">
        <v>5434557.8330863304</v>
      </c>
      <c r="G3608">
        <v>-1.0232747912137638E-2</v>
      </c>
      <c r="H3608" t="s">
        <v>128</v>
      </c>
      <c r="I3608">
        <v>2021</v>
      </c>
      <c r="J3608" t="s">
        <v>482</v>
      </c>
      <c r="K3608">
        <v>7094496.0930306884</v>
      </c>
      <c r="L3608">
        <v>1.3054412724874187</v>
      </c>
      <c r="M3608" t="s">
        <v>33</v>
      </c>
    </row>
    <row r="3609" spans="1:13" x14ac:dyDescent="0.3">
      <c r="A3609">
        <v>96</v>
      </c>
      <c r="B3609" t="s">
        <v>478</v>
      </c>
      <c r="C3609" s="1">
        <v>44197</v>
      </c>
      <c r="D3609" t="s">
        <v>76</v>
      </c>
      <c r="E3609" t="str">
        <f t="shared" si="56"/>
        <v>2021/01</v>
      </c>
      <c r="F3609">
        <v>5490453.7902920302</v>
      </c>
      <c r="G3609">
        <v>-3.1793369619525537E-2</v>
      </c>
      <c r="H3609" t="s">
        <v>128</v>
      </c>
      <c r="I3609">
        <v>2021</v>
      </c>
      <c r="J3609" t="s">
        <v>482</v>
      </c>
      <c r="K3609">
        <v>7094496.0930306884</v>
      </c>
      <c r="L3609">
        <v>1.2921511343151366</v>
      </c>
      <c r="M3609" t="s">
        <v>33</v>
      </c>
    </row>
    <row r="3610" spans="1:13" x14ac:dyDescent="0.3">
      <c r="A3610">
        <v>96</v>
      </c>
      <c r="B3610" t="s">
        <v>478</v>
      </c>
      <c r="C3610" s="1">
        <v>44166</v>
      </c>
      <c r="D3610" t="s">
        <v>77</v>
      </c>
      <c r="E3610" t="str">
        <f t="shared" si="56"/>
        <v>2020/12</v>
      </c>
      <c r="F3610">
        <v>5667818.3860705402</v>
      </c>
      <c r="G3610">
        <v>4.6499438607912939E-2</v>
      </c>
      <c r="H3610" t="s">
        <v>128</v>
      </c>
      <c r="I3610">
        <v>2020</v>
      </c>
      <c r="J3610" t="s">
        <v>483</v>
      </c>
      <c r="K3610">
        <v>6054555.255982697</v>
      </c>
      <c r="L3610">
        <v>1.0682338147712385</v>
      </c>
      <c r="M3610" t="s">
        <v>33</v>
      </c>
    </row>
    <row r="3611" spans="1:13" x14ac:dyDescent="0.3">
      <c r="A3611">
        <v>96</v>
      </c>
      <c r="B3611" t="s">
        <v>478</v>
      </c>
      <c r="C3611" s="1">
        <v>44136</v>
      </c>
      <c r="D3611" t="s">
        <v>79</v>
      </c>
      <c r="E3611" t="str">
        <f t="shared" si="56"/>
        <v>2020/11</v>
      </c>
      <c r="F3611">
        <v>5410301.6043894803</v>
      </c>
      <c r="G3611">
        <v>8.713276073463766E-2</v>
      </c>
      <c r="H3611" t="s">
        <v>128</v>
      </c>
      <c r="I3611">
        <v>2020</v>
      </c>
      <c r="J3611" t="s">
        <v>483</v>
      </c>
      <c r="K3611">
        <v>6054555.255982697</v>
      </c>
      <c r="L3611">
        <v>1.1190790641080937</v>
      </c>
      <c r="M3611" t="s">
        <v>33</v>
      </c>
    </row>
    <row r="3612" spans="1:13" x14ac:dyDescent="0.3">
      <c r="A3612">
        <v>96</v>
      </c>
      <c r="B3612" t="s">
        <v>478</v>
      </c>
      <c r="C3612" s="1">
        <v>44105</v>
      </c>
      <c r="D3612" t="s">
        <v>80</v>
      </c>
      <c r="E3612" t="str">
        <f t="shared" si="56"/>
        <v>2020/10</v>
      </c>
      <c r="F3612">
        <v>4958841.1781106303</v>
      </c>
      <c r="G3612">
        <v>5.2955133963380058E-3</v>
      </c>
      <c r="H3612" t="s">
        <v>128</v>
      </c>
      <c r="I3612">
        <v>2020</v>
      </c>
      <c r="J3612" t="s">
        <v>483</v>
      </c>
      <c r="K3612">
        <v>6054555.255982697</v>
      </c>
      <c r="L3612">
        <v>1.2209617203932199</v>
      </c>
      <c r="M3612" t="s">
        <v>33</v>
      </c>
    </row>
    <row r="3613" spans="1:13" x14ac:dyDescent="0.3">
      <c r="A3613">
        <v>96</v>
      </c>
      <c r="B3613" t="s">
        <v>478</v>
      </c>
      <c r="C3613" s="1">
        <v>44075</v>
      </c>
      <c r="D3613" t="s">
        <v>81</v>
      </c>
      <c r="E3613" t="str">
        <f t="shared" si="56"/>
        <v>2020/09</v>
      </c>
      <c r="F3613">
        <v>4932650.97471123</v>
      </c>
      <c r="G3613">
        <v>-2.7245990195454293E-2</v>
      </c>
      <c r="H3613" t="s">
        <v>128</v>
      </c>
      <c r="I3613">
        <v>2020</v>
      </c>
      <c r="J3613" t="s">
        <v>483</v>
      </c>
      <c r="K3613">
        <v>6054555.255982697</v>
      </c>
      <c r="L3613">
        <v>1.2274444891850769</v>
      </c>
      <c r="M3613" t="s">
        <v>33</v>
      </c>
    </row>
    <row r="3614" spans="1:13" x14ac:dyDescent="0.3">
      <c r="A3614">
        <v>96</v>
      </c>
      <c r="B3614" t="s">
        <v>478</v>
      </c>
      <c r="C3614" s="1">
        <v>44044</v>
      </c>
      <c r="D3614" t="s">
        <v>82</v>
      </c>
      <c r="E3614" t="str">
        <f t="shared" si="56"/>
        <v>2020/08</v>
      </c>
      <c r="F3614">
        <v>5068893.5384507403</v>
      </c>
      <c r="G3614">
        <v>4.8126815076143213E-2</v>
      </c>
      <c r="H3614" t="s">
        <v>128</v>
      </c>
      <c r="I3614">
        <v>2020</v>
      </c>
      <c r="J3614" t="s">
        <v>483</v>
      </c>
      <c r="K3614">
        <v>6054555.255982697</v>
      </c>
      <c r="L3614">
        <v>1.1944530320187421</v>
      </c>
      <c r="M3614" t="s">
        <v>33</v>
      </c>
    </row>
    <row r="3615" spans="1:13" x14ac:dyDescent="0.3">
      <c r="A3615">
        <v>96</v>
      </c>
      <c r="B3615" t="s">
        <v>478</v>
      </c>
      <c r="C3615" s="1">
        <v>44013</v>
      </c>
      <c r="D3615" t="s">
        <v>83</v>
      </c>
      <c r="E3615" t="str">
        <f t="shared" si="56"/>
        <v>2020/07</v>
      </c>
      <c r="F3615">
        <v>4830721.0474931598</v>
      </c>
      <c r="G3615">
        <v>-2.7778819499728671E-2</v>
      </c>
      <c r="H3615" t="s">
        <v>128</v>
      </c>
      <c r="I3615">
        <v>2020</v>
      </c>
      <c r="J3615" t="s">
        <v>483</v>
      </c>
      <c r="K3615">
        <v>6054555.255982697</v>
      </c>
      <c r="L3615">
        <v>1.2533440031948502</v>
      </c>
      <c r="M3615" t="s">
        <v>33</v>
      </c>
    </row>
    <row r="3616" spans="1:13" x14ac:dyDescent="0.3">
      <c r="A3616">
        <v>96</v>
      </c>
      <c r="B3616" t="s">
        <v>478</v>
      </c>
      <c r="C3616" s="1">
        <v>43983</v>
      </c>
      <c r="D3616" t="s">
        <v>84</v>
      </c>
      <c r="E3616" t="str">
        <f t="shared" si="56"/>
        <v>2020/06</v>
      </c>
      <c r="F3616">
        <v>4966793.99840564</v>
      </c>
      <c r="G3616">
        <v>2.303028729031938E-2</v>
      </c>
      <c r="H3616" t="s">
        <v>128</v>
      </c>
      <c r="I3616">
        <v>2020</v>
      </c>
      <c r="J3616" t="s">
        <v>483</v>
      </c>
      <c r="K3616">
        <v>6054555.255982697</v>
      </c>
      <c r="L3616">
        <v>1.2190067190075193</v>
      </c>
      <c r="M3616" t="s">
        <v>33</v>
      </c>
    </row>
    <row r="3617" spans="1:13" x14ac:dyDescent="0.3">
      <c r="A3617">
        <v>96</v>
      </c>
      <c r="B3617" t="s">
        <v>478</v>
      </c>
      <c r="C3617" s="1">
        <v>43952</v>
      </c>
      <c r="D3617" t="s">
        <v>85</v>
      </c>
      <c r="E3617" t="str">
        <f t="shared" si="56"/>
        <v>2020/05</v>
      </c>
      <c r="F3617">
        <v>4853714.4311877703</v>
      </c>
      <c r="G3617">
        <v>3.3539770129522271E-2</v>
      </c>
      <c r="H3617" t="s">
        <v>128</v>
      </c>
      <c r="I3617">
        <v>2020</v>
      </c>
      <c r="J3617" t="s">
        <v>483</v>
      </c>
      <c r="K3617">
        <v>6054555.255982697</v>
      </c>
      <c r="L3617">
        <v>1.2474065670363439</v>
      </c>
      <c r="M3617" t="s">
        <v>33</v>
      </c>
    </row>
    <row r="3618" spans="1:13" x14ac:dyDescent="0.3">
      <c r="A3618">
        <v>96</v>
      </c>
      <c r="B3618" t="s">
        <v>478</v>
      </c>
      <c r="C3618" s="1">
        <v>43922</v>
      </c>
      <c r="D3618" t="s">
        <v>86</v>
      </c>
      <c r="E3618" t="str">
        <f t="shared" si="56"/>
        <v>2020/04</v>
      </c>
      <c r="F3618">
        <v>4693621.70873967</v>
      </c>
      <c r="G3618">
        <v>0.12345906034387973</v>
      </c>
      <c r="H3618" t="s">
        <v>128</v>
      </c>
      <c r="I3618">
        <v>2020</v>
      </c>
      <c r="J3618" t="s">
        <v>483</v>
      </c>
      <c r="K3618">
        <v>6054555.255982697</v>
      </c>
      <c r="L3618">
        <v>1.2899538206730479</v>
      </c>
      <c r="M3618" t="s">
        <v>33</v>
      </c>
    </row>
    <row r="3619" spans="1:13" x14ac:dyDescent="0.3">
      <c r="A3619">
        <v>96</v>
      </c>
      <c r="B3619" t="s">
        <v>478</v>
      </c>
      <c r="C3619" s="1">
        <v>43891</v>
      </c>
      <c r="D3619" t="s">
        <v>87</v>
      </c>
      <c r="E3619" t="str">
        <f t="shared" si="56"/>
        <v>2020/03</v>
      </c>
      <c r="F3619">
        <v>4148494.2764497199</v>
      </c>
      <c r="G3619">
        <v>-0.16516061860742268</v>
      </c>
      <c r="H3619" t="s">
        <v>128</v>
      </c>
      <c r="I3619">
        <v>2020</v>
      </c>
      <c r="J3619" t="s">
        <v>483</v>
      </c>
      <c r="K3619">
        <v>6054555.255982697</v>
      </c>
      <c r="L3619">
        <v>1.4594585053071794</v>
      </c>
      <c r="M3619" t="s">
        <v>33</v>
      </c>
    </row>
    <row r="3620" spans="1:13" x14ac:dyDescent="0.3">
      <c r="A3620">
        <v>96</v>
      </c>
      <c r="B3620" t="s">
        <v>478</v>
      </c>
      <c r="C3620" s="1">
        <v>43862</v>
      </c>
      <c r="D3620" t="s">
        <v>88</v>
      </c>
      <c r="E3620" t="str">
        <f t="shared" si="56"/>
        <v>2020/02</v>
      </c>
      <c r="F3620">
        <v>4893491.5253340304</v>
      </c>
      <c r="G3620">
        <v>-9.5039593579631793E-2</v>
      </c>
      <c r="H3620" t="s">
        <v>128</v>
      </c>
      <c r="I3620">
        <v>2020</v>
      </c>
      <c r="J3620" t="s">
        <v>483</v>
      </c>
      <c r="K3620">
        <v>6054555.255982697</v>
      </c>
      <c r="L3620">
        <v>1.2372669339750031</v>
      </c>
      <c r="M3620" t="s">
        <v>33</v>
      </c>
    </row>
    <row r="3621" spans="1:13" x14ac:dyDescent="0.3">
      <c r="A3621">
        <v>96</v>
      </c>
      <c r="B3621" t="s">
        <v>478</v>
      </c>
      <c r="C3621" s="1">
        <v>43831</v>
      </c>
      <c r="D3621" t="s">
        <v>89</v>
      </c>
      <c r="E3621" t="str">
        <f t="shared" si="56"/>
        <v>2020/01</v>
      </c>
      <c r="F3621">
        <v>5381384.35236998</v>
      </c>
      <c r="G3621">
        <v>-1.2083291788136285E-2</v>
      </c>
      <c r="H3621" t="s">
        <v>128</v>
      </c>
      <c r="I3621">
        <v>2020</v>
      </c>
      <c r="J3621" t="s">
        <v>483</v>
      </c>
      <c r="K3621">
        <v>6054555.255982697</v>
      </c>
      <c r="L3621">
        <v>1.1250925151473803</v>
      </c>
      <c r="M3621" t="s">
        <v>33</v>
      </c>
    </row>
    <row r="3622" spans="1:13" x14ac:dyDescent="0.3">
      <c r="A3622">
        <v>96</v>
      </c>
      <c r="B3622" t="s">
        <v>478</v>
      </c>
      <c r="C3622" s="1">
        <v>43800</v>
      </c>
      <c r="D3622" t="s">
        <v>90</v>
      </c>
      <c r="E3622" t="str">
        <f t="shared" si="56"/>
        <v>2019/12</v>
      </c>
      <c r="F3622">
        <v>5446803.6338923397</v>
      </c>
      <c r="G3622">
        <v>3.6392838877312192E-2</v>
      </c>
      <c r="H3622" t="s">
        <v>128</v>
      </c>
      <c r="I3622">
        <v>2019</v>
      </c>
      <c r="J3622" t="s">
        <v>484</v>
      </c>
      <c r="K3622">
        <v>5391979.5300977146</v>
      </c>
      <c r="L3622">
        <v>0.98993462818202482</v>
      </c>
      <c r="M3622" t="s">
        <v>33</v>
      </c>
    </row>
    <row r="3623" spans="1:13" x14ac:dyDescent="0.3">
      <c r="A3623">
        <v>96</v>
      </c>
      <c r="B3623" t="s">
        <v>478</v>
      </c>
      <c r="C3623" s="1">
        <v>43770</v>
      </c>
      <c r="D3623" t="s">
        <v>92</v>
      </c>
      <c r="E3623" t="str">
        <f t="shared" si="56"/>
        <v>2019/11</v>
      </c>
      <c r="F3623">
        <v>5252142.6048238296</v>
      </c>
      <c r="G3623">
        <v>4.8560859150367487E-2</v>
      </c>
      <c r="H3623" t="s">
        <v>128</v>
      </c>
      <c r="I3623">
        <v>2019</v>
      </c>
      <c r="J3623" t="s">
        <v>484</v>
      </c>
      <c r="K3623">
        <v>5391979.5300977146</v>
      </c>
      <c r="L3623">
        <v>1.0266247388533305</v>
      </c>
      <c r="M3623" t="s">
        <v>33</v>
      </c>
    </row>
    <row r="3624" spans="1:13" x14ac:dyDescent="0.3">
      <c r="A3624">
        <v>96</v>
      </c>
      <c r="B3624" t="s">
        <v>478</v>
      </c>
      <c r="C3624" s="1">
        <v>43739</v>
      </c>
      <c r="D3624" t="s">
        <v>93</v>
      </c>
      <c r="E3624" t="str">
        <f t="shared" si="56"/>
        <v>2019/10</v>
      </c>
      <c r="F3624">
        <v>5003187.7005480202</v>
      </c>
      <c r="G3624">
        <v>-6.4383087512985245E-3</v>
      </c>
      <c r="H3624" t="s">
        <v>128</v>
      </c>
      <c r="I3624">
        <v>2019</v>
      </c>
      <c r="J3624" t="s">
        <v>484</v>
      </c>
      <c r="K3624">
        <v>5391979.5300977146</v>
      </c>
      <c r="L3624">
        <v>1.0777088234181398</v>
      </c>
      <c r="M3624" t="s">
        <v>33</v>
      </c>
    </row>
    <row r="3625" spans="1:13" x14ac:dyDescent="0.3">
      <c r="A3625">
        <v>96</v>
      </c>
      <c r="B3625" t="s">
        <v>478</v>
      </c>
      <c r="C3625" s="1">
        <v>43709</v>
      </c>
      <c r="D3625" t="s">
        <v>94</v>
      </c>
      <c r="E3625" t="str">
        <f t="shared" si="56"/>
        <v>2019/09</v>
      </c>
      <c r="F3625">
        <v>5035503.6862219097</v>
      </c>
      <c r="G3625">
        <v>6.8735667465321688E-3</v>
      </c>
      <c r="H3625" t="s">
        <v>128</v>
      </c>
      <c r="I3625">
        <v>2019</v>
      </c>
      <c r="J3625" t="s">
        <v>484</v>
      </c>
      <c r="K3625">
        <v>5391979.5300977146</v>
      </c>
      <c r="L3625">
        <v>1.0707924899054666</v>
      </c>
      <c r="M3625" t="s">
        <v>33</v>
      </c>
    </row>
    <row r="3626" spans="1:13" x14ac:dyDescent="0.3">
      <c r="A3626">
        <v>96</v>
      </c>
      <c r="B3626" t="s">
        <v>478</v>
      </c>
      <c r="C3626" s="1">
        <v>43678</v>
      </c>
      <c r="D3626" t="s">
        <v>95</v>
      </c>
      <c r="E3626" t="str">
        <f t="shared" si="56"/>
        <v>2019/08</v>
      </c>
      <c r="F3626">
        <v>5001010.4969567098</v>
      </c>
      <c r="G3626">
        <v>-3.6941279025600834E-2</v>
      </c>
      <c r="H3626" t="s">
        <v>128</v>
      </c>
      <c r="I3626">
        <v>2019</v>
      </c>
      <c r="J3626" t="s">
        <v>484</v>
      </c>
      <c r="K3626">
        <v>5391979.5300977146</v>
      </c>
      <c r="L3626">
        <v>1.07817800690059</v>
      </c>
      <c r="M3626" t="s">
        <v>33</v>
      </c>
    </row>
    <row r="3627" spans="1:13" x14ac:dyDescent="0.3">
      <c r="A3627">
        <v>96</v>
      </c>
      <c r="B3627" t="s">
        <v>478</v>
      </c>
      <c r="C3627" s="1">
        <v>43647</v>
      </c>
      <c r="D3627" t="s">
        <v>96</v>
      </c>
      <c r="E3627" t="str">
        <f t="shared" si="56"/>
        <v>2019/07</v>
      </c>
      <c r="F3627">
        <v>5189208.9654767597</v>
      </c>
      <c r="G3627">
        <v>3.70471759899395E-2</v>
      </c>
      <c r="H3627" t="s">
        <v>128</v>
      </c>
      <c r="I3627">
        <v>2019</v>
      </c>
      <c r="J3627" t="s">
        <v>484</v>
      </c>
      <c r="K3627">
        <v>5391979.5300977146</v>
      </c>
      <c r="L3627">
        <v>1.0390754286385393</v>
      </c>
      <c r="M3627" t="s">
        <v>33</v>
      </c>
    </row>
    <row r="3628" spans="1:13" x14ac:dyDescent="0.3">
      <c r="A3628">
        <v>96</v>
      </c>
      <c r="B3628" t="s">
        <v>478</v>
      </c>
      <c r="C3628" s="1">
        <v>43617</v>
      </c>
      <c r="D3628" t="s">
        <v>97</v>
      </c>
      <c r="E3628" t="str">
        <f t="shared" si="56"/>
        <v>2019/06</v>
      </c>
      <c r="F3628">
        <v>5000480.9331665495</v>
      </c>
      <c r="G3628">
        <v>3.0337570698033473E-2</v>
      </c>
      <c r="H3628" t="s">
        <v>128</v>
      </c>
      <c r="I3628">
        <v>2019</v>
      </c>
      <c r="J3628" t="s">
        <v>484</v>
      </c>
      <c r="K3628">
        <v>5391979.5300977146</v>
      </c>
      <c r="L3628">
        <v>1.0782921887241852</v>
      </c>
      <c r="M3628" t="s">
        <v>33</v>
      </c>
    </row>
    <row r="3629" spans="1:13" x14ac:dyDescent="0.3">
      <c r="A3629">
        <v>96</v>
      </c>
      <c r="B3629" t="s">
        <v>478</v>
      </c>
      <c r="C3629" s="1">
        <v>43586</v>
      </c>
      <c r="D3629" t="s">
        <v>98</v>
      </c>
      <c r="E3629" t="str">
        <f t="shared" si="56"/>
        <v>2019/05</v>
      </c>
      <c r="F3629">
        <v>4851056.5362151302</v>
      </c>
      <c r="G3629">
        <v>-2.7557883270229337E-2</v>
      </c>
      <c r="H3629" t="s">
        <v>128</v>
      </c>
      <c r="I3629">
        <v>2019</v>
      </c>
      <c r="J3629" t="s">
        <v>484</v>
      </c>
      <c r="K3629">
        <v>5391979.5300977146</v>
      </c>
      <c r="L3629">
        <v>1.1115062234060502</v>
      </c>
      <c r="M3629" t="s">
        <v>33</v>
      </c>
    </row>
    <row r="3630" spans="1:13" x14ac:dyDescent="0.3">
      <c r="A3630">
        <v>96</v>
      </c>
      <c r="B3630" t="s">
        <v>478</v>
      </c>
      <c r="C3630" s="1">
        <v>43556</v>
      </c>
      <c r="D3630" t="s">
        <v>99</v>
      </c>
      <c r="E3630" t="str">
        <f t="shared" si="56"/>
        <v>2019/04</v>
      </c>
      <c r="F3630">
        <v>4986600.4598097699</v>
      </c>
      <c r="G3630">
        <v>1.0064742846819122E-2</v>
      </c>
      <c r="H3630" t="s">
        <v>128</v>
      </c>
      <c r="I3630">
        <v>2019</v>
      </c>
      <c r="J3630" t="s">
        <v>484</v>
      </c>
      <c r="K3630">
        <v>5391979.5300977146</v>
      </c>
      <c r="L3630">
        <v>1.0812936736269843</v>
      </c>
      <c r="M3630" t="s">
        <v>33</v>
      </c>
    </row>
    <row r="3631" spans="1:13" x14ac:dyDescent="0.3">
      <c r="A3631">
        <v>96</v>
      </c>
      <c r="B3631" t="s">
        <v>478</v>
      </c>
      <c r="C3631" s="1">
        <v>43525</v>
      </c>
      <c r="D3631" t="s">
        <v>100</v>
      </c>
      <c r="E3631" t="str">
        <f t="shared" si="56"/>
        <v>2019/03</v>
      </c>
      <c r="F3631">
        <v>4936663.3322237004</v>
      </c>
      <c r="G3631">
        <v>2.3392856741583163E-2</v>
      </c>
      <c r="H3631" t="s">
        <v>128</v>
      </c>
      <c r="I3631">
        <v>2019</v>
      </c>
      <c r="J3631" t="s">
        <v>484</v>
      </c>
      <c r="K3631">
        <v>5391979.5300977146</v>
      </c>
      <c r="L3631">
        <v>1.0922315676059924</v>
      </c>
      <c r="M3631" t="s">
        <v>33</v>
      </c>
    </row>
    <row r="3632" spans="1:13" x14ac:dyDescent="0.3">
      <c r="A3632">
        <v>96</v>
      </c>
      <c r="B3632" t="s">
        <v>478</v>
      </c>
      <c r="C3632" s="1">
        <v>43497</v>
      </c>
      <c r="D3632" t="s">
        <v>101</v>
      </c>
      <c r="E3632" t="str">
        <f t="shared" si="56"/>
        <v>2019/02</v>
      </c>
      <c r="F3632">
        <v>4822520.9375456097</v>
      </c>
      <c r="G3632">
        <v>1.1145037933682832E-2</v>
      </c>
      <c r="H3632" t="s">
        <v>128</v>
      </c>
      <c r="I3632">
        <v>2019</v>
      </c>
      <c r="J3632" t="s">
        <v>484</v>
      </c>
      <c r="K3632">
        <v>5391979.5300977146</v>
      </c>
      <c r="L3632">
        <v>1.1180831768128989</v>
      </c>
      <c r="M3632" t="s">
        <v>33</v>
      </c>
    </row>
    <row r="3633" spans="1:13" x14ac:dyDescent="0.3">
      <c r="A3633">
        <v>96</v>
      </c>
      <c r="B3633" t="s">
        <v>478</v>
      </c>
      <c r="C3633" s="1">
        <v>43466</v>
      </c>
      <c r="D3633" t="s">
        <v>102</v>
      </c>
      <c r="E3633" t="str">
        <f t="shared" si="56"/>
        <v>2019/01</v>
      </c>
      <c r="F3633">
        <v>4769072.1563542401</v>
      </c>
      <c r="G3633">
        <v>9.0160933701765922E-2</v>
      </c>
      <c r="H3633" t="s">
        <v>128</v>
      </c>
      <c r="I3633">
        <v>2019</v>
      </c>
      <c r="J3633" t="s">
        <v>484</v>
      </c>
      <c r="K3633">
        <v>5391979.5300977146</v>
      </c>
      <c r="L3633">
        <v>1.1306139545222695</v>
      </c>
      <c r="M3633" t="s">
        <v>33</v>
      </c>
    </row>
    <row r="3634" spans="1:13" x14ac:dyDescent="0.3">
      <c r="A3634">
        <v>96</v>
      </c>
      <c r="B3634" t="s">
        <v>478</v>
      </c>
      <c r="C3634" s="1">
        <v>43435</v>
      </c>
      <c r="D3634" t="s">
        <v>103</v>
      </c>
      <c r="E3634" t="str">
        <f t="shared" si="56"/>
        <v>2018/12</v>
      </c>
      <c r="F3634">
        <v>4357902.3787019895</v>
      </c>
      <c r="G3634">
        <v>-8.3318444475778797E-2</v>
      </c>
      <c r="H3634" t="s">
        <v>128</v>
      </c>
      <c r="I3634">
        <v>2018</v>
      </c>
      <c r="J3634" t="s">
        <v>485</v>
      </c>
      <c r="K3634">
        <v>4432943.7211167319</v>
      </c>
      <c r="L3634">
        <v>1.017219601517805</v>
      </c>
      <c r="M3634" t="s">
        <v>33</v>
      </c>
    </row>
    <row r="3635" spans="1:13" x14ac:dyDescent="0.3">
      <c r="A3635">
        <v>96</v>
      </c>
      <c r="B3635" t="s">
        <v>478</v>
      </c>
      <c r="C3635" s="1">
        <v>43405</v>
      </c>
      <c r="D3635" t="s">
        <v>105</v>
      </c>
      <c r="E3635" t="str">
        <f t="shared" si="56"/>
        <v>2018/11</v>
      </c>
      <c r="F3635">
        <v>4736551.2204679698</v>
      </c>
      <c r="G3635">
        <v>-0.18093780403929752</v>
      </c>
      <c r="H3635" t="s">
        <v>128</v>
      </c>
      <c r="I3635">
        <v>2018</v>
      </c>
      <c r="J3635" t="s">
        <v>485</v>
      </c>
      <c r="K3635">
        <v>4432943.7211167319</v>
      </c>
      <c r="L3635">
        <v>0.93590114722305451</v>
      </c>
      <c r="M3635" t="s">
        <v>33</v>
      </c>
    </row>
    <row r="3636" spans="1:13" x14ac:dyDescent="0.3">
      <c r="A3636">
        <v>96</v>
      </c>
      <c r="B3636" t="s">
        <v>478</v>
      </c>
      <c r="C3636" s="1">
        <v>43374</v>
      </c>
      <c r="D3636" t="s">
        <v>106</v>
      </c>
      <c r="E3636" t="str">
        <f t="shared" si="56"/>
        <v>2018/10</v>
      </c>
      <c r="F3636">
        <v>5676001.8447422897</v>
      </c>
      <c r="G3636">
        <v>0.13011972117673892</v>
      </c>
      <c r="H3636" t="s">
        <v>128</v>
      </c>
      <c r="I3636">
        <v>2018</v>
      </c>
      <c r="J3636" t="s">
        <v>485</v>
      </c>
      <c r="K3636">
        <v>4432943.7211167319</v>
      </c>
      <c r="L3636">
        <v>0.78099758287129362</v>
      </c>
      <c r="M3636" t="s">
        <v>33</v>
      </c>
    </row>
    <row r="3637" spans="1:13" x14ac:dyDescent="0.3">
      <c r="A3637">
        <v>96</v>
      </c>
      <c r="B3637" t="s">
        <v>478</v>
      </c>
      <c r="C3637" s="1">
        <v>43344</v>
      </c>
      <c r="D3637" t="s">
        <v>107</v>
      </c>
      <c r="E3637" t="str">
        <f t="shared" si="56"/>
        <v>2018/09</v>
      </c>
      <c r="F3637">
        <v>4983474.62260292</v>
      </c>
      <c r="G3637">
        <v>-8.2531994982981954E-3</v>
      </c>
      <c r="H3637" t="s">
        <v>128</v>
      </c>
      <c r="I3637">
        <v>2018</v>
      </c>
      <c r="J3637" t="s">
        <v>485</v>
      </c>
      <c r="K3637">
        <v>4432943.7211167319</v>
      </c>
      <c r="L3637">
        <v>0.88952870373028203</v>
      </c>
      <c r="M3637" t="s">
        <v>33</v>
      </c>
    </row>
    <row r="3638" spans="1:13" x14ac:dyDescent="0.3">
      <c r="A3638">
        <v>96</v>
      </c>
      <c r="B3638" t="s">
        <v>478</v>
      </c>
      <c r="C3638" s="1">
        <v>43313</v>
      </c>
      <c r="D3638" t="s">
        <v>108</v>
      </c>
      <c r="E3638" t="str">
        <f t="shared" si="56"/>
        <v>2018/08</v>
      </c>
      <c r="F3638">
        <v>5024774.4261883004</v>
      </c>
      <c r="G3638">
        <v>2.2161616630413147E-2</v>
      </c>
      <c r="H3638" t="s">
        <v>128</v>
      </c>
      <c r="I3638">
        <v>2018</v>
      </c>
      <c r="J3638" t="s">
        <v>485</v>
      </c>
      <c r="K3638">
        <v>4432943.7211167319</v>
      </c>
      <c r="L3638">
        <v>0.88221745796447226</v>
      </c>
      <c r="M3638" t="s">
        <v>33</v>
      </c>
    </row>
    <row r="3639" spans="1:13" x14ac:dyDescent="0.3">
      <c r="A3639">
        <v>96</v>
      </c>
      <c r="B3639" t="s">
        <v>478</v>
      </c>
      <c r="C3639" s="1">
        <v>43282</v>
      </c>
      <c r="D3639" t="s">
        <v>109</v>
      </c>
      <c r="E3639" t="str">
        <f t="shared" si="56"/>
        <v>2018/07</v>
      </c>
      <c r="F3639">
        <v>4914642.1636590501</v>
      </c>
      <c r="G3639">
        <v>2.9852969220945502E-2</v>
      </c>
      <c r="H3639" t="s">
        <v>128</v>
      </c>
      <c r="I3639">
        <v>2018</v>
      </c>
      <c r="J3639" t="s">
        <v>485</v>
      </c>
      <c r="K3639">
        <v>4432943.7211167319</v>
      </c>
      <c r="L3639">
        <v>0.90198707728831184</v>
      </c>
      <c r="M3639" t="s">
        <v>33</v>
      </c>
    </row>
    <row r="3640" spans="1:13" x14ac:dyDescent="0.3">
      <c r="A3640">
        <v>96</v>
      </c>
      <c r="B3640" t="s">
        <v>478</v>
      </c>
      <c r="C3640" s="1">
        <v>43252</v>
      </c>
      <c r="D3640" t="s">
        <v>110</v>
      </c>
      <c r="E3640" t="str">
        <f t="shared" si="56"/>
        <v>2018/06</v>
      </c>
      <c r="F3640">
        <v>4770093.8357674005</v>
      </c>
      <c r="G3640">
        <v>1.4535126018768359E-2</v>
      </c>
      <c r="H3640" t="s">
        <v>128</v>
      </c>
      <c r="I3640">
        <v>2018</v>
      </c>
      <c r="J3640" t="s">
        <v>485</v>
      </c>
      <c r="K3640">
        <v>4432943.7211167319</v>
      </c>
      <c r="L3640">
        <v>0.9293200246664689</v>
      </c>
      <c r="M3640" t="s">
        <v>33</v>
      </c>
    </row>
    <row r="3641" spans="1:13" x14ac:dyDescent="0.3">
      <c r="A3641">
        <v>96</v>
      </c>
      <c r="B3641" t="s">
        <v>478</v>
      </c>
      <c r="C3641" s="1">
        <v>43221</v>
      </c>
      <c r="D3641" t="s">
        <v>111</v>
      </c>
      <c r="E3641" t="str">
        <f t="shared" si="56"/>
        <v>2018/05</v>
      </c>
      <c r="F3641">
        <v>4701261.3768235296</v>
      </c>
      <c r="G3641">
        <v>4.0334068178916299E-2</v>
      </c>
      <c r="H3641" t="s">
        <v>128</v>
      </c>
      <c r="I3641">
        <v>2018</v>
      </c>
      <c r="J3641" t="s">
        <v>485</v>
      </c>
      <c r="K3641">
        <v>4432943.7211167319</v>
      </c>
      <c r="L3641">
        <v>0.94292645437040346</v>
      </c>
      <c r="M3641" t="s">
        <v>33</v>
      </c>
    </row>
    <row r="3642" spans="1:13" x14ac:dyDescent="0.3">
      <c r="A3642">
        <v>96</v>
      </c>
      <c r="B3642" t="s">
        <v>478</v>
      </c>
      <c r="C3642" s="1">
        <v>43191</v>
      </c>
      <c r="D3642" t="s">
        <v>112</v>
      </c>
      <c r="E3642" t="str">
        <f t="shared" si="56"/>
        <v>2018/04</v>
      </c>
      <c r="F3642">
        <v>4515413.5735655501</v>
      </c>
      <c r="G3642">
        <v>4.8409130485056018E-2</v>
      </c>
      <c r="H3642" t="s">
        <v>128</v>
      </c>
      <c r="I3642">
        <v>2018</v>
      </c>
      <c r="J3642" t="s">
        <v>485</v>
      </c>
      <c r="K3642">
        <v>4432943.7211167319</v>
      </c>
      <c r="L3642">
        <v>0.98173592493683881</v>
      </c>
      <c r="M3642" t="s">
        <v>33</v>
      </c>
    </row>
    <row r="3643" spans="1:13" x14ac:dyDescent="0.3">
      <c r="A3643">
        <v>96</v>
      </c>
      <c r="B3643" t="s">
        <v>478</v>
      </c>
      <c r="C3643" s="1">
        <v>43160</v>
      </c>
      <c r="D3643" t="s">
        <v>113</v>
      </c>
      <c r="E3643" t="str">
        <f t="shared" si="56"/>
        <v>2018/03</v>
      </c>
      <c r="F3643">
        <v>4302032.7867300296</v>
      </c>
      <c r="G3643">
        <v>-4.0758027630668325E-2</v>
      </c>
      <c r="H3643" t="s">
        <v>128</v>
      </c>
      <c r="I3643">
        <v>2018</v>
      </c>
      <c r="J3643" t="s">
        <v>485</v>
      </c>
      <c r="K3643">
        <v>4432943.7211167319</v>
      </c>
      <c r="L3643">
        <v>1.0304300178256447</v>
      </c>
      <c r="M3643" t="s">
        <v>33</v>
      </c>
    </row>
    <row r="3644" spans="1:13" x14ac:dyDescent="0.3">
      <c r="A3644">
        <v>96</v>
      </c>
      <c r="B3644" t="s">
        <v>478</v>
      </c>
      <c r="C3644" s="1">
        <v>43132</v>
      </c>
      <c r="D3644" t="s">
        <v>114</v>
      </c>
      <c r="E3644" t="str">
        <f t="shared" si="56"/>
        <v>2018/02</v>
      </c>
      <c r="F3644">
        <v>4480997.5082031498</v>
      </c>
      <c r="G3644">
        <v>-1.6755861282791634E-2</v>
      </c>
      <c r="H3644" t="s">
        <v>128</v>
      </c>
      <c r="I3644">
        <v>2018</v>
      </c>
      <c r="J3644" t="s">
        <v>485</v>
      </c>
      <c r="K3644">
        <v>4432943.7211167319</v>
      </c>
      <c r="L3644">
        <v>0.98927609600352417</v>
      </c>
      <c r="M3644" t="s">
        <v>33</v>
      </c>
    </row>
    <row r="3645" spans="1:13" x14ac:dyDescent="0.3">
      <c r="A3645">
        <v>96</v>
      </c>
      <c r="B3645" t="s">
        <v>478</v>
      </c>
      <c r="C3645" s="1">
        <v>43101</v>
      </c>
      <c r="D3645" t="s">
        <v>115</v>
      </c>
      <c r="E3645" t="str">
        <f t="shared" si="56"/>
        <v>2018/01</v>
      </c>
      <c r="F3645">
        <v>4556713.0489318799</v>
      </c>
      <c r="G3645">
        <v>-3.9375080072726866E-2</v>
      </c>
      <c r="H3645" t="s">
        <v>128</v>
      </c>
      <c r="I3645">
        <v>2018</v>
      </c>
      <c r="J3645" t="s">
        <v>485</v>
      </c>
      <c r="K3645">
        <v>4432943.7211167319</v>
      </c>
      <c r="L3645">
        <v>0.97283802458349655</v>
      </c>
      <c r="M3645" t="s">
        <v>33</v>
      </c>
    </row>
    <row r="3646" spans="1:13" x14ac:dyDescent="0.3">
      <c r="A3646">
        <v>96</v>
      </c>
      <c r="B3646" t="s">
        <v>478</v>
      </c>
      <c r="C3646" s="1">
        <v>43070</v>
      </c>
      <c r="D3646" t="s">
        <v>116</v>
      </c>
      <c r="E3646" t="str">
        <f t="shared" si="56"/>
        <v>2017/12</v>
      </c>
      <c r="F3646">
        <v>4739713.1693414096</v>
      </c>
      <c r="G3646">
        <v>2.4576715042101703E-2</v>
      </c>
      <c r="H3646" t="s">
        <v>128</v>
      </c>
      <c r="I3646">
        <v>2017</v>
      </c>
      <c r="J3646" t="s">
        <v>486</v>
      </c>
      <c r="K3646">
        <v>4955820.808402976</v>
      </c>
      <c r="L3646">
        <v>1.0455950880022546</v>
      </c>
      <c r="M3646" t="s">
        <v>33</v>
      </c>
    </row>
    <row r="3647" spans="1:13" x14ac:dyDescent="0.3">
      <c r="A3647">
        <v>96</v>
      </c>
      <c r="B3647" t="s">
        <v>478</v>
      </c>
      <c r="C3647" s="1">
        <v>43040</v>
      </c>
      <c r="D3647" t="s">
        <v>118</v>
      </c>
      <c r="E3647" t="str">
        <f t="shared" si="56"/>
        <v>2017/11</v>
      </c>
      <c r="F3647">
        <v>4624646.3632301996</v>
      </c>
      <c r="G3647">
        <v>1.4125850395106134E-2</v>
      </c>
      <c r="H3647" t="s">
        <v>128</v>
      </c>
      <c r="I3647">
        <v>2017</v>
      </c>
      <c r="J3647" t="s">
        <v>486</v>
      </c>
      <c r="K3647">
        <v>4955820.808402976</v>
      </c>
      <c r="L3647">
        <v>1.0716107609450725</v>
      </c>
      <c r="M3647" t="s">
        <v>33</v>
      </c>
    </row>
    <row r="3648" spans="1:13" x14ac:dyDescent="0.3">
      <c r="A3648">
        <v>96</v>
      </c>
      <c r="B3648" t="s">
        <v>478</v>
      </c>
      <c r="C3648" s="1">
        <v>43009</v>
      </c>
      <c r="D3648" t="s">
        <v>119</v>
      </c>
      <c r="E3648" t="str">
        <f t="shared" si="56"/>
        <v>2017/10</v>
      </c>
      <c r="F3648">
        <v>4559778.5358240101</v>
      </c>
      <c r="G3648">
        <v>2.4860157275267355E-2</v>
      </c>
      <c r="H3648" t="s">
        <v>128</v>
      </c>
      <c r="I3648">
        <v>2017</v>
      </c>
      <c r="J3648" t="s">
        <v>486</v>
      </c>
      <c r="K3648">
        <v>4955820.808402976</v>
      </c>
      <c r="L3648">
        <v>1.0868555938555897</v>
      </c>
      <c r="M3648" t="s">
        <v>33</v>
      </c>
    </row>
    <row r="3649" spans="1:13" x14ac:dyDescent="0.3">
      <c r="A3649">
        <v>96</v>
      </c>
      <c r="B3649" t="s">
        <v>478</v>
      </c>
      <c r="C3649" s="1">
        <v>42979</v>
      </c>
      <c r="D3649" t="s">
        <v>120</v>
      </c>
      <c r="E3649" t="str">
        <f t="shared" si="56"/>
        <v>2017/09</v>
      </c>
      <c r="F3649">
        <v>4447819.15430413</v>
      </c>
      <c r="G3649">
        <v>-1.9749616188486523E-2</v>
      </c>
      <c r="H3649" t="s">
        <v>128</v>
      </c>
      <c r="I3649">
        <v>2017</v>
      </c>
      <c r="J3649" t="s">
        <v>486</v>
      </c>
      <c r="K3649">
        <v>4955820.808402976</v>
      </c>
      <c r="L3649">
        <v>1.1142136486388516</v>
      </c>
      <c r="M3649" t="s">
        <v>33</v>
      </c>
    </row>
    <row r="3650" spans="1:13" x14ac:dyDescent="0.3">
      <c r="A3650">
        <v>96</v>
      </c>
      <c r="B3650" t="s">
        <v>478</v>
      </c>
      <c r="C3650" s="1">
        <v>42948</v>
      </c>
      <c r="D3650" t="s">
        <v>121</v>
      </c>
      <c r="E3650" t="str">
        <f t="shared" si="56"/>
        <v>2017/08</v>
      </c>
      <c r="F3650">
        <v>4536535.04426808</v>
      </c>
      <c r="G3650">
        <v>3.1551430445732512E-2</v>
      </c>
      <c r="H3650" t="s">
        <v>128</v>
      </c>
      <c r="I3650">
        <v>2017</v>
      </c>
      <c r="J3650" t="s">
        <v>486</v>
      </c>
      <c r="K3650">
        <v>4955820.808402976</v>
      </c>
      <c r="L3650">
        <v>1.0924242312785977</v>
      </c>
      <c r="M3650" t="s">
        <v>33</v>
      </c>
    </row>
    <row r="3651" spans="1:13" x14ac:dyDescent="0.3">
      <c r="A3651">
        <v>96</v>
      </c>
      <c r="B3651" t="s">
        <v>478</v>
      </c>
      <c r="C3651" s="1">
        <v>42917</v>
      </c>
      <c r="D3651" t="s">
        <v>122</v>
      </c>
      <c r="E3651" t="str">
        <f t="shared" ref="E3651:E3714" si="57">TEXT(C3651,"yyyy/mm")</f>
        <v>2017/07</v>
      </c>
      <c r="F3651">
        <v>4395635.3562320601</v>
      </c>
      <c r="G3651">
        <v>2.1527126956101698E-2</v>
      </c>
      <c r="H3651" t="s">
        <v>128</v>
      </c>
      <c r="I3651">
        <v>2017</v>
      </c>
      <c r="J3651" t="s">
        <v>486</v>
      </c>
      <c r="K3651">
        <v>4955820.808402976</v>
      </c>
      <c r="L3651">
        <v>1.1274412927306843</v>
      </c>
      <c r="M3651" t="s">
        <v>33</v>
      </c>
    </row>
    <row r="3652" spans="1:13" x14ac:dyDescent="0.3">
      <c r="A3652">
        <v>96</v>
      </c>
      <c r="B3652" t="s">
        <v>478</v>
      </c>
      <c r="C3652" s="1">
        <v>42887</v>
      </c>
      <c r="D3652" t="s">
        <v>123</v>
      </c>
      <c r="E3652" t="str">
        <f t="shared" si="57"/>
        <v>2017/06</v>
      </c>
      <c r="F3652">
        <v>4302021.1930269804</v>
      </c>
      <c r="G3652">
        <v>-4.9887081334025769E-3</v>
      </c>
      <c r="H3652" t="s">
        <v>128</v>
      </c>
      <c r="I3652">
        <v>2017</v>
      </c>
      <c r="J3652" t="s">
        <v>486</v>
      </c>
      <c r="K3652">
        <v>4955820.808402976</v>
      </c>
      <c r="L3652">
        <v>1.1519749871143639</v>
      </c>
      <c r="M3652" t="s">
        <v>33</v>
      </c>
    </row>
    <row r="3653" spans="1:13" x14ac:dyDescent="0.3">
      <c r="A3653">
        <v>96</v>
      </c>
      <c r="B3653" t="s">
        <v>478</v>
      </c>
      <c r="C3653" s="1">
        <v>42856</v>
      </c>
      <c r="D3653" t="s">
        <v>124</v>
      </c>
      <c r="E3653" t="str">
        <f t="shared" si="57"/>
        <v>2017/05</v>
      </c>
      <c r="F3653">
        <v>4323536.3429233599</v>
      </c>
      <c r="G3653">
        <v>4.2272822229957513E-2</v>
      </c>
      <c r="H3653" t="s">
        <v>128</v>
      </c>
      <c r="I3653">
        <v>2017</v>
      </c>
      <c r="J3653" t="s">
        <v>486</v>
      </c>
      <c r="K3653">
        <v>4955820.808402976</v>
      </c>
      <c r="L3653">
        <v>1.1462424310401649</v>
      </c>
      <c r="M3653" t="s">
        <v>33</v>
      </c>
    </row>
    <row r="3654" spans="1:13" x14ac:dyDescent="0.3">
      <c r="A3654">
        <v>96</v>
      </c>
      <c r="B3654" t="s">
        <v>478</v>
      </c>
      <c r="C3654" s="1">
        <v>42826</v>
      </c>
      <c r="D3654" t="s">
        <v>125</v>
      </c>
      <c r="E3654" t="str">
        <f t="shared" si="57"/>
        <v>2017/04</v>
      </c>
      <c r="F3654">
        <v>4144577.45731339</v>
      </c>
      <c r="G3654">
        <v>-2.1154222779360479E-3</v>
      </c>
      <c r="H3654" t="s">
        <v>128</v>
      </c>
      <c r="I3654">
        <v>2017</v>
      </c>
      <c r="J3654" t="s">
        <v>486</v>
      </c>
      <c r="K3654">
        <v>4955820.808402976</v>
      </c>
      <c r="L3654">
        <v>1.1957360815293949</v>
      </c>
      <c r="M3654" t="s">
        <v>33</v>
      </c>
    </row>
    <row r="3655" spans="1:13" x14ac:dyDescent="0.3">
      <c r="A3655">
        <v>96</v>
      </c>
      <c r="B3655" t="s">
        <v>478</v>
      </c>
      <c r="C3655" s="1">
        <v>42795</v>
      </c>
      <c r="D3655" t="s">
        <v>126</v>
      </c>
      <c r="E3655" t="str">
        <f t="shared" si="57"/>
        <v>2017/03</v>
      </c>
      <c r="F3655">
        <v>4153354.2688575299</v>
      </c>
      <c r="G3655">
        <v>-4.0582105253028364E-3</v>
      </c>
      <c r="H3655" t="s">
        <v>128</v>
      </c>
      <c r="I3655">
        <v>2017</v>
      </c>
      <c r="J3655" t="s">
        <v>486</v>
      </c>
      <c r="K3655">
        <v>4955820.808402976</v>
      </c>
      <c r="L3655">
        <v>1.1932092683647191</v>
      </c>
      <c r="M3655" t="s">
        <v>33</v>
      </c>
    </row>
    <row r="3656" spans="1:13" x14ac:dyDescent="0.3">
      <c r="A3656">
        <v>96</v>
      </c>
      <c r="B3656" t="s">
        <v>478</v>
      </c>
      <c r="C3656" s="1">
        <v>42767</v>
      </c>
      <c r="D3656" t="s">
        <v>127</v>
      </c>
      <c r="E3656" t="str">
        <f t="shared" si="57"/>
        <v>2017/02</v>
      </c>
      <c r="F3656">
        <v>4170243.7021252098</v>
      </c>
      <c r="G3656">
        <v>3.445225934288923E-2</v>
      </c>
      <c r="H3656" t="s">
        <v>128</v>
      </c>
      <c r="I3656">
        <v>2017</v>
      </c>
      <c r="J3656" t="s">
        <v>486</v>
      </c>
      <c r="K3656">
        <v>4955820.808402976</v>
      </c>
      <c r="L3656">
        <v>1.1883767862001509</v>
      </c>
      <c r="M3656" t="s">
        <v>33</v>
      </c>
    </row>
    <row r="3657" spans="1:13" x14ac:dyDescent="0.3">
      <c r="A3657">
        <v>96</v>
      </c>
      <c r="B3657" t="s">
        <v>478</v>
      </c>
      <c r="C3657" s="1">
        <v>42736</v>
      </c>
      <c r="D3657" t="s">
        <v>129</v>
      </c>
      <c r="E3657" t="str">
        <f t="shared" si="57"/>
        <v>2017/01</v>
      </c>
      <c r="F3657">
        <v>4029016.1575617301</v>
      </c>
      <c r="G3657">
        <v>9.665409721709331E-2</v>
      </c>
      <c r="H3657" t="s">
        <v>128</v>
      </c>
      <c r="I3657">
        <v>2017</v>
      </c>
      <c r="J3657" t="s">
        <v>486</v>
      </c>
      <c r="K3657">
        <v>4955820.808402976</v>
      </c>
      <c r="L3657">
        <v>1.2300324979093971</v>
      </c>
      <c r="M3657" t="s">
        <v>33</v>
      </c>
    </row>
    <row r="3658" spans="1:13" x14ac:dyDescent="0.3">
      <c r="A3658">
        <v>96</v>
      </c>
      <c r="B3658" t="s">
        <v>478</v>
      </c>
      <c r="C3658" s="1">
        <v>42705</v>
      </c>
      <c r="D3658" t="s">
        <v>130</v>
      </c>
      <c r="E3658" t="str">
        <f t="shared" si="57"/>
        <v>2016/12</v>
      </c>
      <c r="F3658">
        <v>3657822.8449028698</v>
      </c>
      <c r="G3658">
        <v>4.6995650095240239E-2</v>
      </c>
      <c r="H3658" t="s">
        <v>128</v>
      </c>
      <c r="I3658">
        <v>2016</v>
      </c>
      <c r="J3658" t="s">
        <v>487</v>
      </c>
      <c r="K3658">
        <v>3953003.7277557501</v>
      </c>
      <c r="L3658">
        <v>1.080698518044473</v>
      </c>
      <c r="M3658" t="s">
        <v>33</v>
      </c>
    </row>
    <row r="3659" spans="1:13" x14ac:dyDescent="0.3">
      <c r="A3659">
        <v>96</v>
      </c>
      <c r="B3659" t="s">
        <v>478</v>
      </c>
      <c r="C3659" s="1">
        <v>42675</v>
      </c>
      <c r="D3659" t="s">
        <v>132</v>
      </c>
      <c r="E3659" t="str">
        <f t="shared" si="57"/>
        <v>2016/11</v>
      </c>
      <c r="F3659">
        <v>3489897.8596302802</v>
      </c>
      <c r="G3659">
        <v>-7.6814555526803427E-3</v>
      </c>
      <c r="H3659" t="s">
        <v>128</v>
      </c>
      <c r="I3659">
        <v>2016</v>
      </c>
      <c r="J3659" t="s">
        <v>487</v>
      </c>
      <c r="K3659">
        <v>3953003.7277557501</v>
      </c>
      <c r="L3659">
        <v>1.1326989747988014</v>
      </c>
      <c r="M3659" t="s">
        <v>33</v>
      </c>
    </row>
    <row r="3660" spans="1:13" x14ac:dyDescent="0.3">
      <c r="A3660">
        <v>96</v>
      </c>
      <c r="B3660" t="s">
        <v>478</v>
      </c>
      <c r="C3660" s="1">
        <v>42644</v>
      </c>
      <c r="D3660" t="s">
        <v>133</v>
      </c>
      <c r="E3660" t="str">
        <f t="shared" si="57"/>
        <v>2016/10</v>
      </c>
      <c r="F3660">
        <v>3516808.57934955</v>
      </c>
      <c r="G3660">
        <v>3.869951305462855E-2</v>
      </c>
      <c r="H3660" t="s">
        <v>128</v>
      </c>
      <c r="I3660">
        <v>2016</v>
      </c>
      <c r="J3660" t="s">
        <v>487</v>
      </c>
      <c r="K3660">
        <v>3953003.7277557501</v>
      </c>
      <c r="L3660">
        <v>1.1240315298840851</v>
      </c>
      <c r="M3660" t="s">
        <v>33</v>
      </c>
    </row>
    <row r="3661" spans="1:13" x14ac:dyDescent="0.3">
      <c r="A3661">
        <v>96</v>
      </c>
      <c r="B3661" t="s">
        <v>478</v>
      </c>
      <c r="C3661" s="1">
        <v>42614</v>
      </c>
      <c r="D3661" t="s">
        <v>134</v>
      </c>
      <c r="E3661" t="str">
        <f t="shared" si="57"/>
        <v>2016/09</v>
      </c>
      <c r="F3661">
        <v>3383309.6327699702</v>
      </c>
      <c r="G3661">
        <v>2.5404480769242008E-3</v>
      </c>
      <c r="H3661" t="s">
        <v>128</v>
      </c>
      <c r="I3661">
        <v>2016</v>
      </c>
      <c r="J3661" t="s">
        <v>487</v>
      </c>
      <c r="K3661">
        <v>3953003.7277557501</v>
      </c>
      <c r="L3661">
        <v>1.1683836706720105</v>
      </c>
      <c r="M3661" t="s">
        <v>33</v>
      </c>
    </row>
    <row r="3662" spans="1:13" x14ac:dyDescent="0.3">
      <c r="A3662">
        <v>96</v>
      </c>
      <c r="B3662" t="s">
        <v>478</v>
      </c>
      <c r="C3662" s="1">
        <v>42583</v>
      </c>
      <c r="D3662" t="s">
        <v>135</v>
      </c>
      <c r="E3662" t="str">
        <f t="shared" si="57"/>
        <v>2016/08</v>
      </c>
      <c r="F3662">
        <v>3374725.4188114698</v>
      </c>
      <c r="G3662">
        <v>3.1261672731261417E-2</v>
      </c>
      <c r="H3662" t="s">
        <v>128</v>
      </c>
      <c r="I3662">
        <v>2016</v>
      </c>
      <c r="J3662" t="s">
        <v>487</v>
      </c>
      <c r="K3662">
        <v>3953003.7277557501</v>
      </c>
      <c r="L3662">
        <v>1.1713556622179773</v>
      </c>
      <c r="M3662" t="s">
        <v>33</v>
      </c>
    </row>
    <row r="3663" spans="1:13" x14ac:dyDescent="0.3">
      <c r="A3663">
        <v>96</v>
      </c>
      <c r="B3663" t="s">
        <v>478</v>
      </c>
      <c r="C3663" s="1">
        <v>42552</v>
      </c>
      <c r="D3663" t="s">
        <v>136</v>
      </c>
      <c r="E3663" t="str">
        <f t="shared" si="57"/>
        <v>2016/07</v>
      </c>
      <c r="F3663">
        <v>3270857.8530766298</v>
      </c>
      <c r="G3663">
        <v>5.6125243401967874E-2</v>
      </c>
      <c r="H3663" t="s">
        <v>128</v>
      </c>
      <c r="I3663">
        <v>2016</v>
      </c>
      <c r="J3663" t="s">
        <v>487</v>
      </c>
      <c r="K3663">
        <v>3953003.7277557501</v>
      </c>
      <c r="L3663">
        <v>1.208552589357401</v>
      </c>
      <c r="M3663" t="s">
        <v>33</v>
      </c>
    </row>
    <row r="3664" spans="1:13" x14ac:dyDescent="0.3">
      <c r="A3664">
        <v>96</v>
      </c>
      <c r="B3664" t="s">
        <v>478</v>
      </c>
      <c r="C3664" s="1">
        <v>42522</v>
      </c>
      <c r="D3664" t="s">
        <v>137</v>
      </c>
      <c r="E3664" t="str">
        <f t="shared" si="57"/>
        <v>2016/06</v>
      </c>
      <c r="F3664">
        <v>3092336.7889848398</v>
      </c>
      <c r="G3664">
        <v>2.9556377920971745E-2</v>
      </c>
      <c r="H3664" t="s">
        <v>128</v>
      </c>
      <c r="I3664">
        <v>2016</v>
      </c>
      <c r="J3664" t="s">
        <v>487</v>
      </c>
      <c r="K3664">
        <v>3953003.7277557501</v>
      </c>
      <c r="L3664">
        <v>1.2783225106129052</v>
      </c>
      <c r="M3664" t="s">
        <v>33</v>
      </c>
    </row>
    <row r="3665" spans="1:13" x14ac:dyDescent="0.3">
      <c r="A3665">
        <v>96</v>
      </c>
      <c r="B3665" t="s">
        <v>478</v>
      </c>
      <c r="C3665" s="1">
        <v>42491</v>
      </c>
      <c r="D3665" t="s">
        <v>138</v>
      </c>
      <c r="E3665" t="str">
        <f t="shared" si="57"/>
        <v>2016/05</v>
      </c>
      <c r="F3665">
        <v>3002276.0056404099</v>
      </c>
      <c r="G3665">
        <v>1.3341686186576192E-2</v>
      </c>
      <c r="H3665" t="s">
        <v>128</v>
      </c>
      <c r="I3665">
        <v>2016</v>
      </c>
      <c r="J3665" t="s">
        <v>487</v>
      </c>
      <c r="K3665">
        <v>3953003.7277557501</v>
      </c>
      <c r="L3665">
        <v>1.3166689938996938</v>
      </c>
      <c r="M3665" t="s">
        <v>33</v>
      </c>
    </row>
    <row r="3666" spans="1:13" x14ac:dyDescent="0.3">
      <c r="A3666">
        <v>96</v>
      </c>
      <c r="B3666" t="s">
        <v>478</v>
      </c>
      <c r="C3666" s="1">
        <v>42461</v>
      </c>
      <c r="D3666" t="s">
        <v>139</v>
      </c>
      <c r="E3666" t="str">
        <f t="shared" si="57"/>
        <v>2016/04</v>
      </c>
      <c r="F3666">
        <v>2962486.6004164098</v>
      </c>
      <c r="G3666">
        <v>-4.9781517852560335E-4</v>
      </c>
      <c r="H3666" t="s">
        <v>128</v>
      </c>
      <c r="I3666">
        <v>2016</v>
      </c>
      <c r="J3666" t="s">
        <v>487</v>
      </c>
      <c r="K3666">
        <v>3953003.7277557501</v>
      </c>
      <c r="L3666">
        <v>1.3343532852435898</v>
      </c>
      <c r="M3666" t="s">
        <v>33</v>
      </c>
    </row>
    <row r="3667" spans="1:13" x14ac:dyDescent="0.3">
      <c r="A3667">
        <v>96</v>
      </c>
      <c r="B3667" t="s">
        <v>478</v>
      </c>
      <c r="C3667" s="1">
        <v>42430</v>
      </c>
      <c r="D3667" t="s">
        <v>140</v>
      </c>
      <c r="E3667" t="str">
        <f t="shared" si="57"/>
        <v>2016/03</v>
      </c>
      <c r="F3667">
        <v>2963961.7383548399</v>
      </c>
      <c r="G3667">
        <v>6.1050098942405278E-3</v>
      </c>
      <c r="H3667" t="s">
        <v>128</v>
      </c>
      <c r="I3667">
        <v>2016</v>
      </c>
      <c r="J3667" t="s">
        <v>487</v>
      </c>
      <c r="K3667">
        <v>3953003.7277557501</v>
      </c>
      <c r="L3667">
        <v>1.3336891892369307</v>
      </c>
      <c r="M3667" t="s">
        <v>33</v>
      </c>
    </row>
    <row r="3668" spans="1:13" x14ac:dyDescent="0.3">
      <c r="A3668">
        <v>96</v>
      </c>
      <c r="B3668" t="s">
        <v>478</v>
      </c>
      <c r="C3668" s="1">
        <v>42401</v>
      </c>
      <c r="D3668" t="s">
        <v>141</v>
      </c>
      <c r="E3668" t="str">
        <f t="shared" si="57"/>
        <v>2016/02</v>
      </c>
      <c r="F3668">
        <v>2945921.8455087799</v>
      </c>
      <c r="G3668">
        <v>1.3584567411400216E-2</v>
      </c>
      <c r="H3668" t="s">
        <v>128</v>
      </c>
      <c r="I3668">
        <v>2016</v>
      </c>
      <c r="J3668" t="s">
        <v>487</v>
      </c>
      <c r="K3668">
        <v>3953003.7277557501</v>
      </c>
      <c r="L3668">
        <v>1.3418562796505691</v>
      </c>
      <c r="M3668" t="s">
        <v>33</v>
      </c>
    </row>
    <row r="3669" spans="1:13" x14ac:dyDescent="0.3">
      <c r="A3669">
        <v>96</v>
      </c>
      <c r="B3669" t="s">
        <v>478</v>
      </c>
      <c r="C3669" s="1">
        <v>42370</v>
      </c>
      <c r="D3669" t="s">
        <v>142</v>
      </c>
      <c r="E3669" t="str">
        <f t="shared" si="57"/>
        <v>2016/01</v>
      </c>
      <c r="F3669">
        <v>2906173.3658256801</v>
      </c>
      <c r="G3669">
        <v>-0.24713188696928384</v>
      </c>
      <c r="H3669" t="s">
        <v>128</v>
      </c>
      <c r="I3669">
        <v>2016</v>
      </c>
      <c r="J3669" t="s">
        <v>487</v>
      </c>
      <c r="K3669">
        <v>3953003.7277557501</v>
      </c>
      <c r="L3669">
        <v>1.3602091926930355</v>
      </c>
      <c r="M3669" t="s">
        <v>33</v>
      </c>
    </row>
    <row r="3670" spans="1:13" x14ac:dyDescent="0.3">
      <c r="A3670">
        <v>96</v>
      </c>
      <c r="B3670" t="s">
        <v>478</v>
      </c>
      <c r="C3670" s="1">
        <v>42339</v>
      </c>
      <c r="D3670" t="s">
        <v>143</v>
      </c>
      <c r="E3670" t="str">
        <f t="shared" si="57"/>
        <v>2015/12</v>
      </c>
      <c r="F3670">
        <v>3720913.1486410201</v>
      </c>
      <c r="G3670">
        <v>1.0301515806194752E-2</v>
      </c>
      <c r="H3670" t="s">
        <v>128</v>
      </c>
      <c r="I3670">
        <v>2015</v>
      </c>
      <c r="J3670" t="s">
        <v>488</v>
      </c>
      <c r="K3670">
        <v>4004206.0881812526</v>
      </c>
      <c r="L3670">
        <v>1.0761353270617722</v>
      </c>
      <c r="M3670" t="s">
        <v>33</v>
      </c>
    </row>
    <row r="3671" spans="1:13" x14ac:dyDescent="0.3">
      <c r="A3671">
        <v>96</v>
      </c>
      <c r="B3671" t="s">
        <v>478</v>
      </c>
      <c r="C3671" s="1">
        <v>42309</v>
      </c>
      <c r="D3671" t="s">
        <v>145</v>
      </c>
      <c r="E3671" t="str">
        <f t="shared" si="57"/>
        <v>2015/11</v>
      </c>
      <c r="F3671">
        <v>3682778.8607490798</v>
      </c>
      <c r="G3671">
        <v>2.1337171079474419E-2</v>
      </c>
      <c r="H3671" t="s">
        <v>128</v>
      </c>
      <c r="I3671">
        <v>2015</v>
      </c>
      <c r="J3671" t="s">
        <v>488</v>
      </c>
      <c r="K3671">
        <v>4004206.0881812526</v>
      </c>
      <c r="L3671">
        <v>1.0872784491238212</v>
      </c>
      <c r="M3671" t="s">
        <v>33</v>
      </c>
    </row>
    <row r="3672" spans="1:13" x14ac:dyDescent="0.3">
      <c r="A3672">
        <v>96</v>
      </c>
      <c r="B3672" t="s">
        <v>478</v>
      </c>
      <c r="C3672" s="1">
        <v>42278</v>
      </c>
      <c r="D3672" t="s">
        <v>146</v>
      </c>
      <c r="E3672" t="str">
        <f t="shared" si="57"/>
        <v>2015/10</v>
      </c>
      <c r="F3672">
        <v>3605031.1855638102</v>
      </c>
      <c r="G3672">
        <v>3.6826418209284076E-2</v>
      </c>
      <c r="H3672" t="s">
        <v>128</v>
      </c>
      <c r="I3672">
        <v>2015</v>
      </c>
      <c r="J3672" t="s">
        <v>488</v>
      </c>
      <c r="K3672">
        <v>4004206.0881812526</v>
      </c>
      <c r="L3672">
        <v>1.1107271704655208</v>
      </c>
      <c r="M3672" t="s">
        <v>33</v>
      </c>
    </row>
    <row r="3673" spans="1:13" x14ac:dyDescent="0.3">
      <c r="A3673">
        <v>96</v>
      </c>
      <c r="B3673" t="s">
        <v>478</v>
      </c>
      <c r="C3673" s="1">
        <v>42248</v>
      </c>
      <c r="D3673" t="s">
        <v>147</v>
      </c>
      <c r="E3673" t="str">
        <f t="shared" si="57"/>
        <v>2015/09</v>
      </c>
      <c r="F3673">
        <v>3474685.6105231801</v>
      </c>
      <c r="G3673">
        <v>-2.734733664690395E-2</v>
      </c>
      <c r="H3673" t="s">
        <v>128</v>
      </c>
      <c r="I3673">
        <v>2015</v>
      </c>
      <c r="J3673" t="s">
        <v>488</v>
      </c>
      <c r="K3673">
        <v>4004206.0881812526</v>
      </c>
      <c r="L3673">
        <v>1.1523937809091003</v>
      </c>
      <c r="M3673" t="s">
        <v>33</v>
      </c>
    </row>
    <row r="3674" spans="1:13" x14ac:dyDescent="0.3">
      <c r="A3674">
        <v>96</v>
      </c>
      <c r="B3674" t="s">
        <v>478</v>
      </c>
      <c r="C3674" s="1">
        <v>42217</v>
      </c>
      <c r="D3674" t="s">
        <v>148</v>
      </c>
      <c r="E3674" t="str">
        <f t="shared" si="57"/>
        <v>2015/08</v>
      </c>
      <c r="F3674">
        <v>3571020.2517934898</v>
      </c>
      <c r="G3674">
        <v>-3.235372242079481E-2</v>
      </c>
      <c r="H3674" t="s">
        <v>128</v>
      </c>
      <c r="I3674">
        <v>2015</v>
      </c>
      <c r="J3674" t="s">
        <v>488</v>
      </c>
      <c r="K3674">
        <v>4004206.0881812526</v>
      </c>
      <c r="L3674">
        <v>1.1213059030315502</v>
      </c>
      <c r="M3674" t="s">
        <v>33</v>
      </c>
    </row>
    <row r="3675" spans="1:13" x14ac:dyDescent="0.3">
      <c r="A3675">
        <v>96</v>
      </c>
      <c r="B3675" t="s">
        <v>478</v>
      </c>
      <c r="C3675" s="1">
        <v>42186</v>
      </c>
      <c r="D3675" t="s">
        <v>149</v>
      </c>
      <c r="E3675" t="str">
        <f t="shared" si="57"/>
        <v>2015/07</v>
      </c>
      <c r="F3675">
        <v>3688445.3768824399</v>
      </c>
      <c r="G3675">
        <v>2.4800099089100525E-2</v>
      </c>
      <c r="H3675" t="s">
        <v>128</v>
      </c>
      <c r="I3675">
        <v>2015</v>
      </c>
      <c r="J3675" t="s">
        <v>488</v>
      </c>
      <c r="K3675">
        <v>4004206.0881812526</v>
      </c>
      <c r="L3675">
        <v>1.085608075770313</v>
      </c>
      <c r="M3675" t="s">
        <v>33</v>
      </c>
    </row>
    <row r="3676" spans="1:13" x14ac:dyDescent="0.3">
      <c r="A3676">
        <v>96</v>
      </c>
      <c r="B3676" t="s">
        <v>478</v>
      </c>
      <c r="C3676" s="1">
        <v>42156</v>
      </c>
      <c r="D3676" t="s">
        <v>150</v>
      </c>
      <c r="E3676" t="str">
        <f t="shared" si="57"/>
        <v>2015/06</v>
      </c>
      <c r="F3676">
        <v>3598096.5269359099</v>
      </c>
      <c r="G3676">
        <v>-4.7415586032118345E-2</v>
      </c>
      <c r="H3676" t="s">
        <v>128</v>
      </c>
      <c r="I3676">
        <v>2015</v>
      </c>
      <c r="J3676" t="s">
        <v>488</v>
      </c>
      <c r="K3676">
        <v>4004206.0881812526</v>
      </c>
      <c r="L3676">
        <v>1.1128678895091177</v>
      </c>
      <c r="M3676" t="s">
        <v>33</v>
      </c>
    </row>
    <row r="3677" spans="1:13" x14ac:dyDescent="0.3">
      <c r="A3677">
        <v>96</v>
      </c>
      <c r="B3677" t="s">
        <v>478</v>
      </c>
      <c r="C3677" s="1">
        <v>42125</v>
      </c>
      <c r="D3677" t="s">
        <v>151</v>
      </c>
      <c r="E3677" t="str">
        <f t="shared" si="57"/>
        <v>2015/05</v>
      </c>
      <c r="F3677">
        <v>3772811.7627856899</v>
      </c>
      <c r="G3677">
        <v>3.9854432412785336E-2</v>
      </c>
      <c r="H3677" t="s">
        <v>128</v>
      </c>
      <c r="I3677">
        <v>2015</v>
      </c>
      <c r="J3677" t="s">
        <v>488</v>
      </c>
      <c r="K3677">
        <v>4004206.0881812526</v>
      </c>
      <c r="L3677">
        <v>1.0613320621182305</v>
      </c>
      <c r="M3677" t="s">
        <v>33</v>
      </c>
    </row>
    <row r="3678" spans="1:13" x14ac:dyDescent="0.3">
      <c r="A3678">
        <v>96</v>
      </c>
      <c r="B3678" t="s">
        <v>478</v>
      </c>
      <c r="C3678" s="1">
        <v>42095</v>
      </c>
      <c r="D3678" t="s">
        <v>152</v>
      </c>
      <c r="E3678" t="str">
        <f t="shared" si="57"/>
        <v>2015/04</v>
      </c>
      <c r="F3678">
        <v>3625405.4007018399</v>
      </c>
      <c r="G3678">
        <v>-1.6361601750202473E-2</v>
      </c>
      <c r="H3678" t="s">
        <v>128</v>
      </c>
      <c r="I3678">
        <v>2015</v>
      </c>
      <c r="J3678" t="s">
        <v>488</v>
      </c>
      <c r="K3678">
        <v>4004206.0881812526</v>
      </c>
      <c r="L3678">
        <v>1.1044850563211719</v>
      </c>
      <c r="M3678" t="s">
        <v>33</v>
      </c>
    </row>
    <row r="3679" spans="1:13" x14ac:dyDescent="0.3">
      <c r="A3679">
        <v>96</v>
      </c>
      <c r="B3679" t="s">
        <v>478</v>
      </c>
      <c r="C3679" s="1">
        <v>42064</v>
      </c>
      <c r="D3679" t="s">
        <v>153</v>
      </c>
      <c r="E3679" t="str">
        <f t="shared" si="57"/>
        <v>2015/03</v>
      </c>
      <c r="F3679">
        <v>3685210.76163824</v>
      </c>
      <c r="G3679">
        <v>-3.0585962398149709E-2</v>
      </c>
      <c r="H3679" t="s">
        <v>128</v>
      </c>
      <c r="I3679">
        <v>2015</v>
      </c>
      <c r="J3679" t="s">
        <v>488</v>
      </c>
      <c r="K3679">
        <v>4004206.0881812526</v>
      </c>
      <c r="L3679">
        <v>1.0865609451333538</v>
      </c>
      <c r="M3679" t="s">
        <v>33</v>
      </c>
    </row>
    <row r="3680" spans="1:13" x14ac:dyDescent="0.3">
      <c r="A3680">
        <v>96</v>
      </c>
      <c r="B3680" t="s">
        <v>478</v>
      </c>
      <c r="C3680" s="1">
        <v>42036</v>
      </c>
      <c r="D3680" t="s">
        <v>154</v>
      </c>
      <c r="E3680" t="str">
        <f t="shared" si="57"/>
        <v>2015/02</v>
      </c>
      <c r="F3680">
        <v>3799667.9482632801</v>
      </c>
      <c r="G3680">
        <v>9.9174536802951654E-3</v>
      </c>
      <c r="H3680" t="s">
        <v>128</v>
      </c>
      <c r="I3680">
        <v>2015</v>
      </c>
      <c r="J3680" t="s">
        <v>488</v>
      </c>
      <c r="K3680">
        <v>4004206.0881812526</v>
      </c>
      <c r="L3680">
        <v>1.0538305301155226</v>
      </c>
      <c r="M3680" t="s">
        <v>33</v>
      </c>
    </row>
    <row r="3681" spans="1:13" x14ac:dyDescent="0.3">
      <c r="A3681">
        <v>27</v>
      </c>
      <c r="B3681" t="s">
        <v>489</v>
      </c>
      <c r="C3681" s="1">
        <v>43435</v>
      </c>
      <c r="D3681" t="s">
        <v>103</v>
      </c>
      <c r="E3681" t="str">
        <f t="shared" si="57"/>
        <v>2018/12</v>
      </c>
      <c r="F3681">
        <v>14588092.535614001</v>
      </c>
      <c r="G3681">
        <v>-2.0850093401018691E-2</v>
      </c>
      <c r="H3681" t="s">
        <v>13</v>
      </c>
      <c r="I3681">
        <v>2018</v>
      </c>
      <c r="J3681" t="s">
        <v>490</v>
      </c>
      <c r="K3681">
        <v>4069915.3110000002</v>
      </c>
      <c r="L3681">
        <v>0.27898886033688713</v>
      </c>
      <c r="M3681" t="s">
        <v>15</v>
      </c>
    </row>
    <row r="3682" spans="1:13" x14ac:dyDescent="0.3">
      <c r="A3682">
        <v>27</v>
      </c>
      <c r="B3682" t="s">
        <v>489</v>
      </c>
      <c r="C3682" s="1">
        <v>43405</v>
      </c>
      <c r="D3682" t="s">
        <v>105</v>
      </c>
      <c r="E3682" t="str">
        <f t="shared" si="57"/>
        <v>2018/11</v>
      </c>
      <c r="F3682">
        <v>14895448.695270101</v>
      </c>
      <c r="G3682">
        <v>-2.4813401462279439E-2</v>
      </c>
      <c r="H3682" t="s">
        <v>13</v>
      </c>
      <c r="I3682">
        <v>2018</v>
      </c>
      <c r="J3682" t="s">
        <v>490</v>
      </c>
      <c r="K3682">
        <v>4069915.3110000002</v>
      </c>
      <c r="L3682">
        <v>0.27323213917633515</v>
      </c>
      <c r="M3682" t="s">
        <v>15</v>
      </c>
    </row>
    <row r="3683" spans="1:13" x14ac:dyDescent="0.3">
      <c r="A3683">
        <v>27</v>
      </c>
      <c r="B3683" t="s">
        <v>489</v>
      </c>
      <c r="C3683" s="1">
        <v>43374</v>
      </c>
      <c r="D3683" t="s">
        <v>106</v>
      </c>
      <c r="E3683" t="str">
        <f t="shared" si="57"/>
        <v>2018/10</v>
      </c>
      <c r="F3683">
        <v>15269679.208590399</v>
      </c>
      <c r="G3683">
        <v>-0.26504212257920495</v>
      </c>
      <c r="H3683" t="s">
        <v>13</v>
      </c>
      <c r="I3683">
        <v>2018</v>
      </c>
      <c r="J3683" t="s">
        <v>490</v>
      </c>
      <c r="K3683">
        <v>4069915.3110000002</v>
      </c>
      <c r="L3683">
        <v>0.26653574416352843</v>
      </c>
      <c r="M3683" t="s">
        <v>15</v>
      </c>
    </row>
    <row r="3684" spans="1:13" x14ac:dyDescent="0.3">
      <c r="A3684">
        <v>27</v>
      </c>
      <c r="B3684" t="s">
        <v>489</v>
      </c>
      <c r="C3684" s="1">
        <v>43344</v>
      </c>
      <c r="D3684" t="s">
        <v>107</v>
      </c>
      <c r="E3684" t="str">
        <f t="shared" si="57"/>
        <v>2018/09</v>
      </c>
      <c r="F3684">
        <v>19903811.252884101</v>
      </c>
      <c r="G3684">
        <v>7.1883578799137676E-2</v>
      </c>
      <c r="H3684" t="s">
        <v>13</v>
      </c>
      <c r="I3684">
        <v>2018</v>
      </c>
      <c r="J3684" t="s">
        <v>490</v>
      </c>
      <c r="K3684">
        <v>4069915.3110000002</v>
      </c>
      <c r="L3684">
        <v>0.20447919543098869</v>
      </c>
      <c r="M3684" t="s">
        <v>157</v>
      </c>
    </row>
    <row r="3685" spans="1:13" x14ac:dyDescent="0.3">
      <c r="A3685">
        <v>27</v>
      </c>
      <c r="B3685" t="s">
        <v>489</v>
      </c>
      <c r="C3685" s="1">
        <v>43313</v>
      </c>
      <c r="D3685" t="s">
        <v>108</v>
      </c>
      <c r="E3685" t="str">
        <f t="shared" si="57"/>
        <v>2018/08</v>
      </c>
      <c r="F3685">
        <v>18523267.690745499</v>
      </c>
      <c r="G3685">
        <v>4.4154423886053687E-3</v>
      </c>
      <c r="H3685" t="s">
        <v>13</v>
      </c>
      <c r="I3685">
        <v>2018</v>
      </c>
      <c r="J3685" t="s">
        <v>490</v>
      </c>
      <c r="K3685">
        <v>4069915.3110000002</v>
      </c>
      <c r="L3685">
        <v>0.21971907867170709</v>
      </c>
      <c r="M3685" t="s">
        <v>157</v>
      </c>
    </row>
    <row r="3686" spans="1:13" x14ac:dyDescent="0.3">
      <c r="A3686">
        <v>27</v>
      </c>
      <c r="B3686" t="s">
        <v>489</v>
      </c>
      <c r="C3686" s="1">
        <v>43282</v>
      </c>
      <c r="D3686" t="s">
        <v>109</v>
      </c>
      <c r="E3686" t="str">
        <f t="shared" si="57"/>
        <v>2018/07</v>
      </c>
      <c r="F3686">
        <v>18441659.569972999</v>
      </c>
      <c r="G3686">
        <v>2.9536380912332572E-3</v>
      </c>
      <c r="H3686" t="s">
        <v>13</v>
      </c>
      <c r="I3686">
        <v>2018</v>
      </c>
      <c r="J3686" t="s">
        <v>490</v>
      </c>
      <c r="K3686">
        <v>4069915.3110000002</v>
      </c>
      <c r="L3686">
        <v>0.22069138059715085</v>
      </c>
      <c r="M3686" t="s">
        <v>157</v>
      </c>
    </row>
    <row r="3687" spans="1:13" x14ac:dyDescent="0.3">
      <c r="A3687">
        <v>27</v>
      </c>
      <c r="B3687" t="s">
        <v>489</v>
      </c>
      <c r="C3687" s="1">
        <v>43252</v>
      </c>
      <c r="D3687" t="s">
        <v>110</v>
      </c>
      <c r="E3687" t="str">
        <f t="shared" si="57"/>
        <v>2018/06</v>
      </c>
      <c r="F3687">
        <v>18387269.944976799</v>
      </c>
      <c r="G3687">
        <v>-5.363998505631988E-2</v>
      </c>
      <c r="H3687" t="s">
        <v>13</v>
      </c>
      <c r="I3687">
        <v>2018</v>
      </c>
      <c r="J3687" t="s">
        <v>490</v>
      </c>
      <c r="K3687">
        <v>4069915.3110000002</v>
      </c>
      <c r="L3687">
        <v>0.22134418666713795</v>
      </c>
      <c r="M3687" t="s">
        <v>15</v>
      </c>
    </row>
    <row r="3688" spans="1:13" x14ac:dyDescent="0.3">
      <c r="A3688">
        <v>27</v>
      </c>
      <c r="B3688" t="s">
        <v>489</v>
      </c>
      <c r="C3688" s="1">
        <v>43221</v>
      </c>
      <c r="D3688" t="s">
        <v>111</v>
      </c>
      <c r="E3688" t="str">
        <f t="shared" si="57"/>
        <v>2018/05</v>
      </c>
      <c r="F3688">
        <v>19400494.577222001</v>
      </c>
      <c r="G3688">
        <v>1.8207014253209981E-2</v>
      </c>
      <c r="H3688" t="s">
        <v>13</v>
      </c>
      <c r="I3688">
        <v>2018</v>
      </c>
      <c r="J3688" t="s">
        <v>490</v>
      </c>
      <c r="K3688">
        <v>4069915.3110000002</v>
      </c>
      <c r="L3688">
        <v>0.20978410085372062</v>
      </c>
      <c r="M3688" t="s">
        <v>157</v>
      </c>
    </row>
    <row r="3689" spans="1:13" x14ac:dyDescent="0.3">
      <c r="A3689">
        <v>27</v>
      </c>
      <c r="B3689" t="s">
        <v>489</v>
      </c>
      <c r="C3689" s="1">
        <v>43191</v>
      </c>
      <c r="D3689" t="s">
        <v>112</v>
      </c>
      <c r="E3689" t="str">
        <f t="shared" si="57"/>
        <v>2018/04</v>
      </c>
      <c r="F3689">
        <v>19050465.656073801</v>
      </c>
      <c r="G3689">
        <v>2.3765827178050588E-2</v>
      </c>
      <c r="H3689" t="s">
        <v>13</v>
      </c>
      <c r="I3689">
        <v>2018</v>
      </c>
      <c r="J3689" t="s">
        <v>490</v>
      </c>
      <c r="K3689">
        <v>4069915.3110000002</v>
      </c>
      <c r="L3689">
        <v>0.2136386261877227</v>
      </c>
      <c r="M3689" t="s">
        <v>157</v>
      </c>
    </row>
    <row r="3690" spans="1:13" x14ac:dyDescent="0.3">
      <c r="A3690">
        <v>27</v>
      </c>
      <c r="B3690" t="s">
        <v>489</v>
      </c>
      <c r="C3690" s="1">
        <v>43160</v>
      </c>
      <c r="D3690" t="s">
        <v>113</v>
      </c>
      <c r="E3690" t="str">
        <f t="shared" si="57"/>
        <v>2018/03</v>
      </c>
      <c r="F3690">
        <v>18603053.2036971</v>
      </c>
      <c r="G3690">
        <v>4.958722456174651E-2</v>
      </c>
      <c r="H3690" t="s">
        <v>13</v>
      </c>
      <c r="I3690">
        <v>2018</v>
      </c>
      <c r="J3690" t="s">
        <v>490</v>
      </c>
      <c r="K3690">
        <v>4069915.3110000002</v>
      </c>
      <c r="L3690">
        <v>0.21877673876625589</v>
      </c>
      <c r="M3690" t="s">
        <v>157</v>
      </c>
    </row>
    <row r="3691" spans="1:13" x14ac:dyDescent="0.3">
      <c r="A3691">
        <v>27</v>
      </c>
      <c r="B3691" t="s">
        <v>489</v>
      </c>
      <c r="C3691" s="1">
        <v>43132</v>
      </c>
      <c r="D3691" t="s">
        <v>114</v>
      </c>
      <c r="E3691" t="str">
        <f t="shared" si="57"/>
        <v>2018/02</v>
      </c>
      <c r="F3691">
        <v>17703077.480525199</v>
      </c>
      <c r="G3691">
        <v>-8.8142783641551495E-2</v>
      </c>
      <c r="H3691" t="s">
        <v>13</v>
      </c>
      <c r="I3691">
        <v>2018</v>
      </c>
      <c r="J3691" t="s">
        <v>490</v>
      </c>
      <c r="K3691">
        <v>4069915.3110000002</v>
      </c>
      <c r="L3691">
        <v>0.22989874588060932</v>
      </c>
      <c r="M3691" t="s">
        <v>157</v>
      </c>
    </row>
    <row r="3692" spans="1:13" x14ac:dyDescent="0.3">
      <c r="A3692">
        <v>27</v>
      </c>
      <c r="B3692" t="s">
        <v>489</v>
      </c>
      <c r="C3692" s="1">
        <v>43101</v>
      </c>
      <c r="D3692" t="s">
        <v>115</v>
      </c>
      <c r="E3692" t="str">
        <f t="shared" si="57"/>
        <v>2018/01</v>
      </c>
      <c r="F3692">
        <v>19334310.758298799</v>
      </c>
      <c r="G3692">
        <v>7.5957867647408375E-2</v>
      </c>
      <c r="H3692" t="s">
        <v>13</v>
      </c>
      <c r="I3692">
        <v>2018</v>
      </c>
      <c r="J3692" t="s">
        <v>490</v>
      </c>
      <c r="K3692">
        <v>4069915.3110000002</v>
      </c>
      <c r="L3692">
        <v>0.21050221866600982</v>
      </c>
      <c r="M3692" t="s">
        <v>157</v>
      </c>
    </row>
    <row r="3693" spans="1:13" x14ac:dyDescent="0.3">
      <c r="A3693">
        <v>27</v>
      </c>
      <c r="B3693" t="s">
        <v>489</v>
      </c>
      <c r="C3693" s="1">
        <v>43070</v>
      </c>
      <c r="D3693" t="s">
        <v>116</v>
      </c>
      <c r="E3693" t="str">
        <f t="shared" si="57"/>
        <v>2017/12</v>
      </c>
      <c r="F3693">
        <v>17920107.5538316</v>
      </c>
      <c r="G3693">
        <v>-5.5736001519234675E-3</v>
      </c>
      <c r="H3693" t="s">
        <v>13</v>
      </c>
      <c r="I3693">
        <v>2017</v>
      </c>
      <c r="J3693" t="s">
        <v>491</v>
      </c>
      <c r="K3693">
        <v>4512016.235953792</v>
      </c>
      <c r="L3693">
        <v>0.2517851091239155</v>
      </c>
      <c r="M3693" t="s">
        <v>15</v>
      </c>
    </row>
    <row r="3694" spans="1:13" x14ac:dyDescent="0.3">
      <c r="A3694">
        <v>27</v>
      </c>
      <c r="B3694" t="s">
        <v>489</v>
      </c>
      <c r="C3694" s="1">
        <v>43040</v>
      </c>
      <c r="D3694" t="s">
        <v>118</v>
      </c>
      <c r="E3694" t="str">
        <f t="shared" si="57"/>
        <v>2017/11</v>
      </c>
      <c r="F3694">
        <v>18020265.9301017</v>
      </c>
      <c r="G3694">
        <v>1.3453838202035273E-2</v>
      </c>
      <c r="H3694" t="s">
        <v>13</v>
      </c>
      <c r="I3694">
        <v>2017</v>
      </c>
      <c r="J3694" t="s">
        <v>491</v>
      </c>
      <c r="K3694">
        <v>4512016.235953792</v>
      </c>
      <c r="L3694">
        <v>0.25038566320027261</v>
      </c>
      <c r="M3694" t="s">
        <v>15</v>
      </c>
    </row>
    <row r="3695" spans="1:13" x14ac:dyDescent="0.3">
      <c r="A3695">
        <v>27</v>
      </c>
      <c r="B3695" t="s">
        <v>489</v>
      </c>
      <c r="C3695" s="1">
        <v>43009</v>
      </c>
      <c r="D3695" t="s">
        <v>119</v>
      </c>
      <c r="E3695" t="str">
        <f t="shared" si="57"/>
        <v>2017/10</v>
      </c>
      <c r="F3695">
        <v>17779447.7845487</v>
      </c>
      <c r="G3695">
        <v>7.5385868867329536E-2</v>
      </c>
      <c r="H3695" t="s">
        <v>13</v>
      </c>
      <c r="I3695">
        <v>2017</v>
      </c>
      <c r="J3695" t="s">
        <v>491</v>
      </c>
      <c r="K3695">
        <v>4512016.235953792</v>
      </c>
      <c r="L3695">
        <v>0.25377707399185806</v>
      </c>
      <c r="M3695" t="s">
        <v>15</v>
      </c>
    </row>
    <row r="3696" spans="1:13" x14ac:dyDescent="0.3">
      <c r="A3696">
        <v>27</v>
      </c>
      <c r="B3696" t="s">
        <v>489</v>
      </c>
      <c r="C3696" s="1">
        <v>42979</v>
      </c>
      <c r="D3696" t="s">
        <v>120</v>
      </c>
      <c r="E3696" t="str">
        <f t="shared" si="57"/>
        <v>2017/09</v>
      </c>
      <c r="F3696">
        <v>16488403.283458101</v>
      </c>
      <c r="G3696">
        <v>0.11291763270511163</v>
      </c>
      <c r="H3696" t="s">
        <v>13</v>
      </c>
      <c r="I3696">
        <v>2017</v>
      </c>
      <c r="J3696" t="s">
        <v>491</v>
      </c>
      <c r="K3696">
        <v>4512016.235953792</v>
      </c>
      <c r="L3696">
        <v>0.27364785773286171</v>
      </c>
      <c r="M3696" t="s">
        <v>15</v>
      </c>
    </row>
    <row r="3697" spans="1:13" x14ac:dyDescent="0.3">
      <c r="A3697">
        <v>27</v>
      </c>
      <c r="B3697" t="s">
        <v>489</v>
      </c>
      <c r="C3697" s="1">
        <v>42948</v>
      </c>
      <c r="D3697" t="s">
        <v>121</v>
      </c>
      <c r="E3697" t="str">
        <f t="shared" si="57"/>
        <v>2017/08</v>
      </c>
      <c r="F3697">
        <v>14727841.319370501</v>
      </c>
      <c r="G3697">
        <v>-3.5398315227566375E-2</v>
      </c>
      <c r="H3697" t="s">
        <v>13</v>
      </c>
      <c r="I3697">
        <v>2017</v>
      </c>
      <c r="J3697" t="s">
        <v>491</v>
      </c>
      <c r="K3697">
        <v>4512016.235953792</v>
      </c>
      <c r="L3697">
        <v>0.30635964484621736</v>
      </c>
      <c r="M3697" t="s">
        <v>15</v>
      </c>
    </row>
    <row r="3698" spans="1:13" x14ac:dyDescent="0.3">
      <c r="A3698">
        <v>27</v>
      </c>
      <c r="B3698" t="s">
        <v>489</v>
      </c>
      <c r="C3698" s="1">
        <v>42917</v>
      </c>
      <c r="D3698" t="s">
        <v>122</v>
      </c>
      <c r="E3698" t="str">
        <f t="shared" si="57"/>
        <v>2017/07</v>
      </c>
      <c r="F3698">
        <v>15258519.228712801</v>
      </c>
      <c r="G3698">
        <v>-2.9349390918374591E-2</v>
      </c>
      <c r="H3698" t="s">
        <v>13</v>
      </c>
      <c r="I3698">
        <v>2017</v>
      </c>
      <c r="J3698" t="s">
        <v>491</v>
      </c>
      <c r="K3698">
        <v>4512016.235953792</v>
      </c>
      <c r="L3698">
        <v>0.2957047252306948</v>
      </c>
      <c r="M3698" t="s">
        <v>15</v>
      </c>
    </row>
    <row r="3699" spans="1:13" x14ac:dyDescent="0.3">
      <c r="A3699">
        <v>27</v>
      </c>
      <c r="B3699" t="s">
        <v>489</v>
      </c>
      <c r="C3699" s="1">
        <v>42887</v>
      </c>
      <c r="D3699" t="s">
        <v>123</v>
      </c>
      <c r="E3699" t="str">
        <f t="shared" si="57"/>
        <v>2017/06</v>
      </c>
      <c r="F3699">
        <v>15712983.984251499</v>
      </c>
      <c r="G3699">
        <v>-5.7316111206422361E-2</v>
      </c>
      <c r="H3699" t="s">
        <v>13</v>
      </c>
      <c r="I3699">
        <v>2017</v>
      </c>
      <c r="J3699" t="s">
        <v>491</v>
      </c>
      <c r="K3699">
        <v>4512016.235953792</v>
      </c>
      <c r="L3699">
        <v>0.2871520928472916</v>
      </c>
      <c r="M3699" t="s">
        <v>15</v>
      </c>
    </row>
    <row r="3700" spans="1:13" x14ac:dyDescent="0.3">
      <c r="A3700">
        <v>27</v>
      </c>
      <c r="B3700" t="s">
        <v>489</v>
      </c>
      <c r="C3700" s="1">
        <v>42856</v>
      </c>
      <c r="D3700" t="s">
        <v>124</v>
      </c>
      <c r="E3700" t="str">
        <f t="shared" si="57"/>
        <v>2017/05</v>
      </c>
      <c r="F3700">
        <v>16639901.0214717</v>
      </c>
      <c r="G3700">
        <v>4.884665873749143E-2</v>
      </c>
      <c r="H3700" t="s">
        <v>13</v>
      </c>
      <c r="I3700">
        <v>2017</v>
      </c>
      <c r="J3700" t="s">
        <v>491</v>
      </c>
      <c r="K3700">
        <v>4512016.235953792</v>
      </c>
      <c r="L3700">
        <v>0.27115643477275508</v>
      </c>
      <c r="M3700" t="s">
        <v>15</v>
      </c>
    </row>
    <row r="3701" spans="1:13" x14ac:dyDescent="0.3">
      <c r="A3701">
        <v>27</v>
      </c>
      <c r="B3701" t="s">
        <v>489</v>
      </c>
      <c r="C3701" s="1">
        <v>42826</v>
      </c>
      <c r="D3701" t="s">
        <v>125</v>
      </c>
      <c r="E3701" t="str">
        <f t="shared" si="57"/>
        <v>2017/04</v>
      </c>
      <c r="F3701">
        <v>15846629.5085759</v>
      </c>
      <c r="G3701">
        <v>1.6377282458908708E-3</v>
      </c>
      <c r="H3701" t="s">
        <v>13</v>
      </c>
      <c r="I3701">
        <v>2017</v>
      </c>
      <c r="J3701" t="s">
        <v>491</v>
      </c>
      <c r="K3701">
        <v>4512016.235953792</v>
      </c>
      <c r="L3701">
        <v>0.28473034177469558</v>
      </c>
      <c r="M3701" t="s">
        <v>15</v>
      </c>
    </row>
    <row r="3702" spans="1:13" x14ac:dyDescent="0.3">
      <c r="A3702">
        <v>27</v>
      </c>
      <c r="B3702" t="s">
        <v>489</v>
      </c>
      <c r="C3702" s="1">
        <v>42795</v>
      </c>
      <c r="D3702" t="s">
        <v>126</v>
      </c>
      <c r="E3702" t="str">
        <f t="shared" si="57"/>
        <v>2017/03</v>
      </c>
      <c r="F3702">
        <v>15820698.2757797</v>
      </c>
      <c r="G3702">
        <v>-7.6142469452523444E-4</v>
      </c>
      <c r="H3702" t="s">
        <v>13</v>
      </c>
      <c r="I3702">
        <v>2017</v>
      </c>
      <c r="J3702" t="s">
        <v>491</v>
      </c>
      <c r="K3702">
        <v>4512016.235953792</v>
      </c>
      <c r="L3702">
        <v>0.2851970347517056</v>
      </c>
      <c r="M3702" t="s">
        <v>15</v>
      </c>
    </row>
    <row r="3703" spans="1:13" x14ac:dyDescent="0.3">
      <c r="A3703">
        <v>27</v>
      </c>
      <c r="B3703" t="s">
        <v>489</v>
      </c>
      <c r="C3703" s="1">
        <v>42767</v>
      </c>
      <c r="D3703" t="s">
        <v>127</v>
      </c>
      <c r="E3703" t="str">
        <f t="shared" si="57"/>
        <v>2017/02</v>
      </c>
      <c r="F3703">
        <v>15832749.1334596</v>
      </c>
      <c r="G3703">
        <v>6.4197836872758752E-3</v>
      </c>
      <c r="H3703" t="s">
        <v>13</v>
      </c>
      <c r="I3703">
        <v>2017</v>
      </c>
      <c r="J3703" t="s">
        <v>491</v>
      </c>
      <c r="K3703">
        <v>4512016.235953792</v>
      </c>
      <c r="L3703">
        <v>0.2849799613396562</v>
      </c>
      <c r="M3703" t="s">
        <v>15</v>
      </c>
    </row>
    <row r="3704" spans="1:13" x14ac:dyDescent="0.3">
      <c r="A3704">
        <v>27</v>
      </c>
      <c r="B3704" t="s">
        <v>489</v>
      </c>
      <c r="C3704" s="1">
        <v>42736</v>
      </c>
      <c r="D3704" t="s">
        <v>129</v>
      </c>
      <c r="E3704" t="str">
        <f t="shared" si="57"/>
        <v>2017/01</v>
      </c>
      <c r="F3704">
        <v>15731431.874262501</v>
      </c>
      <c r="G3704">
        <v>3.113521817306384E-2</v>
      </c>
      <c r="H3704" t="s">
        <v>13</v>
      </c>
      <c r="I3704">
        <v>2017</v>
      </c>
      <c r="J3704" t="s">
        <v>491</v>
      </c>
      <c r="K3704">
        <v>4512016.235953792</v>
      </c>
      <c r="L3704">
        <v>0.28681535616193349</v>
      </c>
      <c r="M3704" t="s">
        <v>15</v>
      </c>
    </row>
    <row r="3705" spans="1:13" x14ac:dyDescent="0.3">
      <c r="A3705">
        <v>27</v>
      </c>
      <c r="B3705" t="s">
        <v>489</v>
      </c>
      <c r="C3705" s="1">
        <v>42705</v>
      </c>
      <c r="D3705" t="s">
        <v>130</v>
      </c>
      <c r="E3705" t="str">
        <f t="shared" si="57"/>
        <v>2016/12</v>
      </c>
      <c r="F3705">
        <v>15249176.826362001</v>
      </c>
      <c r="G3705">
        <v>4.3253456879444339E-2</v>
      </c>
      <c r="H3705" t="s">
        <v>13</v>
      </c>
      <c r="I3705">
        <v>2016</v>
      </c>
      <c r="J3705" t="s">
        <v>492</v>
      </c>
      <c r="K3705">
        <v>3825260.7186777238</v>
      </c>
      <c r="L3705">
        <v>0.25085030898617477</v>
      </c>
      <c r="M3705" t="s">
        <v>15</v>
      </c>
    </row>
    <row r="3706" spans="1:13" x14ac:dyDescent="0.3">
      <c r="A3706">
        <v>27</v>
      </c>
      <c r="B3706" t="s">
        <v>489</v>
      </c>
      <c r="C3706" s="1">
        <v>42675</v>
      </c>
      <c r="D3706" t="s">
        <v>132</v>
      </c>
      <c r="E3706" t="str">
        <f t="shared" si="57"/>
        <v>2016/11</v>
      </c>
      <c r="F3706">
        <v>14603658.304344101</v>
      </c>
      <c r="G3706">
        <v>0.11257875951039663</v>
      </c>
      <c r="H3706" t="s">
        <v>13</v>
      </c>
      <c r="I3706">
        <v>2016</v>
      </c>
      <c r="J3706" t="s">
        <v>492</v>
      </c>
      <c r="K3706">
        <v>3825260.7186777238</v>
      </c>
      <c r="L3706">
        <v>0.26193852519404925</v>
      </c>
      <c r="M3706" t="s">
        <v>15</v>
      </c>
    </row>
    <row r="3707" spans="1:13" x14ac:dyDescent="0.3">
      <c r="A3707">
        <v>27</v>
      </c>
      <c r="B3707" t="s">
        <v>489</v>
      </c>
      <c r="C3707" s="1">
        <v>42644</v>
      </c>
      <c r="D3707" t="s">
        <v>133</v>
      </c>
      <c r="E3707" t="str">
        <f t="shared" si="57"/>
        <v>2016/10</v>
      </c>
      <c r="F3707">
        <v>13048762.5642181</v>
      </c>
      <c r="G3707">
        <v>-0.10898325897078481</v>
      </c>
      <c r="H3707" t="s">
        <v>13</v>
      </c>
      <c r="I3707">
        <v>2016</v>
      </c>
      <c r="J3707" t="s">
        <v>492</v>
      </c>
      <c r="K3707">
        <v>3825260.7186777238</v>
      </c>
      <c r="L3707">
        <v>0.29315122409899858</v>
      </c>
      <c r="M3707" t="s">
        <v>15</v>
      </c>
    </row>
    <row r="3708" spans="1:13" x14ac:dyDescent="0.3">
      <c r="A3708">
        <v>27</v>
      </c>
      <c r="B3708" t="s">
        <v>489</v>
      </c>
      <c r="C3708" s="1">
        <v>42614</v>
      </c>
      <c r="D3708" t="s">
        <v>134</v>
      </c>
      <c r="E3708" t="str">
        <f t="shared" si="57"/>
        <v>2016/09</v>
      </c>
      <c r="F3708">
        <v>14551245.125302101</v>
      </c>
      <c r="G3708">
        <v>2.6890952095738638E-3</v>
      </c>
      <c r="H3708" t="s">
        <v>13</v>
      </c>
      <c r="I3708">
        <v>2016</v>
      </c>
      <c r="J3708" t="s">
        <v>492</v>
      </c>
      <c r="K3708">
        <v>3825260.7186777238</v>
      </c>
      <c r="L3708">
        <v>0.26288202045516068</v>
      </c>
      <c r="M3708" t="s">
        <v>15</v>
      </c>
    </row>
    <row r="3709" spans="1:13" x14ac:dyDescent="0.3">
      <c r="A3709">
        <v>27</v>
      </c>
      <c r="B3709" t="s">
        <v>489</v>
      </c>
      <c r="C3709" s="1">
        <v>42583</v>
      </c>
      <c r="D3709" t="s">
        <v>135</v>
      </c>
      <c r="E3709" t="str">
        <f t="shared" si="57"/>
        <v>2016/08</v>
      </c>
      <c r="F3709">
        <v>14512168.006337</v>
      </c>
      <c r="G3709">
        <v>6.5617430131715282E-2</v>
      </c>
      <c r="H3709" t="s">
        <v>13</v>
      </c>
      <c r="I3709">
        <v>2016</v>
      </c>
      <c r="J3709" t="s">
        <v>492</v>
      </c>
      <c r="K3709">
        <v>3825260.7186777238</v>
      </c>
      <c r="L3709">
        <v>0.26358988657017718</v>
      </c>
      <c r="M3709" t="s">
        <v>15</v>
      </c>
    </row>
    <row r="3710" spans="1:13" x14ac:dyDescent="0.3">
      <c r="A3710">
        <v>27</v>
      </c>
      <c r="B3710" t="s">
        <v>489</v>
      </c>
      <c r="C3710" s="1">
        <v>42552</v>
      </c>
      <c r="D3710" t="s">
        <v>136</v>
      </c>
      <c r="E3710" t="str">
        <f t="shared" si="57"/>
        <v>2016/07</v>
      </c>
      <c r="F3710">
        <v>13590486.6947992</v>
      </c>
      <c r="G3710">
        <v>5.2116290970753473E-2</v>
      </c>
      <c r="H3710" t="s">
        <v>13</v>
      </c>
      <c r="I3710">
        <v>2016</v>
      </c>
      <c r="J3710" t="s">
        <v>492</v>
      </c>
      <c r="K3710">
        <v>3825260.7186777238</v>
      </c>
      <c r="L3710">
        <v>0.2814660581759425</v>
      </c>
      <c r="M3710" t="s">
        <v>15</v>
      </c>
    </row>
    <row r="3711" spans="1:13" x14ac:dyDescent="0.3">
      <c r="A3711">
        <v>27</v>
      </c>
      <c r="B3711" t="s">
        <v>489</v>
      </c>
      <c r="C3711" s="1">
        <v>42522</v>
      </c>
      <c r="D3711" t="s">
        <v>137</v>
      </c>
      <c r="E3711" t="str">
        <f t="shared" si="57"/>
        <v>2016/06</v>
      </c>
      <c r="F3711">
        <v>12900341.053400099</v>
      </c>
      <c r="G3711">
        <v>-0.15663023066215029</v>
      </c>
      <c r="H3711" t="s">
        <v>13</v>
      </c>
      <c r="I3711">
        <v>2016</v>
      </c>
      <c r="J3711" t="s">
        <v>492</v>
      </c>
      <c r="K3711">
        <v>3825260.7186777238</v>
      </c>
      <c r="L3711">
        <v>0.29652399908214155</v>
      </c>
      <c r="M3711" t="s">
        <v>15</v>
      </c>
    </row>
    <row r="3712" spans="1:13" x14ac:dyDescent="0.3">
      <c r="A3712">
        <v>27</v>
      </c>
      <c r="B3712" t="s">
        <v>489</v>
      </c>
      <c r="C3712" s="1">
        <v>42491</v>
      </c>
      <c r="D3712" t="s">
        <v>138</v>
      </c>
      <c r="E3712" t="str">
        <f t="shared" si="57"/>
        <v>2016/05</v>
      </c>
      <c r="F3712">
        <v>15087762.426784599</v>
      </c>
      <c r="G3712">
        <v>7.0245017359928635E-2</v>
      </c>
      <c r="H3712" t="s">
        <v>13</v>
      </c>
      <c r="I3712">
        <v>2016</v>
      </c>
      <c r="J3712" t="s">
        <v>492</v>
      </c>
      <c r="K3712">
        <v>3825260.7186777238</v>
      </c>
      <c r="L3712">
        <v>0.25353399732003451</v>
      </c>
      <c r="M3712" t="s">
        <v>15</v>
      </c>
    </row>
    <row r="3713" spans="1:13" x14ac:dyDescent="0.3">
      <c r="A3713">
        <v>27</v>
      </c>
      <c r="B3713" t="s">
        <v>489</v>
      </c>
      <c r="C3713" s="1">
        <v>42461</v>
      </c>
      <c r="D3713" t="s">
        <v>139</v>
      </c>
      <c r="E3713" t="str">
        <f t="shared" si="57"/>
        <v>2016/04</v>
      </c>
      <c r="F3713">
        <v>14064290.025533</v>
      </c>
      <c r="G3713">
        <v>-2.8609531063101663E-2</v>
      </c>
      <c r="H3713" t="s">
        <v>13</v>
      </c>
      <c r="I3713">
        <v>2016</v>
      </c>
      <c r="J3713" t="s">
        <v>492</v>
      </c>
      <c r="K3713">
        <v>3825260.7186777238</v>
      </c>
      <c r="L3713">
        <v>0.27198391897018326</v>
      </c>
      <c r="M3713" t="s">
        <v>15</v>
      </c>
    </row>
    <row r="3714" spans="1:13" x14ac:dyDescent="0.3">
      <c r="A3714">
        <v>27</v>
      </c>
      <c r="B3714" t="s">
        <v>489</v>
      </c>
      <c r="C3714" s="1">
        <v>42430</v>
      </c>
      <c r="D3714" t="s">
        <v>140</v>
      </c>
      <c r="E3714" t="str">
        <f t="shared" si="57"/>
        <v>2016/03</v>
      </c>
      <c r="F3714">
        <v>14472473.901192799</v>
      </c>
      <c r="G3714">
        <v>0.11578175444635329</v>
      </c>
      <c r="H3714" t="s">
        <v>13</v>
      </c>
      <c r="I3714">
        <v>2016</v>
      </c>
      <c r="J3714" t="s">
        <v>492</v>
      </c>
      <c r="K3714">
        <v>3825260.7186777238</v>
      </c>
      <c r="L3714">
        <v>0.26431284276577288</v>
      </c>
      <c r="M3714" t="s">
        <v>15</v>
      </c>
    </row>
    <row r="3715" spans="1:13" x14ac:dyDescent="0.3">
      <c r="A3715">
        <v>27</v>
      </c>
      <c r="B3715" t="s">
        <v>489</v>
      </c>
      <c r="C3715" s="1">
        <v>42401</v>
      </c>
      <c r="D3715" t="s">
        <v>141</v>
      </c>
      <c r="E3715" t="str">
        <f t="shared" ref="E3715:E3778" si="58">TEXT(C3715,"yyyy/mm")</f>
        <v>2016/02</v>
      </c>
      <c r="F3715">
        <v>12890192.349032501</v>
      </c>
      <c r="G3715">
        <v>2.9360066035374475E-2</v>
      </c>
      <c r="H3715" t="s">
        <v>13</v>
      </c>
      <c r="I3715">
        <v>2016</v>
      </c>
      <c r="J3715" t="s">
        <v>492</v>
      </c>
      <c r="K3715">
        <v>3825260.7186777238</v>
      </c>
      <c r="L3715">
        <v>0.29675745831402095</v>
      </c>
      <c r="M3715" t="s">
        <v>15</v>
      </c>
    </row>
    <row r="3716" spans="1:13" x14ac:dyDescent="0.3">
      <c r="A3716">
        <v>27</v>
      </c>
      <c r="B3716" t="s">
        <v>489</v>
      </c>
      <c r="C3716" s="1">
        <v>42370</v>
      </c>
      <c r="D3716" t="s">
        <v>142</v>
      </c>
      <c r="E3716" t="str">
        <f t="shared" si="58"/>
        <v>2016/01</v>
      </c>
      <c r="F3716">
        <v>12517237.2344948</v>
      </c>
      <c r="G3716">
        <v>-0.11951205359101065</v>
      </c>
      <c r="H3716" t="s">
        <v>13</v>
      </c>
      <c r="I3716">
        <v>2016</v>
      </c>
      <c r="J3716" t="s">
        <v>492</v>
      </c>
      <c r="K3716">
        <v>3825260.7186777238</v>
      </c>
      <c r="L3716">
        <v>0.30559944235427067</v>
      </c>
      <c r="M3716" t="s">
        <v>15</v>
      </c>
    </row>
    <row r="3717" spans="1:13" x14ac:dyDescent="0.3">
      <c r="A3717">
        <v>27</v>
      </c>
      <c r="B3717" t="s">
        <v>489</v>
      </c>
      <c r="C3717" s="1">
        <v>42339</v>
      </c>
      <c r="D3717" t="s">
        <v>143</v>
      </c>
      <c r="E3717" t="str">
        <f t="shared" si="58"/>
        <v>2015/12</v>
      </c>
      <c r="F3717">
        <v>14106260.793501601</v>
      </c>
      <c r="G3717">
        <v>-2.9568581941268442E-2</v>
      </c>
      <c r="H3717" t="s">
        <v>13</v>
      </c>
      <c r="I3717">
        <v>2015</v>
      </c>
      <c r="J3717" t="s">
        <v>493</v>
      </c>
      <c r="K3717">
        <v>4044879.0964594926</v>
      </c>
      <c r="L3717">
        <v>0.28674353577263129</v>
      </c>
      <c r="M3717" t="s">
        <v>15</v>
      </c>
    </row>
    <row r="3718" spans="1:13" x14ac:dyDescent="0.3">
      <c r="A3718">
        <v>27</v>
      </c>
      <c r="B3718" t="s">
        <v>489</v>
      </c>
      <c r="C3718" s="1">
        <v>42309</v>
      </c>
      <c r="D3718" t="s">
        <v>145</v>
      </c>
      <c r="E3718" t="str">
        <f t="shared" si="58"/>
        <v>2015/11</v>
      </c>
      <c r="F3718">
        <v>14529590.711646101</v>
      </c>
      <c r="G3718">
        <v>-1.4494741768549627E-2</v>
      </c>
      <c r="H3718" t="s">
        <v>13</v>
      </c>
      <c r="I3718">
        <v>2015</v>
      </c>
      <c r="J3718" t="s">
        <v>493</v>
      </c>
      <c r="K3718">
        <v>4044879.0964594926</v>
      </c>
      <c r="L3718">
        <v>0.27838905972880196</v>
      </c>
      <c r="M3718" t="s">
        <v>15</v>
      </c>
    </row>
    <row r="3719" spans="1:13" x14ac:dyDescent="0.3">
      <c r="A3719">
        <v>27</v>
      </c>
      <c r="B3719" t="s">
        <v>489</v>
      </c>
      <c r="C3719" s="1">
        <v>42278</v>
      </c>
      <c r="D3719" t="s">
        <v>146</v>
      </c>
      <c r="E3719" t="str">
        <f t="shared" si="58"/>
        <v>2015/10</v>
      </c>
      <c r="F3719">
        <v>14741727.0939568</v>
      </c>
      <c r="G3719">
        <v>-2.3360497582633175E-2</v>
      </c>
      <c r="H3719" t="s">
        <v>13</v>
      </c>
      <c r="I3719">
        <v>2015</v>
      </c>
      <c r="J3719" t="s">
        <v>493</v>
      </c>
      <c r="K3719">
        <v>4044879.0964594926</v>
      </c>
      <c r="L3719">
        <v>0.27438298583872467</v>
      </c>
      <c r="M3719" t="s">
        <v>15</v>
      </c>
    </row>
    <row r="3720" spans="1:13" x14ac:dyDescent="0.3">
      <c r="A3720">
        <v>27</v>
      </c>
      <c r="B3720" t="s">
        <v>489</v>
      </c>
      <c r="C3720" s="1">
        <v>42248</v>
      </c>
      <c r="D3720" t="s">
        <v>147</v>
      </c>
      <c r="E3720" t="str">
        <f t="shared" si="58"/>
        <v>2015/09</v>
      </c>
      <c r="F3720">
        <v>15090155.0543721</v>
      </c>
      <c r="G3720">
        <v>-8.4814191918311882E-2</v>
      </c>
      <c r="H3720" t="s">
        <v>13</v>
      </c>
      <c r="I3720">
        <v>2015</v>
      </c>
      <c r="J3720" t="s">
        <v>493</v>
      </c>
      <c r="K3720">
        <v>4044879.0964594926</v>
      </c>
      <c r="L3720">
        <v>0.26804755033233152</v>
      </c>
      <c r="M3720" t="s">
        <v>15</v>
      </c>
    </row>
    <row r="3721" spans="1:13" x14ac:dyDescent="0.3">
      <c r="A3721">
        <v>27</v>
      </c>
      <c r="B3721" t="s">
        <v>489</v>
      </c>
      <c r="C3721" s="1">
        <v>42217</v>
      </c>
      <c r="D3721" t="s">
        <v>148</v>
      </c>
      <c r="E3721" t="str">
        <f t="shared" si="58"/>
        <v>2015/08</v>
      </c>
      <c r="F3721">
        <v>16425857.006273599</v>
      </c>
      <c r="G3721">
        <v>-2.2627221185905138E-2</v>
      </c>
      <c r="H3721" t="s">
        <v>13</v>
      </c>
      <c r="I3721">
        <v>2015</v>
      </c>
      <c r="J3721" t="s">
        <v>493</v>
      </c>
      <c r="K3721">
        <v>4044879.0964594926</v>
      </c>
      <c r="L3721">
        <v>0.24625071890706307</v>
      </c>
      <c r="M3721" t="s">
        <v>15</v>
      </c>
    </row>
    <row r="3722" spans="1:13" x14ac:dyDescent="0.3">
      <c r="A3722">
        <v>27</v>
      </c>
      <c r="B3722" t="s">
        <v>489</v>
      </c>
      <c r="C3722" s="1">
        <v>42186</v>
      </c>
      <c r="D3722" t="s">
        <v>149</v>
      </c>
      <c r="E3722" t="str">
        <f t="shared" si="58"/>
        <v>2015/07</v>
      </c>
      <c r="F3722">
        <v>16801765.3481801</v>
      </c>
      <c r="G3722">
        <v>-2.3935992842500465E-2</v>
      </c>
      <c r="H3722" t="s">
        <v>13</v>
      </c>
      <c r="I3722">
        <v>2015</v>
      </c>
      <c r="J3722" t="s">
        <v>493</v>
      </c>
      <c r="K3722">
        <v>4044879.0964594926</v>
      </c>
      <c r="L3722">
        <v>0.24074131572713683</v>
      </c>
      <c r="M3722" t="s">
        <v>15</v>
      </c>
    </row>
    <row r="3723" spans="1:13" x14ac:dyDescent="0.3">
      <c r="A3723">
        <v>27</v>
      </c>
      <c r="B3723" t="s">
        <v>489</v>
      </c>
      <c r="C3723" s="1">
        <v>42156</v>
      </c>
      <c r="D3723" t="s">
        <v>150</v>
      </c>
      <c r="E3723" t="str">
        <f t="shared" si="58"/>
        <v>2015/06</v>
      </c>
      <c r="F3723">
        <v>17208784.049007799</v>
      </c>
      <c r="G3723">
        <v>7.9836225156373841E-2</v>
      </c>
      <c r="H3723" t="s">
        <v>13</v>
      </c>
      <c r="I3723">
        <v>2015</v>
      </c>
      <c r="J3723" t="s">
        <v>493</v>
      </c>
      <c r="K3723">
        <v>4044879.0964594926</v>
      </c>
      <c r="L3723">
        <v>0.23504735052403117</v>
      </c>
      <c r="M3723" t="s">
        <v>15</v>
      </c>
    </row>
    <row r="3724" spans="1:13" x14ac:dyDescent="0.3">
      <c r="A3724">
        <v>27</v>
      </c>
      <c r="B3724" t="s">
        <v>489</v>
      </c>
      <c r="C3724" s="1">
        <v>42125</v>
      </c>
      <c r="D3724" t="s">
        <v>151</v>
      </c>
      <c r="E3724" t="str">
        <f t="shared" si="58"/>
        <v>2015/05</v>
      </c>
      <c r="F3724">
        <v>15888311.749780901</v>
      </c>
      <c r="G3724">
        <v>2.1266076428891077E-2</v>
      </c>
      <c r="H3724" t="s">
        <v>13</v>
      </c>
      <c r="I3724">
        <v>2015</v>
      </c>
      <c r="J3724" t="s">
        <v>493</v>
      </c>
      <c r="K3724">
        <v>4044879.0964594926</v>
      </c>
      <c r="L3724">
        <v>0.25458205756286667</v>
      </c>
      <c r="M3724" t="s">
        <v>15</v>
      </c>
    </row>
    <row r="3725" spans="1:13" x14ac:dyDescent="0.3">
      <c r="A3725">
        <v>27</v>
      </c>
      <c r="B3725" t="s">
        <v>489</v>
      </c>
      <c r="C3725" s="1">
        <v>42095</v>
      </c>
      <c r="D3725" t="s">
        <v>152</v>
      </c>
      <c r="E3725" t="str">
        <f t="shared" si="58"/>
        <v>2015/04</v>
      </c>
      <c r="F3725">
        <v>15553997.0777454</v>
      </c>
      <c r="G3725">
        <v>5.5341872647346572E-3</v>
      </c>
      <c r="H3725" t="s">
        <v>13</v>
      </c>
      <c r="I3725">
        <v>2015</v>
      </c>
      <c r="J3725" t="s">
        <v>493</v>
      </c>
      <c r="K3725">
        <v>4044879.0964594926</v>
      </c>
      <c r="L3725">
        <v>0.26005399616841191</v>
      </c>
      <c r="M3725" t="s">
        <v>15</v>
      </c>
    </row>
    <row r="3726" spans="1:13" x14ac:dyDescent="0.3">
      <c r="A3726">
        <v>27</v>
      </c>
      <c r="B3726" t="s">
        <v>489</v>
      </c>
      <c r="C3726" s="1">
        <v>42064</v>
      </c>
      <c r="D3726" t="s">
        <v>153</v>
      </c>
      <c r="E3726" t="str">
        <f t="shared" si="58"/>
        <v>2015/03</v>
      </c>
      <c r="F3726">
        <v>15468156.0943298</v>
      </c>
      <c r="G3726">
        <v>-3.662877355994465E-2</v>
      </c>
      <c r="H3726" t="s">
        <v>13</v>
      </c>
      <c r="I3726">
        <v>2015</v>
      </c>
      <c r="J3726" t="s">
        <v>493</v>
      </c>
      <c r="K3726">
        <v>4044879.0964594926</v>
      </c>
      <c r="L3726">
        <v>0.26149717340531842</v>
      </c>
      <c r="M3726" t="s">
        <v>15</v>
      </c>
    </row>
    <row r="3727" spans="1:13" x14ac:dyDescent="0.3">
      <c r="A3727">
        <v>27</v>
      </c>
      <c r="B3727" t="s">
        <v>489</v>
      </c>
      <c r="C3727" s="1">
        <v>42036</v>
      </c>
      <c r="D3727" t="s">
        <v>154</v>
      </c>
      <c r="E3727" t="str">
        <f t="shared" si="58"/>
        <v>2015/02</v>
      </c>
      <c r="F3727">
        <v>16045240.101232</v>
      </c>
      <c r="G3727">
        <v>5.2230289141413352E-2</v>
      </c>
      <c r="H3727" t="s">
        <v>13</v>
      </c>
      <c r="I3727">
        <v>2015</v>
      </c>
      <c r="J3727" t="s">
        <v>493</v>
      </c>
      <c r="K3727">
        <v>4044879.0964594926</v>
      </c>
      <c r="L3727">
        <v>0.25209215137571639</v>
      </c>
      <c r="M3727" t="s">
        <v>15</v>
      </c>
    </row>
    <row r="3728" spans="1:13" x14ac:dyDescent="0.3">
      <c r="A3728">
        <v>72</v>
      </c>
      <c r="B3728" t="s">
        <v>494</v>
      </c>
      <c r="C3728" s="1">
        <v>45627</v>
      </c>
      <c r="D3728" t="s">
        <v>24</v>
      </c>
      <c r="E3728" t="str">
        <f t="shared" si="58"/>
        <v>2024/12</v>
      </c>
      <c r="F3728">
        <v>5745576.9051692896</v>
      </c>
      <c r="G3728">
        <v>-3.8663574185389439E-2</v>
      </c>
      <c r="H3728" t="s">
        <v>128</v>
      </c>
      <c r="I3728">
        <v>2024</v>
      </c>
      <c r="J3728" t="s">
        <v>495</v>
      </c>
      <c r="K3728">
        <v>3862432.7788313427</v>
      </c>
      <c r="L3728">
        <v>0.67224455308505504</v>
      </c>
      <c r="M3728" t="s">
        <v>15</v>
      </c>
    </row>
    <row r="3729" spans="1:13" x14ac:dyDescent="0.3">
      <c r="A3729">
        <v>72</v>
      </c>
      <c r="B3729" t="s">
        <v>494</v>
      </c>
      <c r="C3729" s="1">
        <v>45597</v>
      </c>
      <c r="D3729" t="s">
        <v>26</v>
      </c>
      <c r="E3729" t="str">
        <f t="shared" si="58"/>
        <v>2024/11</v>
      </c>
      <c r="F3729">
        <v>5972071.7804190097</v>
      </c>
      <c r="G3729">
        <v>-0.13517476988390631</v>
      </c>
      <c r="H3729" t="s">
        <v>128</v>
      </c>
      <c r="I3729">
        <v>2024</v>
      </c>
      <c r="J3729" t="s">
        <v>495</v>
      </c>
      <c r="K3729">
        <v>3862432.7788313427</v>
      </c>
      <c r="L3729">
        <v>0.64674922218706965</v>
      </c>
      <c r="M3729" t="s">
        <v>15</v>
      </c>
    </row>
    <row r="3730" spans="1:13" x14ac:dyDescent="0.3">
      <c r="A3730">
        <v>72</v>
      </c>
      <c r="B3730" t="s">
        <v>494</v>
      </c>
      <c r="C3730" s="1">
        <v>45566</v>
      </c>
      <c r="D3730" t="s">
        <v>27</v>
      </c>
      <c r="E3730" t="str">
        <f t="shared" si="58"/>
        <v>2024/10</v>
      </c>
      <c r="F3730">
        <v>6836450.5327399997</v>
      </c>
      <c r="G3730">
        <v>0.19005936187396036</v>
      </c>
      <c r="H3730" t="s">
        <v>128</v>
      </c>
      <c r="I3730">
        <v>2024</v>
      </c>
      <c r="J3730" t="s">
        <v>495</v>
      </c>
      <c r="K3730">
        <v>3862432.7788313427</v>
      </c>
      <c r="L3730">
        <v>0.56497633681894099</v>
      </c>
      <c r="M3730" t="s">
        <v>15</v>
      </c>
    </row>
    <row r="3731" spans="1:13" x14ac:dyDescent="0.3">
      <c r="A3731">
        <v>72</v>
      </c>
      <c r="B3731" t="s">
        <v>494</v>
      </c>
      <c r="C3731" s="1">
        <v>45536</v>
      </c>
      <c r="D3731" t="s">
        <v>28</v>
      </c>
      <c r="E3731" t="str">
        <f t="shared" si="58"/>
        <v>2024/09</v>
      </c>
      <c r="F3731">
        <v>5653129.6214726996</v>
      </c>
      <c r="G3731">
        <v>0.12157185830129312</v>
      </c>
      <c r="H3731" t="s">
        <v>128</v>
      </c>
      <c r="I3731">
        <v>2024</v>
      </c>
      <c r="J3731" t="s">
        <v>495</v>
      </c>
      <c r="K3731">
        <v>3862432.7788313427</v>
      </c>
      <c r="L3731">
        <v>0.68323796506635526</v>
      </c>
      <c r="M3731" t="s">
        <v>15</v>
      </c>
    </row>
    <row r="3732" spans="1:13" x14ac:dyDescent="0.3">
      <c r="A3732">
        <v>72</v>
      </c>
      <c r="B3732" t="s">
        <v>494</v>
      </c>
      <c r="C3732" s="1">
        <v>45505</v>
      </c>
      <c r="D3732" t="s">
        <v>29</v>
      </c>
      <c r="E3732" t="str">
        <f t="shared" si="58"/>
        <v>2024/08</v>
      </c>
      <c r="F3732">
        <v>5006001.2805245603</v>
      </c>
      <c r="G3732">
        <v>-8.2383907965007663E-2</v>
      </c>
      <c r="H3732" t="s">
        <v>128</v>
      </c>
      <c r="I3732">
        <v>2024</v>
      </c>
      <c r="J3732" t="s">
        <v>495</v>
      </c>
      <c r="K3732">
        <v>3862432.7788313427</v>
      </c>
      <c r="L3732">
        <v>0.7715604855831385</v>
      </c>
      <c r="M3732" t="s">
        <v>33</v>
      </c>
    </row>
    <row r="3733" spans="1:13" x14ac:dyDescent="0.3">
      <c r="A3733">
        <v>72</v>
      </c>
      <c r="B3733" t="s">
        <v>494</v>
      </c>
      <c r="C3733" s="1">
        <v>45474</v>
      </c>
      <c r="D3733" t="s">
        <v>30</v>
      </c>
      <c r="E3733" t="str">
        <f t="shared" si="58"/>
        <v>2024/07</v>
      </c>
      <c r="F3733">
        <v>5435879.6509211697</v>
      </c>
      <c r="G3733">
        <v>4.5225137830830188E-2</v>
      </c>
      <c r="H3733" t="s">
        <v>128</v>
      </c>
      <c r="I3733">
        <v>2024</v>
      </c>
      <c r="J3733" t="s">
        <v>495</v>
      </c>
      <c r="K3733">
        <v>3862432.7788313427</v>
      </c>
      <c r="L3733">
        <v>0.71054420385793693</v>
      </c>
      <c r="M3733" t="s">
        <v>33</v>
      </c>
    </row>
    <row r="3734" spans="1:13" x14ac:dyDescent="0.3">
      <c r="A3734">
        <v>72</v>
      </c>
      <c r="B3734" t="s">
        <v>494</v>
      </c>
      <c r="C3734" s="1">
        <v>45444</v>
      </c>
      <c r="D3734" t="s">
        <v>31</v>
      </c>
      <c r="E3734" t="str">
        <f t="shared" si="58"/>
        <v>2024/06</v>
      </c>
      <c r="F3734">
        <v>5195517.4186241701</v>
      </c>
      <c r="G3734">
        <v>-9.7410899248325952E-2</v>
      </c>
      <c r="H3734" t="s">
        <v>128</v>
      </c>
      <c r="I3734">
        <v>2024</v>
      </c>
      <c r="J3734" t="s">
        <v>495</v>
      </c>
      <c r="K3734">
        <v>3862432.7788313427</v>
      </c>
      <c r="L3734">
        <v>0.74341638524506326</v>
      </c>
      <c r="M3734" t="s">
        <v>33</v>
      </c>
    </row>
    <row r="3735" spans="1:13" x14ac:dyDescent="0.3">
      <c r="A3735">
        <v>72</v>
      </c>
      <c r="B3735" t="s">
        <v>494</v>
      </c>
      <c r="C3735" s="1">
        <v>45413</v>
      </c>
      <c r="D3735" t="s">
        <v>32</v>
      </c>
      <c r="E3735" t="str">
        <f t="shared" si="58"/>
        <v>2024/05</v>
      </c>
      <c r="F3735">
        <v>5727087.53659424</v>
      </c>
      <c r="G3735">
        <v>0.10455378007030255</v>
      </c>
      <c r="H3735" t="s">
        <v>128</v>
      </c>
      <c r="I3735">
        <v>2024</v>
      </c>
      <c r="J3735" t="s">
        <v>495</v>
      </c>
      <c r="K3735">
        <v>3862432.7788313427</v>
      </c>
      <c r="L3735">
        <v>0.67441483199822672</v>
      </c>
      <c r="M3735" t="s">
        <v>15</v>
      </c>
    </row>
    <row r="3736" spans="1:13" x14ac:dyDescent="0.3">
      <c r="A3736">
        <v>72</v>
      </c>
      <c r="B3736" t="s">
        <v>494</v>
      </c>
      <c r="C3736" s="1">
        <v>45383</v>
      </c>
      <c r="D3736" t="s">
        <v>34</v>
      </c>
      <c r="E3736" t="str">
        <f t="shared" si="58"/>
        <v>2024/04</v>
      </c>
      <c r="F3736">
        <v>5158538.6814740701</v>
      </c>
      <c r="G3736">
        <v>0.17183906776591482</v>
      </c>
      <c r="H3736" t="s">
        <v>128</v>
      </c>
      <c r="I3736">
        <v>2024</v>
      </c>
      <c r="J3736" t="s">
        <v>495</v>
      </c>
      <c r="K3736">
        <v>3862432.7788313427</v>
      </c>
      <c r="L3736">
        <v>0.7487455299506719</v>
      </c>
      <c r="M3736" t="s">
        <v>33</v>
      </c>
    </row>
    <row r="3737" spans="1:13" x14ac:dyDescent="0.3">
      <c r="A3737">
        <v>72</v>
      </c>
      <c r="B3737" t="s">
        <v>494</v>
      </c>
      <c r="C3737" s="1">
        <v>45352</v>
      </c>
      <c r="D3737" t="s">
        <v>35</v>
      </c>
      <c r="E3737" t="str">
        <f t="shared" si="58"/>
        <v>2024/03</v>
      </c>
      <c r="F3737">
        <v>4344081.1802235804</v>
      </c>
      <c r="G3737">
        <v>3.1343749092131078E-2</v>
      </c>
      <c r="H3737" t="s">
        <v>128</v>
      </c>
      <c r="I3737">
        <v>2024</v>
      </c>
      <c r="J3737" t="s">
        <v>495</v>
      </c>
      <c r="K3737">
        <v>3862432.7788313427</v>
      </c>
      <c r="L3737">
        <v>0.88912536819409793</v>
      </c>
      <c r="M3737" t="s">
        <v>33</v>
      </c>
    </row>
    <row r="3738" spans="1:13" x14ac:dyDescent="0.3">
      <c r="A3738">
        <v>72</v>
      </c>
      <c r="B3738" t="s">
        <v>494</v>
      </c>
      <c r="C3738" s="1">
        <v>45323</v>
      </c>
      <c r="D3738" t="s">
        <v>36</v>
      </c>
      <c r="E3738" t="str">
        <f t="shared" si="58"/>
        <v>2024/02</v>
      </c>
      <c r="F3738">
        <v>4210033.1478491202</v>
      </c>
      <c r="G3738">
        <v>-0.15471519211822515</v>
      </c>
      <c r="H3738" t="s">
        <v>128</v>
      </c>
      <c r="I3738">
        <v>2024</v>
      </c>
      <c r="J3738" t="s">
        <v>495</v>
      </c>
      <c r="K3738">
        <v>3862432.7788313427</v>
      </c>
      <c r="L3738">
        <v>0.91743524176398361</v>
      </c>
      <c r="M3738" t="s">
        <v>33</v>
      </c>
    </row>
    <row r="3739" spans="1:13" x14ac:dyDescent="0.3">
      <c r="A3739">
        <v>72</v>
      </c>
      <c r="B3739" t="s">
        <v>494</v>
      </c>
      <c r="C3739" s="1">
        <v>45292</v>
      </c>
      <c r="D3739" t="s">
        <v>37</v>
      </c>
      <c r="E3739" t="str">
        <f t="shared" si="58"/>
        <v>2024/01</v>
      </c>
      <c r="F3739">
        <v>4914478.8399548596</v>
      </c>
      <c r="G3739">
        <v>-0.12669278238914972</v>
      </c>
      <c r="H3739" t="s">
        <v>128</v>
      </c>
      <c r="I3739">
        <v>2024</v>
      </c>
      <c r="J3739" t="s">
        <v>495</v>
      </c>
      <c r="K3739">
        <v>3862432.7788313427</v>
      </c>
      <c r="L3739">
        <v>0.78592927238380783</v>
      </c>
      <c r="M3739" t="s">
        <v>33</v>
      </c>
    </row>
    <row r="3740" spans="1:13" x14ac:dyDescent="0.3">
      <c r="A3740">
        <v>72</v>
      </c>
      <c r="B3740" t="s">
        <v>494</v>
      </c>
      <c r="C3740" s="1">
        <v>45261</v>
      </c>
      <c r="D3740" t="s">
        <v>38</v>
      </c>
      <c r="E3740" t="str">
        <f t="shared" si="58"/>
        <v>2023/12</v>
      </c>
      <c r="F3740">
        <v>5578268.9026939096</v>
      </c>
      <c r="G3740">
        <v>1.970844837411577E-2</v>
      </c>
      <c r="H3740" t="s">
        <v>128</v>
      </c>
      <c r="I3740">
        <v>2023</v>
      </c>
      <c r="J3740" t="s">
        <v>496</v>
      </c>
      <c r="K3740">
        <v>3770774.4835842694</v>
      </c>
      <c r="L3740">
        <v>0.67597574612497646</v>
      </c>
      <c r="M3740" t="s">
        <v>15</v>
      </c>
    </row>
    <row r="3741" spans="1:13" x14ac:dyDescent="0.3">
      <c r="A3741">
        <v>72</v>
      </c>
      <c r="B3741" t="s">
        <v>494</v>
      </c>
      <c r="C3741" s="1">
        <v>45231</v>
      </c>
      <c r="D3741" t="s">
        <v>40</v>
      </c>
      <c r="E3741" t="str">
        <f t="shared" si="58"/>
        <v>2023/11</v>
      </c>
      <c r="F3741">
        <v>5469406.1595937498</v>
      </c>
      <c r="G3741">
        <v>5.1040456079006084E-2</v>
      </c>
      <c r="H3741" t="s">
        <v>128</v>
      </c>
      <c r="I3741">
        <v>2023</v>
      </c>
      <c r="J3741" t="s">
        <v>496</v>
      </c>
      <c r="K3741">
        <v>3770774.4835842694</v>
      </c>
      <c r="L3741">
        <v>0.68943032818472394</v>
      </c>
      <c r="M3741" t="s">
        <v>15</v>
      </c>
    </row>
    <row r="3742" spans="1:13" x14ac:dyDescent="0.3">
      <c r="A3742">
        <v>72</v>
      </c>
      <c r="B3742" t="s">
        <v>494</v>
      </c>
      <c r="C3742" s="1">
        <v>45200</v>
      </c>
      <c r="D3742" t="s">
        <v>41</v>
      </c>
      <c r="E3742" t="str">
        <f t="shared" si="58"/>
        <v>2023/10</v>
      </c>
      <c r="F3742">
        <v>5197249.74934093</v>
      </c>
      <c r="G3742">
        <v>4.7058950988645423E-3</v>
      </c>
      <c r="H3742" t="s">
        <v>128</v>
      </c>
      <c r="I3742">
        <v>2023</v>
      </c>
      <c r="J3742" t="s">
        <v>496</v>
      </c>
      <c r="K3742">
        <v>3770774.4835842694</v>
      </c>
      <c r="L3742">
        <v>0.72553266928579796</v>
      </c>
      <c r="M3742" t="s">
        <v>15</v>
      </c>
    </row>
    <row r="3743" spans="1:13" x14ac:dyDescent="0.3">
      <c r="A3743">
        <v>72</v>
      </c>
      <c r="B3743" t="s">
        <v>494</v>
      </c>
      <c r="C3743" s="1">
        <v>45170</v>
      </c>
      <c r="D3743" t="s">
        <v>42</v>
      </c>
      <c r="E3743" t="str">
        <f t="shared" si="58"/>
        <v>2023/09</v>
      </c>
      <c r="F3743">
        <v>5172849.4947666703</v>
      </c>
      <c r="G3743">
        <v>-4.2967748677685304E-2</v>
      </c>
      <c r="H3743" t="s">
        <v>128</v>
      </c>
      <c r="I3743">
        <v>2023</v>
      </c>
      <c r="J3743" t="s">
        <v>496</v>
      </c>
      <c r="K3743">
        <v>3770774.4835842694</v>
      </c>
      <c r="L3743">
        <v>0.72895499615813897</v>
      </c>
      <c r="M3743" t="s">
        <v>15</v>
      </c>
    </row>
    <row r="3744" spans="1:13" x14ac:dyDescent="0.3">
      <c r="A3744">
        <v>72</v>
      </c>
      <c r="B3744" t="s">
        <v>494</v>
      </c>
      <c r="C3744" s="1">
        <v>45139</v>
      </c>
      <c r="D3744" t="s">
        <v>43</v>
      </c>
      <c r="E3744" t="str">
        <f t="shared" si="58"/>
        <v>2023/08</v>
      </c>
      <c r="F3744">
        <v>5399959.4533045497</v>
      </c>
      <c r="G3744">
        <v>-7.174657201205191E-2</v>
      </c>
      <c r="H3744" t="s">
        <v>128</v>
      </c>
      <c r="I3744">
        <v>2023</v>
      </c>
      <c r="J3744" t="s">
        <v>496</v>
      </c>
      <c r="K3744">
        <v>3770774.4835842694</v>
      </c>
      <c r="L3744">
        <v>0.69829681429861712</v>
      </c>
      <c r="M3744" t="s">
        <v>15</v>
      </c>
    </row>
    <row r="3745" spans="1:13" x14ac:dyDescent="0.3">
      <c r="A3745">
        <v>72</v>
      </c>
      <c r="B3745" t="s">
        <v>494</v>
      </c>
      <c r="C3745" s="1">
        <v>45108</v>
      </c>
      <c r="D3745" t="s">
        <v>44</v>
      </c>
      <c r="E3745" t="str">
        <f t="shared" si="58"/>
        <v>2023/07</v>
      </c>
      <c r="F3745">
        <v>5801624.8037982099</v>
      </c>
      <c r="G3745">
        <v>1.3025244572561906E-2</v>
      </c>
      <c r="H3745" t="s">
        <v>128</v>
      </c>
      <c r="I3745">
        <v>2023</v>
      </c>
      <c r="J3745" t="s">
        <v>496</v>
      </c>
      <c r="K3745">
        <v>3770774.4835842694</v>
      </c>
      <c r="L3745">
        <v>0.64995145517090613</v>
      </c>
      <c r="M3745" t="s">
        <v>15</v>
      </c>
    </row>
    <row r="3746" spans="1:13" x14ac:dyDescent="0.3">
      <c r="A3746">
        <v>72</v>
      </c>
      <c r="B3746" t="s">
        <v>494</v>
      </c>
      <c r="C3746" s="1">
        <v>45078</v>
      </c>
      <c r="D3746" t="s">
        <v>45</v>
      </c>
      <c r="E3746" t="str">
        <f t="shared" si="58"/>
        <v>2023/06</v>
      </c>
      <c r="F3746">
        <v>5726547.2351074498</v>
      </c>
      <c r="G3746">
        <v>-6.0103888253520546E-2</v>
      </c>
      <c r="H3746" t="s">
        <v>128</v>
      </c>
      <c r="I3746">
        <v>2023</v>
      </c>
      <c r="J3746" t="s">
        <v>496</v>
      </c>
      <c r="K3746">
        <v>3770774.4835842694</v>
      </c>
      <c r="L3746">
        <v>0.65847260640180794</v>
      </c>
      <c r="M3746" t="s">
        <v>15</v>
      </c>
    </row>
    <row r="3747" spans="1:13" x14ac:dyDescent="0.3">
      <c r="A3747">
        <v>72</v>
      </c>
      <c r="B3747" t="s">
        <v>494</v>
      </c>
      <c r="C3747" s="1">
        <v>45047</v>
      </c>
      <c r="D3747" t="s">
        <v>46</v>
      </c>
      <c r="E3747" t="str">
        <f t="shared" si="58"/>
        <v>2023/05</v>
      </c>
      <c r="F3747">
        <v>6081288.8814205797</v>
      </c>
      <c r="G3747">
        <v>-9.3344205261452831E-2</v>
      </c>
      <c r="H3747" t="s">
        <v>128</v>
      </c>
      <c r="I3747">
        <v>2023</v>
      </c>
      <c r="J3747" t="s">
        <v>496</v>
      </c>
      <c r="K3747">
        <v>3770774.4835842694</v>
      </c>
      <c r="L3747">
        <v>0.62006172656994751</v>
      </c>
      <c r="M3747" t="s">
        <v>15</v>
      </c>
    </row>
    <row r="3748" spans="1:13" x14ac:dyDescent="0.3">
      <c r="A3748">
        <v>72</v>
      </c>
      <c r="B3748" t="s">
        <v>494</v>
      </c>
      <c r="C3748" s="1">
        <v>45017</v>
      </c>
      <c r="D3748" t="s">
        <v>47</v>
      </c>
      <c r="E3748" t="str">
        <f t="shared" si="58"/>
        <v>2023/04</v>
      </c>
      <c r="F3748">
        <v>6676279.4635403203</v>
      </c>
      <c r="G3748">
        <v>-4.7490700760128846E-2</v>
      </c>
      <c r="H3748" t="s">
        <v>128</v>
      </c>
      <c r="I3748">
        <v>2023</v>
      </c>
      <c r="J3748" t="s">
        <v>496</v>
      </c>
      <c r="K3748">
        <v>3770774.4835842694</v>
      </c>
      <c r="L3748">
        <v>0.56480177382878616</v>
      </c>
      <c r="M3748" t="s">
        <v>15</v>
      </c>
    </row>
    <row r="3749" spans="1:13" x14ac:dyDescent="0.3">
      <c r="A3749">
        <v>72</v>
      </c>
      <c r="B3749" t="s">
        <v>494</v>
      </c>
      <c r="C3749" s="1">
        <v>44986</v>
      </c>
      <c r="D3749" t="s">
        <v>48</v>
      </c>
      <c r="E3749" t="str">
        <f t="shared" si="58"/>
        <v>2023/03</v>
      </c>
      <c r="F3749">
        <v>7000989.9928776203</v>
      </c>
      <c r="G3749">
        <v>-2.3056574470002339E-2</v>
      </c>
      <c r="H3749" t="s">
        <v>128</v>
      </c>
      <c r="I3749">
        <v>2023</v>
      </c>
      <c r="J3749" t="s">
        <v>496</v>
      </c>
      <c r="K3749">
        <v>3770774.4835842694</v>
      </c>
      <c r="L3749">
        <v>0.53860589536914427</v>
      </c>
      <c r="M3749" t="s">
        <v>15</v>
      </c>
    </row>
    <row r="3750" spans="1:13" x14ac:dyDescent="0.3">
      <c r="A3750">
        <v>72</v>
      </c>
      <c r="B3750" t="s">
        <v>494</v>
      </c>
      <c r="C3750" s="1">
        <v>44958</v>
      </c>
      <c r="D3750" t="s">
        <v>49</v>
      </c>
      <c r="E3750" t="str">
        <f t="shared" si="58"/>
        <v>2023/02</v>
      </c>
      <c r="F3750">
        <v>7164284.1075278698</v>
      </c>
      <c r="G3750">
        <v>-7.3228107187345959E-2</v>
      </c>
      <c r="H3750" t="s">
        <v>128</v>
      </c>
      <c r="I3750">
        <v>2023</v>
      </c>
      <c r="J3750" t="s">
        <v>496</v>
      </c>
      <c r="K3750">
        <v>3770774.4835842694</v>
      </c>
      <c r="L3750">
        <v>0.52632955742530219</v>
      </c>
      <c r="M3750" t="s">
        <v>15</v>
      </c>
    </row>
    <row r="3751" spans="1:13" x14ac:dyDescent="0.3">
      <c r="A3751">
        <v>72</v>
      </c>
      <c r="B3751" t="s">
        <v>494</v>
      </c>
      <c r="C3751" s="1">
        <v>44927</v>
      </c>
      <c r="D3751" t="s">
        <v>50</v>
      </c>
      <c r="E3751" t="str">
        <f t="shared" si="58"/>
        <v>2023/01</v>
      </c>
      <c r="F3751">
        <v>7708597.3755310997</v>
      </c>
      <c r="G3751">
        <v>-3.9546430291621991E-2</v>
      </c>
      <c r="H3751" t="s">
        <v>128</v>
      </c>
      <c r="I3751">
        <v>2023</v>
      </c>
      <c r="J3751" t="s">
        <v>496</v>
      </c>
      <c r="K3751">
        <v>3770774.4835842694</v>
      </c>
      <c r="L3751">
        <v>0.48916479871598872</v>
      </c>
      <c r="M3751" t="s">
        <v>15</v>
      </c>
    </row>
    <row r="3752" spans="1:13" x14ac:dyDescent="0.3">
      <c r="A3752">
        <v>72</v>
      </c>
      <c r="B3752" t="s">
        <v>494</v>
      </c>
      <c r="C3752" s="1">
        <v>44896</v>
      </c>
      <c r="D3752" t="s">
        <v>51</v>
      </c>
      <c r="E3752" t="str">
        <f t="shared" si="58"/>
        <v>2022/12</v>
      </c>
      <c r="F3752">
        <v>8019552.9510326898</v>
      </c>
      <c r="G3752">
        <v>4.6682110011974972E-3</v>
      </c>
      <c r="H3752" t="s">
        <v>128</v>
      </c>
      <c r="I3752">
        <v>2022</v>
      </c>
      <c r="J3752" t="s">
        <v>497</v>
      </c>
      <c r="K3752">
        <v>3675406.2582068988</v>
      </c>
      <c r="L3752">
        <v>0.45830562883603271</v>
      </c>
      <c r="M3752" t="s">
        <v>15</v>
      </c>
    </row>
    <row r="3753" spans="1:13" x14ac:dyDescent="0.3">
      <c r="A3753">
        <v>72</v>
      </c>
      <c r="B3753" t="s">
        <v>494</v>
      </c>
      <c r="C3753" s="1">
        <v>44866</v>
      </c>
      <c r="D3753" t="s">
        <v>53</v>
      </c>
      <c r="E3753" t="str">
        <f t="shared" si="58"/>
        <v>2022/11</v>
      </c>
      <c r="F3753">
        <v>7982203.2317349203</v>
      </c>
      <c r="G3753">
        <v>0.20805078929305851</v>
      </c>
      <c r="H3753" t="s">
        <v>128</v>
      </c>
      <c r="I3753">
        <v>2022</v>
      </c>
      <c r="J3753" t="s">
        <v>497</v>
      </c>
      <c r="K3753">
        <v>3675406.2582068988</v>
      </c>
      <c r="L3753">
        <v>0.46045009773674411</v>
      </c>
      <c r="M3753" t="s">
        <v>15</v>
      </c>
    </row>
    <row r="3754" spans="1:13" x14ac:dyDescent="0.3">
      <c r="A3754">
        <v>72</v>
      </c>
      <c r="B3754" t="s">
        <v>494</v>
      </c>
      <c r="C3754" s="1">
        <v>44835</v>
      </c>
      <c r="D3754" t="s">
        <v>54</v>
      </c>
      <c r="E3754" t="str">
        <f t="shared" si="58"/>
        <v>2022/10</v>
      </c>
      <c r="F3754">
        <v>6482872.3644139096</v>
      </c>
      <c r="G3754">
        <v>-5.3677275532345206E-2</v>
      </c>
      <c r="H3754" t="s">
        <v>128</v>
      </c>
      <c r="I3754">
        <v>2022</v>
      </c>
      <c r="J3754" t="s">
        <v>497</v>
      </c>
      <c r="K3754">
        <v>3675406.2582068988</v>
      </c>
      <c r="L3754">
        <v>0.56694101805584096</v>
      </c>
      <c r="M3754" t="s">
        <v>15</v>
      </c>
    </row>
    <row r="3755" spans="1:13" x14ac:dyDescent="0.3">
      <c r="A3755">
        <v>72</v>
      </c>
      <c r="B3755" t="s">
        <v>494</v>
      </c>
      <c r="C3755" s="1">
        <v>44805</v>
      </c>
      <c r="D3755" t="s">
        <v>55</v>
      </c>
      <c r="E3755" t="str">
        <f t="shared" si="58"/>
        <v>2022/09</v>
      </c>
      <c r="F3755">
        <v>6840364.0492752297</v>
      </c>
      <c r="G3755">
        <v>0.11069049793801011</v>
      </c>
      <c r="H3755" t="s">
        <v>128</v>
      </c>
      <c r="I3755">
        <v>2022</v>
      </c>
      <c r="J3755" t="s">
        <v>497</v>
      </c>
      <c r="K3755">
        <v>3675406.2582068988</v>
      </c>
      <c r="L3755">
        <v>0.53731149858848903</v>
      </c>
      <c r="M3755" t="s">
        <v>15</v>
      </c>
    </row>
    <row r="3756" spans="1:13" x14ac:dyDescent="0.3">
      <c r="A3756">
        <v>72</v>
      </c>
      <c r="B3756" t="s">
        <v>494</v>
      </c>
      <c r="C3756" s="1">
        <v>44774</v>
      </c>
      <c r="D3756" t="s">
        <v>56</v>
      </c>
      <c r="E3756" t="str">
        <f t="shared" si="58"/>
        <v>2022/08</v>
      </c>
      <c r="F3756">
        <v>6123601.8186028302</v>
      </c>
      <c r="G3756">
        <v>-1.3271979555120984E-2</v>
      </c>
      <c r="H3756" t="s">
        <v>128</v>
      </c>
      <c r="I3756">
        <v>2022</v>
      </c>
      <c r="J3756" t="s">
        <v>497</v>
      </c>
      <c r="K3756">
        <v>3675406.2582068988</v>
      </c>
      <c r="L3756">
        <v>0.60020333899591871</v>
      </c>
      <c r="M3756" t="s">
        <v>15</v>
      </c>
    </row>
    <row r="3757" spans="1:13" x14ac:dyDescent="0.3">
      <c r="A3757">
        <v>72</v>
      </c>
      <c r="B3757" t="s">
        <v>494</v>
      </c>
      <c r="C3757" s="1">
        <v>44743</v>
      </c>
      <c r="D3757" t="s">
        <v>57</v>
      </c>
      <c r="E3757" t="str">
        <f t="shared" si="58"/>
        <v>2022/07</v>
      </c>
      <c r="F3757">
        <v>6205415.8529111203</v>
      </c>
      <c r="G3757">
        <v>-9.4293493914815535E-2</v>
      </c>
      <c r="H3757" t="s">
        <v>128</v>
      </c>
      <c r="I3757">
        <v>2022</v>
      </c>
      <c r="J3757" t="s">
        <v>497</v>
      </c>
      <c r="K3757">
        <v>3675406.2582068988</v>
      </c>
      <c r="L3757">
        <v>0.59229008100765257</v>
      </c>
      <c r="M3757" t="s">
        <v>15</v>
      </c>
    </row>
    <row r="3758" spans="1:13" x14ac:dyDescent="0.3">
      <c r="A3758">
        <v>72</v>
      </c>
      <c r="B3758" t="s">
        <v>494</v>
      </c>
      <c r="C3758" s="1">
        <v>44713</v>
      </c>
      <c r="D3758" t="s">
        <v>58</v>
      </c>
      <c r="E3758" t="str">
        <f t="shared" si="58"/>
        <v>2022/06</v>
      </c>
      <c r="F3758">
        <v>6819021.1102232896</v>
      </c>
      <c r="G3758">
        <v>-9.6042736070446159E-3</v>
      </c>
      <c r="H3758" t="s">
        <v>128</v>
      </c>
      <c r="I3758">
        <v>2022</v>
      </c>
      <c r="J3758" t="s">
        <v>497</v>
      </c>
      <c r="K3758">
        <v>3675406.2582068988</v>
      </c>
      <c r="L3758">
        <v>0.5389932365360498</v>
      </c>
      <c r="M3758" t="s">
        <v>15</v>
      </c>
    </row>
    <row r="3759" spans="1:13" x14ac:dyDescent="0.3">
      <c r="A3759">
        <v>72</v>
      </c>
      <c r="B3759" t="s">
        <v>494</v>
      </c>
      <c r="C3759" s="1">
        <v>44682</v>
      </c>
      <c r="D3759" t="s">
        <v>59</v>
      </c>
      <c r="E3759" t="str">
        <f t="shared" si="58"/>
        <v>2022/05</v>
      </c>
      <c r="F3759">
        <v>6884828.3642857503</v>
      </c>
      <c r="G3759">
        <v>-1.548797895923489E-3</v>
      </c>
      <c r="H3759" t="s">
        <v>128</v>
      </c>
      <c r="I3759">
        <v>2022</v>
      </c>
      <c r="J3759" t="s">
        <v>497</v>
      </c>
      <c r="K3759">
        <v>3675406.2582068988</v>
      </c>
      <c r="L3759">
        <v>0.53384137755309091</v>
      </c>
      <c r="M3759" t="s">
        <v>15</v>
      </c>
    </row>
    <row r="3760" spans="1:13" x14ac:dyDescent="0.3">
      <c r="A3760">
        <v>72</v>
      </c>
      <c r="B3760" t="s">
        <v>494</v>
      </c>
      <c r="C3760" s="1">
        <v>44652</v>
      </c>
      <c r="D3760" t="s">
        <v>60</v>
      </c>
      <c r="E3760" t="str">
        <f t="shared" si="58"/>
        <v>2022/04</v>
      </c>
      <c r="F3760">
        <v>6895499.8338117199</v>
      </c>
      <c r="G3760">
        <v>5.4869999940059477E-2</v>
      </c>
      <c r="H3760" t="s">
        <v>128</v>
      </c>
      <c r="I3760">
        <v>2022</v>
      </c>
      <c r="J3760" t="s">
        <v>497</v>
      </c>
      <c r="K3760">
        <v>3675406.2582068988</v>
      </c>
      <c r="L3760">
        <v>0.53301520510300615</v>
      </c>
      <c r="M3760" t="s">
        <v>15</v>
      </c>
    </row>
    <row r="3761" spans="1:13" x14ac:dyDescent="0.3">
      <c r="A3761">
        <v>72</v>
      </c>
      <c r="B3761" t="s">
        <v>494</v>
      </c>
      <c r="C3761" s="1">
        <v>44621</v>
      </c>
      <c r="D3761" t="s">
        <v>61</v>
      </c>
      <c r="E3761" t="str">
        <f t="shared" si="58"/>
        <v>2022/03</v>
      </c>
      <c r="F3761">
        <v>6527336.6794244302</v>
      </c>
      <c r="G3761">
        <v>2.1204192772581815E-2</v>
      </c>
      <c r="H3761" t="s">
        <v>128</v>
      </c>
      <c r="I3761">
        <v>2022</v>
      </c>
      <c r="J3761" t="s">
        <v>497</v>
      </c>
      <c r="K3761">
        <v>3675406.2582068988</v>
      </c>
      <c r="L3761">
        <v>0.56307900736797756</v>
      </c>
      <c r="M3761" t="s">
        <v>15</v>
      </c>
    </row>
    <row r="3762" spans="1:13" x14ac:dyDescent="0.3">
      <c r="A3762">
        <v>72</v>
      </c>
      <c r="B3762" t="s">
        <v>494</v>
      </c>
      <c r="C3762" s="1">
        <v>44593</v>
      </c>
      <c r="D3762" t="s">
        <v>62</v>
      </c>
      <c r="E3762" t="str">
        <f t="shared" si="58"/>
        <v>2022/02</v>
      </c>
      <c r="F3762">
        <v>6390386.8605796499</v>
      </c>
      <c r="G3762">
        <v>0.13987331122258456</v>
      </c>
      <c r="H3762" t="s">
        <v>128</v>
      </c>
      <c r="I3762">
        <v>2022</v>
      </c>
      <c r="J3762" t="s">
        <v>497</v>
      </c>
      <c r="K3762">
        <v>3675406.2582068988</v>
      </c>
      <c r="L3762">
        <v>0.57514612783137753</v>
      </c>
      <c r="M3762" t="s">
        <v>15</v>
      </c>
    </row>
    <row r="3763" spans="1:13" x14ac:dyDescent="0.3">
      <c r="A3763">
        <v>72</v>
      </c>
      <c r="B3763" t="s">
        <v>494</v>
      </c>
      <c r="C3763" s="1">
        <v>44562</v>
      </c>
      <c r="D3763" t="s">
        <v>63</v>
      </c>
      <c r="E3763" t="str">
        <f t="shared" si="58"/>
        <v>2022/01</v>
      </c>
      <c r="F3763">
        <v>5556239.3132077903</v>
      </c>
      <c r="G3763">
        <v>-0.46416269738594235</v>
      </c>
      <c r="H3763" t="s">
        <v>128</v>
      </c>
      <c r="I3763">
        <v>2022</v>
      </c>
      <c r="J3763" t="s">
        <v>497</v>
      </c>
      <c r="K3763">
        <v>3675406.2582068988</v>
      </c>
      <c r="L3763">
        <v>0.66149171247358896</v>
      </c>
      <c r="M3763" t="s">
        <v>15</v>
      </c>
    </row>
    <row r="3764" spans="1:13" x14ac:dyDescent="0.3">
      <c r="A3764">
        <v>72</v>
      </c>
      <c r="B3764" t="s">
        <v>494</v>
      </c>
      <c r="C3764" s="1">
        <v>44531</v>
      </c>
      <c r="D3764" t="s">
        <v>64</v>
      </c>
      <c r="E3764" t="str">
        <f t="shared" si="58"/>
        <v>2021/12</v>
      </c>
      <c r="F3764">
        <v>8838208.46943276</v>
      </c>
      <c r="G3764">
        <v>-1.6881834971926697E-2</v>
      </c>
      <c r="H3764" t="s">
        <v>128</v>
      </c>
      <c r="I3764">
        <v>2021</v>
      </c>
      <c r="J3764" t="s">
        <v>498</v>
      </c>
      <c r="K3764">
        <v>3590522.3932128637</v>
      </c>
      <c r="L3764">
        <v>0.40625002291253998</v>
      </c>
      <c r="M3764" t="s">
        <v>15</v>
      </c>
    </row>
    <row r="3765" spans="1:13" x14ac:dyDescent="0.3">
      <c r="A3765">
        <v>72</v>
      </c>
      <c r="B3765" t="s">
        <v>494</v>
      </c>
      <c r="C3765" s="1">
        <v>44501</v>
      </c>
      <c r="D3765" t="s">
        <v>66</v>
      </c>
      <c r="E3765" t="str">
        <f t="shared" si="58"/>
        <v>2021/11</v>
      </c>
      <c r="F3765">
        <v>8988680.1920148004</v>
      </c>
      <c r="G3765">
        <v>5.0597959790352788E-2</v>
      </c>
      <c r="H3765" t="s">
        <v>128</v>
      </c>
      <c r="I3765">
        <v>2021</v>
      </c>
      <c r="J3765" t="s">
        <v>498</v>
      </c>
      <c r="K3765">
        <v>3590522.3932128637</v>
      </c>
      <c r="L3765">
        <v>0.39944934256338838</v>
      </c>
      <c r="M3765" t="s">
        <v>15</v>
      </c>
    </row>
    <row r="3766" spans="1:13" x14ac:dyDescent="0.3">
      <c r="A3766">
        <v>72</v>
      </c>
      <c r="B3766" t="s">
        <v>494</v>
      </c>
      <c r="C3766" s="1">
        <v>44470</v>
      </c>
      <c r="D3766" t="s">
        <v>67</v>
      </c>
      <c r="E3766" t="str">
        <f t="shared" si="58"/>
        <v>2021/10</v>
      </c>
      <c r="F3766">
        <v>8545185.8805181608</v>
      </c>
      <c r="G3766">
        <v>9.9559211189178515E-2</v>
      </c>
      <c r="H3766" t="s">
        <v>128</v>
      </c>
      <c r="I3766">
        <v>2021</v>
      </c>
      <c r="J3766" t="s">
        <v>498</v>
      </c>
      <c r="K3766">
        <v>3590522.3932128637</v>
      </c>
      <c r="L3766">
        <v>0.42018072437707377</v>
      </c>
      <c r="M3766" t="s">
        <v>15</v>
      </c>
    </row>
    <row r="3767" spans="1:13" x14ac:dyDescent="0.3">
      <c r="A3767">
        <v>72</v>
      </c>
      <c r="B3767" t="s">
        <v>494</v>
      </c>
      <c r="C3767" s="1">
        <v>44440</v>
      </c>
      <c r="D3767" t="s">
        <v>68</v>
      </c>
      <c r="E3767" t="str">
        <f t="shared" si="58"/>
        <v>2021/09</v>
      </c>
      <c r="F3767">
        <v>7735412.8608367797</v>
      </c>
      <c r="G3767">
        <v>-8.8843990102366446E-2</v>
      </c>
      <c r="H3767" t="s">
        <v>128</v>
      </c>
      <c r="I3767">
        <v>2021</v>
      </c>
      <c r="J3767" t="s">
        <v>498</v>
      </c>
      <c r="K3767">
        <v>3590522.3932128637</v>
      </c>
      <c r="L3767">
        <v>0.4641668722546321</v>
      </c>
      <c r="M3767" t="s">
        <v>15</v>
      </c>
    </row>
    <row r="3768" spans="1:13" x14ac:dyDescent="0.3">
      <c r="A3768">
        <v>72</v>
      </c>
      <c r="B3768" t="s">
        <v>494</v>
      </c>
      <c r="C3768" s="1">
        <v>44409</v>
      </c>
      <c r="D3768" t="s">
        <v>69</v>
      </c>
      <c r="E3768" t="str">
        <f t="shared" si="58"/>
        <v>2021/08</v>
      </c>
      <c r="F3768">
        <v>8454111.1389771998</v>
      </c>
      <c r="G3768">
        <v>4.2824364244736318E-2</v>
      </c>
      <c r="H3768" t="s">
        <v>128</v>
      </c>
      <c r="I3768">
        <v>2021</v>
      </c>
      <c r="J3768" t="s">
        <v>498</v>
      </c>
      <c r="K3768">
        <v>3590522.3932128637</v>
      </c>
      <c r="L3768">
        <v>0.4247072618502688</v>
      </c>
      <c r="M3768" t="s">
        <v>15</v>
      </c>
    </row>
    <row r="3769" spans="1:13" x14ac:dyDescent="0.3">
      <c r="A3769">
        <v>72</v>
      </c>
      <c r="B3769" t="s">
        <v>494</v>
      </c>
      <c r="C3769" s="1">
        <v>44378</v>
      </c>
      <c r="D3769" t="s">
        <v>70</v>
      </c>
      <c r="E3769" t="str">
        <f t="shared" si="58"/>
        <v>2021/07</v>
      </c>
      <c r="F3769">
        <v>8099711.8270006599</v>
      </c>
      <c r="G3769">
        <v>5.8640595461746957E-2</v>
      </c>
      <c r="H3769" t="s">
        <v>128</v>
      </c>
      <c r="I3769">
        <v>2021</v>
      </c>
      <c r="J3769" t="s">
        <v>498</v>
      </c>
      <c r="K3769">
        <v>3590522.3932128637</v>
      </c>
      <c r="L3769">
        <v>0.44329014042743314</v>
      </c>
      <c r="M3769" t="s">
        <v>15</v>
      </c>
    </row>
    <row r="3770" spans="1:13" x14ac:dyDescent="0.3">
      <c r="A3770">
        <v>72</v>
      </c>
      <c r="B3770" t="s">
        <v>494</v>
      </c>
      <c r="C3770" s="1">
        <v>44348</v>
      </c>
      <c r="D3770" t="s">
        <v>71</v>
      </c>
      <c r="E3770" t="str">
        <f t="shared" si="58"/>
        <v>2021/06</v>
      </c>
      <c r="F3770">
        <v>7638397.9491502196</v>
      </c>
      <c r="G3770">
        <v>-0.15125828645370698</v>
      </c>
      <c r="H3770" t="s">
        <v>128</v>
      </c>
      <c r="I3770">
        <v>2021</v>
      </c>
      <c r="J3770" t="s">
        <v>498</v>
      </c>
      <c r="K3770">
        <v>3590522.3932128637</v>
      </c>
      <c r="L3770">
        <v>0.47006223256701535</v>
      </c>
      <c r="M3770" t="s">
        <v>15</v>
      </c>
    </row>
    <row r="3771" spans="1:13" x14ac:dyDescent="0.3">
      <c r="A3771">
        <v>72</v>
      </c>
      <c r="B3771" t="s">
        <v>494</v>
      </c>
      <c r="C3771" s="1">
        <v>44317</v>
      </c>
      <c r="D3771" t="s">
        <v>72</v>
      </c>
      <c r="E3771" t="str">
        <f t="shared" si="58"/>
        <v>2021/05</v>
      </c>
      <c r="F3771">
        <v>8885726.0542656202</v>
      </c>
      <c r="G3771">
        <v>8.6039533504526103E-2</v>
      </c>
      <c r="H3771" t="s">
        <v>128</v>
      </c>
      <c r="I3771">
        <v>2021</v>
      </c>
      <c r="J3771" t="s">
        <v>498</v>
      </c>
      <c r="K3771">
        <v>3590522.3932128637</v>
      </c>
      <c r="L3771">
        <v>0.40407754766299847</v>
      </c>
      <c r="M3771" t="s">
        <v>15</v>
      </c>
    </row>
    <row r="3772" spans="1:13" x14ac:dyDescent="0.3">
      <c r="A3772">
        <v>72</v>
      </c>
      <c r="B3772" t="s">
        <v>494</v>
      </c>
      <c r="C3772" s="1">
        <v>44287</v>
      </c>
      <c r="D3772" t="s">
        <v>73</v>
      </c>
      <c r="E3772" t="str">
        <f t="shared" si="58"/>
        <v>2021/04</v>
      </c>
      <c r="F3772">
        <v>8153168.6378961103</v>
      </c>
      <c r="G3772">
        <v>-4.8119263886936277E-2</v>
      </c>
      <c r="H3772" t="s">
        <v>128</v>
      </c>
      <c r="I3772">
        <v>2021</v>
      </c>
      <c r="J3772" t="s">
        <v>498</v>
      </c>
      <c r="K3772">
        <v>3590522.3932128637</v>
      </c>
      <c r="L3772">
        <v>0.44038367813515289</v>
      </c>
      <c r="M3772" t="s">
        <v>15</v>
      </c>
    </row>
    <row r="3773" spans="1:13" x14ac:dyDescent="0.3">
      <c r="A3773">
        <v>72</v>
      </c>
      <c r="B3773" t="s">
        <v>494</v>
      </c>
      <c r="C3773" s="1">
        <v>44256</v>
      </c>
      <c r="D3773" t="s">
        <v>74</v>
      </c>
      <c r="E3773" t="str">
        <f t="shared" si="58"/>
        <v>2021/03</v>
      </c>
      <c r="F3773">
        <v>8555085.5347055104</v>
      </c>
      <c r="G3773">
        <v>-5.1640394979298954E-2</v>
      </c>
      <c r="H3773" t="s">
        <v>128</v>
      </c>
      <c r="I3773">
        <v>2021</v>
      </c>
      <c r="J3773" t="s">
        <v>498</v>
      </c>
      <c r="K3773">
        <v>3590522.3932128637</v>
      </c>
      <c r="L3773">
        <v>0.41969450552506482</v>
      </c>
      <c r="M3773" t="s">
        <v>15</v>
      </c>
    </row>
    <row r="3774" spans="1:13" x14ac:dyDescent="0.3">
      <c r="A3774">
        <v>72</v>
      </c>
      <c r="B3774" t="s">
        <v>494</v>
      </c>
      <c r="C3774" s="1">
        <v>44228</v>
      </c>
      <c r="D3774" t="s">
        <v>75</v>
      </c>
      <c r="E3774" t="str">
        <f t="shared" si="58"/>
        <v>2021/02</v>
      </c>
      <c r="F3774">
        <v>9008479.5003894791</v>
      </c>
      <c r="G3774">
        <v>-8.1833060419032919E-2</v>
      </c>
      <c r="H3774" t="s">
        <v>128</v>
      </c>
      <c r="I3774">
        <v>2021</v>
      </c>
      <c r="J3774" t="s">
        <v>498</v>
      </c>
      <c r="K3774">
        <v>3590522.3932128637</v>
      </c>
      <c r="L3774">
        <v>0.39857141186341472</v>
      </c>
      <c r="M3774" t="s">
        <v>15</v>
      </c>
    </row>
    <row r="3775" spans="1:13" x14ac:dyDescent="0.3">
      <c r="A3775">
        <v>72</v>
      </c>
      <c r="B3775" t="s">
        <v>494</v>
      </c>
      <c r="C3775" s="1">
        <v>44197</v>
      </c>
      <c r="D3775" t="s">
        <v>76</v>
      </c>
      <c r="E3775" t="str">
        <f t="shared" si="58"/>
        <v>2021/01</v>
      </c>
      <c r="F3775">
        <v>9776674.1613006294</v>
      </c>
      <c r="G3775">
        <v>-0.1332106806050016</v>
      </c>
      <c r="H3775" t="s">
        <v>128</v>
      </c>
      <c r="I3775">
        <v>2021</v>
      </c>
      <c r="J3775" t="s">
        <v>498</v>
      </c>
      <c r="K3775">
        <v>3590522.3932128637</v>
      </c>
      <c r="L3775">
        <v>0.36725396939435306</v>
      </c>
      <c r="M3775" t="s">
        <v>15</v>
      </c>
    </row>
    <row r="3776" spans="1:13" x14ac:dyDescent="0.3">
      <c r="A3776">
        <v>72</v>
      </c>
      <c r="B3776" t="s">
        <v>494</v>
      </c>
      <c r="C3776" s="1">
        <v>44166</v>
      </c>
      <c r="D3776" t="s">
        <v>77</v>
      </c>
      <c r="E3776" t="str">
        <f t="shared" si="58"/>
        <v>2020/12</v>
      </c>
      <c r="F3776">
        <v>11169759.048146499</v>
      </c>
      <c r="G3776">
        <v>7.0606813350339304E-2</v>
      </c>
      <c r="H3776" t="s">
        <v>128</v>
      </c>
      <c r="I3776">
        <v>2020</v>
      </c>
      <c r="J3776" t="s">
        <v>499</v>
      </c>
      <c r="K3776">
        <v>3416690.3276381954</v>
      </c>
      <c r="L3776">
        <v>0.30588755880147284</v>
      </c>
      <c r="M3776" t="s">
        <v>15</v>
      </c>
    </row>
    <row r="3777" spans="1:13" x14ac:dyDescent="0.3">
      <c r="A3777">
        <v>72</v>
      </c>
      <c r="B3777" t="s">
        <v>494</v>
      </c>
      <c r="C3777" s="1">
        <v>44136</v>
      </c>
      <c r="D3777" t="s">
        <v>79</v>
      </c>
      <c r="E3777" t="str">
        <f t="shared" si="58"/>
        <v>2020/11</v>
      </c>
      <c r="F3777">
        <v>10408296.496390199</v>
      </c>
      <c r="G3777">
        <v>-9.9404608149130089E-2</v>
      </c>
      <c r="H3777" t="s">
        <v>128</v>
      </c>
      <c r="I3777">
        <v>2020</v>
      </c>
      <c r="J3777" t="s">
        <v>499</v>
      </c>
      <c r="K3777">
        <v>3416690.3276381954</v>
      </c>
      <c r="L3777">
        <v>0.32826604515188151</v>
      </c>
      <c r="M3777" t="s">
        <v>15</v>
      </c>
    </row>
    <row r="3778" spans="1:13" x14ac:dyDescent="0.3">
      <c r="A3778">
        <v>72</v>
      </c>
      <c r="B3778" t="s">
        <v>494</v>
      </c>
      <c r="C3778" s="1">
        <v>44105</v>
      </c>
      <c r="D3778" t="s">
        <v>80</v>
      </c>
      <c r="E3778" t="str">
        <f t="shared" si="58"/>
        <v>2020/10</v>
      </c>
      <c r="F3778">
        <v>11496099.872299301</v>
      </c>
      <c r="G3778">
        <v>-2.9245590404634498E-2</v>
      </c>
      <c r="H3778" t="s">
        <v>13</v>
      </c>
      <c r="I3778">
        <v>2020</v>
      </c>
      <c r="J3778" t="s">
        <v>499</v>
      </c>
      <c r="K3778">
        <v>3416690.3276381954</v>
      </c>
      <c r="L3778">
        <v>0.29720430107526835</v>
      </c>
      <c r="M3778" t="s">
        <v>15</v>
      </c>
    </row>
    <row r="3779" spans="1:13" x14ac:dyDescent="0.3">
      <c r="A3779">
        <v>72</v>
      </c>
      <c r="B3779" t="s">
        <v>494</v>
      </c>
      <c r="C3779" s="1">
        <v>44075</v>
      </c>
      <c r="D3779" t="s">
        <v>81</v>
      </c>
      <c r="E3779" t="str">
        <f t="shared" ref="E3779:E3842" si="59">TEXT(C3779,"yyyy/mm")</f>
        <v>2020/09</v>
      </c>
      <c r="F3779">
        <v>11837274.713222601</v>
      </c>
      <c r="G3779">
        <v>-5.3275433283370248E-2</v>
      </c>
      <c r="H3779" t="s">
        <v>13</v>
      </c>
      <c r="I3779">
        <v>2020</v>
      </c>
      <c r="J3779" t="s">
        <v>499</v>
      </c>
      <c r="K3779">
        <v>3416690.3276381954</v>
      </c>
      <c r="L3779">
        <v>0.28863825588348024</v>
      </c>
      <c r="M3779" t="s">
        <v>15</v>
      </c>
    </row>
    <row r="3780" spans="1:13" x14ac:dyDescent="0.3">
      <c r="A3780">
        <v>72</v>
      </c>
      <c r="B3780" t="s">
        <v>494</v>
      </c>
      <c r="C3780" s="1">
        <v>44044</v>
      </c>
      <c r="D3780" t="s">
        <v>82</v>
      </c>
      <c r="E3780" t="str">
        <f t="shared" si="59"/>
        <v>2020/08</v>
      </c>
      <c r="F3780">
        <v>12485011.689271299</v>
      </c>
      <c r="G3780">
        <v>2.4049270708118568E-2</v>
      </c>
      <c r="H3780" t="s">
        <v>13</v>
      </c>
      <c r="I3780">
        <v>2020</v>
      </c>
      <c r="J3780" t="s">
        <v>499</v>
      </c>
      <c r="K3780">
        <v>3416690.3276381954</v>
      </c>
      <c r="L3780">
        <v>0.27366336633663291</v>
      </c>
      <c r="M3780" t="s">
        <v>15</v>
      </c>
    </row>
    <row r="3781" spans="1:13" x14ac:dyDescent="0.3">
      <c r="A3781">
        <v>72</v>
      </c>
      <c r="B3781" t="s">
        <v>494</v>
      </c>
      <c r="C3781" s="1">
        <v>44013</v>
      </c>
      <c r="D3781" t="s">
        <v>83</v>
      </c>
      <c r="E3781" t="str">
        <f t="shared" si="59"/>
        <v>2020/07</v>
      </c>
      <c r="F3781">
        <v>12188337.955559701</v>
      </c>
      <c r="G3781">
        <v>0.38173265853273064</v>
      </c>
      <c r="H3781" t="s">
        <v>13</v>
      </c>
      <c r="I3781">
        <v>2020</v>
      </c>
      <c r="J3781" t="s">
        <v>499</v>
      </c>
      <c r="K3781">
        <v>3416690.3276381954</v>
      </c>
      <c r="L3781">
        <v>0.28032454794869505</v>
      </c>
      <c r="M3781" t="s">
        <v>15</v>
      </c>
    </row>
    <row r="3782" spans="1:13" x14ac:dyDescent="0.3">
      <c r="A3782">
        <v>72</v>
      </c>
      <c r="B3782" t="s">
        <v>494</v>
      </c>
      <c r="C3782" s="1">
        <v>43983</v>
      </c>
      <c r="D3782" t="s">
        <v>84</v>
      </c>
      <c r="E3782" t="str">
        <f t="shared" si="59"/>
        <v>2020/06</v>
      </c>
      <c r="F3782">
        <v>8320704.5335037401</v>
      </c>
      <c r="G3782">
        <v>6.7856020376530671E-2</v>
      </c>
      <c r="H3782" t="s">
        <v>128</v>
      </c>
      <c r="I3782">
        <v>2020</v>
      </c>
      <c r="J3782" t="s">
        <v>499</v>
      </c>
      <c r="K3782">
        <v>3416690.3276381954</v>
      </c>
      <c r="L3782">
        <v>0.4106251236155205</v>
      </c>
      <c r="M3782" t="s">
        <v>15</v>
      </c>
    </row>
    <row r="3783" spans="1:13" x14ac:dyDescent="0.3">
      <c r="A3783">
        <v>72</v>
      </c>
      <c r="B3783" t="s">
        <v>494</v>
      </c>
      <c r="C3783" s="1">
        <v>43952</v>
      </c>
      <c r="D3783" t="s">
        <v>85</v>
      </c>
      <c r="E3783" t="str">
        <f t="shared" si="59"/>
        <v>2020/05</v>
      </c>
      <c r="F3783">
        <v>7774824.6937165102</v>
      </c>
      <c r="G3783">
        <v>9.9414234168665322E-2</v>
      </c>
      <c r="H3783" t="s">
        <v>128</v>
      </c>
      <c r="I3783">
        <v>2020</v>
      </c>
      <c r="J3783" t="s">
        <v>499</v>
      </c>
      <c r="K3783">
        <v>3416690.3276381954</v>
      </c>
      <c r="L3783">
        <v>0.43945560989941163</v>
      </c>
      <c r="M3783" t="s">
        <v>15</v>
      </c>
    </row>
    <row r="3784" spans="1:13" x14ac:dyDescent="0.3">
      <c r="A3784">
        <v>72</v>
      </c>
      <c r="B3784" t="s">
        <v>494</v>
      </c>
      <c r="C3784" s="1">
        <v>43922</v>
      </c>
      <c r="D3784" t="s">
        <v>86</v>
      </c>
      <c r="E3784" t="str">
        <f t="shared" si="59"/>
        <v>2020/04</v>
      </c>
      <c r="F3784">
        <v>7039074.3433857504</v>
      </c>
      <c r="G3784">
        <v>6.5306864816876392E-2</v>
      </c>
      <c r="H3784" t="s">
        <v>128</v>
      </c>
      <c r="I3784">
        <v>2020</v>
      </c>
      <c r="J3784" t="s">
        <v>499</v>
      </c>
      <c r="K3784">
        <v>3416690.3276381954</v>
      </c>
      <c r="L3784">
        <v>0.48538915217576589</v>
      </c>
      <c r="M3784" t="s">
        <v>15</v>
      </c>
    </row>
    <row r="3785" spans="1:13" x14ac:dyDescent="0.3">
      <c r="A3785">
        <v>72</v>
      </c>
      <c r="B3785" t="s">
        <v>494</v>
      </c>
      <c r="C3785" s="1">
        <v>43891</v>
      </c>
      <c r="D3785" t="s">
        <v>87</v>
      </c>
      <c r="E3785" t="str">
        <f t="shared" si="59"/>
        <v>2020/03</v>
      </c>
      <c r="F3785">
        <v>6594063.7428184198</v>
      </c>
      <c r="G3785">
        <v>9.924707758397322E-2</v>
      </c>
      <c r="H3785" t="s">
        <v>128</v>
      </c>
      <c r="I3785">
        <v>2020</v>
      </c>
      <c r="J3785" t="s">
        <v>499</v>
      </c>
      <c r="K3785">
        <v>3416690.3276381954</v>
      </c>
      <c r="L3785">
        <v>0.51814639058642786</v>
      </c>
      <c r="M3785" t="s">
        <v>15</v>
      </c>
    </row>
    <row r="3786" spans="1:13" x14ac:dyDescent="0.3">
      <c r="A3786">
        <v>72</v>
      </c>
      <c r="B3786" t="s">
        <v>494</v>
      </c>
      <c r="C3786" s="1">
        <v>43862</v>
      </c>
      <c r="D3786" t="s">
        <v>88</v>
      </c>
      <c r="E3786" t="str">
        <f t="shared" si="59"/>
        <v>2020/02</v>
      </c>
      <c r="F3786">
        <v>5971049.6565039996</v>
      </c>
      <c r="G3786">
        <v>-9.2626579050341329E-2</v>
      </c>
      <c r="H3786" t="s">
        <v>128</v>
      </c>
      <c r="I3786">
        <v>2020</v>
      </c>
      <c r="J3786" t="s">
        <v>499</v>
      </c>
      <c r="K3786">
        <v>3416690.3276381954</v>
      </c>
      <c r="L3786">
        <v>0.57220933071902125</v>
      </c>
      <c r="M3786" t="s">
        <v>15</v>
      </c>
    </row>
    <row r="3787" spans="1:13" x14ac:dyDescent="0.3">
      <c r="A3787">
        <v>72</v>
      </c>
      <c r="B3787" t="s">
        <v>494</v>
      </c>
      <c r="C3787" s="1">
        <v>43831</v>
      </c>
      <c r="D3787" t="s">
        <v>89</v>
      </c>
      <c r="E3787" t="str">
        <f t="shared" si="59"/>
        <v>2020/01</v>
      </c>
      <c r="F3787">
        <v>6550551.9472979801</v>
      </c>
      <c r="G3787">
        <v>5.6583645846815224E-2</v>
      </c>
      <c r="H3787" t="s">
        <v>128</v>
      </c>
      <c r="I3787">
        <v>2020</v>
      </c>
      <c r="J3787" t="s">
        <v>499</v>
      </c>
      <c r="K3787">
        <v>3416690.3276381954</v>
      </c>
      <c r="L3787">
        <v>0.52158815854403495</v>
      </c>
      <c r="M3787" t="s">
        <v>15</v>
      </c>
    </row>
    <row r="3788" spans="1:13" x14ac:dyDescent="0.3">
      <c r="A3788">
        <v>72</v>
      </c>
      <c r="B3788" t="s">
        <v>494</v>
      </c>
      <c r="C3788" s="1">
        <v>43800</v>
      </c>
      <c r="D3788" t="s">
        <v>90</v>
      </c>
      <c r="E3788" t="str">
        <f t="shared" si="59"/>
        <v>2019/12</v>
      </c>
      <c r="F3788">
        <v>6190189.2950543799</v>
      </c>
      <c r="G3788">
        <v>0.10289911080323945</v>
      </c>
      <c r="H3788" t="s">
        <v>128</v>
      </c>
      <c r="I3788">
        <v>2019</v>
      </c>
      <c r="J3788" t="s">
        <v>500</v>
      </c>
      <c r="K3788">
        <v>3109598.3953613285</v>
      </c>
      <c r="L3788">
        <v>0.50234302169817746</v>
      </c>
      <c r="M3788" t="s">
        <v>15</v>
      </c>
    </row>
    <row r="3789" spans="1:13" x14ac:dyDescent="0.3">
      <c r="A3789">
        <v>72</v>
      </c>
      <c r="B3789" t="s">
        <v>494</v>
      </c>
      <c r="C3789" s="1">
        <v>43770</v>
      </c>
      <c r="D3789" t="s">
        <v>92</v>
      </c>
      <c r="E3789" t="str">
        <f t="shared" si="59"/>
        <v>2019/11</v>
      </c>
      <c r="F3789">
        <v>5584900.1616940303</v>
      </c>
      <c r="G3789">
        <v>-0.20638344761698876</v>
      </c>
      <c r="H3789" t="s">
        <v>128</v>
      </c>
      <c r="I3789">
        <v>2019</v>
      </c>
      <c r="J3789" t="s">
        <v>500</v>
      </c>
      <c r="K3789">
        <v>3109598.3953613285</v>
      </c>
      <c r="L3789">
        <v>0.55678674736024558</v>
      </c>
      <c r="M3789" t="s">
        <v>15</v>
      </c>
    </row>
    <row r="3790" spans="1:13" x14ac:dyDescent="0.3">
      <c r="A3790">
        <v>72</v>
      </c>
      <c r="B3790" t="s">
        <v>494</v>
      </c>
      <c r="C3790" s="1">
        <v>43739</v>
      </c>
      <c r="D3790" t="s">
        <v>93</v>
      </c>
      <c r="E3790" t="str">
        <f t="shared" si="59"/>
        <v>2019/10</v>
      </c>
      <c r="F3790">
        <v>6865095.8676961996</v>
      </c>
      <c r="G3790">
        <v>3.7892010384167035E-2</v>
      </c>
      <c r="H3790" t="s">
        <v>128</v>
      </c>
      <c r="I3790">
        <v>2019</v>
      </c>
      <c r="J3790" t="s">
        <v>500</v>
      </c>
      <c r="K3790">
        <v>3109598.3953613285</v>
      </c>
      <c r="L3790">
        <v>0.4529577525630174</v>
      </c>
      <c r="M3790" t="s">
        <v>15</v>
      </c>
    </row>
    <row r="3791" spans="1:13" x14ac:dyDescent="0.3">
      <c r="A3791">
        <v>72</v>
      </c>
      <c r="B3791" t="s">
        <v>494</v>
      </c>
      <c r="C3791" s="1">
        <v>43709</v>
      </c>
      <c r="D3791" t="s">
        <v>94</v>
      </c>
      <c r="E3791" t="str">
        <f t="shared" si="59"/>
        <v>2019/09</v>
      </c>
      <c r="F3791">
        <v>6609830.3867942896</v>
      </c>
      <c r="G3791">
        <v>-7.9817672606544973E-2</v>
      </c>
      <c r="H3791" t="s">
        <v>128</v>
      </c>
      <c r="I3791">
        <v>2019</v>
      </c>
      <c r="J3791" t="s">
        <v>500</v>
      </c>
      <c r="K3791">
        <v>3109598.3953613285</v>
      </c>
      <c r="L3791">
        <v>0.47045055824336468</v>
      </c>
      <c r="M3791" t="s">
        <v>15</v>
      </c>
    </row>
    <row r="3792" spans="1:13" x14ac:dyDescent="0.3">
      <c r="A3792">
        <v>72</v>
      </c>
      <c r="B3792" t="s">
        <v>494</v>
      </c>
      <c r="C3792" s="1">
        <v>43678</v>
      </c>
      <c r="D3792" t="s">
        <v>95</v>
      </c>
      <c r="E3792" t="str">
        <f t="shared" si="59"/>
        <v>2019/08</v>
      </c>
      <c r="F3792">
        <v>7159038.3697314402</v>
      </c>
      <c r="G3792">
        <v>0.20859564620699714</v>
      </c>
      <c r="H3792" t="s">
        <v>128</v>
      </c>
      <c r="I3792">
        <v>2019</v>
      </c>
      <c r="J3792" t="s">
        <v>500</v>
      </c>
      <c r="K3792">
        <v>3109598.3953613285</v>
      </c>
      <c r="L3792">
        <v>0.43435978894997596</v>
      </c>
      <c r="M3792" t="s">
        <v>15</v>
      </c>
    </row>
    <row r="3793" spans="1:13" x14ac:dyDescent="0.3">
      <c r="A3793">
        <v>72</v>
      </c>
      <c r="B3793" t="s">
        <v>494</v>
      </c>
      <c r="C3793" s="1">
        <v>43647</v>
      </c>
      <c r="D3793" t="s">
        <v>96</v>
      </c>
      <c r="E3793" t="str">
        <f t="shared" si="59"/>
        <v>2019/07</v>
      </c>
      <c r="F3793">
        <v>5811158.9141331399</v>
      </c>
      <c r="G3793">
        <v>-0.37012805909129554</v>
      </c>
      <c r="H3793" t="s">
        <v>128</v>
      </c>
      <c r="I3793">
        <v>2019</v>
      </c>
      <c r="J3793" t="s">
        <v>500</v>
      </c>
      <c r="K3793">
        <v>3109598.3953613285</v>
      </c>
      <c r="L3793">
        <v>0.53510813269941226</v>
      </c>
      <c r="M3793" t="s">
        <v>15</v>
      </c>
    </row>
    <row r="3794" spans="1:13" x14ac:dyDescent="0.3">
      <c r="A3794">
        <v>72</v>
      </c>
      <c r="B3794" t="s">
        <v>494</v>
      </c>
      <c r="C3794" s="1">
        <v>43617</v>
      </c>
      <c r="D3794" t="s">
        <v>97</v>
      </c>
      <c r="E3794" t="str">
        <f t="shared" si="59"/>
        <v>2019/06</v>
      </c>
      <c r="F3794">
        <v>8414093.3434585594</v>
      </c>
      <c r="G3794">
        <v>0.12493332091407405</v>
      </c>
      <c r="H3794" t="s">
        <v>128</v>
      </c>
      <c r="I3794">
        <v>2019</v>
      </c>
      <c r="J3794" t="s">
        <v>500</v>
      </c>
      <c r="K3794">
        <v>3109598.3953613285</v>
      </c>
      <c r="L3794">
        <v>0.36957022800072098</v>
      </c>
      <c r="M3794" t="s">
        <v>15</v>
      </c>
    </row>
    <row r="3795" spans="1:13" x14ac:dyDescent="0.3">
      <c r="A3795">
        <v>72</v>
      </c>
      <c r="B3795" t="s">
        <v>494</v>
      </c>
      <c r="C3795" s="1">
        <v>43586</v>
      </c>
      <c r="D3795" t="s">
        <v>98</v>
      </c>
      <c r="E3795" t="str">
        <f t="shared" si="59"/>
        <v>2019/05</v>
      </c>
      <c r="F3795">
        <v>7425906.4498062897</v>
      </c>
      <c r="G3795">
        <v>2.5317796840257676E-2</v>
      </c>
      <c r="H3795" t="s">
        <v>128</v>
      </c>
      <c r="I3795">
        <v>2019</v>
      </c>
      <c r="J3795" t="s">
        <v>500</v>
      </c>
      <c r="K3795">
        <v>3109598.3953613285</v>
      </c>
      <c r="L3795">
        <v>0.41875000935979267</v>
      </c>
      <c r="M3795" t="s">
        <v>15</v>
      </c>
    </row>
    <row r="3796" spans="1:13" x14ac:dyDescent="0.3">
      <c r="A3796">
        <v>72</v>
      </c>
      <c r="B3796" t="s">
        <v>494</v>
      </c>
      <c r="C3796" s="1">
        <v>43556</v>
      </c>
      <c r="D3796" t="s">
        <v>99</v>
      </c>
      <c r="E3796" t="str">
        <f t="shared" si="59"/>
        <v>2019/04</v>
      </c>
      <c r="F3796">
        <v>7240258.8692468097</v>
      </c>
      <c r="G3796">
        <v>-0.15094043643199126</v>
      </c>
      <c r="H3796" t="s">
        <v>128</v>
      </c>
      <c r="I3796">
        <v>2019</v>
      </c>
      <c r="J3796" t="s">
        <v>500</v>
      </c>
      <c r="K3796">
        <v>3109598.3953613285</v>
      </c>
      <c r="L3796">
        <v>0.42948718430074778</v>
      </c>
      <c r="M3796" t="s">
        <v>15</v>
      </c>
    </row>
    <row r="3797" spans="1:13" x14ac:dyDescent="0.3">
      <c r="A3797">
        <v>72</v>
      </c>
      <c r="B3797" t="s">
        <v>494</v>
      </c>
      <c r="C3797" s="1">
        <v>43525</v>
      </c>
      <c r="D3797" t="s">
        <v>100</v>
      </c>
      <c r="E3797" t="str">
        <f t="shared" si="59"/>
        <v>2019/03</v>
      </c>
      <c r="F3797">
        <v>8419895.3346364796</v>
      </c>
      <c r="G3797">
        <v>1.2479916783167224E-2</v>
      </c>
      <c r="H3797" t="s">
        <v>128</v>
      </c>
      <c r="I3797">
        <v>2019</v>
      </c>
      <c r="J3797" t="s">
        <v>500</v>
      </c>
      <c r="K3797">
        <v>3109598.3953613285</v>
      </c>
      <c r="L3797">
        <v>0.36931556412222105</v>
      </c>
      <c r="M3797" t="s">
        <v>15</v>
      </c>
    </row>
    <row r="3798" spans="1:13" x14ac:dyDescent="0.3">
      <c r="A3798">
        <v>72</v>
      </c>
      <c r="B3798" t="s">
        <v>494</v>
      </c>
      <c r="C3798" s="1">
        <v>43497</v>
      </c>
      <c r="D3798" t="s">
        <v>101</v>
      </c>
      <c r="E3798" t="str">
        <f t="shared" si="59"/>
        <v>2019/02</v>
      </c>
      <c r="F3798">
        <v>8315468.7146533001</v>
      </c>
      <c r="G3798">
        <v>-0.15581040586727354</v>
      </c>
      <c r="H3798" t="s">
        <v>128</v>
      </c>
      <c r="I3798">
        <v>2019</v>
      </c>
      <c r="J3798" t="s">
        <v>500</v>
      </c>
      <c r="K3798">
        <v>3109598.3953613285</v>
      </c>
      <c r="L3798">
        <v>0.37395347178466032</v>
      </c>
      <c r="M3798" t="s">
        <v>15</v>
      </c>
    </row>
    <row r="3799" spans="1:13" x14ac:dyDescent="0.3">
      <c r="A3799">
        <v>72</v>
      </c>
      <c r="B3799" t="s">
        <v>494</v>
      </c>
      <c r="C3799" s="1">
        <v>43466</v>
      </c>
      <c r="D3799" t="s">
        <v>102</v>
      </c>
      <c r="E3799" t="str">
        <f t="shared" si="59"/>
        <v>2019/01</v>
      </c>
      <c r="F3799">
        <v>9717495.1699285302</v>
      </c>
      <c r="G3799">
        <v>0.18881531580150104</v>
      </c>
      <c r="H3799" t="s">
        <v>128</v>
      </c>
      <c r="I3799">
        <v>2019</v>
      </c>
      <c r="J3799" t="s">
        <v>500</v>
      </c>
      <c r="K3799">
        <v>3109598.3953613285</v>
      </c>
      <c r="L3799">
        <v>0.31999999392685047</v>
      </c>
      <c r="M3799" t="s">
        <v>15</v>
      </c>
    </row>
    <row r="3800" spans="1:13" x14ac:dyDescent="0.3">
      <c r="A3800">
        <v>72</v>
      </c>
      <c r="B3800" t="s">
        <v>494</v>
      </c>
      <c r="C3800" s="1">
        <v>43435</v>
      </c>
      <c r="D3800" t="s">
        <v>103</v>
      </c>
      <c r="E3800" t="str">
        <f t="shared" si="59"/>
        <v>2018/12</v>
      </c>
      <c r="F3800">
        <v>8045497.1195246503</v>
      </c>
      <c r="G3800">
        <v>0.13233608568814012</v>
      </c>
      <c r="H3800" t="s">
        <v>128</v>
      </c>
      <c r="I3800">
        <v>2018</v>
      </c>
      <c r="J3800" t="s">
        <v>501</v>
      </c>
      <c r="K3800">
        <v>3033900.6978229284</v>
      </c>
      <c r="L3800">
        <v>0.37709300652912042</v>
      </c>
      <c r="M3800" t="s">
        <v>15</v>
      </c>
    </row>
    <row r="3801" spans="1:13" x14ac:dyDescent="0.3">
      <c r="A3801">
        <v>72</v>
      </c>
      <c r="B3801" t="s">
        <v>494</v>
      </c>
      <c r="C3801" s="1">
        <v>43405</v>
      </c>
      <c r="D3801" t="s">
        <v>105</v>
      </c>
      <c r="E3801" t="str">
        <f t="shared" si="59"/>
        <v>2018/11</v>
      </c>
      <c r="F3801">
        <v>7048229.7443826301</v>
      </c>
      <c r="G3801">
        <v>-0.11899159204431962</v>
      </c>
      <c r="H3801" t="s">
        <v>128</v>
      </c>
      <c r="I3801">
        <v>2018</v>
      </c>
      <c r="J3801" t="s">
        <v>501</v>
      </c>
      <c r="K3801">
        <v>3033900.6978229284</v>
      </c>
      <c r="L3801">
        <v>0.43044861019760566</v>
      </c>
      <c r="M3801" t="s">
        <v>15</v>
      </c>
    </row>
    <row r="3802" spans="1:13" x14ac:dyDescent="0.3">
      <c r="A3802">
        <v>72</v>
      </c>
      <c r="B3802" t="s">
        <v>494</v>
      </c>
      <c r="C3802" s="1">
        <v>43374</v>
      </c>
      <c r="D3802" t="s">
        <v>106</v>
      </c>
      <c r="E3802" t="str">
        <f t="shared" si="59"/>
        <v>2018/10</v>
      </c>
      <c r="F3802">
        <v>7938847.2115016803</v>
      </c>
      <c r="G3802">
        <v>3.257765298603215E-2</v>
      </c>
      <c r="H3802" t="s">
        <v>128</v>
      </c>
      <c r="I3802">
        <v>2018</v>
      </c>
      <c r="J3802" t="s">
        <v>501</v>
      </c>
      <c r="K3802">
        <v>3033900.6978229284</v>
      </c>
      <c r="L3802">
        <v>0.38215884712171555</v>
      </c>
      <c r="M3802" t="s">
        <v>15</v>
      </c>
    </row>
    <row r="3803" spans="1:13" x14ac:dyDescent="0.3">
      <c r="A3803">
        <v>72</v>
      </c>
      <c r="B3803" t="s">
        <v>494</v>
      </c>
      <c r="C3803" s="1">
        <v>43344</v>
      </c>
      <c r="D3803" t="s">
        <v>107</v>
      </c>
      <c r="E3803" t="str">
        <f t="shared" si="59"/>
        <v>2018/09</v>
      </c>
      <c r="F3803">
        <v>7684385.5878585996</v>
      </c>
      <c r="G3803">
        <v>-8.8268529277105628E-2</v>
      </c>
      <c r="H3803" t="s">
        <v>128</v>
      </c>
      <c r="I3803">
        <v>2018</v>
      </c>
      <c r="J3803" t="s">
        <v>501</v>
      </c>
      <c r="K3803">
        <v>3033900.6978229284</v>
      </c>
      <c r="L3803">
        <v>0.39481369891387535</v>
      </c>
      <c r="M3803" t="s">
        <v>15</v>
      </c>
    </row>
    <row r="3804" spans="1:13" x14ac:dyDescent="0.3">
      <c r="A3804">
        <v>72</v>
      </c>
      <c r="B3804" t="s">
        <v>494</v>
      </c>
      <c r="C3804" s="1">
        <v>43313</v>
      </c>
      <c r="D3804" t="s">
        <v>108</v>
      </c>
      <c r="E3804" t="str">
        <f t="shared" si="59"/>
        <v>2018/08</v>
      </c>
      <c r="F3804">
        <v>8393511.3879791908</v>
      </c>
      <c r="G3804">
        <v>-0.14673520789105299</v>
      </c>
      <c r="H3804" t="s">
        <v>128</v>
      </c>
      <c r="I3804">
        <v>2018</v>
      </c>
      <c r="J3804" t="s">
        <v>501</v>
      </c>
      <c r="K3804">
        <v>3033900.6978229284</v>
      </c>
      <c r="L3804">
        <v>0.36145786400766006</v>
      </c>
      <c r="M3804" t="s">
        <v>15</v>
      </c>
    </row>
    <row r="3805" spans="1:13" x14ac:dyDescent="0.3">
      <c r="A3805">
        <v>72</v>
      </c>
      <c r="B3805" t="s">
        <v>494</v>
      </c>
      <c r="C3805" s="1">
        <v>43282</v>
      </c>
      <c r="D3805" t="s">
        <v>109</v>
      </c>
      <c r="E3805" t="str">
        <f t="shared" si="59"/>
        <v>2018/07</v>
      </c>
      <c r="F3805">
        <v>9720083.0379239507</v>
      </c>
      <c r="G3805">
        <v>-9.5835026015850561E-2</v>
      </c>
      <c r="H3805" t="s">
        <v>128</v>
      </c>
      <c r="I3805">
        <v>2018</v>
      </c>
      <c r="J3805" t="s">
        <v>501</v>
      </c>
      <c r="K3805">
        <v>3033900.6978229284</v>
      </c>
      <c r="L3805">
        <v>0.31212703492201027</v>
      </c>
      <c r="M3805" t="s">
        <v>15</v>
      </c>
    </row>
    <row r="3806" spans="1:13" x14ac:dyDescent="0.3">
      <c r="A3806">
        <v>72</v>
      </c>
      <c r="B3806" t="s">
        <v>494</v>
      </c>
      <c r="C3806" s="1">
        <v>43252</v>
      </c>
      <c r="D3806" t="s">
        <v>110</v>
      </c>
      <c r="E3806" t="str">
        <f t="shared" si="59"/>
        <v>2018/06</v>
      </c>
      <c r="F3806">
        <v>10697704.5182487</v>
      </c>
      <c r="G3806">
        <v>-0.14995670355548932</v>
      </c>
      <c r="H3806" t="s">
        <v>13</v>
      </c>
      <c r="I3806">
        <v>2018</v>
      </c>
      <c r="J3806" t="s">
        <v>501</v>
      </c>
      <c r="K3806">
        <v>3033900.6978229284</v>
      </c>
      <c r="L3806">
        <v>0.2836029629204605</v>
      </c>
      <c r="M3806" t="s">
        <v>15</v>
      </c>
    </row>
    <row r="3807" spans="1:13" x14ac:dyDescent="0.3">
      <c r="A3807">
        <v>72</v>
      </c>
      <c r="B3807" t="s">
        <v>494</v>
      </c>
      <c r="C3807" s="1">
        <v>43221</v>
      </c>
      <c r="D3807" t="s">
        <v>111</v>
      </c>
      <c r="E3807" t="str">
        <f t="shared" si="59"/>
        <v>2018/05</v>
      </c>
      <c r="F3807">
        <v>12428421.309787599</v>
      </c>
      <c r="G3807">
        <v>4.1104296121615529E-2</v>
      </c>
      <c r="H3807" t="s">
        <v>13</v>
      </c>
      <c r="I3807">
        <v>2018</v>
      </c>
      <c r="J3807" t="s">
        <v>501</v>
      </c>
      <c r="K3807">
        <v>3033900.6978229284</v>
      </c>
      <c r="L3807">
        <v>0.2441099011854127</v>
      </c>
      <c r="M3807" t="s">
        <v>15</v>
      </c>
    </row>
    <row r="3808" spans="1:13" x14ac:dyDescent="0.3">
      <c r="A3808">
        <v>72</v>
      </c>
      <c r="B3808" t="s">
        <v>494</v>
      </c>
      <c r="C3808" s="1">
        <v>43191</v>
      </c>
      <c r="D3808" t="s">
        <v>112</v>
      </c>
      <c r="E3808" t="str">
        <f t="shared" si="59"/>
        <v>2018/04</v>
      </c>
      <c r="F3808">
        <v>11927916.7120698</v>
      </c>
      <c r="G3808">
        <v>5.1110454734393093E-3</v>
      </c>
      <c r="H3808" t="s">
        <v>13</v>
      </c>
      <c r="I3808">
        <v>2018</v>
      </c>
      <c r="J3808" t="s">
        <v>501</v>
      </c>
      <c r="K3808">
        <v>3033900.6978229284</v>
      </c>
      <c r="L3808">
        <v>0.25435294117647045</v>
      </c>
      <c r="M3808" t="s">
        <v>15</v>
      </c>
    </row>
    <row r="3809" spans="1:13" x14ac:dyDescent="0.3">
      <c r="A3809">
        <v>72</v>
      </c>
      <c r="B3809" t="s">
        <v>494</v>
      </c>
      <c r="C3809" s="1">
        <v>43160</v>
      </c>
      <c r="D3809" t="s">
        <v>113</v>
      </c>
      <c r="E3809" t="str">
        <f t="shared" si="59"/>
        <v>2018/03</v>
      </c>
      <c r="F3809">
        <v>11867108.117471199</v>
      </c>
      <c r="G3809">
        <v>3.9394219487774385E-2</v>
      </c>
      <c r="H3809" t="s">
        <v>13</v>
      </c>
      <c r="I3809">
        <v>2018</v>
      </c>
      <c r="J3809" t="s">
        <v>501</v>
      </c>
      <c r="K3809">
        <v>3033900.6978229284</v>
      </c>
      <c r="L3809">
        <v>0.25565627849604794</v>
      </c>
      <c r="M3809" t="s">
        <v>15</v>
      </c>
    </row>
    <row r="3810" spans="1:13" x14ac:dyDescent="0.3">
      <c r="A3810">
        <v>72</v>
      </c>
      <c r="B3810" t="s">
        <v>494</v>
      </c>
      <c r="C3810" s="1">
        <v>43132</v>
      </c>
      <c r="D3810" t="s">
        <v>114</v>
      </c>
      <c r="E3810" t="str">
        <f t="shared" si="59"/>
        <v>2018/02</v>
      </c>
      <c r="F3810">
        <v>11408701.2285161</v>
      </c>
      <c r="G3810">
        <v>-9.7209297230299918E-2</v>
      </c>
      <c r="H3810" t="s">
        <v>13</v>
      </c>
      <c r="I3810">
        <v>2018</v>
      </c>
      <c r="J3810" t="s">
        <v>501</v>
      </c>
      <c r="K3810">
        <v>3033900.6978229284</v>
      </c>
      <c r="L3810">
        <v>0.2659286659413676</v>
      </c>
      <c r="M3810" t="s">
        <v>15</v>
      </c>
    </row>
    <row r="3811" spans="1:13" x14ac:dyDescent="0.3">
      <c r="A3811">
        <v>72</v>
      </c>
      <c r="B3811" t="s">
        <v>494</v>
      </c>
      <c r="C3811" s="1">
        <v>43101</v>
      </c>
      <c r="D3811" t="s">
        <v>115</v>
      </c>
      <c r="E3811" t="str">
        <f t="shared" si="59"/>
        <v>2018/01</v>
      </c>
      <c r="F3811">
        <v>12573427.1062796</v>
      </c>
      <c r="G3811">
        <v>-0.12361904204832742</v>
      </c>
      <c r="H3811" t="s">
        <v>13</v>
      </c>
      <c r="I3811">
        <v>2018</v>
      </c>
      <c r="J3811" t="s">
        <v>501</v>
      </c>
      <c r="K3811">
        <v>3033900.6978229284</v>
      </c>
      <c r="L3811">
        <v>0.24129465039071921</v>
      </c>
      <c r="M3811" t="s">
        <v>157</v>
      </c>
    </row>
    <row r="3812" spans="1:13" x14ac:dyDescent="0.3">
      <c r="A3812">
        <v>72</v>
      </c>
      <c r="B3812" t="s">
        <v>494</v>
      </c>
      <c r="C3812" s="1">
        <v>43070</v>
      </c>
      <c r="D3812" t="s">
        <v>116</v>
      </c>
      <c r="E3812" t="str">
        <f t="shared" si="59"/>
        <v>2017/12</v>
      </c>
      <c r="F3812">
        <v>14227897.7737961</v>
      </c>
      <c r="G3812">
        <v>0.10155779623309227</v>
      </c>
      <c r="H3812" t="s">
        <v>13</v>
      </c>
      <c r="I3812">
        <v>2017</v>
      </c>
      <c r="J3812" t="s">
        <v>502</v>
      </c>
      <c r="K3812">
        <v>3008866.8430504566</v>
      </c>
      <c r="L3812">
        <v>0.21147655759742434</v>
      </c>
      <c r="M3812" t="s">
        <v>15</v>
      </c>
    </row>
    <row r="3813" spans="1:13" x14ac:dyDescent="0.3">
      <c r="A3813">
        <v>72</v>
      </c>
      <c r="B3813" t="s">
        <v>494</v>
      </c>
      <c r="C3813" s="1">
        <v>43040</v>
      </c>
      <c r="D3813" t="s">
        <v>118</v>
      </c>
      <c r="E3813" t="str">
        <f t="shared" si="59"/>
        <v>2017/11</v>
      </c>
      <c r="F3813">
        <v>12853894.932053201</v>
      </c>
      <c r="G3813">
        <v>-8.4844788997292964E-3</v>
      </c>
      <c r="H3813" t="s">
        <v>13</v>
      </c>
      <c r="I3813">
        <v>2017</v>
      </c>
      <c r="J3813" t="s">
        <v>502</v>
      </c>
      <c r="K3813">
        <v>3008866.8430504566</v>
      </c>
      <c r="L3813">
        <v>0.23408210966058043</v>
      </c>
      <c r="M3813" t="s">
        <v>15</v>
      </c>
    </row>
    <row r="3814" spans="1:13" x14ac:dyDescent="0.3">
      <c r="A3814">
        <v>72</v>
      </c>
      <c r="B3814" t="s">
        <v>494</v>
      </c>
      <c r="C3814" s="1">
        <v>43009</v>
      </c>
      <c r="D3814" t="s">
        <v>119</v>
      </c>
      <c r="E3814" t="str">
        <f t="shared" si="59"/>
        <v>2017/10</v>
      </c>
      <c r="F3814">
        <v>12963417.496316001</v>
      </c>
      <c r="G3814">
        <v>-7.6135737416268695E-2</v>
      </c>
      <c r="H3814" t="s">
        <v>13</v>
      </c>
      <c r="I3814">
        <v>2017</v>
      </c>
      <c r="J3814" t="s">
        <v>502</v>
      </c>
      <c r="K3814">
        <v>3008866.8430504566</v>
      </c>
      <c r="L3814">
        <v>0.23210444652465517</v>
      </c>
      <c r="M3814" t="s">
        <v>15</v>
      </c>
    </row>
    <row r="3815" spans="1:13" x14ac:dyDescent="0.3">
      <c r="A3815">
        <v>72</v>
      </c>
      <c r="B3815" t="s">
        <v>494</v>
      </c>
      <c r="C3815" s="1">
        <v>42979</v>
      </c>
      <c r="D3815" t="s">
        <v>120</v>
      </c>
      <c r="E3815" t="str">
        <f t="shared" si="59"/>
        <v>2017/09</v>
      </c>
      <c r="F3815">
        <v>13988941.005544299</v>
      </c>
      <c r="G3815">
        <v>-0.13991663429544118</v>
      </c>
      <c r="H3815" t="s">
        <v>13</v>
      </c>
      <c r="I3815">
        <v>2017</v>
      </c>
      <c r="J3815" t="s">
        <v>502</v>
      </c>
      <c r="K3815">
        <v>3008866.8430504566</v>
      </c>
      <c r="L3815">
        <v>0.21508896505160319</v>
      </c>
      <c r="M3815" t="s">
        <v>15</v>
      </c>
    </row>
    <row r="3816" spans="1:13" x14ac:dyDescent="0.3">
      <c r="A3816">
        <v>72</v>
      </c>
      <c r="B3816" t="s">
        <v>494</v>
      </c>
      <c r="C3816" s="1">
        <v>42948</v>
      </c>
      <c r="D3816" t="s">
        <v>121</v>
      </c>
      <c r="E3816" t="str">
        <f t="shared" si="59"/>
        <v>2017/08</v>
      </c>
      <c r="F3816">
        <v>16089770.921435799</v>
      </c>
      <c r="G3816">
        <v>5.0772338282848405E-2</v>
      </c>
      <c r="H3816" t="s">
        <v>13</v>
      </c>
      <c r="I3816">
        <v>2017</v>
      </c>
      <c r="J3816" t="s">
        <v>502</v>
      </c>
      <c r="K3816">
        <v>3008866.8430504566</v>
      </c>
      <c r="L3816">
        <v>0.18700495226080913</v>
      </c>
      <c r="M3816" t="s">
        <v>157</v>
      </c>
    </row>
    <row r="3817" spans="1:13" x14ac:dyDescent="0.3">
      <c r="A3817">
        <v>72</v>
      </c>
      <c r="B3817" t="s">
        <v>494</v>
      </c>
      <c r="C3817" s="1">
        <v>42917</v>
      </c>
      <c r="D3817" t="s">
        <v>122</v>
      </c>
      <c r="E3817" t="str">
        <f t="shared" si="59"/>
        <v>2017/07</v>
      </c>
      <c r="F3817">
        <v>15293247.4110664</v>
      </c>
      <c r="G3817">
        <v>3.3093689181989114E-2</v>
      </c>
      <c r="H3817" t="s">
        <v>13</v>
      </c>
      <c r="I3817">
        <v>2017</v>
      </c>
      <c r="J3817" t="s">
        <v>502</v>
      </c>
      <c r="K3817">
        <v>3008866.8430504566</v>
      </c>
      <c r="L3817">
        <v>0.19674479606425513</v>
      </c>
      <c r="M3817" t="s">
        <v>157</v>
      </c>
    </row>
    <row r="3818" spans="1:13" x14ac:dyDescent="0.3">
      <c r="A3818">
        <v>72</v>
      </c>
      <c r="B3818" t="s">
        <v>494</v>
      </c>
      <c r="C3818" s="1">
        <v>42887</v>
      </c>
      <c r="D3818" t="s">
        <v>123</v>
      </c>
      <c r="E3818" t="str">
        <f t="shared" si="59"/>
        <v>2017/06</v>
      </c>
      <c r="F3818">
        <v>14795420.3357768</v>
      </c>
      <c r="G3818">
        <v>-5.880208276689905E-2</v>
      </c>
      <c r="H3818" t="s">
        <v>13</v>
      </c>
      <c r="I3818">
        <v>2017</v>
      </c>
      <c r="J3818" t="s">
        <v>502</v>
      </c>
      <c r="K3818">
        <v>3008866.8430504566</v>
      </c>
      <c r="L3818">
        <v>0.20336474224897261</v>
      </c>
      <c r="M3818" t="s">
        <v>157</v>
      </c>
    </row>
    <row r="3819" spans="1:13" x14ac:dyDescent="0.3">
      <c r="A3819">
        <v>72</v>
      </c>
      <c r="B3819" t="s">
        <v>494</v>
      </c>
      <c r="C3819" s="1">
        <v>42856</v>
      </c>
      <c r="D3819" t="s">
        <v>124</v>
      </c>
      <c r="E3819" t="str">
        <f t="shared" si="59"/>
        <v>2017/05</v>
      </c>
      <c r="F3819">
        <v>15691509.641016001</v>
      </c>
      <c r="G3819">
        <v>8.194805802962514E-2</v>
      </c>
      <c r="H3819" t="s">
        <v>13</v>
      </c>
      <c r="I3819">
        <v>2017</v>
      </c>
      <c r="J3819" t="s">
        <v>502</v>
      </c>
      <c r="K3819">
        <v>3008866.8430504566</v>
      </c>
      <c r="L3819">
        <v>0.19175126625073641</v>
      </c>
      <c r="M3819" t="s">
        <v>157</v>
      </c>
    </row>
    <row r="3820" spans="1:13" x14ac:dyDescent="0.3">
      <c r="A3820">
        <v>72</v>
      </c>
      <c r="B3820" t="s">
        <v>494</v>
      </c>
      <c r="C3820" s="1">
        <v>42826</v>
      </c>
      <c r="D3820" t="s">
        <v>125</v>
      </c>
      <c r="E3820" t="str">
        <f t="shared" si="59"/>
        <v>2017/04</v>
      </c>
      <c r="F3820">
        <v>14456898.7221848</v>
      </c>
      <c r="G3820">
        <v>-6.9176504794831783E-2</v>
      </c>
      <c r="H3820" t="s">
        <v>13</v>
      </c>
      <c r="I3820">
        <v>2017</v>
      </c>
      <c r="J3820" t="s">
        <v>502</v>
      </c>
      <c r="K3820">
        <v>3008866.8430504566</v>
      </c>
      <c r="L3820">
        <v>0.20812671520159487</v>
      </c>
      <c r="M3820" t="s">
        <v>157</v>
      </c>
    </row>
    <row r="3821" spans="1:13" x14ac:dyDescent="0.3">
      <c r="A3821">
        <v>72</v>
      </c>
      <c r="B3821" t="s">
        <v>494</v>
      </c>
      <c r="C3821" s="1">
        <v>42795</v>
      </c>
      <c r="D3821" t="s">
        <v>126</v>
      </c>
      <c r="E3821" t="str">
        <f t="shared" si="59"/>
        <v>2017/03</v>
      </c>
      <c r="F3821">
        <v>15492379.000806101</v>
      </c>
      <c r="G3821">
        <v>4.6030529532105562E-2</v>
      </c>
      <c r="H3821" t="s">
        <v>13</v>
      </c>
      <c r="I3821">
        <v>2017</v>
      </c>
      <c r="J3821" t="s">
        <v>502</v>
      </c>
      <c r="K3821">
        <v>3008866.8430504566</v>
      </c>
      <c r="L3821">
        <v>0.19421593306579313</v>
      </c>
      <c r="M3821" t="s">
        <v>157</v>
      </c>
    </row>
    <row r="3822" spans="1:13" x14ac:dyDescent="0.3">
      <c r="A3822">
        <v>72</v>
      </c>
      <c r="B3822" t="s">
        <v>494</v>
      </c>
      <c r="C3822" s="1">
        <v>42767</v>
      </c>
      <c r="D3822" t="s">
        <v>127</v>
      </c>
      <c r="E3822" t="str">
        <f t="shared" si="59"/>
        <v>2017/02</v>
      </c>
      <c r="F3822">
        <v>14795420.3357768</v>
      </c>
      <c r="G3822">
        <v>2.245755698136162E-2</v>
      </c>
      <c r="H3822" t="s">
        <v>13</v>
      </c>
      <c r="I3822">
        <v>2017</v>
      </c>
      <c r="J3822" t="s">
        <v>502</v>
      </c>
      <c r="K3822">
        <v>3008866.8430504566</v>
      </c>
      <c r="L3822">
        <v>0.20336474224897261</v>
      </c>
      <c r="M3822" t="s">
        <v>157</v>
      </c>
    </row>
    <row r="3823" spans="1:13" x14ac:dyDescent="0.3">
      <c r="A3823">
        <v>72</v>
      </c>
      <c r="B3823" t="s">
        <v>494</v>
      </c>
      <c r="C3823" s="1">
        <v>42736</v>
      </c>
      <c r="D3823" t="s">
        <v>129</v>
      </c>
      <c r="E3823" t="str">
        <f t="shared" si="59"/>
        <v>2017/01</v>
      </c>
      <c r="F3823">
        <v>14466854.542048</v>
      </c>
      <c r="G3823">
        <v>0.26773992571913374</v>
      </c>
      <c r="H3823" t="s">
        <v>13</v>
      </c>
      <c r="I3823">
        <v>2017</v>
      </c>
      <c r="J3823" t="s">
        <v>502</v>
      </c>
      <c r="K3823">
        <v>3008866.8430504566</v>
      </c>
      <c r="L3823">
        <v>0.20798348627237295</v>
      </c>
      <c r="M3823" t="s">
        <v>157</v>
      </c>
    </row>
    <row r="3824" spans="1:13" x14ac:dyDescent="0.3">
      <c r="A3824">
        <v>72</v>
      </c>
      <c r="B3824" t="s">
        <v>494</v>
      </c>
      <c r="C3824" s="1">
        <v>42705</v>
      </c>
      <c r="D3824" t="s">
        <v>130</v>
      </c>
      <c r="E3824" t="str">
        <f t="shared" si="59"/>
        <v>2016/12</v>
      </c>
      <c r="F3824">
        <v>11068687.914042201</v>
      </c>
      <c r="G3824">
        <v>1.7348641458858782E-2</v>
      </c>
      <c r="H3824" t="s">
        <v>13</v>
      </c>
      <c r="I3824">
        <v>2016</v>
      </c>
      <c r="J3824" t="s">
        <v>503</v>
      </c>
      <c r="K3824">
        <v>2672439.9564824589</v>
      </c>
      <c r="L3824">
        <v>0.2414414406871197</v>
      </c>
      <c r="M3824" t="s">
        <v>15</v>
      </c>
    </row>
    <row r="3825" spans="1:13" x14ac:dyDescent="0.3">
      <c r="A3825">
        <v>72</v>
      </c>
      <c r="B3825" t="s">
        <v>494</v>
      </c>
      <c r="C3825" s="1">
        <v>42675</v>
      </c>
      <c r="D3825" t="s">
        <v>132</v>
      </c>
      <c r="E3825" t="str">
        <f t="shared" si="59"/>
        <v>2016/11</v>
      </c>
      <c r="F3825">
        <v>10878317.326251499</v>
      </c>
      <c r="G3825">
        <v>-0.31237466178180384</v>
      </c>
      <c r="H3825" t="s">
        <v>13</v>
      </c>
      <c r="I3825">
        <v>2016</v>
      </c>
      <c r="J3825" t="s">
        <v>503</v>
      </c>
      <c r="K3825">
        <v>2672439.9564824589</v>
      </c>
      <c r="L3825">
        <v>0.24566666666666734</v>
      </c>
      <c r="M3825" t="s">
        <v>15</v>
      </c>
    </row>
    <row r="3826" spans="1:13" x14ac:dyDescent="0.3">
      <c r="A3826">
        <v>72</v>
      </c>
      <c r="B3826" t="s">
        <v>494</v>
      </c>
      <c r="C3826" s="1">
        <v>42644</v>
      </c>
      <c r="D3826" t="s">
        <v>133</v>
      </c>
      <c r="E3826" t="str">
        <f t="shared" si="59"/>
        <v>2016/10</v>
      </c>
      <c r="F3826">
        <v>14867033.333397999</v>
      </c>
      <c r="G3826">
        <v>-0.10083809947046146</v>
      </c>
      <c r="H3826" t="s">
        <v>13</v>
      </c>
      <c r="I3826">
        <v>2016</v>
      </c>
      <c r="J3826" t="s">
        <v>503</v>
      </c>
      <c r="K3826">
        <v>2672439.9564824589</v>
      </c>
      <c r="L3826">
        <v>0.17975610174216564</v>
      </c>
      <c r="M3826" t="s">
        <v>157</v>
      </c>
    </row>
    <row r="3827" spans="1:13" x14ac:dyDescent="0.3">
      <c r="A3827">
        <v>72</v>
      </c>
      <c r="B3827" t="s">
        <v>494</v>
      </c>
      <c r="C3827" s="1">
        <v>42614</v>
      </c>
      <c r="D3827" t="s">
        <v>134</v>
      </c>
      <c r="E3827" t="str">
        <f t="shared" si="59"/>
        <v>2016/09</v>
      </c>
      <c r="F3827">
        <v>16444389.138217</v>
      </c>
      <c r="G3827">
        <v>0.12178773577554051</v>
      </c>
      <c r="H3827" t="s">
        <v>13</v>
      </c>
      <c r="I3827">
        <v>2016</v>
      </c>
      <c r="J3827" t="s">
        <v>503</v>
      </c>
      <c r="K3827">
        <v>2672439.9564824589</v>
      </c>
      <c r="L3827">
        <v>0.16251378716596224</v>
      </c>
      <c r="M3827" t="s">
        <v>157</v>
      </c>
    </row>
    <row r="3828" spans="1:13" x14ac:dyDescent="0.3">
      <c r="A3828">
        <v>72</v>
      </c>
      <c r="B3828" t="s">
        <v>494</v>
      </c>
      <c r="C3828" s="1">
        <v>42583</v>
      </c>
      <c r="D3828" t="s">
        <v>135</v>
      </c>
      <c r="E3828" t="str">
        <f t="shared" si="59"/>
        <v>2016/08</v>
      </c>
      <c r="F3828">
        <v>14558814.2041627</v>
      </c>
      <c r="G3828">
        <v>-0.18429139351865326</v>
      </c>
      <c r="H3828" t="s">
        <v>13</v>
      </c>
      <c r="I3828">
        <v>2016</v>
      </c>
      <c r="J3828" t="s">
        <v>503</v>
      </c>
      <c r="K3828">
        <v>2672439.9564824589</v>
      </c>
      <c r="L3828">
        <v>0.18356164993975585</v>
      </c>
      <c r="M3828" t="s">
        <v>157</v>
      </c>
    </row>
    <row r="3829" spans="1:13" x14ac:dyDescent="0.3">
      <c r="A3829">
        <v>72</v>
      </c>
      <c r="B3829" t="s">
        <v>494</v>
      </c>
      <c r="C3829" s="1">
        <v>42552</v>
      </c>
      <c r="D3829" t="s">
        <v>136</v>
      </c>
      <c r="E3829" t="str">
        <f t="shared" si="59"/>
        <v>2016/07</v>
      </c>
      <c r="F3829">
        <v>17505025.146689098</v>
      </c>
      <c r="G3829">
        <v>0.1609056466700888</v>
      </c>
      <c r="H3829" t="s">
        <v>13</v>
      </c>
      <c r="I3829">
        <v>2016</v>
      </c>
      <c r="J3829" t="s">
        <v>503</v>
      </c>
      <c r="K3829">
        <v>2672439.9564824589</v>
      </c>
      <c r="L3829">
        <v>0.15266701613324585</v>
      </c>
      <c r="M3829" t="s">
        <v>157</v>
      </c>
    </row>
    <row r="3830" spans="1:13" x14ac:dyDescent="0.3">
      <c r="A3830">
        <v>72</v>
      </c>
      <c r="B3830" t="s">
        <v>494</v>
      </c>
      <c r="C3830" s="1">
        <v>42522</v>
      </c>
      <c r="D3830" t="s">
        <v>137</v>
      </c>
      <c r="E3830" t="str">
        <f t="shared" si="59"/>
        <v>2016/06</v>
      </c>
      <c r="F3830">
        <v>14903295.221101901</v>
      </c>
      <c r="G3830">
        <v>0.48817257262508379</v>
      </c>
      <c r="H3830" t="s">
        <v>13</v>
      </c>
      <c r="I3830">
        <v>2016</v>
      </c>
      <c r="J3830" t="s">
        <v>503</v>
      </c>
      <c r="K3830">
        <v>2672439.9564824589</v>
      </c>
      <c r="L3830">
        <v>0.17931872896797299</v>
      </c>
      <c r="M3830" t="s">
        <v>157</v>
      </c>
    </row>
    <row r="3831" spans="1:13" x14ac:dyDescent="0.3">
      <c r="A3831">
        <v>72</v>
      </c>
      <c r="B3831" t="s">
        <v>494</v>
      </c>
      <c r="C3831" s="1">
        <v>42491</v>
      </c>
      <c r="D3831" t="s">
        <v>138</v>
      </c>
      <c r="E3831" t="str">
        <f t="shared" si="59"/>
        <v>2016/05</v>
      </c>
      <c r="F3831">
        <v>9146851.9568147901</v>
      </c>
      <c r="G3831">
        <v>-9.8099326081452234E-2</v>
      </c>
      <c r="H3831" t="s">
        <v>13</v>
      </c>
      <c r="I3831">
        <v>2016</v>
      </c>
      <c r="J3831" t="s">
        <v>503</v>
      </c>
      <c r="K3831">
        <v>2672439.9564824589</v>
      </c>
      <c r="L3831">
        <v>0.29217046138932845</v>
      </c>
      <c r="M3831" t="s">
        <v>15</v>
      </c>
    </row>
    <row r="3832" spans="1:13" x14ac:dyDescent="0.3">
      <c r="A3832">
        <v>72</v>
      </c>
      <c r="B3832" t="s">
        <v>494</v>
      </c>
      <c r="C3832" s="1">
        <v>42461</v>
      </c>
      <c r="D3832" t="s">
        <v>139</v>
      </c>
      <c r="E3832" t="str">
        <f t="shared" si="59"/>
        <v>2016/04</v>
      </c>
      <c r="F3832">
        <v>10089639.423842</v>
      </c>
      <c r="G3832">
        <v>0.15572429460620602</v>
      </c>
      <c r="H3832" t="s">
        <v>13</v>
      </c>
      <c r="I3832">
        <v>2016</v>
      </c>
      <c r="J3832" t="s">
        <v>503</v>
      </c>
      <c r="K3832">
        <v>2672439.9564824589</v>
      </c>
      <c r="L3832">
        <v>0.26486971875005116</v>
      </c>
      <c r="M3832" t="s">
        <v>15</v>
      </c>
    </row>
    <row r="3833" spans="1:13" x14ac:dyDescent="0.3">
      <c r="A3833">
        <v>72</v>
      </c>
      <c r="B3833" t="s">
        <v>494</v>
      </c>
      <c r="C3833" s="1">
        <v>42430</v>
      </c>
      <c r="D3833" t="s">
        <v>140</v>
      </c>
      <c r="E3833" t="str">
        <f t="shared" si="59"/>
        <v>2016/03</v>
      </c>
      <c r="F3833">
        <v>8634664.0318997595</v>
      </c>
      <c r="G3833">
        <v>-4.8665212030596504E-2</v>
      </c>
      <c r="H3833" t="s">
        <v>13</v>
      </c>
      <c r="I3833">
        <v>2016</v>
      </c>
      <c r="J3833" t="s">
        <v>503</v>
      </c>
      <c r="K3833">
        <v>2672439.9564824589</v>
      </c>
      <c r="L3833">
        <v>0.30950132473127395</v>
      </c>
      <c r="M3833" t="s">
        <v>15</v>
      </c>
    </row>
    <row r="3834" spans="1:13" x14ac:dyDescent="0.3">
      <c r="A3834">
        <v>72</v>
      </c>
      <c r="B3834" t="s">
        <v>494</v>
      </c>
      <c r="C3834" s="1">
        <v>42401</v>
      </c>
      <c r="D3834" t="s">
        <v>141</v>
      </c>
      <c r="E3834" t="str">
        <f t="shared" si="59"/>
        <v>2016/02</v>
      </c>
      <c r="F3834">
        <v>9065264.4385429397</v>
      </c>
      <c r="G3834">
        <v>0.32573016914863873</v>
      </c>
      <c r="H3834" t="s">
        <v>13</v>
      </c>
      <c r="I3834">
        <v>2016</v>
      </c>
      <c r="J3834" t="s">
        <v>503</v>
      </c>
      <c r="K3834">
        <v>2672439.9564824589</v>
      </c>
      <c r="L3834">
        <v>0.29480000000000001</v>
      </c>
      <c r="M3834" t="s">
        <v>15</v>
      </c>
    </row>
    <row r="3835" spans="1:13" x14ac:dyDescent="0.3">
      <c r="A3835">
        <v>72</v>
      </c>
      <c r="B3835" t="s">
        <v>494</v>
      </c>
      <c r="C3835" s="1">
        <v>42370</v>
      </c>
      <c r="D3835" t="s">
        <v>142</v>
      </c>
      <c r="E3835" t="str">
        <f t="shared" si="59"/>
        <v>2016/01</v>
      </c>
      <c r="F3835">
        <v>6545120.7344311904</v>
      </c>
      <c r="G3835">
        <v>-0.16656730222389496</v>
      </c>
      <c r="H3835" t="s">
        <v>128</v>
      </c>
      <c r="I3835">
        <v>2016</v>
      </c>
      <c r="J3835" t="s">
        <v>503</v>
      </c>
      <c r="K3835">
        <v>2672439.9564824589</v>
      </c>
      <c r="L3835">
        <v>0.40831026117270086</v>
      </c>
      <c r="M3835" t="s">
        <v>15</v>
      </c>
    </row>
    <row r="3836" spans="1:13" x14ac:dyDescent="0.3">
      <c r="A3836">
        <v>72</v>
      </c>
      <c r="B3836" t="s">
        <v>494</v>
      </c>
      <c r="C3836" s="1">
        <v>42339</v>
      </c>
      <c r="D3836" t="s">
        <v>143</v>
      </c>
      <c r="E3836" t="str">
        <f t="shared" si="59"/>
        <v>2015/12</v>
      </c>
      <c r="F3836">
        <v>7731378.2708210498</v>
      </c>
      <c r="G3836">
        <v>-9.8384731143715196E-3</v>
      </c>
      <c r="H3836" t="s">
        <v>128</v>
      </c>
      <c r="I3836">
        <v>2015</v>
      </c>
      <c r="J3836" t="s">
        <v>504</v>
      </c>
      <c r="K3836">
        <v>2353265.586604421</v>
      </c>
      <c r="L3836">
        <v>0.30437853435342405</v>
      </c>
      <c r="M3836" t="s">
        <v>15</v>
      </c>
    </row>
    <row r="3837" spans="1:13" x14ac:dyDescent="0.3">
      <c r="A3837">
        <v>72</v>
      </c>
      <c r="B3837" t="s">
        <v>494</v>
      </c>
      <c r="C3837" s="1">
        <v>42309</v>
      </c>
      <c r="D3837" t="s">
        <v>145</v>
      </c>
      <c r="E3837" t="str">
        <f t="shared" si="59"/>
        <v>2015/11</v>
      </c>
      <c r="F3837">
        <v>7807818.6397431502</v>
      </c>
      <c r="G3837">
        <v>-2.0762004238390166E-2</v>
      </c>
      <c r="H3837" t="s">
        <v>128</v>
      </c>
      <c r="I3837">
        <v>2015</v>
      </c>
      <c r="J3837" t="s">
        <v>504</v>
      </c>
      <c r="K3837">
        <v>2353265.586604421</v>
      </c>
      <c r="L3837">
        <v>0.30139859737851638</v>
      </c>
      <c r="M3837" t="s">
        <v>15</v>
      </c>
    </row>
    <row r="3838" spans="1:13" x14ac:dyDescent="0.3">
      <c r="A3838">
        <v>72</v>
      </c>
      <c r="B3838" t="s">
        <v>494</v>
      </c>
      <c r="C3838" s="1">
        <v>42278</v>
      </c>
      <c r="D3838" t="s">
        <v>146</v>
      </c>
      <c r="E3838" t="str">
        <f t="shared" si="59"/>
        <v>2015/10</v>
      </c>
      <c r="F3838">
        <v>7971619.1327434098</v>
      </c>
      <c r="G3838">
        <v>0.21038288330125096</v>
      </c>
      <c r="H3838" t="s">
        <v>128</v>
      </c>
      <c r="I3838">
        <v>2015</v>
      </c>
      <c r="J3838" t="s">
        <v>504</v>
      </c>
      <c r="K3838">
        <v>2353265.586604421</v>
      </c>
      <c r="L3838">
        <v>0.29520547173890777</v>
      </c>
      <c r="M3838" t="s">
        <v>15</v>
      </c>
    </row>
    <row r="3839" spans="1:13" x14ac:dyDescent="0.3">
      <c r="A3839">
        <v>72</v>
      </c>
      <c r="B3839" t="s">
        <v>494</v>
      </c>
      <c r="C3839" s="1">
        <v>42248</v>
      </c>
      <c r="D3839" t="s">
        <v>147</v>
      </c>
      <c r="E3839" t="str">
        <f t="shared" si="59"/>
        <v>2015/09</v>
      </c>
      <c r="F3839">
        <v>6459195.2923411503</v>
      </c>
      <c r="G3839">
        <v>-4.7863915379853135E-2</v>
      </c>
      <c r="H3839" t="s">
        <v>128</v>
      </c>
      <c r="I3839">
        <v>2015</v>
      </c>
      <c r="J3839" t="s">
        <v>504</v>
      </c>
      <c r="K3839">
        <v>2353265.586604421</v>
      </c>
      <c r="L3839">
        <v>0.36432798206221667</v>
      </c>
      <c r="M3839" t="s">
        <v>15</v>
      </c>
    </row>
    <row r="3840" spans="1:13" x14ac:dyDescent="0.3">
      <c r="A3840">
        <v>72</v>
      </c>
      <c r="B3840" t="s">
        <v>494</v>
      </c>
      <c r="C3840" s="1">
        <v>42217</v>
      </c>
      <c r="D3840" t="s">
        <v>148</v>
      </c>
      <c r="E3840" t="str">
        <f t="shared" si="59"/>
        <v>2015/08</v>
      </c>
      <c r="F3840">
        <v>6775876.0024781898</v>
      </c>
      <c r="G3840">
        <v>-4.1820669723922364E-2</v>
      </c>
      <c r="H3840" t="s">
        <v>128</v>
      </c>
      <c r="I3840">
        <v>2015</v>
      </c>
      <c r="J3840" t="s">
        <v>504</v>
      </c>
      <c r="K3840">
        <v>2353265.586604421</v>
      </c>
      <c r="L3840">
        <v>0.34730056833149608</v>
      </c>
      <c r="M3840" t="s">
        <v>15</v>
      </c>
    </row>
    <row r="3841" spans="1:13" x14ac:dyDescent="0.3">
      <c r="A3841">
        <v>72</v>
      </c>
      <c r="B3841" t="s">
        <v>494</v>
      </c>
      <c r="C3841" s="1">
        <v>42186</v>
      </c>
      <c r="D3841" t="s">
        <v>149</v>
      </c>
      <c r="E3841" t="str">
        <f t="shared" si="59"/>
        <v>2015/07</v>
      </c>
      <c r="F3841">
        <v>7065256.5436639497</v>
      </c>
      <c r="G3841">
        <v>-7.0125706678802538E-2</v>
      </c>
      <c r="H3841" t="s">
        <v>128</v>
      </c>
      <c r="I3841">
        <v>2015</v>
      </c>
      <c r="J3841" t="s">
        <v>504</v>
      </c>
      <c r="K3841">
        <v>2353265.586604421</v>
      </c>
      <c r="L3841">
        <v>0.33307574495858977</v>
      </c>
      <c r="M3841" t="s">
        <v>15</v>
      </c>
    </row>
    <row r="3842" spans="1:13" x14ac:dyDescent="0.3">
      <c r="A3842">
        <v>72</v>
      </c>
      <c r="B3842" t="s">
        <v>494</v>
      </c>
      <c r="C3842" s="1">
        <v>42156</v>
      </c>
      <c r="D3842" t="s">
        <v>150</v>
      </c>
      <c r="E3842" t="str">
        <f t="shared" si="59"/>
        <v>2015/06</v>
      </c>
      <c r="F3842">
        <v>7578498.05368427</v>
      </c>
      <c r="G3842">
        <v>-9.01883256594634E-2</v>
      </c>
      <c r="H3842" t="s">
        <v>128</v>
      </c>
      <c r="I3842">
        <v>2015</v>
      </c>
      <c r="J3842" t="s">
        <v>504</v>
      </c>
      <c r="K3842">
        <v>2353265.586604421</v>
      </c>
      <c r="L3842">
        <v>0.31051872942823888</v>
      </c>
      <c r="M3842" t="s">
        <v>15</v>
      </c>
    </row>
    <row r="3843" spans="1:13" x14ac:dyDescent="0.3">
      <c r="A3843">
        <v>72</v>
      </c>
      <c r="B3843" t="s">
        <v>494</v>
      </c>
      <c r="C3843" s="1">
        <v>42125</v>
      </c>
      <c r="D3843" t="s">
        <v>151</v>
      </c>
      <c r="E3843" t="str">
        <f t="shared" ref="E3843:E3906" si="60">TEXT(C3843,"yyyy/mm")</f>
        <v>2015/05</v>
      </c>
      <c r="F3843">
        <v>8293759.46010477</v>
      </c>
      <c r="G3843">
        <v>5.4103744225441966E-2</v>
      </c>
      <c r="H3843" t="s">
        <v>128</v>
      </c>
      <c r="I3843">
        <v>2015</v>
      </c>
      <c r="J3843" t="s">
        <v>504</v>
      </c>
      <c r="K3843">
        <v>2353265.586604421</v>
      </c>
      <c r="L3843">
        <v>0.28373931001064912</v>
      </c>
      <c r="M3843" t="s">
        <v>15</v>
      </c>
    </row>
    <row r="3844" spans="1:13" x14ac:dyDescent="0.3">
      <c r="A3844">
        <v>72</v>
      </c>
      <c r="B3844" t="s">
        <v>494</v>
      </c>
      <c r="C3844" s="1">
        <v>42095</v>
      </c>
      <c r="D3844" t="s">
        <v>152</v>
      </c>
      <c r="E3844" t="str">
        <f t="shared" si="60"/>
        <v>2015/04</v>
      </c>
      <c r="F3844">
        <v>7856958.8397139702</v>
      </c>
      <c r="G3844">
        <v>5.2794051073234989E-2</v>
      </c>
      <c r="H3844" t="s">
        <v>128</v>
      </c>
      <c r="I3844">
        <v>2015</v>
      </c>
      <c r="J3844" t="s">
        <v>504</v>
      </c>
      <c r="K3844">
        <v>2353265.586604421</v>
      </c>
      <c r="L3844">
        <v>0.29951354393121538</v>
      </c>
      <c r="M3844" t="s">
        <v>15</v>
      </c>
    </row>
    <row r="3845" spans="1:13" x14ac:dyDescent="0.3">
      <c r="A3845">
        <v>72</v>
      </c>
      <c r="B3845" t="s">
        <v>494</v>
      </c>
      <c r="C3845" s="1">
        <v>42064</v>
      </c>
      <c r="D3845" t="s">
        <v>153</v>
      </c>
      <c r="E3845" t="str">
        <f t="shared" si="60"/>
        <v>2015/03</v>
      </c>
      <c r="F3845">
        <v>7452917.4847913496</v>
      </c>
      <c r="G3845">
        <v>-0.18476061498621774</v>
      </c>
      <c r="H3845" t="s">
        <v>128</v>
      </c>
      <c r="I3845">
        <v>2015</v>
      </c>
      <c r="J3845" t="s">
        <v>504</v>
      </c>
      <c r="K3845">
        <v>2353265.586604421</v>
      </c>
      <c r="L3845">
        <v>0.3157509245750495</v>
      </c>
      <c r="M3845" t="s">
        <v>15</v>
      </c>
    </row>
    <row r="3846" spans="1:13" x14ac:dyDescent="0.3">
      <c r="A3846">
        <v>72</v>
      </c>
      <c r="B3846" t="s">
        <v>494</v>
      </c>
      <c r="C3846" s="1">
        <v>42036</v>
      </c>
      <c r="D3846" t="s">
        <v>154</v>
      </c>
      <c r="E3846" t="str">
        <f t="shared" si="60"/>
        <v>2015/02</v>
      </c>
      <c r="F3846">
        <v>8965341.32519361</v>
      </c>
      <c r="G3846">
        <v>-9.0759894913184244E-2</v>
      </c>
      <c r="H3846" t="s">
        <v>128</v>
      </c>
      <c r="I3846">
        <v>2015</v>
      </c>
      <c r="J3846" t="s">
        <v>504</v>
      </c>
      <c r="K3846">
        <v>2353265.586604421</v>
      </c>
      <c r="L3846">
        <v>0.26248477344543281</v>
      </c>
      <c r="M3846" t="s">
        <v>15</v>
      </c>
    </row>
    <row r="3847" spans="1:13" x14ac:dyDescent="0.3">
      <c r="A3847">
        <v>90</v>
      </c>
      <c r="B3847" t="s">
        <v>505</v>
      </c>
      <c r="C3847" s="1">
        <v>45901</v>
      </c>
      <c r="D3847" t="s">
        <v>12</v>
      </c>
      <c r="E3847" t="str">
        <f t="shared" si="60"/>
        <v>2025/09</v>
      </c>
      <c r="F3847">
        <v>6435970.8551184302</v>
      </c>
      <c r="G3847">
        <v>-6.1383556916040603E-2</v>
      </c>
      <c r="H3847" t="s">
        <v>128</v>
      </c>
      <c r="I3847">
        <v>2025</v>
      </c>
      <c r="J3847" t="s">
        <v>506</v>
      </c>
      <c r="K3847">
        <v>378276.53578544827</v>
      </c>
      <c r="L3847">
        <v>5.8775364945074397E-2</v>
      </c>
      <c r="M3847" t="s">
        <v>157</v>
      </c>
    </row>
    <row r="3848" spans="1:13" x14ac:dyDescent="0.3">
      <c r="A3848">
        <v>90</v>
      </c>
      <c r="B3848" t="s">
        <v>505</v>
      </c>
      <c r="C3848" s="1">
        <v>45870</v>
      </c>
      <c r="D3848" t="s">
        <v>16</v>
      </c>
      <c r="E3848" t="str">
        <f t="shared" si="60"/>
        <v>2025/08</v>
      </c>
      <c r="F3848">
        <v>6843410.76785219</v>
      </c>
      <c r="G3848">
        <v>-5.2940562064362241E-2</v>
      </c>
      <c r="H3848" t="s">
        <v>128</v>
      </c>
      <c r="I3848">
        <v>2025</v>
      </c>
      <c r="J3848" t="s">
        <v>506</v>
      </c>
      <c r="K3848">
        <v>378276.53578544827</v>
      </c>
      <c r="L3848">
        <v>5.5276023698950148E-2</v>
      </c>
      <c r="M3848" t="s">
        <v>157</v>
      </c>
    </row>
    <row r="3849" spans="1:13" x14ac:dyDescent="0.3">
      <c r="A3849">
        <v>90</v>
      </c>
      <c r="B3849" t="s">
        <v>505</v>
      </c>
      <c r="C3849" s="1">
        <v>45839</v>
      </c>
      <c r="D3849" t="s">
        <v>17</v>
      </c>
      <c r="E3849" t="str">
        <f t="shared" si="60"/>
        <v>2025/07</v>
      </c>
      <c r="F3849">
        <v>7215466.3021847997</v>
      </c>
      <c r="G3849">
        <v>4.3063552736027667E-3</v>
      </c>
      <c r="H3849" t="s">
        <v>128</v>
      </c>
      <c r="I3849">
        <v>2025</v>
      </c>
      <c r="J3849" t="s">
        <v>506</v>
      </c>
      <c r="K3849">
        <v>378276.53578544827</v>
      </c>
      <c r="L3849">
        <v>5.2425792033829945E-2</v>
      </c>
      <c r="M3849" t="s">
        <v>157</v>
      </c>
    </row>
    <row r="3850" spans="1:13" x14ac:dyDescent="0.3">
      <c r="A3850">
        <v>90</v>
      </c>
      <c r="B3850" t="s">
        <v>505</v>
      </c>
      <c r="C3850" s="1">
        <v>45809</v>
      </c>
      <c r="D3850" t="s">
        <v>18</v>
      </c>
      <c r="E3850" t="str">
        <f t="shared" si="60"/>
        <v>2025/06</v>
      </c>
      <c r="F3850">
        <v>7184460.7492018798</v>
      </c>
      <c r="G3850">
        <v>5.6434439255063633E-2</v>
      </c>
      <c r="H3850" t="s">
        <v>128</v>
      </c>
      <c r="I3850">
        <v>2025</v>
      </c>
      <c r="J3850" t="s">
        <v>506</v>
      </c>
      <c r="K3850">
        <v>378276.53578544827</v>
      </c>
      <c r="L3850">
        <v>5.2652042928548387E-2</v>
      </c>
      <c r="M3850" t="s">
        <v>157</v>
      </c>
    </row>
    <row r="3851" spans="1:13" x14ac:dyDescent="0.3">
      <c r="A3851">
        <v>90</v>
      </c>
      <c r="B3851" t="s">
        <v>505</v>
      </c>
      <c r="C3851" s="1">
        <v>45778</v>
      </c>
      <c r="D3851" t="s">
        <v>19</v>
      </c>
      <c r="E3851" t="str">
        <f t="shared" si="60"/>
        <v>2025/05</v>
      </c>
      <c r="F3851">
        <v>6790238.2217250802</v>
      </c>
      <c r="G3851">
        <v>-5.2010333673183484E-3</v>
      </c>
      <c r="H3851" t="s">
        <v>128</v>
      </c>
      <c r="I3851">
        <v>2025</v>
      </c>
      <c r="J3851" t="s">
        <v>506</v>
      </c>
      <c r="K3851">
        <v>378276.53578544827</v>
      </c>
      <c r="L3851">
        <v>5.5708875511196132E-2</v>
      </c>
      <c r="M3851" t="s">
        <v>157</v>
      </c>
    </row>
    <row r="3852" spans="1:13" x14ac:dyDescent="0.3">
      <c r="A3852">
        <v>90</v>
      </c>
      <c r="B3852" t="s">
        <v>505</v>
      </c>
      <c r="C3852" s="1">
        <v>45748</v>
      </c>
      <c r="D3852" t="s">
        <v>20</v>
      </c>
      <c r="E3852" t="str">
        <f t="shared" si="60"/>
        <v>2025/04</v>
      </c>
      <c r="F3852">
        <v>6825646.4772292096</v>
      </c>
      <c r="G3852">
        <v>9.6677371089362529E-2</v>
      </c>
      <c r="H3852" t="s">
        <v>128</v>
      </c>
      <c r="I3852">
        <v>2025</v>
      </c>
      <c r="J3852" t="s">
        <v>506</v>
      </c>
      <c r="K3852">
        <v>378276.53578544827</v>
      </c>
      <c r="L3852">
        <v>5.5419883969584832E-2</v>
      </c>
      <c r="M3852" t="s">
        <v>157</v>
      </c>
    </row>
    <row r="3853" spans="1:13" x14ac:dyDescent="0.3">
      <c r="A3853">
        <v>90</v>
      </c>
      <c r="B3853" t="s">
        <v>505</v>
      </c>
      <c r="C3853" s="1">
        <v>45717</v>
      </c>
      <c r="D3853" t="s">
        <v>21</v>
      </c>
      <c r="E3853" t="str">
        <f t="shared" si="60"/>
        <v>2025/03</v>
      </c>
      <c r="F3853">
        <v>6196655.3538497603</v>
      </c>
      <c r="G3853">
        <v>-2.1900778243255873E-2</v>
      </c>
      <c r="H3853" t="s">
        <v>128</v>
      </c>
      <c r="I3853">
        <v>2025</v>
      </c>
      <c r="J3853" t="s">
        <v>506</v>
      </c>
      <c r="K3853">
        <v>378276.53578544827</v>
      </c>
      <c r="L3853">
        <v>6.1045275908468685E-2</v>
      </c>
      <c r="M3853" t="s">
        <v>157</v>
      </c>
    </row>
    <row r="3854" spans="1:13" x14ac:dyDescent="0.3">
      <c r="A3854">
        <v>90</v>
      </c>
      <c r="B3854" t="s">
        <v>505</v>
      </c>
      <c r="C3854" s="1">
        <v>45689</v>
      </c>
      <c r="D3854" t="s">
        <v>22</v>
      </c>
      <c r="E3854" t="str">
        <f t="shared" si="60"/>
        <v>2025/02</v>
      </c>
      <c r="F3854">
        <v>6333863.9316927604</v>
      </c>
      <c r="G3854">
        <v>-1.8011632218478034E-2</v>
      </c>
      <c r="H3854" t="s">
        <v>128</v>
      </c>
      <c r="I3854">
        <v>2025</v>
      </c>
      <c r="J3854" t="s">
        <v>506</v>
      </c>
      <c r="K3854">
        <v>378276.53578544827</v>
      </c>
      <c r="L3854">
        <v>5.9722870567627075E-2</v>
      </c>
      <c r="M3854" t="s">
        <v>157</v>
      </c>
    </row>
    <row r="3855" spans="1:13" x14ac:dyDescent="0.3">
      <c r="A3855">
        <v>90</v>
      </c>
      <c r="B3855" t="s">
        <v>505</v>
      </c>
      <c r="C3855" s="1">
        <v>45658</v>
      </c>
      <c r="D3855" t="s">
        <v>23</v>
      </c>
      <c r="E3855" t="str">
        <f t="shared" si="60"/>
        <v>2025/01</v>
      </c>
      <c r="F3855">
        <v>6448980.7682572203</v>
      </c>
      <c r="G3855">
        <v>0.15818053611469632</v>
      </c>
      <c r="H3855" t="s">
        <v>128</v>
      </c>
      <c r="I3855">
        <v>2025</v>
      </c>
      <c r="J3855" t="s">
        <v>506</v>
      </c>
      <c r="K3855">
        <v>378276.53578544827</v>
      </c>
      <c r="L3855">
        <v>5.8656793899491522E-2</v>
      </c>
      <c r="M3855" t="s">
        <v>157</v>
      </c>
    </row>
    <row r="3856" spans="1:13" x14ac:dyDescent="0.3">
      <c r="A3856">
        <v>90</v>
      </c>
      <c r="B3856" t="s">
        <v>505</v>
      </c>
      <c r="C3856" s="1">
        <v>45627</v>
      </c>
      <c r="D3856" t="s">
        <v>24</v>
      </c>
      <c r="E3856" t="str">
        <f t="shared" si="60"/>
        <v>2024/12</v>
      </c>
      <c r="F3856">
        <v>5505466.7975840997</v>
      </c>
      <c r="G3856">
        <v>-5.9306425791305968E-2</v>
      </c>
      <c r="H3856" t="s">
        <v>128</v>
      </c>
      <c r="I3856">
        <v>2024</v>
      </c>
      <c r="J3856" t="s">
        <v>507</v>
      </c>
      <c r="K3856">
        <v>319817.38280519319</v>
      </c>
      <c r="L3856">
        <v>5.8090874863787202E-2</v>
      </c>
      <c r="M3856" t="s">
        <v>157</v>
      </c>
    </row>
    <row r="3857" spans="1:13" x14ac:dyDescent="0.3">
      <c r="A3857">
        <v>90</v>
      </c>
      <c r="B3857" t="s">
        <v>505</v>
      </c>
      <c r="C3857" s="1">
        <v>45597</v>
      </c>
      <c r="D3857" t="s">
        <v>26</v>
      </c>
      <c r="E3857" t="str">
        <f t="shared" si="60"/>
        <v>2024/11</v>
      </c>
      <c r="F3857">
        <v>5841852.6876892196</v>
      </c>
      <c r="G3857">
        <v>0.1667324825298557</v>
      </c>
      <c r="H3857" t="s">
        <v>128</v>
      </c>
      <c r="I3857">
        <v>2024</v>
      </c>
      <c r="J3857" t="s">
        <v>507</v>
      </c>
      <c r="K3857">
        <v>319817.38280519319</v>
      </c>
      <c r="L3857">
        <v>5.4745882839387194E-2</v>
      </c>
      <c r="M3857" t="s">
        <v>157</v>
      </c>
    </row>
    <row r="3858" spans="1:13" x14ac:dyDescent="0.3">
      <c r="A3858">
        <v>90</v>
      </c>
      <c r="B3858" t="s">
        <v>505</v>
      </c>
      <c r="C3858" s="1">
        <v>45566</v>
      </c>
      <c r="D3858" t="s">
        <v>27</v>
      </c>
      <c r="E3858" t="str">
        <f t="shared" si="60"/>
        <v>2024/10</v>
      </c>
      <c r="F3858">
        <v>4944696.08948093</v>
      </c>
      <c r="G3858">
        <v>0.10675250278610753</v>
      </c>
      <c r="H3858" t="s">
        <v>128</v>
      </c>
      <c r="I3858">
        <v>2024</v>
      </c>
      <c r="J3858" t="s">
        <v>507</v>
      </c>
      <c r="K3858">
        <v>319817.38280519319</v>
      </c>
      <c r="L3858">
        <v>6.4678875509771944E-2</v>
      </c>
      <c r="M3858" t="s">
        <v>157</v>
      </c>
    </row>
    <row r="3859" spans="1:13" x14ac:dyDescent="0.3">
      <c r="A3859">
        <v>90</v>
      </c>
      <c r="B3859" t="s">
        <v>505</v>
      </c>
      <c r="C3859" s="1">
        <v>45536</v>
      </c>
      <c r="D3859" t="s">
        <v>28</v>
      </c>
      <c r="E3859" t="str">
        <f t="shared" si="60"/>
        <v>2024/09</v>
      </c>
      <c r="F3859">
        <v>4444036.1319962898</v>
      </c>
      <c r="G3859">
        <v>2.7349192052714712E-2</v>
      </c>
      <c r="H3859" t="s">
        <v>128</v>
      </c>
      <c r="I3859">
        <v>2024</v>
      </c>
      <c r="J3859" t="s">
        <v>507</v>
      </c>
      <c r="K3859">
        <v>319817.38280519319</v>
      </c>
      <c r="L3859">
        <v>7.1965522625381792E-2</v>
      </c>
      <c r="M3859" t="s">
        <v>157</v>
      </c>
    </row>
    <row r="3860" spans="1:13" x14ac:dyDescent="0.3">
      <c r="A3860">
        <v>90</v>
      </c>
      <c r="B3860" t="s">
        <v>505</v>
      </c>
      <c r="C3860" s="1">
        <v>45505</v>
      </c>
      <c r="D3860" t="s">
        <v>29</v>
      </c>
      <c r="E3860" t="str">
        <f t="shared" si="60"/>
        <v>2024/08</v>
      </c>
      <c r="F3860">
        <v>4324142.3070274703</v>
      </c>
      <c r="G3860">
        <v>1.5414548813435019E-2</v>
      </c>
      <c r="H3860" t="s">
        <v>128</v>
      </c>
      <c r="I3860">
        <v>2024</v>
      </c>
      <c r="J3860" t="s">
        <v>507</v>
      </c>
      <c r="K3860">
        <v>319817.38280519319</v>
      </c>
      <c r="L3860">
        <v>7.3960882898195857E-2</v>
      </c>
      <c r="M3860" t="s">
        <v>157</v>
      </c>
    </row>
    <row r="3861" spans="1:13" x14ac:dyDescent="0.3">
      <c r="A3861">
        <v>90</v>
      </c>
      <c r="B3861" t="s">
        <v>505</v>
      </c>
      <c r="C3861" s="1">
        <v>45474</v>
      </c>
      <c r="D3861" t="s">
        <v>30</v>
      </c>
      <c r="E3861" t="str">
        <f t="shared" si="60"/>
        <v>2024/07</v>
      </c>
      <c r="F3861">
        <v>4257998.7009657696</v>
      </c>
      <c r="G3861">
        <v>-3.5291746962381389E-2</v>
      </c>
      <c r="H3861" t="s">
        <v>128</v>
      </c>
      <c r="I3861">
        <v>2024</v>
      </c>
      <c r="J3861" t="s">
        <v>507</v>
      </c>
      <c r="K3861">
        <v>319817.38280519319</v>
      </c>
      <c r="L3861">
        <v>7.510978872131982E-2</v>
      </c>
      <c r="M3861" t="s">
        <v>157</v>
      </c>
    </row>
    <row r="3862" spans="1:13" x14ac:dyDescent="0.3">
      <c r="A3862">
        <v>90</v>
      </c>
      <c r="B3862" t="s">
        <v>505</v>
      </c>
      <c r="C3862" s="1">
        <v>45444</v>
      </c>
      <c r="D3862" t="s">
        <v>31</v>
      </c>
      <c r="E3862" t="str">
        <f t="shared" si="60"/>
        <v>2024/06</v>
      </c>
      <c r="F3862">
        <v>4410954.0695105596</v>
      </c>
      <c r="G3862">
        <v>6.6355089510290871E-2</v>
      </c>
      <c r="H3862" t="s">
        <v>128</v>
      </c>
      <c r="I3862">
        <v>2024</v>
      </c>
      <c r="J3862" t="s">
        <v>507</v>
      </c>
      <c r="K3862">
        <v>319817.38280519319</v>
      </c>
      <c r="L3862">
        <v>7.2505262527179343E-2</v>
      </c>
      <c r="M3862" t="s">
        <v>157</v>
      </c>
    </row>
    <row r="3863" spans="1:13" x14ac:dyDescent="0.3">
      <c r="A3863">
        <v>90</v>
      </c>
      <c r="B3863" t="s">
        <v>505</v>
      </c>
      <c r="C3863" s="1">
        <v>45413</v>
      </c>
      <c r="D3863" t="s">
        <v>32</v>
      </c>
      <c r="E3863" t="str">
        <f t="shared" si="60"/>
        <v>2024/05</v>
      </c>
      <c r="F3863">
        <v>4127764.25938936</v>
      </c>
      <c r="G3863">
        <v>7.5480855904304775E-3</v>
      </c>
      <c r="H3863" t="s">
        <v>128</v>
      </c>
      <c r="I3863">
        <v>2024</v>
      </c>
      <c r="J3863" t="s">
        <v>507</v>
      </c>
      <c r="K3863">
        <v>319817.38280519319</v>
      </c>
      <c r="L3863">
        <v>7.7479565863702041E-2</v>
      </c>
      <c r="M3863" t="s">
        <v>157</v>
      </c>
    </row>
    <row r="3864" spans="1:13" x14ac:dyDescent="0.3">
      <c r="A3864">
        <v>90</v>
      </c>
      <c r="B3864" t="s">
        <v>505</v>
      </c>
      <c r="C3864" s="1">
        <v>45383</v>
      </c>
      <c r="D3864" t="s">
        <v>34</v>
      </c>
      <c r="E3864" t="str">
        <f t="shared" si="60"/>
        <v>2024/04</v>
      </c>
      <c r="F3864">
        <v>4096724.8329549101</v>
      </c>
      <c r="G3864">
        <v>-1.3022387230740807E-2</v>
      </c>
      <c r="H3864" t="s">
        <v>128</v>
      </c>
      <c r="I3864">
        <v>2024</v>
      </c>
      <c r="J3864" t="s">
        <v>507</v>
      </c>
      <c r="K3864">
        <v>319817.38280519319</v>
      </c>
      <c r="L3864">
        <v>7.8066600966829741E-2</v>
      </c>
      <c r="M3864" t="s">
        <v>157</v>
      </c>
    </row>
    <row r="3865" spans="1:13" x14ac:dyDescent="0.3">
      <c r="A3865">
        <v>90</v>
      </c>
      <c r="B3865" t="s">
        <v>505</v>
      </c>
      <c r="C3865" s="1">
        <v>45352</v>
      </c>
      <c r="D3865" t="s">
        <v>35</v>
      </c>
      <c r="E3865" t="str">
        <f t="shared" si="60"/>
        <v>2024/03</v>
      </c>
      <c r="F3865">
        <v>4150422.8494377001</v>
      </c>
      <c r="G3865">
        <v>6.5349928238207622E-2</v>
      </c>
      <c r="H3865" t="s">
        <v>128</v>
      </c>
      <c r="I3865">
        <v>2024</v>
      </c>
      <c r="J3865" t="s">
        <v>507</v>
      </c>
      <c r="K3865">
        <v>319817.38280519319</v>
      </c>
      <c r="L3865">
        <v>7.7056578186611061E-2</v>
      </c>
      <c r="M3865" t="s">
        <v>157</v>
      </c>
    </row>
    <row r="3866" spans="1:13" x14ac:dyDescent="0.3">
      <c r="A3866">
        <v>90</v>
      </c>
      <c r="B3866" t="s">
        <v>505</v>
      </c>
      <c r="C3866" s="1">
        <v>45323</v>
      </c>
      <c r="D3866" t="s">
        <v>36</v>
      </c>
      <c r="E3866" t="str">
        <f t="shared" si="60"/>
        <v>2024/02</v>
      </c>
      <c r="F3866">
        <v>3887865.4994796901</v>
      </c>
      <c r="G3866">
        <v>-5.1749657196213265E-2</v>
      </c>
      <c r="H3866" t="s">
        <v>128</v>
      </c>
      <c r="I3866">
        <v>2024</v>
      </c>
      <c r="J3866" t="s">
        <v>507</v>
      </c>
      <c r="K3866">
        <v>319817.38280519319</v>
      </c>
      <c r="L3866">
        <v>8.2260403002108504E-2</v>
      </c>
      <c r="M3866" t="s">
        <v>157</v>
      </c>
    </row>
    <row r="3867" spans="1:13" x14ac:dyDescent="0.3">
      <c r="A3867">
        <v>90</v>
      </c>
      <c r="B3867" t="s">
        <v>505</v>
      </c>
      <c r="C3867" s="1">
        <v>45292</v>
      </c>
      <c r="D3867" t="s">
        <v>37</v>
      </c>
      <c r="E3867" t="str">
        <f t="shared" si="60"/>
        <v>2024/01</v>
      </c>
      <c r="F3867">
        <v>4094358.08591305</v>
      </c>
      <c r="G3867">
        <v>-1.1466856969513325E-2</v>
      </c>
      <c r="H3867" t="s">
        <v>128</v>
      </c>
      <c r="I3867">
        <v>2024</v>
      </c>
      <c r="J3867" t="s">
        <v>507</v>
      </c>
      <c r="K3867">
        <v>319817.38280519319</v>
      </c>
      <c r="L3867">
        <v>7.8111727429398314E-2</v>
      </c>
      <c r="M3867" t="s">
        <v>157</v>
      </c>
    </row>
    <row r="3868" spans="1:13" x14ac:dyDescent="0.3">
      <c r="A3868">
        <v>90</v>
      </c>
      <c r="B3868" t="s">
        <v>505</v>
      </c>
      <c r="C3868" s="1">
        <v>45261</v>
      </c>
      <c r="D3868" t="s">
        <v>38</v>
      </c>
      <c r="E3868" t="str">
        <f t="shared" si="60"/>
        <v>2023/12</v>
      </c>
      <c r="F3868">
        <v>4141577.7174433498</v>
      </c>
      <c r="G3868">
        <v>-8.0651823026590005E-2</v>
      </c>
      <c r="H3868" t="s">
        <v>128</v>
      </c>
      <c r="I3868">
        <v>2023</v>
      </c>
      <c r="J3868" t="s">
        <v>508</v>
      </c>
      <c r="K3868">
        <v>290681.88769178686</v>
      </c>
      <c r="L3868">
        <v>7.0186268983316008E-2</v>
      </c>
      <c r="M3868" t="s">
        <v>157</v>
      </c>
    </row>
    <row r="3869" spans="1:13" x14ac:dyDescent="0.3">
      <c r="A3869">
        <v>90</v>
      </c>
      <c r="B3869" t="s">
        <v>505</v>
      </c>
      <c r="C3869" s="1">
        <v>45231</v>
      </c>
      <c r="D3869" t="s">
        <v>40</v>
      </c>
      <c r="E3869" t="str">
        <f t="shared" si="60"/>
        <v>2023/11</v>
      </c>
      <c r="F3869">
        <v>4489442.9498534901</v>
      </c>
      <c r="G3869">
        <v>8.1181068959751926E-2</v>
      </c>
      <c r="H3869" t="s">
        <v>128</v>
      </c>
      <c r="I3869">
        <v>2023</v>
      </c>
      <c r="J3869" t="s">
        <v>508</v>
      </c>
      <c r="K3869">
        <v>290681.88769178686</v>
      </c>
      <c r="L3869">
        <v>6.4747874277202494E-2</v>
      </c>
      <c r="M3869" t="s">
        <v>157</v>
      </c>
    </row>
    <row r="3870" spans="1:13" x14ac:dyDescent="0.3">
      <c r="A3870">
        <v>90</v>
      </c>
      <c r="B3870" t="s">
        <v>505</v>
      </c>
      <c r="C3870" s="1">
        <v>45200</v>
      </c>
      <c r="D3870" t="s">
        <v>41</v>
      </c>
      <c r="E3870" t="str">
        <f t="shared" si="60"/>
        <v>2023/10</v>
      </c>
      <c r="F3870">
        <v>4139386.3842077702</v>
      </c>
      <c r="G3870">
        <v>-6.8013460223080177E-2</v>
      </c>
      <c r="H3870" t="s">
        <v>128</v>
      </c>
      <c r="I3870">
        <v>2023</v>
      </c>
      <c r="J3870" t="s">
        <v>508</v>
      </c>
      <c r="K3870">
        <v>290681.88769178686</v>
      </c>
      <c r="L3870">
        <v>7.0223424612104665E-2</v>
      </c>
      <c r="M3870" t="s">
        <v>157</v>
      </c>
    </row>
    <row r="3871" spans="1:13" x14ac:dyDescent="0.3">
      <c r="A3871">
        <v>90</v>
      </c>
      <c r="B3871" t="s">
        <v>505</v>
      </c>
      <c r="C3871" s="1">
        <v>45170</v>
      </c>
      <c r="D3871" t="s">
        <v>42</v>
      </c>
      <c r="E3871" t="str">
        <f t="shared" si="60"/>
        <v>2023/09</v>
      </c>
      <c r="F3871">
        <v>4430715.2220593104</v>
      </c>
      <c r="G3871">
        <v>-2.3375167774542412E-2</v>
      </c>
      <c r="H3871" t="s">
        <v>128</v>
      </c>
      <c r="I3871">
        <v>2023</v>
      </c>
      <c r="J3871" t="s">
        <v>508</v>
      </c>
      <c r="K3871">
        <v>290681.88769178686</v>
      </c>
      <c r="L3871">
        <v>6.5606086855810958E-2</v>
      </c>
      <c r="M3871" t="s">
        <v>157</v>
      </c>
    </row>
    <row r="3872" spans="1:13" x14ac:dyDescent="0.3">
      <c r="A3872">
        <v>90</v>
      </c>
      <c r="B3872" t="s">
        <v>505</v>
      </c>
      <c r="C3872" s="1">
        <v>45139</v>
      </c>
      <c r="D3872" t="s">
        <v>43</v>
      </c>
      <c r="E3872" t="str">
        <f t="shared" si="60"/>
        <v>2023/08</v>
      </c>
      <c r="F3872">
        <v>4535503.88874806</v>
      </c>
      <c r="G3872">
        <v>-7.3905650915203666E-2</v>
      </c>
      <c r="H3872" t="s">
        <v>128</v>
      </c>
      <c r="I3872">
        <v>2023</v>
      </c>
      <c r="J3872" t="s">
        <v>508</v>
      </c>
      <c r="K3872">
        <v>290681.88769178686</v>
      </c>
      <c r="L3872">
        <v>6.4090318258336693E-2</v>
      </c>
      <c r="M3872" t="s">
        <v>157</v>
      </c>
    </row>
    <row r="3873" spans="1:13" x14ac:dyDescent="0.3">
      <c r="A3873">
        <v>90</v>
      </c>
      <c r="B3873" t="s">
        <v>505</v>
      </c>
      <c r="C3873" s="1">
        <v>45108</v>
      </c>
      <c r="D3873" t="s">
        <v>44</v>
      </c>
      <c r="E3873" t="str">
        <f t="shared" si="60"/>
        <v>2023/07</v>
      </c>
      <c r="F3873">
        <v>4883400.6876368197</v>
      </c>
      <c r="G3873">
        <v>6.4710237641451909E-2</v>
      </c>
      <c r="H3873" t="s">
        <v>128</v>
      </c>
      <c r="I3873">
        <v>2023</v>
      </c>
      <c r="J3873" t="s">
        <v>508</v>
      </c>
      <c r="K3873">
        <v>290681.88769178686</v>
      </c>
      <c r="L3873">
        <v>5.9524480231101809E-2</v>
      </c>
      <c r="M3873" t="s">
        <v>157</v>
      </c>
    </row>
    <row r="3874" spans="1:13" x14ac:dyDescent="0.3">
      <c r="A3874">
        <v>90</v>
      </c>
      <c r="B3874" t="s">
        <v>505</v>
      </c>
      <c r="C3874" s="1">
        <v>45078</v>
      </c>
      <c r="D3874" t="s">
        <v>45</v>
      </c>
      <c r="E3874" t="str">
        <f t="shared" si="60"/>
        <v>2023/06</v>
      </c>
      <c r="F3874">
        <v>4577402.0616908502</v>
      </c>
      <c r="G3874">
        <v>0.15629459572320831</v>
      </c>
      <c r="H3874" t="s">
        <v>128</v>
      </c>
      <c r="I3874">
        <v>2023</v>
      </c>
      <c r="J3874" t="s">
        <v>508</v>
      </c>
      <c r="K3874">
        <v>290681.88769178686</v>
      </c>
      <c r="L3874">
        <v>6.3503682607337242E-2</v>
      </c>
      <c r="M3874" t="s">
        <v>157</v>
      </c>
    </row>
    <row r="3875" spans="1:13" x14ac:dyDescent="0.3">
      <c r="A3875">
        <v>90</v>
      </c>
      <c r="B3875" t="s">
        <v>505</v>
      </c>
      <c r="C3875" s="1">
        <v>45047</v>
      </c>
      <c r="D3875" t="s">
        <v>46</v>
      </c>
      <c r="E3875" t="str">
        <f t="shared" si="60"/>
        <v>2023/05</v>
      </c>
      <c r="F3875">
        <v>3915084.86474049</v>
      </c>
      <c r="G3875">
        <v>-6.0236474194491435E-2</v>
      </c>
      <c r="H3875" t="s">
        <v>128</v>
      </c>
      <c r="I3875">
        <v>2023</v>
      </c>
      <c r="J3875" t="s">
        <v>508</v>
      </c>
      <c r="K3875">
        <v>290681.88769178686</v>
      </c>
      <c r="L3875">
        <v>7.4246637744608532E-2</v>
      </c>
      <c r="M3875" t="s">
        <v>157</v>
      </c>
    </row>
    <row r="3876" spans="1:13" x14ac:dyDescent="0.3">
      <c r="A3876">
        <v>90</v>
      </c>
      <c r="B3876" t="s">
        <v>505</v>
      </c>
      <c r="C3876" s="1">
        <v>45017</v>
      </c>
      <c r="D3876" t="s">
        <v>47</v>
      </c>
      <c r="E3876" t="str">
        <f t="shared" si="60"/>
        <v>2023/04</v>
      </c>
      <c r="F3876">
        <v>4158163.3742893701</v>
      </c>
      <c r="G3876">
        <v>2.8636536172834327E-2</v>
      </c>
      <c r="H3876" t="s">
        <v>128</v>
      </c>
      <c r="I3876">
        <v>2023</v>
      </c>
      <c r="J3876" t="s">
        <v>508</v>
      </c>
      <c r="K3876">
        <v>290681.88769178686</v>
      </c>
      <c r="L3876">
        <v>6.9906317170970803E-2</v>
      </c>
      <c r="M3876" t="s">
        <v>157</v>
      </c>
    </row>
    <row r="3877" spans="1:13" x14ac:dyDescent="0.3">
      <c r="A3877">
        <v>90</v>
      </c>
      <c r="B3877" t="s">
        <v>505</v>
      </c>
      <c r="C3877" s="1">
        <v>44986</v>
      </c>
      <c r="D3877" t="s">
        <v>48</v>
      </c>
      <c r="E3877" t="str">
        <f t="shared" si="60"/>
        <v>2023/03</v>
      </c>
      <c r="F3877">
        <v>4040776.7730443599</v>
      </c>
      <c r="G3877">
        <v>4.1854426027509141E-2</v>
      </c>
      <c r="H3877" t="s">
        <v>128</v>
      </c>
      <c r="I3877">
        <v>2023</v>
      </c>
      <c r="J3877" t="s">
        <v>508</v>
      </c>
      <c r="K3877">
        <v>290681.88769178686</v>
      </c>
      <c r="L3877">
        <v>7.1937130907824026E-2</v>
      </c>
      <c r="M3877" t="s">
        <v>157</v>
      </c>
    </row>
    <row r="3878" spans="1:13" x14ac:dyDescent="0.3">
      <c r="A3878">
        <v>90</v>
      </c>
      <c r="B3878" t="s">
        <v>505</v>
      </c>
      <c r="C3878" s="1">
        <v>44958</v>
      </c>
      <c r="D3878" t="s">
        <v>49</v>
      </c>
      <c r="E3878" t="str">
        <f t="shared" si="60"/>
        <v>2023/02</v>
      </c>
      <c r="F3878">
        <v>3875142.8165866202</v>
      </c>
      <c r="G3878">
        <v>-1.4392804323889128E-2</v>
      </c>
      <c r="H3878" t="s">
        <v>128</v>
      </c>
      <c r="I3878">
        <v>2023</v>
      </c>
      <c r="J3878" t="s">
        <v>508</v>
      </c>
      <c r="K3878">
        <v>290681.88769178686</v>
      </c>
      <c r="L3878">
        <v>7.5011916063478415E-2</v>
      </c>
      <c r="M3878" t="s">
        <v>157</v>
      </c>
    </row>
    <row r="3879" spans="1:13" x14ac:dyDescent="0.3">
      <c r="A3879">
        <v>90</v>
      </c>
      <c r="B3879" t="s">
        <v>505</v>
      </c>
      <c r="C3879" s="1">
        <v>44927</v>
      </c>
      <c r="D3879" t="s">
        <v>50</v>
      </c>
      <c r="E3879" t="str">
        <f t="shared" si="60"/>
        <v>2023/01</v>
      </c>
      <c r="F3879">
        <v>3931320.2948251702</v>
      </c>
      <c r="G3879">
        <v>0.1447868998965805</v>
      </c>
      <c r="H3879" t="s">
        <v>128</v>
      </c>
      <c r="I3879">
        <v>2023</v>
      </c>
      <c r="J3879" t="s">
        <v>508</v>
      </c>
      <c r="K3879">
        <v>290681.88769178686</v>
      </c>
      <c r="L3879">
        <v>7.3940016557392657E-2</v>
      </c>
      <c r="M3879" t="s">
        <v>157</v>
      </c>
    </row>
    <row r="3880" spans="1:13" x14ac:dyDescent="0.3">
      <c r="A3880">
        <v>90</v>
      </c>
      <c r="B3880" t="s">
        <v>505</v>
      </c>
      <c r="C3880" s="1">
        <v>44896</v>
      </c>
      <c r="D3880" t="s">
        <v>51</v>
      </c>
      <c r="E3880" t="str">
        <f t="shared" si="60"/>
        <v>2022/12</v>
      </c>
      <c r="F3880">
        <v>3401404.4587981901</v>
      </c>
      <c r="G3880">
        <v>0.15117784889056848</v>
      </c>
      <c r="H3880" t="s">
        <v>128</v>
      </c>
      <c r="I3880">
        <v>2022</v>
      </c>
      <c r="J3880" t="s">
        <v>509</v>
      </c>
      <c r="K3880">
        <v>295470.76814299281</v>
      </c>
      <c r="L3880">
        <v>8.6867284300377129E-2</v>
      </c>
      <c r="M3880" t="s">
        <v>157</v>
      </c>
    </row>
    <row r="3881" spans="1:13" x14ac:dyDescent="0.3">
      <c r="A3881">
        <v>90</v>
      </c>
      <c r="B3881" t="s">
        <v>505</v>
      </c>
      <c r="C3881" s="1">
        <v>44866</v>
      </c>
      <c r="D3881" t="s">
        <v>53</v>
      </c>
      <c r="E3881" t="str">
        <f t="shared" si="60"/>
        <v>2022/11</v>
      </c>
      <c r="F3881">
        <v>2924169.6895228499</v>
      </c>
      <c r="G3881">
        <v>0.14224995455506126</v>
      </c>
      <c r="H3881" t="s">
        <v>128</v>
      </c>
      <c r="I3881">
        <v>2022</v>
      </c>
      <c r="J3881" t="s">
        <v>509</v>
      </c>
      <c r="K3881">
        <v>295470.76814299281</v>
      </c>
      <c r="L3881">
        <v>0.10104433036210225</v>
      </c>
      <c r="M3881" t="s">
        <v>157</v>
      </c>
    </row>
    <row r="3882" spans="1:13" x14ac:dyDescent="0.3">
      <c r="A3882">
        <v>90</v>
      </c>
      <c r="B3882" t="s">
        <v>505</v>
      </c>
      <c r="C3882" s="1">
        <v>44835</v>
      </c>
      <c r="D3882" t="s">
        <v>54</v>
      </c>
      <c r="E3882" t="str">
        <f t="shared" si="60"/>
        <v>2022/10</v>
      </c>
      <c r="F3882">
        <v>2536437.70680193</v>
      </c>
      <c r="G3882">
        <v>9.9302500408434968E-2</v>
      </c>
      <c r="H3882" t="s">
        <v>128</v>
      </c>
      <c r="I3882">
        <v>2022</v>
      </c>
      <c r="J3882" t="s">
        <v>509</v>
      </c>
      <c r="K3882">
        <v>295470.76814299281</v>
      </c>
      <c r="L3882">
        <v>0.11649044932214693</v>
      </c>
      <c r="M3882" t="s">
        <v>157</v>
      </c>
    </row>
    <row r="3883" spans="1:13" x14ac:dyDescent="0.3">
      <c r="A3883">
        <v>90</v>
      </c>
      <c r="B3883" t="s">
        <v>505</v>
      </c>
      <c r="C3883" s="1">
        <v>44805</v>
      </c>
      <c r="D3883" t="s">
        <v>55</v>
      </c>
      <c r="E3883" t="str">
        <f t="shared" si="60"/>
        <v>2022/09</v>
      </c>
      <c r="F3883">
        <v>2296665.1100674998</v>
      </c>
      <c r="G3883">
        <v>-0.20380331454412987</v>
      </c>
      <c r="H3883" t="s">
        <v>128</v>
      </c>
      <c r="I3883">
        <v>2022</v>
      </c>
      <c r="J3883" t="s">
        <v>509</v>
      </c>
      <c r="K3883">
        <v>295470.76814299281</v>
      </c>
      <c r="L3883">
        <v>0.12865209074139189</v>
      </c>
      <c r="M3883" t="s">
        <v>157</v>
      </c>
    </row>
    <row r="3884" spans="1:13" x14ac:dyDescent="0.3">
      <c r="A3884">
        <v>90</v>
      </c>
      <c r="B3884" t="s">
        <v>505</v>
      </c>
      <c r="C3884" s="1">
        <v>44774</v>
      </c>
      <c r="D3884" t="s">
        <v>56</v>
      </c>
      <c r="E3884" t="str">
        <f t="shared" si="60"/>
        <v>2022/08</v>
      </c>
      <c r="F3884">
        <v>2815842.2938886099</v>
      </c>
      <c r="G3884">
        <v>-6.7342043351518485E-2</v>
      </c>
      <c r="H3884" t="s">
        <v>128</v>
      </c>
      <c r="I3884">
        <v>2022</v>
      </c>
      <c r="J3884" t="s">
        <v>509</v>
      </c>
      <c r="K3884">
        <v>295470.76814299281</v>
      </c>
      <c r="L3884">
        <v>0.10493157545941781</v>
      </c>
      <c r="M3884" t="s">
        <v>157</v>
      </c>
    </row>
    <row r="3885" spans="1:13" x14ac:dyDescent="0.3">
      <c r="A3885">
        <v>90</v>
      </c>
      <c r="B3885" t="s">
        <v>505</v>
      </c>
      <c r="C3885" s="1">
        <v>44743</v>
      </c>
      <c r="D3885" t="s">
        <v>57</v>
      </c>
      <c r="E3885" t="str">
        <f t="shared" si="60"/>
        <v>2022/07</v>
      </c>
      <c r="F3885">
        <v>3011997.4896518001</v>
      </c>
      <c r="G3885">
        <v>0.12904154170173876</v>
      </c>
      <c r="H3885" t="s">
        <v>128</v>
      </c>
      <c r="I3885">
        <v>2022</v>
      </c>
      <c r="J3885" t="s">
        <v>509</v>
      </c>
      <c r="K3885">
        <v>295470.76814299281</v>
      </c>
      <c r="L3885">
        <v>9.8097946348936205E-2</v>
      </c>
      <c r="M3885" t="s">
        <v>157</v>
      </c>
    </row>
    <row r="3886" spans="1:13" x14ac:dyDescent="0.3">
      <c r="A3886">
        <v>90</v>
      </c>
      <c r="B3886" t="s">
        <v>505</v>
      </c>
      <c r="C3886" s="1">
        <v>44713</v>
      </c>
      <c r="D3886" t="s">
        <v>58</v>
      </c>
      <c r="E3886" t="str">
        <f t="shared" si="60"/>
        <v>2022/06</v>
      </c>
      <c r="F3886">
        <v>2647357.39967677</v>
      </c>
      <c r="G3886">
        <v>-9.4217236977530844E-2</v>
      </c>
      <c r="H3886" t="s">
        <v>128</v>
      </c>
      <c r="I3886">
        <v>2022</v>
      </c>
      <c r="J3886" t="s">
        <v>509</v>
      </c>
      <c r="K3886">
        <v>295470.76814299281</v>
      </c>
      <c r="L3886">
        <v>0.11160970112273787</v>
      </c>
      <c r="M3886" t="s">
        <v>157</v>
      </c>
    </row>
    <row r="3887" spans="1:13" x14ac:dyDescent="0.3">
      <c r="A3887">
        <v>90</v>
      </c>
      <c r="B3887" t="s">
        <v>505</v>
      </c>
      <c r="C3887" s="1">
        <v>44682</v>
      </c>
      <c r="D3887" t="s">
        <v>59</v>
      </c>
      <c r="E3887" t="str">
        <f t="shared" si="60"/>
        <v>2022/05</v>
      </c>
      <c r="F3887">
        <v>2908912.12698565</v>
      </c>
      <c r="G3887">
        <v>-9.4901850078530203E-3</v>
      </c>
      <c r="H3887" t="s">
        <v>128</v>
      </c>
      <c r="I3887">
        <v>2022</v>
      </c>
      <c r="J3887" t="s">
        <v>509</v>
      </c>
      <c r="K3887">
        <v>295470.76814299281</v>
      </c>
      <c r="L3887">
        <v>0.10157431893591552</v>
      </c>
      <c r="M3887" t="s">
        <v>157</v>
      </c>
    </row>
    <row r="3888" spans="1:13" x14ac:dyDescent="0.3">
      <c r="A3888">
        <v>90</v>
      </c>
      <c r="B3888" t="s">
        <v>505</v>
      </c>
      <c r="C3888" s="1">
        <v>44652</v>
      </c>
      <c r="D3888" t="s">
        <v>60</v>
      </c>
      <c r="E3888" t="str">
        <f t="shared" si="60"/>
        <v>2022/04</v>
      </c>
      <c r="F3888">
        <v>2936649.6501775598</v>
      </c>
      <c r="G3888">
        <v>1.9762100690439297E-2</v>
      </c>
      <c r="H3888" t="s">
        <v>128</v>
      </c>
      <c r="I3888">
        <v>2022</v>
      </c>
      <c r="J3888" t="s">
        <v>509</v>
      </c>
      <c r="K3888">
        <v>295470.76814299281</v>
      </c>
      <c r="L3888">
        <v>0.10061491949682443</v>
      </c>
      <c r="M3888" t="s">
        <v>157</v>
      </c>
    </row>
    <row r="3889" spans="1:13" x14ac:dyDescent="0.3">
      <c r="A3889">
        <v>90</v>
      </c>
      <c r="B3889" t="s">
        <v>505</v>
      </c>
      <c r="C3889" s="1">
        <v>44621</v>
      </c>
      <c r="D3889" t="s">
        <v>61</v>
      </c>
      <c r="E3889" t="str">
        <f t="shared" si="60"/>
        <v>2022/03</v>
      </c>
      <c r="F3889">
        <v>2879184.9657174</v>
      </c>
      <c r="G3889">
        <v>-2.8484351618514356E-2</v>
      </c>
      <c r="H3889" t="s">
        <v>128</v>
      </c>
      <c r="I3889">
        <v>2022</v>
      </c>
      <c r="J3889" t="s">
        <v>509</v>
      </c>
      <c r="K3889">
        <v>295470.76814299281</v>
      </c>
      <c r="L3889">
        <v>0.10262305883824002</v>
      </c>
      <c r="M3889" t="s">
        <v>157</v>
      </c>
    </row>
    <row r="3890" spans="1:13" x14ac:dyDescent="0.3">
      <c r="A3890">
        <v>90</v>
      </c>
      <c r="B3890" t="s">
        <v>505</v>
      </c>
      <c r="C3890" s="1">
        <v>44593</v>
      </c>
      <c r="D3890" t="s">
        <v>62</v>
      </c>
      <c r="E3890" t="str">
        <f t="shared" si="60"/>
        <v>2022/02</v>
      </c>
      <c r="F3890">
        <v>2962375.8775203498</v>
      </c>
      <c r="G3890">
        <v>-6.033130011209175E-2</v>
      </c>
      <c r="H3890" t="s">
        <v>128</v>
      </c>
      <c r="I3890">
        <v>2022</v>
      </c>
      <c r="J3890" t="s">
        <v>509</v>
      </c>
      <c r="K3890">
        <v>295470.76814299281</v>
      </c>
      <c r="L3890">
        <v>9.9741147092487117E-2</v>
      </c>
      <c r="M3890" t="s">
        <v>157</v>
      </c>
    </row>
    <row r="3891" spans="1:13" x14ac:dyDescent="0.3">
      <c r="A3891">
        <v>90</v>
      </c>
      <c r="B3891" t="s">
        <v>505</v>
      </c>
      <c r="C3891" s="1">
        <v>44562</v>
      </c>
      <c r="D3891" t="s">
        <v>63</v>
      </c>
      <c r="E3891" t="str">
        <f t="shared" si="60"/>
        <v>2022/01</v>
      </c>
      <c r="F3891">
        <v>3146601.2680422598</v>
      </c>
      <c r="G3891">
        <v>-0.33487548778731185</v>
      </c>
      <c r="H3891" t="s">
        <v>128</v>
      </c>
      <c r="I3891">
        <v>2022</v>
      </c>
      <c r="J3891" t="s">
        <v>509</v>
      </c>
      <c r="K3891">
        <v>295470.76814299281</v>
      </c>
      <c r="L3891">
        <v>9.3901560119445213E-2</v>
      </c>
      <c r="M3891" t="s">
        <v>157</v>
      </c>
    </row>
    <row r="3892" spans="1:13" x14ac:dyDescent="0.3">
      <c r="A3892">
        <v>90</v>
      </c>
      <c r="B3892" t="s">
        <v>505</v>
      </c>
      <c r="C3892" s="1">
        <v>44531</v>
      </c>
      <c r="D3892" t="s">
        <v>64</v>
      </c>
      <c r="E3892" t="str">
        <f t="shared" si="60"/>
        <v>2021/12</v>
      </c>
      <c r="F3892">
        <v>4398213.3234209204</v>
      </c>
      <c r="G3892">
        <v>6.3291756799613297E-2</v>
      </c>
      <c r="H3892" t="s">
        <v>128</v>
      </c>
      <c r="I3892">
        <v>2021</v>
      </c>
      <c r="J3892" t="s">
        <v>510</v>
      </c>
      <c r="K3892">
        <v>277266.62545414432</v>
      </c>
      <c r="L3892">
        <v>6.3040740652044361E-2</v>
      </c>
      <c r="M3892" t="s">
        <v>157</v>
      </c>
    </row>
    <row r="3893" spans="1:13" x14ac:dyDescent="0.3">
      <c r="A3893">
        <v>90</v>
      </c>
      <c r="B3893" t="s">
        <v>505</v>
      </c>
      <c r="C3893" s="1">
        <v>44501</v>
      </c>
      <c r="D3893" t="s">
        <v>66</v>
      </c>
      <c r="E3893" t="str">
        <f t="shared" si="60"/>
        <v>2021/11</v>
      </c>
      <c r="F3893">
        <v>4128469.0112837101</v>
      </c>
      <c r="G3893">
        <v>-2.8398076656723309E-2</v>
      </c>
      <c r="H3893" t="s">
        <v>128</v>
      </c>
      <c r="I3893">
        <v>2021</v>
      </c>
      <c r="J3893" t="s">
        <v>510</v>
      </c>
      <c r="K3893">
        <v>277266.62545414432</v>
      </c>
      <c r="L3893">
        <v>6.7159672192363337E-2</v>
      </c>
      <c r="M3893" t="s">
        <v>157</v>
      </c>
    </row>
    <row r="3894" spans="1:13" x14ac:dyDescent="0.3">
      <c r="A3894">
        <v>90</v>
      </c>
      <c r="B3894" t="s">
        <v>505</v>
      </c>
      <c r="C3894" s="1">
        <v>44470</v>
      </c>
      <c r="D3894" t="s">
        <v>67</v>
      </c>
      <c r="E3894" t="str">
        <f t="shared" si="60"/>
        <v>2021/10</v>
      </c>
      <c r="F3894">
        <v>4247390.16486164</v>
      </c>
      <c r="G3894">
        <v>-6.2666629442216182E-2</v>
      </c>
      <c r="H3894" t="s">
        <v>128</v>
      </c>
      <c r="I3894">
        <v>2021</v>
      </c>
      <c r="J3894" t="s">
        <v>510</v>
      </c>
      <c r="K3894">
        <v>277266.62545414432</v>
      </c>
      <c r="L3894">
        <v>6.5279292622550097E-2</v>
      </c>
      <c r="M3894" t="s">
        <v>157</v>
      </c>
    </row>
    <row r="3895" spans="1:13" x14ac:dyDescent="0.3">
      <c r="A3895">
        <v>90</v>
      </c>
      <c r="B3895" t="s">
        <v>505</v>
      </c>
      <c r="C3895" s="1">
        <v>44440</v>
      </c>
      <c r="D3895" t="s">
        <v>68</v>
      </c>
      <c r="E3895" t="str">
        <f t="shared" si="60"/>
        <v>2021/09</v>
      </c>
      <c r="F3895">
        <v>4522076.7437078096</v>
      </c>
      <c r="G3895">
        <v>-0.11918852060391234</v>
      </c>
      <c r="H3895" t="s">
        <v>128</v>
      </c>
      <c r="I3895">
        <v>2021</v>
      </c>
      <c r="J3895" t="s">
        <v>510</v>
      </c>
      <c r="K3895">
        <v>277266.62545414432</v>
      </c>
      <c r="L3895">
        <v>6.1314002651534763E-2</v>
      </c>
      <c r="M3895" t="s">
        <v>157</v>
      </c>
    </row>
    <row r="3896" spans="1:13" x14ac:dyDescent="0.3">
      <c r="A3896">
        <v>90</v>
      </c>
      <c r="B3896" t="s">
        <v>505</v>
      </c>
      <c r="C3896" s="1">
        <v>44409</v>
      </c>
      <c r="D3896" t="s">
        <v>69</v>
      </c>
      <c r="E3896" t="str">
        <f t="shared" si="60"/>
        <v>2021/08</v>
      </c>
      <c r="F3896">
        <v>5094491.5384018002</v>
      </c>
      <c r="G3896">
        <v>1.7437233907107427E-2</v>
      </c>
      <c r="H3896" t="s">
        <v>128</v>
      </c>
      <c r="I3896">
        <v>2021</v>
      </c>
      <c r="J3896" t="s">
        <v>510</v>
      </c>
      <c r="K3896">
        <v>277266.62545414432</v>
      </c>
      <c r="L3896">
        <v>5.4424788688750281E-2</v>
      </c>
      <c r="M3896" t="s">
        <v>157</v>
      </c>
    </row>
    <row r="3897" spans="1:13" x14ac:dyDescent="0.3">
      <c r="A3897">
        <v>90</v>
      </c>
      <c r="B3897" t="s">
        <v>505</v>
      </c>
      <c r="C3897" s="1">
        <v>44378</v>
      </c>
      <c r="D3897" t="s">
        <v>70</v>
      </c>
      <c r="E3897" t="str">
        <f t="shared" si="60"/>
        <v>2021/07</v>
      </c>
      <c r="F3897">
        <v>5006427.7238334902</v>
      </c>
      <c r="G3897">
        <v>-2.626684278239616E-3</v>
      </c>
      <c r="H3897" t="s">
        <v>128</v>
      </c>
      <c r="I3897">
        <v>2021</v>
      </c>
      <c r="J3897" t="s">
        <v>510</v>
      </c>
      <c r="K3897">
        <v>277266.62545414432</v>
      </c>
      <c r="L3897">
        <v>5.5382128884872317E-2</v>
      </c>
      <c r="M3897" t="s">
        <v>157</v>
      </c>
    </row>
    <row r="3898" spans="1:13" x14ac:dyDescent="0.3">
      <c r="A3898">
        <v>90</v>
      </c>
      <c r="B3898" t="s">
        <v>505</v>
      </c>
      <c r="C3898" s="1">
        <v>44348</v>
      </c>
      <c r="D3898" t="s">
        <v>71</v>
      </c>
      <c r="E3898" t="str">
        <f t="shared" si="60"/>
        <v>2021/06</v>
      </c>
      <c r="F3898">
        <v>5019595.3148071403</v>
      </c>
      <c r="G3898">
        <v>-4.6272771705522651E-2</v>
      </c>
      <c r="H3898" t="s">
        <v>128</v>
      </c>
      <c r="I3898">
        <v>2021</v>
      </c>
      <c r="J3898" t="s">
        <v>510</v>
      </c>
      <c r="K3898">
        <v>277266.62545414432</v>
      </c>
      <c r="L3898">
        <v>5.5236848404142176E-2</v>
      </c>
      <c r="M3898" t="s">
        <v>157</v>
      </c>
    </row>
    <row r="3899" spans="1:13" x14ac:dyDescent="0.3">
      <c r="A3899">
        <v>90</v>
      </c>
      <c r="B3899" t="s">
        <v>505</v>
      </c>
      <c r="C3899" s="1">
        <v>44317</v>
      </c>
      <c r="D3899" t="s">
        <v>72</v>
      </c>
      <c r="E3899" t="str">
        <f t="shared" si="60"/>
        <v>2021/05</v>
      </c>
      <c r="F3899">
        <v>5257323.6610691696</v>
      </c>
      <c r="G3899">
        <v>9.5734593627687242E-2</v>
      </c>
      <c r="H3899" t="s">
        <v>128</v>
      </c>
      <c r="I3899">
        <v>2021</v>
      </c>
      <c r="J3899" t="s">
        <v>510</v>
      </c>
      <c r="K3899">
        <v>277266.62545414432</v>
      </c>
      <c r="L3899">
        <v>5.2739120383118517E-2</v>
      </c>
      <c r="M3899" t="s">
        <v>157</v>
      </c>
    </row>
    <row r="3900" spans="1:13" x14ac:dyDescent="0.3">
      <c r="A3900">
        <v>90</v>
      </c>
      <c r="B3900" t="s">
        <v>505</v>
      </c>
      <c r="C3900" s="1">
        <v>44287</v>
      </c>
      <c r="D3900" t="s">
        <v>73</v>
      </c>
      <c r="E3900" t="str">
        <f t="shared" si="60"/>
        <v>2021/04</v>
      </c>
      <c r="F3900">
        <v>4777357.1396906897</v>
      </c>
      <c r="G3900">
        <v>8.511796433270806E-2</v>
      </c>
      <c r="H3900" t="s">
        <v>128</v>
      </c>
      <c r="I3900">
        <v>2021</v>
      </c>
      <c r="J3900" t="s">
        <v>510</v>
      </c>
      <c r="K3900">
        <v>277266.62545414432</v>
      </c>
      <c r="L3900">
        <v>5.8037659179923894E-2</v>
      </c>
      <c r="M3900" t="s">
        <v>157</v>
      </c>
    </row>
    <row r="3901" spans="1:13" x14ac:dyDescent="0.3">
      <c r="A3901">
        <v>90</v>
      </c>
      <c r="B3901" t="s">
        <v>505</v>
      </c>
      <c r="C3901" s="1">
        <v>44256</v>
      </c>
      <c r="D3901" t="s">
        <v>74</v>
      </c>
      <c r="E3901" t="str">
        <f t="shared" si="60"/>
        <v>2021/03</v>
      </c>
      <c r="F3901">
        <v>4387543.6155952504</v>
      </c>
      <c r="G3901">
        <v>4.2065802775145218E-2</v>
      </c>
      <c r="H3901" t="s">
        <v>128</v>
      </c>
      <c r="I3901">
        <v>2021</v>
      </c>
      <c r="J3901" t="s">
        <v>510</v>
      </c>
      <c r="K3901">
        <v>277266.62545414432</v>
      </c>
      <c r="L3901">
        <v>6.3194044263997148E-2</v>
      </c>
      <c r="M3901" t="s">
        <v>157</v>
      </c>
    </row>
    <row r="3902" spans="1:13" x14ac:dyDescent="0.3">
      <c r="A3902">
        <v>90</v>
      </c>
      <c r="B3902" t="s">
        <v>505</v>
      </c>
      <c r="C3902" s="1">
        <v>44228</v>
      </c>
      <c r="D3902" t="s">
        <v>75</v>
      </c>
      <c r="E3902" t="str">
        <f t="shared" si="60"/>
        <v>2021/02</v>
      </c>
      <c r="F3902">
        <v>4206806.15531056</v>
      </c>
      <c r="G3902">
        <v>-7.7987703043125162E-2</v>
      </c>
      <c r="H3902" t="s">
        <v>128</v>
      </c>
      <c r="I3902">
        <v>2021</v>
      </c>
      <c r="J3902" t="s">
        <v>510</v>
      </c>
      <c r="K3902">
        <v>277266.62545414432</v>
      </c>
      <c r="L3902">
        <v>6.5909056709002461E-2</v>
      </c>
      <c r="M3902" t="s">
        <v>157</v>
      </c>
    </row>
    <row r="3903" spans="1:13" x14ac:dyDescent="0.3">
      <c r="A3903">
        <v>90</v>
      </c>
      <c r="B3903" t="s">
        <v>505</v>
      </c>
      <c r="C3903" s="1">
        <v>44197</v>
      </c>
      <c r="D3903" t="s">
        <v>76</v>
      </c>
      <c r="E3903" t="str">
        <f t="shared" si="60"/>
        <v>2021/01</v>
      </c>
      <c r="F3903">
        <v>4548017.5280197496</v>
      </c>
      <c r="G3903">
        <v>-7.9819505418787046E-2</v>
      </c>
      <c r="H3903" t="s">
        <v>128</v>
      </c>
      <c r="I3903">
        <v>2021</v>
      </c>
      <c r="J3903" t="s">
        <v>510</v>
      </c>
      <c r="K3903">
        <v>277266.62545414432</v>
      </c>
      <c r="L3903">
        <v>6.0964282513411697E-2</v>
      </c>
      <c r="M3903" t="s">
        <v>157</v>
      </c>
    </row>
    <row r="3904" spans="1:13" x14ac:dyDescent="0.3">
      <c r="A3904">
        <v>90</v>
      </c>
      <c r="B3904" t="s">
        <v>505</v>
      </c>
      <c r="C3904" s="1">
        <v>44166</v>
      </c>
      <c r="D3904" t="s">
        <v>77</v>
      </c>
      <c r="E3904" t="str">
        <f t="shared" si="60"/>
        <v>2020/12</v>
      </c>
      <c r="F3904">
        <v>4925919.3896616502</v>
      </c>
      <c r="G3904">
        <v>0.12974161781401725</v>
      </c>
      <c r="H3904" t="s">
        <v>128</v>
      </c>
      <c r="I3904">
        <v>2020</v>
      </c>
      <c r="J3904" t="s">
        <v>511</v>
      </c>
      <c r="K3904">
        <v>164778.56182444622</v>
      </c>
      <c r="L3904">
        <v>3.3451331373850292E-2</v>
      </c>
      <c r="M3904" t="s">
        <v>157</v>
      </c>
    </row>
    <row r="3905" spans="1:13" x14ac:dyDescent="0.3">
      <c r="A3905">
        <v>90</v>
      </c>
      <c r="B3905" t="s">
        <v>505</v>
      </c>
      <c r="C3905" s="1">
        <v>44136</v>
      </c>
      <c r="D3905" t="s">
        <v>79</v>
      </c>
      <c r="E3905" t="str">
        <f t="shared" si="60"/>
        <v>2020/11</v>
      </c>
      <c r="F3905">
        <v>4326545.0669064699</v>
      </c>
      <c r="G3905">
        <v>-4.9954718980413378E-2</v>
      </c>
      <c r="H3905" t="s">
        <v>128</v>
      </c>
      <c r="I3905">
        <v>2020</v>
      </c>
      <c r="J3905" t="s">
        <v>511</v>
      </c>
      <c r="K3905">
        <v>164778.56182444622</v>
      </c>
      <c r="L3905">
        <v>3.8085483746564744E-2</v>
      </c>
      <c r="M3905" t="s">
        <v>157</v>
      </c>
    </row>
    <row r="3906" spans="1:13" x14ac:dyDescent="0.3">
      <c r="A3906">
        <v>90</v>
      </c>
      <c r="B3906" t="s">
        <v>505</v>
      </c>
      <c r="C3906" s="1">
        <v>44105</v>
      </c>
      <c r="D3906" t="s">
        <v>80</v>
      </c>
      <c r="E3906" t="str">
        <f t="shared" si="60"/>
        <v>2020/10</v>
      </c>
      <c r="F3906">
        <v>4548165.8257584199</v>
      </c>
      <c r="G3906">
        <v>1.765006575742235E-2</v>
      </c>
      <c r="H3906" t="s">
        <v>128</v>
      </c>
      <c r="I3906">
        <v>2020</v>
      </c>
      <c r="J3906" t="s">
        <v>511</v>
      </c>
      <c r="K3906">
        <v>164778.56182444622</v>
      </c>
      <c r="L3906">
        <v>3.6229673265479261E-2</v>
      </c>
      <c r="M3906" t="s">
        <v>157</v>
      </c>
    </row>
    <row r="3907" spans="1:13" x14ac:dyDescent="0.3">
      <c r="A3907">
        <v>90</v>
      </c>
      <c r="B3907" t="s">
        <v>505</v>
      </c>
      <c r="C3907" s="1">
        <v>44075</v>
      </c>
      <c r="D3907" t="s">
        <v>81</v>
      </c>
      <c r="E3907" t="str">
        <f t="shared" ref="E3907:E3970" si="61">TEXT(C3907,"yyyy/mm")</f>
        <v>2020/09</v>
      </c>
      <c r="F3907">
        <v>4468594.6834929101</v>
      </c>
      <c r="G3907">
        <v>0.10003507100079517</v>
      </c>
      <c r="H3907" t="s">
        <v>128</v>
      </c>
      <c r="I3907">
        <v>2020</v>
      </c>
      <c r="J3907" t="s">
        <v>511</v>
      </c>
      <c r="K3907">
        <v>164778.56182444622</v>
      </c>
      <c r="L3907">
        <v>3.6874805950323032E-2</v>
      </c>
      <c r="M3907" t="s">
        <v>157</v>
      </c>
    </row>
    <row r="3908" spans="1:13" x14ac:dyDescent="0.3">
      <c r="A3908">
        <v>90</v>
      </c>
      <c r="B3908" t="s">
        <v>505</v>
      </c>
      <c r="C3908" s="1">
        <v>44044</v>
      </c>
      <c r="D3908" t="s">
        <v>82</v>
      </c>
      <c r="E3908" t="str">
        <f t="shared" si="61"/>
        <v>2020/08</v>
      </c>
      <c r="F3908">
        <v>4043209.8737576902</v>
      </c>
      <c r="G3908">
        <v>4.8936724153973758E-2</v>
      </c>
      <c r="H3908" t="s">
        <v>128</v>
      </c>
      <c r="I3908">
        <v>2020</v>
      </c>
      <c r="J3908" t="s">
        <v>511</v>
      </c>
      <c r="K3908">
        <v>164778.56182444622</v>
      </c>
      <c r="L3908">
        <v>4.0754392418245619E-2</v>
      </c>
      <c r="M3908" t="s">
        <v>157</v>
      </c>
    </row>
    <row r="3909" spans="1:13" x14ac:dyDescent="0.3">
      <c r="A3909">
        <v>90</v>
      </c>
      <c r="B3909" t="s">
        <v>505</v>
      </c>
      <c r="C3909" s="1">
        <v>44013</v>
      </c>
      <c r="D3909" t="s">
        <v>83</v>
      </c>
      <c r="E3909" t="str">
        <f t="shared" si="61"/>
        <v>2020/07</v>
      </c>
      <c r="F3909">
        <v>3850111.7565740002</v>
      </c>
      <c r="G3909">
        <v>9.1187926232502825E-2</v>
      </c>
      <c r="H3909" t="s">
        <v>128</v>
      </c>
      <c r="I3909">
        <v>2020</v>
      </c>
      <c r="J3909" t="s">
        <v>511</v>
      </c>
      <c r="K3909">
        <v>164778.56182444622</v>
      </c>
      <c r="L3909">
        <v>4.2798384110042949E-2</v>
      </c>
      <c r="M3909" t="s">
        <v>157</v>
      </c>
    </row>
    <row r="3910" spans="1:13" x14ac:dyDescent="0.3">
      <c r="A3910">
        <v>90</v>
      </c>
      <c r="B3910" t="s">
        <v>505</v>
      </c>
      <c r="C3910" s="1">
        <v>43983</v>
      </c>
      <c r="D3910" t="s">
        <v>84</v>
      </c>
      <c r="E3910" t="str">
        <f t="shared" si="61"/>
        <v>2020/06</v>
      </c>
      <c r="F3910">
        <v>3514559.6826690198</v>
      </c>
      <c r="G3910">
        <v>6.8884564034895511E-3</v>
      </c>
      <c r="H3910" t="s">
        <v>128</v>
      </c>
      <c r="I3910">
        <v>2020</v>
      </c>
      <c r="J3910" t="s">
        <v>511</v>
      </c>
      <c r="K3910">
        <v>164778.56182444622</v>
      </c>
      <c r="L3910">
        <v>4.6884553600555282E-2</v>
      </c>
      <c r="M3910" t="s">
        <v>157</v>
      </c>
    </row>
    <row r="3911" spans="1:13" x14ac:dyDescent="0.3">
      <c r="A3911">
        <v>90</v>
      </c>
      <c r="B3911" t="s">
        <v>505</v>
      </c>
      <c r="C3911" s="1">
        <v>43952</v>
      </c>
      <c r="D3911" t="s">
        <v>85</v>
      </c>
      <c r="E3911" t="str">
        <f t="shared" si="61"/>
        <v>2020/05</v>
      </c>
      <c r="F3911">
        <v>3490432.9847733802</v>
      </c>
      <c r="G3911">
        <v>0.27934170869281871</v>
      </c>
      <c r="H3911" t="s">
        <v>128</v>
      </c>
      <c r="I3911">
        <v>2020</v>
      </c>
      <c r="J3911" t="s">
        <v>511</v>
      </c>
      <c r="K3911">
        <v>164778.56182444622</v>
      </c>
      <c r="L3911">
        <v>4.7208630718101191E-2</v>
      </c>
      <c r="M3911" t="s">
        <v>157</v>
      </c>
    </row>
    <row r="3912" spans="1:13" x14ac:dyDescent="0.3">
      <c r="A3912">
        <v>90</v>
      </c>
      <c r="B3912" t="s">
        <v>505</v>
      </c>
      <c r="C3912" s="1">
        <v>43922</v>
      </c>
      <c r="D3912" t="s">
        <v>86</v>
      </c>
      <c r="E3912" t="str">
        <f t="shared" si="61"/>
        <v>2020/04</v>
      </c>
      <c r="F3912">
        <v>2639749.6529432698</v>
      </c>
      <c r="G3912">
        <v>0.32951974759958969</v>
      </c>
      <c r="H3912" t="s">
        <v>128</v>
      </c>
      <c r="I3912">
        <v>2020</v>
      </c>
      <c r="J3912" t="s">
        <v>511</v>
      </c>
      <c r="K3912">
        <v>164778.56182444622</v>
      </c>
      <c r="L3912">
        <v>6.2422041287408185E-2</v>
      </c>
      <c r="M3912" t="s">
        <v>157</v>
      </c>
    </row>
    <row r="3913" spans="1:13" x14ac:dyDescent="0.3">
      <c r="A3913">
        <v>90</v>
      </c>
      <c r="B3913" t="s">
        <v>505</v>
      </c>
      <c r="C3913" s="1">
        <v>43891</v>
      </c>
      <c r="D3913" t="s">
        <v>87</v>
      </c>
      <c r="E3913" t="str">
        <f t="shared" si="61"/>
        <v>2020/03</v>
      </c>
      <c r="F3913">
        <v>1898690.30747324</v>
      </c>
      <c r="G3913">
        <v>-0.37498210900293721</v>
      </c>
      <c r="H3913" t="s">
        <v>128</v>
      </c>
      <c r="I3913">
        <v>2020</v>
      </c>
      <c r="J3913" t="s">
        <v>511</v>
      </c>
      <c r="K3913">
        <v>164778.56182444622</v>
      </c>
      <c r="L3913">
        <v>8.6785381047071369E-2</v>
      </c>
      <c r="M3913" t="s">
        <v>157</v>
      </c>
    </row>
    <row r="3914" spans="1:13" x14ac:dyDescent="0.3">
      <c r="A3914">
        <v>90</v>
      </c>
      <c r="B3914" t="s">
        <v>505</v>
      </c>
      <c r="C3914" s="1">
        <v>43862</v>
      </c>
      <c r="D3914" t="s">
        <v>88</v>
      </c>
      <c r="E3914" t="str">
        <f t="shared" si="61"/>
        <v>2020/02</v>
      </c>
      <c r="F3914">
        <v>2762528.67155788</v>
      </c>
      <c r="G3914">
        <v>-5.1809011389258655E-2</v>
      </c>
      <c r="H3914" t="s">
        <v>128</v>
      </c>
      <c r="I3914">
        <v>2020</v>
      </c>
      <c r="J3914" t="s">
        <v>511</v>
      </c>
      <c r="K3914">
        <v>164778.56182444622</v>
      </c>
      <c r="L3914">
        <v>5.9647729097241267E-2</v>
      </c>
      <c r="M3914" t="s">
        <v>157</v>
      </c>
    </row>
    <row r="3915" spans="1:13" x14ac:dyDescent="0.3">
      <c r="A3915">
        <v>90</v>
      </c>
      <c r="B3915" t="s">
        <v>505</v>
      </c>
      <c r="C3915" s="1">
        <v>43831</v>
      </c>
      <c r="D3915" t="s">
        <v>89</v>
      </c>
      <c r="E3915" t="str">
        <f t="shared" si="61"/>
        <v>2020/01</v>
      </c>
      <c r="F3915">
        <v>2909424.9705171501</v>
      </c>
      <c r="G3915">
        <v>0.10574520134446694</v>
      </c>
      <c r="H3915" t="s">
        <v>128</v>
      </c>
      <c r="I3915">
        <v>2020</v>
      </c>
      <c r="J3915" t="s">
        <v>511</v>
      </c>
      <c r="K3915">
        <v>164778.56182444622</v>
      </c>
      <c r="L3915">
        <v>5.663612689594702E-2</v>
      </c>
      <c r="M3915" t="s">
        <v>157</v>
      </c>
    </row>
    <row r="3916" spans="1:13" x14ac:dyDescent="0.3">
      <c r="A3916">
        <v>90</v>
      </c>
      <c r="B3916" t="s">
        <v>505</v>
      </c>
      <c r="C3916" s="1">
        <v>43800</v>
      </c>
      <c r="D3916" t="s">
        <v>90</v>
      </c>
      <c r="E3916" t="str">
        <f t="shared" si="61"/>
        <v>2019/12</v>
      </c>
      <c r="F3916">
        <v>2617475.3744578799</v>
      </c>
      <c r="G3916">
        <v>6.8590511421901382E-2</v>
      </c>
      <c r="H3916" t="s">
        <v>128</v>
      </c>
      <c r="I3916">
        <v>2019</v>
      </c>
      <c r="J3916" t="s">
        <v>512</v>
      </c>
      <c r="K3916">
        <v>133952.61231682674</v>
      </c>
      <c r="L3916">
        <v>5.1176264588380482E-2</v>
      </c>
      <c r="M3916" t="s">
        <v>157</v>
      </c>
    </row>
    <row r="3917" spans="1:13" x14ac:dyDescent="0.3">
      <c r="A3917">
        <v>90</v>
      </c>
      <c r="B3917" t="s">
        <v>505</v>
      </c>
      <c r="C3917" s="1">
        <v>43770</v>
      </c>
      <c r="D3917" t="s">
        <v>92</v>
      </c>
      <c r="E3917" t="str">
        <f t="shared" si="61"/>
        <v>2019/11</v>
      </c>
      <c r="F3917">
        <v>2443960.1703295498</v>
      </c>
      <c r="G3917">
        <v>0.24841083505927247</v>
      </c>
      <c r="H3917" t="s">
        <v>128</v>
      </c>
      <c r="I3917">
        <v>2019</v>
      </c>
      <c r="J3917" t="s">
        <v>512</v>
      </c>
      <c r="K3917">
        <v>133952.61231682674</v>
      </c>
      <c r="L3917">
        <v>5.4809654405605236E-2</v>
      </c>
      <c r="M3917" t="s">
        <v>157</v>
      </c>
    </row>
    <row r="3918" spans="1:13" x14ac:dyDescent="0.3">
      <c r="A3918">
        <v>90</v>
      </c>
      <c r="B3918" t="s">
        <v>505</v>
      </c>
      <c r="C3918" s="1">
        <v>43739</v>
      </c>
      <c r="D3918" t="s">
        <v>93</v>
      </c>
      <c r="E3918" t="str">
        <f t="shared" si="61"/>
        <v>2019/10</v>
      </c>
      <c r="F3918">
        <v>1906385.2490882601</v>
      </c>
      <c r="G3918">
        <v>-5.4420390067957347E-2</v>
      </c>
      <c r="H3918" t="s">
        <v>128</v>
      </c>
      <c r="I3918">
        <v>2019</v>
      </c>
      <c r="J3918" t="s">
        <v>512</v>
      </c>
      <c r="K3918">
        <v>133952.61231682674</v>
      </c>
      <c r="L3918">
        <v>7.0265237512139977E-2</v>
      </c>
      <c r="M3918" t="s">
        <v>157</v>
      </c>
    </row>
    <row r="3919" spans="1:13" x14ac:dyDescent="0.3">
      <c r="A3919">
        <v>90</v>
      </c>
      <c r="B3919" t="s">
        <v>505</v>
      </c>
      <c r="C3919" s="1">
        <v>43709</v>
      </c>
      <c r="D3919" t="s">
        <v>94</v>
      </c>
      <c r="E3919" t="str">
        <f t="shared" si="61"/>
        <v>2019/09</v>
      </c>
      <c r="F3919">
        <v>2013006.34621074</v>
      </c>
      <c r="G3919">
        <v>7.4760108791780994E-2</v>
      </c>
      <c r="H3919" t="s">
        <v>128</v>
      </c>
      <c r="I3919">
        <v>2019</v>
      </c>
      <c r="J3919" t="s">
        <v>512</v>
      </c>
      <c r="K3919">
        <v>133952.61231682674</v>
      </c>
      <c r="L3919">
        <v>6.6543561856611921E-2</v>
      </c>
      <c r="M3919" t="s">
        <v>157</v>
      </c>
    </row>
    <row r="3920" spans="1:13" x14ac:dyDescent="0.3">
      <c r="A3920">
        <v>90</v>
      </c>
      <c r="B3920" t="s">
        <v>505</v>
      </c>
      <c r="C3920" s="1">
        <v>43678</v>
      </c>
      <c r="D3920" t="s">
        <v>95</v>
      </c>
      <c r="E3920" t="str">
        <f t="shared" si="61"/>
        <v>2019/08</v>
      </c>
      <c r="F3920">
        <v>1868001.5890478201</v>
      </c>
      <c r="G3920">
        <v>-3.4996872911521933E-2</v>
      </c>
      <c r="H3920" t="s">
        <v>128</v>
      </c>
      <c r="I3920">
        <v>2019</v>
      </c>
      <c r="J3920" t="s">
        <v>512</v>
      </c>
      <c r="K3920">
        <v>133952.61231682674</v>
      </c>
      <c r="L3920">
        <v>7.1709046235397825E-2</v>
      </c>
      <c r="M3920" t="s">
        <v>157</v>
      </c>
    </row>
    <row r="3921" spans="1:13" x14ac:dyDescent="0.3">
      <c r="A3921">
        <v>90</v>
      </c>
      <c r="B3921" t="s">
        <v>505</v>
      </c>
      <c r="C3921" s="1">
        <v>43647</v>
      </c>
      <c r="D3921" t="s">
        <v>96</v>
      </c>
      <c r="E3921" t="str">
        <f t="shared" si="61"/>
        <v>2019/07</v>
      </c>
      <c r="F3921">
        <v>1934533.2122209601</v>
      </c>
      <c r="G3921">
        <v>-9.0545505825783454E-2</v>
      </c>
      <c r="H3921" t="s">
        <v>128</v>
      </c>
      <c r="I3921">
        <v>2019</v>
      </c>
      <c r="J3921" t="s">
        <v>512</v>
      </c>
      <c r="K3921">
        <v>133952.61231682674</v>
      </c>
      <c r="L3921">
        <v>6.9242859967775433E-2</v>
      </c>
      <c r="M3921" t="s">
        <v>157</v>
      </c>
    </row>
    <row r="3922" spans="1:13" x14ac:dyDescent="0.3">
      <c r="A3922">
        <v>90</v>
      </c>
      <c r="B3922" t="s">
        <v>505</v>
      </c>
      <c r="C3922" s="1">
        <v>43617</v>
      </c>
      <c r="D3922" t="s">
        <v>97</v>
      </c>
      <c r="E3922" t="str">
        <f t="shared" si="61"/>
        <v>2019/06</v>
      </c>
      <c r="F3922">
        <v>2117871.48796354</v>
      </c>
      <c r="G3922">
        <v>0.10701761194102088</v>
      </c>
      <c r="H3922" t="s">
        <v>128</v>
      </c>
      <c r="I3922">
        <v>2019</v>
      </c>
      <c r="J3922" t="s">
        <v>512</v>
      </c>
      <c r="K3922">
        <v>133952.61231682674</v>
      </c>
      <c r="L3922">
        <v>6.3248697136779622E-2</v>
      </c>
      <c r="M3922" t="s">
        <v>157</v>
      </c>
    </row>
    <row r="3923" spans="1:13" x14ac:dyDescent="0.3">
      <c r="A3923">
        <v>90</v>
      </c>
      <c r="B3923" t="s">
        <v>505</v>
      </c>
      <c r="C3923" s="1">
        <v>43586</v>
      </c>
      <c r="D3923" t="s">
        <v>98</v>
      </c>
      <c r="E3923" t="str">
        <f t="shared" si="61"/>
        <v>2019/05</v>
      </c>
      <c r="F3923">
        <v>1902928.38947173</v>
      </c>
      <c r="G3923">
        <v>7.1110179397785259E-2</v>
      </c>
      <c r="H3923" t="s">
        <v>128</v>
      </c>
      <c r="I3923">
        <v>2019</v>
      </c>
      <c r="J3923" t="s">
        <v>512</v>
      </c>
      <c r="K3923">
        <v>133952.61231682674</v>
      </c>
      <c r="L3923">
        <v>7.0392881339067723E-2</v>
      </c>
      <c r="M3923" t="s">
        <v>157</v>
      </c>
    </row>
    <row r="3924" spans="1:13" x14ac:dyDescent="0.3">
      <c r="A3924">
        <v>90</v>
      </c>
      <c r="B3924" t="s">
        <v>505</v>
      </c>
      <c r="C3924" s="1">
        <v>43556</v>
      </c>
      <c r="D3924" t="s">
        <v>99</v>
      </c>
      <c r="E3924" t="str">
        <f t="shared" si="61"/>
        <v>2019/04</v>
      </c>
      <c r="F3924">
        <v>1772309.9954347899</v>
      </c>
      <c r="G3924">
        <v>0.27873919186934876</v>
      </c>
      <c r="H3924" t="s">
        <v>128</v>
      </c>
      <c r="I3924">
        <v>2019</v>
      </c>
      <c r="J3924" t="s">
        <v>512</v>
      </c>
      <c r="K3924">
        <v>133952.61231682674</v>
      </c>
      <c r="L3924">
        <v>7.5580802829002244E-2</v>
      </c>
      <c r="M3924" t="s">
        <v>157</v>
      </c>
    </row>
    <row r="3925" spans="1:13" x14ac:dyDescent="0.3">
      <c r="A3925">
        <v>90</v>
      </c>
      <c r="B3925" t="s">
        <v>505</v>
      </c>
      <c r="C3925" s="1">
        <v>43525</v>
      </c>
      <c r="D3925" t="s">
        <v>100</v>
      </c>
      <c r="E3925" t="str">
        <f t="shared" si="61"/>
        <v>2019/03</v>
      </c>
      <c r="F3925">
        <v>1341172.97562003</v>
      </c>
      <c r="G3925">
        <v>4.8284433518021672E-3</v>
      </c>
      <c r="H3925" t="s">
        <v>128</v>
      </c>
      <c r="I3925">
        <v>2019</v>
      </c>
      <c r="J3925" t="s">
        <v>512</v>
      </c>
      <c r="K3925">
        <v>133952.61231682674</v>
      </c>
      <c r="L3925">
        <v>9.9877208049841501E-2</v>
      </c>
      <c r="M3925" t="s">
        <v>157</v>
      </c>
    </row>
    <row r="3926" spans="1:13" x14ac:dyDescent="0.3">
      <c r="A3926">
        <v>90</v>
      </c>
      <c r="B3926" t="s">
        <v>505</v>
      </c>
      <c r="C3926" s="1">
        <v>43497</v>
      </c>
      <c r="D3926" t="s">
        <v>101</v>
      </c>
      <c r="E3926" t="str">
        <f t="shared" si="61"/>
        <v>2019/02</v>
      </c>
      <c r="F3926">
        <v>1334712.80671304</v>
      </c>
      <c r="G3926">
        <v>3.4191894907540543E-2</v>
      </c>
      <c r="H3926" t="s">
        <v>128</v>
      </c>
      <c r="I3926">
        <v>2019</v>
      </c>
      <c r="J3926" t="s">
        <v>512</v>
      </c>
      <c r="K3926">
        <v>133952.61231682674</v>
      </c>
      <c r="L3926">
        <v>0.10036062562905057</v>
      </c>
      <c r="M3926" t="s">
        <v>157</v>
      </c>
    </row>
    <row r="3927" spans="1:13" x14ac:dyDescent="0.3">
      <c r="A3927">
        <v>90</v>
      </c>
      <c r="B3927" t="s">
        <v>505</v>
      </c>
      <c r="C3927" s="1">
        <v>43466</v>
      </c>
      <c r="D3927" t="s">
        <v>102</v>
      </c>
      <c r="E3927" t="str">
        <f t="shared" si="61"/>
        <v>2019/01</v>
      </c>
      <c r="F3927">
        <v>1289847.8268641201</v>
      </c>
      <c r="G3927">
        <v>2.8064376214983998E-2</v>
      </c>
      <c r="H3927" t="s">
        <v>128</v>
      </c>
      <c r="I3927">
        <v>2019</v>
      </c>
      <c r="J3927" t="s">
        <v>512</v>
      </c>
      <c r="K3927">
        <v>133952.61231682674</v>
      </c>
      <c r="L3927">
        <v>0.10385148505656867</v>
      </c>
      <c r="M3927" t="s">
        <v>157</v>
      </c>
    </row>
    <row r="3928" spans="1:13" x14ac:dyDescent="0.3">
      <c r="A3928">
        <v>90</v>
      </c>
      <c r="B3928" t="s">
        <v>505</v>
      </c>
      <c r="C3928" s="1">
        <v>43435</v>
      </c>
      <c r="D3928" t="s">
        <v>103</v>
      </c>
      <c r="E3928" t="str">
        <f t="shared" si="61"/>
        <v>2018/12</v>
      </c>
      <c r="F3928">
        <v>1254152.2816107899</v>
      </c>
      <c r="G3928">
        <v>1.9721304344867065E-3</v>
      </c>
      <c r="H3928" t="s">
        <v>128</v>
      </c>
      <c r="I3928">
        <v>2018</v>
      </c>
      <c r="J3928" t="s">
        <v>513</v>
      </c>
      <c r="K3928">
        <v>112554.94112911497</v>
      </c>
      <c r="L3928">
        <v>8.9745832925929289E-2</v>
      </c>
      <c r="M3928" t="s">
        <v>157</v>
      </c>
    </row>
    <row r="3929" spans="1:13" x14ac:dyDescent="0.3">
      <c r="A3929">
        <v>90</v>
      </c>
      <c r="B3929" t="s">
        <v>505</v>
      </c>
      <c r="C3929" s="1">
        <v>43405</v>
      </c>
      <c r="D3929" t="s">
        <v>105</v>
      </c>
      <c r="E3929" t="str">
        <f t="shared" si="61"/>
        <v>2018/11</v>
      </c>
      <c r="F3929">
        <v>1251681.3670105301</v>
      </c>
      <c r="G3929">
        <v>-7.3056147347334323E-3</v>
      </c>
      <c r="H3929" t="s">
        <v>128</v>
      </c>
      <c r="I3929">
        <v>2018</v>
      </c>
      <c r="J3929" t="s">
        <v>513</v>
      </c>
      <c r="K3929">
        <v>112554.94112911497</v>
      </c>
      <c r="L3929">
        <v>8.992299805336007E-2</v>
      </c>
      <c r="M3929" t="s">
        <v>157</v>
      </c>
    </row>
    <row r="3930" spans="1:13" x14ac:dyDescent="0.3">
      <c r="A3930">
        <v>90</v>
      </c>
      <c r="B3930" t="s">
        <v>505</v>
      </c>
      <c r="C3930" s="1">
        <v>43374</v>
      </c>
      <c r="D3930" t="s">
        <v>106</v>
      </c>
      <c r="E3930" t="str">
        <f t="shared" si="61"/>
        <v>2018/10</v>
      </c>
      <c r="F3930">
        <v>1260859.1527120799</v>
      </c>
      <c r="G3930">
        <v>-0.20936826012501053</v>
      </c>
      <c r="H3930" t="s">
        <v>128</v>
      </c>
      <c r="I3930">
        <v>2018</v>
      </c>
      <c r="J3930" t="s">
        <v>513</v>
      </c>
      <c r="K3930">
        <v>112554.94112911497</v>
      </c>
      <c r="L3930">
        <v>8.9268449126146884E-2</v>
      </c>
      <c r="M3930" t="s">
        <v>157</v>
      </c>
    </row>
    <row r="3931" spans="1:13" x14ac:dyDescent="0.3">
      <c r="A3931">
        <v>90</v>
      </c>
      <c r="B3931" t="s">
        <v>505</v>
      </c>
      <c r="C3931" s="1">
        <v>43344</v>
      </c>
      <c r="D3931" t="s">
        <v>107</v>
      </c>
      <c r="E3931" t="str">
        <f t="shared" si="61"/>
        <v>2018/09</v>
      </c>
      <c r="F3931">
        <v>1554511.9159685699</v>
      </c>
      <c r="G3931">
        <v>6.1285344573400395E-2</v>
      </c>
      <c r="H3931" t="s">
        <v>128</v>
      </c>
      <c r="I3931">
        <v>2018</v>
      </c>
      <c r="J3931" t="s">
        <v>513</v>
      </c>
      <c r="K3931">
        <v>112554.94112911497</v>
      </c>
      <c r="L3931">
        <v>7.2405325409799354E-2</v>
      </c>
      <c r="M3931" t="s">
        <v>157</v>
      </c>
    </row>
    <row r="3932" spans="1:13" x14ac:dyDescent="0.3">
      <c r="A3932">
        <v>90</v>
      </c>
      <c r="B3932" t="s">
        <v>505</v>
      </c>
      <c r="C3932" s="1">
        <v>43313</v>
      </c>
      <c r="D3932" t="s">
        <v>108</v>
      </c>
      <c r="E3932" t="str">
        <f t="shared" si="61"/>
        <v>2018/08</v>
      </c>
      <c r="F3932">
        <v>1462103.67417377</v>
      </c>
      <c r="G3932">
        <v>0.17281624496098563</v>
      </c>
      <c r="H3932" t="s">
        <v>128</v>
      </c>
      <c r="I3932">
        <v>2018</v>
      </c>
      <c r="J3932" t="s">
        <v>513</v>
      </c>
      <c r="K3932">
        <v>112554.94112911497</v>
      </c>
      <c r="L3932">
        <v>7.6981504880438381E-2</v>
      </c>
      <c r="M3932" t="s">
        <v>157</v>
      </c>
    </row>
    <row r="3933" spans="1:13" x14ac:dyDescent="0.3">
      <c r="A3933">
        <v>90</v>
      </c>
      <c r="B3933" t="s">
        <v>505</v>
      </c>
      <c r="C3933" s="1">
        <v>43282</v>
      </c>
      <c r="D3933" t="s">
        <v>109</v>
      </c>
      <c r="E3933" t="str">
        <f t="shared" si="61"/>
        <v>2018/07</v>
      </c>
      <c r="F3933">
        <v>1230056.4054471401</v>
      </c>
      <c r="G3933">
        <v>-1.6207975908643351E-3</v>
      </c>
      <c r="H3933" t="s">
        <v>128</v>
      </c>
      <c r="I3933">
        <v>2018</v>
      </c>
      <c r="J3933" t="s">
        <v>513</v>
      </c>
      <c r="K3933">
        <v>112554.94112911497</v>
      </c>
      <c r="L3933">
        <v>9.1503886025616779E-2</v>
      </c>
      <c r="M3933" t="s">
        <v>157</v>
      </c>
    </row>
    <row r="3934" spans="1:13" x14ac:dyDescent="0.3">
      <c r="A3934">
        <v>90</v>
      </c>
      <c r="B3934" t="s">
        <v>505</v>
      </c>
      <c r="C3934" s="1">
        <v>43252</v>
      </c>
      <c r="D3934" t="s">
        <v>110</v>
      </c>
      <c r="E3934" t="str">
        <f t="shared" si="61"/>
        <v>2018/06</v>
      </c>
      <c r="F3934">
        <v>1232051.69444872</v>
      </c>
      <c r="G3934">
        <v>3.3913669667580686E-2</v>
      </c>
      <c r="H3934" t="s">
        <v>128</v>
      </c>
      <c r="I3934">
        <v>2018</v>
      </c>
      <c r="J3934" t="s">
        <v>513</v>
      </c>
      <c r="K3934">
        <v>112554.94112911497</v>
      </c>
      <c r="L3934">
        <v>9.1355696872343933E-2</v>
      </c>
      <c r="M3934" t="s">
        <v>157</v>
      </c>
    </row>
    <row r="3935" spans="1:13" x14ac:dyDescent="0.3">
      <c r="A3935">
        <v>90</v>
      </c>
      <c r="B3935" t="s">
        <v>505</v>
      </c>
      <c r="C3935" s="1">
        <v>43221</v>
      </c>
      <c r="D3935" t="s">
        <v>111</v>
      </c>
      <c r="E3935" t="str">
        <f t="shared" si="61"/>
        <v>2018/05</v>
      </c>
      <c r="F3935">
        <v>1190968.8723951699</v>
      </c>
      <c r="G3935">
        <v>0.17476396479176218</v>
      </c>
      <c r="H3935" t="s">
        <v>128</v>
      </c>
      <c r="I3935">
        <v>2018</v>
      </c>
      <c r="J3935" t="s">
        <v>513</v>
      </c>
      <c r="K3935">
        <v>112554.94112911497</v>
      </c>
      <c r="L3935">
        <v>9.4507038544806424E-2</v>
      </c>
      <c r="M3935" t="s">
        <v>157</v>
      </c>
    </row>
    <row r="3936" spans="1:13" x14ac:dyDescent="0.3">
      <c r="A3936">
        <v>90</v>
      </c>
      <c r="B3936" t="s">
        <v>505</v>
      </c>
      <c r="C3936" s="1">
        <v>43191</v>
      </c>
      <c r="D3936" t="s">
        <v>112</v>
      </c>
      <c r="E3936" t="str">
        <f t="shared" si="61"/>
        <v>2018/04</v>
      </c>
      <c r="F3936">
        <v>1000003.18955659</v>
      </c>
      <c r="G3936">
        <v>5.4866128851377489E-2</v>
      </c>
      <c r="H3936" t="s">
        <v>128</v>
      </c>
      <c r="I3936">
        <v>2018</v>
      </c>
      <c r="J3936" t="s">
        <v>513</v>
      </c>
      <c r="K3936">
        <v>112554.94112911497</v>
      </c>
      <c r="L3936">
        <v>0.11255458212990579</v>
      </c>
      <c r="M3936" t="s">
        <v>157</v>
      </c>
    </row>
    <row r="3937" spans="1:13" x14ac:dyDescent="0.3">
      <c r="A3937">
        <v>90</v>
      </c>
      <c r="B3937" t="s">
        <v>505</v>
      </c>
      <c r="C3937" s="1">
        <v>43160</v>
      </c>
      <c r="D3937" t="s">
        <v>113</v>
      </c>
      <c r="E3937" t="str">
        <f t="shared" si="61"/>
        <v>2018/03</v>
      </c>
      <c r="F3937">
        <v>946614.88276108995</v>
      </c>
      <c r="G3937">
        <v>-3.6212706633056362E-2</v>
      </c>
      <c r="H3937" t="s">
        <v>128</v>
      </c>
      <c r="I3937">
        <v>2018</v>
      </c>
      <c r="J3937" t="s">
        <v>513</v>
      </c>
      <c r="K3937">
        <v>112554.94112911497</v>
      </c>
      <c r="L3937">
        <v>0.11890256869912534</v>
      </c>
      <c r="M3937" t="s">
        <v>157</v>
      </c>
    </row>
    <row r="3938" spans="1:13" x14ac:dyDescent="0.3">
      <c r="A3938">
        <v>90</v>
      </c>
      <c r="B3938" t="s">
        <v>505</v>
      </c>
      <c r="C3938" s="1">
        <v>43132</v>
      </c>
      <c r="D3938" t="s">
        <v>114</v>
      </c>
      <c r="E3938" t="str">
        <f t="shared" si="61"/>
        <v>2018/02</v>
      </c>
      <c r="F3938">
        <v>981522.60675607098</v>
      </c>
      <c r="G3938">
        <v>1.9144500418976761E-2</v>
      </c>
      <c r="H3938" t="s">
        <v>128</v>
      </c>
      <c r="I3938">
        <v>2018</v>
      </c>
      <c r="J3938" t="s">
        <v>513</v>
      </c>
      <c r="K3938">
        <v>112554.94112911497</v>
      </c>
      <c r="L3938">
        <v>0.11467381429054262</v>
      </c>
      <c r="M3938" t="s">
        <v>157</v>
      </c>
    </row>
    <row r="3939" spans="1:13" x14ac:dyDescent="0.3">
      <c r="A3939">
        <v>90</v>
      </c>
      <c r="B3939" t="s">
        <v>505</v>
      </c>
      <c r="C3939" s="1">
        <v>43101</v>
      </c>
      <c r="D3939" t="s">
        <v>115</v>
      </c>
      <c r="E3939" t="str">
        <f t="shared" si="61"/>
        <v>2018/01</v>
      </c>
      <c r="F3939">
        <v>962910.57428894704</v>
      </c>
      <c r="G3939">
        <v>-0.17801465649652226</v>
      </c>
      <c r="H3939" t="s">
        <v>128</v>
      </c>
      <c r="I3939">
        <v>2018</v>
      </c>
      <c r="J3939" t="s">
        <v>513</v>
      </c>
      <c r="K3939">
        <v>112554.94112911497</v>
      </c>
      <c r="L3939">
        <v>0.11689033658419443</v>
      </c>
      <c r="M3939" t="s">
        <v>157</v>
      </c>
    </row>
    <row r="3940" spans="1:13" x14ac:dyDescent="0.3">
      <c r="A3940">
        <v>90</v>
      </c>
      <c r="B3940" t="s">
        <v>505</v>
      </c>
      <c r="C3940" s="1">
        <v>43070</v>
      </c>
      <c r="D3940" t="s">
        <v>116</v>
      </c>
      <c r="E3940" t="str">
        <f t="shared" si="61"/>
        <v>2017/12</v>
      </c>
      <c r="F3940">
        <v>1150526.7988136299</v>
      </c>
      <c r="G3940">
        <v>0.30244300470944918</v>
      </c>
      <c r="H3940" t="s">
        <v>128</v>
      </c>
      <c r="I3940">
        <v>2017</v>
      </c>
      <c r="J3940" t="s">
        <v>514</v>
      </c>
      <c r="K3940">
        <v>80651.257429130725</v>
      </c>
      <c r="L3940">
        <v>7.00994166431365E-2</v>
      </c>
      <c r="M3940" t="s">
        <v>157</v>
      </c>
    </row>
    <row r="3941" spans="1:13" x14ac:dyDescent="0.3">
      <c r="A3941">
        <v>90</v>
      </c>
      <c r="B3941" t="s">
        <v>505</v>
      </c>
      <c r="C3941" s="1">
        <v>43040</v>
      </c>
      <c r="D3941" t="s">
        <v>118</v>
      </c>
      <c r="E3941" t="str">
        <f t="shared" si="61"/>
        <v>2017/11</v>
      </c>
      <c r="F3941">
        <v>850251.50817148096</v>
      </c>
      <c r="G3941">
        <v>-0.14785632489118344</v>
      </c>
      <c r="H3941" t="s">
        <v>128</v>
      </c>
      <c r="I3941">
        <v>2017</v>
      </c>
      <c r="J3941" t="s">
        <v>514</v>
      </c>
      <c r="K3941">
        <v>80651.257429130725</v>
      </c>
      <c r="L3941">
        <v>9.4855765210668422E-2</v>
      </c>
      <c r="M3941" t="s">
        <v>157</v>
      </c>
    </row>
    <row r="3942" spans="1:13" x14ac:dyDescent="0.3">
      <c r="A3942">
        <v>90</v>
      </c>
      <c r="B3942" t="s">
        <v>505</v>
      </c>
      <c r="C3942" s="1">
        <v>43009</v>
      </c>
      <c r="D3942" t="s">
        <v>119</v>
      </c>
      <c r="E3942" t="str">
        <f t="shared" si="61"/>
        <v>2017/10</v>
      </c>
      <c r="F3942">
        <v>985735.95298205898</v>
      </c>
      <c r="G3942">
        <v>0.14225403832269864</v>
      </c>
      <c r="H3942" t="s">
        <v>128</v>
      </c>
      <c r="I3942">
        <v>2017</v>
      </c>
      <c r="J3942" t="s">
        <v>514</v>
      </c>
      <c r="K3942">
        <v>80651.257429130725</v>
      </c>
      <c r="L3942">
        <v>8.1818317760596712E-2</v>
      </c>
      <c r="M3942" t="s">
        <v>157</v>
      </c>
    </row>
    <row r="3943" spans="1:13" x14ac:dyDescent="0.3">
      <c r="A3943">
        <v>90</v>
      </c>
      <c r="B3943" t="s">
        <v>505</v>
      </c>
      <c r="C3943" s="1">
        <v>42979</v>
      </c>
      <c r="D3943" t="s">
        <v>120</v>
      </c>
      <c r="E3943" t="str">
        <f t="shared" si="61"/>
        <v>2017/09</v>
      </c>
      <c r="F3943">
        <v>855028.22856043</v>
      </c>
      <c r="G3943">
        <v>0.1828399073035836</v>
      </c>
      <c r="H3943" t="s">
        <v>128</v>
      </c>
      <c r="I3943">
        <v>2017</v>
      </c>
      <c r="J3943" t="s">
        <v>514</v>
      </c>
      <c r="K3943">
        <v>80651.257429130725</v>
      </c>
      <c r="L3943">
        <v>9.4325841808660951E-2</v>
      </c>
      <c r="M3943" t="s">
        <v>157</v>
      </c>
    </row>
    <row r="3944" spans="1:13" x14ac:dyDescent="0.3">
      <c r="A3944">
        <v>90</v>
      </c>
      <c r="B3944" t="s">
        <v>505</v>
      </c>
      <c r="C3944" s="1">
        <v>42948</v>
      </c>
      <c r="D3944" t="s">
        <v>121</v>
      </c>
      <c r="E3944" t="str">
        <f t="shared" si="61"/>
        <v>2017/08</v>
      </c>
      <c r="F3944">
        <v>712154.28257513</v>
      </c>
      <c r="G3944">
        <v>2.3443341355078411E-2</v>
      </c>
      <c r="H3944" t="s">
        <v>128</v>
      </c>
      <c r="I3944">
        <v>2017</v>
      </c>
      <c r="J3944" t="s">
        <v>514</v>
      </c>
      <c r="K3944">
        <v>80651.257429130725</v>
      </c>
      <c r="L3944">
        <v>0.11324969799731882</v>
      </c>
      <c r="M3944" t="s">
        <v>157</v>
      </c>
    </row>
    <row r="3945" spans="1:13" x14ac:dyDescent="0.3">
      <c r="A3945">
        <v>90</v>
      </c>
      <c r="B3945" t="s">
        <v>505</v>
      </c>
      <c r="C3945" s="1">
        <v>42917</v>
      </c>
      <c r="D3945" t="s">
        <v>122</v>
      </c>
      <c r="E3945" t="str">
        <f t="shared" si="61"/>
        <v>2017/07</v>
      </c>
      <c r="F3945">
        <v>695653.18281845003</v>
      </c>
      <c r="G3945">
        <v>0.28904875632510901</v>
      </c>
      <c r="H3945" t="s">
        <v>128</v>
      </c>
      <c r="I3945">
        <v>2017</v>
      </c>
      <c r="J3945" t="s">
        <v>514</v>
      </c>
      <c r="K3945">
        <v>80651.257429130725</v>
      </c>
      <c r="L3945">
        <v>0.11593601441219727</v>
      </c>
      <c r="M3945" t="s">
        <v>157</v>
      </c>
    </row>
    <row r="3946" spans="1:13" x14ac:dyDescent="0.3">
      <c r="A3946">
        <v>90</v>
      </c>
      <c r="B3946" t="s">
        <v>505</v>
      </c>
      <c r="C3946" s="1">
        <v>42887</v>
      </c>
      <c r="D3946" t="s">
        <v>123</v>
      </c>
      <c r="E3946" t="str">
        <f t="shared" si="61"/>
        <v>2017/06</v>
      </c>
      <c r="F3946">
        <v>521027.32066149899</v>
      </c>
      <c r="G3946">
        <v>0.25065916657300108</v>
      </c>
      <c r="H3946" t="s">
        <v>128</v>
      </c>
      <c r="I3946">
        <v>2017</v>
      </c>
      <c r="J3946" t="s">
        <v>514</v>
      </c>
      <c r="K3946">
        <v>80651.257429130725</v>
      </c>
      <c r="L3946">
        <v>0.15479276082247562</v>
      </c>
      <c r="M3946" t="s">
        <v>157</v>
      </c>
    </row>
    <row r="3947" spans="1:13" x14ac:dyDescent="0.3">
      <c r="A3947">
        <v>90</v>
      </c>
      <c r="B3947" t="s">
        <v>505</v>
      </c>
      <c r="C3947" s="1">
        <v>42856</v>
      </c>
      <c r="D3947" t="s">
        <v>124</v>
      </c>
      <c r="E3947" t="str">
        <f t="shared" si="61"/>
        <v>2017/05</v>
      </c>
      <c r="F3947">
        <v>405509.09917322098</v>
      </c>
      <c r="G3947">
        <v>-4.3432574755214566E-2</v>
      </c>
      <c r="H3947" t="s">
        <v>128</v>
      </c>
      <c r="I3947">
        <v>2017</v>
      </c>
      <c r="J3947" t="s">
        <v>514</v>
      </c>
      <c r="K3947">
        <v>80651.257429130725</v>
      </c>
      <c r="L3947">
        <v>0.19888889692874437</v>
      </c>
      <c r="M3947" t="s">
        <v>157</v>
      </c>
    </row>
    <row r="3948" spans="1:13" x14ac:dyDescent="0.3">
      <c r="A3948">
        <v>90</v>
      </c>
      <c r="B3948" t="s">
        <v>505</v>
      </c>
      <c r="C3948" s="1">
        <v>42826</v>
      </c>
      <c r="D3948" t="s">
        <v>125</v>
      </c>
      <c r="E3948" t="str">
        <f t="shared" si="61"/>
        <v>2017/04</v>
      </c>
      <c r="F3948">
        <v>423509.47522320802</v>
      </c>
      <c r="G3948">
        <v>5.9452395375764796E-4</v>
      </c>
      <c r="H3948" t="s">
        <v>128</v>
      </c>
      <c r="I3948">
        <v>2017</v>
      </c>
      <c r="J3948" t="s">
        <v>514</v>
      </c>
      <c r="K3948">
        <v>80651.257429130725</v>
      </c>
      <c r="L3948">
        <v>0.19043554429714704</v>
      </c>
      <c r="M3948" t="s">
        <v>157</v>
      </c>
    </row>
    <row r="3949" spans="1:13" x14ac:dyDescent="0.3">
      <c r="A3949">
        <v>90</v>
      </c>
      <c r="B3949" t="s">
        <v>505</v>
      </c>
      <c r="C3949" s="1">
        <v>42795</v>
      </c>
      <c r="D3949" t="s">
        <v>126</v>
      </c>
      <c r="E3949" t="str">
        <f t="shared" si="61"/>
        <v>2017/03</v>
      </c>
      <c r="F3949">
        <v>423257.763527275</v>
      </c>
      <c r="G3949">
        <v>9.2364287575264159E-2</v>
      </c>
      <c r="H3949" t="s">
        <v>128</v>
      </c>
      <c r="I3949">
        <v>2017</v>
      </c>
      <c r="J3949" t="s">
        <v>514</v>
      </c>
      <c r="K3949">
        <v>80651.257429130725</v>
      </c>
      <c r="L3949">
        <v>0.19054879645210218</v>
      </c>
      <c r="M3949" t="s">
        <v>157</v>
      </c>
    </row>
    <row r="3950" spans="1:13" x14ac:dyDescent="0.3">
      <c r="A3950">
        <v>90</v>
      </c>
      <c r="B3950" t="s">
        <v>505</v>
      </c>
      <c r="C3950" s="1">
        <v>42767</v>
      </c>
      <c r="D3950" t="s">
        <v>127</v>
      </c>
      <c r="E3950" t="str">
        <f t="shared" si="61"/>
        <v>2017/02</v>
      </c>
      <c r="F3950">
        <v>385914.97605766199</v>
      </c>
      <c r="G3950">
        <v>7.3559496120914572E-2</v>
      </c>
      <c r="H3950" t="s">
        <v>128</v>
      </c>
      <c r="I3950">
        <v>2017</v>
      </c>
      <c r="J3950" t="s">
        <v>514</v>
      </c>
      <c r="K3950">
        <v>80651.257429130725</v>
      </c>
      <c r="L3950">
        <v>0.20898711486407853</v>
      </c>
      <c r="M3950" t="s">
        <v>157</v>
      </c>
    </row>
    <row r="3951" spans="1:13" x14ac:dyDescent="0.3">
      <c r="A3951">
        <v>90</v>
      </c>
      <c r="B3951" t="s">
        <v>505</v>
      </c>
      <c r="C3951" s="1">
        <v>42736</v>
      </c>
      <c r="D3951" t="s">
        <v>129</v>
      </c>
      <c r="E3951" t="str">
        <f t="shared" si="61"/>
        <v>2017/01</v>
      </c>
      <c r="F3951">
        <v>358546.22071353998</v>
      </c>
      <c r="G3951">
        <v>0.24028454175276781</v>
      </c>
      <c r="H3951" t="s">
        <v>128</v>
      </c>
      <c r="I3951">
        <v>2017</v>
      </c>
      <c r="J3951" t="s">
        <v>514</v>
      </c>
      <c r="K3951">
        <v>80651.257429130725</v>
      </c>
      <c r="L3951">
        <v>0.22493963893588753</v>
      </c>
      <c r="M3951" t="s">
        <v>157</v>
      </c>
    </row>
    <row r="3952" spans="1:13" x14ac:dyDescent="0.3">
      <c r="A3952">
        <v>90</v>
      </c>
      <c r="B3952" t="s">
        <v>505</v>
      </c>
      <c r="C3952" s="1">
        <v>42705</v>
      </c>
      <c r="D3952" t="s">
        <v>130</v>
      </c>
      <c r="E3952" t="str">
        <f t="shared" si="61"/>
        <v>2016/12</v>
      </c>
      <c r="F3952">
        <v>281962.20525781199</v>
      </c>
      <c r="G3952">
        <v>0.19944044856612705</v>
      </c>
      <c r="H3952" t="s">
        <v>128</v>
      </c>
      <c r="I3952">
        <v>2016</v>
      </c>
      <c r="J3952" t="s">
        <v>515</v>
      </c>
      <c r="K3952">
        <v>77708.95322433488</v>
      </c>
      <c r="L3952">
        <v>0.27560060098580141</v>
      </c>
      <c r="M3952" t="s">
        <v>15</v>
      </c>
    </row>
    <row r="3953" spans="1:13" x14ac:dyDescent="0.3">
      <c r="A3953">
        <v>90</v>
      </c>
      <c r="B3953" t="s">
        <v>505</v>
      </c>
      <c r="C3953" s="1">
        <v>42675</v>
      </c>
      <c r="D3953" t="s">
        <v>132</v>
      </c>
      <c r="E3953" t="str">
        <f t="shared" si="61"/>
        <v>2016/11</v>
      </c>
      <c r="F3953">
        <v>230980.337876537</v>
      </c>
      <c r="G3953">
        <v>2.8703752421912598E-2</v>
      </c>
      <c r="H3953" t="s">
        <v>128</v>
      </c>
      <c r="I3953">
        <v>2016</v>
      </c>
      <c r="J3953" t="s">
        <v>515</v>
      </c>
      <c r="K3953">
        <v>77708.95322433488</v>
      </c>
      <c r="L3953">
        <v>0.33643103105110039</v>
      </c>
      <c r="M3953" t="s">
        <v>15</v>
      </c>
    </row>
    <row r="3954" spans="1:13" x14ac:dyDescent="0.3">
      <c r="A3954">
        <v>90</v>
      </c>
      <c r="B3954" t="s">
        <v>505</v>
      </c>
      <c r="C3954" s="1">
        <v>42644</v>
      </c>
      <c r="D3954" t="s">
        <v>133</v>
      </c>
      <c r="E3954" t="str">
        <f t="shared" si="61"/>
        <v>2016/10</v>
      </c>
      <c r="F3954">
        <v>224444.58449794899</v>
      </c>
      <c r="G3954">
        <v>0.11558473052000311</v>
      </c>
      <c r="H3954" t="s">
        <v>128</v>
      </c>
      <c r="I3954">
        <v>2016</v>
      </c>
      <c r="J3954" t="s">
        <v>515</v>
      </c>
      <c r="K3954">
        <v>77708.95322433488</v>
      </c>
      <c r="L3954">
        <v>0.34622779336894627</v>
      </c>
      <c r="M3954" t="s">
        <v>15</v>
      </c>
    </row>
    <row r="3955" spans="1:13" x14ac:dyDescent="0.3">
      <c r="A3955">
        <v>90</v>
      </c>
      <c r="B3955" t="s">
        <v>505</v>
      </c>
      <c r="C3955" s="1">
        <v>42614</v>
      </c>
      <c r="D3955" t="s">
        <v>134</v>
      </c>
      <c r="E3955" t="str">
        <f t="shared" si="61"/>
        <v>2016/09</v>
      </c>
      <c r="F3955">
        <v>199945.35546473501</v>
      </c>
      <c r="G3955">
        <v>-6.5032499239881011E-2</v>
      </c>
      <c r="H3955" t="s">
        <v>128</v>
      </c>
      <c r="I3955">
        <v>2016</v>
      </c>
      <c r="J3955" t="s">
        <v>515</v>
      </c>
      <c r="K3955">
        <v>77708.95322433488</v>
      </c>
      <c r="L3955">
        <v>0.38865095437558517</v>
      </c>
      <c r="M3955" t="s">
        <v>15</v>
      </c>
    </row>
    <row r="3956" spans="1:13" x14ac:dyDescent="0.3">
      <c r="A3956">
        <v>90</v>
      </c>
      <c r="B3956" t="s">
        <v>505</v>
      </c>
      <c r="C3956" s="1">
        <v>42583</v>
      </c>
      <c r="D3956" t="s">
        <v>135</v>
      </c>
      <c r="E3956" t="str">
        <f t="shared" si="61"/>
        <v>2016/08</v>
      </c>
      <c r="F3956">
        <v>213380.425056832</v>
      </c>
      <c r="G3956">
        <v>0.1063898655589493</v>
      </c>
      <c r="H3956" t="s">
        <v>128</v>
      </c>
      <c r="I3956">
        <v>2016</v>
      </c>
      <c r="J3956" t="s">
        <v>515</v>
      </c>
      <c r="K3956">
        <v>77708.95322433488</v>
      </c>
      <c r="L3956">
        <v>0.36418032817976526</v>
      </c>
      <c r="M3956" t="s">
        <v>15</v>
      </c>
    </row>
    <row r="3957" spans="1:13" x14ac:dyDescent="0.3">
      <c r="A3957">
        <v>90</v>
      </c>
      <c r="B3957" t="s">
        <v>505</v>
      </c>
      <c r="C3957" s="1">
        <v>42552</v>
      </c>
      <c r="D3957" t="s">
        <v>136</v>
      </c>
      <c r="E3957" t="str">
        <f t="shared" si="61"/>
        <v>2016/07</v>
      </c>
      <c r="F3957">
        <v>191844.80544908901</v>
      </c>
      <c r="G3957">
        <v>7.3157824281029682E-2</v>
      </c>
      <c r="H3957" t="s">
        <v>128</v>
      </c>
      <c r="I3957">
        <v>2016</v>
      </c>
      <c r="J3957" t="s">
        <v>515</v>
      </c>
      <c r="K3957">
        <v>77708.95322433488</v>
      </c>
      <c r="L3957">
        <v>0.4050615446294008</v>
      </c>
      <c r="M3957" t="s">
        <v>15</v>
      </c>
    </row>
    <row r="3958" spans="1:13" x14ac:dyDescent="0.3">
      <c r="A3958">
        <v>90</v>
      </c>
      <c r="B3958" t="s">
        <v>505</v>
      </c>
      <c r="C3958" s="1">
        <v>42522</v>
      </c>
      <c r="D3958" t="s">
        <v>137</v>
      </c>
      <c r="E3958" t="str">
        <f t="shared" si="61"/>
        <v>2016/06</v>
      </c>
      <c r="F3958">
        <v>178310.94636385399</v>
      </c>
      <c r="G3958">
        <v>-0.1025866310432143</v>
      </c>
      <c r="H3958" t="s">
        <v>128</v>
      </c>
      <c r="I3958">
        <v>2016</v>
      </c>
      <c r="J3958" t="s">
        <v>515</v>
      </c>
      <c r="K3958">
        <v>77708.95322433488</v>
      </c>
      <c r="L3958">
        <v>0.43580584820499568</v>
      </c>
      <c r="M3958" t="s">
        <v>15</v>
      </c>
    </row>
    <row r="3959" spans="1:13" x14ac:dyDescent="0.3">
      <c r="A3959">
        <v>90</v>
      </c>
      <c r="B3959" t="s">
        <v>505</v>
      </c>
      <c r="C3959" s="1">
        <v>42491</v>
      </c>
      <c r="D3959" t="s">
        <v>138</v>
      </c>
      <c r="E3959" t="str">
        <f t="shared" si="61"/>
        <v>2016/05</v>
      </c>
      <c r="F3959">
        <v>197574.46415592401</v>
      </c>
      <c r="G3959">
        <v>6.0855742151847116E-2</v>
      </c>
      <c r="H3959" t="s">
        <v>128</v>
      </c>
      <c r="I3959">
        <v>2016</v>
      </c>
      <c r="J3959" t="s">
        <v>515</v>
      </c>
      <c r="K3959">
        <v>77708.95322433488</v>
      </c>
      <c r="L3959">
        <v>0.39331476138033539</v>
      </c>
      <c r="M3959" t="s">
        <v>15</v>
      </c>
    </row>
    <row r="3960" spans="1:13" x14ac:dyDescent="0.3">
      <c r="A3960">
        <v>90</v>
      </c>
      <c r="B3960" t="s">
        <v>505</v>
      </c>
      <c r="C3960" s="1">
        <v>42461</v>
      </c>
      <c r="D3960" t="s">
        <v>139</v>
      </c>
      <c r="E3960" t="str">
        <f t="shared" si="61"/>
        <v>2016/04</v>
      </c>
      <c r="F3960">
        <v>185909.46442914999</v>
      </c>
      <c r="G3960">
        <v>-4.1119553391028039E-2</v>
      </c>
      <c r="H3960" t="s">
        <v>128</v>
      </c>
      <c r="I3960">
        <v>2016</v>
      </c>
      <c r="J3960" t="s">
        <v>515</v>
      </c>
      <c r="K3960">
        <v>77708.95322433488</v>
      </c>
      <c r="L3960">
        <v>0.41799352960833108</v>
      </c>
      <c r="M3960" t="s">
        <v>15</v>
      </c>
    </row>
    <row r="3961" spans="1:13" x14ac:dyDescent="0.3">
      <c r="A3961">
        <v>90</v>
      </c>
      <c r="B3961" t="s">
        <v>505</v>
      </c>
      <c r="C3961" s="1">
        <v>42430</v>
      </c>
      <c r="D3961" t="s">
        <v>140</v>
      </c>
      <c r="E3961" t="str">
        <f t="shared" si="61"/>
        <v>2016/03</v>
      </c>
      <c r="F3961">
        <v>193713.324656874</v>
      </c>
      <c r="G3961">
        <v>-7.6044098019691156E-2</v>
      </c>
      <c r="H3961" t="s">
        <v>128</v>
      </c>
      <c r="I3961">
        <v>2016</v>
      </c>
      <c r="J3961" t="s">
        <v>515</v>
      </c>
      <c r="K3961">
        <v>77708.95322433488</v>
      </c>
      <c r="L3961">
        <v>0.40115440361152949</v>
      </c>
      <c r="M3961" t="s">
        <v>15</v>
      </c>
    </row>
    <row r="3962" spans="1:13" x14ac:dyDescent="0.3">
      <c r="A3962">
        <v>90</v>
      </c>
      <c r="B3962" t="s">
        <v>505</v>
      </c>
      <c r="C3962" s="1">
        <v>42401</v>
      </c>
      <c r="D3962" t="s">
        <v>141</v>
      </c>
      <c r="E3962" t="str">
        <f t="shared" si="61"/>
        <v>2016/02</v>
      </c>
      <c r="F3962">
        <v>209018.64452541899</v>
      </c>
      <c r="G3962">
        <v>4.8791032845538788E-3</v>
      </c>
      <c r="H3962" t="s">
        <v>128</v>
      </c>
      <c r="I3962">
        <v>2016</v>
      </c>
      <c r="J3962" t="s">
        <v>515</v>
      </c>
      <c r="K3962">
        <v>77708.95322433488</v>
      </c>
      <c r="L3962">
        <v>0.37178000747624507</v>
      </c>
      <c r="M3962" t="s">
        <v>15</v>
      </c>
    </row>
    <row r="3963" spans="1:13" x14ac:dyDescent="0.3">
      <c r="A3963">
        <v>90</v>
      </c>
      <c r="B3963" t="s">
        <v>505</v>
      </c>
      <c r="C3963" s="1">
        <v>42370</v>
      </c>
      <c r="D3963" t="s">
        <v>142</v>
      </c>
      <c r="E3963" t="str">
        <f t="shared" si="61"/>
        <v>2016/01</v>
      </c>
      <c r="F3963">
        <v>208001.304841281</v>
      </c>
      <c r="G3963">
        <v>-0.29122382691643262</v>
      </c>
      <c r="H3963" t="s">
        <v>128</v>
      </c>
      <c r="I3963">
        <v>2016</v>
      </c>
      <c r="J3963" t="s">
        <v>515</v>
      </c>
      <c r="K3963">
        <v>77708.95322433488</v>
      </c>
      <c r="L3963">
        <v>0.37359839296985203</v>
      </c>
      <c r="M3963" t="s">
        <v>15</v>
      </c>
    </row>
    <row r="3964" spans="1:13" x14ac:dyDescent="0.3">
      <c r="A3964">
        <v>90</v>
      </c>
      <c r="B3964" t="s">
        <v>505</v>
      </c>
      <c r="C3964" s="1">
        <v>42339</v>
      </c>
      <c r="D3964" t="s">
        <v>143</v>
      </c>
      <c r="E3964" t="str">
        <f t="shared" si="61"/>
        <v>2015/12</v>
      </c>
      <c r="F3964">
        <v>278319.06735953002</v>
      </c>
      <c r="G3964">
        <v>-3.6498538950152093E-2</v>
      </c>
      <c r="H3964" t="s">
        <v>128</v>
      </c>
      <c r="I3964">
        <v>2015</v>
      </c>
      <c r="J3964" t="s">
        <v>516</v>
      </c>
      <c r="K3964">
        <v>78567.003971148122</v>
      </c>
      <c r="L3964">
        <v>0.28229112980482929</v>
      </c>
      <c r="M3964" t="s">
        <v>15</v>
      </c>
    </row>
    <row r="3965" spans="1:13" x14ac:dyDescent="0.3">
      <c r="A3965">
        <v>90</v>
      </c>
      <c r="B3965" t="s">
        <v>505</v>
      </c>
      <c r="C3965" s="1">
        <v>42309</v>
      </c>
      <c r="D3965" t="s">
        <v>145</v>
      </c>
      <c r="E3965" t="str">
        <f t="shared" si="61"/>
        <v>2015/11</v>
      </c>
      <c r="F3965">
        <v>288664.96322928101</v>
      </c>
      <c r="G3965">
        <v>8.1875357208662319E-2</v>
      </c>
      <c r="H3965" t="s">
        <v>128</v>
      </c>
      <c r="I3965">
        <v>2015</v>
      </c>
      <c r="J3965" t="s">
        <v>516</v>
      </c>
      <c r="K3965">
        <v>78567.003971148122</v>
      </c>
      <c r="L3965">
        <v>0.27217367529548042</v>
      </c>
      <c r="M3965" t="s">
        <v>15</v>
      </c>
    </row>
    <row r="3966" spans="1:13" x14ac:dyDescent="0.3">
      <c r="A3966">
        <v>90</v>
      </c>
      <c r="B3966" t="s">
        <v>505</v>
      </c>
      <c r="C3966" s="1">
        <v>42278</v>
      </c>
      <c r="D3966" t="s">
        <v>146</v>
      </c>
      <c r="E3966" t="str">
        <f t="shared" si="61"/>
        <v>2015/10</v>
      </c>
      <c r="F3966">
        <v>265972.08551844402</v>
      </c>
      <c r="G3966">
        <v>2.5802282167552579E-2</v>
      </c>
      <c r="H3966" t="s">
        <v>128</v>
      </c>
      <c r="I3966">
        <v>2015</v>
      </c>
      <c r="J3966" t="s">
        <v>516</v>
      </c>
      <c r="K3966">
        <v>78567.003971148122</v>
      </c>
      <c r="L3966">
        <v>0.29539567589584448</v>
      </c>
      <c r="M3966" t="s">
        <v>15</v>
      </c>
    </row>
    <row r="3967" spans="1:13" x14ac:dyDescent="0.3">
      <c r="A3967">
        <v>90</v>
      </c>
      <c r="B3967" t="s">
        <v>505</v>
      </c>
      <c r="C3967" s="1">
        <v>42248</v>
      </c>
      <c r="D3967" t="s">
        <v>147</v>
      </c>
      <c r="E3967" t="str">
        <f t="shared" si="61"/>
        <v>2015/09</v>
      </c>
      <c r="F3967">
        <v>259197.178615393</v>
      </c>
      <c r="G3967">
        <v>-1.9062093206816216E-2</v>
      </c>
      <c r="H3967" t="s">
        <v>128</v>
      </c>
      <c r="I3967">
        <v>2015</v>
      </c>
      <c r="J3967" t="s">
        <v>516</v>
      </c>
      <c r="K3967">
        <v>78567.003971148122</v>
      </c>
      <c r="L3967">
        <v>0.30311674066378996</v>
      </c>
      <c r="M3967" t="s">
        <v>15</v>
      </c>
    </row>
    <row r="3968" spans="1:13" x14ac:dyDescent="0.3">
      <c r="A3968">
        <v>90</v>
      </c>
      <c r="B3968" t="s">
        <v>505</v>
      </c>
      <c r="C3968" s="1">
        <v>42217</v>
      </c>
      <c r="D3968" t="s">
        <v>148</v>
      </c>
      <c r="E3968" t="str">
        <f t="shared" si="61"/>
        <v>2015/08</v>
      </c>
      <c r="F3968">
        <v>264185.41142832499</v>
      </c>
      <c r="G3968">
        <v>-1.9591033224342302E-2</v>
      </c>
      <c r="H3968" t="s">
        <v>128</v>
      </c>
      <c r="I3968">
        <v>2015</v>
      </c>
      <c r="J3968" t="s">
        <v>516</v>
      </c>
      <c r="K3968">
        <v>78567.003971148122</v>
      </c>
      <c r="L3968">
        <v>0.29739342360493587</v>
      </c>
      <c r="M3968" t="s">
        <v>15</v>
      </c>
    </row>
    <row r="3969" spans="1:13" x14ac:dyDescent="0.3">
      <c r="A3969">
        <v>90</v>
      </c>
      <c r="B3969" t="s">
        <v>505</v>
      </c>
      <c r="C3969" s="1">
        <v>42186</v>
      </c>
      <c r="D3969" t="s">
        <v>149</v>
      </c>
      <c r="E3969" t="str">
        <f t="shared" si="61"/>
        <v>2015/07</v>
      </c>
      <c r="F3969">
        <v>269412.10762054601</v>
      </c>
      <c r="G3969">
        <v>0.11383079925532096</v>
      </c>
      <c r="H3969" t="s">
        <v>128</v>
      </c>
      <c r="I3969">
        <v>2015</v>
      </c>
      <c r="J3969" t="s">
        <v>516</v>
      </c>
      <c r="K3969">
        <v>78567.003971148122</v>
      </c>
      <c r="L3969">
        <v>0.29162387936107892</v>
      </c>
      <c r="M3969" t="s">
        <v>15</v>
      </c>
    </row>
    <row r="3970" spans="1:13" x14ac:dyDescent="0.3">
      <c r="A3970">
        <v>90</v>
      </c>
      <c r="B3970" t="s">
        <v>505</v>
      </c>
      <c r="C3970" s="1">
        <v>42156</v>
      </c>
      <c r="D3970" t="s">
        <v>150</v>
      </c>
      <c r="E3970" t="str">
        <f t="shared" si="61"/>
        <v>2015/06</v>
      </c>
      <c r="F3970">
        <v>240425.77321397999</v>
      </c>
      <c r="G3970">
        <v>-3.9447745809158526E-3</v>
      </c>
      <c r="H3970" t="s">
        <v>128</v>
      </c>
      <c r="I3970">
        <v>2015</v>
      </c>
      <c r="J3970" t="s">
        <v>516</v>
      </c>
      <c r="K3970">
        <v>78567.003971148122</v>
      </c>
      <c r="L3970">
        <v>0.32678278589218945</v>
      </c>
      <c r="M3970" t="s">
        <v>15</v>
      </c>
    </row>
    <row r="3971" spans="1:13" x14ac:dyDescent="0.3">
      <c r="A3971">
        <v>90</v>
      </c>
      <c r="B3971" t="s">
        <v>505</v>
      </c>
      <c r="C3971" s="1">
        <v>42125</v>
      </c>
      <c r="D3971" t="s">
        <v>151</v>
      </c>
      <c r="E3971" t="str">
        <f t="shared" ref="E3971:E4034" si="62">TEXT(C3971,"yyyy/mm")</f>
        <v>2015/05</v>
      </c>
      <c r="F3971">
        <v>241376.07181731999</v>
      </c>
      <c r="G3971">
        <v>-5.8881837717776261E-3</v>
      </c>
      <c r="H3971" t="s">
        <v>128</v>
      </c>
      <c r="I3971">
        <v>2015</v>
      </c>
      <c r="J3971" t="s">
        <v>516</v>
      </c>
      <c r="K3971">
        <v>78567.003971148122</v>
      </c>
      <c r="L3971">
        <v>0.3254962406986629</v>
      </c>
      <c r="M3971" t="s">
        <v>15</v>
      </c>
    </row>
    <row r="3972" spans="1:13" x14ac:dyDescent="0.3">
      <c r="A3972">
        <v>90</v>
      </c>
      <c r="B3972" t="s">
        <v>505</v>
      </c>
      <c r="C3972" s="1">
        <v>42095</v>
      </c>
      <c r="D3972" t="s">
        <v>152</v>
      </c>
      <c r="E3972" t="str">
        <f t="shared" si="62"/>
        <v>2015/04</v>
      </c>
      <c r="F3972">
        <v>242801.53105078201</v>
      </c>
      <c r="G3972">
        <v>2.2854081359259797E-2</v>
      </c>
      <c r="H3972" t="s">
        <v>128</v>
      </c>
      <c r="I3972">
        <v>2015</v>
      </c>
      <c r="J3972" t="s">
        <v>516</v>
      </c>
      <c r="K3972">
        <v>78567.003971148122</v>
      </c>
      <c r="L3972">
        <v>0.32358529055039531</v>
      </c>
      <c r="M3972" t="s">
        <v>15</v>
      </c>
    </row>
    <row r="3973" spans="1:13" x14ac:dyDescent="0.3">
      <c r="A3973">
        <v>90</v>
      </c>
      <c r="B3973" t="s">
        <v>505</v>
      </c>
      <c r="C3973" s="1">
        <v>42064</v>
      </c>
      <c r="D3973" t="s">
        <v>153</v>
      </c>
      <c r="E3973" t="str">
        <f t="shared" si="62"/>
        <v>2015/03</v>
      </c>
      <c r="F3973">
        <v>237315.453520679</v>
      </c>
      <c r="G3973">
        <v>-2.4638704012358272E-2</v>
      </c>
      <c r="H3973" t="s">
        <v>128</v>
      </c>
      <c r="I3973">
        <v>2015</v>
      </c>
      <c r="J3973" t="s">
        <v>516</v>
      </c>
      <c r="K3973">
        <v>78567.003971148122</v>
      </c>
      <c r="L3973">
        <v>0.33106568832990901</v>
      </c>
      <c r="M3973" t="s">
        <v>15</v>
      </c>
    </row>
    <row r="3974" spans="1:13" x14ac:dyDescent="0.3">
      <c r="A3974">
        <v>90</v>
      </c>
      <c r="B3974" t="s">
        <v>505</v>
      </c>
      <c r="C3974" s="1">
        <v>42036</v>
      </c>
      <c r="D3974" t="s">
        <v>154</v>
      </c>
      <c r="E3974" t="str">
        <f t="shared" si="62"/>
        <v>2015/02</v>
      </c>
      <c r="F3974">
        <v>243235.22704003999</v>
      </c>
      <c r="G3974">
        <v>3.9888700109946829E-2</v>
      </c>
      <c r="H3974" t="s">
        <v>128</v>
      </c>
      <c r="I3974">
        <v>2015</v>
      </c>
      <c r="J3974" t="s">
        <v>516</v>
      </c>
      <c r="K3974">
        <v>78567.003971148122</v>
      </c>
      <c r="L3974">
        <v>0.32300832789411243</v>
      </c>
      <c r="M3974" t="s">
        <v>15</v>
      </c>
    </row>
    <row r="3975" spans="1:13" x14ac:dyDescent="0.3">
      <c r="A3975">
        <v>2</v>
      </c>
      <c r="B3975" t="s">
        <v>517</v>
      </c>
      <c r="C3975" s="1">
        <v>45261</v>
      </c>
      <c r="D3975" t="s">
        <v>38</v>
      </c>
      <c r="E3975" t="str">
        <f t="shared" si="62"/>
        <v>2023/12</v>
      </c>
      <c r="F3975">
        <v>73448099.183107898</v>
      </c>
      <c r="G3975">
        <v>6.340979841670015E-2</v>
      </c>
      <c r="H3975" t="s">
        <v>13</v>
      </c>
      <c r="I3975">
        <v>2023</v>
      </c>
      <c r="J3975" t="s">
        <v>518</v>
      </c>
      <c r="K3975">
        <v>43561675.331031002</v>
      </c>
      <c r="L3975">
        <v>0.59309465888873025</v>
      </c>
      <c r="M3975" t="s">
        <v>15</v>
      </c>
    </row>
    <row r="3976" spans="1:13" x14ac:dyDescent="0.3">
      <c r="A3976">
        <v>2</v>
      </c>
      <c r="B3976" t="s">
        <v>517</v>
      </c>
      <c r="C3976" s="1">
        <v>45231</v>
      </c>
      <c r="D3976" t="s">
        <v>40</v>
      </c>
      <c r="E3976" t="str">
        <f t="shared" si="62"/>
        <v>2023/11</v>
      </c>
      <c r="F3976">
        <v>68935357.9931795</v>
      </c>
      <c r="G3976">
        <v>1.1648246853766342E-2</v>
      </c>
      <c r="H3976" t="s">
        <v>13</v>
      </c>
      <c r="I3976">
        <v>2023</v>
      </c>
      <c r="J3976" t="s">
        <v>518</v>
      </c>
      <c r="K3976">
        <v>43561675.331031002</v>
      </c>
      <c r="L3976">
        <v>0.63192063694426626</v>
      </c>
      <c r="M3976" t="s">
        <v>15</v>
      </c>
    </row>
    <row r="3977" spans="1:13" x14ac:dyDescent="0.3">
      <c r="A3977">
        <v>2</v>
      </c>
      <c r="B3977" t="s">
        <v>517</v>
      </c>
      <c r="C3977" s="1">
        <v>45200</v>
      </c>
      <c r="D3977" t="s">
        <v>41</v>
      </c>
      <c r="E3977" t="str">
        <f t="shared" si="62"/>
        <v>2023/10</v>
      </c>
      <c r="F3977">
        <v>68137040.452612296</v>
      </c>
      <c r="G3977">
        <v>-8.0291151216977608E-2</v>
      </c>
      <c r="H3977" t="s">
        <v>13</v>
      </c>
      <c r="I3977">
        <v>2023</v>
      </c>
      <c r="J3977" t="s">
        <v>518</v>
      </c>
      <c r="K3977">
        <v>43561675.331031002</v>
      </c>
      <c r="L3977">
        <v>0.63932444147360812</v>
      </c>
      <c r="M3977" t="s">
        <v>15</v>
      </c>
    </row>
    <row r="3978" spans="1:13" x14ac:dyDescent="0.3">
      <c r="A3978">
        <v>2</v>
      </c>
      <c r="B3978" t="s">
        <v>517</v>
      </c>
      <c r="C3978" s="1">
        <v>45170</v>
      </c>
      <c r="D3978" t="s">
        <v>42</v>
      </c>
      <c r="E3978" t="str">
        <f t="shared" si="62"/>
        <v>2023/09</v>
      </c>
      <c r="F3978">
        <v>73833468.327025399</v>
      </c>
      <c r="G3978">
        <v>0.10745879493553712</v>
      </c>
      <c r="H3978" t="s">
        <v>13</v>
      </c>
      <c r="I3978">
        <v>2023</v>
      </c>
      <c r="J3978" t="s">
        <v>518</v>
      </c>
      <c r="K3978">
        <v>43561675.331031002</v>
      </c>
      <c r="L3978">
        <v>0.58999903862143288</v>
      </c>
      <c r="M3978" t="s">
        <v>15</v>
      </c>
    </row>
    <row r="3979" spans="1:13" x14ac:dyDescent="0.3">
      <c r="A3979">
        <v>2</v>
      </c>
      <c r="B3979" t="s">
        <v>517</v>
      </c>
      <c r="C3979" s="1">
        <v>45139</v>
      </c>
      <c r="D3979" t="s">
        <v>43</v>
      </c>
      <c r="E3979" t="str">
        <f t="shared" si="62"/>
        <v>2023/08</v>
      </c>
      <c r="F3979">
        <v>66310836.761627398</v>
      </c>
      <c r="G3979">
        <v>-0.11952091671617353</v>
      </c>
      <c r="H3979" t="s">
        <v>13</v>
      </c>
      <c r="I3979">
        <v>2023</v>
      </c>
      <c r="J3979" t="s">
        <v>518</v>
      </c>
      <c r="K3979">
        <v>43561675.331031002</v>
      </c>
      <c r="L3979">
        <v>0.65693146789303025</v>
      </c>
      <c r="M3979" t="s">
        <v>15</v>
      </c>
    </row>
    <row r="3980" spans="1:13" x14ac:dyDescent="0.3">
      <c r="A3980">
        <v>2</v>
      </c>
      <c r="B3980" t="s">
        <v>517</v>
      </c>
      <c r="C3980" s="1">
        <v>45108</v>
      </c>
      <c r="D3980" t="s">
        <v>44</v>
      </c>
      <c r="E3980" t="str">
        <f t="shared" si="62"/>
        <v>2023/07</v>
      </c>
      <c r="F3980">
        <v>74729449.466928706</v>
      </c>
      <c r="G3980">
        <v>6.1599988243445036E-2</v>
      </c>
      <c r="H3980" t="s">
        <v>13</v>
      </c>
      <c r="I3980">
        <v>2023</v>
      </c>
      <c r="J3980" t="s">
        <v>518</v>
      </c>
      <c r="K3980">
        <v>43561675.331031002</v>
      </c>
      <c r="L3980">
        <v>0.58292514720463839</v>
      </c>
      <c r="M3980" t="s">
        <v>15</v>
      </c>
    </row>
    <row r="3981" spans="1:13" x14ac:dyDescent="0.3">
      <c r="A3981">
        <v>2</v>
      </c>
      <c r="B3981" t="s">
        <v>517</v>
      </c>
      <c r="C3981" s="1">
        <v>45078</v>
      </c>
      <c r="D3981" t="s">
        <v>45</v>
      </c>
      <c r="E3981" t="str">
        <f t="shared" si="62"/>
        <v>2023/06</v>
      </c>
      <c r="F3981">
        <v>70265031.911341503</v>
      </c>
      <c r="G3981">
        <v>7.2108419350900288E-2</v>
      </c>
      <c r="H3981" t="s">
        <v>13</v>
      </c>
      <c r="I3981">
        <v>2023</v>
      </c>
      <c r="J3981" t="s">
        <v>518</v>
      </c>
      <c r="K3981">
        <v>43561675.331031002</v>
      </c>
      <c r="L3981">
        <v>0.6199623645798088</v>
      </c>
      <c r="M3981" t="s">
        <v>15</v>
      </c>
    </row>
    <row r="3982" spans="1:13" x14ac:dyDescent="0.3">
      <c r="A3982">
        <v>2</v>
      </c>
      <c r="B3982" t="s">
        <v>517</v>
      </c>
      <c r="C3982" s="1">
        <v>45047</v>
      </c>
      <c r="D3982" t="s">
        <v>46</v>
      </c>
      <c r="E3982" t="str">
        <f t="shared" si="62"/>
        <v>2023/05</v>
      </c>
      <c r="F3982">
        <v>65376694.605613001</v>
      </c>
      <c r="G3982">
        <v>-0.13586595010425742</v>
      </c>
      <c r="H3982" t="s">
        <v>13</v>
      </c>
      <c r="I3982">
        <v>2023</v>
      </c>
      <c r="J3982" t="s">
        <v>518</v>
      </c>
      <c r="K3982">
        <v>43561675.331031002</v>
      </c>
      <c r="L3982">
        <v>0.66631810607462183</v>
      </c>
      <c r="M3982" t="s">
        <v>15</v>
      </c>
    </row>
    <row r="3983" spans="1:13" x14ac:dyDescent="0.3">
      <c r="A3983">
        <v>2</v>
      </c>
      <c r="B3983" t="s">
        <v>517</v>
      </c>
      <c r="C3983" s="1">
        <v>45017</v>
      </c>
      <c r="D3983" t="s">
        <v>47</v>
      </c>
      <c r="E3983" t="str">
        <f t="shared" si="62"/>
        <v>2023/04</v>
      </c>
      <c r="F3983">
        <v>74890855.488460407</v>
      </c>
      <c r="G3983">
        <v>5.7909647433364913E-3</v>
      </c>
      <c r="H3983" t="s">
        <v>13</v>
      </c>
      <c r="I3983">
        <v>2023</v>
      </c>
      <c r="J3983" t="s">
        <v>518</v>
      </c>
      <c r="K3983">
        <v>43561675.331031002</v>
      </c>
      <c r="L3983">
        <v>0.58166881719949404</v>
      </c>
      <c r="M3983" t="s">
        <v>15</v>
      </c>
    </row>
    <row r="3984" spans="1:13" x14ac:dyDescent="0.3">
      <c r="A3984">
        <v>2</v>
      </c>
      <c r="B3984" t="s">
        <v>517</v>
      </c>
      <c r="C3984" s="1">
        <v>44986</v>
      </c>
      <c r="D3984" t="s">
        <v>48</v>
      </c>
      <c r="E3984" t="str">
        <f t="shared" si="62"/>
        <v>2023/03</v>
      </c>
      <c r="F3984">
        <v>74458418.506875798</v>
      </c>
      <c r="G3984">
        <v>-6.9176583660276278E-2</v>
      </c>
      <c r="H3984" t="s">
        <v>13</v>
      </c>
      <c r="I3984">
        <v>2023</v>
      </c>
      <c r="J3984" t="s">
        <v>518</v>
      </c>
      <c r="K3984">
        <v>43561675.331031002</v>
      </c>
      <c r="L3984">
        <v>0.58504701287750738</v>
      </c>
      <c r="M3984" t="s">
        <v>15</v>
      </c>
    </row>
    <row r="3985" spans="1:13" x14ac:dyDescent="0.3">
      <c r="A3985">
        <v>2</v>
      </c>
      <c r="B3985" t="s">
        <v>517</v>
      </c>
      <c r="C3985" s="1">
        <v>44958</v>
      </c>
      <c r="D3985" t="s">
        <v>49</v>
      </c>
      <c r="E3985" t="str">
        <f t="shared" si="62"/>
        <v>2023/02</v>
      </c>
      <c r="F3985">
        <v>79791534.301425904</v>
      </c>
      <c r="G3985">
        <v>-9.4222411638696449E-2</v>
      </c>
      <c r="H3985" t="s">
        <v>13</v>
      </c>
      <c r="I3985">
        <v>2023</v>
      </c>
      <c r="J3985" t="s">
        <v>518</v>
      </c>
      <c r="K3985">
        <v>43561675.331031002</v>
      </c>
      <c r="L3985">
        <v>0.54594357299196006</v>
      </c>
      <c r="M3985" t="s">
        <v>15</v>
      </c>
    </row>
    <row r="3986" spans="1:13" x14ac:dyDescent="0.3">
      <c r="A3986">
        <v>2</v>
      </c>
      <c r="B3986" t="s">
        <v>517</v>
      </c>
      <c r="C3986" s="1">
        <v>44927</v>
      </c>
      <c r="D3986" t="s">
        <v>50</v>
      </c>
      <c r="E3986" t="str">
        <f t="shared" si="62"/>
        <v>2023/01</v>
      </c>
      <c r="F3986">
        <v>87675265.479631707</v>
      </c>
      <c r="G3986">
        <v>2.5927786490805318E-2</v>
      </c>
      <c r="H3986" t="s">
        <v>13</v>
      </c>
      <c r="I3986">
        <v>2023</v>
      </c>
      <c r="J3986" t="s">
        <v>518</v>
      </c>
      <c r="K3986">
        <v>43561675.331031002</v>
      </c>
      <c r="L3986">
        <v>0.49685250558096161</v>
      </c>
      <c r="M3986" t="s">
        <v>15</v>
      </c>
    </row>
    <row r="3987" spans="1:13" x14ac:dyDescent="0.3">
      <c r="A3987">
        <v>2</v>
      </c>
      <c r="B3987" t="s">
        <v>517</v>
      </c>
      <c r="C3987" s="1">
        <v>44896</v>
      </c>
      <c r="D3987" t="s">
        <v>51</v>
      </c>
      <c r="E3987" t="str">
        <f t="shared" si="62"/>
        <v>2022/12</v>
      </c>
      <c r="F3987">
        <v>85431256.715662494</v>
      </c>
      <c r="G3987">
        <v>-2.4557195656152667E-2</v>
      </c>
      <c r="H3987" t="s">
        <v>13</v>
      </c>
      <c r="I3987">
        <v>2022</v>
      </c>
      <c r="J3987" t="s">
        <v>519</v>
      </c>
      <c r="K3987">
        <v>49443106.339810289</v>
      </c>
      <c r="L3987">
        <v>0.57874726699116508</v>
      </c>
      <c r="M3987" t="s">
        <v>15</v>
      </c>
    </row>
    <row r="3988" spans="1:13" x14ac:dyDescent="0.3">
      <c r="A3988">
        <v>2</v>
      </c>
      <c r="B3988" t="s">
        <v>517</v>
      </c>
      <c r="C3988" s="1">
        <v>44866</v>
      </c>
      <c r="D3988" t="s">
        <v>53</v>
      </c>
      <c r="E3988" t="str">
        <f t="shared" si="62"/>
        <v>2022/11</v>
      </c>
      <c r="F3988">
        <v>87555180.876566201</v>
      </c>
      <c r="G3988">
        <v>0.11472281693901554</v>
      </c>
      <c r="H3988" t="s">
        <v>13</v>
      </c>
      <c r="I3988">
        <v>2022</v>
      </c>
      <c r="J3988" t="s">
        <v>519</v>
      </c>
      <c r="K3988">
        <v>49443106.339810289</v>
      </c>
      <c r="L3988">
        <v>0.56470794583263251</v>
      </c>
      <c r="M3988" t="s">
        <v>15</v>
      </c>
    </row>
    <row r="3989" spans="1:13" x14ac:dyDescent="0.3">
      <c r="A3989">
        <v>2</v>
      </c>
      <c r="B3989" t="s">
        <v>517</v>
      </c>
      <c r="C3989" s="1">
        <v>44835</v>
      </c>
      <c r="D3989" t="s">
        <v>54</v>
      </c>
      <c r="E3989" t="str">
        <f t="shared" si="62"/>
        <v>2022/10</v>
      </c>
      <c r="F3989">
        <v>78065359.353651196</v>
      </c>
      <c r="G3989">
        <v>4.2001201572835149E-2</v>
      </c>
      <c r="H3989" t="s">
        <v>13</v>
      </c>
      <c r="I3989">
        <v>2022</v>
      </c>
      <c r="J3989" t="s">
        <v>519</v>
      </c>
      <c r="K3989">
        <v>49443106.339810289</v>
      </c>
      <c r="L3989">
        <v>0.63335526473174153</v>
      </c>
      <c r="M3989" t="s">
        <v>15</v>
      </c>
    </row>
    <row r="3990" spans="1:13" x14ac:dyDescent="0.3">
      <c r="A3990">
        <v>2</v>
      </c>
      <c r="B3990" t="s">
        <v>517</v>
      </c>
      <c r="C3990" s="1">
        <v>44805</v>
      </c>
      <c r="D3990" t="s">
        <v>55</v>
      </c>
      <c r="E3990" t="str">
        <f t="shared" si="62"/>
        <v>2022/09</v>
      </c>
      <c r="F3990">
        <v>74854424.050651103</v>
      </c>
      <c r="G3990">
        <v>6.0617423719658784E-3</v>
      </c>
      <c r="H3990" t="s">
        <v>13</v>
      </c>
      <c r="I3990">
        <v>2022</v>
      </c>
      <c r="J3990" t="s">
        <v>519</v>
      </c>
      <c r="K3990">
        <v>49443106.339810289</v>
      </c>
      <c r="L3990">
        <v>0.66052350234308188</v>
      </c>
      <c r="M3990" t="s">
        <v>15</v>
      </c>
    </row>
    <row r="3991" spans="1:13" x14ac:dyDescent="0.3">
      <c r="A3991">
        <v>2</v>
      </c>
      <c r="B3991" t="s">
        <v>517</v>
      </c>
      <c r="C3991" s="1">
        <v>44774</v>
      </c>
      <c r="D3991" t="s">
        <v>56</v>
      </c>
      <c r="E3991" t="str">
        <f t="shared" si="62"/>
        <v>2022/08</v>
      </c>
      <c r="F3991">
        <v>74402048.294499606</v>
      </c>
      <c r="G3991">
        <v>4.6529998910708525E-2</v>
      </c>
      <c r="H3991" t="s">
        <v>13</v>
      </c>
      <c r="I3991">
        <v>2022</v>
      </c>
      <c r="J3991" t="s">
        <v>519</v>
      </c>
      <c r="K3991">
        <v>49443106.339810289</v>
      </c>
      <c r="L3991">
        <v>0.66453958557839221</v>
      </c>
      <c r="M3991" t="s">
        <v>15</v>
      </c>
    </row>
    <row r="3992" spans="1:13" x14ac:dyDescent="0.3">
      <c r="A3992">
        <v>2</v>
      </c>
      <c r="B3992" t="s">
        <v>517</v>
      </c>
      <c r="C3992" s="1">
        <v>44743</v>
      </c>
      <c r="D3992" t="s">
        <v>57</v>
      </c>
      <c r="E3992" t="str">
        <f t="shared" si="62"/>
        <v>2022/07</v>
      </c>
      <c r="F3992">
        <v>71019427.998308897</v>
      </c>
      <c r="G3992">
        <v>8.2716971209900285E-3</v>
      </c>
      <c r="H3992" t="s">
        <v>13</v>
      </c>
      <c r="I3992">
        <v>2022</v>
      </c>
      <c r="J3992" t="s">
        <v>519</v>
      </c>
      <c r="K3992">
        <v>49443106.339810289</v>
      </c>
      <c r="L3992">
        <v>0.69619127798364722</v>
      </c>
      <c r="M3992" t="s">
        <v>15</v>
      </c>
    </row>
    <row r="3993" spans="1:13" x14ac:dyDescent="0.3">
      <c r="A3993">
        <v>2</v>
      </c>
      <c r="B3993" t="s">
        <v>517</v>
      </c>
      <c r="C3993" s="1">
        <v>44713</v>
      </c>
      <c r="D3993" t="s">
        <v>58</v>
      </c>
      <c r="E3993" t="str">
        <f t="shared" si="62"/>
        <v>2022/06</v>
      </c>
      <c r="F3993">
        <v>70434399.724225998</v>
      </c>
      <c r="G3993">
        <v>-0.16179669554134513</v>
      </c>
      <c r="H3993" t="s">
        <v>13</v>
      </c>
      <c r="I3993">
        <v>2022</v>
      </c>
      <c r="J3993" t="s">
        <v>519</v>
      </c>
      <c r="K3993">
        <v>49443106.339810289</v>
      </c>
      <c r="L3993">
        <v>0.70197384422095488</v>
      </c>
      <c r="M3993" t="s">
        <v>15</v>
      </c>
    </row>
    <row r="3994" spans="1:13" x14ac:dyDescent="0.3">
      <c r="A3994">
        <v>2</v>
      </c>
      <c r="B3994" t="s">
        <v>517</v>
      </c>
      <c r="C3994" s="1">
        <v>44682</v>
      </c>
      <c r="D3994" t="s">
        <v>59</v>
      </c>
      <c r="E3994" t="str">
        <f t="shared" si="62"/>
        <v>2022/05</v>
      </c>
      <c r="F3994">
        <v>82804174.087864697</v>
      </c>
      <c r="G3994">
        <v>4.7352386928671879E-2</v>
      </c>
      <c r="H3994" t="s">
        <v>13</v>
      </c>
      <c r="I3994">
        <v>2022</v>
      </c>
      <c r="J3994" t="s">
        <v>519</v>
      </c>
      <c r="K3994">
        <v>49443106.339810289</v>
      </c>
      <c r="L3994">
        <v>0.59710886419017351</v>
      </c>
      <c r="M3994" t="s">
        <v>15</v>
      </c>
    </row>
    <row r="3995" spans="1:13" x14ac:dyDescent="0.3">
      <c r="A3995">
        <v>2</v>
      </c>
      <c r="B3995" t="s">
        <v>517</v>
      </c>
      <c r="C3995" s="1">
        <v>44652</v>
      </c>
      <c r="D3995" t="s">
        <v>60</v>
      </c>
      <c r="E3995" t="str">
        <f t="shared" si="62"/>
        <v>2022/04</v>
      </c>
      <c r="F3995">
        <v>78974584.449881807</v>
      </c>
      <c r="G3995">
        <v>-6.2316715374148334E-3</v>
      </c>
      <c r="H3995" t="s">
        <v>13</v>
      </c>
      <c r="I3995">
        <v>2022</v>
      </c>
      <c r="J3995" t="s">
        <v>519</v>
      </c>
      <c r="K3995">
        <v>49443106.339810289</v>
      </c>
      <c r="L3995">
        <v>0.62606352010864286</v>
      </c>
      <c r="M3995" t="s">
        <v>15</v>
      </c>
    </row>
    <row r="3996" spans="1:13" x14ac:dyDescent="0.3">
      <c r="A3996">
        <v>2</v>
      </c>
      <c r="B3996" t="s">
        <v>517</v>
      </c>
      <c r="C3996" s="1">
        <v>44621</v>
      </c>
      <c r="D3996" t="s">
        <v>61</v>
      </c>
      <c r="E3996" t="str">
        <f t="shared" si="62"/>
        <v>2022/03</v>
      </c>
      <c r="F3996">
        <v>79468264.749092296</v>
      </c>
      <c r="G3996">
        <v>0.12183019072978792</v>
      </c>
      <c r="H3996" t="s">
        <v>13</v>
      </c>
      <c r="I3996">
        <v>2022</v>
      </c>
      <c r="J3996" t="s">
        <v>519</v>
      </c>
      <c r="K3996">
        <v>49443106.339810289</v>
      </c>
      <c r="L3996">
        <v>0.62217422886882701</v>
      </c>
      <c r="M3996" t="s">
        <v>15</v>
      </c>
    </row>
    <row r="3997" spans="1:13" x14ac:dyDescent="0.3">
      <c r="A3997">
        <v>2</v>
      </c>
      <c r="B3997" t="s">
        <v>517</v>
      </c>
      <c r="C3997" s="1">
        <v>44593</v>
      </c>
      <c r="D3997" t="s">
        <v>62</v>
      </c>
      <c r="E3997" t="str">
        <f t="shared" si="62"/>
        <v>2022/02</v>
      </c>
      <c r="F3997">
        <v>70353150.493270501</v>
      </c>
      <c r="G3997">
        <v>0.14329314717438751</v>
      </c>
      <c r="H3997" t="s">
        <v>13</v>
      </c>
      <c r="I3997">
        <v>2022</v>
      </c>
      <c r="J3997" t="s">
        <v>519</v>
      </c>
      <c r="K3997">
        <v>49443106.339810289</v>
      </c>
      <c r="L3997">
        <v>0.70278453762407811</v>
      </c>
      <c r="M3997" t="s">
        <v>15</v>
      </c>
    </row>
    <row r="3998" spans="1:13" x14ac:dyDescent="0.3">
      <c r="A3998">
        <v>2</v>
      </c>
      <c r="B3998" t="s">
        <v>517</v>
      </c>
      <c r="C3998" s="1">
        <v>44562</v>
      </c>
      <c r="D3998" t="s">
        <v>63</v>
      </c>
      <c r="E3998" t="str">
        <f t="shared" si="62"/>
        <v>2022/01</v>
      </c>
      <c r="F3998">
        <v>60961006.283312999</v>
      </c>
      <c r="G3998">
        <v>-8.6273275384478737E-2</v>
      </c>
      <c r="H3998" t="s">
        <v>13</v>
      </c>
      <c r="I3998">
        <v>2022</v>
      </c>
      <c r="J3998" t="s">
        <v>519</v>
      </c>
      <c r="K3998">
        <v>49443106.339810289</v>
      </c>
      <c r="L3998">
        <v>0.81106119065728854</v>
      </c>
      <c r="M3998" t="s">
        <v>33</v>
      </c>
    </row>
    <row r="3999" spans="1:13" x14ac:dyDescent="0.3">
      <c r="A3999">
        <v>2</v>
      </c>
      <c r="B3999" t="s">
        <v>517</v>
      </c>
      <c r="C3999" s="1">
        <v>44531</v>
      </c>
      <c r="D3999" t="s">
        <v>64</v>
      </c>
      <c r="E3999" t="str">
        <f t="shared" si="62"/>
        <v>2021/12</v>
      </c>
      <c r="F3999">
        <v>66453848.147163801</v>
      </c>
      <c r="G3999">
        <v>4.6668436089453563E-2</v>
      </c>
      <c r="H3999" t="s">
        <v>13</v>
      </c>
      <c r="I3999">
        <v>2021</v>
      </c>
      <c r="J3999" t="s">
        <v>520</v>
      </c>
      <c r="K3999">
        <v>39629498.07198289</v>
      </c>
      <c r="L3999">
        <v>0.59634617372679943</v>
      </c>
      <c r="M3999" t="s">
        <v>15</v>
      </c>
    </row>
    <row r="4000" spans="1:13" x14ac:dyDescent="0.3">
      <c r="A4000">
        <v>2</v>
      </c>
      <c r="B4000" t="s">
        <v>517</v>
      </c>
      <c r="C4000" s="1">
        <v>44501</v>
      </c>
      <c r="D4000" t="s">
        <v>66</v>
      </c>
      <c r="E4000" t="str">
        <f t="shared" si="62"/>
        <v>2021/11</v>
      </c>
      <c r="F4000">
        <v>63423804.597416401</v>
      </c>
      <c r="G4000">
        <v>-2.4811597903860297E-2</v>
      </c>
      <c r="H4000" t="s">
        <v>13</v>
      </c>
      <c r="I4000">
        <v>2021</v>
      </c>
      <c r="J4000" t="s">
        <v>520</v>
      </c>
      <c r="K4000">
        <v>39629498.07198289</v>
      </c>
      <c r="L4000">
        <v>0.62483634218306128</v>
      </c>
      <c r="M4000" t="s">
        <v>15</v>
      </c>
    </row>
    <row r="4001" spans="1:13" x14ac:dyDescent="0.3">
      <c r="A4001">
        <v>2</v>
      </c>
      <c r="B4001" t="s">
        <v>517</v>
      </c>
      <c r="C4001" s="1">
        <v>44470</v>
      </c>
      <c r="D4001" t="s">
        <v>67</v>
      </c>
      <c r="E4001" t="str">
        <f t="shared" si="62"/>
        <v>2021/10</v>
      </c>
      <c r="F4001">
        <v>65017135.33636</v>
      </c>
      <c r="G4001">
        <v>3.5218508524456758E-2</v>
      </c>
      <c r="H4001" t="s">
        <v>13</v>
      </c>
      <c r="I4001">
        <v>2021</v>
      </c>
      <c r="J4001" t="s">
        <v>520</v>
      </c>
      <c r="K4001">
        <v>39629498.07198289</v>
      </c>
      <c r="L4001">
        <v>0.60952390269062806</v>
      </c>
      <c r="M4001" t="s">
        <v>15</v>
      </c>
    </row>
    <row r="4002" spans="1:13" x14ac:dyDescent="0.3">
      <c r="A4002">
        <v>2</v>
      </c>
      <c r="B4002" t="s">
        <v>517</v>
      </c>
      <c r="C4002" s="1">
        <v>44440</v>
      </c>
      <c r="D4002" t="s">
        <v>68</v>
      </c>
      <c r="E4002" t="str">
        <f t="shared" si="62"/>
        <v>2021/09</v>
      </c>
      <c r="F4002">
        <v>62767181.3676062</v>
      </c>
      <c r="G4002">
        <v>6.9484102892081998E-2</v>
      </c>
      <c r="H4002" t="s">
        <v>13</v>
      </c>
      <c r="I4002">
        <v>2021</v>
      </c>
      <c r="J4002" t="s">
        <v>520</v>
      </c>
      <c r="K4002">
        <v>39629498.07198289</v>
      </c>
      <c r="L4002">
        <v>0.63137291190258005</v>
      </c>
      <c r="M4002" t="s">
        <v>15</v>
      </c>
    </row>
    <row r="4003" spans="1:13" x14ac:dyDescent="0.3">
      <c r="A4003">
        <v>2</v>
      </c>
      <c r="B4003" t="s">
        <v>517</v>
      </c>
      <c r="C4003" s="1">
        <v>44409</v>
      </c>
      <c r="D4003" t="s">
        <v>69</v>
      </c>
      <c r="E4003" t="str">
        <f t="shared" si="62"/>
        <v>2021/08</v>
      </c>
      <c r="F4003">
        <v>58553932.013535202</v>
      </c>
      <c r="G4003">
        <v>1.0970809104323695E-2</v>
      </c>
      <c r="H4003" t="s">
        <v>13</v>
      </c>
      <c r="I4003">
        <v>2021</v>
      </c>
      <c r="J4003" t="s">
        <v>520</v>
      </c>
      <c r="K4003">
        <v>39629498.07198289</v>
      </c>
      <c r="L4003">
        <v>0.67680336245945394</v>
      </c>
      <c r="M4003" t="s">
        <v>15</v>
      </c>
    </row>
    <row r="4004" spans="1:13" x14ac:dyDescent="0.3">
      <c r="A4004">
        <v>2</v>
      </c>
      <c r="B4004" t="s">
        <v>517</v>
      </c>
      <c r="C4004" s="1">
        <v>44378</v>
      </c>
      <c r="D4004" t="s">
        <v>70</v>
      </c>
      <c r="E4004" t="str">
        <f t="shared" si="62"/>
        <v>2021/07</v>
      </c>
      <c r="F4004">
        <v>57915058.888468497</v>
      </c>
      <c r="G4004">
        <v>4.4557068737925677E-2</v>
      </c>
      <c r="H4004" t="s">
        <v>13</v>
      </c>
      <c r="I4004">
        <v>2021</v>
      </c>
      <c r="J4004" t="s">
        <v>520</v>
      </c>
      <c r="K4004">
        <v>39629498.07198289</v>
      </c>
      <c r="L4004">
        <v>0.68426932187534295</v>
      </c>
      <c r="M4004" t="s">
        <v>15</v>
      </c>
    </row>
    <row r="4005" spans="1:13" x14ac:dyDescent="0.3">
      <c r="A4005">
        <v>2</v>
      </c>
      <c r="B4005" t="s">
        <v>517</v>
      </c>
      <c r="C4005" s="1">
        <v>44348</v>
      </c>
      <c r="D4005" t="s">
        <v>71</v>
      </c>
      <c r="E4005" t="str">
        <f t="shared" si="62"/>
        <v>2021/06</v>
      </c>
      <c r="F4005">
        <v>55391179.509896599</v>
      </c>
      <c r="G4005">
        <v>-3.8045520188256784E-2</v>
      </c>
      <c r="H4005" t="s">
        <v>13</v>
      </c>
      <c r="I4005">
        <v>2021</v>
      </c>
      <c r="J4005" t="s">
        <v>520</v>
      </c>
      <c r="K4005">
        <v>39629498.07198289</v>
      </c>
      <c r="L4005">
        <v>0.71544780996949864</v>
      </c>
      <c r="M4005" t="s">
        <v>15</v>
      </c>
    </row>
    <row r="4006" spans="1:13" x14ac:dyDescent="0.3">
      <c r="A4006">
        <v>2</v>
      </c>
      <c r="B4006" t="s">
        <v>517</v>
      </c>
      <c r="C4006" s="1">
        <v>44317</v>
      </c>
      <c r="D4006" t="s">
        <v>72</v>
      </c>
      <c r="E4006" t="str">
        <f t="shared" si="62"/>
        <v>2021/05</v>
      </c>
      <c r="F4006">
        <v>57539167.317025296</v>
      </c>
      <c r="G4006">
        <v>8.5188928790859292E-2</v>
      </c>
      <c r="H4006" t="s">
        <v>13</v>
      </c>
      <c r="I4006">
        <v>2021</v>
      </c>
      <c r="J4006" t="s">
        <v>520</v>
      </c>
      <c r="K4006">
        <v>39629498.07198289</v>
      </c>
      <c r="L4006">
        <v>0.68873951292404079</v>
      </c>
      <c r="M4006" t="s">
        <v>15</v>
      </c>
    </row>
    <row r="4007" spans="1:13" x14ac:dyDescent="0.3">
      <c r="A4007">
        <v>2</v>
      </c>
      <c r="B4007" t="s">
        <v>517</v>
      </c>
      <c r="C4007" s="1">
        <v>44287</v>
      </c>
      <c r="D4007" t="s">
        <v>73</v>
      </c>
      <c r="E4007" t="str">
        <f t="shared" si="62"/>
        <v>2021/04</v>
      </c>
      <c r="F4007">
        <v>52840447.989866197</v>
      </c>
      <c r="G4007">
        <v>3.7799017973772629E-2</v>
      </c>
      <c r="H4007" t="s">
        <v>13</v>
      </c>
      <c r="I4007">
        <v>2021</v>
      </c>
      <c r="J4007" t="s">
        <v>520</v>
      </c>
      <c r="K4007">
        <v>39629498.07198289</v>
      </c>
      <c r="L4007">
        <v>0.74998414244298384</v>
      </c>
      <c r="M4007" t="s">
        <v>33</v>
      </c>
    </row>
    <row r="4008" spans="1:13" x14ac:dyDescent="0.3">
      <c r="A4008">
        <v>2</v>
      </c>
      <c r="B4008" t="s">
        <v>517</v>
      </c>
      <c r="C4008" s="1">
        <v>44256</v>
      </c>
      <c r="D4008" t="s">
        <v>74</v>
      </c>
      <c r="E4008" t="str">
        <f t="shared" si="62"/>
        <v>2021/03</v>
      </c>
      <c r="F4008">
        <v>50880408.102291197</v>
      </c>
      <c r="G4008">
        <v>-2.2437707307518592E-2</v>
      </c>
      <c r="H4008" t="s">
        <v>13</v>
      </c>
      <c r="I4008">
        <v>2021</v>
      </c>
      <c r="J4008" t="s">
        <v>520</v>
      </c>
      <c r="K4008">
        <v>39629498.07198289</v>
      </c>
      <c r="L4008">
        <v>0.77887539723169663</v>
      </c>
      <c r="M4008" t="s">
        <v>33</v>
      </c>
    </row>
    <row r="4009" spans="1:13" x14ac:dyDescent="0.3">
      <c r="A4009">
        <v>2</v>
      </c>
      <c r="B4009" t="s">
        <v>517</v>
      </c>
      <c r="C4009" s="1">
        <v>44228</v>
      </c>
      <c r="D4009" t="s">
        <v>75</v>
      </c>
      <c r="E4009" t="str">
        <f t="shared" si="62"/>
        <v>2021/02</v>
      </c>
      <c r="F4009">
        <v>52034952.028734997</v>
      </c>
      <c r="G4009">
        <v>0.16533560363224137</v>
      </c>
      <c r="H4009" t="s">
        <v>13</v>
      </c>
      <c r="I4009">
        <v>2021</v>
      </c>
      <c r="J4009" t="s">
        <v>520</v>
      </c>
      <c r="K4009">
        <v>39629498.07198289</v>
      </c>
      <c r="L4009">
        <v>0.76159382351498073</v>
      </c>
      <c r="M4009" t="s">
        <v>15</v>
      </c>
    </row>
    <row r="4010" spans="1:13" x14ac:dyDescent="0.3">
      <c r="A4010">
        <v>2</v>
      </c>
      <c r="B4010" t="s">
        <v>517</v>
      </c>
      <c r="C4010" s="1">
        <v>44197</v>
      </c>
      <c r="D4010" t="s">
        <v>76</v>
      </c>
      <c r="E4010" t="str">
        <f t="shared" si="62"/>
        <v>2021/01</v>
      </c>
      <c r="F4010">
        <v>44105303.8334499</v>
      </c>
      <c r="G4010">
        <v>5.6959765627288522E-2</v>
      </c>
      <c r="H4010" t="s">
        <v>13</v>
      </c>
      <c r="I4010">
        <v>2021</v>
      </c>
      <c r="J4010" t="s">
        <v>520</v>
      </c>
      <c r="K4010">
        <v>39629498.07198289</v>
      </c>
      <c r="L4010">
        <v>0.89852001069149157</v>
      </c>
      <c r="M4010" t="s">
        <v>33</v>
      </c>
    </row>
    <row r="4011" spans="1:13" x14ac:dyDescent="0.3">
      <c r="A4011">
        <v>2</v>
      </c>
      <c r="B4011" t="s">
        <v>517</v>
      </c>
      <c r="C4011" s="1">
        <v>44166</v>
      </c>
      <c r="D4011" t="s">
        <v>77</v>
      </c>
      <c r="E4011" t="str">
        <f t="shared" si="62"/>
        <v>2020/12</v>
      </c>
      <c r="F4011">
        <v>41663284.691088103</v>
      </c>
      <c r="G4011">
        <v>9.515994644993582E-2</v>
      </c>
      <c r="H4011" t="s">
        <v>13</v>
      </c>
      <c r="I4011">
        <v>2020</v>
      </c>
      <c r="J4011" t="s">
        <v>521</v>
      </c>
      <c r="K4011">
        <v>36960520.290276065</v>
      </c>
      <c r="L4011">
        <v>0.88712449256748183</v>
      </c>
      <c r="M4011" t="s">
        <v>33</v>
      </c>
    </row>
    <row r="4012" spans="1:13" x14ac:dyDescent="0.3">
      <c r="A4012">
        <v>2</v>
      </c>
      <c r="B4012" t="s">
        <v>517</v>
      </c>
      <c r="C4012" s="1">
        <v>44136</v>
      </c>
      <c r="D4012" t="s">
        <v>79</v>
      </c>
      <c r="E4012" t="str">
        <f t="shared" si="62"/>
        <v>2020/11</v>
      </c>
      <c r="F4012">
        <v>37881403.9784519</v>
      </c>
      <c r="G4012">
        <v>0.3066637649855331</v>
      </c>
      <c r="H4012" t="s">
        <v>13</v>
      </c>
      <c r="I4012">
        <v>2020</v>
      </c>
      <c r="J4012" t="s">
        <v>521</v>
      </c>
      <c r="K4012">
        <v>36960520.290276065</v>
      </c>
      <c r="L4012">
        <v>0.97569034957892109</v>
      </c>
      <c r="M4012" t="s">
        <v>33</v>
      </c>
    </row>
    <row r="4013" spans="1:13" x14ac:dyDescent="0.3">
      <c r="A4013">
        <v>2</v>
      </c>
      <c r="B4013" t="s">
        <v>517</v>
      </c>
      <c r="C4013" s="1">
        <v>44105</v>
      </c>
      <c r="D4013" t="s">
        <v>80</v>
      </c>
      <c r="E4013" t="str">
        <f t="shared" si="62"/>
        <v>2020/10</v>
      </c>
      <c r="F4013">
        <v>27876849.197133798</v>
      </c>
      <c r="G4013">
        <v>-3.1941219236725049E-2</v>
      </c>
      <c r="H4013" t="s">
        <v>13</v>
      </c>
      <c r="I4013">
        <v>2020</v>
      </c>
      <c r="J4013" t="s">
        <v>521</v>
      </c>
      <c r="K4013">
        <v>36960520.290276065</v>
      </c>
      <c r="L4013">
        <v>1.3258499921890821</v>
      </c>
      <c r="M4013" t="s">
        <v>33</v>
      </c>
    </row>
    <row r="4014" spans="1:13" x14ac:dyDescent="0.3">
      <c r="A4014">
        <v>2</v>
      </c>
      <c r="B4014" t="s">
        <v>517</v>
      </c>
      <c r="C4014" s="1">
        <v>44075</v>
      </c>
      <c r="D4014" t="s">
        <v>81</v>
      </c>
      <c r="E4014" t="str">
        <f t="shared" si="62"/>
        <v>2020/09</v>
      </c>
      <c r="F4014">
        <v>28781642.9321279</v>
      </c>
      <c r="G4014">
        <v>-4.9807236775438052E-2</v>
      </c>
      <c r="H4014" t="s">
        <v>13</v>
      </c>
      <c r="I4014">
        <v>2020</v>
      </c>
      <c r="J4014" t="s">
        <v>521</v>
      </c>
      <c r="K4014">
        <v>36960520.290276065</v>
      </c>
      <c r="L4014">
        <v>1.2841699265547619</v>
      </c>
      <c r="M4014" t="s">
        <v>33</v>
      </c>
    </row>
    <row r="4015" spans="1:13" x14ac:dyDescent="0.3">
      <c r="A4015">
        <v>2</v>
      </c>
      <c r="B4015" t="s">
        <v>517</v>
      </c>
      <c r="C4015" s="1">
        <v>44044</v>
      </c>
      <c r="D4015" t="s">
        <v>82</v>
      </c>
      <c r="E4015" t="str">
        <f t="shared" si="62"/>
        <v>2020/08</v>
      </c>
      <c r="F4015">
        <v>30251477.386359401</v>
      </c>
      <c r="G4015">
        <v>-3.1763546078966351E-2</v>
      </c>
      <c r="H4015" t="s">
        <v>13</v>
      </c>
      <c r="I4015">
        <v>2020</v>
      </c>
      <c r="J4015" t="s">
        <v>521</v>
      </c>
      <c r="K4015">
        <v>36960520.290276065</v>
      </c>
      <c r="L4015">
        <v>1.2217757109258345</v>
      </c>
      <c r="M4015" t="s">
        <v>33</v>
      </c>
    </row>
    <row r="4016" spans="1:13" x14ac:dyDescent="0.3">
      <c r="A4016">
        <v>2</v>
      </c>
      <c r="B4016" t="s">
        <v>517</v>
      </c>
      <c r="C4016" s="1">
        <v>44013</v>
      </c>
      <c r="D4016" t="s">
        <v>83</v>
      </c>
      <c r="E4016" t="str">
        <f t="shared" si="62"/>
        <v>2020/07</v>
      </c>
      <c r="F4016">
        <v>31227795.155099399</v>
      </c>
      <c r="G4016">
        <v>1.977740553882518E-2</v>
      </c>
      <c r="H4016" t="s">
        <v>13</v>
      </c>
      <c r="I4016">
        <v>2020</v>
      </c>
      <c r="J4016" t="s">
        <v>521</v>
      </c>
      <c r="K4016">
        <v>36960520.290276065</v>
      </c>
      <c r="L4016">
        <v>1.1835776463469125</v>
      </c>
      <c r="M4016" t="s">
        <v>33</v>
      </c>
    </row>
    <row r="4017" spans="1:13" x14ac:dyDescent="0.3">
      <c r="A4017">
        <v>2</v>
      </c>
      <c r="B4017" t="s">
        <v>517</v>
      </c>
      <c r="C4017" s="1">
        <v>43983</v>
      </c>
      <c r="D4017" t="s">
        <v>84</v>
      </c>
      <c r="E4017" t="str">
        <f t="shared" si="62"/>
        <v>2020/06</v>
      </c>
      <c r="F4017">
        <v>30616257.632259</v>
      </c>
      <c r="G4017">
        <v>0.13351469308002736</v>
      </c>
      <c r="H4017" t="s">
        <v>13</v>
      </c>
      <c r="I4017">
        <v>2020</v>
      </c>
      <c r="J4017" t="s">
        <v>521</v>
      </c>
      <c r="K4017">
        <v>36960520.290276065</v>
      </c>
      <c r="L4017">
        <v>1.2072187507114649</v>
      </c>
      <c r="M4017" t="s">
        <v>33</v>
      </c>
    </row>
    <row r="4018" spans="1:13" x14ac:dyDescent="0.3">
      <c r="A4018">
        <v>2</v>
      </c>
      <c r="B4018" t="s">
        <v>517</v>
      </c>
      <c r="C4018" s="1">
        <v>43952</v>
      </c>
      <c r="D4018" t="s">
        <v>85</v>
      </c>
      <c r="E4018" t="str">
        <f t="shared" si="62"/>
        <v>2020/05</v>
      </c>
      <c r="F4018">
        <v>26789672.7998241</v>
      </c>
      <c r="G4018">
        <v>1.8321934033892116E-2</v>
      </c>
      <c r="H4018" t="s">
        <v>13</v>
      </c>
      <c r="I4018">
        <v>2020</v>
      </c>
      <c r="J4018" t="s">
        <v>521</v>
      </c>
      <c r="K4018">
        <v>36960520.290276065</v>
      </c>
      <c r="L4018">
        <v>1.3796555324303457</v>
      </c>
      <c r="M4018" t="s">
        <v>33</v>
      </c>
    </row>
    <row r="4019" spans="1:13" x14ac:dyDescent="0.3">
      <c r="A4019">
        <v>2</v>
      </c>
      <c r="B4019" t="s">
        <v>517</v>
      </c>
      <c r="C4019" s="1">
        <v>43922</v>
      </c>
      <c r="D4019" t="s">
        <v>86</v>
      </c>
      <c r="E4019" t="str">
        <f t="shared" si="62"/>
        <v>2020/04</v>
      </c>
      <c r="F4019">
        <v>26303303.401843999</v>
      </c>
      <c r="G4019">
        <v>0.17244529007155557</v>
      </c>
      <c r="H4019" t="s">
        <v>13</v>
      </c>
      <c r="I4019">
        <v>2020</v>
      </c>
      <c r="J4019" t="s">
        <v>521</v>
      </c>
      <c r="K4019">
        <v>36960520.290276065</v>
      </c>
      <c r="L4019">
        <v>1.4051664813965892</v>
      </c>
      <c r="M4019" t="s">
        <v>33</v>
      </c>
    </row>
    <row r="4020" spans="1:13" x14ac:dyDescent="0.3">
      <c r="A4020">
        <v>2</v>
      </c>
      <c r="B4020" t="s">
        <v>517</v>
      </c>
      <c r="C4020" s="1">
        <v>43891</v>
      </c>
      <c r="D4020" t="s">
        <v>87</v>
      </c>
      <c r="E4020" t="str">
        <f t="shared" si="62"/>
        <v>2020/03</v>
      </c>
      <c r="F4020">
        <v>22136974.080091301</v>
      </c>
      <c r="G4020">
        <v>-0.44536899318857276</v>
      </c>
      <c r="H4020" t="s">
        <v>13</v>
      </c>
      <c r="I4020">
        <v>2020</v>
      </c>
      <c r="J4020" t="s">
        <v>521</v>
      </c>
      <c r="K4020">
        <v>36960520.290276065</v>
      </c>
      <c r="L4020">
        <v>1.6696283853679981</v>
      </c>
      <c r="M4020" t="s">
        <v>33</v>
      </c>
    </row>
    <row r="4021" spans="1:13" x14ac:dyDescent="0.3">
      <c r="A4021">
        <v>2</v>
      </c>
      <c r="B4021" t="s">
        <v>517</v>
      </c>
      <c r="C4021" s="1">
        <v>43862</v>
      </c>
      <c r="D4021" t="s">
        <v>88</v>
      </c>
      <c r="E4021" t="str">
        <f t="shared" si="62"/>
        <v>2020/02</v>
      </c>
      <c r="F4021">
        <v>34557280.0660436</v>
      </c>
      <c r="G4021">
        <v>-0.14089067680307713</v>
      </c>
      <c r="H4021" t="s">
        <v>13</v>
      </c>
      <c r="I4021">
        <v>2020</v>
      </c>
      <c r="J4021" t="s">
        <v>521</v>
      </c>
      <c r="K4021">
        <v>36960520.290276065</v>
      </c>
      <c r="L4021">
        <v>1.0695436741444799</v>
      </c>
      <c r="M4021" t="s">
        <v>33</v>
      </c>
    </row>
    <row r="4022" spans="1:13" x14ac:dyDescent="0.3">
      <c r="A4022">
        <v>2</v>
      </c>
      <c r="B4022" t="s">
        <v>517</v>
      </c>
      <c r="C4022" s="1">
        <v>43831</v>
      </c>
      <c r="D4022" t="s">
        <v>89</v>
      </c>
      <c r="E4022" t="str">
        <f t="shared" si="62"/>
        <v>2020/01</v>
      </c>
      <c r="F4022">
        <v>39785754.291743703</v>
      </c>
      <c r="G4022">
        <v>-3.3652111778051177E-2</v>
      </c>
      <c r="H4022" t="s">
        <v>13</v>
      </c>
      <c r="I4022">
        <v>2020</v>
      </c>
      <c r="J4022" t="s">
        <v>521</v>
      </c>
      <c r="K4022">
        <v>36960520.290276065</v>
      </c>
      <c r="L4022">
        <v>0.92898880386304683</v>
      </c>
      <c r="M4022" t="s">
        <v>33</v>
      </c>
    </row>
    <row r="4023" spans="1:13" x14ac:dyDescent="0.3">
      <c r="A4023">
        <v>2</v>
      </c>
      <c r="B4023" t="s">
        <v>517</v>
      </c>
      <c r="C4023" s="1">
        <v>43800</v>
      </c>
      <c r="D4023" t="s">
        <v>90</v>
      </c>
      <c r="E4023" t="str">
        <f t="shared" si="62"/>
        <v>2019/12</v>
      </c>
      <c r="F4023">
        <v>41147411.767141201</v>
      </c>
      <c r="G4023">
        <v>-3.7162838194090268E-2</v>
      </c>
      <c r="H4023" t="s">
        <v>13</v>
      </c>
      <c r="I4023">
        <v>2019</v>
      </c>
      <c r="J4023" t="s">
        <v>522</v>
      </c>
      <c r="K4023">
        <v>39827405.530448079</v>
      </c>
      <c r="L4023">
        <v>0.96792006641479134</v>
      </c>
      <c r="M4023" t="s">
        <v>33</v>
      </c>
    </row>
    <row r="4024" spans="1:13" x14ac:dyDescent="0.3">
      <c r="A4024">
        <v>2</v>
      </c>
      <c r="B4024" t="s">
        <v>517</v>
      </c>
      <c r="C4024" s="1">
        <v>43770</v>
      </c>
      <c r="D4024" t="s">
        <v>92</v>
      </c>
      <c r="E4024" t="str">
        <f t="shared" si="62"/>
        <v>2019/11</v>
      </c>
      <c r="F4024">
        <v>42705335.5098662</v>
      </c>
      <c r="G4024">
        <v>4.2273366798684577E-2</v>
      </c>
      <c r="H4024" t="s">
        <v>13</v>
      </c>
      <c r="I4024">
        <v>2019</v>
      </c>
      <c r="J4024" t="s">
        <v>522</v>
      </c>
      <c r="K4024">
        <v>39827405.530448079</v>
      </c>
      <c r="L4024">
        <v>0.93260959210229755</v>
      </c>
      <c r="M4024" t="s">
        <v>33</v>
      </c>
    </row>
    <row r="4025" spans="1:13" x14ac:dyDescent="0.3">
      <c r="A4025">
        <v>2</v>
      </c>
      <c r="B4025" t="s">
        <v>517</v>
      </c>
      <c r="C4025" s="1">
        <v>43739</v>
      </c>
      <c r="D4025" t="s">
        <v>93</v>
      </c>
      <c r="E4025" t="str">
        <f t="shared" si="62"/>
        <v>2019/10</v>
      </c>
      <c r="F4025">
        <v>40937663.161932498</v>
      </c>
      <c r="G4025">
        <v>-5.6397699667049613E-2</v>
      </c>
      <c r="H4025" t="s">
        <v>13</v>
      </c>
      <c r="I4025">
        <v>2019</v>
      </c>
      <c r="J4025" t="s">
        <v>522</v>
      </c>
      <c r="K4025">
        <v>39827405.530448079</v>
      </c>
      <c r="L4025">
        <v>0.97287931098820424</v>
      </c>
      <c r="M4025" t="s">
        <v>33</v>
      </c>
    </row>
    <row r="4026" spans="1:13" x14ac:dyDescent="0.3">
      <c r="A4026">
        <v>2</v>
      </c>
      <c r="B4026" t="s">
        <v>517</v>
      </c>
      <c r="C4026" s="1">
        <v>43709</v>
      </c>
      <c r="D4026" t="s">
        <v>94</v>
      </c>
      <c r="E4026" t="str">
        <f t="shared" si="62"/>
        <v>2019/09</v>
      </c>
      <c r="F4026">
        <v>43312799.798877403</v>
      </c>
      <c r="G4026">
        <v>2.7457595449997069E-2</v>
      </c>
      <c r="H4026" t="s">
        <v>13</v>
      </c>
      <c r="I4026">
        <v>2019</v>
      </c>
      <c r="J4026" t="s">
        <v>522</v>
      </c>
      <c r="K4026">
        <v>39827405.530448079</v>
      </c>
      <c r="L4026">
        <v>0.91952969365606196</v>
      </c>
      <c r="M4026" t="s">
        <v>33</v>
      </c>
    </row>
    <row r="4027" spans="1:13" x14ac:dyDescent="0.3">
      <c r="A4027">
        <v>2</v>
      </c>
      <c r="B4027" t="s">
        <v>517</v>
      </c>
      <c r="C4027" s="1">
        <v>43678</v>
      </c>
      <c r="D4027" t="s">
        <v>95</v>
      </c>
      <c r="E4027" t="str">
        <f t="shared" si="62"/>
        <v>2019/08</v>
      </c>
      <c r="F4027">
        <v>42139713.232524902</v>
      </c>
      <c r="G4027">
        <v>-0.12230892546928157</v>
      </c>
      <c r="H4027" t="s">
        <v>13</v>
      </c>
      <c r="I4027">
        <v>2019</v>
      </c>
      <c r="J4027" t="s">
        <v>522</v>
      </c>
      <c r="K4027">
        <v>39827405.530448079</v>
      </c>
      <c r="L4027">
        <v>0.94512758809445097</v>
      </c>
      <c r="M4027" t="s">
        <v>33</v>
      </c>
    </row>
    <row r="4028" spans="1:13" x14ac:dyDescent="0.3">
      <c r="A4028">
        <v>2</v>
      </c>
      <c r="B4028" t="s">
        <v>517</v>
      </c>
      <c r="C4028" s="1">
        <v>43647</v>
      </c>
      <c r="D4028" t="s">
        <v>96</v>
      </c>
      <c r="E4028" t="str">
        <f t="shared" si="62"/>
        <v>2019/07</v>
      </c>
      <c r="F4028">
        <v>47622223.317799903</v>
      </c>
      <c r="G4028">
        <v>-2.9522826204902233E-2</v>
      </c>
      <c r="H4028" t="s">
        <v>13</v>
      </c>
      <c r="I4028">
        <v>2019</v>
      </c>
      <c r="J4028" t="s">
        <v>522</v>
      </c>
      <c r="K4028">
        <v>39827405.530448079</v>
      </c>
      <c r="L4028">
        <v>0.83631974224860828</v>
      </c>
      <c r="M4028" t="s">
        <v>33</v>
      </c>
    </row>
    <row r="4029" spans="1:13" x14ac:dyDescent="0.3">
      <c r="A4029">
        <v>2</v>
      </c>
      <c r="B4029" t="s">
        <v>517</v>
      </c>
      <c r="C4029" s="1">
        <v>43617</v>
      </c>
      <c r="D4029" t="s">
        <v>97</v>
      </c>
      <c r="E4029" t="str">
        <f t="shared" si="62"/>
        <v>2019/06</v>
      </c>
      <c r="F4029">
        <v>49049125.392459601</v>
      </c>
      <c r="G4029">
        <v>6.7322703256004174E-2</v>
      </c>
      <c r="H4029" t="s">
        <v>13</v>
      </c>
      <c r="I4029">
        <v>2019</v>
      </c>
      <c r="J4029" t="s">
        <v>522</v>
      </c>
      <c r="K4029">
        <v>39827405.530448079</v>
      </c>
      <c r="L4029">
        <v>0.8119901264655538</v>
      </c>
      <c r="M4029" t="s">
        <v>33</v>
      </c>
    </row>
    <row r="4030" spans="1:13" x14ac:dyDescent="0.3">
      <c r="A4030">
        <v>2</v>
      </c>
      <c r="B4030" t="s">
        <v>517</v>
      </c>
      <c r="C4030" s="1">
        <v>43586</v>
      </c>
      <c r="D4030" t="s">
        <v>98</v>
      </c>
      <c r="E4030" t="str">
        <f t="shared" si="62"/>
        <v>2019/05</v>
      </c>
      <c r="F4030">
        <v>45855706.523088999</v>
      </c>
      <c r="G4030">
        <v>-0.18411888139970864</v>
      </c>
      <c r="H4030" t="s">
        <v>13</v>
      </c>
      <c r="I4030">
        <v>2019</v>
      </c>
      <c r="J4030" t="s">
        <v>522</v>
      </c>
      <c r="K4030">
        <v>39827405.530448079</v>
      </c>
      <c r="L4030">
        <v>0.86853760524645751</v>
      </c>
      <c r="M4030" t="s">
        <v>33</v>
      </c>
    </row>
    <row r="4031" spans="1:13" x14ac:dyDescent="0.3">
      <c r="A4031">
        <v>2</v>
      </c>
      <c r="B4031" t="s">
        <v>517</v>
      </c>
      <c r="C4031" s="1">
        <v>43556</v>
      </c>
      <c r="D4031" t="s">
        <v>99</v>
      </c>
      <c r="E4031" t="str">
        <f t="shared" si="62"/>
        <v>2019/04</v>
      </c>
      <c r="F4031">
        <v>55125837.867253602</v>
      </c>
      <c r="G4031">
        <v>-4.7130582388509305E-2</v>
      </c>
      <c r="H4031" t="s">
        <v>13</v>
      </c>
      <c r="I4031">
        <v>2019</v>
      </c>
      <c r="J4031" t="s">
        <v>522</v>
      </c>
      <c r="K4031">
        <v>39827405.530448079</v>
      </c>
      <c r="L4031">
        <v>0.72248163604070592</v>
      </c>
      <c r="M4031" t="s">
        <v>33</v>
      </c>
    </row>
    <row r="4032" spans="1:13" x14ac:dyDescent="0.3">
      <c r="A4032">
        <v>2</v>
      </c>
      <c r="B4032" t="s">
        <v>517</v>
      </c>
      <c r="C4032" s="1">
        <v>43525</v>
      </c>
      <c r="D4032" t="s">
        <v>100</v>
      </c>
      <c r="E4032" t="str">
        <f t="shared" si="62"/>
        <v>2019/03</v>
      </c>
      <c r="F4032">
        <v>57786149.298367001</v>
      </c>
      <c r="G4032">
        <v>4.094442363591997E-2</v>
      </c>
      <c r="H4032" t="s">
        <v>13</v>
      </c>
      <c r="I4032">
        <v>2019</v>
      </c>
      <c r="J4032" t="s">
        <v>522</v>
      </c>
      <c r="K4032">
        <v>39827405.530448079</v>
      </c>
      <c r="L4032">
        <v>0.68922061798593626</v>
      </c>
      <c r="M4032" t="s">
        <v>33</v>
      </c>
    </row>
    <row r="4033" spans="1:13" x14ac:dyDescent="0.3">
      <c r="A4033">
        <v>2</v>
      </c>
      <c r="B4033" t="s">
        <v>517</v>
      </c>
      <c r="C4033" s="1">
        <v>43497</v>
      </c>
      <c r="D4033" t="s">
        <v>101</v>
      </c>
      <c r="E4033" t="str">
        <f t="shared" si="62"/>
        <v>2019/02</v>
      </c>
      <c r="F4033">
        <v>55467912.023297399</v>
      </c>
      <c r="G4033">
        <v>-2.1233181210775727E-2</v>
      </c>
      <c r="H4033" t="s">
        <v>13</v>
      </c>
      <c r="I4033">
        <v>2019</v>
      </c>
      <c r="J4033" t="s">
        <v>522</v>
      </c>
      <c r="K4033">
        <v>39827405.530448079</v>
      </c>
      <c r="L4033">
        <v>0.71802604564815675</v>
      </c>
      <c r="M4033" t="s">
        <v>33</v>
      </c>
    </row>
    <row r="4034" spans="1:13" x14ac:dyDescent="0.3">
      <c r="A4034">
        <v>2</v>
      </c>
      <c r="B4034" t="s">
        <v>517</v>
      </c>
      <c r="C4034" s="1">
        <v>43466</v>
      </c>
      <c r="D4034" t="s">
        <v>102</v>
      </c>
      <c r="E4034" t="str">
        <f t="shared" si="62"/>
        <v>2019/01</v>
      </c>
      <c r="F4034">
        <v>56658265.019085601</v>
      </c>
      <c r="G4034">
        <v>9.0128351574678314E-2</v>
      </c>
      <c r="H4034" t="s">
        <v>13</v>
      </c>
      <c r="I4034">
        <v>2019</v>
      </c>
      <c r="J4034" t="s">
        <v>522</v>
      </c>
      <c r="K4034">
        <v>39827405.530448079</v>
      </c>
      <c r="L4034">
        <v>0.70294078925699599</v>
      </c>
      <c r="M4034" t="s">
        <v>15</v>
      </c>
    </row>
    <row r="4035" spans="1:13" x14ac:dyDescent="0.3">
      <c r="A4035">
        <v>2</v>
      </c>
      <c r="B4035" t="s">
        <v>517</v>
      </c>
      <c r="C4035" s="1">
        <v>43435</v>
      </c>
      <c r="D4035" t="s">
        <v>103</v>
      </c>
      <c r="E4035" t="str">
        <f t="shared" ref="E4035:E4098" si="63">TEXT(C4035,"yyyy/mm")</f>
        <v>2018/12</v>
      </c>
      <c r="F4035">
        <v>51775109.460982703</v>
      </c>
      <c r="G4035">
        <v>-7.622109934371813E-4</v>
      </c>
      <c r="H4035" t="s">
        <v>13</v>
      </c>
      <c r="I4035">
        <v>2018</v>
      </c>
      <c r="J4035" t="s">
        <v>523</v>
      </c>
      <c r="K4035">
        <v>45510915.434283487</v>
      </c>
      <c r="L4035">
        <v>0.87901147690629489</v>
      </c>
      <c r="M4035" t="s">
        <v>33</v>
      </c>
    </row>
    <row r="4036" spans="1:13" x14ac:dyDescent="0.3">
      <c r="A4036">
        <v>2</v>
      </c>
      <c r="B4036" t="s">
        <v>517</v>
      </c>
      <c r="C4036" s="1">
        <v>43405</v>
      </c>
      <c r="D4036" t="s">
        <v>105</v>
      </c>
      <c r="E4036" t="str">
        <f t="shared" si="63"/>
        <v>2018/11</v>
      </c>
      <c r="F4036">
        <v>51814588.062200896</v>
      </c>
      <c r="G4036">
        <v>-9.8825253218692954E-2</v>
      </c>
      <c r="H4036" t="s">
        <v>13</v>
      </c>
      <c r="I4036">
        <v>2018</v>
      </c>
      <c r="J4036" t="s">
        <v>523</v>
      </c>
      <c r="K4036">
        <v>45510915.434283487</v>
      </c>
      <c r="L4036">
        <v>0.87834173996809251</v>
      </c>
      <c r="M4036" t="s">
        <v>33</v>
      </c>
    </row>
    <row r="4037" spans="1:13" x14ac:dyDescent="0.3">
      <c r="A4037">
        <v>2</v>
      </c>
      <c r="B4037" t="s">
        <v>517</v>
      </c>
      <c r="C4037" s="1">
        <v>43374</v>
      </c>
      <c r="D4037" t="s">
        <v>106</v>
      </c>
      <c r="E4037" t="str">
        <f t="shared" si="63"/>
        <v>2018/10</v>
      </c>
      <c r="F4037">
        <v>57196744.6846238</v>
      </c>
      <c r="G4037">
        <v>-4.3657745253701932E-2</v>
      </c>
      <c r="H4037" t="s">
        <v>13</v>
      </c>
      <c r="I4037">
        <v>2018</v>
      </c>
      <c r="J4037" t="s">
        <v>523</v>
      </c>
      <c r="K4037">
        <v>45510915.434283487</v>
      </c>
      <c r="L4037">
        <v>0.79569065836220898</v>
      </c>
      <c r="M4037" t="s">
        <v>33</v>
      </c>
    </row>
    <row r="4038" spans="1:13" x14ac:dyDescent="0.3">
      <c r="A4038">
        <v>2</v>
      </c>
      <c r="B4038" t="s">
        <v>517</v>
      </c>
      <c r="C4038" s="1">
        <v>43344</v>
      </c>
      <c r="D4038" t="s">
        <v>107</v>
      </c>
      <c r="E4038" t="str">
        <f t="shared" si="63"/>
        <v>2018/09</v>
      </c>
      <c r="F4038">
        <v>59749136.027243003</v>
      </c>
      <c r="G4038">
        <v>5.1421260879106936E-2</v>
      </c>
      <c r="H4038" t="s">
        <v>13</v>
      </c>
      <c r="I4038">
        <v>2018</v>
      </c>
      <c r="J4038" t="s">
        <v>523</v>
      </c>
      <c r="K4038">
        <v>45510915.434283487</v>
      </c>
      <c r="L4038">
        <v>0.7616999752688054</v>
      </c>
      <c r="M4038" t="s">
        <v>33</v>
      </c>
    </row>
    <row r="4039" spans="1:13" x14ac:dyDescent="0.3">
      <c r="A4039">
        <v>2</v>
      </c>
      <c r="B4039" t="s">
        <v>517</v>
      </c>
      <c r="C4039" s="1">
        <v>43313</v>
      </c>
      <c r="D4039" t="s">
        <v>108</v>
      </c>
      <c r="E4039" t="str">
        <f t="shared" si="63"/>
        <v>2018/08</v>
      </c>
      <c r="F4039">
        <v>56754416.097663902</v>
      </c>
      <c r="G4039">
        <v>-6.9727853392871519E-2</v>
      </c>
      <c r="H4039" t="s">
        <v>13</v>
      </c>
      <c r="I4039">
        <v>2018</v>
      </c>
      <c r="J4039" t="s">
        <v>523</v>
      </c>
      <c r="K4039">
        <v>45510915.434283487</v>
      </c>
      <c r="L4039">
        <v>0.8018920563990577</v>
      </c>
      <c r="M4039" t="s">
        <v>33</v>
      </c>
    </row>
    <row r="4040" spans="1:13" x14ac:dyDescent="0.3">
      <c r="A4040">
        <v>2</v>
      </c>
      <c r="B4040" t="s">
        <v>517</v>
      </c>
      <c r="C4040" s="1">
        <v>43282</v>
      </c>
      <c r="D4040" t="s">
        <v>109</v>
      </c>
      <c r="E4040" t="str">
        <f t="shared" si="63"/>
        <v>2018/07</v>
      </c>
      <c r="F4040">
        <v>60853012.392488003</v>
      </c>
      <c r="G4040">
        <v>-8.5619626197873777E-2</v>
      </c>
      <c r="H4040" t="s">
        <v>13</v>
      </c>
      <c r="I4040">
        <v>2018</v>
      </c>
      <c r="J4040" t="s">
        <v>523</v>
      </c>
      <c r="K4040">
        <v>45510915.434283487</v>
      </c>
      <c r="L4040">
        <v>0.74788270366548981</v>
      </c>
      <c r="M4040" t="s">
        <v>33</v>
      </c>
    </row>
    <row r="4041" spans="1:13" x14ac:dyDescent="0.3">
      <c r="A4041">
        <v>2</v>
      </c>
      <c r="B4041" t="s">
        <v>517</v>
      </c>
      <c r="C4041" s="1">
        <v>43252</v>
      </c>
      <c r="D4041" t="s">
        <v>110</v>
      </c>
      <c r="E4041" t="str">
        <f t="shared" si="63"/>
        <v>2018/06</v>
      </c>
      <c r="F4041">
        <v>66292777.169690497</v>
      </c>
      <c r="G4041">
        <v>-2.7384071580376663E-2</v>
      </c>
      <c r="H4041" t="s">
        <v>13</v>
      </c>
      <c r="I4041">
        <v>2018</v>
      </c>
      <c r="J4041" t="s">
        <v>523</v>
      </c>
      <c r="K4041">
        <v>45510915.434283487</v>
      </c>
      <c r="L4041">
        <v>0.68651393677155204</v>
      </c>
      <c r="M4041" t="s">
        <v>33</v>
      </c>
    </row>
    <row r="4042" spans="1:13" x14ac:dyDescent="0.3">
      <c r="A4042">
        <v>2</v>
      </c>
      <c r="B4042" t="s">
        <v>517</v>
      </c>
      <c r="C4042" s="1">
        <v>43221</v>
      </c>
      <c r="D4042" t="s">
        <v>111</v>
      </c>
      <c r="E4042" t="str">
        <f t="shared" si="63"/>
        <v>2018/05</v>
      </c>
      <c r="F4042">
        <v>68133227.831847802</v>
      </c>
      <c r="G4042">
        <v>5.9097035364779969E-2</v>
      </c>
      <c r="H4042" t="s">
        <v>13</v>
      </c>
      <c r="I4042">
        <v>2018</v>
      </c>
      <c r="J4042" t="s">
        <v>523</v>
      </c>
      <c r="K4042">
        <v>45510915.434283487</v>
      </c>
      <c r="L4042">
        <v>0.66796946046067307</v>
      </c>
      <c r="M4042" t="s">
        <v>33</v>
      </c>
    </row>
    <row r="4043" spans="1:13" x14ac:dyDescent="0.3">
      <c r="A4043">
        <v>2</v>
      </c>
      <c r="B4043" t="s">
        <v>517</v>
      </c>
      <c r="C4043" s="1">
        <v>43191</v>
      </c>
      <c r="D4043" t="s">
        <v>112</v>
      </c>
      <c r="E4043" t="str">
        <f t="shared" si="63"/>
        <v>2018/04</v>
      </c>
      <c r="F4043">
        <v>64223422.835974298</v>
      </c>
      <c r="G4043">
        <v>-8.8005280996794836E-3</v>
      </c>
      <c r="H4043" t="s">
        <v>13</v>
      </c>
      <c r="I4043">
        <v>2018</v>
      </c>
      <c r="J4043" t="s">
        <v>523</v>
      </c>
      <c r="K4043">
        <v>45510915.434283487</v>
      </c>
      <c r="L4043">
        <v>0.70863422447161861</v>
      </c>
      <c r="M4043" t="s">
        <v>33</v>
      </c>
    </row>
    <row r="4044" spans="1:13" x14ac:dyDescent="0.3">
      <c r="A4044">
        <v>2</v>
      </c>
      <c r="B4044" t="s">
        <v>517</v>
      </c>
      <c r="C4044" s="1">
        <v>43160</v>
      </c>
      <c r="D4044" t="s">
        <v>113</v>
      </c>
      <c r="E4044" t="str">
        <f t="shared" si="63"/>
        <v>2018/03</v>
      </c>
      <c r="F4044">
        <v>64791117.214509003</v>
      </c>
      <c r="G4044">
        <v>-8.8011980460473885E-2</v>
      </c>
      <c r="H4044" t="s">
        <v>13</v>
      </c>
      <c r="I4044">
        <v>2018</v>
      </c>
      <c r="J4044" t="s">
        <v>523</v>
      </c>
      <c r="K4044">
        <v>45510915.434283487</v>
      </c>
      <c r="L4044">
        <v>0.70242523035382998</v>
      </c>
      <c r="M4044" t="s">
        <v>15</v>
      </c>
    </row>
    <row r="4045" spans="1:13" x14ac:dyDescent="0.3">
      <c r="A4045">
        <v>2</v>
      </c>
      <c r="B4045" t="s">
        <v>517</v>
      </c>
      <c r="C4045" s="1">
        <v>43132</v>
      </c>
      <c r="D4045" t="s">
        <v>114</v>
      </c>
      <c r="E4045" t="str">
        <f t="shared" si="63"/>
        <v>2018/02</v>
      </c>
      <c r="F4045">
        <v>70751978.047379404</v>
      </c>
      <c r="G4045">
        <v>-4.3928347282769162E-2</v>
      </c>
      <c r="H4045" t="s">
        <v>13</v>
      </c>
      <c r="I4045">
        <v>2018</v>
      </c>
      <c r="J4045" t="s">
        <v>523</v>
      </c>
      <c r="K4045">
        <v>45510915.434283487</v>
      </c>
      <c r="L4045">
        <v>0.6432458383539027</v>
      </c>
      <c r="M4045" t="s">
        <v>15</v>
      </c>
    </row>
    <row r="4046" spans="1:13" x14ac:dyDescent="0.3">
      <c r="A4046">
        <v>2</v>
      </c>
      <c r="B4046" t="s">
        <v>517</v>
      </c>
      <c r="C4046" s="1">
        <v>43101</v>
      </c>
      <c r="D4046" t="s">
        <v>115</v>
      </c>
      <c r="E4046" t="str">
        <f t="shared" si="63"/>
        <v>2018/01</v>
      </c>
      <c r="F4046">
        <v>73929271.210015804</v>
      </c>
      <c r="G4046">
        <v>-2.5687122192561675E-2</v>
      </c>
      <c r="H4046" t="s">
        <v>13</v>
      </c>
      <c r="I4046">
        <v>2018</v>
      </c>
      <c r="J4046" t="s">
        <v>523</v>
      </c>
      <c r="K4046">
        <v>45510915.434283487</v>
      </c>
      <c r="L4046">
        <v>0.61560075852766893</v>
      </c>
      <c r="M4046" t="s">
        <v>15</v>
      </c>
    </row>
    <row r="4047" spans="1:13" x14ac:dyDescent="0.3">
      <c r="A4047">
        <v>2</v>
      </c>
      <c r="B4047" t="s">
        <v>517</v>
      </c>
      <c r="C4047" s="1">
        <v>43070</v>
      </c>
      <c r="D4047" t="s">
        <v>116</v>
      </c>
      <c r="E4047" t="str">
        <f t="shared" si="63"/>
        <v>2017/12</v>
      </c>
      <c r="F4047">
        <v>75852901.930890799</v>
      </c>
      <c r="G4047">
        <v>0.13837826589297383</v>
      </c>
      <c r="H4047" t="s">
        <v>13</v>
      </c>
      <c r="I4047">
        <v>2017</v>
      </c>
      <c r="J4047" t="s">
        <v>524</v>
      </c>
      <c r="K4047">
        <v>49712823.742146775</v>
      </c>
      <c r="L4047">
        <v>0.65538459935837234</v>
      </c>
      <c r="M4047" t="s">
        <v>33</v>
      </c>
    </row>
    <row r="4048" spans="1:13" x14ac:dyDescent="0.3">
      <c r="A4048">
        <v>2</v>
      </c>
      <c r="B4048" t="s">
        <v>517</v>
      </c>
      <c r="C4048" s="1">
        <v>43040</v>
      </c>
      <c r="D4048" t="s">
        <v>118</v>
      </c>
      <c r="E4048" t="str">
        <f t="shared" si="63"/>
        <v>2017/11</v>
      </c>
      <c r="F4048">
        <v>66050374.307295099</v>
      </c>
      <c r="G4048">
        <v>-6.6634368107368031E-2</v>
      </c>
      <c r="H4048" t="s">
        <v>13</v>
      </c>
      <c r="I4048">
        <v>2017</v>
      </c>
      <c r="J4048" t="s">
        <v>524</v>
      </c>
      <c r="K4048">
        <v>49712823.742146775</v>
      </c>
      <c r="L4048">
        <v>0.75265014412879894</v>
      </c>
      <c r="M4048" t="s">
        <v>33</v>
      </c>
    </row>
    <row r="4049" spans="1:13" x14ac:dyDescent="0.3">
      <c r="A4049">
        <v>2</v>
      </c>
      <c r="B4049" t="s">
        <v>517</v>
      </c>
      <c r="C4049" s="1">
        <v>43009</v>
      </c>
      <c r="D4049" t="s">
        <v>119</v>
      </c>
      <c r="E4049" t="str">
        <f t="shared" si="63"/>
        <v>2017/10</v>
      </c>
      <c r="F4049">
        <v>70601547.681210503</v>
      </c>
      <c r="G4049">
        <v>5.9592106420498524E-2</v>
      </c>
      <c r="H4049" t="s">
        <v>13</v>
      </c>
      <c r="I4049">
        <v>2017</v>
      </c>
      <c r="J4049" t="s">
        <v>524</v>
      </c>
      <c r="K4049">
        <v>49712823.742146775</v>
      </c>
      <c r="L4049">
        <v>0.70413220920618802</v>
      </c>
      <c r="M4049" t="s">
        <v>33</v>
      </c>
    </row>
    <row r="4050" spans="1:13" x14ac:dyDescent="0.3">
      <c r="A4050">
        <v>2</v>
      </c>
      <c r="B4050" t="s">
        <v>517</v>
      </c>
      <c r="C4050" s="1">
        <v>42979</v>
      </c>
      <c r="D4050" t="s">
        <v>120</v>
      </c>
      <c r="E4050" t="str">
        <f t="shared" si="63"/>
        <v>2017/09</v>
      </c>
      <c r="F4050">
        <v>66517160.012100697</v>
      </c>
      <c r="G4050">
        <v>-4.9903425748663542E-2</v>
      </c>
      <c r="H4050" t="s">
        <v>13</v>
      </c>
      <c r="I4050">
        <v>2017</v>
      </c>
      <c r="J4050" t="s">
        <v>524</v>
      </c>
      <c r="K4050">
        <v>49712823.742146775</v>
      </c>
      <c r="L4050">
        <v>0.74736840438020946</v>
      </c>
      <c r="M4050" t="s">
        <v>33</v>
      </c>
    </row>
    <row r="4051" spans="1:13" x14ac:dyDescent="0.3">
      <c r="A4051">
        <v>2</v>
      </c>
      <c r="B4051" t="s">
        <v>517</v>
      </c>
      <c r="C4051" s="1">
        <v>42948</v>
      </c>
      <c r="D4051" t="s">
        <v>121</v>
      </c>
      <c r="E4051" t="str">
        <f t="shared" si="63"/>
        <v>2017/08</v>
      </c>
      <c r="F4051">
        <v>69920814.857321098</v>
      </c>
      <c r="G4051">
        <v>7.3124178033818932E-2</v>
      </c>
      <c r="H4051" t="s">
        <v>13</v>
      </c>
      <c r="I4051">
        <v>2017</v>
      </c>
      <c r="J4051" t="s">
        <v>524</v>
      </c>
      <c r="K4051">
        <v>49712823.742146775</v>
      </c>
      <c r="L4051">
        <v>0.71098747695646403</v>
      </c>
      <c r="M4051" t="s">
        <v>33</v>
      </c>
    </row>
    <row r="4052" spans="1:13" x14ac:dyDescent="0.3">
      <c r="A4052">
        <v>2</v>
      </c>
      <c r="B4052" t="s">
        <v>517</v>
      </c>
      <c r="C4052" s="1">
        <v>42917</v>
      </c>
      <c r="D4052" t="s">
        <v>122</v>
      </c>
      <c r="E4052" t="str">
        <f t="shared" si="63"/>
        <v>2017/07</v>
      </c>
      <c r="F4052">
        <v>64990376.649153501</v>
      </c>
      <c r="G4052">
        <v>0.15141109420203325</v>
      </c>
      <c r="H4052" t="s">
        <v>13</v>
      </c>
      <c r="I4052">
        <v>2017</v>
      </c>
      <c r="J4052" t="s">
        <v>524</v>
      </c>
      <c r="K4052">
        <v>49712823.742146775</v>
      </c>
      <c r="L4052">
        <v>0.76492592142554205</v>
      </c>
      <c r="M4052" t="s">
        <v>33</v>
      </c>
    </row>
    <row r="4053" spans="1:13" x14ac:dyDescent="0.3">
      <c r="A4053">
        <v>2</v>
      </c>
      <c r="B4053" t="s">
        <v>517</v>
      </c>
      <c r="C4053" s="1">
        <v>42887</v>
      </c>
      <c r="D4053" t="s">
        <v>123</v>
      </c>
      <c r="E4053" t="str">
        <f t="shared" si="63"/>
        <v>2017/06</v>
      </c>
      <c r="F4053">
        <v>55858857.823509298</v>
      </c>
      <c r="G4053">
        <v>7.3388922115772684E-3</v>
      </c>
      <c r="H4053" t="s">
        <v>13</v>
      </c>
      <c r="I4053">
        <v>2017</v>
      </c>
      <c r="J4053" t="s">
        <v>524</v>
      </c>
      <c r="K4053">
        <v>49712823.742146775</v>
      </c>
      <c r="L4053">
        <v>0.88997207746743712</v>
      </c>
      <c r="M4053" t="s">
        <v>33</v>
      </c>
    </row>
    <row r="4054" spans="1:13" x14ac:dyDescent="0.3">
      <c r="A4054">
        <v>2</v>
      </c>
      <c r="B4054" t="s">
        <v>517</v>
      </c>
      <c r="C4054" s="1">
        <v>42856</v>
      </c>
      <c r="D4054" t="s">
        <v>124</v>
      </c>
      <c r="E4054" t="str">
        <f t="shared" si="63"/>
        <v>2017/05</v>
      </c>
      <c r="F4054">
        <v>55450416.274330497</v>
      </c>
      <c r="G4054">
        <v>-6.3035694133886794E-2</v>
      </c>
      <c r="H4054" t="s">
        <v>13</v>
      </c>
      <c r="I4054">
        <v>2017</v>
      </c>
      <c r="J4054" t="s">
        <v>524</v>
      </c>
      <c r="K4054">
        <v>49712823.742146775</v>
      </c>
      <c r="L4054">
        <v>0.89652751200643721</v>
      </c>
      <c r="M4054" t="s">
        <v>33</v>
      </c>
    </row>
    <row r="4055" spans="1:13" x14ac:dyDescent="0.3">
      <c r="A4055">
        <v>2</v>
      </c>
      <c r="B4055" t="s">
        <v>517</v>
      </c>
      <c r="C4055" s="1">
        <v>42826</v>
      </c>
      <c r="D4055" t="s">
        <v>125</v>
      </c>
      <c r="E4055" t="str">
        <f t="shared" si="63"/>
        <v>2017/04</v>
      </c>
      <c r="F4055">
        <v>59058289.575583801</v>
      </c>
      <c r="G4055">
        <v>-3.0806595992779306E-2</v>
      </c>
      <c r="H4055" t="s">
        <v>13</v>
      </c>
      <c r="I4055">
        <v>2017</v>
      </c>
      <c r="J4055" t="s">
        <v>524</v>
      </c>
      <c r="K4055">
        <v>49712823.742146775</v>
      </c>
      <c r="L4055">
        <v>0.84175861000043795</v>
      </c>
      <c r="M4055" t="s">
        <v>33</v>
      </c>
    </row>
    <row r="4056" spans="1:13" x14ac:dyDescent="0.3">
      <c r="A4056">
        <v>2</v>
      </c>
      <c r="B4056" t="s">
        <v>517</v>
      </c>
      <c r="C4056" s="1">
        <v>42795</v>
      </c>
      <c r="D4056" t="s">
        <v>126</v>
      </c>
      <c r="E4056" t="str">
        <f t="shared" si="63"/>
        <v>2017/03</v>
      </c>
      <c r="F4056">
        <v>60905988.980043702</v>
      </c>
      <c r="G4056">
        <v>-2.8024499825213715E-2</v>
      </c>
      <c r="H4056" t="s">
        <v>13</v>
      </c>
      <c r="I4056">
        <v>2017</v>
      </c>
      <c r="J4056" t="s">
        <v>524</v>
      </c>
      <c r="K4056">
        <v>49712823.742146775</v>
      </c>
      <c r="L4056">
        <v>0.81622225621253031</v>
      </c>
      <c r="M4056" t="s">
        <v>33</v>
      </c>
    </row>
    <row r="4057" spans="1:13" x14ac:dyDescent="0.3">
      <c r="A4057">
        <v>2</v>
      </c>
      <c r="B4057" t="s">
        <v>517</v>
      </c>
      <c r="C4057" s="1">
        <v>42767</v>
      </c>
      <c r="D4057" t="s">
        <v>127</v>
      </c>
      <c r="E4057" t="str">
        <f t="shared" si="63"/>
        <v>2017/02</v>
      </c>
      <c r="F4057">
        <v>62636990.7990238</v>
      </c>
      <c r="G4057">
        <v>-1.357003024471402E-2</v>
      </c>
      <c r="H4057" t="s">
        <v>13</v>
      </c>
      <c r="I4057">
        <v>2017</v>
      </c>
      <c r="J4057" t="s">
        <v>524</v>
      </c>
      <c r="K4057">
        <v>49712823.742146775</v>
      </c>
      <c r="L4057">
        <v>0.79366558175910251</v>
      </c>
      <c r="M4057" t="s">
        <v>33</v>
      </c>
    </row>
    <row r="4058" spans="1:13" x14ac:dyDescent="0.3">
      <c r="A4058">
        <v>2</v>
      </c>
      <c r="B4058" t="s">
        <v>517</v>
      </c>
      <c r="C4058" s="1">
        <v>42736</v>
      </c>
      <c r="D4058" t="s">
        <v>129</v>
      </c>
      <c r="E4058" t="str">
        <f t="shared" si="63"/>
        <v>2017/01</v>
      </c>
      <c r="F4058">
        <v>63492770.0011326</v>
      </c>
      <c r="G4058">
        <v>0.25677636450759705</v>
      </c>
      <c r="H4058" t="s">
        <v>13</v>
      </c>
      <c r="I4058">
        <v>2017</v>
      </c>
      <c r="J4058" t="s">
        <v>524</v>
      </c>
      <c r="K4058">
        <v>49712823.742146775</v>
      </c>
      <c r="L4058">
        <v>0.78296826144551557</v>
      </c>
      <c r="M4058" t="s">
        <v>33</v>
      </c>
    </row>
    <row r="4059" spans="1:13" x14ac:dyDescent="0.3">
      <c r="A4059">
        <v>2</v>
      </c>
      <c r="B4059" t="s">
        <v>517</v>
      </c>
      <c r="C4059" s="1">
        <v>42705</v>
      </c>
      <c r="D4059" t="s">
        <v>130</v>
      </c>
      <c r="E4059" t="str">
        <f t="shared" si="63"/>
        <v>2016/12</v>
      </c>
      <c r="F4059">
        <v>49114272.589250498</v>
      </c>
      <c r="G4059">
        <v>-7.0062326824412557E-3</v>
      </c>
      <c r="H4059" t="s">
        <v>13</v>
      </c>
      <c r="I4059">
        <v>2016</v>
      </c>
      <c r="J4059" t="s">
        <v>525</v>
      </c>
      <c r="K4059">
        <v>44111647.569596581</v>
      </c>
      <c r="L4059">
        <v>0.89814315155409985</v>
      </c>
      <c r="M4059" t="s">
        <v>33</v>
      </c>
    </row>
    <row r="4060" spans="1:13" x14ac:dyDescent="0.3">
      <c r="A4060">
        <v>2</v>
      </c>
      <c r="B4060" t="s">
        <v>517</v>
      </c>
      <c r="C4060" s="1">
        <v>42675</v>
      </c>
      <c r="D4060" t="s">
        <v>132</v>
      </c>
      <c r="E4060" t="str">
        <f t="shared" si="63"/>
        <v>2016/11</v>
      </c>
      <c r="F4060">
        <v>49459586.874611303</v>
      </c>
      <c r="G4060">
        <v>0.11082554894275672</v>
      </c>
      <c r="H4060" t="s">
        <v>13</v>
      </c>
      <c r="I4060">
        <v>2016</v>
      </c>
      <c r="J4060" t="s">
        <v>525</v>
      </c>
      <c r="K4060">
        <v>44111647.569596581</v>
      </c>
      <c r="L4060">
        <v>0.89187254397064253</v>
      </c>
      <c r="M4060" t="s">
        <v>33</v>
      </c>
    </row>
    <row r="4061" spans="1:13" x14ac:dyDescent="0.3">
      <c r="A4061">
        <v>2</v>
      </c>
      <c r="B4061" t="s">
        <v>517</v>
      </c>
      <c r="C4061" s="1">
        <v>42644</v>
      </c>
      <c r="D4061" t="s">
        <v>133</v>
      </c>
      <c r="E4061" t="str">
        <f t="shared" si="63"/>
        <v>2016/10</v>
      </c>
      <c r="F4061">
        <v>44271023.253308497</v>
      </c>
      <c r="G4061">
        <v>0.16416733902146163</v>
      </c>
      <c r="H4061" t="s">
        <v>13</v>
      </c>
      <c r="I4061">
        <v>2016</v>
      </c>
      <c r="J4061" t="s">
        <v>525</v>
      </c>
      <c r="K4061">
        <v>44111647.569596581</v>
      </c>
      <c r="L4061">
        <v>0.99639999999999984</v>
      </c>
      <c r="M4061" t="s">
        <v>33</v>
      </c>
    </row>
    <row r="4062" spans="1:13" x14ac:dyDescent="0.3">
      <c r="A4062">
        <v>2</v>
      </c>
      <c r="B4062" t="s">
        <v>517</v>
      </c>
      <c r="C4062" s="1">
        <v>42614</v>
      </c>
      <c r="D4062" t="s">
        <v>134</v>
      </c>
      <c r="E4062" t="str">
        <f t="shared" si="63"/>
        <v>2016/09</v>
      </c>
      <c r="F4062">
        <v>37568390.602966398</v>
      </c>
      <c r="G4062">
        <v>0.1979509799254095</v>
      </c>
      <c r="H4062" t="s">
        <v>13</v>
      </c>
      <c r="I4062">
        <v>2016</v>
      </c>
      <c r="J4062" t="s">
        <v>525</v>
      </c>
      <c r="K4062">
        <v>44111647.569596581</v>
      </c>
      <c r="L4062">
        <v>1.1741692114464315</v>
      </c>
      <c r="M4062" t="s">
        <v>33</v>
      </c>
    </row>
    <row r="4063" spans="1:13" x14ac:dyDescent="0.3">
      <c r="A4063">
        <v>2</v>
      </c>
      <c r="B4063" t="s">
        <v>517</v>
      </c>
      <c r="C4063" s="1">
        <v>42583</v>
      </c>
      <c r="D4063" t="s">
        <v>135</v>
      </c>
      <c r="E4063" t="str">
        <f t="shared" si="63"/>
        <v>2016/08</v>
      </c>
      <c r="F4063">
        <v>30821485.916087899</v>
      </c>
      <c r="G4063">
        <v>-7.0428197010756713E-2</v>
      </c>
      <c r="H4063" t="s">
        <v>13</v>
      </c>
      <c r="I4063">
        <v>2016</v>
      </c>
      <c r="J4063" t="s">
        <v>525</v>
      </c>
      <c r="K4063">
        <v>44111647.569596581</v>
      </c>
      <c r="L4063">
        <v>1.4311979535863848</v>
      </c>
      <c r="M4063" t="s">
        <v>33</v>
      </c>
    </row>
    <row r="4064" spans="1:13" x14ac:dyDescent="0.3">
      <c r="A4064">
        <v>2</v>
      </c>
      <c r="B4064" t="s">
        <v>517</v>
      </c>
      <c r="C4064" s="1">
        <v>42552</v>
      </c>
      <c r="D4064" t="s">
        <v>136</v>
      </c>
      <c r="E4064" t="str">
        <f t="shared" si="63"/>
        <v>2016/07</v>
      </c>
      <c r="F4064">
        <v>33070453.4413784</v>
      </c>
      <c r="G4064">
        <v>0.20031369517931572</v>
      </c>
      <c r="H4064" t="s">
        <v>13</v>
      </c>
      <c r="I4064">
        <v>2016</v>
      </c>
      <c r="J4064" t="s">
        <v>525</v>
      </c>
      <c r="K4064">
        <v>44111647.569596581</v>
      </c>
      <c r="L4064">
        <v>1.3338688460317034</v>
      </c>
      <c r="M4064" t="s">
        <v>33</v>
      </c>
    </row>
    <row r="4065" spans="1:13" x14ac:dyDescent="0.3">
      <c r="A4065">
        <v>2</v>
      </c>
      <c r="B4065" t="s">
        <v>517</v>
      </c>
      <c r="C4065" s="1">
        <v>42522</v>
      </c>
      <c r="D4065" t="s">
        <v>137</v>
      </c>
      <c r="E4065" t="str">
        <f t="shared" si="63"/>
        <v>2016/06</v>
      </c>
      <c r="F4065">
        <v>27067305.035669498</v>
      </c>
      <c r="G4065">
        <v>0.15349662704896255</v>
      </c>
      <c r="H4065" t="s">
        <v>13</v>
      </c>
      <c r="I4065">
        <v>2016</v>
      </c>
      <c r="J4065" t="s">
        <v>525</v>
      </c>
      <c r="K4065">
        <v>44111647.569596581</v>
      </c>
      <c r="L4065">
        <v>1.6297022371257841</v>
      </c>
      <c r="M4065" t="s">
        <v>33</v>
      </c>
    </row>
    <row r="4066" spans="1:13" x14ac:dyDescent="0.3">
      <c r="A4066">
        <v>2</v>
      </c>
      <c r="B4066" t="s">
        <v>517</v>
      </c>
      <c r="C4066" s="1">
        <v>42491</v>
      </c>
      <c r="D4066" t="s">
        <v>138</v>
      </c>
      <c r="E4066" t="str">
        <f t="shared" si="63"/>
        <v>2016/05</v>
      </c>
      <c r="F4066">
        <v>23215726.5192733</v>
      </c>
      <c r="G4066">
        <v>-0.21717601029663047</v>
      </c>
      <c r="H4066" t="s">
        <v>13</v>
      </c>
      <c r="I4066">
        <v>2016</v>
      </c>
      <c r="J4066" t="s">
        <v>525</v>
      </c>
      <c r="K4066">
        <v>44111647.569596581</v>
      </c>
      <c r="L4066">
        <v>1.9000761200807497</v>
      </c>
      <c r="M4066" t="s">
        <v>33</v>
      </c>
    </row>
    <row r="4067" spans="1:13" x14ac:dyDescent="0.3">
      <c r="A4067">
        <v>2</v>
      </c>
      <c r="B4067" t="s">
        <v>517</v>
      </c>
      <c r="C4067" s="1">
        <v>42461</v>
      </c>
      <c r="D4067" t="s">
        <v>139</v>
      </c>
      <c r="E4067" t="str">
        <f t="shared" si="63"/>
        <v>2016/04</v>
      </c>
      <c r="F4067">
        <v>28846997.839900799</v>
      </c>
      <c r="G4067">
        <v>3.4981627246893382E-2</v>
      </c>
      <c r="H4067" t="s">
        <v>13</v>
      </c>
      <c r="I4067">
        <v>2016</v>
      </c>
      <c r="J4067" t="s">
        <v>525</v>
      </c>
      <c r="K4067">
        <v>44111647.569596581</v>
      </c>
      <c r="L4067">
        <v>1.5291590415894827</v>
      </c>
      <c r="M4067" t="s">
        <v>33</v>
      </c>
    </row>
    <row r="4068" spans="1:13" x14ac:dyDescent="0.3">
      <c r="A4068">
        <v>2</v>
      </c>
      <c r="B4068" t="s">
        <v>517</v>
      </c>
      <c r="C4068" s="1">
        <v>42430</v>
      </c>
      <c r="D4068" t="s">
        <v>140</v>
      </c>
      <c r="E4068" t="str">
        <f t="shared" si="63"/>
        <v>2016/03</v>
      </c>
      <c r="F4068">
        <v>27855329.131361999</v>
      </c>
      <c r="G4068">
        <v>0.16592780801569926</v>
      </c>
      <c r="H4068" t="s">
        <v>13</v>
      </c>
      <c r="I4068">
        <v>2016</v>
      </c>
      <c r="J4068" t="s">
        <v>525</v>
      </c>
      <c r="K4068">
        <v>44111647.569596581</v>
      </c>
      <c r="L4068">
        <v>1.5835981460341741</v>
      </c>
      <c r="M4068" t="s">
        <v>33</v>
      </c>
    </row>
    <row r="4069" spans="1:13" x14ac:dyDescent="0.3">
      <c r="A4069">
        <v>2</v>
      </c>
      <c r="B4069" t="s">
        <v>517</v>
      </c>
      <c r="C4069" s="1">
        <v>42401</v>
      </c>
      <c r="D4069" t="s">
        <v>141</v>
      </c>
      <c r="E4069" t="str">
        <f t="shared" si="63"/>
        <v>2016/02</v>
      </c>
      <c r="F4069">
        <v>23596455.056252301</v>
      </c>
      <c r="G4069">
        <v>0.39821190390333339</v>
      </c>
      <c r="H4069" t="s">
        <v>13</v>
      </c>
      <c r="I4069">
        <v>2016</v>
      </c>
      <c r="J4069" t="s">
        <v>525</v>
      </c>
      <c r="K4069">
        <v>44111647.569596581</v>
      </c>
      <c r="L4069">
        <v>1.8694184132505283</v>
      </c>
      <c r="M4069" t="s">
        <v>33</v>
      </c>
    </row>
    <row r="4070" spans="1:13" x14ac:dyDescent="0.3">
      <c r="A4070">
        <v>2</v>
      </c>
      <c r="B4070" t="s">
        <v>517</v>
      </c>
      <c r="C4070" s="1">
        <v>42370</v>
      </c>
      <c r="D4070" t="s">
        <v>142</v>
      </c>
      <c r="E4070" t="str">
        <f t="shared" si="63"/>
        <v>2016/01</v>
      </c>
      <c r="F4070">
        <v>15845484.7728622</v>
      </c>
      <c r="G4070">
        <v>-0.19726207957076972</v>
      </c>
      <c r="H4070" t="s">
        <v>13</v>
      </c>
      <c r="I4070">
        <v>2016</v>
      </c>
      <c r="J4070" t="s">
        <v>525</v>
      </c>
      <c r="K4070">
        <v>44111647.569596581</v>
      </c>
      <c r="L4070">
        <v>2.7838622927551246</v>
      </c>
      <c r="M4070" t="s">
        <v>33</v>
      </c>
    </row>
    <row r="4071" spans="1:13" x14ac:dyDescent="0.3">
      <c r="A4071">
        <v>2</v>
      </c>
      <c r="B4071" t="s">
        <v>517</v>
      </c>
      <c r="C4071" s="1">
        <v>42339</v>
      </c>
      <c r="D4071" t="s">
        <v>143</v>
      </c>
      <c r="E4071" t="str">
        <f t="shared" si="63"/>
        <v>2015/12</v>
      </c>
      <c r="F4071">
        <v>19300802.337454598</v>
      </c>
      <c r="G4071">
        <v>-6.6587877884236188E-2</v>
      </c>
      <c r="H4071" t="s">
        <v>13</v>
      </c>
      <c r="I4071">
        <v>2015</v>
      </c>
      <c r="J4071" t="s">
        <v>526</v>
      </c>
      <c r="K4071">
        <v>41404570.02642943</v>
      </c>
      <c r="L4071">
        <v>2.1452253280725473</v>
      </c>
      <c r="M4071" t="s">
        <v>33</v>
      </c>
    </row>
    <row r="4072" spans="1:13" x14ac:dyDescent="0.3">
      <c r="A4072">
        <v>2</v>
      </c>
      <c r="B4072" t="s">
        <v>517</v>
      </c>
      <c r="C4072" s="1">
        <v>42309</v>
      </c>
      <c r="D4072" t="s">
        <v>145</v>
      </c>
      <c r="E4072" t="str">
        <f t="shared" si="63"/>
        <v>2015/11</v>
      </c>
      <c r="F4072">
        <v>20629756.933339398</v>
      </c>
      <c r="G4072">
        <v>-0.15123644850056295</v>
      </c>
      <c r="H4072" t="s">
        <v>13</v>
      </c>
      <c r="I4072">
        <v>2015</v>
      </c>
      <c r="J4072" t="s">
        <v>526</v>
      </c>
      <c r="K4072">
        <v>41404570.02642943</v>
      </c>
      <c r="L4072">
        <v>2.0070314042099162</v>
      </c>
      <c r="M4072" t="s">
        <v>33</v>
      </c>
    </row>
    <row r="4073" spans="1:13" x14ac:dyDescent="0.3">
      <c r="A4073">
        <v>2</v>
      </c>
      <c r="B4073" t="s">
        <v>517</v>
      </c>
      <c r="C4073" s="1">
        <v>42278</v>
      </c>
      <c r="D4073" t="s">
        <v>146</v>
      </c>
      <c r="E4073" t="str">
        <f t="shared" si="63"/>
        <v>2015/10</v>
      </c>
      <c r="F4073">
        <v>23998011.993680101</v>
      </c>
      <c r="G4073">
        <v>0.20606790156416024</v>
      </c>
      <c r="H4073" t="s">
        <v>13</v>
      </c>
      <c r="I4073">
        <v>2015</v>
      </c>
      <c r="J4073" t="s">
        <v>526</v>
      </c>
      <c r="K4073">
        <v>41404570.02642943</v>
      </c>
      <c r="L4073">
        <v>1.7253333333333345</v>
      </c>
      <c r="M4073" t="s">
        <v>33</v>
      </c>
    </row>
    <row r="4074" spans="1:13" x14ac:dyDescent="0.3">
      <c r="A4074">
        <v>2</v>
      </c>
      <c r="B4074" t="s">
        <v>517</v>
      </c>
      <c r="C4074" s="1">
        <v>42248</v>
      </c>
      <c r="D4074" t="s">
        <v>147</v>
      </c>
      <c r="E4074" t="str">
        <f t="shared" si="63"/>
        <v>2015/09</v>
      </c>
      <c r="F4074">
        <v>19529049.827439699</v>
      </c>
      <c r="G4074">
        <v>-0.38710429928755946</v>
      </c>
      <c r="H4074" t="s">
        <v>13</v>
      </c>
      <c r="I4074">
        <v>2015</v>
      </c>
      <c r="J4074" t="s">
        <v>526</v>
      </c>
      <c r="K4074">
        <v>41404570.02642943</v>
      </c>
      <c r="L4074">
        <v>2.1201528180983527</v>
      </c>
      <c r="M4074" t="s">
        <v>33</v>
      </c>
    </row>
    <row r="4075" spans="1:13" x14ac:dyDescent="0.3">
      <c r="A4075">
        <v>2</v>
      </c>
      <c r="B4075" t="s">
        <v>517</v>
      </c>
      <c r="C4075" s="1">
        <v>42217</v>
      </c>
      <c r="D4075" t="s">
        <v>148</v>
      </c>
      <c r="E4075" t="str">
        <f t="shared" si="63"/>
        <v>2015/08</v>
      </c>
      <c r="F4075">
        <v>28760628.648442101</v>
      </c>
      <c r="G4075">
        <v>-0.33761282211100507</v>
      </c>
      <c r="H4075" t="s">
        <v>13</v>
      </c>
      <c r="I4075">
        <v>2015</v>
      </c>
      <c r="J4075" t="s">
        <v>526</v>
      </c>
      <c r="K4075">
        <v>41404570.02642943</v>
      </c>
      <c r="L4075">
        <v>1.4396267387803507</v>
      </c>
      <c r="M4075" t="s">
        <v>33</v>
      </c>
    </row>
    <row r="4076" spans="1:13" x14ac:dyDescent="0.3">
      <c r="A4076">
        <v>2</v>
      </c>
      <c r="B4076" t="s">
        <v>517</v>
      </c>
      <c r="C4076" s="1">
        <v>42186</v>
      </c>
      <c r="D4076" t="s">
        <v>149</v>
      </c>
      <c r="E4076" t="str">
        <f t="shared" si="63"/>
        <v>2015/07</v>
      </c>
      <c r="F4076">
        <v>40310831.846779801</v>
      </c>
      <c r="G4076">
        <v>-0.20490127076648995</v>
      </c>
      <c r="H4076" t="s">
        <v>13</v>
      </c>
      <c r="I4076">
        <v>2015</v>
      </c>
      <c r="J4076" t="s">
        <v>526</v>
      </c>
      <c r="K4076">
        <v>41404570.02642943</v>
      </c>
      <c r="L4076">
        <v>1.0271326124900348</v>
      </c>
      <c r="M4076" t="s">
        <v>33</v>
      </c>
    </row>
    <row r="4077" spans="1:13" x14ac:dyDescent="0.3">
      <c r="A4077">
        <v>2</v>
      </c>
      <c r="B4077" t="s">
        <v>517</v>
      </c>
      <c r="C4077" s="1">
        <v>42156</v>
      </c>
      <c r="D4077" t="s">
        <v>150</v>
      </c>
      <c r="E4077" t="str">
        <f t="shared" si="63"/>
        <v>2015/06</v>
      </c>
      <c r="F4077">
        <v>49477671.347721301</v>
      </c>
      <c r="G4077">
        <v>-0.12034759249336895</v>
      </c>
      <c r="H4077" t="s">
        <v>13</v>
      </c>
      <c r="I4077">
        <v>2015</v>
      </c>
      <c r="J4077" t="s">
        <v>526</v>
      </c>
      <c r="K4077">
        <v>41404570.02642943</v>
      </c>
      <c r="L4077">
        <v>0.83683344220961042</v>
      </c>
      <c r="M4077" t="s">
        <v>33</v>
      </c>
    </row>
    <row r="4078" spans="1:13" x14ac:dyDescent="0.3">
      <c r="A4078">
        <v>2</v>
      </c>
      <c r="B4078" t="s">
        <v>517</v>
      </c>
      <c r="C4078" s="1">
        <v>42125</v>
      </c>
      <c r="D4078" t="s">
        <v>151</v>
      </c>
      <c r="E4078" t="str">
        <f t="shared" si="63"/>
        <v>2015/05</v>
      </c>
      <c r="F4078">
        <v>55805312.805032499</v>
      </c>
      <c r="G4078">
        <v>-7.4591505507760669E-2</v>
      </c>
      <c r="H4078" t="s">
        <v>13</v>
      </c>
      <c r="I4078">
        <v>2015</v>
      </c>
      <c r="J4078" t="s">
        <v>526</v>
      </c>
      <c r="K4078">
        <v>41404570.02642943</v>
      </c>
      <c r="L4078">
        <v>0.74194674207964628</v>
      </c>
      <c r="M4078" t="s">
        <v>33</v>
      </c>
    </row>
    <row r="4079" spans="1:13" x14ac:dyDescent="0.3">
      <c r="A4079">
        <v>2</v>
      </c>
      <c r="B4079" t="s">
        <v>517</v>
      </c>
      <c r="C4079" s="1">
        <v>42095</v>
      </c>
      <c r="D4079" t="s">
        <v>152</v>
      </c>
      <c r="E4079" t="str">
        <f t="shared" si="63"/>
        <v>2015/04</v>
      </c>
      <c r="F4079">
        <v>60127095.602995798</v>
      </c>
      <c r="G4079">
        <v>8.173632380224459E-2</v>
      </c>
      <c r="H4079" t="s">
        <v>13</v>
      </c>
      <c r="I4079">
        <v>2015</v>
      </c>
      <c r="J4079" t="s">
        <v>526</v>
      </c>
      <c r="K4079">
        <v>41404570.02642943</v>
      </c>
      <c r="L4079">
        <v>0.68861749617532619</v>
      </c>
      <c r="M4079" t="s">
        <v>33</v>
      </c>
    </row>
    <row r="4080" spans="1:13" x14ac:dyDescent="0.3">
      <c r="A4080">
        <v>2</v>
      </c>
      <c r="B4080" t="s">
        <v>517</v>
      </c>
      <c r="C4080" s="1">
        <v>42064</v>
      </c>
      <c r="D4080" t="s">
        <v>153</v>
      </c>
      <c r="E4080" t="str">
        <f t="shared" si="63"/>
        <v>2015/03</v>
      </c>
      <c r="F4080">
        <v>55408014.985655501</v>
      </c>
      <c r="G4080">
        <v>-5.015789161318697E-2</v>
      </c>
      <c r="H4080" t="s">
        <v>13</v>
      </c>
      <c r="I4080">
        <v>2015</v>
      </c>
      <c r="J4080" t="s">
        <v>526</v>
      </c>
      <c r="K4080">
        <v>41404570.02642943</v>
      </c>
      <c r="L4080">
        <v>0.74726679952618036</v>
      </c>
      <c r="M4080" t="s">
        <v>33</v>
      </c>
    </row>
    <row r="4081" spans="1:13" x14ac:dyDescent="0.3">
      <c r="A4081">
        <v>2</v>
      </c>
      <c r="B4081" t="s">
        <v>517</v>
      </c>
      <c r="C4081" s="1">
        <v>42036</v>
      </c>
      <c r="D4081" t="s">
        <v>154</v>
      </c>
      <c r="E4081" t="str">
        <f t="shared" si="63"/>
        <v>2015/02</v>
      </c>
      <c r="F4081">
        <v>58258042.392142303</v>
      </c>
      <c r="G4081">
        <v>0.18756433348167301</v>
      </c>
      <c r="H4081" t="s">
        <v>13</v>
      </c>
      <c r="I4081">
        <v>2015</v>
      </c>
      <c r="J4081" t="s">
        <v>526</v>
      </c>
      <c r="K4081">
        <v>41404570.02642943</v>
      </c>
      <c r="L4081">
        <v>0.71070994366288509</v>
      </c>
      <c r="M4081" t="s">
        <v>33</v>
      </c>
    </row>
    <row r="4082" spans="1:13" x14ac:dyDescent="0.3">
      <c r="A4082">
        <v>11</v>
      </c>
      <c r="B4082" t="s">
        <v>527</v>
      </c>
      <c r="C4082" s="1">
        <v>45627</v>
      </c>
      <c r="D4082" t="s">
        <v>24</v>
      </c>
      <c r="E4082" t="str">
        <f t="shared" si="63"/>
        <v>2024/12</v>
      </c>
      <c r="F4082">
        <v>70021677.141505793</v>
      </c>
      <c r="G4082">
        <v>8.5805194940454122E-3</v>
      </c>
      <c r="H4082" t="s">
        <v>13</v>
      </c>
      <c r="I4082">
        <v>2024</v>
      </c>
      <c r="J4082" t="s">
        <v>528</v>
      </c>
      <c r="K4082">
        <v>17150500.452709079</v>
      </c>
      <c r="L4082">
        <v>0.24493130060352425</v>
      </c>
      <c r="M4082" t="s">
        <v>157</v>
      </c>
    </row>
    <row r="4083" spans="1:13" x14ac:dyDescent="0.3">
      <c r="A4083">
        <v>11</v>
      </c>
      <c r="B4083" t="s">
        <v>527</v>
      </c>
      <c r="C4083" s="1">
        <v>45597</v>
      </c>
      <c r="D4083" t="s">
        <v>26</v>
      </c>
      <c r="E4083" t="str">
        <f t="shared" si="63"/>
        <v>2024/11</v>
      </c>
      <c r="F4083">
        <v>69423425.102963597</v>
      </c>
      <c r="G4083">
        <v>-4.2164649664959829E-2</v>
      </c>
      <c r="H4083" t="s">
        <v>13</v>
      </c>
      <c r="I4083">
        <v>2024</v>
      </c>
      <c r="J4083" t="s">
        <v>528</v>
      </c>
      <c r="K4083">
        <v>17150500.452709079</v>
      </c>
      <c r="L4083">
        <v>0.247041980819482</v>
      </c>
      <c r="M4083" t="s">
        <v>157</v>
      </c>
    </row>
    <row r="4084" spans="1:13" x14ac:dyDescent="0.3">
      <c r="A4084">
        <v>11</v>
      </c>
      <c r="B4084" t="s">
        <v>527</v>
      </c>
      <c r="C4084" s="1">
        <v>45566</v>
      </c>
      <c r="D4084" t="s">
        <v>27</v>
      </c>
      <c r="E4084" t="str">
        <f t="shared" si="63"/>
        <v>2024/10</v>
      </c>
      <c r="F4084">
        <v>72413228.568180501</v>
      </c>
      <c r="G4084">
        <v>-8.5301471628031131E-2</v>
      </c>
      <c r="H4084" t="s">
        <v>13</v>
      </c>
      <c r="I4084">
        <v>2024</v>
      </c>
      <c r="J4084" t="s">
        <v>528</v>
      </c>
      <c r="K4084">
        <v>17150500.452709079</v>
      </c>
      <c r="L4084">
        <v>0.23684209075916379</v>
      </c>
      <c r="M4084" t="s">
        <v>157</v>
      </c>
    </row>
    <row r="4085" spans="1:13" x14ac:dyDescent="0.3">
      <c r="A4085">
        <v>11</v>
      </c>
      <c r="B4085" t="s">
        <v>527</v>
      </c>
      <c r="C4085" s="1">
        <v>45536</v>
      </c>
      <c r="D4085" t="s">
        <v>28</v>
      </c>
      <c r="E4085" t="str">
        <f t="shared" si="63"/>
        <v>2024/09</v>
      </c>
      <c r="F4085">
        <v>78861288.654689893</v>
      </c>
      <c r="G4085">
        <v>-8.8597234704719932E-2</v>
      </c>
      <c r="H4085" t="s">
        <v>13</v>
      </c>
      <c r="I4085">
        <v>2024</v>
      </c>
      <c r="J4085" t="s">
        <v>528</v>
      </c>
      <c r="K4085">
        <v>17150500.452709079</v>
      </c>
      <c r="L4085">
        <v>0.21747679685791105</v>
      </c>
      <c r="M4085" t="s">
        <v>157</v>
      </c>
    </row>
    <row r="4086" spans="1:13" x14ac:dyDescent="0.3">
      <c r="A4086">
        <v>11</v>
      </c>
      <c r="B4086" t="s">
        <v>527</v>
      </c>
      <c r="C4086" s="1">
        <v>45505</v>
      </c>
      <c r="D4086" t="s">
        <v>29</v>
      </c>
      <c r="E4086" t="str">
        <f t="shared" si="63"/>
        <v>2024/08</v>
      </c>
      <c r="F4086">
        <v>86167037.079334199</v>
      </c>
      <c r="G4086">
        <v>9.1576200853098658E-2</v>
      </c>
      <c r="H4086" t="s">
        <v>13</v>
      </c>
      <c r="I4086">
        <v>2024</v>
      </c>
      <c r="J4086" t="s">
        <v>528</v>
      </c>
      <c r="K4086">
        <v>17150500.452709079</v>
      </c>
      <c r="L4086">
        <v>0.19903783435095454</v>
      </c>
      <c r="M4086" t="s">
        <v>157</v>
      </c>
    </row>
    <row r="4087" spans="1:13" x14ac:dyDescent="0.3">
      <c r="A4087">
        <v>11</v>
      </c>
      <c r="B4087" t="s">
        <v>527</v>
      </c>
      <c r="C4087" s="1">
        <v>45474</v>
      </c>
      <c r="D4087" t="s">
        <v>30</v>
      </c>
      <c r="E4087" t="str">
        <f t="shared" si="63"/>
        <v>2024/07</v>
      </c>
      <c r="F4087">
        <v>78626713.115139097</v>
      </c>
      <c r="G4087">
        <v>-1.1504278315766017E-2</v>
      </c>
      <c r="H4087" t="s">
        <v>13</v>
      </c>
      <c r="I4087">
        <v>2024</v>
      </c>
      <c r="J4087" t="s">
        <v>528</v>
      </c>
      <c r="K4087">
        <v>17150500.452709079</v>
      </c>
      <c r="L4087">
        <v>0.2181256188032977</v>
      </c>
      <c r="M4087" t="s">
        <v>157</v>
      </c>
    </row>
    <row r="4088" spans="1:13" x14ac:dyDescent="0.3">
      <c r="A4088">
        <v>11</v>
      </c>
      <c r="B4088" t="s">
        <v>527</v>
      </c>
      <c r="C4088" s="1">
        <v>45444</v>
      </c>
      <c r="D4088" t="s">
        <v>31</v>
      </c>
      <c r="E4088" t="str">
        <f t="shared" si="63"/>
        <v>2024/06</v>
      </c>
      <c r="F4088">
        <v>79536479.7764806</v>
      </c>
      <c r="G4088">
        <v>-0.14403995850975498</v>
      </c>
      <c r="H4088" t="s">
        <v>13</v>
      </c>
      <c r="I4088">
        <v>2024</v>
      </c>
      <c r="J4088" t="s">
        <v>528</v>
      </c>
      <c r="K4088">
        <v>17150500.452709079</v>
      </c>
      <c r="L4088">
        <v>0.21563062007404282</v>
      </c>
      <c r="M4088" t="s">
        <v>157</v>
      </c>
    </row>
    <row r="4089" spans="1:13" x14ac:dyDescent="0.3">
      <c r="A4089">
        <v>11</v>
      </c>
      <c r="B4089" t="s">
        <v>527</v>
      </c>
      <c r="C4089" s="1">
        <v>45413</v>
      </c>
      <c r="D4089" t="s">
        <v>32</v>
      </c>
      <c r="E4089" t="str">
        <f t="shared" si="63"/>
        <v>2024/05</v>
      </c>
      <c r="F4089">
        <v>91859087.020761505</v>
      </c>
      <c r="G4089">
        <v>5.4391431138356608E-2</v>
      </c>
      <c r="H4089" t="s">
        <v>13</v>
      </c>
      <c r="I4089">
        <v>2024</v>
      </c>
      <c r="J4089" t="s">
        <v>528</v>
      </c>
      <c r="K4089">
        <v>17150500.452709079</v>
      </c>
      <c r="L4089">
        <v>0.18670445144782261</v>
      </c>
      <c r="M4089" t="s">
        <v>157</v>
      </c>
    </row>
    <row r="4090" spans="1:13" x14ac:dyDescent="0.3">
      <c r="A4090">
        <v>11</v>
      </c>
      <c r="B4090" t="s">
        <v>527</v>
      </c>
      <c r="C4090" s="1">
        <v>45383</v>
      </c>
      <c r="D4090" t="s">
        <v>34</v>
      </c>
      <c r="E4090" t="str">
        <f t="shared" si="63"/>
        <v>2024/04</v>
      </c>
      <c r="F4090">
        <v>86996188.634686798</v>
      </c>
      <c r="G4090">
        <v>-1.3781147312246276E-2</v>
      </c>
      <c r="H4090" t="s">
        <v>13</v>
      </c>
      <c r="I4090">
        <v>2024</v>
      </c>
      <c r="J4090" t="s">
        <v>528</v>
      </c>
      <c r="K4090">
        <v>17150500.452709079</v>
      </c>
      <c r="L4090">
        <v>0.19714082561394988</v>
      </c>
      <c r="M4090" t="s">
        <v>157</v>
      </c>
    </row>
    <row r="4091" spans="1:13" x14ac:dyDescent="0.3">
      <c r="A4091">
        <v>11</v>
      </c>
      <c r="B4091" t="s">
        <v>527</v>
      </c>
      <c r="C4091" s="1">
        <v>45352</v>
      </c>
      <c r="D4091" t="s">
        <v>35</v>
      </c>
      <c r="E4091" t="str">
        <f t="shared" si="63"/>
        <v>2024/03</v>
      </c>
      <c r="F4091">
        <v>88203395.165386304</v>
      </c>
      <c r="G4091">
        <v>2.5566293092789811E-2</v>
      </c>
      <c r="H4091" t="s">
        <v>13</v>
      </c>
      <c r="I4091">
        <v>2024</v>
      </c>
      <c r="J4091" t="s">
        <v>528</v>
      </c>
      <c r="K4091">
        <v>17150500.452709079</v>
      </c>
      <c r="L4091">
        <v>0.19444263364863598</v>
      </c>
      <c r="M4091" t="s">
        <v>157</v>
      </c>
    </row>
    <row r="4092" spans="1:13" x14ac:dyDescent="0.3">
      <c r="A4092">
        <v>11</v>
      </c>
      <c r="B4092" t="s">
        <v>527</v>
      </c>
      <c r="C4092" s="1">
        <v>45323</v>
      </c>
      <c r="D4092" t="s">
        <v>36</v>
      </c>
      <c r="E4092" t="str">
        <f t="shared" si="63"/>
        <v>2024/02</v>
      </c>
      <c r="F4092">
        <v>85976943.641545802</v>
      </c>
      <c r="G4092">
        <v>5.9866401062865816E-2</v>
      </c>
      <c r="H4092" t="s">
        <v>13</v>
      </c>
      <c r="I4092">
        <v>2024</v>
      </c>
      <c r="J4092" t="s">
        <v>528</v>
      </c>
      <c r="K4092">
        <v>17150500.452709079</v>
      </c>
      <c r="L4092">
        <v>0.19947790333432613</v>
      </c>
      <c r="M4092" t="s">
        <v>157</v>
      </c>
    </row>
    <row r="4093" spans="1:13" x14ac:dyDescent="0.3">
      <c r="A4093">
        <v>11</v>
      </c>
      <c r="B4093" t="s">
        <v>527</v>
      </c>
      <c r="C4093" s="1">
        <v>45292</v>
      </c>
      <c r="D4093" t="s">
        <v>37</v>
      </c>
      <c r="E4093" t="str">
        <f t="shared" si="63"/>
        <v>2024/01</v>
      </c>
      <c r="F4093">
        <v>80980854.460995495</v>
      </c>
      <c r="G4093">
        <v>6.3460528822471385E-2</v>
      </c>
      <c r="H4093" t="s">
        <v>13</v>
      </c>
      <c r="I4093">
        <v>2024</v>
      </c>
      <c r="J4093" t="s">
        <v>528</v>
      </c>
      <c r="K4093">
        <v>17150500.452709079</v>
      </c>
      <c r="L4093">
        <v>0.21178463189678534</v>
      </c>
      <c r="M4093" t="s">
        <v>157</v>
      </c>
    </row>
    <row r="4094" spans="1:13" x14ac:dyDescent="0.3">
      <c r="A4094">
        <v>11</v>
      </c>
      <c r="B4094" t="s">
        <v>527</v>
      </c>
      <c r="C4094" s="1">
        <v>45261</v>
      </c>
      <c r="D4094" t="s">
        <v>38</v>
      </c>
      <c r="E4094" t="str">
        <f t="shared" si="63"/>
        <v>2023/12</v>
      </c>
      <c r="F4094">
        <v>76001435.877462596</v>
      </c>
      <c r="G4094">
        <v>2.1475120421644303E-2</v>
      </c>
      <c r="H4094" t="s">
        <v>13</v>
      </c>
      <c r="I4094">
        <v>2023</v>
      </c>
      <c r="J4094" t="s">
        <v>529</v>
      </c>
      <c r="K4094">
        <v>16995770.170617308</v>
      </c>
      <c r="L4094">
        <v>0.22362432991423548</v>
      </c>
      <c r="M4094" t="s">
        <v>157</v>
      </c>
    </row>
    <row r="4095" spans="1:13" x14ac:dyDescent="0.3">
      <c r="A4095">
        <v>11</v>
      </c>
      <c r="B4095" t="s">
        <v>527</v>
      </c>
      <c r="C4095" s="1">
        <v>45231</v>
      </c>
      <c r="D4095" t="s">
        <v>40</v>
      </c>
      <c r="E4095" t="str">
        <f t="shared" si="63"/>
        <v>2023/11</v>
      </c>
      <c r="F4095">
        <v>74386696.309871107</v>
      </c>
      <c r="G4095">
        <v>-2.1544935406991848E-2</v>
      </c>
      <c r="H4095" t="s">
        <v>13</v>
      </c>
      <c r="I4095">
        <v>2023</v>
      </c>
      <c r="J4095" t="s">
        <v>529</v>
      </c>
      <c r="K4095">
        <v>16995770.170617308</v>
      </c>
      <c r="L4095">
        <v>0.22847862606800529</v>
      </c>
      <c r="M4095" t="s">
        <v>157</v>
      </c>
    </row>
    <row r="4096" spans="1:13" x14ac:dyDescent="0.3">
      <c r="A4096">
        <v>11</v>
      </c>
      <c r="B4096" t="s">
        <v>527</v>
      </c>
      <c r="C4096" s="1">
        <v>45200</v>
      </c>
      <c r="D4096" t="s">
        <v>41</v>
      </c>
      <c r="E4096" t="str">
        <f t="shared" si="63"/>
        <v>2023/10</v>
      </c>
      <c r="F4096">
        <v>76006742.101819605</v>
      </c>
      <c r="G4096">
        <v>-2.3461547137497357E-2</v>
      </c>
      <c r="H4096" t="s">
        <v>13</v>
      </c>
      <c r="I4096">
        <v>2023</v>
      </c>
      <c r="J4096" t="s">
        <v>529</v>
      </c>
      <c r="K4096">
        <v>16995770.170617308</v>
      </c>
      <c r="L4096">
        <v>0.22360871812989375</v>
      </c>
      <c r="M4096" t="s">
        <v>157</v>
      </c>
    </row>
    <row r="4097" spans="1:13" x14ac:dyDescent="0.3">
      <c r="A4097">
        <v>11</v>
      </c>
      <c r="B4097" t="s">
        <v>527</v>
      </c>
      <c r="C4097" s="1">
        <v>45170</v>
      </c>
      <c r="D4097" t="s">
        <v>42</v>
      </c>
      <c r="E4097" t="str">
        <f t="shared" si="63"/>
        <v>2023/09</v>
      </c>
      <c r="F4097">
        <v>77811061.158724904</v>
      </c>
      <c r="G4097">
        <v>7.167970912059049E-2</v>
      </c>
      <c r="H4097" t="s">
        <v>13</v>
      </c>
      <c r="I4097">
        <v>2023</v>
      </c>
      <c r="J4097" t="s">
        <v>529</v>
      </c>
      <c r="K4097">
        <v>16995770.170617308</v>
      </c>
      <c r="L4097">
        <v>0.21842357522856612</v>
      </c>
      <c r="M4097" t="s">
        <v>157</v>
      </c>
    </row>
    <row r="4098" spans="1:13" x14ac:dyDescent="0.3">
      <c r="A4098">
        <v>11</v>
      </c>
      <c r="B4098" t="s">
        <v>527</v>
      </c>
      <c r="C4098" s="1">
        <v>45139</v>
      </c>
      <c r="D4098" t="s">
        <v>43</v>
      </c>
      <c r="E4098" t="str">
        <f t="shared" si="63"/>
        <v>2023/08</v>
      </c>
      <c r="F4098">
        <v>72428791.010513797</v>
      </c>
      <c r="G4098">
        <v>3.0302304710396626E-3</v>
      </c>
      <c r="H4098" t="s">
        <v>13</v>
      </c>
      <c r="I4098">
        <v>2023</v>
      </c>
      <c r="J4098" t="s">
        <v>529</v>
      </c>
      <c r="K4098">
        <v>16995770.170617308</v>
      </c>
      <c r="L4098">
        <v>0.23465489252954941</v>
      </c>
      <c r="M4098" t="s">
        <v>157</v>
      </c>
    </row>
    <row r="4099" spans="1:13" x14ac:dyDescent="0.3">
      <c r="A4099">
        <v>11</v>
      </c>
      <c r="B4099" t="s">
        <v>527</v>
      </c>
      <c r="C4099" s="1">
        <v>45108</v>
      </c>
      <c r="D4099" t="s">
        <v>44</v>
      </c>
      <c r="E4099" t="str">
        <f t="shared" ref="E4099:E4162" si="64">TEXT(C4099,"yyyy/mm")</f>
        <v>2023/07</v>
      </c>
      <c r="F4099">
        <v>72209647.276709899</v>
      </c>
      <c r="G4099">
        <v>-3.0270219318706808E-3</v>
      </c>
      <c r="H4099" t="s">
        <v>13</v>
      </c>
      <c r="I4099">
        <v>2023</v>
      </c>
      <c r="J4099" t="s">
        <v>529</v>
      </c>
      <c r="K4099">
        <v>16995770.170617308</v>
      </c>
      <c r="L4099">
        <v>0.23536702935951095</v>
      </c>
      <c r="M4099" t="s">
        <v>157</v>
      </c>
    </row>
    <row r="4100" spans="1:13" x14ac:dyDescent="0.3">
      <c r="A4100">
        <v>11</v>
      </c>
      <c r="B4100" t="s">
        <v>527</v>
      </c>
      <c r="C4100" s="1">
        <v>45078</v>
      </c>
      <c r="D4100" t="s">
        <v>45</v>
      </c>
      <c r="E4100" t="str">
        <f t="shared" si="64"/>
        <v>2023/06</v>
      </c>
      <c r="F4100">
        <v>72428558.620273694</v>
      </c>
      <c r="G4100">
        <v>3.1008771970326733E-2</v>
      </c>
      <c r="H4100" t="s">
        <v>13</v>
      </c>
      <c r="I4100">
        <v>2023</v>
      </c>
      <c r="J4100" t="s">
        <v>529</v>
      </c>
      <c r="K4100">
        <v>16995770.170617308</v>
      </c>
      <c r="L4100">
        <v>0.23465564543017112</v>
      </c>
      <c r="M4100" t="s">
        <v>157</v>
      </c>
    </row>
    <row r="4101" spans="1:13" x14ac:dyDescent="0.3">
      <c r="A4101">
        <v>11</v>
      </c>
      <c r="B4101" t="s">
        <v>527</v>
      </c>
      <c r="C4101" s="1">
        <v>45047</v>
      </c>
      <c r="D4101" t="s">
        <v>46</v>
      </c>
      <c r="E4101" t="str">
        <f t="shared" si="64"/>
        <v>2023/05</v>
      </c>
      <c r="F4101">
        <v>70217102.430419907</v>
      </c>
      <c r="G4101">
        <v>-6.7900436913588158E-2</v>
      </c>
      <c r="H4101" t="s">
        <v>13</v>
      </c>
      <c r="I4101">
        <v>2023</v>
      </c>
      <c r="J4101" t="s">
        <v>529</v>
      </c>
      <c r="K4101">
        <v>16995770.170617308</v>
      </c>
      <c r="L4101">
        <v>0.24204601987754895</v>
      </c>
      <c r="M4101" t="s">
        <v>157</v>
      </c>
    </row>
    <row r="4102" spans="1:13" x14ac:dyDescent="0.3">
      <c r="A4102">
        <v>11</v>
      </c>
      <c r="B4102" t="s">
        <v>527</v>
      </c>
      <c r="C4102" s="1">
        <v>45017</v>
      </c>
      <c r="D4102" t="s">
        <v>47</v>
      </c>
      <c r="E4102" t="str">
        <f t="shared" si="64"/>
        <v>2023/04</v>
      </c>
      <c r="F4102">
        <v>75150467.918402404</v>
      </c>
      <c r="G4102">
        <v>8.3705362286676521E-3</v>
      </c>
      <c r="H4102" t="s">
        <v>13</v>
      </c>
      <c r="I4102">
        <v>2023</v>
      </c>
      <c r="J4102" t="s">
        <v>529</v>
      </c>
      <c r="K4102">
        <v>16995770.170617308</v>
      </c>
      <c r="L4102">
        <v>0.22615654488101311</v>
      </c>
      <c r="M4102" t="s">
        <v>157</v>
      </c>
    </row>
    <row r="4103" spans="1:13" x14ac:dyDescent="0.3">
      <c r="A4103">
        <v>11</v>
      </c>
      <c r="B4103" t="s">
        <v>527</v>
      </c>
      <c r="C4103" s="1">
        <v>44986</v>
      </c>
      <c r="D4103" t="s">
        <v>48</v>
      </c>
      <c r="E4103" t="str">
        <f t="shared" si="64"/>
        <v>2023/03</v>
      </c>
      <c r="F4103">
        <v>74524043.615328193</v>
      </c>
      <c r="G4103">
        <v>2.5257148224071841E-3</v>
      </c>
      <c r="H4103" t="s">
        <v>13</v>
      </c>
      <c r="I4103">
        <v>2023</v>
      </c>
      <c r="J4103" t="s">
        <v>529</v>
      </c>
      <c r="K4103">
        <v>16995770.170617308</v>
      </c>
      <c r="L4103">
        <v>0.2280575415143147</v>
      </c>
      <c r="M4103" t="s">
        <v>157</v>
      </c>
    </row>
    <row r="4104" spans="1:13" x14ac:dyDescent="0.3">
      <c r="A4104">
        <v>11</v>
      </c>
      <c r="B4104" t="s">
        <v>527</v>
      </c>
      <c r="C4104" s="1">
        <v>44958</v>
      </c>
      <c r="D4104" t="s">
        <v>49</v>
      </c>
      <c r="E4104" t="str">
        <f t="shared" si="64"/>
        <v>2023/02</v>
      </c>
      <c r="F4104">
        <v>74336054.636953294</v>
      </c>
      <c r="G4104">
        <v>1.466365520583804E-3</v>
      </c>
      <c r="H4104" t="s">
        <v>13</v>
      </c>
      <c r="I4104">
        <v>2023</v>
      </c>
      <c r="J4104" t="s">
        <v>529</v>
      </c>
      <c r="K4104">
        <v>16995770.170617308</v>
      </c>
      <c r="L4104">
        <v>0.22863427785644838</v>
      </c>
      <c r="M4104" t="s">
        <v>157</v>
      </c>
    </row>
    <row r="4105" spans="1:13" x14ac:dyDescent="0.3">
      <c r="A4105">
        <v>11</v>
      </c>
      <c r="B4105" t="s">
        <v>527</v>
      </c>
      <c r="C4105" s="1">
        <v>44927</v>
      </c>
      <c r="D4105" t="s">
        <v>50</v>
      </c>
      <c r="E4105" t="str">
        <f t="shared" si="64"/>
        <v>2023/01</v>
      </c>
      <c r="F4105">
        <v>74227130.690174997</v>
      </c>
      <c r="G4105">
        <v>4.4021819728442761E-2</v>
      </c>
      <c r="H4105" t="s">
        <v>13</v>
      </c>
      <c r="I4105">
        <v>2023</v>
      </c>
      <c r="J4105" t="s">
        <v>529</v>
      </c>
      <c r="K4105">
        <v>16995770.170617308</v>
      </c>
      <c r="L4105">
        <v>0.22896978520640751</v>
      </c>
      <c r="M4105" t="s">
        <v>157</v>
      </c>
    </row>
    <row r="4106" spans="1:13" x14ac:dyDescent="0.3">
      <c r="A4106">
        <v>11</v>
      </c>
      <c r="B4106" t="s">
        <v>527</v>
      </c>
      <c r="C4106" s="1">
        <v>44896</v>
      </c>
      <c r="D4106" t="s">
        <v>51</v>
      </c>
      <c r="E4106" t="str">
        <f t="shared" si="64"/>
        <v>2022/12</v>
      </c>
      <c r="F4106">
        <v>71030396.584958404</v>
      </c>
      <c r="G4106">
        <v>2.8229595011067976E-2</v>
      </c>
      <c r="H4106" t="s">
        <v>13</v>
      </c>
      <c r="I4106">
        <v>2022</v>
      </c>
      <c r="J4106" t="s">
        <v>530</v>
      </c>
      <c r="K4106">
        <v>12791993.863752723</v>
      </c>
      <c r="L4106">
        <v>0.18009182658092593</v>
      </c>
      <c r="M4106" t="s">
        <v>157</v>
      </c>
    </row>
    <row r="4107" spans="1:13" x14ac:dyDescent="0.3">
      <c r="A4107">
        <v>11</v>
      </c>
      <c r="B4107" t="s">
        <v>527</v>
      </c>
      <c r="C4107" s="1">
        <v>44866</v>
      </c>
      <c r="D4107" t="s">
        <v>53</v>
      </c>
      <c r="E4107" t="str">
        <f t="shared" si="64"/>
        <v>2022/11</v>
      </c>
      <c r="F4107">
        <v>69053275.220832005</v>
      </c>
      <c r="G4107">
        <v>-1.5514699742600687E-2</v>
      </c>
      <c r="H4107" t="s">
        <v>13</v>
      </c>
      <c r="I4107">
        <v>2022</v>
      </c>
      <c r="J4107" t="s">
        <v>530</v>
      </c>
      <c r="K4107">
        <v>12791993.863752723</v>
      </c>
      <c r="L4107">
        <v>0.18524818443215033</v>
      </c>
      <c r="M4107" t="s">
        <v>157</v>
      </c>
    </row>
    <row r="4108" spans="1:13" x14ac:dyDescent="0.3">
      <c r="A4108">
        <v>11</v>
      </c>
      <c r="B4108" t="s">
        <v>527</v>
      </c>
      <c r="C4108" s="1">
        <v>44835</v>
      </c>
      <c r="D4108" t="s">
        <v>54</v>
      </c>
      <c r="E4108" t="str">
        <f t="shared" si="64"/>
        <v>2022/10</v>
      </c>
      <c r="F4108">
        <v>70132969.9646869</v>
      </c>
      <c r="G4108">
        <v>9.0021596630183234E-2</v>
      </c>
      <c r="H4108" t="s">
        <v>13</v>
      </c>
      <c r="I4108">
        <v>2022</v>
      </c>
      <c r="J4108" t="s">
        <v>530</v>
      </c>
      <c r="K4108">
        <v>12791993.863752723</v>
      </c>
      <c r="L4108">
        <v>0.18239629478394687</v>
      </c>
      <c r="M4108" t="s">
        <v>157</v>
      </c>
    </row>
    <row r="4109" spans="1:13" x14ac:dyDescent="0.3">
      <c r="A4109">
        <v>11</v>
      </c>
      <c r="B4109" t="s">
        <v>527</v>
      </c>
      <c r="C4109" s="1">
        <v>44805</v>
      </c>
      <c r="D4109" t="s">
        <v>55</v>
      </c>
      <c r="E4109" t="str">
        <f t="shared" si="64"/>
        <v>2022/09</v>
      </c>
      <c r="F4109">
        <v>64095324.108458899</v>
      </c>
      <c r="G4109">
        <v>-5.4830638580896825E-2</v>
      </c>
      <c r="H4109" t="s">
        <v>13</v>
      </c>
      <c r="I4109">
        <v>2022</v>
      </c>
      <c r="J4109" t="s">
        <v>530</v>
      </c>
      <c r="K4109">
        <v>12791993.863752723</v>
      </c>
      <c r="L4109">
        <v>0.19957764535376638</v>
      </c>
      <c r="M4109" t="s">
        <v>157</v>
      </c>
    </row>
    <row r="4110" spans="1:13" x14ac:dyDescent="0.3">
      <c r="A4110">
        <v>11</v>
      </c>
      <c r="B4110" t="s">
        <v>527</v>
      </c>
      <c r="C4110" s="1">
        <v>44774</v>
      </c>
      <c r="D4110" t="s">
        <v>56</v>
      </c>
      <c r="E4110" t="str">
        <f t="shared" si="64"/>
        <v>2022/08</v>
      </c>
      <c r="F4110">
        <v>67707845.063555107</v>
      </c>
      <c r="G4110">
        <v>-0.23395519447859939</v>
      </c>
      <c r="H4110" t="s">
        <v>13</v>
      </c>
      <c r="I4110">
        <v>2022</v>
      </c>
      <c r="J4110" t="s">
        <v>530</v>
      </c>
      <c r="K4110">
        <v>12791993.863752723</v>
      </c>
      <c r="L4110">
        <v>0.18892927181104793</v>
      </c>
      <c r="M4110" t="s">
        <v>157</v>
      </c>
    </row>
    <row r="4111" spans="1:13" x14ac:dyDescent="0.3">
      <c r="A4111">
        <v>11</v>
      </c>
      <c r="B4111" t="s">
        <v>527</v>
      </c>
      <c r="C4111" s="1">
        <v>44743</v>
      </c>
      <c r="D4111" t="s">
        <v>57</v>
      </c>
      <c r="E4111" t="str">
        <f t="shared" si="64"/>
        <v>2022/07</v>
      </c>
      <c r="F4111">
        <v>85554812.079977006</v>
      </c>
      <c r="G4111">
        <v>-0.23601854170108538</v>
      </c>
      <c r="H4111" t="s">
        <v>13</v>
      </c>
      <c r="I4111">
        <v>2022</v>
      </c>
      <c r="J4111" t="s">
        <v>530</v>
      </c>
      <c r="K4111">
        <v>12791993.863752723</v>
      </c>
      <c r="L4111">
        <v>0.14951811070305096</v>
      </c>
      <c r="M4111" t="s">
        <v>157</v>
      </c>
    </row>
    <row r="4112" spans="1:13" x14ac:dyDescent="0.3">
      <c r="A4112">
        <v>11</v>
      </c>
      <c r="B4112" t="s">
        <v>527</v>
      </c>
      <c r="C4112" s="1">
        <v>44713</v>
      </c>
      <c r="D4112" t="s">
        <v>58</v>
      </c>
      <c r="E4112" t="str">
        <f t="shared" si="64"/>
        <v>2022/06</v>
      </c>
      <c r="F4112">
        <v>108329313.757955</v>
      </c>
      <c r="G4112">
        <v>1.8887611645525243E-2</v>
      </c>
      <c r="H4112" t="s">
        <v>13</v>
      </c>
      <c r="I4112">
        <v>2022</v>
      </c>
      <c r="J4112" t="s">
        <v>530</v>
      </c>
      <c r="K4112">
        <v>12791993.863752723</v>
      </c>
      <c r="L4112">
        <v>0.11808432473166444</v>
      </c>
      <c r="M4112" t="s">
        <v>157</v>
      </c>
    </row>
    <row r="4113" spans="1:13" x14ac:dyDescent="0.3">
      <c r="A4113">
        <v>11</v>
      </c>
      <c r="B4113" t="s">
        <v>527</v>
      </c>
      <c r="C4113" s="1">
        <v>44682</v>
      </c>
      <c r="D4113" t="s">
        <v>59</v>
      </c>
      <c r="E4113" t="str">
        <f t="shared" si="64"/>
        <v>2022/05</v>
      </c>
      <c r="F4113">
        <v>106302433.46946999</v>
      </c>
      <c r="G4113">
        <v>-3.6480771764225393E-2</v>
      </c>
      <c r="H4113" t="s">
        <v>13</v>
      </c>
      <c r="I4113">
        <v>2022</v>
      </c>
      <c r="J4113" t="s">
        <v>530</v>
      </c>
      <c r="K4113">
        <v>12791993.863752723</v>
      </c>
      <c r="L4113">
        <v>0.12033585164752204</v>
      </c>
      <c r="M4113" t="s">
        <v>157</v>
      </c>
    </row>
    <row r="4114" spans="1:13" x14ac:dyDescent="0.3">
      <c r="A4114">
        <v>11</v>
      </c>
      <c r="B4114" t="s">
        <v>527</v>
      </c>
      <c r="C4114" s="1">
        <v>44652</v>
      </c>
      <c r="D4114" t="s">
        <v>60</v>
      </c>
      <c r="E4114" t="str">
        <f t="shared" si="64"/>
        <v>2022/04</v>
      </c>
      <c r="F4114">
        <v>110252032.476634</v>
      </c>
      <c r="G4114">
        <v>8.7066419733630399E-2</v>
      </c>
      <c r="H4114" t="s">
        <v>13</v>
      </c>
      <c r="I4114">
        <v>2022</v>
      </c>
      <c r="J4114" t="s">
        <v>530</v>
      </c>
      <c r="K4114">
        <v>12791993.863752723</v>
      </c>
      <c r="L4114">
        <v>0.11602501628678603</v>
      </c>
      <c r="M4114" t="s">
        <v>157</v>
      </c>
    </row>
    <row r="4115" spans="1:13" x14ac:dyDescent="0.3">
      <c r="A4115">
        <v>11</v>
      </c>
      <c r="B4115" t="s">
        <v>527</v>
      </c>
      <c r="C4115" s="1">
        <v>44621</v>
      </c>
      <c r="D4115" t="s">
        <v>61</v>
      </c>
      <c r="E4115" t="str">
        <f t="shared" si="64"/>
        <v>2022/03</v>
      </c>
      <c r="F4115">
        <v>101058800.39681</v>
      </c>
      <c r="G4115">
        <v>6.3794052332246762E-2</v>
      </c>
      <c r="H4115" t="s">
        <v>13</v>
      </c>
      <c r="I4115">
        <v>2022</v>
      </c>
      <c r="J4115" t="s">
        <v>530</v>
      </c>
      <c r="K4115">
        <v>12791993.863752723</v>
      </c>
      <c r="L4115">
        <v>0.1265797121430754</v>
      </c>
      <c r="M4115" t="s">
        <v>157</v>
      </c>
    </row>
    <row r="4116" spans="1:13" x14ac:dyDescent="0.3">
      <c r="A4116">
        <v>11</v>
      </c>
      <c r="B4116" t="s">
        <v>527</v>
      </c>
      <c r="C4116" s="1">
        <v>44593</v>
      </c>
      <c r="D4116" t="s">
        <v>62</v>
      </c>
      <c r="E4116" t="str">
        <f t="shared" si="64"/>
        <v>2022/02</v>
      </c>
      <c r="F4116">
        <v>94813184.562432602</v>
      </c>
      <c r="G4116">
        <v>-5.1237443411623299E-2</v>
      </c>
      <c r="H4116" t="s">
        <v>13</v>
      </c>
      <c r="I4116">
        <v>2022</v>
      </c>
      <c r="J4116" t="s">
        <v>530</v>
      </c>
      <c r="K4116">
        <v>12791993.863752723</v>
      </c>
      <c r="L4116">
        <v>0.13491788006898395</v>
      </c>
      <c r="M4116" t="s">
        <v>157</v>
      </c>
    </row>
    <row r="4117" spans="1:13" x14ac:dyDescent="0.3">
      <c r="A4117">
        <v>11</v>
      </c>
      <c r="B4117" t="s">
        <v>527</v>
      </c>
      <c r="C4117" s="1">
        <v>44562</v>
      </c>
      <c r="D4117" t="s">
        <v>63</v>
      </c>
      <c r="E4117" t="str">
        <f t="shared" si="64"/>
        <v>2022/01</v>
      </c>
      <c r="F4117">
        <v>99797778.212019101</v>
      </c>
      <c r="G4117">
        <v>-8.4542549395458355E-2</v>
      </c>
      <c r="H4117" t="s">
        <v>13</v>
      </c>
      <c r="I4117">
        <v>2022</v>
      </c>
      <c r="J4117" t="s">
        <v>530</v>
      </c>
      <c r="K4117">
        <v>12791993.863752723</v>
      </c>
      <c r="L4117">
        <v>0.12817914479595222</v>
      </c>
      <c r="M4117" t="s">
        <v>157</v>
      </c>
    </row>
    <row r="4118" spans="1:13" x14ac:dyDescent="0.3">
      <c r="A4118">
        <v>11</v>
      </c>
      <c r="B4118" t="s">
        <v>527</v>
      </c>
      <c r="C4118" s="1">
        <v>44531</v>
      </c>
      <c r="D4118" t="s">
        <v>64</v>
      </c>
      <c r="E4118" t="str">
        <f t="shared" si="64"/>
        <v>2021/12</v>
      </c>
      <c r="F4118">
        <v>108601853.009891</v>
      </c>
      <c r="G4118">
        <v>5.2131699110599686E-2</v>
      </c>
      <c r="H4118" t="s">
        <v>13</v>
      </c>
      <c r="I4118">
        <v>2021</v>
      </c>
      <c r="J4118" t="s">
        <v>531</v>
      </c>
      <c r="K4118">
        <v>20225117.440491449</v>
      </c>
      <c r="L4118">
        <v>0.18623178960537101</v>
      </c>
      <c r="M4118" t="s">
        <v>15</v>
      </c>
    </row>
    <row r="4119" spans="1:13" x14ac:dyDescent="0.3">
      <c r="A4119">
        <v>11</v>
      </c>
      <c r="B4119" t="s">
        <v>527</v>
      </c>
      <c r="C4119" s="1">
        <v>44501</v>
      </c>
      <c r="D4119" t="s">
        <v>66</v>
      </c>
      <c r="E4119" t="str">
        <f t="shared" si="64"/>
        <v>2021/11</v>
      </c>
      <c r="F4119">
        <v>103085296.91896901</v>
      </c>
      <c r="G4119">
        <v>1.0819347645996787E-2</v>
      </c>
      <c r="H4119" t="s">
        <v>13</v>
      </c>
      <c r="I4119">
        <v>2021</v>
      </c>
      <c r="J4119" t="s">
        <v>531</v>
      </c>
      <c r="K4119">
        <v>20225117.440491449</v>
      </c>
      <c r="L4119">
        <v>0.19619788704095753</v>
      </c>
      <c r="M4119" t="s">
        <v>15</v>
      </c>
    </row>
    <row r="4120" spans="1:13" x14ac:dyDescent="0.3">
      <c r="A4120">
        <v>11</v>
      </c>
      <c r="B4120" t="s">
        <v>527</v>
      </c>
      <c r="C4120" s="1">
        <v>44470</v>
      </c>
      <c r="D4120" t="s">
        <v>67</v>
      </c>
      <c r="E4120" t="str">
        <f t="shared" si="64"/>
        <v>2021/10</v>
      </c>
      <c r="F4120">
        <v>101975993.04760601</v>
      </c>
      <c r="G4120">
        <v>7.2141812119621618E-2</v>
      </c>
      <c r="H4120" t="s">
        <v>13</v>
      </c>
      <c r="I4120">
        <v>2021</v>
      </c>
      <c r="J4120" t="s">
        <v>531</v>
      </c>
      <c r="K4120">
        <v>20225117.440491449</v>
      </c>
      <c r="L4120">
        <v>0.19833214500838101</v>
      </c>
      <c r="M4120" t="s">
        <v>15</v>
      </c>
    </row>
    <row r="4121" spans="1:13" x14ac:dyDescent="0.3">
      <c r="A4121">
        <v>11</v>
      </c>
      <c r="B4121" t="s">
        <v>527</v>
      </c>
      <c r="C4121" s="1">
        <v>44440</v>
      </c>
      <c r="D4121" t="s">
        <v>68</v>
      </c>
      <c r="E4121" t="str">
        <f t="shared" si="64"/>
        <v>2021/09</v>
      </c>
      <c r="F4121">
        <v>94878356.306932896</v>
      </c>
      <c r="G4121">
        <v>-4.0762597448806337E-2</v>
      </c>
      <c r="H4121" t="s">
        <v>13</v>
      </c>
      <c r="I4121">
        <v>2021</v>
      </c>
      <c r="J4121" t="s">
        <v>531</v>
      </c>
      <c r="K4121">
        <v>20225117.440491449</v>
      </c>
      <c r="L4121">
        <v>0.21316892732693316</v>
      </c>
      <c r="M4121" t="s">
        <v>15</v>
      </c>
    </row>
    <row r="4122" spans="1:13" x14ac:dyDescent="0.3">
      <c r="A4122">
        <v>11</v>
      </c>
      <c r="B4122" t="s">
        <v>527</v>
      </c>
      <c r="C4122" s="1">
        <v>44409</v>
      </c>
      <c r="D4122" t="s">
        <v>69</v>
      </c>
      <c r="E4122" t="str">
        <f t="shared" si="64"/>
        <v>2021/08</v>
      </c>
      <c r="F4122">
        <v>98825751.018528193</v>
      </c>
      <c r="G4122">
        <v>3.0702258787966771E-2</v>
      </c>
      <c r="H4122" t="s">
        <v>13</v>
      </c>
      <c r="I4122">
        <v>2021</v>
      </c>
      <c r="J4122" t="s">
        <v>531</v>
      </c>
      <c r="K4122">
        <v>20225117.440491449</v>
      </c>
      <c r="L4122">
        <v>0.20465432574045983</v>
      </c>
      <c r="M4122" t="s">
        <v>15</v>
      </c>
    </row>
    <row r="4123" spans="1:13" x14ac:dyDescent="0.3">
      <c r="A4123">
        <v>11</v>
      </c>
      <c r="B4123" t="s">
        <v>527</v>
      </c>
      <c r="C4123" s="1">
        <v>44378</v>
      </c>
      <c r="D4123" t="s">
        <v>70</v>
      </c>
      <c r="E4123" t="str">
        <f t="shared" si="64"/>
        <v>2021/07</v>
      </c>
      <c r="F4123">
        <v>95837682.183432505</v>
      </c>
      <c r="G4123">
        <v>-1.1200110784372007E-3</v>
      </c>
      <c r="H4123" t="s">
        <v>13</v>
      </c>
      <c r="I4123">
        <v>2021</v>
      </c>
      <c r="J4123" t="s">
        <v>531</v>
      </c>
      <c r="K4123">
        <v>20225117.440491449</v>
      </c>
      <c r="L4123">
        <v>0.21103512709938818</v>
      </c>
      <c r="M4123" t="s">
        <v>15</v>
      </c>
    </row>
    <row r="4124" spans="1:13" x14ac:dyDescent="0.3">
      <c r="A4124">
        <v>11</v>
      </c>
      <c r="B4124" t="s">
        <v>527</v>
      </c>
      <c r="C4124" s="1">
        <v>44348</v>
      </c>
      <c r="D4124" t="s">
        <v>71</v>
      </c>
      <c r="E4124" t="str">
        <f t="shared" si="64"/>
        <v>2021/06</v>
      </c>
      <c r="F4124">
        <v>95945081.582240894</v>
      </c>
      <c r="G4124">
        <v>5.4469603063176567E-2</v>
      </c>
      <c r="H4124" t="s">
        <v>13</v>
      </c>
      <c r="I4124">
        <v>2021</v>
      </c>
      <c r="J4124" t="s">
        <v>531</v>
      </c>
      <c r="K4124">
        <v>20225117.440491449</v>
      </c>
      <c r="L4124">
        <v>0.21079889773354521</v>
      </c>
      <c r="M4124" t="s">
        <v>15</v>
      </c>
    </row>
    <row r="4125" spans="1:13" x14ac:dyDescent="0.3">
      <c r="A4125">
        <v>11</v>
      </c>
      <c r="B4125" t="s">
        <v>527</v>
      </c>
      <c r="C4125" s="1">
        <v>44317</v>
      </c>
      <c r="D4125" t="s">
        <v>72</v>
      </c>
      <c r="E4125" t="str">
        <f t="shared" si="64"/>
        <v>2021/05</v>
      </c>
      <c r="F4125">
        <v>90858773.173774093</v>
      </c>
      <c r="G4125">
        <v>3.4395651634384181E-3</v>
      </c>
      <c r="H4125" t="s">
        <v>13</v>
      </c>
      <c r="I4125">
        <v>2021</v>
      </c>
      <c r="J4125" t="s">
        <v>531</v>
      </c>
      <c r="K4125">
        <v>20225117.440491449</v>
      </c>
      <c r="L4125">
        <v>0.22259949957511999</v>
      </c>
      <c r="M4125" t="s">
        <v>15</v>
      </c>
    </row>
    <row r="4126" spans="1:13" x14ac:dyDescent="0.3">
      <c r="A4126">
        <v>11</v>
      </c>
      <c r="B4126" t="s">
        <v>527</v>
      </c>
      <c r="C4126" s="1">
        <v>44287</v>
      </c>
      <c r="D4126" t="s">
        <v>73</v>
      </c>
      <c r="E4126" t="str">
        <f t="shared" si="64"/>
        <v>2021/04</v>
      </c>
      <c r="F4126">
        <v>90546795.344383597</v>
      </c>
      <c r="G4126">
        <v>3.9353505980113869E-2</v>
      </c>
      <c r="H4126" t="s">
        <v>13</v>
      </c>
      <c r="I4126">
        <v>2021</v>
      </c>
      <c r="J4126" t="s">
        <v>531</v>
      </c>
      <c r="K4126">
        <v>20225117.440491449</v>
      </c>
      <c r="L4126">
        <v>0.22336646331399918</v>
      </c>
      <c r="M4126" t="s">
        <v>15</v>
      </c>
    </row>
    <row r="4127" spans="1:13" x14ac:dyDescent="0.3">
      <c r="A4127">
        <v>11</v>
      </c>
      <c r="B4127" t="s">
        <v>527</v>
      </c>
      <c r="C4127" s="1">
        <v>44256</v>
      </c>
      <c r="D4127" t="s">
        <v>74</v>
      </c>
      <c r="E4127" t="str">
        <f t="shared" si="64"/>
        <v>2021/03</v>
      </c>
      <c r="F4127">
        <v>87052665.555559605</v>
      </c>
      <c r="G4127">
        <v>7.8465221770287724E-2</v>
      </c>
      <c r="H4127" t="s">
        <v>13</v>
      </c>
      <c r="I4127">
        <v>2021</v>
      </c>
      <c r="J4127" t="s">
        <v>531</v>
      </c>
      <c r="K4127">
        <v>20225117.440491449</v>
      </c>
      <c r="L4127">
        <v>0.2323319718174876</v>
      </c>
      <c r="M4127" t="s">
        <v>15</v>
      </c>
    </row>
    <row r="4128" spans="1:13" x14ac:dyDescent="0.3">
      <c r="A4128">
        <v>11</v>
      </c>
      <c r="B4128" t="s">
        <v>527</v>
      </c>
      <c r="C4128" s="1">
        <v>44228</v>
      </c>
      <c r="D4128" t="s">
        <v>75</v>
      </c>
      <c r="E4128" t="str">
        <f t="shared" si="64"/>
        <v>2021/02</v>
      </c>
      <c r="F4128">
        <v>80483167.642067</v>
      </c>
      <c r="G4128">
        <v>-0.1306397718383758</v>
      </c>
      <c r="H4128" t="s">
        <v>13</v>
      </c>
      <c r="I4128">
        <v>2021</v>
      </c>
      <c r="J4128" t="s">
        <v>531</v>
      </c>
      <c r="K4128">
        <v>20225117.440491449</v>
      </c>
      <c r="L4128">
        <v>0.25129624035722187</v>
      </c>
      <c r="M4128" t="s">
        <v>15</v>
      </c>
    </row>
    <row r="4129" spans="1:13" x14ac:dyDescent="0.3">
      <c r="A4129">
        <v>11</v>
      </c>
      <c r="B4129" t="s">
        <v>527</v>
      </c>
      <c r="C4129" s="1">
        <v>44197</v>
      </c>
      <c r="D4129" t="s">
        <v>76</v>
      </c>
      <c r="E4129" t="str">
        <f t="shared" si="64"/>
        <v>2021/01</v>
      </c>
      <c r="F4129">
        <v>91715173.7100759</v>
      </c>
      <c r="G4129">
        <v>1.236332495121072E-2</v>
      </c>
      <c r="H4129" t="s">
        <v>13</v>
      </c>
      <c r="I4129">
        <v>2021</v>
      </c>
      <c r="J4129" t="s">
        <v>531</v>
      </c>
      <c r="K4129">
        <v>20225117.440491449</v>
      </c>
      <c r="L4129">
        <v>0.2205209522300616</v>
      </c>
      <c r="M4129" t="s">
        <v>157</v>
      </c>
    </row>
    <row r="4130" spans="1:13" x14ac:dyDescent="0.3">
      <c r="A4130">
        <v>11</v>
      </c>
      <c r="B4130" t="s">
        <v>527</v>
      </c>
      <c r="C4130" s="1">
        <v>44166</v>
      </c>
      <c r="D4130" t="s">
        <v>77</v>
      </c>
      <c r="E4130" t="str">
        <f t="shared" si="64"/>
        <v>2020/12</v>
      </c>
      <c r="F4130">
        <v>90588249.831917703</v>
      </c>
      <c r="G4130">
        <v>-1.8150975979090357E-2</v>
      </c>
      <c r="H4130" t="s">
        <v>13</v>
      </c>
      <c r="I4130">
        <v>2020</v>
      </c>
      <c r="J4130" t="s">
        <v>532</v>
      </c>
      <c r="K4130">
        <v>19575702.718822051</v>
      </c>
      <c r="L4130">
        <v>0.21609538494389569</v>
      </c>
      <c r="M4130" t="s">
        <v>157</v>
      </c>
    </row>
    <row r="4131" spans="1:13" x14ac:dyDescent="0.3">
      <c r="A4131">
        <v>11</v>
      </c>
      <c r="B4131" t="s">
        <v>527</v>
      </c>
      <c r="C4131" s="1">
        <v>44136</v>
      </c>
      <c r="D4131" t="s">
        <v>79</v>
      </c>
      <c r="E4131" t="str">
        <f t="shared" si="64"/>
        <v>2020/11</v>
      </c>
      <c r="F4131">
        <v>92247528.184413403</v>
      </c>
      <c r="G4131">
        <v>5.877529218933334E-2</v>
      </c>
      <c r="H4131" t="s">
        <v>13</v>
      </c>
      <c r="I4131">
        <v>2020</v>
      </c>
      <c r="J4131" t="s">
        <v>532</v>
      </c>
      <c r="K4131">
        <v>19575702.718822051</v>
      </c>
      <c r="L4131">
        <v>0.21220842557090497</v>
      </c>
      <c r="M4131" t="s">
        <v>157</v>
      </c>
    </row>
    <row r="4132" spans="1:13" x14ac:dyDescent="0.3">
      <c r="A4132">
        <v>11</v>
      </c>
      <c r="B4132" t="s">
        <v>527</v>
      </c>
      <c r="C4132" s="1">
        <v>44105</v>
      </c>
      <c r="D4132" t="s">
        <v>80</v>
      </c>
      <c r="E4132" t="str">
        <f t="shared" si="64"/>
        <v>2020/10</v>
      </c>
      <c r="F4132">
        <v>86981912.576749101</v>
      </c>
      <c r="G4132">
        <v>-0.11689549989311494</v>
      </c>
      <c r="H4132" t="s">
        <v>13</v>
      </c>
      <c r="I4132">
        <v>2020</v>
      </c>
      <c r="J4132" t="s">
        <v>532</v>
      </c>
      <c r="K4132">
        <v>19575702.718822051</v>
      </c>
      <c r="L4132">
        <v>0.22505486645340539</v>
      </c>
      <c r="M4132" t="s">
        <v>157</v>
      </c>
    </row>
    <row r="4133" spans="1:13" x14ac:dyDescent="0.3">
      <c r="A4133">
        <v>11</v>
      </c>
      <c r="B4133" t="s">
        <v>527</v>
      </c>
      <c r="C4133" s="1">
        <v>44075</v>
      </c>
      <c r="D4133" t="s">
        <v>81</v>
      </c>
      <c r="E4133" t="str">
        <f t="shared" si="64"/>
        <v>2020/09</v>
      </c>
      <c r="F4133">
        <v>97767840.675522506</v>
      </c>
      <c r="G4133">
        <v>-1.3677744733057561E-2</v>
      </c>
      <c r="H4133" t="s">
        <v>13</v>
      </c>
      <c r="I4133">
        <v>2020</v>
      </c>
      <c r="J4133" t="s">
        <v>532</v>
      </c>
      <c r="K4133">
        <v>19575702.718822051</v>
      </c>
      <c r="L4133">
        <v>0.200226399433235</v>
      </c>
      <c r="M4133" t="s">
        <v>157</v>
      </c>
    </row>
    <row r="4134" spans="1:13" x14ac:dyDescent="0.3">
      <c r="A4134">
        <v>11</v>
      </c>
      <c r="B4134" t="s">
        <v>527</v>
      </c>
      <c r="C4134" s="1">
        <v>44044</v>
      </c>
      <c r="D4134" t="s">
        <v>82</v>
      </c>
      <c r="E4134" t="str">
        <f t="shared" si="64"/>
        <v>2020/08</v>
      </c>
      <c r="F4134">
        <v>99114271.319844499</v>
      </c>
      <c r="G4134">
        <v>-3.8511781596145447E-2</v>
      </c>
      <c r="H4134" t="s">
        <v>13</v>
      </c>
      <c r="I4134">
        <v>2020</v>
      </c>
      <c r="J4134" t="s">
        <v>532</v>
      </c>
      <c r="K4134">
        <v>19575702.718822051</v>
      </c>
      <c r="L4134">
        <v>0.19750639800045258</v>
      </c>
      <c r="M4134" t="s">
        <v>157</v>
      </c>
    </row>
    <row r="4135" spans="1:13" x14ac:dyDescent="0.3">
      <c r="A4135">
        <v>11</v>
      </c>
      <c r="B4135" t="s">
        <v>527</v>
      </c>
      <c r="C4135" s="1">
        <v>44013</v>
      </c>
      <c r="D4135" t="s">
        <v>83</v>
      </c>
      <c r="E4135" t="str">
        <f t="shared" si="64"/>
        <v>2020/07</v>
      </c>
      <c r="F4135">
        <v>103005792.225315</v>
      </c>
      <c r="G4135">
        <v>-6.7468659039169279E-2</v>
      </c>
      <c r="H4135" t="s">
        <v>13</v>
      </c>
      <c r="I4135">
        <v>2020</v>
      </c>
      <c r="J4135" t="s">
        <v>532</v>
      </c>
      <c r="K4135">
        <v>19575702.718822051</v>
      </c>
      <c r="L4135">
        <v>0.19004467900214905</v>
      </c>
      <c r="M4135" t="s">
        <v>157</v>
      </c>
    </row>
    <row r="4136" spans="1:13" x14ac:dyDescent="0.3">
      <c r="A4136">
        <v>11</v>
      </c>
      <c r="B4136" t="s">
        <v>527</v>
      </c>
      <c r="C4136" s="1">
        <v>43983</v>
      </c>
      <c r="D4136" t="s">
        <v>84</v>
      </c>
      <c r="E4136" t="str">
        <f t="shared" si="64"/>
        <v>2020/06</v>
      </c>
      <c r="F4136">
        <v>110195259.757056</v>
      </c>
      <c r="G4136">
        <v>-2.1260573913218159E-2</v>
      </c>
      <c r="H4136" t="s">
        <v>13</v>
      </c>
      <c r="I4136">
        <v>2020</v>
      </c>
      <c r="J4136" t="s">
        <v>532</v>
      </c>
      <c r="K4136">
        <v>19575702.718822051</v>
      </c>
      <c r="L4136">
        <v>0.17764559711533856</v>
      </c>
      <c r="M4136" t="s">
        <v>157</v>
      </c>
    </row>
    <row r="4137" spans="1:13" x14ac:dyDescent="0.3">
      <c r="A4137">
        <v>11</v>
      </c>
      <c r="B4137" t="s">
        <v>527</v>
      </c>
      <c r="C4137" s="1">
        <v>43952</v>
      </c>
      <c r="D4137" t="s">
        <v>85</v>
      </c>
      <c r="E4137" t="str">
        <f t="shared" si="64"/>
        <v>2020/05</v>
      </c>
      <c r="F4137">
        <v>112563156.450874</v>
      </c>
      <c r="G4137">
        <v>6.4990982092406587E-3</v>
      </c>
      <c r="H4137" t="s">
        <v>13</v>
      </c>
      <c r="I4137">
        <v>2020</v>
      </c>
      <c r="J4137" t="s">
        <v>532</v>
      </c>
      <c r="K4137">
        <v>19575702.718822051</v>
      </c>
      <c r="L4137">
        <v>0.17390861571446325</v>
      </c>
      <c r="M4137" t="s">
        <v>157</v>
      </c>
    </row>
    <row r="4138" spans="1:13" x14ac:dyDescent="0.3">
      <c r="A4138">
        <v>11</v>
      </c>
      <c r="B4138" t="s">
        <v>527</v>
      </c>
      <c r="C4138" s="1">
        <v>43922</v>
      </c>
      <c r="D4138" t="s">
        <v>86</v>
      </c>
      <c r="E4138" t="str">
        <f t="shared" si="64"/>
        <v>2020/04</v>
      </c>
      <c r="F4138">
        <v>111833969.53767</v>
      </c>
      <c r="G4138">
        <v>9.2276380161233351E-2</v>
      </c>
      <c r="H4138" t="s">
        <v>13</v>
      </c>
      <c r="I4138">
        <v>2020</v>
      </c>
      <c r="J4138" t="s">
        <v>532</v>
      </c>
      <c r="K4138">
        <v>19575702.718822051</v>
      </c>
      <c r="L4138">
        <v>0.17504254565718691</v>
      </c>
      <c r="M4138" t="s">
        <v>157</v>
      </c>
    </row>
    <row r="4139" spans="1:13" x14ac:dyDescent="0.3">
      <c r="A4139">
        <v>11</v>
      </c>
      <c r="B4139" t="s">
        <v>527</v>
      </c>
      <c r="C4139" s="1">
        <v>43891</v>
      </c>
      <c r="D4139" t="s">
        <v>87</v>
      </c>
      <c r="E4139" t="str">
        <f t="shared" si="64"/>
        <v>2020/03</v>
      </c>
      <c r="F4139">
        <v>101976151.42907</v>
      </c>
      <c r="G4139">
        <v>-3.0938772751965386E-2</v>
      </c>
      <c r="H4139" t="s">
        <v>13</v>
      </c>
      <c r="I4139">
        <v>2020</v>
      </c>
      <c r="J4139" t="s">
        <v>532</v>
      </c>
      <c r="K4139">
        <v>19575702.718822051</v>
      </c>
      <c r="L4139">
        <v>0.19196353700833696</v>
      </c>
      <c r="M4139" t="s">
        <v>157</v>
      </c>
    </row>
    <row r="4140" spans="1:13" x14ac:dyDescent="0.3">
      <c r="A4140">
        <v>11</v>
      </c>
      <c r="B4140" t="s">
        <v>527</v>
      </c>
      <c r="C4140" s="1">
        <v>43862</v>
      </c>
      <c r="D4140" t="s">
        <v>88</v>
      </c>
      <c r="E4140" t="str">
        <f t="shared" si="64"/>
        <v>2020/02</v>
      </c>
      <c r="F4140">
        <v>105180481.83261999</v>
      </c>
      <c r="G4140">
        <v>-0.12747366814113312</v>
      </c>
      <c r="H4140" t="s">
        <v>13</v>
      </c>
      <c r="I4140">
        <v>2020</v>
      </c>
      <c r="J4140" t="s">
        <v>532</v>
      </c>
      <c r="K4140">
        <v>19575702.718822051</v>
      </c>
      <c r="L4140">
        <v>0.18611535503301876</v>
      </c>
      <c r="M4140" t="s">
        <v>157</v>
      </c>
    </row>
    <row r="4141" spans="1:13" x14ac:dyDescent="0.3">
      <c r="A4141">
        <v>11</v>
      </c>
      <c r="B4141" t="s">
        <v>527</v>
      </c>
      <c r="C4141" s="1">
        <v>43831</v>
      </c>
      <c r="D4141" t="s">
        <v>89</v>
      </c>
      <c r="E4141" t="str">
        <f t="shared" si="64"/>
        <v>2020/01</v>
      </c>
      <c r="F4141">
        <v>119480289.616625</v>
      </c>
      <c r="G4141">
        <v>2.5492848882816985E-2</v>
      </c>
      <c r="H4141" t="s">
        <v>13</v>
      </c>
      <c r="I4141">
        <v>2020</v>
      </c>
      <c r="J4141" t="s">
        <v>532</v>
      </c>
      <c r="K4141">
        <v>19575702.718822051</v>
      </c>
      <c r="L4141">
        <v>0.16384043578764648</v>
      </c>
      <c r="M4141" t="s">
        <v>157</v>
      </c>
    </row>
    <row r="4142" spans="1:13" x14ac:dyDescent="0.3">
      <c r="A4142">
        <v>11</v>
      </c>
      <c r="B4142" t="s">
        <v>527</v>
      </c>
      <c r="C4142" s="1">
        <v>43800</v>
      </c>
      <c r="D4142" t="s">
        <v>90</v>
      </c>
      <c r="E4142" t="str">
        <f t="shared" si="64"/>
        <v>2019/12</v>
      </c>
      <c r="F4142">
        <v>116472893.071923</v>
      </c>
      <c r="G4142">
        <v>1.4207585503132416E-2</v>
      </c>
      <c r="H4142" t="s">
        <v>13</v>
      </c>
      <c r="I4142">
        <v>2019</v>
      </c>
      <c r="J4142" t="s">
        <v>533</v>
      </c>
      <c r="K4142">
        <v>14964048.943518378</v>
      </c>
      <c r="L4142">
        <v>0.12847666567600369</v>
      </c>
      <c r="M4142" t="s">
        <v>157</v>
      </c>
    </row>
    <row r="4143" spans="1:13" x14ac:dyDescent="0.3">
      <c r="A4143">
        <v>11</v>
      </c>
      <c r="B4143" t="s">
        <v>527</v>
      </c>
      <c r="C4143" s="1">
        <v>43770</v>
      </c>
      <c r="D4143" t="s">
        <v>92</v>
      </c>
      <c r="E4143" t="str">
        <f t="shared" si="64"/>
        <v>2019/11</v>
      </c>
      <c r="F4143">
        <v>114829794.356499</v>
      </c>
      <c r="G4143">
        <v>-8.2081090232663263E-3</v>
      </c>
      <c r="H4143" t="s">
        <v>13</v>
      </c>
      <c r="I4143">
        <v>2019</v>
      </c>
      <c r="J4143" t="s">
        <v>533</v>
      </c>
      <c r="K4143">
        <v>14964048.943518378</v>
      </c>
      <c r="L4143">
        <v>0.13031503737663414</v>
      </c>
      <c r="M4143" t="s">
        <v>157</v>
      </c>
    </row>
    <row r="4144" spans="1:13" x14ac:dyDescent="0.3">
      <c r="A4144">
        <v>11</v>
      </c>
      <c r="B4144" t="s">
        <v>527</v>
      </c>
      <c r="C4144" s="1">
        <v>43739</v>
      </c>
      <c r="D4144" t="s">
        <v>93</v>
      </c>
      <c r="E4144" t="str">
        <f t="shared" si="64"/>
        <v>2019/10</v>
      </c>
      <c r="F4144">
        <v>115776208.649985</v>
      </c>
      <c r="G4144">
        <v>1.3701504531404575E-2</v>
      </c>
      <c r="H4144" t="s">
        <v>13</v>
      </c>
      <c r="I4144">
        <v>2019</v>
      </c>
      <c r="J4144" t="s">
        <v>533</v>
      </c>
      <c r="K4144">
        <v>14964048.943518378</v>
      </c>
      <c r="L4144">
        <v>0.12924977521727057</v>
      </c>
      <c r="M4144" t="s">
        <v>157</v>
      </c>
    </row>
    <row r="4145" spans="1:13" x14ac:dyDescent="0.3">
      <c r="A4145">
        <v>11</v>
      </c>
      <c r="B4145" t="s">
        <v>527</v>
      </c>
      <c r="C4145" s="1">
        <v>43709</v>
      </c>
      <c r="D4145" t="s">
        <v>94</v>
      </c>
      <c r="E4145" t="str">
        <f t="shared" si="64"/>
        <v>2019/09</v>
      </c>
      <c r="F4145">
        <v>114200718.343641</v>
      </c>
      <c r="G4145">
        <v>1.9131703342132524E-2</v>
      </c>
      <c r="H4145" t="s">
        <v>13</v>
      </c>
      <c r="I4145">
        <v>2019</v>
      </c>
      <c r="J4145" t="s">
        <v>533</v>
      </c>
      <c r="K4145">
        <v>14964048.943518378</v>
      </c>
      <c r="L4145">
        <v>0.13103287930720461</v>
      </c>
      <c r="M4145" t="s">
        <v>157</v>
      </c>
    </row>
    <row r="4146" spans="1:13" x14ac:dyDescent="0.3">
      <c r="A4146">
        <v>11</v>
      </c>
      <c r="B4146" t="s">
        <v>527</v>
      </c>
      <c r="C4146" s="1">
        <v>43678</v>
      </c>
      <c r="D4146" t="s">
        <v>95</v>
      </c>
      <c r="E4146" t="str">
        <f t="shared" si="64"/>
        <v>2019/08</v>
      </c>
      <c r="F4146">
        <v>112036631.421561</v>
      </c>
      <c r="G4146">
        <v>5.297329553536974E-3</v>
      </c>
      <c r="H4146" t="s">
        <v>13</v>
      </c>
      <c r="I4146">
        <v>2019</v>
      </c>
      <c r="J4146" t="s">
        <v>533</v>
      </c>
      <c r="K4146">
        <v>14964048.943518378</v>
      </c>
      <c r="L4146">
        <v>0.13356389560850904</v>
      </c>
      <c r="M4146" t="s">
        <v>157</v>
      </c>
    </row>
    <row r="4147" spans="1:13" x14ac:dyDescent="0.3">
      <c r="A4147">
        <v>11</v>
      </c>
      <c r="B4147" t="s">
        <v>527</v>
      </c>
      <c r="C4147" s="1">
        <v>43647</v>
      </c>
      <c r="D4147" t="s">
        <v>96</v>
      </c>
      <c r="E4147" t="str">
        <f t="shared" si="64"/>
        <v>2019/07</v>
      </c>
      <c r="F4147">
        <v>111444705.659971</v>
      </c>
      <c r="G4147">
        <v>7.6940253663371899E-2</v>
      </c>
      <c r="H4147" t="s">
        <v>13</v>
      </c>
      <c r="I4147">
        <v>2019</v>
      </c>
      <c r="J4147" t="s">
        <v>533</v>
      </c>
      <c r="K4147">
        <v>14964048.943518378</v>
      </c>
      <c r="L4147">
        <v>0.13427330490849154</v>
      </c>
      <c r="M4147" t="s">
        <v>157</v>
      </c>
    </row>
    <row r="4148" spans="1:13" x14ac:dyDescent="0.3">
      <c r="A4148">
        <v>11</v>
      </c>
      <c r="B4148" t="s">
        <v>527</v>
      </c>
      <c r="C4148" s="1">
        <v>43617</v>
      </c>
      <c r="D4148" t="s">
        <v>97</v>
      </c>
      <c r="E4148" t="str">
        <f t="shared" si="64"/>
        <v>2019/06</v>
      </c>
      <c r="F4148">
        <v>103191687.34984501</v>
      </c>
      <c r="G4148">
        <v>3.20039893230738E-2</v>
      </c>
      <c r="H4148" t="s">
        <v>13</v>
      </c>
      <c r="I4148">
        <v>2019</v>
      </c>
      <c r="J4148" t="s">
        <v>533</v>
      </c>
      <c r="K4148">
        <v>14964048.943518378</v>
      </c>
      <c r="L4148">
        <v>0.14501215483362143</v>
      </c>
      <c r="M4148" t="s">
        <v>157</v>
      </c>
    </row>
    <row r="4149" spans="1:13" x14ac:dyDescent="0.3">
      <c r="A4149">
        <v>11</v>
      </c>
      <c r="B4149" t="s">
        <v>527</v>
      </c>
      <c r="C4149" s="1">
        <v>43586</v>
      </c>
      <c r="D4149" t="s">
        <v>98</v>
      </c>
      <c r="E4149" t="str">
        <f t="shared" si="64"/>
        <v>2019/05</v>
      </c>
      <c r="F4149">
        <v>99941429.7147367</v>
      </c>
      <c r="G4149">
        <v>-2.9898746154372081E-2</v>
      </c>
      <c r="H4149" t="s">
        <v>13</v>
      </c>
      <c r="I4149">
        <v>2019</v>
      </c>
      <c r="J4149" t="s">
        <v>533</v>
      </c>
      <c r="K4149">
        <v>14964048.943518378</v>
      </c>
      <c r="L4149">
        <v>0.14972818566064477</v>
      </c>
      <c r="M4149" t="s">
        <v>157</v>
      </c>
    </row>
    <row r="4150" spans="1:13" x14ac:dyDescent="0.3">
      <c r="A4150">
        <v>11</v>
      </c>
      <c r="B4150" t="s">
        <v>527</v>
      </c>
      <c r="C4150" s="1">
        <v>43556</v>
      </c>
      <c r="D4150" t="s">
        <v>99</v>
      </c>
      <c r="E4150" t="str">
        <f t="shared" si="64"/>
        <v>2019/04</v>
      </c>
      <c r="F4150">
        <v>102974672.269894</v>
      </c>
      <c r="G4150">
        <v>-1.4734205326700466E-2</v>
      </c>
      <c r="H4150" t="s">
        <v>13</v>
      </c>
      <c r="I4150">
        <v>2019</v>
      </c>
      <c r="J4150" t="s">
        <v>533</v>
      </c>
      <c r="K4150">
        <v>14964048.943518378</v>
      </c>
      <c r="L4150">
        <v>0.1453177622580627</v>
      </c>
      <c r="M4150" t="s">
        <v>157</v>
      </c>
    </row>
    <row r="4151" spans="1:13" x14ac:dyDescent="0.3">
      <c r="A4151">
        <v>11</v>
      </c>
      <c r="B4151" t="s">
        <v>527</v>
      </c>
      <c r="C4151" s="1">
        <v>43525</v>
      </c>
      <c r="D4151" t="s">
        <v>100</v>
      </c>
      <c r="E4151" t="str">
        <f t="shared" si="64"/>
        <v>2019/03</v>
      </c>
      <c r="F4151">
        <v>104503155.071996</v>
      </c>
      <c r="G4151">
        <v>6.8541965334333765E-2</v>
      </c>
      <c r="H4151" t="s">
        <v>13</v>
      </c>
      <c r="I4151">
        <v>2019</v>
      </c>
      <c r="J4151" t="s">
        <v>533</v>
      </c>
      <c r="K4151">
        <v>14964048.943518378</v>
      </c>
      <c r="L4151">
        <v>0.1431923173344298</v>
      </c>
      <c r="M4151" t="s">
        <v>157</v>
      </c>
    </row>
    <row r="4152" spans="1:13" x14ac:dyDescent="0.3">
      <c r="A4152">
        <v>11</v>
      </c>
      <c r="B4152" t="s">
        <v>527</v>
      </c>
      <c r="C4152" s="1">
        <v>43497</v>
      </c>
      <c r="D4152" t="s">
        <v>101</v>
      </c>
      <c r="E4152" t="str">
        <f t="shared" si="64"/>
        <v>2019/02</v>
      </c>
      <c r="F4152">
        <v>97580267.691931099</v>
      </c>
      <c r="G4152">
        <v>1.3877088700416575E-2</v>
      </c>
      <c r="H4152" t="s">
        <v>13</v>
      </c>
      <c r="I4152">
        <v>2019</v>
      </c>
      <c r="J4152" t="s">
        <v>533</v>
      </c>
      <c r="K4152">
        <v>14964048.943518378</v>
      </c>
      <c r="L4152">
        <v>0.15335117742002008</v>
      </c>
      <c r="M4152" t="s">
        <v>157</v>
      </c>
    </row>
    <row r="4153" spans="1:13" x14ac:dyDescent="0.3">
      <c r="A4153">
        <v>11</v>
      </c>
      <c r="B4153" t="s">
        <v>527</v>
      </c>
      <c r="C4153" s="1">
        <v>43466</v>
      </c>
      <c r="D4153" t="s">
        <v>102</v>
      </c>
      <c r="E4153" t="str">
        <f t="shared" si="64"/>
        <v>2019/01</v>
      </c>
      <c r="F4153">
        <v>96235490.041778997</v>
      </c>
      <c r="G4153">
        <v>2.3665011858428633E-2</v>
      </c>
      <c r="H4153" t="s">
        <v>13</v>
      </c>
      <c r="I4153">
        <v>2019</v>
      </c>
      <c r="J4153" t="s">
        <v>533</v>
      </c>
      <c r="K4153">
        <v>14964048.943518378</v>
      </c>
      <c r="L4153">
        <v>0.15549407954406416</v>
      </c>
      <c r="M4153" t="s">
        <v>157</v>
      </c>
    </row>
    <row r="4154" spans="1:13" x14ac:dyDescent="0.3">
      <c r="A4154">
        <v>11</v>
      </c>
      <c r="B4154" t="s">
        <v>527</v>
      </c>
      <c r="C4154" s="1">
        <v>43435</v>
      </c>
      <c r="D4154" t="s">
        <v>103</v>
      </c>
      <c r="E4154" t="str">
        <f t="shared" si="64"/>
        <v>2018/12</v>
      </c>
      <c r="F4154">
        <v>93984812.224160701</v>
      </c>
      <c r="G4154">
        <v>-8.3174051188457096E-2</v>
      </c>
      <c r="H4154" t="s">
        <v>13</v>
      </c>
      <c r="I4154">
        <v>2018</v>
      </c>
      <c r="J4154" t="s">
        <v>534</v>
      </c>
      <c r="K4154">
        <v>5536230.0000630468</v>
      </c>
      <c r="L4154">
        <v>5.8905581327956799E-2</v>
      </c>
      <c r="M4154" t="s">
        <v>157</v>
      </c>
    </row>
    <row r="4155" spans="1:13" x14ac:dyDescent="0.3">
      <c r="A4155">
        <v>11</v>
      </c>
      <c r="B4155" t="s">
        <v>527</v>
      </c>
      <c r="C4155" s="1">
        <v>43405</v>
      </c>
      <c r="D4155" t="s">
        <v>105</v>
      </c>
      <c r="E4155" t="str">
        <f t="shared" si="64"/>
        <v>2018/11</v>
      </c>
      <c r="F4155">
        <v>102136203.23070499</v>
      </c>
      <c r="G4155">
        <v>7.0636731822913343E-2</v>
      </c>
      <c r="H4155" t="s">
        <v>13</v>
      </c>
      <c r="I4155">
        <v>2018</v>
      </c>
      <c r="J4155" t="s">
        <v>534</v>
      </c>
      <c r="K4155">
        <v>5536230.0000630468</v>
      </c>
      <c r="L4155">
        <v>5.4204384194288337E-2</v>
      </c>
      <c r="M4155" t="s">
        <v>157</v>
      </c>
    </row>
    <row r="4156" spans="1:13" x14ac:dyDescent="0.3">
      <c r="A4156">
        <v>11</v>
      </c>
      <c r="B4156" t="s">
        <v>527</v>
      </c>
      <c r="C4156" s="1">
        <v>43374</v>
      </c>
      <c r="D4156" t="s">
        <v>106</v>
      </c>
      <c r="E4156" t="str">
        <f t="shared" si="64"/>
        <v>2018/10</v>
      </c>
      <c r="F4156">
        <v>95170547.268447593</v>
      </c>
      <c r="G4156">
        <v>-1.6781394395874786E-2</v>
      </c>
      <c r="H4156" t="s">
        <v>13</v>
      </c>
      <c r="I4156">
        <v>2018</v>
      </c>
      <c r="J4156" t="s">
        <v>534</v>
      </c>
      <c r="K4156">
        <v>5536230.0000630468</v>
      </c>
      <c r="L4156">
        <v>5.8171673474220982E-2</v>
      </c>
      <c r="M4156" t="s">
        <v>157</v>
      </c>
    </row>
    <row r="4157" spans="1:13" x14ac:dyDescent="0.3">
      <c r="A4157">
        <v>11</v>
      </c>
      <c r="B4157" t="s">
        <v>527</v>
      </c>
      <c r="C4157" s="1">
        <v>43344</v>
      </c>
      <c r="D4157" t="s">
        <v>107</v>
      </c>
      <c r="E4157" t="str">
        <f t="shared" si="64"/>
        <v>2018/09</v>
      </c>
      <c r="F4157">
        <v>96781117.7698403</v>
      </c>
      <c r="G4157">
        <v>-1.5207109541919214E-2</v>
      </c>
      <c r="H4157" t="s">
        <v>13</v>
      </c>
      <c r="I4157">
        <v>2018</v>
      </c>
      <c r="J4157" t="s">
        <v>534</v>
      </c>
      <c r="K4157">
        <v>5536230.0000630468</v>
      </c>
      <c r="L4157">
        <v>5.7203617065355809E-2</v>
      </c>
      <c r="M4157" t="s">
        <v>157</v>
      </c>
    </row>
    <row r="4158" spans="1:13" x14ac:dyDescent="0.3">
      <c r="A4158">
        <v>11</v>
      </c>
      <c r="B4158" t="s">
        <v>527</v>
      </c>
      <c r="C4158" s="1">
        <v>43313</v>
      </c>
      <c r="D4158" t="s">
        <v>108</v>
      </c>
      <c r="E4158" t="str">
        <f t="shared" si="64"/>
        <v>2018/08</v>
      </c>
      <c r="F4158">
        <v>98264126.387137502</v>
      </c>
      <c r="G4158">
        <v>-1.343162130735904E-2</v>
      </c>
      <c r="H4158" t="s">
        <v>13</v>
      </c>
      <c r="I4158">
        <v>2018</v>
      </c>
      <c r="J4158" t="s">
        <v>534</v>
      </c>
      <c r="K4158">
        <v>5536230.0000630468</v>
      </c>
      <c r="L4158">
        <v>5.6340296338173355E-2</v>
      </c>
      <c r="M4158" t="s">
        <v>157</v>
      </c>
    </row>
    <row r="4159" spans="1:13" x14ac:dyDescent="0.3">
      <c r="A4159">
        <v>11</v>
      </c>
      <c r="B4159" t="s">
        <v>527</v>
      </c>
      <c r="C4159" s="1">
        <v>43282</v>
      </c>
      <c r="D4159" t="s">
        <v>109</v>
      </c>
      <c r="E4159" t="str">
        <f t="shared" si="64"/>
        <v>2018/07</v>
      </c>
      <c r="F4159">
        <v>99592876.579143301</v>
      </c>
      <c r="G4159">
        <v>3.3327416505044512E-2</v>
      </c>
      <c r="H4159" t="s">
        <v>13</v>
      </c>
      <c r="I4159">
        <v>2018</v>
      </c>
      <c r="J4159" t="s">
        <v>534</v>
      </c>
      <c r="K4159">
        <v>5536230.0000630468</v>
      </c>
      <c r="L4159">
        <v>5.5588614268647821E-2</v>
      </c>
      <c r="M4159" t="s">
        <v>157</v>
      </c>
    </row>
    <row r="4160" spans="1:13" x14ac:dyDescent="0.3">
      <c r="A4160">
        <v>11</v>
      </c>
      <c r="B4160" t="s">
        <v>527</v>
      </c>
      <c r="C4160" s="1">
        <v>43252</v>
      </c>
      <c r="D4160" t="s">
        <v>110</v>
      </c>
      <c r="E4160" t="str">
        <f t="shared" si="64"/>
        <v>2018/06</v>
      </c>
      <c r="F4160">
        <v>96328403.677602395</v>
      </c>
      <c r="G4160">
        <v>3.8683051032052254E-3</v>
      </c>
      <c r="H4160" t="s">
        <v>13</v>
      </c>
      <c r="I4160">
        <v>2018</v>
      </c>
      <c r="J4160" t="s">
        <v>534</v>
      </c>
      <c r="K4160">
        <v>5536230.0000630468</v>
      </c>
      <c r="L4160">
        <v>5.7472456603682845E-2</v>
      </c>
      <c r="M4160" t="s">
        <v>157</v>
      </c>
    </row>
    <row r="4161" spans="1:13" x14ac:dyDescent="0.3">
      <c r="A4161">
        <v>11</v>
      </c>
      <c r="B4161" t="s">
        <v>527</v>
      </c>
      <c r="C4161" s="1">
        <v>43221</v>
      </c>
      <c r="D4161" t="s">
        <v>111</v>
      </c>
      <c r="E4161" t="str">
        <f t="shared" si="64"/>
        <v>2018/05</v>
      </c>
      <c r="F4161">
        <v>95956495.812381506</v>
      </c>
      <c r="G4161">
        <v>4.1987711574030459E-2</v>
      </c>
      <c r="H4161" t="s">
        <v>13</v>
      </c>
      <c r="I4161">
        <v>2018</v>
      </c>
      <c r="J4161" t="s">
        <v>534</v>
      </c>
      <c r="K4161">
        <v>5536230.0000630468</v>
      </c>
      <c r="L4161">
        <v>5.7695208158577767E-2</v>
      </c>
      <c r="M4161" t="s">
        <v>157</v>
      </c>
    </row>
    <row r="4162" spans="1:13" x14ac:dyDescent="0.3">
      <c r="A4162">
        <v>11</v>
      </c>
      <c r="B4162" t="s">
        <v>527</v>
      </c>
      <c r="C4162" s="1">
        <v>43191</v>
      </c>
      <c r="D4162" t="s">
        <v>112</v>
      </c>
      <c r="E4162" t="str">
        <f t="shared" si="64"/>
        <v>2018/04</v>
      </c>
      <c r="F4162">
        <v>92010914.746490002</v>
      </c>
      <c r="G4162">
        <v>4.728623275192062E-2</v>
      </c>
      <c r="H4162" t="s">
        <v>13</v>
      </c>
      <c r="I4162">
        <v>2018</v>
      </c>
      <c r="J4162" t="s">
        <v>534</v>
      </c>
      <c r="K4162">
        <v>5536230.0000630468</v>
      </c>
      <c r="L4162">
        <v>6.0169274648736615E-2</v>
      </c>
      <c r="M4162" t="s">
        <v>157</v>
      </c>
    </row>
    <row r="4163" spans="1:13" x14ac:dyDescent="0.3">
      <c r="A4163">
        <v>11</v>
      </c>
      <c r="B4163" t="s">
        <v>527</v>
      </c>
      <c r="C4163" s="1">
        <v>43160</v>
      </c>
      <c r="D4163" t="s">
        <v>113</v>
      </c>
      <c r="E4163" t="str">
        <f t="shared" ref="E4163:E4226" si="65">TEXT(C4163,"yyyy/mm")</f>
        <v>2018/03</v>
      </c>
      <c r="F4163">
        <v>87761330.4378144</v>
      </c>
      <c r="G4163">
        <v>6.4309115292259772E-2</v>
      </c>
      <c r="H4163" t="s">
        <v>13</v>
      </c>
      <c r="I4163">
        <v>2018</v>
      </c>
      <c r="J4163" t="s">
        <v>534</v>
      </c>
      <c r="K4163">
        <v>5536230.0000630468</v>
      </c>
      <c r="L4163">
        <v>6.3082794807741524E-2</v>
      </c>
      <c r="M4163" t="s">
        <v>157</v>
      </c>
    </row>
    <row r="4164" spans="1:13" x14ac:dyDescent="0.3">
      <c r="A4164">
        <v>11</v>
      </c>
      <c r="B4164" t="s">
        <v>527</v>
      </c>
      <c r="C4164" s="1">
        <v>43132</v>
      </c>
      <c r="D4164" t="s">
        <v>114</v>
      </c>
      <c r="E4164" t="str">
        <f t="shared" si="65"/>
        <v>2018/02</v>
      </c>
      <c r="F4164">
        <v>82295124.102651894</v>
      </c>
      <c r="G4164">
        <v>-9.9118697525017556E-3</v>
      </c>
      <c r="H4164" t="s">
        <v>13</v>
      </c>
      <c r="I4164">
        <v>2018</v>
      </c>
      <c r="J4164" t="s">
        <v>534</v>
      </c>
      <c r="K4164">
        <v>5536230.0000630468</v>
      </c>
      <c r="L4164">
        <v>6.7272879899389404E-2</v>
      </c>
      <c r="M4164" t="s">
        <v>157</v>
      </c>
    </row>
    <row r="4165" spans="1:13" x14ac:dyDescent="0.3">
      <c r="A4165">
        <v>11</v>
      </c>
      <c r="B4165" t="s">
        <v>527</v>
      </c>
      <c r="C4165" s="1">
        <v>43101</v>
      </c>
      <c r="D4165" t="s">
        <v>115</v>
      </c>
      <c r="E4165" t="str">
        <f t="shared" si="65"/>
        <v>2018/01</v>
      </c>
      <c r="F4165">
        <v>83114878.592491105</v>
      </c>
      <c r="G4165">
        <v>-6.3833627845941543E-2</v>
      </c>
      <c r="H4165" t="s">
        <v>13</v>
      </c>
      <c r="I4165">
        <v>2018</v>
      </c>
      <c r="J4165" t="s">
        <v>534</v>
      </c>
      <c r="K4165">
        <v>5536230.0000630468</v>
      </c>
      <c r="L4165">
        <v>6.6609373602131566E-2</v>
      </c>
      <c r="M4165" t="s">
        <v>157</v>
      </c>
    </row>
    <row r="4166" spans="1:13" x14ac:dyDescent="0.3">
      <c r="A4166">
        <v>11</v>
      </c>
      <c r="B4166" t="s">
        <v>527</v>
      </c>
      <c r="C4166" s="1">
        <v>43070</v>
      </c>
      <c r="D4166" t="s">
        <v>116</v>
      </c>
      <c r="E4166" t="str">
        <f t="shared" si="65"/>
        <v>2017/12</v>
      </c>
      <c r="F4166">
        <v>88593399.590527803</v>
      </c>
      <c r="G4166">
        <v>4.1003452715469596E-2</v>
      </c>
      <c r="H4166" t="s">
        <v>13</v>
      </c>
      <c r="I4166">
        <v>2017</v>
      </c>
      <c r="J4166" t="s">
        <v>535</v>
      </c>
      <c r="K4166">
        <v>-91105.499767952948</v>
      </c>
      <c r="L4166">
        <v>-1.0283553875236292E-3</v>
      </c>
      <c r="M4166" t="s">
        <v>157</v>
      </c>
    </row>
    <row r="4167" spans="1:13" x14ac:dyDescent="0.3">
      <c r="A4167">
        <v>11</v>
      </c>
      <c r="B4167" t="s">
        <v>527</v>
      </c>
      <c r="C4167" s="1">
        <v>43040</v>
      </c>
      <c r="D4167" t="s">
        <v>118</v>
      </c>
      <c r="E4167" t="str">
        <f t="shared" si="65"/>
        <v>2017/11</v>
      </c>
      <c r="F4167">
        <v>85034232.048578694</v>
      </c>
      <c r="G4167">
        <v>-5.9172971845457688E-2</v>
      </c>
      <c r="H4167" t="s">
        <v>13</v>
      </c>
      <c r="I4167">
        <v>2017</v>
      </c>
      <c r="J4167" t="s">
        <v>535</v>
      </c>
      <c r="K4167">
        <v>-91105.499767952948</v>
      </c>
      <c r="L4167">
        <v>-1.071397924966334E-3</v>
      </c>
      <c r="M4167" t="s">
        <v>157</v>
      </c>
    </row>
    <row r="4168" spans="1:13" x14ac:dyDescent="0.3">
      <c r="A4168">
        <v>11</v>
      </c>
      <c r="B4168" t="s">
        <v>527</v>
      </c>
      <c r="C4168" s="1">
        <v>43009</v>
      </c>
      <c r="D4168" t="s">
        <v>119</v>
      </c>
      <c r="E4168" t="str">
        <f t="shared" si="65"/>
        <v>2017/10</v>
      </c>
      <c r="F4168">
        <v>90217811.764332399</v>
      </c>
      <c r="G4168">
        <v>-9.2113893675306355E-2</v>
      </c>
      <c r="H4168" t="s">
        <v>13</v>
      </c>
      <c r="I4168">
        <v>2017</v>
      </c>
      <c r="J4168" t="s">
        <v>535</v>
      </c>
      <c r="K4168">
        <v>-91105.499767952948</v>
      </c>
      <c r="L4168">
        <v>-1.0098393874364785E-3</v>
      </c>
      <c r="M4168" t="s">
        <v>157</v>
      </c>
    </row>
    <row r="4169" spans="1:13" x14ac:dyDescent="0.3">
      <c r="A4169">
        <v>11</v>
      </c>
      <c r="B4169" t="s">
        <v>527</v>
      </c>
      <c r="C4169" s="1">
        <v>42979</v>
      </c>
      <c r="D4169" t="s">
        <v>120</v>
      </c>
      <c r="E4169" t="str">
        <f t="shared" si="65"/>
        <v>2017/09</v>
      </c>
      <c r="F4169">
        <v>98922901.194733799</v>
      </c>
      <c r="G4169">
        <v>-2.9761664190338512E-2</v>
      </c>
      <c r="H4169" t="s">
        <v>13</v>
      </c>
      <c r="I4169">
        <v>2017</v>
      </c>
      <c r="J4169" t="s">
        <v>535</v>
      </c>
      <c r="K4169">
        <v>-91105.499767952948</v>
      </c>
      <c r="L4169">
        <v>-9.2097480631515274E-4</v>
      </c>
      <c r="M4169" t="s">
        <v>157</v>
      </c>
    </row>
    <row r="4170" spans="1:13" x14ac:dyDescent="0.3">
      <c r="A4170">
        <v>11</v>
      </c>
      <c r="B4170" t="s">
        <v>527</v>
      </c>
      <c r="C4170" s="1">
        <v>42948</v>
      </c>
      <c r="D4170" t="s">
        <v>121</v>
      </c>
      <c r="E4170" t="str">
        <f t="shared" si="65"/>
        <v>2017/08</v>
      </c>
      <c r="F4170">
        <v>101911260.05056</v>
      </c>
      <c r="G4170">
        <v>1.2476247734403513E-2</v>
      </c>
      <c r="H4170" t="s">
        <v>13</v>
      </c>
      <c r="I4170">
        <v>2017</v>
      </c>
      <c r="J4170" t="s">
        <v>535</v>
      </c>
      <c r="K4170">
        <v>-91105.499767952948</v>
      </c>
      <c r="L4170">
        <v>-8.9396892671873428E-4</v>
      </c>
      <c r="M4170" t="s">
        <v>157</v>
      </c>
    </row>
    <row r="4171" spans="1:13" x14ac:dyDescent="0.3">
      <c r="A4171">
        <v>11</v>
      </c>
      <c r="B4171" t="s">
        <v>527</v>
      </c>
      <c r="C4171" s="1">
        <v>42917</v>
      </c>
      <c r="D4171" t="s">
        <v>122</v>
      </c>
      <c r="E4171" t="str">
        <f t="shared" si="65"/>
        <v>2017/07</v>
      </c>
      <c r="F4171">
        <v>100647688.62853301</v>
      </c>
      <c r="G4171">
        <v>-7.6850806187313436E-2</v>
      </c>
      <c r="H4171" t="s">
        <v>13</v>
      </c>
      <c r="I4171">
        <v>2017</v>
      </c>
      <c r="J4171" t="s">
        <v>535</v>
      </c>
      <c r="K4171">
        <v>-91105.499767952948</v>
      </c>
      <c r="L4171">
        <v>-9.0519217092209601E-4</v>
      </c>
      <c r="M4171" t="s">
        <v>157</v>
      </c>
    </row>
    <row r="4172" spans="1:13" x14ac:dyDescent="0.3">
      <c r="A4172">
        <v>11</v>
      </c>
      <c r="B4172" t="s">
        <v>527</v>
      </c>
      <c r="C4172" s="1">
        <v>42887</v>
      </c>
      <c r="D4172" t="s">
        <v>123</v>
      </c>
      <c r="E4172" t="str">
        <f t="shared" si="65"/>
        <v>2017/06</v>
      </c>
      <c r="F4172">
        <v>108687521.895007</v>
      </c>
      <c r="G4172">
        <v>-4.0622157899834151E-2</v>
      </c>
      <c r="H4172" t="s">
        <v>13</v>
      </c>
      <c r="I4172">
        <v>2017</v>
      </c>
      <c r="J4172" t="s">
        <v>535</v>
      </c>
      <c r="K4172">
        <v>-91105.499767952948</v>
      </c>
      <c r="L4172">
        <v>-8.382332965136658E-4</v>
      </c>
      <c r="M4172" t="s">
        <v>157</v>
      </c>
    </row>
    <row r="4173" spans="1:13" x14ac:dyDescent="0.3">
      <c r="A4173">
        <v>11</v>
      </c>
      <c r="B4173" t="s">
        <v>527</v>
      </c>
      <c r="C4173" s="1">
        <v>42856</v>
      </c>
      <c r="D4173" t="s">
        <v>124</v>
      </c>
      <c r="E4173" t="str">
        <f t="shared" si="65"/>
        <v>2017/05</v>
      </c>
      <c r="F4173">
        <v>113193546.164589</v>
      </c>
      <c r="G4173">
        <v>9.4516132483117327E-2</v>
      </c>
      <c r="H4173" t="s">
        <v>13</v>
      </c>
      <c r="I4173">
        <v>2017</v>
      </c>
      <c r="J4173" t="s">
        <v>535</v>
      </c>
      <c r="K4173">
        <v>-91105.499767952948</v>
      </c>
      <c r="L4173">
        <v>-8.0486479004272078E-4</v>
      </c>
      <c r="M4173" t="s">
        <v>157</v>
      </c>
    </row>
    <row r="4174" spans="1:13" x14ac:dyDescent="0.3">
      <c r="A4174">
        <v>11</v>
      </c>
      <c r="B4174" t="s">
        <v>527</v>
      </c>
      <c r="C4174" s="1">
        <v>42826</v>
      </c>
      <c r="D4174" t="s">
        <v>125</v>
      </c>
      <c r="E4174" t="str">
        <f t="shared" si="65"/>
        <v>2017/04</v>
      </c>
      <c r="F4174">
        <v>102984966.264584</v>
      </c>
      <c r="G4174">
        <v>-6.8234455301278391E-2</v>
      </c>
      <c r="H4174" t="s">
        <v>13</v>
      </c>
      <c r="I4174">
        <v>2017</v>
      </c>
      <c r="J4174" t="s">
        <v>535</v>
      </c>
      <c r="K4174">
        <v>-91105.499767952948</v>
      </c>
      <c r="L4174">
        <v>-8.8464853728153971E-4</v>
      </c>
      <c r="M4174" t="s">
        <v>157</v>
      </c>
    </row>
    <row r="4175" spans="1:13" x14ac:dyDescent="0.3">
      <c r="A4175">
        <v>11</v>
      </c>
      <c r="B4175" t="s">
        <v>527</v>
      </c>
      <c r="C4175" s="1">
        <v>42795</v>
      </c>
      <c r="D4175" t="s">
        <v>126</v>
      </c>
      <c r="E4175" t="str">
        <f t="shared" si="65"/>
        <v>2017/03</v>
      </c>
      <c r="F4175">
        <v>110257382.58217099</v>
      </c>
      <c r="G4175">
        <v>7.0303651128107167E-3</v>
      </c>
      <c r="H4175" t="s">
        <v>13</v>
      </c>
      <c r="I4175">
        <v>2017</v>
      </c>
      <c r="J4175" t="s">
        <v>535</v>
      </c>
      <c r="K4175">
        <v>-91105.499767952948</v>
      </c>
      <c r="L4175">
        <v>-8.2629840863540529E-4</v>
      </c>
      <c r="M4175" t="s">
        <v>157</v>
      </c>
    </row>
    <row r="4176" spans="1:13" x14ac:dyDescent="0.3">
      <c r="A4176">
        <v>11</v>
      </c>
      <c r="B4176" t="s">
        <v>527</v>
      </c>
      <c r="C4176" s="1">
        <v>42767</v>
      </c>
      <c r="D4176" t="s">
        <v>127</v>
      </c>
      <c r="E4176" t="str">
        <f t="shared" si="65"/>
        <v>2017/02</v>
      </c>
      <c r="F4176">
        <v>109484951.34456301</v>
      </c>
      <c r="G4176">
        <v>7.6931677223376002E-2</v>
      </c>
      <c r="H4176" t="s">
        <v>13</v>
      </c>
      <c r="I4176">
        <v>2017</v>
      </c>
      <c r="J4176" t="s">
        <v>535</v>
      </c>
      <c r="K4176">
        <v>-91105.499767952948</v>
      </c>
      <c r="L4176">
        <v>-8.3212805640505241E-4</v>
      </c>
      <c r="M4176" t="s">
        <v>157</v>
      </c>
    </row>
    <row r="4177" spans="1:13" x14ac:dyDescent="0.3">
      <c r="A4177">
        <v>11</v>
      </c>
      <c r="B4177" t="s">
        <v>527</v>
      </c>
      <c r="C4177" s="1">
        <v>42736</v>
      </c>
      <c r="D4177" t="s">
        <v>129</v>
      </c>
      <c r="E4177" t="str">
        <f t="shared" si="65"/>
        <v>2017/01</v>
      </c>
      <c r="F4177">
        <v>101377931.757707</v>
      </c>
      <c r="G4177">
        <v>7.1830236075449833E-2</v>
      </c>
      <c r="H4177" t="s">
        <v>13</v>
      </c>
      <c r="I4177">
        <v>2017</v>
      </c>
      <c r="J4177" t="s">
        <v>535</v>
      </c>
      <c r="K4177">
        <v>-91105.499767952948</v>
      </c>
      <c r="L4177">
        <v>-8.986719120064006E-4</v>
      </c>
      <c r="M4177" t="s">
        <v>157</v>
      </c>
    </row>
    <row r="4178" spans="1:13" x14ac:dyDescent="0.3">
      <c r="A4178">
        <v>11</v>
      </c>
      <c r="B4178" t="s">
        <v>527</v>
      </c>
      <c r="C4178" s="1">
        <v>42705</v>
      </c>
      <c r="D4178" t="s">
        <v>130</v>
      </c>
      <c r="E4178" t="str">
        <f t="shared" si="65"/>
        <v>2016/12</v>
      </c>
      <c r="F4178">
        <v>94351313.743778393</v>
      </c>
      <c r="G4178">
        <v>5.0430623430630622E-2</v>
      </c>
      <c r="H4178" t="s">
        <v>13</v>
      </c>
      <c r="I4178">
        <v>2016</v>
      </c>
      <c r="J4178" t="s">
        <v>536</v>
      </c>
      <c r="K4178">
        <v>1382047.4395866785</v>
      </c>
      <c r="L4178">
        <v>1.4647887610126805E-2</v>
      </c>
      <c r="M4178" t="s">
        <v>157</v>
      </c>
    </row>
    <row r="4179" spans="1:13" x14ac:dyDescent="0.3">
      <c r="A4179">
        <v>11</v>
      </c>
      <c r="B4179" t="s">
        <v>527</v>
      </c>
      <c r="C4179" s="1">
        <v>42675</v>
      </c>
      <c r="D4179" t="s">
        <v>132</v>
      </c>
      <c r="E4179" t="str">
        <f t="shared" si="65"/>
        <v>2016/11</v>
      </c>
      <c r="F4179">
        <v>89711105.850161195</v>
      </c>
      <c r="G4179">
        <v>-7.9022548414588542E-2</v>
      </c>
      <c r="H4179" t="s">
        <v>13</v>
      </c>
      <c r="I4179">
        <v>2016</v>
      </c>
      <c r="J4179" t="s">
        <v>536</v>
      </c>
      <c r="K4179">
        <v>1382047.4395866785</v>
      </c>
      <c r="L4179">
        <v>1.5405533422974691E-2</v>
      </c>
      <c r="M4179" t="s">
        <v>157</v>
      </c>
    </row>
    <row r="4180" spans="1:13" x14ac:dyDescent="0.3">
      <c r="A4180">
        <v>11</v>
      </c>
      <c r="B4180" t="s">
        <v>527</v>
      </c>
      <c r="C4180" s="1">
        <v>42644</v>
      </c>
      <c r="D4180" t="s">
        <v>133</v>
      </c>
      <c r="E4180" t="str">
        <f t="shared" si="65"/>
        <v>2016/10</v>
      </c>
      <c r="F4180">
        <v>97087935.6430953</v>
      </c>
      <c r="G4180">
        <v>-1.4943574510810654E-2</v>
      </c>
      <c r="H4180" t="s">
        <v>13</v>
      </c>
      <c r="I4180">
        <v>2016</v>
      </c>
      <c r="J4180" t="s">
        <v>536</v>
      </c>
      <c r="K4180">
        <v>1382047.4395866785</v>
      </c>
      <c r="L4180">
        <v>1.4235006959744405E-2</v>
      </c>
      <c r="M4180" t="s">
        <v>157</v>
      </c>
    </row>
    <row r="4181" spans="1:13" x14ac:dyDescent="0.3">
      <c r="A4181">
        <v>11</v>
      </c>
      <c r="B4181" t="s">
        <v>527</v>
      </c>
      <c r="C4181" s="1">
        <v>42614</v>
      </c>
      <c r="D4181" t="s">
        <v>134</v>
      </c>
      <c r="E4181" t="str">
        <f t="shared" si="65"/>
        <v>2016/09</v>
      </c>
      <c r="F4181">
        <v>98549671.017593607</v>
      </c>
      <c r="G4181">
        <v>2.4837801968439007E-3</v>
      </c>
      <c r="H4181" t="s">
        <v>13</v>
      </c>
      <c r="I4181">
        <v>2016</v>
      </c>
      <c r="J4181" t="s">
        <v>536</v>
      </c>
      <c r="K4181">
        <v>1382047.4395866785</v>
      </c>
      <c r="L4181">
        <v>1.4023866597585578E-2</v>
      </c>
      <c r="M4181" t="s">
        <v>157</v>
      </c>
    </row>
    <row r="4182" spans="1:13" x14ac:dyDescent="0.3">
      <c r="A4182">
        <v>11</v>
      </c>
      <c r="B4182" t="s">
        <v>527</v>
      </c>
      <c r="C4182" s="1">
        <v>42583</v>
      </c>
      <c r="D4182" t="s">
        <v>135</v>
      </c>
      <c r="E4182" t="str">
        <f t="shared" si="65"/>
        <v>2016/08</v>
      </c>
      <c r="F4182">
        <v>98305199.029338494</v>
      </c>
      <c r="G4182">
        <v>-2.9306792088234182E-2</v>
      </c>
      <c r="H4182" t="s">
        <v>13</v>
      </c>
      <c r="I4182">
        <v>2016</v>
      </c>
      <c r="J4182" t="s">
        <v>536</v>
      </c>
      <c r="K4182">
        <v>1382047.4395866785</v>
      </c>
      <c r="L4182">
        <v>1.4058742093327295E-2</v>
      </c>
      <c r="M4182" t="s">
        <v>157</v>
      </c>
    </row>
    <row r="4183" spans="1:13" x14ac:dyDescent="0.3">
      <c r="A4183">
        <v>11</v>
      </c>
      <c r="B4183" t="s">
        <v>527</v>
      </c>
      <c r="C4183" s="1">
        <v>42552</v>
      </c>
      <c r="D4183" t="s">
        <v>136</v>
      </c>
      <c r="E4183" t="str">
        <f t="shared" si="65"/>
        <v>2016/07</v>
      </c>
      <c r="F4183">
        <v>101228841.089709</v>
      </c>
      <c r="G4183">
        <v>5.1232282786939795E-2</v>
      </c>
      <c r="H4183" t="s">
        <v>13</v>
      </c>
      <c r="I4183">
        <v>2016</v>
      </c>
      <c r="J4183" t="s">
        <v>536</v>
      </c>
      <c r="K4183">
        <v>1382047.4395866785</v>
      </c>
      <c r="L4183">
        <v>1.3652704354897316E-2</v>
      </c>
      <c r="M4183" t="s">
        <v>157</v>
      </c>
    </row>
    <row r="4184" spans="1:13" x14ac:dyDescent="0.3">
      <c r="A4184">
        <v>11</v>
      </c>
      <c r="B4184" t="s">
        <v>527</v>
      </c>
      <c r="C4184" s="1">
        <v>42522</v>
      </c>
      <c r="D4184" t="s">
        <v>137</v>
      </c>
      <c r="E4184" t="str">
        <f t="shared" si="65"/>
        <v>2016/06</v>
      </c>
      <c r="F4184">
        <v>96173266.541156396</v>
      </c>
      <c r="G4184">
        <v>0.10480959690039415</v>
      </c>
      <c r="H4184" t="s">
        <v>13</v>
      </c>
      <c r="I4184">
        <v>2016</v>
      </c>
      <c r="J4184" t="s">
        <v>536</v>
      </c>
      <c r="K4184">
        <v>1382047.4395866785</v>
      </c>
      <c r="L4184">
        <v>1.4370390954696803E-2</v>
      </c>
      <c r="M4184" t="s">
        <v>157</v>
      </c>
    </row>
    <row r="4185" spans="1:13" x14ac:dyDescent="0.3">
      <c r="A4185">
        <v>11</v>
      </c>
      <c r="B4185" t="s">
        <v>527</v>
      </c>
      <c r="C4185" s="1">
        <v>42491</v>
      </c>
      <c r="D4185" t="s">
        <v>138</v>
      </c>
      <c r="E4185" t="str">
        <f t="shared" si="65"/>
        <v>2016/05</v>
      </c>
      <c r="F4185">
        <v>86603638.315664798</v>
      </c>
      <c r="G4185">
        <v>-9.5715369602637022E-3</v>
      </c>
      <c r="H4185" t="s">
        <v>13</v>
      </c>
      <c r="I4185">
        <v>2016</v>
      </c>
      <c r="J4185" t="s">
        <v>536</v>
      </c>
      <c r="K4185">
        <v>1382047.4395866785</v>
      </c>
      <c r="L4185">
        <v>1.595830690795233E-2</v>
      </c>
      <c r="M4185" t="s">
        <v>157</v>
      </c>
    </row>
    <row r="4186" spans="1:13" x14ac:dyDescent="0.3">
      <c r="A4186">
        <v>11</v>
      </c>
      <c r="B4186" t="s">
        <v>527</v>
      </c>
      <c r="C4186" s="1">
        <v>42461</v>
      </c>
      <c r="D4186" t="s">
        <v>139</v>
      </c>
      <c r="E4186" t="str">
        <f t="shared" si="65"/>
        <v>2016/04</v>
      </c>
      <c r="F4186">
        <v>87436547.994723901</v>
      </c>
      <c r="G4186">
        <v>3.2899149091589426E-2</v>
      </c>
      <c r="H4186" t="s">
        <v>13</v>
      </c>
      <c r="I4186">
        <v>2016</v>
      </c>
      <c r="J4186" t="s">
        <v>536</v>
      </c>
      <c r="K4186">
        <v>1382047.4395866785</v>
      </c>
      <c r="L4186">
        <v>1.5806290061566405E-2</v>
      </c>
      <c r="M4186" t="s">
        <v>157</v>
      </c>
    </row>
    <row r="4187" spans="1:13" x14ac:dyDescent="0.3">
      <c r="A4187">
        <v>11</v>
      </c>
      <c r="B4187" t="s">
        <v>527</v>
      </c>
      <c r="C4187" s="1">
        <v>42430</v>
      </c>
      <c r="D4187" t="s">
        <v>140</v>
      </c>
      <c r="E4187" t="str">
        <f t="shared" si="65"/>
        <v>2016/03</v>
      </c>
      <c r="F4187">
        <v>84606763.941004306</v>
      </c>
      <c r="G4187">
        <v>8.9667436941773121E-3</v>
      </c>
      <c r="H4187" t="s">
        <v>13</v>
      </c>
      <c r="I4187">
        <v>2016</v>
      </c>
      <c r="J4187" t="s">
        <v>536</v>
      </c>
      <c r="K4187">
        <v>1382047.4395866785</v>
      </c>
      <c r="L4187">
        <v>1.6334952138700995E-2</v>
      </c>
      <c r="M4187" t="s">
        <v>157</v>
      </c>
    </row>
    <row r="4188" spans="1:13" x14ac:dyDescent="0.3">
      <c r="A4188">
        <v>11</v>
      </c>
      <c r="B4188" t="s">
        <v>527</v>
      </c>
      <c r="C4188" s="1">
        <v>42401</v>
      </c>
      <c r="D4188" t="s">
        <v>141</v>
      </c>
      <c r="E4188" t="str">
        <f t="shared" si="65"/>
        <v>2016/02</v>
      </c>
      <c r="F4188">
        <v>83851507.927863598</v>
      </c>
      <c r="G4188">
        <v>-2.777520481981699E-2</v>
      </c>
      <c r="H4188" t="s">
        <v>13</v>
      </c>
      <c r="I4188">
        <v>2016</v>
      </c>
      <c r="J4188" t="s">
        <v>536</v>
      </c>
      <c r="K4188">
        <v>1382047.4395866785</v>
      </c>
      <c r="L4188">
        <v>1.6482082120403089E-2</v>
      </c>
      <c r="M4188" t="s">
        <v>157</v>
      </c>
    </row>
    <row r="4189" spans="1:13" x14ac:dyDescent="0.3">
      <c r="A4189">
        <v>11</v>
      </c>
      <c r="B4189" t="s">
        <v>527</v>
      </c>
      <c r="C4189" s="1">
        <v>42370</v>
      </c>
      <c r="D4189" t="s">
        <v>142</v>
      </c>
      <c r="E4189" t="str">
        <f t="shared" si="65"/>
        <v>2016/01</v>
      </c>
      <c r="F4189">
        <v>86213146.407000899</v>
      </c>
      <c r="G4189">
        <v>-0.13913665031019273</v>
      </c>
      <c r="H4189" t="s">
        <v>13</v>
      </c>
      <c r="I4189">
        <v>2016</v>
      </c>
      <c r="J4189" t="s">
        <v>536</v>
      </c>
      <c r="K4189">
        <v>1382047.4395866785</v>
      </c>
      <c r="L4189">
        <v>1.6030588108479592E-2</v>
      </c>
      <c r="M4189" t="s">
        <v>157</v>
      </c>
    </row>
    <row r="4190" spans="1:13" x14ac:dyDescent="0.3">
      <c r="A4190">
        <v>11</v>
      </c>
      <c r="B4190" t="s">
        <v>527</v>
      </c>
      <c r="C4190" s="1">
        <v>42339</v>
      </c>
      <c r="D4190" t="s">
        <v>143</v>
      </c>
      <c r="E4190" t="str">
        <f t="shared" si="65"/>
        <v>2015/12</v>
      </c>
      <c r="F4190">
        <v>99083143.090599298</v>
      </c>
      <c r="G4190">
        <v>1.3402659444541087E-2</v>
      </c>
      <c r="H4190" t="s">
        <v>13</v>
      </c>
      <c r="I4190">
        <v>2015</v>
      </c>
      <c r="J4190" t="s">
        <v>537</v>
      </c>
      <c r="K4190">
        <v>7580258.0302702375</v>
      </c>
      <c r="L4190">
        <v>7.6504012628455145E-2</v>
      </c>
      <c r="M4190" t="s">
        <v>157</v>
      </c>
    </row>
    <row r="4191" spans="1:13" x14ac:dyDescent="0.3">
      <c r="A4191">
        <v>11</v>
      </c>
      <c r="B4191" t="s">
        <v>527</v>
      </c>
      <c r="C4191" s="1">
        <v>42309</v>
      </c>
      <c r="D4191" t="s">
        <v>145</v>
      </c>
      <c r="E4191" t="str">
        <f t="shared" si="65"/>
        <v>2015/11</v>
      </c>
      <c r="F4191">
        <v>97764025.058118805</v>
      </c>
      <c r="G4191">
        <v>-3.584141902340944E-2</v>
      </c>
      <c r="H4191" t="s">
        <v>13</v>
      </c>
      <c r="I4191">
        <v>2015</v>
      </c>
      <c r="J4191" t="s">
        <v>537</v>
      </c>
      <c r="K4191">
        <v>7580258.0302702375</v>
      </c>
      <c r="L4191">
        <v>7.7536271913558413E-2</v>
      </c>
      <c r="M4191" t="s">
        <v>157</v>
      </c>
    </row>
    <row r="4192" spans="1:13" x14ac:dyDescent="0.3">
      <c r="A4192">
        <v>11</v>
      </c>
      <c r="B4192" t="s">
        <v>527</v>
      </c>
      <c r="C4192" s="1">
        <v>42278</v>
      </c>
      <c r="D4192" t="s">
        <v>146</v>
      </c>
      <c r="E4192" t="str">
        <f t="shared" si="65"/>
        <v>2015/10</v>
      </c>
      <c r="F4192">
        <v>101331577.618239</v>
      </c>
      <c r="G4192">
        <v>0.10421573149184613</v>
      </c>
      <c r="H4192" t="s">
        <v>13</v>
      </c>
      <c r="I4192">
        <v>2015</v>
      </c>
      <c r="J4192" t="s">
        <v>537</v>
      </c>
      <c r="K4192">
        <v>7580258.0302702375</v>
      </c>
      <c r="L4192">
        <v>7.480647403742624E-2</v>
      </c>
      <c r="M4192" t="s">
        <v>157</v>
      </c>
    </row>
    <row r="4193" spans="1:13" x14ac:dyDescent="0.3">
      <c r="A4193">
        <v>11</v>
      </c>
      <c r="B4193" t="s">
        <v>527</v>
      </c>
      <c r="C4193" s="1">
        <v>42248</v>
      </c>
      <c r="D4193" t="s">
        <v>147</v>
      </c>
      <c r="E4193" t="str">
        <f t="shared" si="65"/>
        <v>2015/09</v>
      </c>
      <c r="F4193">
        <v>91302882.1454079</v>
      </c>
      <c r="G4193">
        <v>-5.7173268057603546E-2</v>
      </c>
      <c r="H4193" t="s">
        <v>13</v>
      </c>
      <c r="I4193">
        <v>2015</v>
      </c>
      <c r="J4193" t="s">
        <v>537</v>
      </c>
      <c r="K4193">
        <v>7580258.0302702375</v>
      </c>
      <c r="L4193">
        <v>8.302320641092148E-2</v>
      </c>
      <c r="M4193" t="s">
        <v>157</v>
      </c>
    </row>
    <row r="4194" spans="1:13" x14ac:dyDescent="0.3">
      <c r="A4194">
        <v>11</v>
      </c>
      <c r="B4194" t="s">
        <v>527</v>
      </c>
      <c r="C4194" s="1">
        <v>42217</v>
      </c>
      <c r="D4194" t="s">
        <v>148</v>
      </c>
      <c r="E4194" t="str">
        <f t="shared" si="65"/>
        <v>2015/08</v>
      </c>
      <c r="F4194">
        <v>96675075.940621495</v>
      </c>
      <c r="G4194">
        <v>-4.0542182392440236E-2</v>
      </c>
      <c r="H4194" t="s">
        <v>13</v>
      </c>
      <c r="I4194">
        <v>2015</v>
      </c>
      <c r="J4194" t="s">
        <v>537</v>
      </c>
      <c r="K4194">
        <v>7580258.0302702375</v>
      </c>
      <c r="L4194">
        <v>7.8409641332230079E-2</v>
      </c>
      <c r="M4194" t="s">
        <v>157</v>
      </c>
    </row>
    <row r="4195" spans="1:13" x14ac:dyDescent="0.3">
      <c r="A4195">
        <v>11</v>
      </c>
      <c r="B4195" t="s">
        <v>527</v>
      </c>
      <c r="C4195" s="1">
        <v>42186</v>
      </c>
      <c r="D4195" t="s">
        <v>149</v>
      </c>
      <c r="E4195" t="str">
        <f t="shared" si="65"/>
        <v>2015/07</v>
      </c>
      <c r="F4195">
        <v>100675030.06889801</v>
      </c>
      <c r="G4195">
        <v>5.4111491318327563E-2</v>
      </c>
      <c r="H4195" t="s">
        <v>13</v>
      </c>
      <c r="I4195">
        <v>2015</v>
      </c>
      <c r="J4195" t="s">
        <v>537</v>
      </c>
      <c r="K4195">
        <v>7580258.0302702375</v>
      </c>
      <c r="L4195">
        <v>7.5294320995808087E-2</v>
      </c>
      <c r="M4195" t="s">
        <v>157</v>
      </c>
    </row>
    <row r="4196" spans="1:13" x14ac:dyDescent="0.3">
      <c r="A4196">
        <v>11</v>
      </c>
      <c r="B4196" t="s">
        <v>527</v>
      </c>
      <c r="C4196" s="1">
        <v>42156</v>
      </c>
      <c r="D4196" t="s">
        <v>150</v>
      </c>
      <c r="E4196" t="str">
        <f t="shared" si="65"/>
        <v>2015/06</v>
      </c>
      <c r="F4196">
        <v>95372122.053913698</v>
      </c>
      <c r="G4196">
        <v>-9.442940470382219E-2</v>
      </c>
      <c r="H4196" t="s">
        <v>13</v>
      </c>
      <c r="I4196">
        <v>2015</v>
      </c>
      <c r="J4196" t="s">
        <v>537</v>
      </c>
      <c r="K4196">
        <v>7580258.0302702375</v>
      </c>
      <c r="L4196">
        <v>7.9480857372399988E-2</v>
      </c>
      <c r="M4196" t="s">
        <v>157</v>
      </c>
    </row>
    <row r="4197" spans="1:13" x14ac:dyDescent="0.3">
      <c r="A4197">
        <v>11</v>
      </c>
      <c r="B4197" t="s">
        <v>527</v>
      </c>
      <c r="C4197" s="1">
        <v>42125</v>
      </c>
      <c r="D4197" t="s">
        <v>151</v>
      </c>
      <c r="E4197" t="str">
        <f t="shared" si="65"/>
        <v>2015/05</v>
      </c>
      <c r="F4197">
        <v>104816973.410418</v>
      </c>
      <c r="G4197">
        <v>-4.1094766997470063E-2</v>
      </c>
      <c r="H4197" t="s">
        <v>13</v>
      </c>
      <c r="I4197">
        <v>2015</v>
      </c>
      <c r="J4197" t="s">
        <v>537</v>
      </c>
      <c r="K4197">
        <v>7580258.0302702375</v>
      </c>
      <c r="L4197">
        <v>7.2318993609834736E-2</v>
      </c>
      <c r="M4197" t="s">
        <v>157</v>
      </c>
    </row>
    <row r="4198" spans="1:13" x14ac:dyDescent="0.3">
      <c r="A4198">
        <v>11</v>
      </c>
      <c r="B4198" t="s">
        <v>527</v>
      </c>
      <c r="C4198" s="1">
        <v>42095</v>
      </c>
      <c r="D4198" t="s">
        <v>152</v>
      </c>
      <c r="E4198" t="str">
        <f t="shared" si="65"/>
        <v>2015/04</v>
      </c>
      <c r="F4198">
        <v>109214133.849696</v>
      </c>
      <c r="G4198">
        <v>-2.0504400515986093E-2</v>
      </c>
      <c r="H4198" t="s">
        <v>13</v>
      </c>
      <c r="I4198">
        <v>2015</v>
      </c>
      <c r="J4198" t="s">
        <v>537</v>
      </c>
      <c r="K4198">
        <v>7580258.0302702375</v>
      </c>
      <c r="L4198">
        <v>6.9407298882234722E-2</v>
      </c>
      <c r="M4198" t="s">
        <v>157</v>
      </c>
    </row>
    <row r="4199" spans="1:13" x14ac:dyDescent="0.3">
      <c r="A4199">
        <v>11</v>
      </c>
      <c r="B4199" t="s">
        <v>527</v>
      </c>
      <c r="C4199" s="1">
        <v>42064</v>
      </c>
      <c r="D4199" t="s">
        <v>153</v>
      </c>
      <c r="E4199" t="str">
        <f t="shared" si="65"/>
        <v>2015/03</v>
      </c>
      <c r="F4199">
        <v>111476620.389616</v>
      </c>
      <c r="G4199">
        <v>3.115735481114274E-3</v>
      </c>
      <c r="H4199" t="s">
        <v>13</v>
      </c>
      <c r="I4199">
        <v>2015</v>
      </c>
      <c r="J4199" t="s">
        <v>537</v>
      </c>
      <c r="K4199">
        <v>7580258.0302702375</v>
      </c>
      <c r="L4199">
        <v>6.7998635083992329E-2</v>
      </c>
      <c r="M4199" t="s">
        <v>157</v>
      </c>
    </row>
    <row r="4200" spans="1:13" x14ac:dyDescent="0.3">
      <c r="A4200">
        <v>11</v>
      </c>
      <c r="B4200" t="s">
        <v>527</v>
      </c>
      <c r="C4200" s="1">
        <v>42036</v>
      </c>
      <c r="D4200" t="s">
        <v>154</v>
      </c>
      <c r="E4200" t="str">
        <f t="shared" si="65"/>
        <v>2015/02</v>
      </c>
      <c r="F4200">
        <v>111129829.26341</v>
      </c>
      <c r="G4200">
        <v>4.9707070270423023E-2</v>
      </c>
      <c r="H4200" t="s">
        <v>13</v>
      </c>
      <c r="I4200">
        <v>2015</v>
      </c>
      <c r="J4200" t="s">
        <v>537</v>
      </c>
      <c r="K4200">
        <v>7580258.0302702375</v>
      </c>
      <c r="L4200">
        <v>6.8210831245882883E-2</v>
      </c>
      <c r="M4200" t="s">
        <v>157</v>
      </c>
    </row>
    <row r="4201" spans="1:13" x14ac:dyDescent="0.3">
      <c r="A4201">
        <v>35</v>
      </c>
      <c r="B4201" t="s">
        <v>538</v>
      </c>
      <c r="C4201" s="1">
        <v>45627</v>
      </c>
      <c r="D4201" t="s">
        <v>24</v>
      </c>
      <c r="E4201" t="str">
        <f t="shared" si="65"/>
        <v>2024/12</v>
      </c>
      <c r="F4201">
        <v>42864665.640168503</v>
      </c>
      <c r="G4201">
        <v>8.2480548685190877E-3</v>
      </c>
      <c r="H4201" t="s">
        <v>13</v>
      </c>
      <c r="I4201">
        <v>2024</v>
      </c>
      <c r="J4201" t="s">
        <v>539</v>
      </c>
      <c r="K4201">
        <v>20285186.609672848</v>
      </c>
      <c r="L4201">
        <v>0.47323795267549196</v>
      </c>
      <c r="M4201" t="s">
        <v>15</v>
      </c>
    </row>
    <row r="4202" spans="1:13" x14ac:dyDescent="0.3">
      <c r="A4202">
        <v>35</v>
      </c>
      <c r="B4202" t="s">
        <v>538</v>
      </c>
      <c r="C4202" s="1">
        <v>45597</v>
      </c>
      <c r="D4202" t="s">
        <v>26</v>
      </c>
      <c r="E4202" t="str">
        <f t="shared" si="65"/>
        <v>2024/11</v>
      </c>
      <c r="F4202">
        <v>42512569.575976901</v>
      </c>
      <c r="G4202">
        <v>5.0890201096496944E-3</v>
      </c>
      <c r="H4202" t="s">
        <v>13</v>
      </c>
      <c r="I4202">
        <v>2024</v>
      </c>
      <c r="J4202" t="s">
        <v>539</v>
      </c>
      <c r="K4202">
        <v>20285186.609672848</v>
      </c>
      <c r="L4202">
        <v>0.47715738690929771</v>
      </c>
      <c r="M4202" t="s">
        <v>15</v>
      </c>
    </row>
    <row r="4203" spans="1:13" x14ac:dyDescent="0.3">
      <c r="A4203">
        <v>35</v>
      </c>
      <c r="B4203" t="s">
        <v>538</v>
      </c>
      <c r="C4203" s="1">
        <v>45566</v>
      </c>
      <c r="D4203" t="s">
        <v>27</v>
      </c>
      <c r="E4203" t="str">
        <f t="shared" si="65"/>
        <v>2024/10</v>
      </c>
      <c r="F4203">
        <v>42296771.819781899</v>
      </c>
      <c r="G4203">
        <v>-6.2441870010050013E-2</v>
      </c>
      <c r="H4203" t="s">
        <v>13</v>
      </c>
      <c r="I4203">
        <v>2024</v>
      </c>
      <c r="J4203" t="s">
        <v>539</v>
      </c>
      <c r="K4203">
        <v>20285186.609672848</v>
      </c>
      <c r="L4203">
        <v>0.47959183968232799</v>
      </c>
      <c r="M4203" t="s">
        <v>15</v>
      </c>
    </row>
    <row r="4204" spans="1:13" x14ac:dyDescent="0.3">
      <c r="A4204">
        <v>35</v>
      </c>
      <c r="B4204" t="s">
        <v>538</v>
      </c>
      <c r="C4204" s="1">
        <v>45536</v>
      </c>
      <c r="D4204" t="s">
        <v>28</v>
      </c>
      <c r="E4204" t="str">
        <f t="shared" si="65"/>
        <v>2024/09</v>
      </c>
      <c r="F4204">
        <v>45022062.024189502</v>
      </c>
      <c r="G4204">
        <v>2.9257143562849884E-2</v>
      </c>
      <c r="H4204" t="s">
        <v>13</v>
      </c>
      <c r="I4204">
        <v>2024</v>
      </c>
      <c r="J4204" t="s">
        <v>539</v>
      </c>
      <c r="K4204">
        <v>20285186.609672848</v>
      </c>
      <c r="L4204">
        <v>0.45056102936320425</v>
      </c>
      <c r="M4204" t="s">
        <v>15</v>
      </c>
    </row>
    <row r="4205" spans="1:13" x14ac:dyDescent="0.3">
      <c r="A4205">
        <v>35</v>
      </c>
      <c r="B4205" t="s">
        <v>538</v>
      </c>
      <c r="C4205" s="1">
        <v>45505</v>
      </c>
      <c r="D4205" t="s">
        <v>29</v>
      </c>
      <c r="E4205" t="str">
        <f t="shared" si="65"/>
        <v>2024/08</v>
      </c>
      <c r="F4205">
        <v>43723927.542325899</v>
      </c>
      <c r="G4205">
        <v>8.7681963611770178E-2</v>
      </c>
      <c r="H4205" t="s">
        <v>13</v>
      </c>
      <c r="I4205">
        <v>2024</v>
      </c>
      <c r="J4205" t="s">
        <v>539</v>
      </c>
      <c r="K4205">
        <v>20285186.609672848</v>
      </c>
      <c r="L4205">
        <v>0.46393788824291365</v>
      </c>
      <c r="M4205" t="s">
        <v>15</v>
      </c>
    </row>
    <row r="4206" spans="1:13" x14ac:dyDescent="0.3">
      <c r="A4206">
        <v>35</v>
      </c>
      <c r="B4206" t="s">
        <v>538</v>
      </c>
      <c r="C4206" s="1">
        <v>45474</v>
      </c>
      <c r="D4206" t="s">
        <v>30</v>
      </c>
      <c r="E4206" t="str">
        <f t="shared" si="65"/>
        <v>2024/07</v>
      </c>
      <c r="F4206">
        <v>40053398.6327563</v>
      </c>
      <c r="G4206">
        <v>8.0376470944962419E-2</v>
      </c>
      <c r="H4206" t="s">
        <v>13</v>
      </c>
      <c r="I4206">
        <v>2024</v>
      </c>
      <c r="J4206" t="s">
        <v>539</v>
      </c>
      <c r="K4206">
        <v>20285186.609672848</v>
      </c>
      <c r="L4206">
        <v>0.50645356704095779</v>
      </c>
      <c r="M4206" t="s">
        <v>15</v>
      </c>
    </row>
    <row r="4207" spans="1:13" x14ac:dyDescent="0.3">
      <c r="A4207">
        <v>35</v>
      </c>
      <c r="B4207" t="s">
        <v>538</v>
      </c>
      <c r="C4207" s="1">
        <v>45444</v>
      </c>
      <c r="D4207" t="s">
        <v>31</v>
      </c>
      <c r="E4207" t="str">
        <f t="shared" si="65"/>
        <v>2024/06</v>
      </c>
      <c r="F4207">
        <v>36960030.009305902</v>
      </c>
      <c r="G4207">
        <v>-7.7196907853215278E-3</v>
      </c>
      <c r="H4207" t="s">
        <v>13</v>
      </c>
      <c r="I4207">
        <v>2024</v>
      </c>
      <c r="J4207" t="s">
        <v>539</v>
      </c>
      <c r="K4207">
        <v>20285186.609672848</v>
      </c>
      <c r="L4207">
        <v>0.54884118342342758</v>
      </c>
      <c r="M4207" t="s">
        <v>15</v>
      </c>
    </row>
    <row r="4208" spans="1:13" x14ac:dyDescent="0.3">
      <c r="A4208">
        <v>35</v>
      </c>
      <c r="B4208" t="s">
        <v>538</v>
      </c>
      <c r="C4208" s="1">
        <v>45413</v>
      </c>
      <c r="D4208" t="s">
        <v>32</v>
      </c>
      <c r="E4208" t="str">
        <f t="shared" si="65"/>
        <v>2024/05</v>
      </c>
      <c r="F4208">
        <v>37246454.142846502</v>
      </c>
      <c r="G4208">
        <v>-4.3341063028235531E-2</v>
      </c>
      <c r="H4208" t="s">
        <v>13</v>
      </c>
      <c r="I4208">
        <v>2024</v>
      </c>
      <c r="J4208" t="s">
        <v>539</v>
      </c>
      <c r="K4208">
        <v>20285186.609672848</v>
      </c>
      <c r="L4208">
        <v>0.54462061091441616</v>
      </c>
      <c r="M4208" t="s">
        <v>15</v>
      </c>
    </row>
    <row r="4209" spans="1:13" x14ac:dyDescent="0.3">
      <c r="A4209">
        <v>35</v>
      </c>
      <c r="B4209" t="s">
        <v>538</v>
      </c>
      <c r="C4209" s="1">
        <v>45383</v>
      </c>
      <c r="D4209" t="s">
        <v>34</v>
      </c>
      <c r="E4209" t="str">
        <f t="shared" si="65"/>
        <v>2024/04</v>
      </c>
      <c r="F4209">
        <v>38896248.738888703</v>
      </c>
      <c r="G4209">
        <v>1.9031169268552528E-2</v>
      </c>
      <c r="H4209" t="s">
        <v>13</v>
      </c>
      <c r="I4209">
        <v>2024</v>
      </c>
      <c r="J4209" t="s">
        <v>539</v>
      </c>
      <c r="K4209">
        <v>20285186.609672848</v>
      </c>
      <c r="L4209">
        <v>0.52152038480234209</v>
      </c>
      <c r="M4209" t="s">
        <v>15</v>
      </c>
    </row>
    <row r="4210" spans="1:13" x14ac:dyDescent="0.3">
      <c r="A4210">
        <v>35</v>
      </c>
      <c r="B4210" t="s">
        <v>538</v>
      </c>
      <c r="C4210" s="1">
        <v>45352</v>
      </c>
      <c r="D4210" t="s">
        <v>35</v>
      </c>
      <c r="E4210" t="str">
        <f t="shared" si="65"/>
        <v>2024/03</v>
      </c>
      <c r="F4210">
        <v>38163006.999708101</v>
      </c>
      <c r="G4210">
        <v>-6.1709896727848296E-3</v>
      </c>
      <c r="H4210" t="s">
        <v>13</v>
      </c>
      <c r="I4210">
        <v>2024</v>
      </c>
      <c r="J4210" t="s">
        <v>539</v>
      </c>
      <c r="K4210">
        <v>20285186.609672848</v>
      </c>
      <c r="L4210">
        <v>0.53154057304310443</v>
      </c>
      <c r="M4210" t="s">
        <v>15</v>
      </c>
    </row>
    <row r="4211" spans="1:13" x14ac:dyDescent="0.3">
      <c r="A4211">
        <v>35</v>
      </c>
      <c r="B4211" t="s">
        <v>538</v>
      </c>
      <c r="C4211" s="1">
        <v>45323</v>
      </c>
      <c r="D4211" t="s">
        <v>36</v>
      </c>
      <c r="E4211" t="str">
        <f t="shared" si="65"/>
        <v>2024/02</v>
      </c>
      <c r="F4211">
        <v>38399238.663701899</v>
      </c>
      <c r="G4211">
        <v>3.0479479904010759E-2</v>
      </c>
      <c r="H4211" t="s">
        <v>13</v>
      </c>
      <c r="I4211">
        <v>2024</v>
      </c>
      <c r="J4211" t="s">
        <v>539</v>
      </c>
      <c r="K4211">
        <v>20285186.609672848</v>
      </c>
      <c r="L4211">
        <v>0.52827054169821508</v>
      </c>
      <c r="M4211" t="s">
        <v>15</v>
      </c>
    </row>
    <row r="4212" spans="1:13" x14ac:dyDescent="0.3">
      <c r="A4212">
        <v>35</v>
      </c>
      <c r="B4212" t="s">
        <v>538</v>
      </c>
      <c r="C4212" s="1">
        <v>45292</v>
      </c>
      <c r="D4212" t="s">
        <v>37</v>
      </c>
      <c r="E4212" t="str">
        <f t="shared" si="65"/>
        <v>2024/01</v>
      </c>
      <c r="F4212">
        <v>37246506.419341497</v>
      </c>
      <c r="G4212">
        <v>-1.5498066395909539E-2</v>
      </c>
      <c r="H4212" t="s">
        <v>13</v>
      </c>
      <c r="I4212">
        <v>2024</v>
      </c>
      <c r="J4212" t="s">
        <v>539</v>
      </c>
      <c r="K4212">
        <v>20285186.609672848</v>
      </c>
      <c r="L4212">
        <v>0.54461984652442696</v>
      </c>
      <c r="M4212" t="s">
        <v>15</v>
      </c>
    </row>
    <row r="4213" spans="1:13" x14ac:dyDescent="0.3">
      <c r="A4213">
        <v>35</v>
      </c>
      <c r="B4213" t="s">
        <v>538</v>
      </c>
      <c r="C4213" s="1">
        <v>45261</v>
      </c>
      <c r="D4213" t="s">
        <v>38</v>
      </c>
      <c r="E4213" t="str">
        <f t="shared" si="65"/>
        <v>2023/12</v>
      </c>
      <c r="F4213">
        <v>37828251.567237601</v>
      </c>
      <c r="G4213">
        <v>-2.5780121211564356E-2</v>
      </c>
      <c r="H4213" t="s">
        <v>13</v>
      </c>
      <c r="I4213">
        <v>2023</v>
      </c>
      <c r="J4213" t="s">
        <v>540</v>
      </c>
      <c r="K4213">
        <v>21145715.96152699</v>
      </c>
      <c r="L4213">
        <v>0.55899268629800836</v>
      </c>
      <c r="M4213" t="s">
        <v>15</v>
      </c>
    </row>
    <row r="4214" spans="1:13" x14ac:dyDescent="0.3">
      <c r="A4214">
        <v>35</v>
      </c>
      <c r="B4214" t="s">
        <v>538</v>
      </c>
      <c r="C4214" s="1">
        <v>45231</v>
      </c>
      <c r="D4214" t="s">
        <v>40</v>
      </c>
      <c r="E4214" t="str">
        <f t="shared" si="65"/>
        <v>2023/11</v>
      </c>
      <c r="F4214">
        <v>38816147.806674398</v>
      </c>
      <c r="G4214">
        <v>1.6677556102947457E-3</v>
      </c>
      <c r="H4214" t="s">
        <v>13</v>
      </c>
      <c r="I4214">
        <v>2023</v>
      </c>
      <c r="J4214" t="s">
        <v>540</v>
      </c>
      <c r="K4214">
        <v>21145715.96152699</v>
      </c>
      <c r="L4214">
        <v>0.54476595840587261</v>
      </c>
      <c r="M4214" t="s">
        <v>15</v>
      </c>
    </row>
    <row r="4215" spans="1:13" x14ac:dyDescent="0.3">
      <c r="A4215">
        <v>35</v>
      </c>
      <c r="B4215" t="s">
        <v>538</v>
      </c>
      <c r="C4215" s="1">
        <v>45200</v>
      </c>
      <c r="D4215" t="s">
        <v>41</v>
      </c>
      <c r="E4215" t="str">
        <f t="shared" si="65"/>
        <v>2023/10</v>
      </c>
      <c r="F4215">
        <v>38751465.910189897</v>
      </c>
      <c r="G4215">
        <v>-3.386610784129656E-2</v>
      </c>
      <c r="H4215" t="s">
        <v>13</v>
      </c>
      <c r="I4215">
        <v>2023</v>
      </c>
      <c r="J4215" t="s">
        <v>540</v>
      </c>
      <c r="K4215">
        <v>21145715.96152699</v>
      </c>
      <c r="L4215">
        <v>0.5456752529190545</v>
      </c>
      <c r="M4215" t="s">
        <v>15</v>
      </c>
    </row>
    <row r="4216" spans="1:13" x14ac:dyDescent="0.3">
      <c r="A4216">
        <v>35</v>
      </c>
      <c r="B4216" t="s">
        <v>538</v>
      </c>
      <c r="C4216" s="1">
        <v>45170</v>
      </c>
      <c r="D4216" t="s">
        <v>42</v>
      </c>
      <c r="E4216" t="str">
        <f t="shared" si="65"/>
        <v>2023/09</v>
      </c>
      <c r="F4216">
        <v>40086302.5179215</v>
      </c>
      <c r="G4216">
        <v>5.5339378273789389E-2</v>
      </c>
      <c r="H4216" t="s">
        <v>13</v>
      </c>
      <c r="I4216">
        <v>2023</v>
      </c>
      <c r="J4216" t="s">
        <v>540</v>
      </c>
      <c r="K4216">
        <v>21145715.96152699</v>
      </c>
      <c r="L4216">
        <v>0.52750477428227038</v>
      </c>
      <c r="M4216" t="s">
        <v>15</v>
      </c>
    </row>
    <row r="4217" spans="1:13" x14ac:dyDescent="0.3">
      <c r="A4217">
        <v>35</v>
      </c>
      <c r="B4217" t="s">
        <v>538</v>
      </c>
      <c r="C4217" s="1">
        <v>45139</v>
      </c>
      <c r="D4217" t="s">
        <v>43</v>
      </c>
      <c r="E4217" t="str">
        <f t="shared" si="65"/>
        <v>2023/08</v>
      </c>
      <c r="F4217">
        <v>37928215.772698402</v>
      </c>
      <c r="G4217">
        <v>-4.1900487126789822E-2</v>
      </c>
      <c r="H4217" t="s">
        <v>13</v>
      </c>
      <c r="I4217">
        <v>2023</v>
      </c>
      <c r="J4217" t="s">
        <v>540</v>
      </c>
      <c r="K4217">
        <v>21145715.96152699</v>
      </c>
      <c r="L4217">
        <v>0.55751939633153424</v>
      </c>
      <c r="M4217" t="s">
        <v>15</v>
      </c>
    </row>
    <row r="4218" spans="1:13" x14ac:dyDescent="0.3">
      <c r="A4218">
        <v>35</v>
      </c>
      <c r="B4218" t="s">
        <v>538</v>
      </c>
      <c r="C4218" s="1">
        <v>45108</v>
      </c>
      <c r="D4218" t="s">
        <v>44</v>
      </c>
      <c r="E4218" t="str">
        <f t="shared" si="65"/>
        <v>2023/07</v>
      </c>
      <c r="F4218">
        <v>39551190.7697419</v>
      </c>
      <c r="G4218">
        <v>4.2675925337208237E-2</v>
      </c>
      <c r="H4218" t="s">
        <v>13</v>
      </c>
      <c r="I4218">
        <v>2023</v>
      </c>
      <c r="J4218" t="s">
        <v>540</v>
      </c>
      <c r="K4218">
        <v>21145715.96152699</v>
      </c>
      <c r="L4218">
        <v>0.53464170231011687</v>
      </c>
      <c r="M4218" t="s">
        <v>15</v>
      </c>
    </row>
    <row r="4219" spans="1:13" x14ac:dyDescent="0.3">
      <c r="A4219">
        <v>35</v>
      </c>
      <c r="B4219" t="s">
        <v>538</v>
      </c>
      <c r="C4219" s="1">
        <v>45078</v>
      </c>
      <c r="D4219" t="s">
        <v>45</v>
      </c>
      <c r="E4219" t="str">
        <f t="shared" si="65"/>
        <v>2023/06</v>
      </c>
      <c r="F4219">
        <v>37898816.185190201</v>
      </c>
      <c r="G4219">
        <v>1.2647502199297278E-2</v>
      </c>
      <c r="H4219" t="s">
        <v>13</v>
      </c>
      <c r="I4219">
        <v>2023</v>
      </c>
      <c r="J4219" t="s">
        <v>540</v>
      </c>
      <c r="K4219">
        <v>21145715.96152699</v>
      </c>
      <c r="L4219">
        <v>0.55795188583727173</v>
      </c>
      <c r="M4219" t="s">
        <v>15</v>
      </c>
    </row>
    <row r="4220" spans="1:13" x14ac:dyDescent="0.3">
      <c r="A4220">
        <v>35</v>
      </c>
      <c r="B4220" t="s">
        <v>538</v>
      </c>
      <c r="C4220" s="1">
        <v>45047</v>
      </c>
      <c r="D4220" t="s">
        <v>46</v>
      </c>
      <c r="E4220" t="str">
        <f t="shared" si="65"/>
        <v>2023/05</v>
      </c>
      <c r="F4220">
        <v>37422509.219959997</v>
      </c>
      <c r="G4220">
        <v>-9.8106054494031009E-2</v>
      </c>
      <c r="H4220" t="s">
        <v>13</v>
      </c>
      <c r="I4220">
        <v>2023</v>
      </c>
      <c r="J4220" t="s">
        <v>540</v>
      </c>
      <c r="K4220">
        <v>21145715.96152699</v>
      </c>
      <c r="L4220">
        <v>0.56505339706746671</v>
      </c>
      <c r="M4220" t="s">
        <v>15</v>
      </c>
    </row>
    <row r="4221" spans="1:13" x14ac:dyDescent="0.3">
      <c r="A4221">
        <v>35</v>
      </c>
      <c r="B4221" t="s">
        <v>538</v>
      </c>
      <c r="C4221" s="1">
        <v>45017</v>
      </c>
      <c r="D4221" t="s">
        <v>47</v>
      </c>
      <c r="E4221" t="str">
        <f t="shared" si="65"/>
        <v>2023/04</v>
      </c>
      <c r="F4221">
        <v>41280012.693714298</v>
      </c>
      <c r="G4221">
        <v>8.6234666319270528E-2</v>
      </c>
      <c r="H4221" t="s">
        <v>13</v>
      </c>
      <c r="I4221">
        <v>2023</v>
      </c>
      <c r="J4221" t="s">
        <v>540</v>
      </c>
      <c r="K4221">
        <v>21145715.96152699</v>
      </c>
      <c r="L4221">
        <v>0.51225071364250929</v>
      </c>
      <c r="M4221" t="s">
        <v>15</v>
      </c>
    </row>
    <row r="4222" spans="1:13" x14ac:dyDescent="0.3">
      <c r="A4222">
        <v>35</v>
      </c>
      <c r="B4222" t="s">
        <v>538</v>
      </c>
      <c r="C4222" s="1">
        <v>44986</v>
      </c>
      <c r="D4222" t="s">
        <v>48</v>
      </c>
      <c r="E4222" t="str">
        <f t="shared" si="65"/>
        <v>2023/03</v>
      </c>
      <c r="F4222">
        <v>37869413.793715604</v>
      </c>
      <c r="G4222">
        <v>1.5528030254545615E-4</v>
      </c>
      <c r="H4222" t="s">
        <v>13</v>
      </c>
      <c r="I4222">
        <v>2023</v>
      </c>
      <c r="J4222" t="s">
        <v>540</v>
      </c>
      <c r="K4222">
        <v>21145715.96152699</v>
      </c>
      <c r="L4222">
        <v>0.5583850882063589</v>
      </c>
      <c r="M4222" t="s">
        <v>15</v>
      </c>
    </row>
    <row r="4223" spans="1:13" x14ac:dyDescent="0.3">
      <c r="A4223">
        <v>35</v>
      </c>
      <c r="B4223" t="s">
        <v>538</v>
      </c>
      <c r="C4223" s="1">
        <v>44958</v>
      </c>
      <c r="D4223" t="s">
        <v>49</v>
      </c>
      <c r="E4223" t="str">
        <f t="shared" si="65"/>
        <v>2023/02</v>
      </c>
      <c r="F4223">
        <v>37863533.876213998</v>
      </c>
      <c r="G4223">
        <v>-7.1185696577134834E-3</v>
      </c>
      <c r="H4223" t="s">
        <v>13</v>
      </c>
      <c r="I4223">
        <v>2023</v>
      </c>
      <c r="J4223" t="s">
        <v>540</v>
      </c>
      <c r="K4223">
        <v>21145715.96152699</v>
      </c>
      <c r="L4223">
        <v>0.55847180114402373</v>
      </c>
      <c r="M4223" t="s">
        <v>15</v>
      </c>
    </row>
    <row r="4224" spans="1:13" x14ac:dyDescent="0.3">
      <c r="A4224">
        <v>35</v>
      </c>
      <c r="B4224" t="s">
        <v>538</v>
      </c>
      <c r="C4224" s="1">
        <v>44927</v>
      </c>
      <c r="D4224" t="s">
        <v>50</v>
      </c>
      <c r="E4224" t="str">
        <f t="shared" si="65"/>
        <v>2023/01</v>
      </c>
      <c r="F4224">
        <v>38134029.7090545</v>
      </c>
      <c r="G4224">
        <v>4.4320929189449985E-2</v>
      </c>
      <c r="H4224" t="s">
        <v>13</v>
      </c>
      <c r="I4224">
        <v>2023</v>
      </c>
      <c r="J4224" t="s">
        <v>540</v>
      </c>
      <c r="K4224">
        <v>21145715.96152699</v>
      </c>
      <c r="L4224">
        <v>0.55451039721894835</v>
      </c>
      <c r="M4224" t="s">
        <v>15</v>
      </c>
    </row>
    <row r="4225" spans="1:13" x14ac:dyDescent="0.3">
      <c r="A4225">
        <v>35</v>
      </c>
      <c r="B4225" t="s">
        <v>538</v>
      </c>
      <c r="C4225" s="1">
        <v>44896</v>
      </c>
      <c r="D4225" t="s">
        <v>51</v>
      </c>
      <c r="E4225" t="str">
        <f t="shared" si="65"/>
        <v>2022/12</v>
      </c>
      <c r="F4225">
        <v>36480801.011694297</v>
      </c>
      <c r="G4225">
        <v>0.141703607341677</v>
      </c>
      <c r="H4225" t="s">
        <v>13</v>
      </c>
      <c r="I4225">
        <v>2022</v>
      </c>
      <c r="J4225" t="s">
        <v>541</v>
      </c>
      <c r="K4225">
        <v>19703087.479800604</v>
      </c>
      <c r="L4225">
        <v>0.54009470552701344</v>
      </c>
      <c r="M4225" t="s">
        <v>15</v>
      </c>
    </row>
    <row r="4226" spans="1:13" x14ac:dyDescent="0.3">
      <c r="A4226">
        <v>35</v>
      </c>
      <c r="B4226" t="s">
        <v>538</v>
      </c>
      <c r="C4226" s="1">
        <v>44866</v>
      </c>
      <c r="D4226" t="s">
        <v>53</v>
      </c>
      <c r="E4226" t="str">
        <f t="shared" si="65"/>
        <v>2022/11</v>
      </c>
      <c r="F4226">
        <v>31660901.079468999</v>
      </c>
      <c r="G4226">
        <v>5.8339311637221225E-2</v>
      </c>
      <c r="H4226" t="s">
        <v>13</v>
      </c>
      <c r="I4226">
        <v>2022</v>
      </c>
      <c r="J4226" t="s">
        <v>541</v>
      </c>
      <c r="K4226">
        <v>19703087.479800604</v>
      </c>
      <c r="L4226">
        <v>0.62231606833759312</v>
      </c>
      <c r="M4226" t="s">
        <v>15</v>
      </c>
    </row>
    <row r="4227" spans="1:13" x14ac:dyDescent="0.3">
      <c r="A4227">
        <v>35</v>
      </c>
      <c r="B4227" t="s">
        <v>538</v>
      </c>
      <c r="C4227" s="1">
        <v>44835</v>
      </c>
      <c r="D4227" t="s">
        <v>54</v>
      </c>
      <c r="E4227" t="str">
        <f t="shared" ref="E4227:E4290" si="66">TEXT(C4227,"yyyy/mm")</f>
        <v>2022/10</v>
      </c>
      <c r="F4227">
        <v>29866671.810627099</v>
      </c>
      <c r="G4227">
        <v>-4.1120439359302707E-2</v>
      </c>
      <c r="H4227" t="s">
        <v>13</v>
      </c>
      <c r="I4227">
        <v>2022</v>
      </c>
      <c r="J4227" t="s">
        <v>541</v>
      </c>
      <c r="K4227">
        <v>19703087.479800604</v>
      </c>
      <c r="L4227">
        <v>0.65970147610454177</v>
      </c>
      <c r="M4227" t="s">
        <v>15</v>
      </c>
    </row>
    <row r="4228" spans="1:13" x14ac:dyDescent="0.3">
      <c r="A4228">
        <v>35</v>
      </c>
      <c r="B4228" t="s">
        <v>538</v>
      </c>
      <c r="C4228" s="1">
        <v>44805</v>
      </c>
      <c r="D4228" t="s">
        <v>55</v>
      </c>
      <c r="E4228" t="str">
        <f t="shared" si="66"/>
        <v>2022/09</v>
      </c>
      <c r="F4228">
        <v>31120402.807211399</v>
      </c>
      <c r="G4228">
        <v>7.5858692589397994E-2</v>
      </c>
      <c r="H4228" t="s">
        <v>13</v>
      </c>
      <c r="I4228">
        <v>2022</v>
      </c>
      <c r="J4228" t="s">
        <v>541</v>
      </c>
      <c r="K4228">
        <v>19703087.479800604</v>
      </c>
      <c r="L4228">
        <v>0.63312443614113156</v>
      </c>
      <c r="M4228" t="s">
        <v>15</v>
      </c>
    </row>
    <row r="4229" spans="1:13" x14ac:dyDescent="0.3">
      <c r="A4229">
        <v>35</v>
      </c>
      <c r="B4229" t="s">
        <v>538</v>
      </c>
      <c r="C4229" s="1">
        <v>44774</v>
      </c>
      <c r="D4229" t="s">
        <v>56</v>
      </c>
      <c r="E4229" t="str">
        <f t="shared" si="66"/>
        <v>2022/08</v>
      </c>
      <c r="F4229">
        <v>28846969.678977199</v>
      </c>
      <c r="G4229">
        <v>-0.13242005883739288</v>
      </c>
      <c r="H4229" t="s">
        <v>13</v>
      </c>
      <c r="I4229">
        <v>2022</v>
      </c>
      <c r="J4229" t="s">
        <v>541</v>
      </c>
      <c r="K4229">
        <v>19703087.479800604</v>
      </c>
      <c r="L4229">
        <v>0.68302104862541657</v>
      </c>
      <c r="M4229" t="s">
        <v>15</v>
      </c>
    </row>
    <row r="4230" spans="1:13" x14ac:dyDescent="0.3">
      <c r="A4230">
        <v>79</v>
      </c>
      <c r="B4230" t="s">
        <v>542</v>
      </c>
      <c r="C4230" s="1">
        <v>45901</v>
      </c>
      <c r="D4230" t="s">
        <v>12</v>
      </c>
      <c r="E4230" t="str">
        <f t="shared" si="66"/>
        <v>2025/09</v>
      </c>
      <c r="F4230">
        <v>17595373.7327751</v>
      </c>
      <c r="G4230">
        <v>4.8094721364076526E-2</v>
      </c>
      <c r="H4230" t="s">
        <v>13</v>
      </c>
      <c r="I4230">
        <v>2025</v>
      </c>
      <c r="J4230" t="s">
        <v>543</v>
      </c>
      <c r="K4230">
        <v>2457685.3986538397</v>
      </c>
      <c r="L4230">
        <v>0.13967793102773837</v>
      </c>
      <c r="M4230" t="s">
        <v>157</v>
      </c>
    </row>
    <row r="4231" spans="1:13" x14ac:dyDescent="0.3">
      <c r="A4231">
        <v>79</v>
      </c>
      <c r="B4231" t="s">
        <v>542</v>
      </c>
      <c r="C4231" s="1">
        <v>45870</v>
      </c>
      <c r="D4231" t="s">
        <v>16</v>
      </c>
      <c r="E4231" t="str">
        <f t="shared" si="66"/>
        <v>2025/08</v>
      </c>
      <c r="F4231">
        <v>16769156.7283343</v>
      </c>
      <c r="G4231">
        <v>1.1009303917259504E-2</v>
      </c>
      <c r="H4231" t="s">
        <v>13</v>
      </c>
      <c r="I4231">
        <v>2025</v>
      </c>
      <c r="J4231" t="s">
        <v>543</v>
      </c>
      <c r="K4231">
        <v>2457685.3986538397</v>
      </c>
      <c r="L4231">
        <v>0.1465598681239092</v>
      </c>
      <c r="M4231" t="s">
        <v>157</v>
      </c>
    </row>
    <row r="4232" spans="1:13" x14ac:dyDescent="0.3">
      <c r="A4232">
        <v>79</v>
      </c>
      <c r="B4232" t="s">
        <v>542</v>
      </c>
      <c r="C4232" s="1">
        <v>45839</v>
      </c>
      <c r="D4232" t="s">
        <v>17</v>
      </c>
      <c r="E4232" t="str">
        <f t="shared" si="66"/>
        <v>2025/07</v>
      </c>
      <c r="F4232">
        <v>16585552.517228</v>
      </c>
      <c r="G4232">
        <v>1.6119395956254248E-2</v>
      </c>
      <c r="H4232" t="s">
        <v>13</v>
      </c>
      <c r="I4232">
        <v>2025</v>
      </c>
      <c r="J4232" t="s">
        <v>543</v>
      </c>
      <c r="K4232">
        <v>2457685.3986538397</v>
      </c>
      <c r="L4232">
        <v>0.14818230481625227</v>
      </c>
      <c r="M4232" t="s">
        <v>157</v>
      </c>
    </row>
    <row r="4233" spans="1:13" x14ac:dyDescent="0.3">
      <c r="A4233">
        <v>79</v>
      </c>
      <c r="B4233" t="s">
        <v>542</v>
      </c>
      <c r="C4233" s="1">
        <v>45809</v>
      </c>
      <c r="D4233" t="s">
        <v>18</v>
      </c>
      <c r="E4233" t="str">
        <f t="shared" si="66"/>
        <v>2025/06</v>
      </c>
      <c r="F4233">
        <v>16320346.6506899</v>
      </c>
      <c r="G4233">
        <v>9.6373263035346435E-2</v>
      </c>
      <c r="H4233" t="s">
        <v>13</v>
      </c>
      <c r="I4233">
        <v>2025</v>
      </c>
      <c r="J4233" t="s">
        <v>543</v>
      </c>
      <c r="K4233">
        <v>2457685.3986538397</v>
      </c>
      <c r="L4233">
        <v>0.15059026938928086</v>
      </c>
      <c r="M4233" t="s">
        <v>157</v>
      </c>
    </row>
    <row r="4234" spans="1:13" x14ac:dyDescent="0.3">
      <c r="A4234">
        <v>79</v>
      </c>
      <c r="B4234" t="s">
        <v>542</v>
      </c>
      <c r="C4234" s="1">
        <v>45778</v>
      </c>
      <c r="D4234" t="s">
        <v>19</v>
      </c>
      <c r="E4234" t="str">
        <f t="shared" si="66"/>
        <v>2025/05</v>
      </c>
      <c r="F4234">
        <v>14820914.529782601</v>
      </c>
      <c r="G4234">
        <v>5.2997212996920555E-2</v>
      </c>
      <c r="H4234" t="s">
        <v>13</v>
      </c>
      <c r="I4234">
        <v>2025</v>
      </c>
      <c r="J4234" t="s">
        <v>543</v>
      </c>
      <c r="K4234">
        <v>2457685.3986538397</v>
      </c>
      <c r="L4234">
        <v>0.16582548895448559</v>
      </c>
      <c r="M4234" t="s">
        <v>157</v>
      </c>
    </row>
    <row r="4235" spans="1:13" x14ac:dyDescent="0.3">
      <c r="A4235">
        <v>79</v>
      </c>
      <c r="B4235" t="s">
        <v>542</v>
      </c>
      <c r="C4235" s="1">
        <v>45748</v>
      </c>
      <c r="D4235" t="s">
        <v>20</v>
      </c>
      <c r="E4235" t="str">
        <f t="shared" si="66"/>
        <v>2025/04</v>
      </c>
      <c r="F4235">
        <v>14055898.2805315</v>
      </c>
      <c r="G4235">
        <v>6.5603433728824892E-2</v>
      </c>
      <c r="H4235" t="s">
        <v>13</v>
      </c>
      <c r="I4235">
        <v>2025</v>
      </c>
      <c r="J4235" t="s">
        <v>543</v>
      </c>
      <c r="K4235">
        <v>2457685.3986538397</v>
      </c>
      <c r="L4235">
        <v>0.17485082415955749</v>
      </c>
      <c r="M4235" t="s">
        <v>157</v>
      </c>
    </row>
    <row r="4236" spans="1:13" x14ac:dyDescent="0.3">
      <c r="A4236">
        <v>79</v>
      </c>
      <c r="B4236" t="s">
        <v>542</v>
      </c>
      <c r="C4236" s="1">
        <v>45717</v>
      </c>
      <c r="D4236" t="s">
        <v>21</v>
      </c>
      <c r="E4236" t="str">
        <f t="shared" si="66"/>
        <v>2025/03</v>
      </c>
      <c r="F4236">
        <v>13163379.323071901</v>
      </c>
      <c r="G4236">
        <v>-8.1442517136571926E-2</v>
      </c>
      <c r="H4236" t="s">
        <v>13</v>
      </c>
      <c r="I4236">
        <v>2025</v>
      </c>
      <c r="J4236" t="s">
        <v>543</v>
      </c>
      <c r="K4236">
        <v>2457685.3986538397</v>
      </c>
      <c r="L4236">
        <v>0.18670626579499774</v>
      </c>
      <c r="M4236" t="s">
        <v>157</v>
      </c>
    </row>
    <row r="4237" spans="1:13" x14ac:dyDescent="0.3">
      <c r="A4237">
        <v>79</v>
      </c>
      <c r="B4237" t="s">
        <v>542</v>
      </c>
      <c r="C4237" s="1">
        <v>45689</v>
      </c>
      <c r="D4237" t="s">
        <v>22</v>
      </c>
      <c r="E4237" t="str">
        <f t="shared" si="66"/>
        <v>2025/02</v>
      </c>
      <c r="F4237">
        <v>14280303.3193537</v>
      </c>
      <c r="G4237">
        <v>-8.3224463762461023E-2</v>
      </c>
      <c r="H4237" t="s">
        <v>13</v>
      </c>
      <c r="I4237">
        <v>2025</v>
      </c>
      <c r="J4237" t="s">
        <v>543</v>
      </c>
      <c r="K4237">
        <v>2457685.3986538397</v>
      </c>
      <c r="L4237">
        <v>0.17210316501632053</v>
      </c>
      <c r="M4237" t="s">
        <v>157</v>
      </c>
    </row>
    <row r="4238" spans="1:13" x14ac:dyDescent="0.3">
      <c r="A4238">
        <v>79</v>
      </c>
      <c r="B4238" t="s">
        <v>542</v>
      </c>
      <c r="C4238" s="1">
        <v>45658</v>
      </c>
      <c r="D4238" t="s">
        <v>23</v>
      </c>
      <c r="E4238" t="str">
        <f t="shared" si="66"/>
        <v>2025/01</v>
      </c>
      <c r="F4238">
        <v>15519629.7987835</v>
      </c>
      <c r="G4238">
        <v>0.19209265604501766</v>
      </c>
      <c r="H4238" t="s">
        <v>13</v>
      </c>
      <c r="I4238">
        <v>2025</v>
      </c>
      <c r="J4238" t="s">
        <v>543</v>
      </c>
      <c r="K4238">
        <v>2457685.3986538397</v>
      </c>
      <c r="L4238">
        <v>0.15835979533780403</v>
      </c>
      <c r="M4238" t="s">
        <v>157</v>
      </c>
    </row>
    <row r="4239" spans="1:13" x14ac:dyDescent="0.3">
      <c r="A4239">
        <v>79</v>
      </c>
      <c r="B4239" t="s">
        <v>542</v>
      </c>
      <c r="C4239" s="1">
        <v>45627</v>
      </c>
      <c r="D4239" t="s">
        <v>24</v>
      </c>
      <c r="E4239" t="str">
        <f t="shared" si="66"/>
        <v>2024/12</v>
      </c>
      <c r="F4239">
        <v>12807270.3433889</v>
      </c>
      <c r="G4239">
        <v>-7.0409976440364971E-3</v>
      </c>
      <c r="H4239" t="s">
        <v>13</v>
      </c>
      <c r="I4239">
        <v>2024</v>
      </c>
      <c r="J4239" t="s">
        <v>544</v>
      </c>
      <c r="K4239">
        <v>2190158.4395224457</v>
      </c>
      <c r="L4239">
        <v>0.17100899573444261</v>
      </c>
      <c r="M4239" t="s">
        <v>157</v>
      </c>
    </row>
    <row r="4240" spans="1:13" x14ac:dyDescent="0.3">
      <c r="A4240">
        <v>79</v>
      </c>
      <c r="B4240" t="s">
        <v>542</v>
      </c>
      <c r="C4240" s="1">
        <v>45597</v>
      </c>
      <c r="D4240" t="s">
        <v>26</v>
      </c>
      <c r="E4240" t="str">
        <f t="shared" si="66"/>
        <v>2024/11</v>
      </c>
      <c r="F4240">
        <v>12897764.514467301</v>
      </c>
      <c r="G4240">
        <v>8.996995621202955E-2</v>
      </c>
      <c r="H4240" t="s">
        <v>13</v>
      </c>
      <c r="I4240">
        <v>2024</v>
      </c>
      <c r="J4240" t="s">
        <v>544</v>
      </c>
      <c r="K4240">
        <v>2190158.4395224457</v>
      </c>
      <c r="L4240">
        <v>0.16980915080793774</v>
      </c>
      <c r="M4240" t="s">
        <v>157</v>
      </c>
    </row>
    <row r="4241" spans="1:13" x14ac:dyDescent="0.3">
      <c r="A4241">
        <v>79</v>
      </c>
      <c r="B4241" t="s">
        <v>542</v>
      </c>
      <c r="C4241" s="1">
        <v>45566</v>
      </c>
      <c r="D4241" t="s">
        <v>27</v>
      </c>
      <c r="E4241" t="str">
        <f t="shared" si="66"/>
        <v>2024/10</v>
      </c>
      <c r="F4241">
        <v>11788023.361610699</v>
      </c>
      <c r="G4241">
        <v>-5.2343245118371726E-2</v>
      </c>
      <c r="H4241" t="s">
        <v>13</v>
      </c>
      <c r="I4241">
        <v>2024</v>
      </c>
      <c r="J4241" t="s">
        <v>544</v>
      </c>
      <c r="K4241">
        <v>2190158.4395224457</v>
      </c>
      <c r="L4241">
        <v>0.18579522387570035</v>
      </c>
      <c r="M4241" t="s">
        <v>157</v>
      </c>
    </row>
    <row r="4242" spans="1:13" x14ac:dyDescent="0.3">
      <c r="A4242">
        <v>79</v>
      </c>
      <c r="B4242" t="s">
        <v>542</v>
      </c>
      <c r="C4242" s="1">
        <v>45536</v>
      </c>
      <c r="D4242" t="s">
        <v>28</v>
      </c>
      <c r="E4242" t="str">
        <f t="shared" si="66"/>
        <v>2024/09</v>
      </c>
      <c r="F4242">
        <v>12421480.7422809</v>
      </c>
      <c r="G4242">
        <v>7.6718292975455117E-4</v>
      </c>
      <c r="H4242" t="s">
        <v>13</v>
      </c>
      <c r="I4242">
        <v>2024</v>
      </c>
      <c r="J4242" t="s">
        <v>544</v>
      </c>
      <c r="K4242">
        <v>2190158.4395224457</v>
      </c>
      <c r="L4242">
        <v>0.17632023789784315</v>
      </c>
      <c r="M4242" t="s">
        <v>157</v>
      </c>
    </row>
    <row r="4243" spans="1:13" x14ac:dyDescent="0.3">
      <c r="A4243">
        <v>79</v>
      </c>
      <c r="B4243" t="s">
        <v>542</v>
      </c>
      <c r="C4243" s="1">
        <v>45505</v>
      </c>
      <c r="D4243" t="s">
        <v>29</v>
      </c>
      <c r="E4243" t="str">
        <f t="shared" si="66"/>
        <v>2024/08</v>
      </c>
      <c r="F4243">
        <v>12411954.8488118</v>
      </c>
      <c r="G4243">
        <v>-2.1261293290071221E-2</v>
      </c>
      <c r="H4243" t="s">
        <v>13</v>
      </c>
      <c r="I4243">
        <v>2024</v>
      </c>
      <c r="J4243" t="s">
        <v>544</v>
      </c>
      <c r="K4243">
        <v>2190158.4395224457</v>
      </c>
      <c r="L4243">
        <v>0.1764555596761706</v>
      </c>
      <c r="M4243" t="s">
        <v>157</v>
      </c>
    </row>
    <row r="4244" spans="1:13" x14ac:dyDescent="0.3">
      <c r="A4244">
        <v>79</v>
      </c>
      <c r="B4244" t="s">
        <v>542</v>
      </c>
      <c r="C4244" s="1">
        <v>45474</v>
      </c>
      <c r="D4244" t="s">
        <v>30</v>
      </c>
      <c r="E4244" t="str">
        <f t="shared" si="66"/>
        <v>2024/07</v>
      </c>
      <c r="F4244">
        <v>12678674.4153123</v>
      </c>
      <c r="G4244">
        <v>-1.639375851320362E-2</v>
      </c>
      <c r="H4244" t="s">
        <v>13</v>
      </c>
      <c r="I4244">
        <v>2024</v>
      </c>
      <c r="J4244" t="s">
        <v>544</v>
      </c>
      <c r="K4244">
        <v>2190158.4395224457</v>
      </c>
      <c r="L4244">
        <v>0.17274348782687768</v>
      </c>
      <c r="M4244" t="s">
        <v>157</v>
      </c>
    </row>
    <row r="4245" spans="1:13" x14ac:dyDescent="0.3">
      <c r="A4245">
        <v>79</v>
      </c>
      <c r="B4245" t="s">
        <v>542</v>
      </c>
      <c r="C4245" s="1">
        <v>45444</v>
      </c>
      <c r="D4245" t="s">
        <v>31</v>
      </c>
      <c r="E4245" t="str">
        <f t="shared" si="66"/>
        <v>2024/06</v>
      </c>
      <c r="F4245">
        <v>12888238.620998099</v>
      </c>
      <c r="G4245">
        <v>0.1952652468769841</v>
      </c>
      <c r="H4245" t="s">
        <v>13</v>
      </c>
      <c r="I4245">
        <v>2024</v>
      </c>
      <c r="J4245" t="s">
        <v>544</v>
      </c>
      <c r="K4245">
        <v>2190158.4395224457</v>
      </c>
      <c r="L4245">
        <v>0.16993465933771126</v>
      </c>
      <c r="M4245" t="s">
        <v>157</v>
      </c>
    </row>
    <row r="4246" spans="1:13" x14ac:dyDescent="0.3">
      <c r="A4246">
        <v>79</v>
      </c>
      <c r="B4246" t="s">
        <v>542</v>
      </c>
      <c r="C4246" s="1">
        <v>45413</v>
      </c>
      <c r="D4246" t="s">
        <v>32</v>
      </c>
      <c r="E4246" t="str">
        <f t="shared" si="66"/>
        <v>2024/05</v>
      </c>
      <c r="F4246">
        <v>10602076.877879599</v>
      </c>
      <c r="G4246">
        <v>8.5721496885886352E-3</v>
      </c>
      <c r="H4246" t="s">
        <v>13</v>
      </c>
      <c r="I4246">
        <v>2024</v>
      </c>
      <c r="J4246" t="s">
        <v>544</v>
      </c>
      <c r="K4246">
        <v>2190158.4395224457</v>
      </c>
      <c r="L4246">
        <v>0.20657824544661049</v>
      </c>
      <c r="M4246" t="s">
        <v>157</v>
      </c>
    </row>
    <row r="4247" spans="1:13" x14ac:dyDescent="0.3">
      <c r="A4247">
        <v>79</v>
      </c>
      <c r="B4247" t="s">
        <v>542</v>
      </c>
      <c r="C4247" s="1">
        <v>45383</v>
      </c>
      <c r="D4247" t="s">
        <v>34</v>
      </c>
      <c r="E4247" t="str">
        <f t="shared" si="66"/>
        <v>2024/04</v>
      </c>
      <c r="F4247">
        <v>10511582.7068012</v>
      </c>
      <c r="G4247">
        <v>-7.0411616462282223E-2</v>
      </c>
      <c r="H4247" t="s">
        <v>13</v>
      </c>
      <c r="I4247">
        <v>2024</v>
      </c>
      <c r="J4247" t="s">
        <v>544</v>
      </c>
      <c r="K4247">
        <v>2190158.4395224457</v>
      </c>
      <c r="L4247">
        <v>0.20835667668821845</v>
      </c>
      <c r="M4247" t="s">
        <v>157</v>
      </c>
    </row>
    <row r="4248" spans="1:13" x14ac:dyDescent="0.3">
      <c r="A4248">
        <v>79</v>
      </c>
      <c r="B4248" t="s">
        <v>542</v>
      </c>
      <c r="C4248" s="1">
        <v>45352</v>
      </c>
      <c r="D4248" t="s">
        <v>35</v>
      </c>
      <c r="E4248" t="str">
        <f t="shared" si="66"/>
        <v>2024/03</v>
      </c>
      <c r="F4248">
        <v>11278399.8707217</v>
      </c>
      <c r="G4248">
        <v>2.8267399724090158E-2</v>
      </c>
      <c r="H4248" t="s">
        <v>13</v>
      </c>
      <c r="I4248">
        <v>2024</v>
      </c>
      <c r="J4248" t="s">
        <v>544</v>
      </c>
      <c r="K4248">
        <v>2190158.4395224457</v>
      </c>
      <c r="L4248">
        <v>0.1941905292086703</v>
      </c>
      <c r="M4248" t="s">
        <v>157</v>
      </c>
    </row>
    <row r="4249" spans="1:13" x14ac:dyDescent="0.3">
      <c r="A4249">
        <v>79</v>
      </c>
      <c r="B4249" t="s">
        <v>542</v>
      </c>
      <c r="C4249" s="1">
        <v>45323</v>
      </c>
      <c r="D4249" t="s">
        <v>36</v>
      </c>
      <c r="E4249" t="str">
        <f t="shared" si="66"/>
        <v>2024/02</v>
      </c>
      <c r="F4249">
        <v>10964052.6537538</v>
      </c>
      <c r="G4249">
        <v>4.8507846833512794E-2</v>
      </c>
      <c r="H4249" t="s">
        <v>13</v>
      </c>
      <c r="I4249">
        <v>2024</v>
      </c>
      <c r="J4249" t="s">
        <v>544</v>
      </c>
      <c r="K4249">
        <v>2190158.4395224457</v>
      </c>
      <c r="L4249">
        <v>0.19975811031631571</v>
      </c>
      <c r="M4249" t="s">
        <v>157</v>
      </c>
    </row>
    <row r="4250" spans="1:13" x14ac:dyDescent="0.3">
      <c r="A4250">
        <v>79</v>
      </c>
      <c r="B4250" t="s">
        <v>542</v>
      </c>
      <c r="C4250" s="1">
        <v>45292</v>
      </c>
      <c r="D4250" t="s">
        <v>37</v>
      </c>
      <c r="E4250" t="str">
        <f t="shared" si="66"/>
        <v>2024/01</v>
      </c>
      <c r="F4250">
        <v>10444903.269395599</v>
      </c>
      <c r="G4250">
        <v>-5.5689387003729392E-2</v>
      </c>
      <c r="H4250" t="s">
        <v>13</v>
      </c>
      <c r="I4250">
        <v>2024</v>
      </c>
      <c r="J4250" t="s">
        <v>544</v>
      </c>
      <c r="K4250">
        <v>2190158.4395224457</v>
      </c>
      <c r="L4250">
        <v>0.20968680925363711</v>
      </c>
      <c r="M4250" t="s">
        <v>157</v>
      </c>
    </row>
    <row r="4251" spans="1:13" x14ac:dyDescent="0.3">
      <c r="A4251">
        <v>79</v>
      </c>
      <c r="B4251" t="s">
        <v>542</v>
      </c>
      <c r="C4251" s="1">
        <v>45261</v>
      </c>
      <c r="D4251" t="s">
        <v>38</v>
      </c>
      <c r="E4251" t="str">
        <f t="shared" si="66"/>
        <v>2023/12</v>
      </c>
      <c r="F4251">
        <v>11043074.849223301</v>
      </c>
      <c r="G4251">
        <v>6.9336970419373978E-2</v>
      </c>
      <c r="H4251" t="s">
        <v>13</v>
      </c>
      <c r="I4251">
        <v>2023</v>
      </c>
      <c r="J4251" t="s">
        <v>545</v>
      </c>
      <c r="K4251">
        <v>1978454.8829551395</v>
      </c>
      <c r="L4251">
        <v>0.17915797094269367</v>
      </c>
      <c r="M4251" t="s">
        <v>157</v>
      </c>
    </row>
    <row r="4252" spans="1:13" x14ac:dyDescent="0.3">
      <c r="A4252">
        <v>79</v>
      </c>
      <c r="B4252" t="s">
        <v>542</v>
      </c>
      <c r="C4252" s="1">
        <v>45231</v>
      </c>
      <c r="D4252" t="s">
        <v>40</v>
      </c>
      <c r="E4252" t="str">
        <f t="shared" si="66"/>
        <v>2023/11</v>
      </c>
      <c r="F4252">
        <v>10303323.886477601</v>
      </c>
      <c r="G4252">
        <v>0.14411200921089998</v>
      </c>
      <c r="H4252" t="s">
        <v>128</v>
      </c>
      <c r="I4252">
        <v>2023</v>
      </c>
      <c r="J4252" t="s">
        <v>545</v>
      </c>
      <c r="K4252">
        <v>1978454.8829551395</v>
      </c>
      <c r="L4252">
        <v>0.19202103173246107</v>
      </c>
      <c r="M4252" t="s">
        <v>157</v>
      </c>
    </row>
    <row r="4253" spans="1:13" x14ac:dyDescent="0.3">
      <c r="A4253">
        <v>79</v>
      </c>
      <c r="B4253" t="s">
        <v>542</v>
      </c>
      <c r="C4253" s="1">
        <v>45200</v>
      </c>
      <c r="D4253" t="s">
        <v>41</v>
      </c>
      <c r="E4253" t="str">
        <f t="shared" si="66"/>
        <v>2023/10</v>
      </c>
      <c r="F4253">
        <v>8920522.6809195895</v>
      </c>
      <c r="G4253">
        <v>-4.9435171091787779E-2</v>
      </c>
      <c r="H4253" t="s">
        <v>128</v>
      </c>
      <c r="I4253">
        <v>2023</v>
      </c>
      <c r="J4253" t="s">
        <v>545</v>
      </c>
      <c r="K4253">
        <v>1978454.8829551395</v>
      </c>
      <c r="L4253">
        <v>0.2217868788324393</v>
      </c>
      <c r="M4253" t="s">
        <v>157</v>
      </c>
    </row>
    <row r="4254" spans="1:13" x14ac:dyDescent="0.3">
      <c r="A4254">
        <v>79</v>
      </c>
      <c r="B4254" t="s">
        <v>542</v>
      </c>
      <c r="C4254" s="1">
        <v>45170</v>
      </c>
      <c r="D4254" t="s">
        <v>42</v>
      </c>
      <c r="E4254" t="str">
        <f t="shared" si="66"/>
        <v>2023/09</v>
      </c>
      <c r="F4254">
        <v>9372592.2526098397</v>
      </c>
      <c r="G4254">
        <v>-0.10075877818195401</v>
      </c>
      <c r="H4254" t="s">
        <v>128</v>
      </c>
      <c r="I4254">
        <v>2023</v>
      </c>
      <c r="J4254" t="s">
        <v>545</v>
      </c>
      <c r="K4254">
        <v>1978454.8829551395</v>
      </c>
      <c r="L4254">
        <v>0.21108940084363853</v>
      </c>
      <c r="M4254" t="s">
        <v>157</v>
      </c>
    </row>
    <row r="4255" spans="1:13" x14ac:dyDescent="0.3">
      <c r="A4255">
        <v>79</v>
      </c>
      <c r="B4255" t="s">
        <v>542</v>
      </c>
      <c r="C4255" s="1">
        <v>45139</v>
      </c>
      <c r="D4255" t="s">
        <v>43</v>
      </c>
      <c r="E4255" t="str">
        <f t="shared" si="66"/>
        <v>2023/08</v>
      </c>
      <c r="F4255">
        <v>10366179.0316652</v>
      </c>
      <c r="G4255">
        <v>-4.2015314471472567E-2</v>
      </c>
      <c r="H4255" t="s">
        <v>13</v>
      </c>
      <c r="I4255">
        <v>2023</v>
      </c>
      <c r="J4255" t="s">
        <v>545</v>
      </c>
      <c r="K4255">
        <v>1978454.8829551395</v>
      </c>
      <c r="L4255">
        <v>0.19085671556622968</v>
      </c>
      <c r="M4255" t="s">
        <v>157</v>
      </c>
    </row>
    <row r="4256" spans="1:13" x14ac:dyDescent="0.3">
      <c r="A4256">
        <v>79</v>
      </c>
      <c r="B4256" t="s">
        <v>542</v>
      </c>
      <c r="C4256" s="1">
        <v>45108</v>
      </c>
      <c r="D4256" t="s">
        <v>44</v>
      </c>
      <c r="E4256" t="str">
        <f t="shared" si="66"/>
        <v>2023/07</v>
      </c>
      <c r="F4256">
        <v>10810996.4412944</v>
      </c>
      <c r="G4256">
        <v>-1.817022459597066E-2</v>
      </c>
      <c r="H4256" t="s">
        <v>128</v>
      </c>
      <c r="I4256">
        <v>2023</v>
      </c>
      <c r="J4256" t="s">
        <v>545</v>
      </c>
      <c r="K4256">
        <v>1978454.8829551395</v>
      </c>
      <c r="L4256">
        <v>0.18300393434578349</v>
      </c>
      <c r="M4256" t="s">
        <v>157</v>
      </c>
    </row>
    <row r="4257" spans="1:13" x14ac:dyDescent="0.3">
      <c r="A4257">
        <v>79</v>
      </c>
      <c r="B4257" t="s">
        <v>542</v>
      </c>
      <c r="C4257" s="1">
        <v>45078</v>
      </c>
      <c r="D4257" t="s">
        <v>45</v>
      </c>
      <c r="E4257" t="str">
        <f t="shared" si="66"/>
        <v>2023/06</v>
      </c>
      <c r="F4257">
        <v>11009230.196675001</v>
      </c>
      <c r="G4257">
        <v>-5.6352922781400326E-2</v>
      </c>
      <c r="H4257" t="s">
        <v>13</v>
      </c>
      <c r="I4257">
        <v>2023</v>
      </c>
      <c r="J4257" t="s">
        <v>545</v>
      </c>
      <c r="K4257">
        <v>1978454.8829551395</v>
      </c>
      <c r="L4257">
        <v>0.1797087396312842</v>
      </c>
      <c r="M4257" t="s">
        <v>157</v>
      </c>
    </row>
    <row r="4258" spans="1:13" x14ac:dyDescent="0.3">
      <c r="A4258">
        <v>79</v>
      </c>
      <c r="B4258" t="s">
        <v>542</v>
      </c>
      <c r="C4258" s="1">
        <v>45047</v>
      </c>
      <c r="D4258" t="s">
        <v>46</v>
      </c>
      <c r="E4258" t="str">
        <f t="shared" si="66"/>
        <v>2023/05</v>
      </c>
      <c r="F4258">
        <v>11647446.2795783</v>
      </c>
      <c r="G4258">
        <v>4.2830384626579059E-2</v>
      </c>
      <c r="H4258" t="s">
        <v>13</v>
      </c>
      <c r="I4258">
        <v>2023</v>
      </c>
      <c r="J4258" t="s">
        <v>545</v>
      </c>
      <c r="K4258">
        <v>1978454.8829551395</v>
      </c>
      <c r="L4258">
        <v>0.16986168774386226</v>
      </c>
      <c r="M4258" t="s">
        <v>157</v>
      </c>
    </row>
    <row r="4259" spans="1:13" x14ac:dyDescent="0.3">
      <c r="A4259">
        <v>79</v>
      </c>
      <c r="B4259" t="s">
        <v>542</v>
      </c>
      <c r="C4259" s="1">
        <v>45017</v>
      </c>
      <c r="D4259" t="s">
        <v>47</v>
      </c>
      <c r="E4259" t="str">
        <f t="shared" si="66"/>
        <v>2023/04</v>
      </c>
      <c r="F4259">
        <v>11159114.053187801</v>
      </c>
      <c r="G4259">
        <v>3.4828249863041769E-2</v>
      </c>
      <c r="H4259" t="s">
        <v>13</v>
      </c>
      <c r="I4259">
        <v>2023</v>
      </c>
      <c r="J4259" t="s">
        <v>545</v>
      </c>
      <c r="K4259">
        <v>1978454.8829551395</v>
      </c>
      <c r="L4259">
        <v>0.17729497821468707</v>
      </c>
      <c r="M4259" t="s">
        <v>157</v>
      </c>
    </row>
    <row r="4260" spans="1:13" x14ac:dyDescent="0.3">
      <c r="A4260">
        <v>79</v>
      </c>
      <c r="B4260" t="s">
        <v>542</v>
      </c>
      <c r="C4260" s="1">
        <v>44986</v>
      </c>
      <c r="D4260" t="s">
        <v>48</v>
      </c>
      <c r="E4260" t="str">
        <f t="shared" si="66"/>
        <v>2023/03</v>
      </c>
      <c r="F4260">
        <v>10777151.7887461</v>
      </c>
      <c r="G4260">
        <v>2.9594762697736404E-2</v>
      </c>
      <c r="H4260" t="s">
        <v>13</v>
      </c>
      <c r="I4260">
        <v>2023</v>
      </c>
      <c r="J4260" t="s">
        <v>545</v>
      </c>
      <c r="K4260">
        <v>1978454.8829551395</v>
      </c>
      <c r="L4260">
        <v>0.18357864134576959</v>
      </c>
      <c r="M4260" t="s">
        <v>157</v>
      </c>
    </row>
    <row r="4261" spans="1:13" x14ac:dyDescent="0.3">
      <c r="A4261">
        <v>79</v>
      </c>
      <c r="B4261" t="s">
        <v>542</v>
      </c>
      <c r="C4261" s="1">
        <v>44958</v>
      </c>
      <c r="D4261" t="s">
        <v>49</v>
      </c>
      <c r="E4261" t="str">
        <f t="shared" si="66"/>
        <v>2023/02</v>
      </c>
      <c r="F4261">
        <v>10462877.907203401</v>
      </c>
      <c r="G4261">
        <v>7.4211774439852012E-3</v>
      </c>
      <c r="H4261" t="s">
        <v>128</v>
      </c>
      <c r="I4261">
        <v>2023</v>
      </c>
      <c r="J4261" t="s">
        <v>545</v>
      </c>
      <c r="K4261">
        <v>1978454.8829551395</v>
      </c>
      <c r="L4261">
        <v>0.18909280032724346</v>
      </c>
      <c r="M4261" t="s">
        <v>157</v>
      </c>
    </row>
    <row r="4262" spans="1:13" x14ac:dyDescent="0.3">
      <c r="A4262">
        <v>79</v>
      </c>
      <c r="B4262" t="s">
        <v>542</v>
      </c>
      <c r="C4262" s="1">
        <v>44927</v>
      </c>
      <c r="D4262" t="s">
        <v>50</v>
      </c>
      <c r="E4262" t="str">
        <f t="shared" si="66"/>
        <v>2023/01</v>
      </c>
      <c r="F4262">
        <v>10385518.4378938</v>
      </c>
      <c r="G4262">
        <v>0.13831123572286583</v>
      </c>
      <c r="H4262" t="s">
        <v>128</v>
      </c>
      <c r="I4262">
        <v>2023</v>
      </c>
      <c r="J4262" t="s">
        <v>545</v>
      </c>
      <c r="K4262">
        <v>1978454.8829551395</v>
      </c>
      <c r="L4262">
        <v>0.19050131149315772</v>
      </c>
      <c r="M4262" t="s">
        <v>157</v>
      </c>
    </row>
    <row r="4263" spans="1:13" x14ac:dyDescent="0.3">
      <c r="A4263">
        <v>79</v>
      </c>
      <c r="B4263" t="s">
        <v>542</v>
      </c>
      <c r="C4263" s="1">
        <v>44896</v>
      </c>
      <c r="D4263" t="s">
        <v>51</v>
      </c>
      <c r="E4263" t="str">
        <f t="shared" si="66"/>
        <v>2022/12</v>
      </c>
      <c r="F4263">
        <v>9043996.2715530898</v>
      </c>
      <c r="G4263">
        <v>-9.5586441041709755E-2</v>
      </c>
      <c r="H4263" t="s">
        <v>128</v>
      </c>
      <c r="I4263">
        <v>2022</v>
      </c>
      <c r="J4263" t="s">
        <v>546</v>
      </c>
      <c r="K4263">
        <v>1841230.7868583435</v>
      </c>
      <c r="L4263">
        <v>0.20358597367512582</v>
      </c>
      <c r="M4263" t="s">
        <v>157</v>
      </c>
    </row>
    <row r="4264" spans="1:13" x14ac:dyDescent="0.3">
      <c r="A4264">
        <v>79</v>
      </c>
      <c r="B4264" t="s">
        <v>542</v>
      </c>
      <c r="C4264" s="1">
        <v>44866</v>
      </c>
      <c r="D4264" t="s">
        <v>53</v>
      </c>
      <c r="E4264" t="str">
        <f t="shared" si="66"/>
        <v>2022/11</v>
      </c>
      <c r="F4264">
        <v>9951144.6345364694</v>
      </c>
      <c r="G4264">
        <v>2.6593575996327896E-2</v>
      </c>
      <c r="H4264" t="s">
        <v>13</v>
      </c>
      <c r="I4264">
        <v>2022</v>
      </c>
      <c r="J4264" t="s">
        <v>546</v>
      </c>
      <c r="K4264">
        <v>1841230.7868583435</v>
      </c>
      <c r="L4264">
        <v>0.18502703502752468</v>
      </c>
      <c r="M4264" t="s">
        <v>157</v>
      </c>
    </row>
    <row r="4265" spans="1:13" x14ac:dyDescent="0.3">
      <c r="A4265">
        <v>79</v>
      </c>
      <c r="B4265" t="s">
        <v>542</v>
      </c>
      <c r="C4265" s="1">
        <v>44835</v>
      </c>
      <c r="D4265" t="s">
        <v>54</v>
      </c>
      <c r="E4265" t="str">
        <f t="shared" si="66"/>
        <v>2022/10</v>
      </c>
      <c r="F4265">
        <v>9689995.9428166691</v>
      </c>
      <c r="G4265">
        <v>3.3656967659530641E-2</v>
      </c>
      <c r="H4265" t="s">
        <v>13</v>
      </c>
      <c r="I4265">
        <v>2022</v>
      </c>
      <c r="J4265" t="s">
        <v>546</v>
      </c>
      <c r="K4265">
        <v>1841230.7868583435</v>
      </c>
      <c r="L4265">
        <v>0.19001357665410312</v>
      </c>
      <c r="M4265" t="s">
        <v>157</v>
      </c>
    </row>
    <row r="4266" spans="1:13" x14ac:dyDescent="0.3">
      <c r="A4266">
        <v>79</v>
      </c>
      <c r="B4266" t="s">
        <v>542</v>
      </c>
      <c r="C4266" s="1">
        <v>44805</v>
      </c>
      <c r="D4266" t="s">
        <v>55</v>
      </c>
      <c r="E4266" t="str">
        <f t="shared" si="66"/>
        <v>2022/09</v>
      </c>
      <c r="F4266">
        <v>9369287.3757721297</v>
      </c>
      <c r="G4266">
        <v>-1.4563326880345222E-2</v>
      </c>
      <c r="H4266" t="s">
        <v>13</v>
      </c>
      <c r="I4266">
        <v>2022</v>
      </c>
      <c r="J4266" t="s">
        <v>546</v>
      </c>
      <c r="K4266">
        <v>1841230.7868583435</v>
      </c>
      <c r="L4266">
        <v>0.19651769798624694</v>
      </c>
      <c r="M4266" t="s">
        <v>157</v>
      </c>
    </row>
    <row r="4267" spans="1:13" x14ac:dyDescent="0.3">
      <c r="A4267">
        <v>79</v>
      </c>
      <c r="B4267" t="s">
        <v>542</v>
      </c>
      <c r="C4267" s="1">
        <v>44774</v>
      </c>
      <c r="D4267" t="s">
        <v>56</v>
      </c>
      <c r="E4267" t="str">
        <f t="shared" si="66"/>
        <v>2022/08</v>
      </c>
      <c r="F4267">
        <v>9506733.7796679493</v>
      </c>
      <c r="G4267">
        <v>-8.1857576921761127E-2</v>
      </c>
      <c r="H4267" t="s">
        <v>13</v>
      </c>
      <c r="I4267">
        <v>2022</v>
      </c>
      <c r="J4267" t="s">
        <v>546</v>
      </c>
      <c r="K4267">
        <v>1841230.7868583435</v>
      </c>
      <c r="L4267">
        <v>0.19367648548192057</v>
      </c>
      <c r="M4267" t="s">
        <v>157</v>
      </c>
    </row>
    <row r="4268" spans="1:13" x14ac:dyDescent="0.3">
      <c r="A4268">
        <v>79</v>
      </c>
      <c r="B4268" t="s">
        <v>542</v>
      </c>
      <c r="C4268" s="1">
        <v>44743</v>
      </c>
      <c r="D4268" t="s">
        <v>57</v>
      </c>
      <c r="E4268" t="str">
        <f t="shared" si="66"/>
        <v>2022/07</v>
      </c>
      <c r="F4268">
        <v>10317669.8346968</v>
      </c>
      <c r="G4268">
        <v>0.11418163717640969</v>
      </c>
      <c r="H4268" t="s">
        <v>13</v>
      </c>
      <c r="I4268">
        <v>2022</v>
      </c>
      <c r="J4268" t="s">
        <v>546</v>
      </c>
      <c r="K4268">
        <v>1841230.7868583435</v>
      </c>
      <c r="L4268">
        <v>0.17845412930994908</v>
      </c>
      <c r="M4268" t="s">
        <v>157</v>
      </c>
    </row>
    <row r="4269" spans="1:13" x14ac:dyDescent="0.3">
      <c r="A4269">
        <v>79</v>
      </c>
      <c r="B4269" t="s">
        <v>542</v>
      </c>
      <c r="C4269" s="1">
        <v>44713</v>
      </c>
      <c r="D4269" t="s">
        <v>58</v>
      </c>
      <c r="E4269" t="str">
        <f t="shared" si="66"/>
        <v>2022/06</v>
      </c>
      <c r="F4269">
        <v>9204350.9920068197</v>
      </c>
      <c r="G4269">
        <v>-0.10391600204917457</v>
      </c>
      <c r="H4269" t="s">
        <v>13</v>
      </c>
      <c r="I4269">
        <v>2022</v>
      </c>
      <c r="J4269" t="s">
        <v>546</v>
      </c>
      <c r="K4269">
        <v>1841230.7868583435</v>
      </c>
      <c r="L4269">
        <v>0.2000391758699003</v>
      </c>
      <c r="M4269" t="s">
        <v>157</v>
      </c>
    </row>
    <row r="4270" spans="1:13" x14ac:dyDescent="0.3">
      <c r="A4270">
        <v>79</v>
      </c>
      <c r="B4270" t="s">
        <v>542</v>
      </c>
      <c r="C4270" s="1">
        <v>44682</v>
      </c>
      <c r="D4270" t="s">
        <v>59</v>
      </c>
      <c r="E4270" t="str">
        <f t="shared" si="66"/>
        <v>2022/05</v>
      </c>
      <c r="F4270">
        <v>10212294.200119199</v>
      </c>
      <c r="G4270">
        <v>-0.10468730054346162</v>
      </c>
      <c r="H4270" t="s">
        <v>13</v>
      </c>
      <c r="I4270">
        <v>2022</v>
      </c>
      <c r="J4270" t="s">
        <v>546</v>
      </c>
      <c r="K4270">
        <v>1841230.7868583435</v>
      </c>
      <c r="L4270">
        <v>0.18029550958655818</v>
      </c>
      <c r="M4270" t="s">
        <v>157</v>
      </c>
    </row>
    <row r="4271" spans="1:13" x14ac:dyDescent="0.3">
      <c r="A4271">
        <v>79</v>
      </c>
      <c r="B4271" t="s">
        <v>542</v>
      </c>
      <c r="C4271" s="1">
        <v>44652</v>
      </c>
      <c r="D4271" t="s">
        <v>60</v>
      </c>
      <c r="E4271" t="str">
        <f t="shared" si="66"/>
        <v>2022/04</v>
      </c>
      <c r="F4271">
        <v>11339357.158880999</v>
      </c>
      <c r="G4271">
        <v>-1.404237232104194E-2</v>
      </c>
      <c r="H4271" t="s">
        <v>13</v>
      </c>
      <c r="I4271">
        <v>2022</v>
      </c>
      <c r="J4271" t="s">
        <v>546</v>
      </c>
      <c r="K4271">
        <v>1841230.7868583435</v>
      </c>
      <c r="L4271">
        <v>0.16237523530302503</v>
      </c>
      <c r="M4271" t="s">
        <v>157</v>
      </c>
    </row>
    <row r="4272" spans="1:13" x14ac:dyDescent="0.3">
      <c r="A4272">
        <v>79</v>
      </c>
      <c r="B4272" t="s">
        <v>542</v>
      </c>
      <c r="C4272" s="1">
        <v>44621</v>
      </c>
      <c r="D4272" t="s">
        <v>61</v>
      </c>
      <c r="E4272" t="str">
        <f t="shared" si="66"/>
        <v>2022/03</v>
      </c>
      <c r="F4272">
        <v>11499711.8793348</v>
      </c>
      <c r="G4272">
        <v>4.0241143827369749E-2</v>
      </c>
      <c r="H4272" t="s">
        <v>13</v>
      </c>
      <c r="I4272">
        <v>2022</v>
      </c>
      <c r="J4272" t="s">
        <v>546</v>
      </c>
      <c r="K4272">
        <v>1841230.7868583435</v>
      </c>
      <c r="L4272">
        <v>0.16011103636144747</v>
      </c>
      <c r="M4272" t="s">
        <v>157</v>
      </c>
    </row>
    <row r="4273" spans="1:13" x14ac:dyDescent="0.3">
      <c r="A4273">
        <v>79</v>
      </c>
      <c r="B4273" t="s">
        <v>542</v>
      </c>
      <c r="C4273" s="1">
        <v>44593</v>
      </c>
      <c r="D4273" t="s">
        <v>62</v>
      </c>
      <c r="E4273" t="str">
        <f t="shared" si="66"/>
        <v>2022/02</v>
      </c>
      <c r="F4273">
        <v>11046137.697843101</v>
      </c>
      <c r="G4273">
        <v>-3.464778931307487E-2</v>
      </c>
      <c r="H4273" t="s">
        <v>13</v>
      </c>
      <c r="I4273">
        <v>2022</v>
      </c>
      <c r="J4273" t="s">
        <v>546</v>
      </c>
      <c r="K4273">
        <v>1841230.7868583435</v>
      </c>
      <c r="L4273">
        <v>0.16668548204119049</v>
      </c>
      <c r="M4273" t="s">
        <v>157</v>
      </c>
    </row>
    <row r="4274" spans="1:13" x14ac:dyDescent="0.3">
      <c r="A4274">
        <v>79</v>
      </c>
      <c r="B4274" t="s">
        <v>542</v>
      </c>
      <c r="C4274" s="1">
        <v>44562</v>
      </c>
      <c r="D4274" t="s">
        <v>63</v>
      </c>
      <c r="E4274" t="str">
        <f t="shared" si="66"/>
        <v>2022/01</v>
      </c>
      <c r="F4274">
        <v>11435569.466835501</v>
      </c>
      <c r="G4274">
        <v>-0.35569310354517003</v>
      </c>
      <c r="H4274" t="s">
        <v>13</v>
      </c>
      <c r="I4274">
        <v>2022</v>
      </c>
      <c r="J4274" t="s">
        <v>546</v>
      </c>
      <c r="K4274">
        <v>1841230.7868583435</v>
      </c>
      <c r="L4274">
        <v>0.16100910341178284</v>
      </c>
      <c r="M4274" t="s">
        <v>157</v>
      </c>
    </row>
    <row r="4275" spans="1:13" x14ac:dyDescent="0.3">
      <c r="A4275">
        <v>79</v>
      </c>
      <c r="B4275" t="s">
        <v>542</v>
      </c>
      <c r="C4275" s="1">
        <v>44531</v>
      </c>
      <c r="D4275" t="s">
        <v>64</v>
      </c>
      <c r="E4275" t="str">
        <f t="shared" si="66"/>
        <v>2021/12</v>
      </c>
      <c r="F4275">
        <v>16320495.818587</v>
      </c>
      <c r="G4275">
        <v>6.4205235720605297E-2</v>
      </c>
      <c r="H4275" t="s">
        <v>13</v>
      </c>
      <c r="I4275">
        <v>2021</v>
      </c>
      <c r="J4275" t="s">
        <v>547</v>
      </c>
      <c r="K4275">
        <v>1606299.7415588095</v>
      </c>
      <c r="L4275">
        <v>9.8422239092113575E-2</v>
      </c>
      <c r="M4275" t="s">
        <v>157</v>
      </c>
    </row>
    <row r="4276" spans="1:13" x14ac:dyDescent="0.3">
      <c r="A4276">
        <v>79</v>
      </c>
      <c r="B4276" t="s">
        <v>542</v>
      </c>
      <c r="C4276" s="1">
        <v>44501</v>
      </c>
      <c r="D4276" t="s">
        <v>66</v>
      </c>
      <c r="E4276" t="str">
        <f t="shared" si="66"/>
        <v>2021/11</v>
      </c>
      <c r="F4276">
        <v>15305565.1016018</v>
      </c>
      <c r="G4276">
        <v>1.3080829906141806E-2</v>
      </c>
      <c r="H4276" t="s">
        <v>13</v>
      </c>
      <c r="I4276">
        <v>2021</v>
      </c>
      <c r="J4276" t="s">
        <v>547</v>
      </c>
      <c r="K4276">
        <v>1606299.7415588095</v>
      </c>
      <c r="L4276">
        <v>0.10494873798489823</v>
      </c>
      <c r="M4276" t="s">
        <v>157</v>
      </c>
    </row>
    <row r="4277" spans="1:13" x14ac:dyDescent="0.3">
      <c r="A4277">
        <v>79</v>
      </c>
      <c r="B4277" t="s">
        <v>542</v>
      </c>
      <c r="C4277" s="1">
        <v>44470</v>
      </c>
      <c r="D4277" t="s">
        <v>67</v>
      </c>
      <c r="E4277" t="str">
        <f t="shared" si="66"/>
        <v>2021/10</v>
      </c>
      <c r="F4277">
        <v>15106659.3701015</v>
      </c>
      <c r="G4277">
        <v>4.1356711819513718E-2</v>
      </c>
      <c r="H4277" t="s">
        <v>13</v>
      </c>
      <c r="I4277">
        <v>2021</v>
      </c>
      <c r="J4277" t="s">
        <v>547</v>
      </c>
      <c r="K4277">
        <v>1606299.7415588095</v>
      </c>
      <c r="L4277">
        <v>0.10633057264387215</v>
      </c>
      <c r="M4277" t="s">
        <v>157</v>
      </c>
    </row>
    <row r="4278" spans="1:13" x14ac:dyDescent="0.3">
      <c r="A4278">
        <v>79</v>
      </c>
      <c r="B4278" t="s">
        <v>542</v>
      </c>
      <c r="C4278" s="1">
        <v>44440</v>
      </c>
      <c r="D4278" t="s">
        <v>68</v>
      </c>
      <c r="E4278" t="str">
        <f t="shared" si="66"/>
        <v>2021/09</v>
      </c>
      <c r="F4278">
        <v>14494640.387793601</v>
      </c>
      <c r="G4278">
        <v>-5.5103779507092276E-2</v>
      </c>
      <c r="H4278" t="s">
        <v>13</v>
      </c>
      <c r="I4278">
        <v>2021</v>
      </c>
      <c r="J4278" t="s">
        <v>547</v>
      </c>
      <c r="K4278">
        <v>1606299.7415588095</v>
      </c>
      <c r="L4278">
        <v>0.11082025483788654</v>
      </c>
      <c r="M4278" t="s">
        <v>157</v>
      </c>
    </row>
    <row r="4279" spans="1:13" x14ac:dyDescent="0.3">
      <c r="A4279">
        <v>79</v>
      </c>
      <c r="B4279" t="s">
        <v>542</v>
      </c>
      <c r="C4279" s="1">
        <v>44409</v>
      </c>
      <c r="D4279" t="s">
        <v>69</v>
      </c>
      <c r="E4279" t="str">
        <f t="shared" si="66"/>
        <v>2021/08</v>
      </c>
      <c r="F4279">
        <v>15315765.6449551</v>
      </c>
      <c r="G4279">
        <v>3.8701411509157214E-2</v>
      </c>
      <c r="H4279" t="s">
        <v>13</v>
      </c>
      <c r="I4279">
        <v>2021</v>
      </c>
      <c r="J4279" t="s">
        <v>547</v>
      </c>
      <c r="K4279">
        <v>1606299.7415588095</v>
      </c>
      <c r="L4279">
        <v>0.10487884045731091</v>
      </c>
      <c r="M4279" t="s">
        <v>157</v>
      </c>
    </row>
    <row r="4280" spans="1:13" x14ac:dyDescent="0.3">
      <c r="A4280">
        <v>79</v>
      </c>
      <c r="B4280" t="s">
        <v>542</v>
      </c>
      <c r="C4280" s="1">
        <v>44378</v>
      </c>
      <c r="D4280" t="s">
        <v>70</v>
      </c>
      <c r="E4280" t="str">
        <f t="shared" si="66"/>
        <v>2021/07</v>
      </c>
      <c r="F4280">
        <v>14734347.3199293</v>
      </c>
      <c r="G4280">
        <v>7.0625985740782424E-2</v>
      </c>
      <c r="H4280" t="s">
        <v>13</v>
      </c>
      <c r="I4280">
        <v>2021</v>
      </c>
      <c r="J4280" t="s">
        <v>547</v>
      </c>
      <c r="K4280">
        <v>1606299.7415588095</v>
      </c>
      <c r="L4280">
        <v>0.10901736647582412</v>
      </c>
      <c r="M4280" t="s">
        <v>157</v>
      </c>
    </row>
    <row r="4281" spans="1:13" x14ac:dyDescent="0.3">
      <c r="A4281">
        <v>79</v>
      </c>
      <c r="B4281" t="s">
        <v>542</v>
      </c>
      <c r="C4281" s="1">
        <v>44348</v>
      </c>
      <c r="D4281" t="s">
        <v>71</v>
      </c>
      <c r="E4281" t="str">
        <f t="shared" si="66"/>
        <v>2021/06</v>
      </c>
      <c r="F4281">
        <v>13729617.1462973</v>
      </c>
      <c r="G4281">
        <v>3.3235655111750334E-2</v>
      </c>
      <c r="H4281" t="s">
        <v>13</v>
      </c>
      <c r="I4281">
        <v>2021</v>
      </c>
      <c r="J4281" t="s">
        <v>547</v>
      </c>
      <c r="K4281">
        <v>1606299.7415588095</v>
      </c>
      <c r="L4281">
        <v>0.11699523187301751</v>
      </c>
      <c r="M4281" t="s">
        <v>157</v>
      </c>
    </row>
    <row r="4282" spans="1:13" x14ac:dyDescent="0.3">
      <c r="A4282">
        <v>79</v>
      </c>
      <c r="B4282" t="s">
        <v>542</v>
      </c>
      <c r="C4282" s="1">
        <v>44317</v>
      </c>
      <c r="D4282" t="s">
        <v>72</v>
      </c>
      <c r="E4282" t="str">
        <f t="shared" si="66"/>
        <v>2021/05</v>
      </c>
      <c r="F4282">
        <v>13280803.939308301</v>
      </c>
      <c r="G4282">
        <v>6.1634152940433923E-3</v>
      </c>
      <c r="H4282" t="s">
        <v>13</v>
      </c>
      <c r="I4282">
        <v>2021</v>
      </c>
      <c r="J4282" t="s">
        <v>547</v>
      </c>
      <c r="K4282">
        <v>1606299.7415588095</v>
      </c>
      <c r="L4282">
        <v>0.12094898387924473</v>
      </c>
      <c r="M4282" t="s">
        <v>157</v>
      </c>
    </row>
    <row r="4283" spans="1:13" x14ac:dyDescent="0.3">
      <c r="A4283">
        <v>79</v>
      </c>
      <c r="B4283" t="s">
        <v>542</v>
      </c>
      <c r="C4283" s="1">
        <v>44287</v>
      </c>
      <c r="D4283" t="s">
        <v>73</v>
      </c>
      <c r="E4283" t="str">
        <f t="shared" si="66"/>
        <v>2021/04</v>
      </c>
      <c r="F4283">
        <v>13199200.5652602</v>
      </c>
      <c r="G4283">
        <v>8.6309057664495967E-2</v>
      </c>
      <c r="H4283" t="s">
        <v>13</v>
      </c>
      <c r="I4283">
        <v>2021</v>
      </c>
      <c r="J4283" t="s">
        <v>547</v>
      </c>
      <c r="K4283">
        <v>1606299.7415588095</v>
      </c>
      <c r="L4283">
        <v>0.12169674470941294</v>
      </c>
      <c r="M4283" t="s">
        <v>157</v>
      </c>
    </row>
    <row r="4284" spans="1:13" x14ac:dyDescent="0.3">
      <c r="A4284">
        <v>79</v>
      </c>
      <c r="B4284" t="s">
        <v>542</v>
      </c>
      <c r="C4284" s="1">
        <v>44256</v>
      </c>
      <c r="D4284" t="s">
        <v>74</v>
      </c>
      <c r="E4284" t="str">
        <f t="shared" si="66"/>
        <v>2021/03</v>
      </c>
      <c r="F4284">
        <v>12107767.7186809</v>
      </c>
      <c r="G4284">
        <v>4.6118911655478385E-2</v>
      </c>
      <c r="H4284" t="s">
        <v>13</v>
      </c>
      <c r="I4284">
        <v>2021</v>
      </c>
      <c r="J4284" t="s">
        <v>547</v>
      </c>
      <c r="K4284">
        <v>1606299.7415588095</v>
      </c>
      <c r="L4284">
        <v>0.13266687789859669</v>
      </c>
      <c r="M4284" t="s">
        <v>157</v>
      </c>
    </row>
    <row r="4285" spans="1:13" x14ac:dyDescent="0.3">
      <c r="A4285">
        <v>79</v>
      </c>
      <c r="B4285" t="s">
        <v>542</v>
      </c>
      <c r="C4285" s="1">
        <v>44228</v>
      </c>
      <c r="D4285" t="s">
        <v>75</v>
      </c>
      <c r="E4285" t="str">
        <f t="shared" si="66"/>
        <v>2021/02</v>
      </c>
      <c r="F4285">
        <v>11562051.295391301</v>
      </c>
      <c r="G4285">
        <v>-8.5355857102761501E-2</v>
      </c>
      <c r="H4285" t="s">
        <v>13</v>
      </c>
      <c r="I4285">
        <v>2021</v>
      </c>
      <c r="J4285" t="s">
        <v>547</v>
      </c>
      <c r="K4285">
        <v>1606299.7415588095</v>
      </c>
      <c r="L4285">
        <v>0.13892861227826325</v>
      </c>
      <c r="M4285" t="s">
        <v>157</v>
      </c>
    </row>
    <row r="4286" spans="1:13" x14ac:dyDescent="0.3">
      <c r="A4286">
        <v>79</v>
      </c>
      <c r="B4286" t="s">
        <v>542</v>
      </c>
      <c r="C4286" s="1">
        <v>44197</v>
      </c>
      <c r="D4286" t="s">
        <v>76</v>
      </c>
      <c r="E4286" t="str">
        <f t="shared" si="66"/>
        <v>2021/01</v>
      </c>
      <c r="F4286">
        <v>12592282.8274062</v>
      </c>
      <c r="G4286">
        <v>9.1754235775095266E-3</v>
      </c>
      <c r="H4286" t="s">
        <v>13</v>
      </c>
      <c r="I4286">
        <v>2021</v>
      </c>
      <c r="J4286" t="s">
        <v>547</v>
      </c>
      <c r="K4286">
        <v>1606299.7415588095</v>
      </c>
      <c r="L4286">
        <v>0.12756223502721947</v>
      </c>
      <c r="M4286" t="s">
        <v>157</v>
      </c>
    </row>
    <row r="4287" spans="1:13" x14ac:dyDescent="0.3">
      <c r="A4287">
        <v>79</v>
      </c>
      <c r="B4287" t="s">
        <v>542</v>
      </c>
      <c r="C4287" s="1">
        <v>44166</v>
      </c>
      <c r="D4287" t="s">
        <v>77</v>
      </c>
      <c r="E4287" t="str">
        <f t="shared" si="66"/>
        <v>2020/12</v>
      </c>
      <c r="F4287">
        <v>12477271.7432457</v>
      </c>
      <c r="G4287">
        <v>9.997600662480112E-2</v>
      </c>
      <c r="H4287" t="s">
        <v>13</v>
      </c>
      <c r="I4287">
        <v>2020</v>
      </c>
      <c r="J4287" t="s">
        <v>548</v>
      </c>
      <c r="K4287">
        <v>1405904.3996973627</v>
      </c>
      <c r="L4287">
        <v>0.11267722853422812</v>
      </c>
      <c r="M4287" t="s">
        <v>157</v>
      </c>
    </row>
    <row r="4288" spans="1:13" x14ac:dyDescent="0.3">
      <c r="A4288">
        <v>79</v>
      </c>
      <c r="B4288" t="s">
        <v>542</v>
      </c>
      <c r="C4288" s="1">
        <v>44136</v>
      </c>
      <c r="D4288" t="s">
        <v>79</v>
      </c>
      <c r="E4288" t="str">
        <f t="shared" si="66"/>
        <v>2020/11</v>
      </c>
      <c r="F4288">
        <v>11290173.234404201</v>
      </c>
      <c r="G4288">
        <v>-6.6341967909949576E-2</v>
      </c>
      <c r="H4288" t="s">
        <v>13</v>
      </c>
      <c r="I4288">
        <v>2020</v>
      </c>
      <c r="J4288" t="s">
        <v>548</v>
      </c>
      <c r="K4288">
        <v>1405904.3996973627</v>
      </c>
      <c r="L4288">
        <v>0.12452460830390034</v>
      </c>
      <c r="M4288" t="s">
        <v>157</v>
      </c>
    </row>
    <row r="4289" spans="1:13" x14ac:dyDescent="0.3">
      <c r="A4289">
        <v>79</v>
      </c>
      <c r="B4289" t="s">
        <v>542</v>
      </c>
      <c r="C4289" s="1">
        <v>44105</v>
      </c>
      <c r="D4289" t="s">
        <v>80</v>
      </c>
      <c r="E4289" t="str">
        <f t="shared" si="66"/>
        <v>2020/10</v>
      </c>
      <c r="F4289">
        <v>12064589.6875943</v>
      </c>
      <c r="G4289">
        <v>9.760295476280512E-3</v>
      </c>
      <c r="H4289" t="s">
        <v>13</v>
      </c>
      <c r="I4289">
        <v>2020</v>
      </c>
      <c r="J4289" t="s">
        <v>548</v>
      </c>
      <c r="K4289">
        <v>1405904.3996973627</v>
      </c>
      <c r="L4289">
        <v>0.11653147235856824</v>
      </c>
      <c r="M4289" t="s">
        <v>157</v>
      </c>
    </row>
    <row r="4290" spans="1:13" x14ac:dyDescent="0.3">
      <c r="A4290">
        <v>79</v>
      </c>
      <c r="B4290" t="s">
        <v>542</v>
      </c>
      <c r="C4290" s="1">
        <v>44075</v>
      </c>
      <c r="D4290" t="s">
        <v>81</v>
      </c>
      <c r="E4290" t="str">
        <f t="shared" si="66"/>
        <v>2020/09</v>
      </c>
      <c r="F4290">
        <v>11947408.5191122</v>
      </c>
      <c r="G4290">
        <v>5.5679531745739655E-2</v>
      </c>
      <c r="H4290" t="s">
        <v>13</v>
      </c>
      <c r="I4290">
        <v>2020</v>
      </c>
      <c r="J4290" t="s">
        <v>548</v>
      </c>
      <c r="K4290">
        <v>1405904.3996973627</v>
      </c>
      <c r="L4290">
        <v>0.11767442265394588</v>
      </c>
      <c r="M4290" t="s">
        <v>157</v>
      </c>
    </row>
    <row r="4291" spans="1:13" x14ac:dyDescent="0.3">
      <c r="A4291">
        <v>79</v>
      </c>
      <c r="B4291" t="s">
        <v>542</v>
      </c>
      <c r="C4291" s="1">
        <v>44044</v>
      </c>
      <c r="D4291" t="s">
        <v>82</v>
      </c>
      <c r="E4291" t="str">
        <f t="shared" ref="E4291:E4354" si="67">TEXT(C4291,"yyyy/mm")</f>
        <v>2020/08</v>
      </c>
      <c r="F4291">
        <v>11300363.154732499</v>
      </c>
      <c r="G4291">
        <v>1.8198846650041931E-2</v>
      </c>
      <c r="H4291" t="s">
        <v>13</v>
      </c>
      <c r="I4291">
        <v>2020</v>
      </c>
      <c r="J4291" t="s">
        <v>548</v>
      </c>
      <c r="K4291">
        <v>1405904.3996973627</v>
      </c>
      <c r="L4291">
        <v>0.12441232024552959</v>
      </c>
      <c r="M4291" t="s">
        <v>157</v>
      </c>
    </row>
    <row r="4292" spans="1:13" x14ac:dyDescent="0.3">
      <c r="A4292">
        <v>79</v>
      </c>
      <c r="B4292" t="s">
        <v>542</v>
      </c>
      <c r="C4292" s="1">
        <v>44013</v>
      </c>
      <c r="D4292" t="s">
        <v>83</v>
      </c>
      <c r="E4292" t="str">
        <f t="shared" si="67"/>
        <v>2020/07</v>
      </c>
      <c r="F4292">
        <v>11096569.606988801</v>
      </c>
      <c r="G4292">
        <v>-5.5805594616617112E-2</v>
      </c>
      <c r="H4292" t="s">
        <v>13</v>
      </c>
      <c r="I4292">
        <v>2020</v>
      </c>
      <c r="J4292" t="s">
        <v>548</v>
      </c>
      <c r="K4292">
        <v>1405904.3996973627</v>
      </c>
      <c r="L4292">
        <v>0.12669720909170895</v>
      </c>
      <c r="M4292" t="s">
        <v>157</v>
      </c>
    </row>
    <row r="4293" spans="1:13" x14ac:dyDescent="0.3">
      <c r="A4293">
        <v>79</v>
      </c>
      <c r="B4293" t="s">
        <v>542</v>
      </c>
      <c r="C4293" s="1">
        <v>43983</v>
      </c>
      <c r="D4293" t="s">
        <v>84</v>
      </c>
      <c r="E4293" t="str">
        <f t="shared" si="67"/>
        <v>2020/06</v>
      </c>
      <c r="F4293">
        <v>11733425.051040299</v>
      </c>
      <c r="G4293">
        <v>-1.165558417961811E-2</v>
      </c>
      <c r="H4293" t="s">
        <v>13</v>
      </c>
      <c r="I4293">
        <v>2020</v>
      </c>
      <c r="J4293" t="s">
        <v>548</v>
      </c>
      <c r="K4293">
        <v>1405904.3996973627</v>
      </c>
      <c r="L4293">
        <v>0.11982046108290551</v>
      </c>
      <c r="M4293" t="s">
        <v>157</v>
      </c>
    </row>
    <row r="4294" spans="1:13" x14ac:dyDescent="0.3">
      <c r="A4294">
        <v>79</v>
      </c>
      <c r="B4294" t="s">
        <v>542</v>
      </c>
      <c r="C4294" s="1">
        <v>43952</v>
      </c>
      <c r="D4294" t="s">
        <v>85</v>
      </c>
      <c r="E4294" t="str">
        <f t="shared" si="67"/>
        <v>2020/05</v>
      </c>
      <c r="F4294">
        <v>11870985.0884146</v>
      </c>
      <c r="G4294">
        <v>0.10870418710884122</v>
      </c>
      <c r="H4294" t="s">
        <v>13</v>
      </c>
      <c r="I4294">
        <v>2020</v>
      </c>
      <c r="J4294" t="s">
        <v>548</v>
      </c>
      <c r="K4294">
        <v>1405904.3996973627</v>
      </c>
      <c r="L4294">
        <v>0.11843199104591957</v>
      </c>
      <c r="M4294" t="s">
        <v>157</v>
      </c>
    </row>
    <row r="4295" spans="1:13" x14ac:dyDescent="0.3">
      <c r="A4295">
        <v>79</v>
      </c>
      <c r="B4295" t="s">
        <v>542</v>
      </c>
      <c r="C4295" s="1">
        <v>43922</v>
      </c>
      <c r="D4295" t="s">
        <v>86</v>
      </c>
      <c r="E4295" t="str">
        <f t="shared" si="67"/>
        <v>2020/04</v>
      </c>
      <c r="F4295">
        <v>10648222.8301886</v>
      </c>
      <c r="G4295">
        <v>8.431821159705763E-2</v>
      </c>
      <c r="H4295" t="s">
        <v>13</v>
      </c>
      <c r="I4295">
        <v>2020</v>
      </c>
      <c r="J4295" t="s">
        <v>548</v>
      </c>
      <c r="K4295">
        <v>1405904.3996973627</v>
      </c>
      <c r="L4295">
        <v>0.1320318349942402</v>
      </c>
      <c r="M4295" t="s">
        <v>157</v>
      </c>
    </row>
    <row r="4296" spans="1:13" x14ac:dyDescent="0.3">
      <c r="A4296">
        <v>79</v>
      </c>
      <c r="B4296" t="s">
        <v>542</v>
      </c>
      <c r="C4296" s="1">
        <v>43891</v>
      </c>
      <c r="D4296" t="s">
        <v>87</v>
      </c>
      <c r="E4296" t="str">
        <f t="shared" si="67"/>
        <v>2020/03</v>
      </c>
      <c r="F4296">
        <v>9787193.9977369104</v>
      </c>
      <c r="G4296">
        <v>-4.1559452573055496E-3</v>
      </c>
      <c r="H4296" t="s">
        <v>13</v>
      </c>
      <c r="I4296">
        <v>2020</v>
      </c>
      <c r="J4296" t="s">
        <v>548</v>
      </c>
      <c r="K4296">
        <v>1405904.3996973627</v>
      </c>
      <c r="L4296">
        <v>0.14364734162033055</v>
      </c>
      <c r="M4296" t="s">
        <v>157</v>
      </c>
    </row>
    <row r="4297" spans="1:13" x14ac:dyDescent="0.3">
      <c r="A4297">
        <v>79</v>
      </c>
      <c r="B4297" t="s">
        <v>542</v>
      </c>
      <c r="C4297" s="1">
        <v>43862</v>
      </c>
      <c r="D4297" t="s">
        <v>88</v>
      </c>
      <c r="E4297" t="str">
        <f t="shared" si="67"/>
        <v>2020/02</v>
      </c>
      <c r="F4297">
        <v>9827953.6790499091</v>
      </c>
      <c r="G4297">
        <v>-8.8263338953316645E-2</v>
      </c>
      <c r="H4297" t="s">
        <v>128</v>
      </c>
      <c r="I4297">
        <v>2020</v>
      </c>
      <c r="J4297" t="s">
        <v>548</v>
      </c>
      <c r="K4297">
        <v>1405904.3996973627</v>
      </c>
      <c r="L4297">
        <v>0.14305158994535216</v>
      </c>
      <c r="M4297" t="s">
        <v>157</v>
      </c>
    </row>
    <row r="4298" spans="1:13" x14ac:dyDescent="0.3">
      <c r="A4298">
        <v>79</v>
      </c>
      <c r="B4298" t="s">
        <v>542</v>
      </c>
      <c r="C4298" s="1">
        <v>43831</v>
      </c>
      <c r="D4298" t="s">
        <v>89</v>
      </c>
      <c r="E4298" t="str">
        <f t="shared" si="67"/>
        <v>2020/01</v>
      </c>
      <c r="F4298">
        <v>10734835.2094501</v>
      </c>
      <c r="G4298">
        <v>1.82322651766752E-2</v>
      </c>
      <c r="H4298" t="s">
        <v>128</v>
      </c>
      <c r="I4298">
        <v>2020</v>
      </c>
      <c r="J4298" t="s">
        <v>548</v>
      </c>
      <c r="K4298">
        <v>1405904.3996973627</v>
      </c>
      <c r="L4298">
        <v>0.13096655628767506</v>
      </c>
      <c r="M4298" t="s">
        <v>157</v>
      </c>
    </row>
    <row r="4299" spans="1:13" x14ac:dyDescent="0.3">
      <c r="A4299">
        <v>79</v>
      </c>
      <c r="B4299" t="s">
        <v>542</v>
      </c>
      <c r="C4299" s="1">
        <v>43800</v>
      </c>
      <c r="D4299" t="s">
        <v>90</v>
      </c>
      <c r="E4299" t="str">
        <f t="shared" si="67"/>
        <v>2019/12</v>
      </c>
      <c r="F4299">
        <v>10540888.2658871</v>
      </c>
      <c r="G4299">
        <v>4.7371184319758685E-3</v>
      </c>
      <c r="H4299" t="s">
        <v>128</v>
      </c>
      <c r="I4299">
        <v>2019</v>
      </c>
      <c r="J4299" t="s">
        <v>549</v>
      </c>
      <c r="K4299">
        <v>1286152.4076262682</v>
      </c>
      <c r="L4299">
        <v>0.12201556217881304</v>
      </c>
      <c r="M4299" t="s">
        <v>157</v>
      </c>
    </row>
    <row r="4300" spans="1:13" x14ac:dyDescent="0.3">
      <c r="A4300">
        <v>79</v>
      </c>
      <c r="B4300" t="s">
        <v>542</v>
      </c>
      <c r="C4300" s="1">
        <v>43770</v>
      </c>
      <c r="D4300" t="s">
        <v>92</v>
      </c>
      <c r="E4300" t="str">
        <f t="shared" si="67"/>
        <v>2019/11</v>
      </c>
      <c r="F4300">
        <v>10491072.9135611</v>
      </c>
      <c r="G4300">
        <v>0.11698201652317568</v>
      </c>
      <c r="H4300" t="s">
        <v>128</v>
      </c>
      <c r="I4300">
        <v>2019</v>
      </c>
      <c r="J4300" t="s">
        <v>549</v>
      </c>
      <c r="K4300">
        <v>1286152.4076262682</v>
      </c>
      <c r="L4300">
        <v>0.12259493554408014</v>
      </c>
      <c r="M4300" t="s">
        <v>157</v>
      </c>
    </row>
    <row r="4301" spans="1:13" x14ac:dyDescent="0.3">
      <c r="A4301">
        <v>79</v>
      </c>
      <c r="B4301" t="s">
        <v>542</v>
      </c>
      <c r="C4301" s="1">
        <v>43739</v>
      </c>
      <c r="D4301" t="s">
        <v>93</v>
      </c>
      <c r="E4301" t="str">
        <f t="shared" si="67"/>
        <v>2019/10</v>
      </c>
      <c r="F4301">
        <v>9332870.9602611605</v>
      </c>
      <c r="G4301">
        <v>-5.0732609890941818E-2</v>
      </c>
      <c r="H4301" t="s">
        <v>128</v>
      </c>
      <c r="I4301">
        <v>2019</v>
      </c>
      <c r="J4301" t="s">
        <v>549</v>
      </c>
      <c r="K4301">
        <v>1286152.4076262682</v>
      </c>
      <c r="L4301">
        <v>0.13780887072184247</v>
      </c>
      <c r="M4301" t="s">
        <v>157</v>
      </c>
    </row>
    <row r="4302" spans="1:13" x14ac:dyDescent="0.3">
      <c r="A4302">
        <v>79</v>
      </c>
      <c r="B4302" t="s">
        <v>542</v>
      </c>
      <c r="C4302" s="1">
        <v>43709</v>
      </c>
      <c r="D4302" t="s">
        <v>94</v>
      </c>
      <c r="E4302" t="str">
        <f t="shared" si="67"/>
        <v>2019/09</v>
      </c>
      <c r="F4302">
        <v>9818568.0325311292</v>
      </c>
      <c r="G4302">
        <v>4.0671091789606893E-3</v>
      </c>
      <c r="H4302" t="s">
        <v>128</v>
      </c>
      <c r="I4302">
        <v>2019</v>
      </c>
      <c r="J4302" t="s">
        <v>549</v>
      </c>
      <c r="K4302">
        <v>1286152.4076262682</v>
      </c>
      <c r="L4302">
        <v>0.13099185170026376</v>
      </c>
      <c r="M4302" t="s">
        <v>157</v>
      </c>
    </row>
    <row r="4303" spans="1:13" x14ac:dyDescent="0.3">
      <c r="A4303">
        <v>79</v>
      </c>
      <c r="B4303" t="s">
        <v>542</v>
      </c>
      <c r="C4303" s="1">
        <v>43678</v>
      </c>
      <c r="D4303" t="s">
        <v>95</v>
      </c>
      <c r="E4303" t="str">
        <f t="shared" si="67"/>
        <v>2019/08</v>
      </c>
      <c r="F4303">
        <v>9778715.9407000393</v>
      </c>
      <c r="G4303">
        <v>-1.366074702533761E-2</v>
      </c>
      <c r="H4303" t="s">
        <v>128</v>
      </c>
      <c r="I4303">
        <v>2019</v>
      </c>
      <c r="J4303" t="s">
        <v>549</v>
      </c>
      <c r="K4303">
        <v>1286152.4076262682</v>
      </c>
      <c r="L4303">
        <v>0.1315256947257428</v>
      </c>
      <c r="M4303" t="s">
        <v>157</v>
      </c>
    </row>
    <row r="4304" spans="1:13" x14ac:dyDescent="0.3">
      <c r="A4304">
        <v>79</v>
      </c>
      <c r="B4304" t="s">
        <v>542</v>
      </c>
      <c r="C4304" s="1">
        <v>43647</v>
      </c>
      <c r="D4304" t="s">
        <v>96</v>
      </c>
      <c r="E4304" t="str">
        <f t="shared" si="67"/>
        <v>2019/07</v>
      </c>
      <c r="F4304">
        <v>9913217.1069357898</v>
      </c>
      <c r="G4304">
        <v>-1.4962929615323953E-2</v>
      </c>
      <c r="H4304" t="s">
        <v>128</v>
      </c>
      <c r="I4304">
        <v>2019</v>
      </c>
      <c r="J4304" t="s">
        <v>549</v>
      </c>
      <c r="K4304">
        <v>1286152.4076262682</v>
      </c>
      <c r="L4304">
        <v>0.12974117218984449</v>
      </c>
      <c r="M4304" t="s">
        <v>157</v>
      </c>
    </row>
    <row r="4305" spans="1:13" x14ac:dyDescent="0.3">
      <c r="A4305">
        <v>79</v>
      </c>
      <c r="B4305" t="s">
        <v>542</v>
      </c>
      <c r="C4305" s="1">
        <v>43617</v>
      </c>
      <c r="D4305" t="s">
        <v>97</v>
      </c>
      <c r="E4305" t="str">
        <f t="shared" si="67"/>
        <v>2019/06</v>
      </c>
      <c r="F4305">
        <v>10062663.163914001</v>
      </c>
      <c r="G4305">
        <v>0.10646127740570777</v>
      </c>
      <c r="H4305" t="s">
        <v>13</v>
      </c>
      <c r="I4305">
        <v>2019</v>
      </c>
      <c r="J4305" t="s">
        <v>549</v>
      </c>
      <c r="K4305">
        <v>1286152.4076262682</v>
      </c>
      <c r="L4305">
        <v>0.12781431582034619</v>
      </c>
      <c r="M4305" t="s">
        <v>157</v>
      </c>
    </row>
    <row r="4306" spans="1:13" x14ac:dyDescent="0.3">
      <c r="A4306">
        <v>79</v>
      </c>
      <c r="B4306" t="s">
        <v>542</v>
      </c>
      <c r="C4306" s="1">
        <v>43586</v>
      </c>
      <c r="D4306" t="s">
        <v>98</v>
      </c>
      <c r="E4306" t="str">
        <f t="shared" si="67"/>
        <v>2019/05</v>
      </c>
      <c r="F4306">
        <v>9046433.3969978597</v>
      </c>
      <c r="G4306">
        <v>9.1273766027054545E-3</v>
      </c>
      <c r="H4306" t="s">
        <v>128</v>
      </c>
      <c r="I4306">
        <v>2019</v>
      </c>
      <c r="J4306" t="s">
        <v>549</v>
      </c>
      <c r="K4306">
        <v>1286152.4076262682</v>
      </c>
      <c r="L4306">
        <v>0.14217231821472201</v>
      </c>
      <c r="M4306" t="s">
        <v>157</v>
      </c>
    </row>
    <row r="4307" spans="1:13" x14ac:dyDescent="0.3">
      <c r="A4307">
        <v>79</v>
      </c>
      <c r="B4307" t="s">
        <v>542</v>
      </c>
      <c r="C4307" s="1">
        <v>43556</v>
      </c>
      <c r="D4307" t="s">
        <v>99</v>
      </c>
      <c r="E4307" t="str">
        <f t="shared" si="67"/>
        <v>2019/04</v>
      </c>
      <c r="F4307">
        <v>8964238.8732863292</v>
      </c>
      <c r="G4307">
        <v>7.348842157878481E-2</v>
      </c>
      <c r="H4307" t="s">
        <v>128</v>
      </c>
      <c r="I4307">
        <v>2019</v>
      </c>
      <c r="J4307" t="s">
        <v>549</v>
      </c>
      <c r="K4307">
        <v>1286152.4076262682</v>
      </c>
      <c r="L4307">
        <v>0.14347591868162246</v>
      </c>
      <c r="M4307" t="s">
        <v>157</v>
      </c>
    </row>
    <row r="4308" spans="1:13" x14ac:dyDescent="0.3">
      <c r="A4308">
        <v>79</v>
      </c>
      <c r="B4308" t="s">
        <v>542</v>
      </c>
      <c r="C4308" s="1">
        <v>43525</v>
      </c>
      <c r="D4308" t="s">
        <v>100</v>
      </c>
      <c r="E4308" t="str">
        <f t="shared" si="67"/>
        <v>2019/03</v>
      </c>
      <c r="F4308">
        <v>8329094.79388934</v>
      </c>
      <c r="G4308">
        <v>7.3188224104498281E-2</v>
      </c>
      <c r="H4308" t="s">
        <v>128</v>
      </c>
      <c r="I4308">
        <v>2019</v>
      </c>
      <c r="J4308" t="s">
        <v>549</v>
      </c>
      <c r="K4308">
        <v>1286152.4076262682</v>
      </c>
      <c r="L4308">
        <v>0.15441682913368412</v>
      </c>
      <c r="M4308" t="s">
        <v>157</v>
      </c>
    </row>
    <row r="4309" spans="1:13" x14ac:dyDescent="0.3">
      <c r="A4309">
        <v>79</v>
      </c>
      <c r="B4309" t="s">
        <v>542</v>
      </c>
      <c r="C4309" s="1">
        <v>43497</v>
      </c>
      <c r="D4309" t="s">
        <v>101</v>
      </c>
      <c r="E4309" t="str">
        <f t="shared" si="67"/>
        <v>2019/02</v>
      </c>
      <c r="F4309">
        <v>7741276.2018434899</v>
      </c>
      <c r="G4309">
        <v>0.10436001286948293</v>
      </c>
      <c r="H4309" t="s">
        <v>128</v>
      </c>
      <c r="I4309">
        <v>2019</v>
      </c>
      <c r="J4309" t="s">
        <v>549</v>
      </c>
      <c r="K4309">
        <v>1286152.4076262682</v>
      </c>
      <c r="L4309">
        <v>0.1661421675304631</v>
      </c>
      <c r="M4309" t="s">
        <v>157</v>
      </c>
    </row>
    <row r="4310" spans="1:13" x14ac:dyDescent="0.3">
      <c r="A4310">
        <v>79</v>
      </c>
      <c r="B4310" t="s">
        <v>542</v>
      </c>
      <c r="C4310" s="1">
        <v>43466</v>
      </c>
      <c r="D4310" t="s">
        <v>102</v>
      </c>
      <c r="E4310" t="str">
        <f t="shared" si="67"/>
        <v>2019/01</v>
      </c>
      <c r="F4310">
        <v>6974122.7214833004</v>
      </c>
      <c r="G4310">
        <v>5.905556196388155E-2</v>
      </c>
      <c r="H4310" t="s">
        <v>128</v>
      </c>
      <c r="I4310">
        <v>2019</v>
      </c>
      <c r="J4310" t="s">
        <v>549</v>
      </c>
      <c r="K4310">
        <v>1286152.4076262682</v>
      </c>
      <c r="L4310">
        <v>0.18441780550611264</v>
      </c>
      <c r="M4310" t="s">
        <v>157</v>
      </c>
    </row>
    <row r="4311" spans="1:13" x14ac:dyDescent="0.3">
      <c r="A4311">
        <v>79</v>
      </c>
      <c r="B4311" t="s">
        <v>542</v>
      </c>
      <c r="C4311" s="1">
        <v>43435</v>
      </c>
      <c r="D4311" t="s">
        <v>103</v>
      </c>
      <c r="E4311" t="str">
        <f t="shared" si="67"/>
        <v>2018/12</v>
      </c>
      <c r="F4311">
        <v>6574187.4135631397</v>
      </c>
      <c r="G4311">
        <v>-5.8479641748746727E-3</v>
      </c>
      <c r="H4311" t="s">
        <v>128</v>
      </c>
      <c r="I4311">
        <v>2018</v>
      </c>
      <c r="J4311" t="s">
        <v>550</v>
      </c>
      <c r="K4311">
        <v>1164822.3851048502</v>
      </c>
      <c r="L4311">
        <v>0.17718119545872951</v>
      </c>
      <c r="M4311" t="s">
        <v>157</v>
      </c>
    </row>
    <row r="4312" spans="1:13" x14ac:dyDescent="0.3">
      <c r="A4312">
        <v>79</v>
      </c>
      <c r="B4312" t="s">
        <v>542</v>
      </c>
      <c r="C4312" s="1">
        <v>43405</v>
      </c>
      <c r="D4312" t="s">
        <v>105</v>
      </c>
      <c r="E4312" t="str">
        <f t="shared" si="67"/>
        <v>2018/11</v>
      </c>
      <c r="F4312">
        <v>6612745.6597710904</v>
      </c>
      <c r="G4312">
        <v>3.2595517819784432E-2</v>
      </c>
      <c r="H4312" t="s">
        <v>128</v>
      </c>
      <c r="I4312">
        <v>2018</v>
      </c>
      <c r="J4312" t="s">
        <v>550</v>
      </c>
      <c r="K4312">
        <v>1164822.3851048502</v>
      </c>
      <c r="L4312">
        <v>0.17614806995997062</v>
      </c>
      <c r="M4312" t="s">
        <v>157</v>
      </c>
    </row>
    <row r="4313" spans="1:13" x14ac:dyDescent="0.3">
      <c r="A4313">
        <v>79</v>
      </c>
      <c r="B4313" t="s">
        <v>542</v>
      </c>
      <c r="C4313" s="1">
        <v>43374</v>
      </c>
      <c r="D4313" t="s">
        <v>106</v>
      </c>
      <c r="E4313" t="str">
        <f t="shared" si="67"/>
        <v>2018/10</v>
      </c>
      <c r="F4313">
        <v>6400674.84597681</v>
      </c>
      <c r="G4313">
        <v>-8.4435277418101015E-2</v>
      </c>
      <c r="H4313" t="s">
        <v>128</v>
      </c>
      <c r="I4313">
        <v>2018</v>
      </c>
      <c r="J4313" t="s">
        <v>550</v>
      </c>
      <c r="K4313">
        <v>1164822.3851048502</v>
      </c>
      <c r="L4313">
        <v>0.18198430839476365</v>
      </c>
      <c r="M4313" t="s">
        <v>157</v>
      </c>
    </row>
    <row r="4314" spans="1:13" x14ac:dyDescent="0.3">
      <c r="A4314">
        <v>79</v>
      </c>
      <c r="B4314" t="s">
        <v>542</v>
      </c>
      <c r="C4314" s="1">
        <v>43344</v>
      </c>
      <c r="D4314" t="s">
        <v>107</v>
      </c>
      <c r="E4314" t="str">
        <f t="shared" si="67"/>
        <v>2018/09</v>
      </c>
      <c r="F4314">
        <v>6964589.7713312702</v>
      </c>
      <c r="G4314">
        <v>9.0372611374557234E-3</v>
      </c>
      <c r="H4314" t="s">
        <v>128</v>
      </c>
      <c r="I4314">
        <v>2018</v>
      </c>
      <c r="J4314" t="s">
        <v>550</v>
      </c>
      <c r="K4314">
        <v>1164822.3851048502</v>
      </c>
      <c r="L4314">
        <v>0.16724924559084206</v>
      </c>
      <c r="M4314" t="s">
        <v>157</v>
      </c>
    </row>
    <row r="4315" spans="1:13" x14ac:dyDescent="0.3">
      <c r="A4315">
        <v>79</v>
      </c>
      <c r="B4315" t="s">
        <v>542</v>
      </c>
      <c r="C4315" s="1">
        <v>43313</v>
      </c>
      <c r="D4315" t="s">
        <v>108</v>
      </c>
      <c r="E4315" t="str">
        <f t="shared" si="67"/>
        <v>2018/08</v>
      </c>
      <c r="F4315">
        <v>6901932.5063307099</v>
      </c>
      <c r="G4315">
        <v>1.7612290784864912E-2</v>
      </c>
      <c r="H4315" t="s">
        <v>128</v>
      </c>
      <c r="I4315">
        <v>2018</v>
      </c>
      <c r="J4315" t="s">
        <v>550</v>
      </c>
      <c r="K4315">
        <v>1164822.3851048502</v>
      </c>
      <c r="L4315">
        <v>0.16876757111670271</v>
      </c>
      <c r="M4315" t="s">
        <v>157</v>
      </c>
    </row>
    <row r="4316" spans="1:13" x14ac:dyDescent="0.3">
      <c r="A4316">
        <v>79</v>
      </c>
      <c r="B4316" t="s">
        <v>542</v>
      </c>
      <c r="C4316" s="1">
        <v>43282</v>
      </c>
      <c r="D4316" t="s">
        <v>109</v>
      </c>
      <c r="E4316" t="str">
        <f t="shared" si="67"/>
        <v>2018/07</v>
      </c>
      <c r="F4316">
        <v>6781437.8720182301</v>
      </c>
      <c r="G4316">
        <v>2.6659540389071108E-2</v>
      </c>
      <c r="H4316" t="s">
        <v>128</v>
      </c>
      <c r="I4316">
        <v>2018</v>
      </c>
      <c r="J4316" t="s">
        <v>550</v>
      </c>
      <c r="K4316">
        <v>1164822.3851048502</v>
      </c>
      <c r="L4316">
        <v>0.17176628424351933</v>
      </c>
      <c r="M4316" t="s">
        <v>157</v>
      </c>
    </row>
    <row r="4317" spans="1:13" x14ac:dyDescent="0.3">
      <c r="A4317">
        <v>79</v>
      </c>
      <c r="B4317" t="s">
        <v>542</v>
      </c>
      <c r="C4317" s="1">
        <v>43252</v>
      </c>
      <c r="D4317" t="s">
        <v>110</v>
      </c>
      <c r="E4317" t="str">
        <f t="shared" si="67"/>
        <v>2018/06</v>
      </c>
      <c r="F4317">
        <v>6603036.4710110696</v>
      </c>
      <c r="G4317">
        <v>1.4706133467442843E-2</v>
      </c>
      <c r="H4317" t="s">
        <v>128</v>
      </c>
      <c r="I4317">
        <v>2018</v>
      </c>
      <c r="J4317" t="s">
        <v>550</v>
      </c>
      <c r="K4317">
        <v>1164822.3851048502</v>
      </c>
      <c r="L4317">
        <v>0.17640708032110722</v>
      </c>
      <c r="M4317" t="s">
        <v>157</v>
      </c>
    </row>
    <row r="4318" spans="1:13" x14ac:dyDescent="0.3">
      <c r="A4318">
        <v>79</v>
      </c>
      <c r="B4318" t="s">
        <v>542</v>
      </c>
      <c r="C4318" s="1">
        <v>43221</v>
      </c>
      <c r="D4318" t="s">
        <v>111</v>
      </c>
      <c r="E4318" t="str">
        <f t="shared" si="67"/>
        <v>2018/05</v>
      </c>
      <c r="F4318">
        <v>6506641.86859072</v>
      </c>
      <c r="G4318">
        <v>9.8797773174874107E-2</v>
      </c>
      <c r="H4318" t="s">
        <v>128</v>
      </c>
      <c r="I4318">
        <v>2018</v>
      </c>
      <c r="J4318" t="s">
        <v>550</v>
      </c>
      <c r="K4318">
        <v>1164822.3851048502</v>
      </c>
      <c r="L4318">
        <v>0.17902051605571773</v>
      </c>
      <c r="M4318" t="s">
        <v>157</v>
      </c>
    </row>
    <row r="4319" spans="1:13" x14ac:dyDescent="0.3">
      <c r="A4319">
        <v>79</v>
      </c>
      <c r="B4319" t="s">
        <v>542</v>
      </c>
      <c r="C4319" s="1">
        <v>43191</v>
      </c>
      <c r="D4319" t="s">
        <v>112</v>
      </c>
      <c r="E4319" t="str">
        <f t="shared" si="67"/>
        <v>2018/04</v>
      </c>
      <c r="F4319">
        <v>5894535.33884151</v>
      </c>
      <c r="G4319">
        <v>3.6640200955765208E-2</v>
      </c>
      <c r="H4319" t="s">
        <v>128</v>
      </c>
      <c r="I4319">
        <v>2018</v>
      </c>
      <c r="J4319" t="s">
        <v>550</v>
      </c>
      <c r="K4319">
        <v>1164822.3851048502</v>
      </c>
      <c r="L4319">
        <v>0.19761055251112974</v>
      </c>
      <c r="M4319" t="s">
        <v>157</v>
      </c>
    </row>
    <row r="4320" spans="1:13" x14ac:dyDescent="0.3">
      <c r="A4320">
        <v>79</v>
      </c>
      <c r="B4320" t="s">
        <v>542</v>
      </c>
      <c r="C4320" s="1">
        <v>43160</v>
      </c>
      <c r="D4320" t="s">
        <v>113</v>
      </c>
      <c r="E4320" t="str">
        <f t="shared" si="67"/>
        <v>2018/03</v>
      </c>
      <c r="F4320">
        <v>5682467.2135167401</v>
      </c>
      <c r="G4320">
        <v>-2.1812964451539379E-2</v>
      </c>
      <c r="H4320" t="s">
        <v>128</v>
      </c>
      <c r="I4320">
        <v>2018</v>
      </c>
      <c r="J4320" t="s">
        <v>550</v>
      </c>
      <c r="K4320">
        <v>1164822.3851048502</v>
      </c>
      <c r="L4320">
        <v>0.20498532439115827</v>
      </c>
      <c r="M4320" t="s">
        <v>157</v>
      </c>
    </row>
    <row r="4321" spans="1:13" x14ac:dyDescent="0.3">
      <c r="A4321">
        <v>79</v>
      </c>
      <c r="B4321" t="s">
        <v>542</v>
      </c>
      <c r="C4321" s="1">
        <v>43132</v>
      </c>
      <c r="D4321" t="s">
        <v>114</v>
      </c>
      <c r="E4321" t="str">
        <f t="shared" si="67"/>
        <v>2018/02</v>
      </c>
      <c r="F4321">
        <v>5807780.4264860498</v>
      </c>
      <c r="G4321">
        <v>-5.8034030125966196E-2</v>
      </c>
      <c r="H4321" t="s">
        <v>128</v>
      </c>
      <c r="I4321">
        <v>2018</v>
      </c>
      <c r="J4321" t="s">
        <v>550</v>
      </c>
      <c r="K4321">
        <v>1164822.3851048502</v>
      </c>
      <c r="L4321">
        <v>0.20056240070522371</v>
      </c>
      <c r="M4321" t="s">
        <v>157</v>
      </c>
    </row>
    <row r="4322" spans="1:13" x14ac:dyDescent="0.3">
      <c r="A4322">
        <v>79</v>
      </c>
      <c r="B4322" t="s">
        <v>542</v>
      </c>
      <c r="C4322" s="1">
        <v>43101</v>
      </c>
      <c r="D4322" t="s">
        <v>115</v>
      </c>
      <c r="E4322" t="str">
        <f t="shared" si="67"/>
        <v>2018/01</v>
      </c>
      <c r="F4322">
        <v>6154801.4548450196</v>
      </c>
      <c r="G4322">
        <v>-4.8892494991121478E-2</v>
      </c>
      <c r="H4322" t="s">
        <v>128</v>
      </c>
      <c r="I4322">
        <v>2018</v>
      </c>
      <c r="J4322" t="s">
        <v>550</v>
      </c>
      <c r="K4322">
        <v>1164822.3851048502</v>
      </c>
      <c r="L4322">
        <v>0.18925425842744442</v>
      </c>
      <c r="M4322" t="s">
        <v>157</v>
      </c>
    </row>
    <row r="4323" spans="1:13" x14ac:dyDescent="0.3">
      <c r="A4323">
        <v>79</v>
      </c>
      <c r="B4323" t="s">
        <v>542</v>
      </c>
      <c r="C4323" s="1">
        <v>43070</v>
      </c>
      <c r="D4323" t="s">
        <v>116</v>
      </c>
      <c r="E4323" t="str">
        <f t="shared" si="67"/>
        <v>2017/12</v>
      </c>
      <c r="F4323">
        <v>6463202.8786097104</v>
      </c>
      <c r="G4323">
        <v>-1.5748341593924794E-2</v>
      </c>
      <c r="H4323" t="s">
        <v>128</v>
      </c>
      <c r="I4323">
        <v>2017</v>
      </c>
      <c r="J4323" t="s">
        <v>551</v>
      </c>
      <c r="K4323">
        <v>969380.56967179466</v>
      </c>
      <c r="L4323">
        <v>0.14998454912811227</v>
      </c>
      <c r="M4323" t="s">
        <v>157</v>
      </c>
    </row>
    <row r="4324" spans="1:13" x14ac:dyDescent="0.3">
      <c r="A4324">
        <v>79</v>
      </c>
      <c r="B4324" t="s">
        <v>542</v>
      </c>
      <c r="C4324" s="1">
        <v>43040</v>
      </c>
      <c r="D4324" t="s">
        <v>118</v>
      </c>
      <c r="E4324" t="str">
        <f t="shared" si="67"/>
        <v>2017/11</v>
      </c>
      <c r="F4324">
        <v>6565793.29954849</v>
      </c>
      <c r="G4324">
        <v>7.9652199667373913E-2</v>
      </c>
      <c r="H4324" t="s">
        <v>128</v>
      </c>
      <c r="I4324">
        <v>2017</v>
      </c>
      <c r="J4324" t="s">
        <v>551</v>
      </c>
      <c r="K4324">
        <v>969380.56967179466</v>
      </c>
      <c r="L4324">
        <v>0.14764104281785051</v>
      </c>
      <c r="M4324" t="s">
        <v>157</v>
      </c>
    </row>
    <row r="4325" spans="1:13" x14ac:dyDescent="0.3">
      <c r="A4325">
        <v>79</v>
      </c>
      <c r="B4325" t="s">
        <v>542</v>
      </c>
      <c r="C4325" s="1">
        <v>43009</v>
      </c>
      <c r="D4325" t="s">
        <v>119</v>
      </c>
      <c r="E4325" t="str">
        <f t="shared" si="67"/>
        <v>2017/10</v>
      </c>
      <c r="F4325">
        <v>6063099.5031638797</v>
      </c>
      <c r="G4325">
        <v>5.3879224888209426E-2</v>
      </c>
      <c r="H4325" t="s">
        <v>128</v>
      </c>
      <c r="I4325">
        <v>2017</v>
      </c>
      <c r="J4325" t="s">
        <v>551</v>
      </c>
      <c r="K4325">
        <v>969380.56967179466</v>
      </c>
      <c r="L4325">
        <v>0.15988201565320628</v>
      </c>
      <c r="M4325" t="s">
        <v>157</v>
      </c>
    </row>
    <row r="4326" spans="1:13" x14ac:dyDescent="0.3">
      <c r="A4326">
        <v>79</v>
      </c>
      <c r="B4326" t="s">
        <v>542</v>
      </c>
      <c r="C4326" s="1">
        <v>42979</v>
      </c>
      <c r="D4326" t="s">
        <v>120</v>
      </c>
      <c r="E4326" t="str">
        <f t="shared" si="67"/>
        <v>2017/09</v>
      </c>
      <c r="F4326">
        <v>5745068.9536587801</v>
      </c>
      <c r="G4326">
        <v>2.4402431161771754E-2</v>
      </c>
      <c r="H4326" t="s">
        <v>128</v>
      </c>
      <c r="I4326">
        <v>2017</v>
      </c>
      <c r="J4326" t="s">
        <v>551</v>
      </c>
      <c r="K4326">
        <v>969380.56967179466</v>
      </c>
      <c r="L4326">
        <v>0.16873262575106937</v>
      </c>
      <c r="M4326" t="s">
        <v>157</v>
      </c>
    </row>
    <row r="4327" spans="1:13" x14ac:dyDescent="0.3">
      <c r="A4327">
        <v>79</v>
      </c>
      <c r="B4327" t="s">
        <v>542</v>
      </c>
      <c r="C4327" s="1">
        <v>42948</v>
      </c>
      <c r="D4327" t="s">
        <v>121</v>
      </c>
      <c r="E4327" t="str">
        <f t="shared" si="67"/>
        <v>2017/08</v>
      </c>
      <c r="F4327">
        <v>5606572.0076888502</v>
      </c>
      <c r="G4327">
        <v>-4.2667652119881038E-3</v>
      </c>
      <c r="H4327" t="s">
        <v>128</v>
      </c>
      <c r="I4327">
        <v>2017</v>
      </c>
      <c r="J4327" t="s">
        <v>551</v>
      </c>
      <c r="K4327">
        <v>969380.56967179466</v>
      </c>
      <c r="L4327">
        <v>0.17290076152457984</v>
      </c>
      <c r="M4327" t="s">
        <v>157</v>
      </c>
    </row>
    <row r="4328" spans="1:13" x14ac:dyDescent="0.3">
      <c r="A4328">
        <v>79</v>
      </c>
      <c r="B4328" t="s">
        <v>542</v>
      </c>
      <c r="C4328" s="1">
        <v>42917</v>
      </c>
      <c r="D4328" t="s">
        <v>122</v>
      </c>
      <c r="E4328" t="str">
        <f t="shared" si="67"/>
        <v>2017/07</v>
      </c>
      <c r="F4328">
        <v>5630545.0413731895</v>
      </c>
      <c r="G4328">
        <v>-9.0952520921310962E-4</v>
      </c>
      <c r="H4328" t="s">
        <v>128</v>
      </c>
      <c r="I4328">
        <v>2017</v>
      </c>
      <c r="J4328" t="s">
        <v>551</v>
      </c>
      <c r="K4328">
        <v>969380.56967179466</v>
      </c>
      <c r="L4328">
        <v>0.17216460618799703</v>
      </c>
      <c r="M4328" t="s">
        <v>157</v>
      </c>
    </row>
    <row r="4329" spans="1:13" x14ac:dyDescent="0.3">
      <c r="A4329">
        <v>79</v>
      </c>
      <c r="B4329" t="s">
        <v>542</v>
      </c>
      <c r="C4329" s="1">
        <v>42887</v>
      </c>
      <c r="D4329" t="s">
        <v>123</v>
      </c>
      <c r="E4329" t="str">
        <f t="shared" si="67"/>
        <v>2017/06</v>
      </c>
      <c r="F4329">
        <v>5635668.4936312297</v>
      </c>
      <c r="G4329">
        <v>-4.0967441816928858E-2</v>
      </c>
      <c r="H4329" t="s">
        <v>128</v>
      </c>
      <c r="I4329">
        <v>2017</v>
      </c>
      <c r="J4329" t="s">
        <v>551</v>
      </c>
      <c r="K4329">
        <v>969380.56967179466</v>
      </c>
      <c r="L4329">
        <v>0.17200808932733971</v>
      </c>
      <c r="M4329" t="s">
        <v>157</v>
      </c>
    </row>
    <row r="4330" spans="1:13" x14ac:dyDescent="0.3">
      <c r="A4330">
        <v>79</v>
      </c>
      <c r="B4330" t="s">
        <v>542</v>
      </c>
      <c r="C4330" s="1">
        <v>42856</v>
      </c>
      <c r="D4330" t="s">
        <v>124</v>
      </c>
      <c r="E4330" t="str">
        <f t="shared" si="67"/>
        <v>2017/05</v>
      </c>
      <c r="F4330">
        <v>5871341.9229088696</v>
      </c>
      <c r="G4330">
        <v>8.4634413828276106E-2</v>
      </c>
      <c r="H4330" t="s">
        <v>128</v>
      </c>
      <c r="I4330">
        <v>2017</v>
      </c>
      <c r="J4330" t="s">
        <v>551</v>
      </c>
      <c r="K4330">
        <v>969380.56967179466</v>
      </c>
      <c r="L4330">
        <v>0.16510375011365874</v>
      </c>
      <c r="M4330" t="s">
        <v>157</v>
      </c>
    </row>
    <row r="4331" spans="1:13" x14ac:dyDescent="0.3">
      <c r="A4331">
        <v>79</v>
      </c>
      <c r="B4331" t="s">
        <v>542</v>
      </c>
      <c r="C4331" s="1">
        <v>42826</v>
      </c>
      <c r="D4331" t="s">
        <v>125</v>
      </c>
      <c r="E4331" t="str">
        <f t="shared" si="67"/>
        <v>2017/04</v>
      </c>
      <c r="F4331">
        <v>5394871.6120955497</v>
      </c>
      <c r="G4331">
        <v>2.7926703527404059E-2</v>
      </c>
      <c r="H4331" t="s">
        <v>128</v>
      </c>
      <c r="I4331">
        <v>2017</v>
      </c>
      <c r="J4331" t="s">
        <v>551</v>
      </c>
      <c r="K4331">
        <v>969380.56967179466</v>
      </c>
      <c r="L4331">
        <v>0.17968556795650131</v>
      </c>
      <c r="M4331" t="s">
        <v>157</v>
      </c>
    </row>
    <row r="4332" spans="1:13" x14ac:dyDescent="0.3">
      <c r="A4332">
        <v>79</v>
      </c>
      <c r="B4332" t="s">
        <v>542</v>
      </c>
      <c r="C4332" s="1">
        <v>42795</v>
      </c>
      <c r="D4332" t="s">
        <v>126</v>
      </c>
      <c r="E4332" t="str">
        <f t="shared" si="67"/>
        <v>2017/03</v>
      </c>
      <c r="F4332">
        <v>5246294.9168074196</v>
      </c>
      <c r="G4332">
        <v>5.1601668529432682E-2</v>
      </c>
      <c r="H4332" t="s">
        <v>128</v>
      </c>
      <c r="I4332">
        <v>2017</v>
      </c>
      <c r="J4332" t="s">
        <v>551</v>
      </c>
      <c r="K4332">
        <v>969380.56967179466</v>
      </c>
      <c r="L4332">
        <v>0.18477431883713116</v>
      </c>
      <c r="M4332" t="s">
        <v>157</v>
      </c>
    </row>
    <row r="4333" spans="1:13" x14ac:dyDescent="0.3">
      <c r="A4333">
        <v>79</v>
      </c>
      <c r="B4333" t="s">
        <v>542</v>
      </c>
      <c r="C4333" s="1">
        <v>42767</v>
      </c>
      <c r="D4333" t="s">
        <v>127</v>
      </c>
      <c r="E4333" t="str">
        <f t="shared" si="67"/>
        <v>2017/02</v>
      </c>
      <c r="F4333">
        <v>4982443.4773091404</v>
      </c>
      <c r="G4333">
        <v>5.0076377205853402E-2</v>
      </c>
      <c r="H4333" t="s">
        <v>128</v>
      </c>
      <c r="I4333">
        <v>2017</v>
      </c>
      <c r="J4333" t="s">
        <v>551</v>
      </c>
      <c r="K4333">
        <v>969380.56967179466</v>
      </c>
      <c r="L4333">
        <v>0.19455927078480906</v>
      </c>
      <c r="M4333" t="s">
        <v>157</v>
      </c>
    </row>
    <row r="4334" spans="1:13" x14ac:dyDescent="0.3">
      <c r="A4334">
        <v>79</v>
      </c>
      <c r="B4334" t="s">
        <v>542</v>
      </c>
      <c r="C4334" s="1">
        <v>42736</v>
      </c>
      <c r="D4334" t="s">
        <v>129</v>
      </c>
      <c r="E4334" t="str">
        <f t="shared" si="67"/>
        <v>2017/01</v>
      </c>
      <c r="F4334">
        <v>4739084.8696444398</v>
      </c>
      <c r="G4334">
        <v>0.12396033240795652</v>
      </c>
      <c r="H4334" t="s">
        <v>128</v>
      </c>
      <c r="I4334">
        <v>2017</v>
      </c>
      <c r="J4334" t="s">
        <v>551</v>
      </c>
      <c r="K4334">
        <v>969380.56967179466</v>
      </c>
      <c r="L4334">
        <v>0.20455016028116091</v>
      </c>
      <c r="M4334" t="s">
        <v>157</v>
      </c>
    </row>
    <row r="4335" spans="1:13" x14ac:dyDescent="0.3">
      <c r="A4335">
        <v>79</v>
      </c>
      <c r="B4335" t="s">
        <v>542</v>
      </c>
      <c r="C4335" s="1">
        <v>42705</v>
      </c>
      <c r="D4335" t="s">
        <v>130</v>
      </c>
      <c r="E4335" t="str">
        <f t="shared" si="67"/>
        <v>2016/12</v>
      </c>
      <c r="F4335">
        <v>4186578.1062549502</v>
      </c>
      <c r="G4335">
        <v>-4.9453152129658222E-2</v>
      </c>
      <c r="H4335" t="s">
        <v>128</v>
      </c>
      <c r="I4335">
        <v>2016</v>
      </c>
      <c r="J4335" t="s">
        <v>552</v>
      </c>
      <c r="K4335">
        <v>931080.66333629878</v>
      </c>
      <c r="L4335">
        <v>0.22239658253245514</v>
      </c>
      <c r="M4335" t="s">
        <v>15</v>
      </c>
    </row>
    <row r="4336" spans="1:13" x14ac:dyDescent="0.3">
      <c r="A4336">
        <v>79</v>
      </c>
      <c r="B4336" t="s">
        <v>542</v>
      </c>
      <c r="C4336" s="1">
        <v>42675</v>
      </c>
      <c r="D4336" t="s">
        <v>132</v>
      </c>
      <c r="E4336" t="str">
        <f t="shared" si="67"/>
        <v>2016/11</v>
      </c>
      <c r="F4336">
        <v>4398822.4113213196</v>
      </c>
      <c r="G4336">
        <v>-0.10557250620556397</v>
      </c>
      <c r="H4336" t="s">
        <v>128</v>
      </c>
      <c r="I4336">
        <v>2016</v>
      </c>
      <c r="J4336" t="s">
        <v>552</v>
      </c>
      <c r="K4336">
        <v>931080.66333629878</v>
      </c>
      <c r="L4336">
        <v>0.21166589061198779</v>
      </c>
      <c r="M4336" t="s">
        <v>157</v>
      </c>
    </row>
    <row r="4337" spans="1:13" x14ac:dyDescent="0.3">
      <c r="A4337">
        <v>79</v>
      </c>
      <c r="B4337" t="s">
        <v>542</v>
      </c>
      <c r="C4337" s="1">
        <v>42644</v>
      </c>
      <c r="D4337" t="s">
        <v>133</v>
      </c>
      <c r="E4337" t="str">
        <f t="shared" si="67"/>
        <v>2016/10</v>
      </c>
      <c r="F4337">
        <v>4888616.6877135597</v>
      </c>
      <c r="G4337">
        <v>-9.5376537600216547E-4</v>
      </c>
      <c r="H4337" t="s">
        <v>128</v>
      </c>
      <c r="I4337">
        <v>2016</v>
      </c>
      <c r="J4337" t="s">
        <v>552</v>
      </c>
      <c r="K4337">
        <v>931080.66333629878</v>
      </c>
      <c r="L4337">
        <v>0.19045892177972573</v>
      </c>
      <c r="M4337" t="s">
        <v>157</v>
      </c>
    </row>
    <row r="4338" spans="1:13" x14ac:dyDescent="0.3">
      <c r="A4338">
        <v>79</v>
      </c>
      <c r="B4338" t="s">
        <v>542</v>
      </c>
      <c r="C4338" s="1">
        <v>42614</v>
      </c>
      <c r="D4338" t="s">
        <v>134</v>
      </c>
      <c r="E4338" t="str">
        <f t="shared" si="67"/>
        <v>2016/09</v>
      </c>
      <c r="F4338">
        <v>4893281.50526396</v>
      </c>
      <c r="G4338">
        <v>-1.0431636516573266E-2</v>
      </c>
      <c r="H4338" t="s">
        <v>128</v>
      </c>
      <c r="I4338">
        <v>2016</v>
      </c>
      <c r="J4338" t="s">
        <v>552</v>
      </c>
      <c r="K4338">
        <v>931080.66333629878</v>
      </c>
      <c r="L4338">
        <v>0.19027735525427802</v>
      </c>
      <c r="M4338" t="s">
        <v>157</v>
      </c>
    </row>
    <row r="4339" spans="1:13" x14ac:dyDescent="0.3">
      <c r="A4339">
        <v>79</v>
      </c>
      <c r="B4339" t="s">
        <v>542</v>
      </c>
      <c r="C4339" s="1">
        <v>42583</v>
      </c>
      <c r="D4339" t="s">
        <v>135</v>
      </c>
      <c r="E4339" t="str">
        <f t="shared" si="67"/>
        <v>2016/08</v>
      </c>
      <c r="F4339">
        <v>4944593.6085952604</v>
      </c>
      <c r="G4339">
        <v>1.1693651560400177E-2</v>
      </c>
      <c r="H4339" t="s">
        <v>128</v>
      </c>
      <c r="I4339">
        <v>2016</v>
      </c>
      <c r="J4339" t="s">
        <v>552</v>
      </c>
      <c r="K4339">
        <v>931080.66333629878</v>
      </c>
      <c r="L4339">
        <v>0.1883027680409948</v>
      </c>
      <c r="M4339" t="s">
        <v>157</v>
      </c>
    </row>
    <row r="4340" spans="1:13" x14ac:dyDescent="0.3">
      <c r="A4340">
        <v>79</v>
      </c>
      <c r="B4340" t="s">
        <v>542</v>
      </c>
      <c r="C4340" s="1">
        <v>42552</v>
      </c>
      <c r="D4340" t="s">
        <v>136</v>
      </c>
      <c r="E4340" t="str">
        <f t="shared" si="67"/>
        <v>2016/07</v>
      </c>
      <c r="F4340">
        <v>4887110.0054725297</v>
      </c>
      <c r="G4340">
        <v>3.0980183026824912E-2</v>
      </c>
      <c r="H4340" t="s">
        <v>128</v>
      </c>
      <c r="I4340">
        <v>2016</v>
      </c>
      <c r="J4340" t="s">
        <v>552</v>
      </c>
      <c r="K4340">
        <v>931080.66333629878</v>
      </c>
      <c r="L4340">
        <v>0.19051763972852775</v>
      </c>
      <c r="M4340" t="s">
        <v>157</v>
      </c>
    </row>
    <row r="4341" spans="1:13" x14ac:dyDescent="0.3">
      <c r="A4341">
        <v>79</v>
      </c>
      <c r="B4341" t="s">
        <v>542</v>
      </c>
      <c r="C4341" s="1">
        <v>42522</v>
      </c>
      <c r="D4341" t="s">
        <v>137</v>
      </c>
      <c r="E4341" t="str">
        <f t="shared" si="67"/>
        <v>2016/06</v>
      </c>
      <c r="F4341">
        <v>4738027.6656778799</v>
      </c>
      <c r="G4341">
        <v>7.0257949582707466E-2</v>
      </c>
      <c r="H4341" t="s">
        <v>128</v>
      </c>
      <c r="I4341">
        <v>2016</v>
      </c>
      <c r="J4341" t="s">
        <v>552</v>
      </c>
      <c r="K4341">
        <v>931080.66333629878</v>
      </c>
      <c r="L4341">
        <v>0.19651228929729919</v>
      </c>
      <c r="M4341" t="s">
        <v>157</v>
      </c>
    </row>
    <row r="4342" spans="1:13" x14ac:dyDescent="0.3">
      <c r="A4342">
        <v>79</v>
      </c>
      <c r="B4342" t="s">
        <v>542</v>
      </c>
      <c r="C4342" s="1">
        <v>42491</v>
      </c>
      <c r="D4342" t="s">
        <v>138</v>
      </c>
      <c r="E4342" t="str">
        <f t="shared" si="67"/>
        <v>2016/05</v>
      </c>
      <c r="F4342">
        <v>4416568.3151201596</v>
      </c>
      <c r="G4342">
        <v>6.0888312834573501E-2</v>
      </c>
      <c r="H4342" t="s">
        <v>128</v>
      </c>
      <c r="I4342">
        <v>2016</v>
      </c>
      <c r="J4342" t="s">
        <v>552</v>
      </c>
      <c r="K4342">
        <v>931080.66333629878</v>
      </c>
      <c r="L4342">
        <v>0.21081541072255944</v>
      </c>
      <c r="M4342" t="s">
        <v>157</v>
      </c>
    </row>
    <row r="4343" spans="1:13" x14ac:dyDescent="0.3">
      <c r="A4343">
        <v>79</v>
      </c>
      <c r="B4343" t="s">
        <v>542</v>
      </c>
      <c r="C4343" s="1">
        <v>42461</v>
      </c>
      <c r="D4343" t="s">
        <v>139</v>
      </c>
      <c r="E4343" t="str">
        <f t="shared" si="67"/>
        <v>2016/04</v>
      </c>
      <c r="F4343">
        <v>4155674.22047952</v>
      </c>
      <c r="G4343">
        <v>-2.1625427875115961E-2</v>
      </c>
      <c r="H4343" t="s">
        <v>128</v>
      </c>
      <c r="I4343">
        <v>2016</v>
      </c>
      <c r="J4343" t="s">
        <v>552</v>
      </c>
      <c r="K4343">
        <v>931080.66333629878</v>
      </c>
      <c r="L4343">
        <v>0.22405044619423081</v>
      </c>
      <c r="M4343" t="s">
        <v>157</v>
      </c>
    </row>
    <row r="4344" spans="1:13" x14ac:dyDescent="0.3">
      <c r="A4344">
        <v>79</v>
      </c>
      <c r="B4344" t="s">
        <v>542</v>
      </c>
      <c r="C4344" s="1">
        <v>42430</v>
      </c>
      <c r="D4344" t="s">
        <v>140</v>
      </c>
      <c r="E4344" t="str">
        <f t="shared" si="67"/>
        <v>2016/03</v>
      </c>
      <c r="F4344">
        <v>4246521.2157543302</v>
      </c>
      <c r="G4344">
        <v>2.6683047658686346E-2</v>
      </c>
      <c r="H4344" t="s">
        <v>128</v>
      </c>
      <c r="I4344">
        <v>2016</v>
      </c>
      <c r="J4344" t="s">
        <v>552</v>
      </c>
      <c r="K4344">
        <v>931080.66333629878</v>
      </c>
      <c r="L4344">
        <v>0.21925727343173215</v>
      </c>
      <c r="M4344" t="s">
        <v>157</v>
      </c>
    </row>
    <row r="4345" spans="1:13" x14ac:dyDescent="0.3">
      <c r="A4345">
        <v>79</v>
      </c>
      <c r="B4345" t="s">
        <v>542</v>
      </c>
      <c r="C4345" s="1">
        <v>42401</v>
      </c>
      <c r="D4345" t="s">
        <v>141</v>
      </c>
      <c r="E4345" t="str">
        <f t="shared" si="67"/>
        <v>2016/02</v>
      </c>
      <c r="F4345">
        <v>4134709.4609083501</v>
      </c>
      <c r="G4345">
        <v>5.9182028284535088E-2</v>
      </c>
      <c r="H4345" t="s">
        <v>128</v>
      </c>
      <c r="I4345">
        <v>2016</v>
      </c>
      <c r="J4345" t="s">
        <v>552</v>
      </c>
      <c r="K4345">
        <v>931080.66333629878</v>
      </c>
      <c r="L4345">
        <v>0.2251864785516878</v>
      </c>
      <c r="M4345" t="s">
        <v>157</v>
      </c>
    </row>
    <row r="4346" spans="1:13" x14ac:dyDescent="0.3">
      <c r="A4346">
        <v>79</v>
      </c>
      <c r="B4346" t="s">
        <v>542</v>
      </c>
      <c r="C4346" s="1">
        <v>42370</v>
      </c>
      <c r="D4346" t="s">
        <v>142</v>
      </c>
      <c r="E4346" t="str">
        <f t="shared" si="67"/>
        <v>2016/01</v>
      </c>
      <c r="F4346">
        <v>3897109.1486353301</v>
      </c>
      <c r="G4346">
        <v>-0.21965129890594975</v>
      </c>
      <c r="H4346" t="s">
        <v>128</v>
      </c>
      <c r="I4346">
        <v>2016</v>
      </c>
      <c r="J4346" t="s">
        <v>552</v>
      </c>
      <c r="K4346">
        <v>931080.66333629878</v>
      </c>
      <c r="L4346">
        <v>0.23891572645901896</v>
      </c>
      <c r="M4346" t="s">
        <v>157</v>
      </c>
    </row>
    <row r="4347" spans="1:13" x14ac:dyDescent="0.3">
      <c r="A4347">
        <v>79</v>
      </c>
      <c r="B4347" t="s">
        <v>542</v>
      </c>
      <c r="C4347" s="1">
        <v>42339</v>
      </c>
      <c r="D4347" t="s">
        <v>143</v>
      </c>
      <c r="E4347" t="str">
        <f t="shared" si="67"/>
        <v>2015/12</v>
      </c>
      <c r="F4347">
        <v>4854403.9955257298</v>
      </c>
      <c r="G4347">
        <v>2.8943139258158523E-3</v>
      </c>
      <c r="H4347" t="s">
        <v>128</v>
      </c>
      <c r="I4347">
        <v>2015</v>
      </c>
      <c r="J4347" t="s">
        <v>553</v>
      </c>
      <c r="K4347">
        <v>812334.49459458352</v>
      </c>
      <c r="L4347">
        <v>0.16733969717874872</v>
      </c>
      <c r="M4347" t="s">
        <v>157</v>
      </c>
    </row>
    <row r="4348" spans="1:13" x14ac:dyDescent="0.3">
      <c r="A4348">
        <v>79</v>
      </c>
      <c r="B4348" t="s">
        <v>542</v>
      </c>
      <c r="C4348" s="1">
        <v>42309</v>
      </c>
      <c r="D4348" t="s">
        <v>145</v>
      </c>
      <c r="E4348" t="str">
        <f t="shared" si="67"/>
        <v>2015/11</v>
      </c>
      <c r="F4348">
        <v>4840374.13963765</v>
      </c>
      <c r="G4348">
        <v>0.12192199426885464</v>
      </c>
      <c r="H4348" t="s">
        <v>128</v>
      </c>
      <c r="I4348">
        <v>2015</v>
      </c>
      <c r="J4348" t="s">
        <v>553</v>
      </c>
      <c r="K4348">
        <v>812334.49459458352</v>
      </c>
      <c r="L4348">
        <v>0.16782473237810389</v>
      </c>
      <c r="M4348" t="s">
        <v>157</v>
      </c>
    </row>
    <row r="4349" spans="1:13" x14ac:dyDescent="0.3">
      <c r="A4349">
        <v>79</v>
      </c>
      <c r="B4349" t="s">
        <v>542</v>
      </c>
      <c r="C4349" s="1">
        <v>42278</v>
      </c>
      <c r="D4349" t="s">
        <v>146</v>
      </c>
      <c r="E4349" t="str">
        <f t="shared" si="67"/>
        <v>2015/10</v>
      </c>
      <c r="F4349">
        <v>4284783.4972761897</v>
      </c>
      <c r="G4349">
        <v>5.657829161743811E-2</v>
      </c>
      <c r="H4349" t="s">
        <v>128</v>
      </c>
      <c r="I4349">
        <v>2015</v>
      </c>
      <c r="J4349" t="s">
        <v>553</v>
      </c>
      <c r="K4349">
        <v>812334.49459458352</v>
      </c>
      <c r="L4349">
        <v>0.18958589042152993</v>
      </c>
      <c r="M4349" t="s">
        <v>157</v>
      </c>
    </row>
    <row r="4350" spans="1:13" x14ac:dyDescent="0.3">
      <c r="A4350">
        <v>79</v>
      </c>
      <c r="B4350" t="s">
        <v>542</v>
      </c>
      <c r="C4350" s="1">
        <v>42248</v>
      </c>
      <c r="D4350" t="s">
        <v>147</v>
      </c>
      <c r="E4350" t="str">
        <f t="shared" si="67"/>
        <v>2015/09</v>
      </c>
      <c r="F4350">
        <v>4049088.25451511</v>
      </c>
      <c r="G4350">
        <v>-4.5385375149292397E-2</v>
      </c>
      <c r="H4350" t="s">
        <v>128</v>
      </c>
      <c r="I4350">
        <v>2015</v>
      </c>
      <c r="J4350" t="s">
        <v>553</v>
      </c>
      <c r="K4350">
        <v>812334.49459458352</v>
      </c>
      <c r="L4350">
        <v>0.20062158281898523</v>
      </c>
      <c r="M4350" t="s">
        <v>15</v>
      </c>
    </row>
    <row r="4351" spans="1:13" x14ac:dyDescent="0.3">
      <c r="A4351">
        <v>79</v>
      </c>
      <c r="B4351" t="s">
        <v>542</v>
      </c>
      <c r="C4351" s="1">
        <v>42217</v>
      </c>
      <c r="D4351" t="s">
        <v>148</v>
      </c>
      <c r="E4351" t="str">
        <f t="shared" si="67"/>
        <v>2015/08</v>
      </c>
      <c r="F4351">
        <v>4237091.6766961198</v>
      </c>
      <c r="G4351">
        <v>-1.5033382825984506E-3</v>
      </c>
      <c r="H4351" t="s">
        <v>128</v>
      </c>
      <c r="I4351">
        <v>2015</v>
      </c>
      <c r="J4351" t="s">
        <v>553</v>
      </c>
      <c r="K4351">
        <v>812334.49459458352</v>
      </c>
      <c r="L4351">
        <v>0.19171982967996645</v>
      </c>
      <c r="M4351" t="s">
        <v>157</v>
      </c>
    </row>
    <row r="4352" spans="1:13" x14ac:dyDescent="0.3">
      <c r="A4352">
        <v>79</v>
      </c>
      <c r="B4352" t="s">
        <v>542</v>
      </c>
      <c r="C4352" s="1">
        <v>42186</v>
      </c>
      <c r="D4352" t="s">
        <v>149</v>
      </c>
      <c r="E4352" t="str">
        <f t="shared" si="67"/>
        <v>2015/07</v>
      </c>
      <c r="F4352">
        <v>4243466.2491894504</v>
      </c>
      <c r="G4352">
        <v>-6.5832645541686052E-3</v>
      </c>
      <c r="H4352" t="s">
        <v>128</v>
      </c>
      <c r="I4352">
        <v>2015</v>
      </c>
      <c r="J4352" t="s">
        <v>553</v>
      </c>
      <c r="K4352">
        <v>812334.49459458352</v>
      </c>
      <c r="L4352">
        <v>0.19143182645785117</v>
      </c>
      <c r="M4352" t="s">
        <v>15</v>
      </c>
    </row>
    <row r="4353" spans="1:13" x14ac:dyDescent="0.3">
      <c r="A4353">
        <v>79</v>
      </c>
      <c r="B4353" t="s">
        <v>542</v>
      </c>
      <c r="C4353" s="1">
        <v>42156</v>
      </c>
      <c r="D4353" t="s">
        <v>150</v>
      </c>
      <c r="E4353" t="str">
        <f t="shared" si="67"/>
        <v>2015/06</v>
      </c>
      <c r="F4353">
        <v>4271494.2668357799</v>
      </c>
      <c r="G4353">
        <v>-1.9666139685059168E-3</v>
      </c>
      <c r="H4353" t="s">
        <v>128</v>
      </c>
      <c r="I4353">
        <v>2015</v>
      </c>
      <c r="J4353" t="s">
        <v>553</v>
      </c>
      <c r="K4353">
        <v>812334.49459458352</v>
      </c>
      <c r="L4353">
        <v>0.19017571927969398</v>
      </c>
      <c r="M4353" t="s">
        <v>157</v>
      </c>
    </row>
    <row r="4354" spans="1:13" x14ac:dyDescent="0.3">
      <c r="A4354">
        <v>79</v>
      </c>
      <c r="B4354" t="s">
        <v>542</v>
      </c>
      <c r="C4354" s="1">
        <v>42125</v>
      </c>
      <c r="D4354" t="s">
        <v>151</v>
      </c>
      <c r="E4354" t="str">
        <f t="shared" si="67"/>
        <v>2015/05</v>
      </c>
      <c r="F4354">
        <v>4279902.9126974503</v>
      </c>
      <c r="G4354">
        <v>6.9133242493853386E-2</v>
      </c>
      <c r="H4354" t="s">
        <v>128</v>
      </c>
      <c r="I4354">
        <v>2015</v>
      </c>
      <c r="J4354" t="s">
        <v>553</v>
      </c>
      <c r="K4354">
        <v>812334.49459458352</v>
      </c>
      <c r="L4354">
        <v>0.18980208457172731</v>
      </c>
      <c r="M4354" t="s">
        <v>15</v>
      </c>
    </row>
    <row r="4355" spans="1:13" x14ac:dyDescent="0.3">
      <c r="A4355">
        <v>79</v>
      </c>
      <c r="B4355" t="s">
        <v>542</v>
      </c>
      <c r="C4355" s="1">
        <v>42095</v>
      </c>
      <c r="D4355" t="s">
        <v>152</v>
      </c>
      <c r="E4355" t="str">
        <f t="shared" ref="E4355:E4418" si="68">TEXT(C4355,"yyyy/mm")</f>
        <v>2015/04</v>
      </c>
      <c r="F4355">
        <v>3994015.3685411699</v>
      </c>
      <c r="G4355">
        <v>1.984471433134324E-2</v>
      </c>
      <c r="H4355" t="s">
        <v>128</v>
      </c>
      <c r="I4355">
        <v>2015</v>
      </c>
      <c r="J4355" t="s">
        <v>553</v>
      </c>
      <c r="K4355">
        <v>812334.49459458352</v>
      </c>
      <c r="L4355">
        <v>0.20338792409086096</v>
      </c>
      <c r="M4355" t="s">
        <v>15</v>
      </c>
    </row>
    <row r="4356" spans="1:13" x14ac:dyDescent="0.3">
      <c r="A4356">
        <v>79</v>
      </c>
      <c r="B4356" t="s">
        <v>542</v>
      </c>
      <c r="C4356" s="1">
        <v>42064</v>
      </c>
      <c r="D4356" t="s">
        <v>153</v>
      </c>
      <c r="E4356" t="str">
        <f t="shared" si="68"/>
        <v>2015/03</v>
      </c>
      <c r="F4356">
        <v>3915536.5449148999</v>
      </c>
      <c r="G4356">
        <v>-1.9959703865688856E-2</v>
      </c>
      <c r="H4356" t="s">
        <v>128</v>
      </c>
      <c r="I4356">
        <v>2015</v>
      </c>
      <c r="J4356" t="s">
        <v>553</v>
      </c>
      <c r="K4356">
        <v>812334.49459458352</v>
      </c>
      <c r="L4356">
        <v>0.20746441395102311</v>
      </c>
      <c r="M4356" t="s">
        <v>157</v>
      </c>
    </row>
    <row r="4357" spans="1:13" x14ac:dyDescent="0.3">
      <c r="A4357">
        <v>79</v>
      </c>
      <c r="B4357" t="s">
        <v>542</v>
      </c>
      <c r="C4357" s="1">
        <v>42036</v>
      </c>
      <c r="D4357" t="s">
        <v>154</v>
      </c>
      <c r="E4357" t="str">
        <f t="shared" si="68"/>
        <v>2015/02</v>
      </c>
      <c r="F4357">
        <v>3994474.6649151999</v>
      </c>
      <c r="G4357">
        <v>2.2353995943096571E-2</v>
      </c>
      <c r="H4357" t="s">
        <v>128</v>
      </c>
      <c r="I4357">
        <v>2015</v>
      </c>
      <c r="J4357" t="s">
        <v>553</v>
      </c>
      <c r="K4357">
        <v>812334.49459458352</v>
      </c>
      <c r="L4357">
        <v>0.20336453795278456</v>
      </c>
      <c r="M4357" t="s">
        <v>15</v>
      </c>
    </row>
    <row r="4358" spans="1:13" x14ac:dyDescent="0.3">
      <c r="A4358">
        <v>74</v>
      </c>
      <c r="B4358" t="s">
        <v>554</v>
      </c>
      <c r="C4358" s="1">
        <v>45627</v>
      </c>
      <c r="D4358" t="s">
        <v>24</v>
      </c>
      <c r="E4358" t="str">
        <f t="shared" si="68"/>
        <v>2024/12</v>
      </c>
      <c r="F4358">
        <v>5547864.0909788702</v>
      </c>
      <c r="G4358">
        <v>3.5234716195671506E-2</v>
      </c>
      <c r="H4358" t="s">
        <v>128</v>
      </c>
      <c r="I4358">
        <v>2024</v>
      </c>
      <c r="J4358" t="s">
        <v>555</v>
      </c>
      <c r="K4358">
        <v>2314625.6502820761</v>
      </c>
      <c r="L4358">
        <v>0.41721022943690778</v>
      </c>
      <c r="M4358" t="s">
        <v>15</v>
      </c>
    </row>
    <row r="4359" spans="1:13" x14ac:dyDescent="0.3">
      <c r="A4359">
        <v>74</v>
      </c>
      <c r="B4359" t="s">
        <v>554</v>
      </c>
      <c r="C4359" s="1">
        <v>45597</v>
      </c>
      <c r="D4359" t="s">
        <v>26</v>
      </c>
      <c r="E4359" t="str">
        <f t="shared" si="68"/>
        <v>2024/11</v>
      </c>
      <c r="F4359">
        <v>5355790.3766267197</v>
      </c>
      <c r="G4359">
        <v>3.6521685416782121E-2</v>
      </c>
      <c r="H4359" t="s">
        <v>128</v>
      </c>
      <c r="I4359">
        <v>2024</v>
      </c>
      <c r="J4359" t="s">
        <v>555</v>
      </c>
      <c r="K4359">
        <v>2314625.6502820761</v>
      </c>
      <c r="L4359">
        <v>0.43217256231374673</v>
      </c>
      <c r="M4359" t="s">
        <v>15</v>
      </c>
    </row>
    <row r="4360" spans="1:13" x14ac:dyDescent="0.3">
      <c r="A4360">
        <v>74</v>
      </c>
      <c r="B4360" t="s">
        <v>554</v>
      </c>
      <c r="C4360" s="1">
        <v>45566</v>
      </c>
      <c r="D4360" t="s">
        <v>27</v>
      </c>
      <c r="E4360" t="str">
        <f t="shared" si="68"/>
        <v>2024/10</v>
      </c>
      <c r="F4360">
        <v>5163716.6622745804</v>
      </c>
      <c r="G4360">
        <v>-2.9742042266405328E-2</v>
      </c>
      <c r="H4360" t="s">
        <v>128</v>
      </c>
      <c r="I4360">
        <v>2024</v>
      </c>
      <c r="J4360" t="s">
        <v>555</v>
      </c>
      <c r="K4360">
        <v>2314625.6502820761</v>
      </c>
      <c r="L4360">
        <v>0.44824799687256656</v>
      </c>
      <c r="M4360" t="s">
        <v>15</v>
      </c>
    </row>
    <row r="4361" spans="1:13" x14ac:dyDescent="0.3">
      <c r="A4361">
        <v>74</v>
      </c>
      <c r="B4361" t="s">
        <v>554</v>
      </c>
      <c r="C4361" s="1">
        <v>45536</v>
      </c>
      <c r="D4361" t="s">
        <v>28</v>
      </c>
      <c r="E4361" t="str">
        <f t="shared" si="68"/>
        <v>2024/09</v>
      </c>
      <c r="F4361">
        <v>5319602.8369964696</v>
      </c>
      <c r="G4361">
        <v>-3.6984148493268046E-2</v>
      </c>
      <c r="H4361" t="s">
        <v>128</v>
      </c>
      <c r="I4361">
        <v>2024</v>
      </c>
      <c r="J4361" t="s">
        <v>555</v>
      </c>
      <c r="K4361">
        <v>2314625.6502820761</v>
      </c>
      <c r="L4361">
        <v>0.43511249264408425</v>
      </c>
      <c r="M4361" t="s">
        <v>15</v>
      </c>
    </row>
    <row r="4362" spans="1:13" x14ac:dyDescent="0.3">
      <c r="A4362">
        <v>74</v>
      </c>
      <c r="B4362" t="s">
        <v>554</v>
      </c>
      <c r="C4362" s="1">
        <v>45505</v>
      </c>
      <c r="D4362" t="s">
        <v>29</v>
      </c>
      <c r="E4362" t="str">
        <f t="shared" si="68"/>
        <v>2024/08</v>
      </c>
      <c r="F4362">
        <v>5520027.2361396896</v>
      </c>
      <c r="G4362">
        <v>4.0653861236669836E-2</v>
      </c>
      <c r="H4362" t="s">
        <v>128</v>
      </c>
      <c r="I4362">
        <v>2024</v>
      </c>
      <c r="J4362" t="s">
        <v>555</v>
      </c>
      <c r="K4362">
        <v>2314625.6502820761</v>
      </c>
      <c r="L4362">
        <v>0.41931417206208549</v>
      </c>
      <c r="M4362" t="s">
        <v>15</v>
      </c>
    </row>
    <row r="4363" spans="1:13" x14ac:dyDescent="0.3">
      <c r="A4363">
        <v>74</v>
      </c>
      <c r="B4363" t="s">
        <v>554</v>
      </c>
      <c r="C4363" s="1">
        <v>45474</v>
      </c>
      <c r="D4363" t="s">
        <v>30</v>
      </c>
      <c r="E4363" t="str">
        <f t="shared" si="68"/>
        <v>2024/07</v>
      </c>
      <c r="F4363">
        <v>5300117.19789219</v>
      </c>
      <c r="G4363">
        <v>6.8565839915921099E-3</v>
      </c>
      <c r="H4363" t="s">
        <v>128</v>
      </c>
      <c r="I4363">
        <v>2024</v>
      </c>
      <c r="J4363" t="s">
        <v>555</v>
      </c>
      <c r="K4363">
        <v>2314625.6502820761</v>
      </c>
      <c r="L4363">
        <v>0.43671216387490119</v>
      </c>
      <c r="M4363" t="s">
        <v>15</v>
      </c>
    </row>
    <row r="4364" spans="1:13" x14ac:dyDescent="0.3">
      <c r="A4364">
        <v>74</v>
      </c>
      <c r="B4364" t="s">
        <v>554</v>
      </c>
      <c r="C4364" s="1">
        <v>45444</v>
      </c>
      <c r="D4364" t="s">
        <v>31</v>
      </c>
      <c r="E4364" t="str">
        <f t="shared" si="68"/>
        <v>2024/06</v>
      </c>
      <c r="F4364">
        <v>5263900.8014275804</v>
      </c>
      <c r="G4364">
        <v>-2.0414181779094369E-2</v>
      </c>
      <c r="H4364" t="s">
        <v>128</v>
      </c>
      <c r="I4364">
        <v>2024</v>
      </c>
      <c r="J4364" t="s">
        <v>555</v>
      </c>
      <c r="K4364">
        <v>2314625.6502820761</v>
      </c>
      <c r="L4364">
        <v>0.43971680652765055</v>
      </c>
      <c r="M4364" t="s">
        <v>15</v>
      </c>
    </row>
    <row r="4365" spans="1:13" x14ac:dyDescent="0.3">
      <c r="A4365">
        <v>74</v>
      </c>
      <c r="B4365" t="s">
        <v>554</v>
      </c>
      <c r="C4365" s="1">
        <v>45413</v>
      </c>
      <c r="D4365" t="s">
        <v>32</v>
      </c>
      <c r="E4365" t="str">
        <f t="shared" si="68"/>
        <v>2024/05</v>
      </c>
      <c r="F4365">
        <v>5372463.36706967</v>
      </c>
      <c r="G4365">
        <v>3.113623038881757E-3</v>
      </c>
      <c r="H4365" t="s">
        <v>128</v>
      </c>
      <c r="I4365">
        <v>2024</v>
      </c>
      <c r="J4365" t="s">
        <v>555</v>
      </c>
      <c r="K4365">
        <v>2314625.6502820761</v>
      </c>
      <c r="L4365">
        <v>0.430831350934749</v>
      </c>
      <c r="M4365" t="s">
        <v>15</v>
      </c>
    </row>
    <row r="4366" spans="1:13" x14ac:dyDescent="0.3">
      <c r="A4366">
        <v>74</v>
      </c>
      <c r="B4366" t="s">
        <v>554</v>
      </c>
      <c r="C4366" s="1">
        <v>45383</v>
      </c>
      <c r="D4366" t="s">
        <v>34</v>
      </c>
      <c r="E4366" t="str">
        <f t="shared" si="68"/>
        <v>2024/04</v>
      </c>
      <c r="F4366">
        <v>5355761.55641881</v>
      </c>
      <c r="G4366">
        <v>2.8627374797490779E-3</v>
      </c>
      <c r="H4366" t="s">
        <v>128</v>
      </c>
      <c r="I4366">
        <v>2024</v>
      </c>
      <c r="J4366" t="s">
        <v>555</v>
      </c>
      <c r="K4366">
        <v>2314625.6502820761</v>
      </c>
      <c r="L4366">
        <v>0.432174887903295</v>
      </c>
      <c r="M4366" t="s">
        <v>15</v>
      </c>
    </row>
    <row r="4367" spans="1:13" x14ac:dyDescent="0.3">
      <c r="A4367">
        <v>74</v>
      </c>
      <c r="B4367" t="s">
        <v>554</v>
      </c>
      <c r="C4367" s="1">
        <v>45352</v>
      </c>
      <c r="D4367" t="s">
        <v>35</v>
      </c>
      <c r="E4367" t="str">
        <f t="shared" si="68"/>
        <v>2024/03</v>
      </c>
      <c r="F4367">
        <v>5340451.3420967702</v>
      </c>
      <c r="G4367">
        <v>-2.4965940417996987E-2</v>
      </c>
      <c r="H4367" t="s">
        <v>128</v>
      </c>
      <c r="I4367">
        <v>2024</v>
      </c>
      <c r="J4367" t="s">
        <v>555</v>
      </c>
      <c r="K4367">
        <v>2314625.6502820761</v>
      </c>
      <c r="L4367">
        <v>0.43341386373783658</v>
      </c>
      <c r="M4367" t="s">
        <v>15</v>
      </c>
    </row>
    <row r="4368" spans="1:13" x14ac:dyDescent="0.3">
      <c r="A4368">
        <v>74</v>
      </c>
      <c r="B4368" t="s">
        <v>554</v>
      </c>
      <c r="C4368" s="1">
        <v>45323</v>
      </c>
      <c r="D4368" t="s">
        <v>36</v>
      </c>
      <c r="E4368" t="str">
        <f t="shared" si="68"/>
        <v>2024/02</v>
      </c>
      <c r="F4368">
        <v>5475459.0164554697</v>
      </c>
      <c r="G4368">
        <v>2.1840801516265555E-2</v>
      </c>
      <c r="H4368" t="s">
        <v>128</v>
      </c>
      <c r="I4368">
        <v>2024</v>
      </c>
      <c r="J4368" t="s">
        <v>555</v>
      </c>
      <c r="K4368">
        <v>2314625.6502820761</v>
      </c>
      <c r="L4368">
        <v>0.42272723498174325</v>
      </c>
      <c r="M4368" t="s">
        <v>15</v>
      </c>
    </row>
    <row r="4369" spans="1:13" x14ac:dyDescent="0.3">
      <c r="A4369">
        <v>74</v>
      </c>
      <c r="B4369" t="s">
        <v>554</v>
      </c>
      <c r="C4369" s="1">
        <v>45292</v>
      </c>
      <c r="D4369" t="s">
        <v>37</v>
      </c>
      <c r="E4369" t="str">
        <f t="shared" si="68"/>
        <v>2024/01</v>
      </c>
      <c r="F4369">
        <v>5357167.1002673004</v>
      </c>
      <c r="G4369">
        <v>6.1609968065123526E-2</v>
      </c>
      <c r="H4369" t="s">
        <v>128</v>
      </c>
      <c r="I4369">
        <v>2024</v>
      </c>
      <c r="J4369" t="s">
        <v>555</v>
      </c>
      <c r="K4369">
        <v>2314625.6502820761</v>
      </c>
      <c r="L4369">
        <v>0.43206149947545708</v>
      </c>
      <c r="M4369" t="s">
        <v>15</v>
      </c>
    </row>
    <row r="4370" spans="1:13" x14ac:dyDescent="0.3">
      <c r="A4370">
        <v>74</v>
      </c>
      <c r="B4370" t="s">
        <v>554</v>
      </c>
      <c r="C4370" s="1">
        <v>45261</v>
      </c>
      <c r="D4370" t="s">
        <v>38</v>
      </c>
      <c r="E4370" t="str">
        <f t="shared" si="68"/>
        <v>2023/12</v>
      </c>
      <c r="F4370">
        <v>5037073.91582458</v>
      </c>
      <c r="G4370">
        <v>3.7305408715117262E-2</v>
      </c>
      <c r="H4370" t="s">
        <v>128</v>
      </c>
      <c r="I4370">
        <v>2023</v>
      </c>
      <c r="J4370" t="s">
        <v>556</v>
      </c>
      <c r="K4370">
        <v>2196997.7141486942</v>
      </c>
      <c r="L4370">
        <v>0.43616547044238496</v>
      </c>
      <c r="M4370" t="s">
        <v>15</v>
      </c>
    </row>
    <row r="4371" spans="1:13" x14ac:dyDescent="0.3">
      <c r="A4371">
        <v>74</v>
      </c>
      <c r="B4371" t="s">
        <v>554</v>
      </c>
      <c r="C4371" s="1">
        <v>45231</v>
      </c>
      <c r="D4371" t="s">
        <v>40</v>
      </c>
      <c r="E4371" t="str">
        <f t="shared" si="68"/>
        <v>2023/11</v>
      </c>
      <c r="F4371">
        <v>4852625.6641642004</v>
      </c>
      <c r="G4371">
        <v>-9.8281712503024282E-2</v>
      </c>
      <c r="H4371" t="s">
        <v>128</v>
      </c>
      <c r="I4371">
        <v>2023</v>
      </c>
      <c r="J4371" t="s">
        <v>556</v>
      </c>
      <c r="K4371">
        <v>2196997.7141486942</v>
      </c>
      <c r="L4371">
        <v>0.45274411549465715</v>
      </c>
      <c r="M4371" t="s">
        <v>15</v>
      </c>
    </row>
    <row r="4372" spans="1:13" x14ac:dyDescent="0.3">
      <c r="A4372">
        <v>74</v>
      </c>
      <c r="B4372" t="s">
        <v>554</v>
      </c>
      <c r="C4372" s="1">
        <v>45200</v>
      </c>
      <c r="D4372" t="s">
        <v>41</v>
      </c>
      <c r="E4372" t="str">
        <f t="shared" si="68"/>
        <v>2023/10</v>
      </c>
      <c r="F4372">
        <v>5353773.5301544098</v>
      </c>
      <c r="G4372">
        <v>-9.3563613539468918E-2</v>
      </c>
      <c r="H4372" t="s">
        <v>128</v>
      </c>
      <c r="I4372">
        <v>2023</v>
      </c>
      <c r="J4372" t="s">
        <v>556</v>
      </c>
      <c r="K4372">
        <v>2196997.7141486942</v>
      </c>
      <c r="L4372">
        <v>0.41036433494513724</v>
      </c>
      <c r="M4372" t="s">
        <v>15</v>
      </c>
    </row>
    <row r="4373" spans="1:13" x14ac:dyDescent="0.3">
      <c r="A4373">
        <v>74</v>
      </c>
      <c r="B4373" t="s">
        <v>554</v>
      </c>
      <c r="C4373" s="1">
        <v>45170</v>
      </c>
      <c r="D4373" t="s">
        <v>42</v>
      </c>
      <c r="E4373" t="str">
        <f t="shared" si="68"/>
        <v>2023/09</v>
      </c>
      <c r="F4373">
        <v>5878874.0680903699</v>
      </c>
      <c r="G4373">
        <v>-4.6941467439904377E-2</v>
      </c>
      <c r="H4373" t="s">
        <v>128</v>
      </c>
      <c r="I4373">
        <v>2023</v>
      </c>
      <c r="J4373" t="s">
        <v>556</v>
      </c>
      <c r="K4373">
        <v>2196997.7141486942</v>
      </c>
      <c r="L4373">
        <v>0.37371062701847313</v>
      </c>
      <c r="M4373" t="s">
        <v>15</v>
      </c>
    </row>
    <row r="4374" spans="1:13" x14ac:dyDescent="0.3">
      <c r="A4374">
        <v>74</v>
      </c>
      <c r="B4374" t="s">
        <v>554</v>
      </c>
      <c r="C4374" s="1">
        <v>45139</v>
      </c>
      <c r="D4374" t="s">
        <v>43</v>
      </c>
      <c r="E4374" t="str">
        <f t="shared" si="68"/>
        <v>2023/08</v>
      </c>
      <c r="F4374">
        <v>6161416.6453282004</v>
      </c>
      <c r="G4374">
        <v>4.6874495221472211E-2</v>
      </c>
      <c r="H4374" t="s">
        <v>128</v>
      </c>
      <c r="I4374">
        <v>2023</v>
      </c>
      <c r="J4374" t="s">
        <v>556</v>
      </c>
      <c r="K4374">
        <v>2196997.7141486942</v>
      </c>
      <c r="L4374">
        <v>0.35657347013118063</v>
      </c>
      <c r="M4374" t="s">
        <v>15</v>
      </c>
    </row>
    <row r="4375" spans="1:13" x14ac:dyDescent="0.3">
      <c r="A4375">
        <v>74</v>
      </c>
      <c r="B4375" t="s">
        <v>554</v>
      </c>
      <c r="C4375" s="1">
        <v>45108</v>
      </c>
      <c r="D4375" t="s">
        <v>44</v>
      </c>
      <c r="E4375" t="str">
        <f t="shared" si="68"/>
        <v>2023/07</v>
      </c>
      <c r="F4375">
        <v>5879267.8025130797</v>
      </c>
      <c r="G4375">
        <v>9.9844072687334001E-2</v>
      </c>
      <c r="H4375" t="s">
        <v>128</v>
      </c>
      <c r="I4375">
        <v>2023</v>
      </c>
      <c r="J4375" t="s">
        <v>556</v>
      </c>
      <c r="K4375">
        <v>2196997.7141486942</v>
      </c>
      <c r="L4375">
        <v>0.37368559962680942</v>
      </c>
      <c r="M4375" t="s">
        <v>15</v>
      </c>
    </row>
    <row r="4376" spans="1:13" x14ac:dyDescent="0.3">
      <c r="A4376">
        <v>74</v>
      </c>
      <c r="B4376" t="s">
        <v>554</v>
      </c>
      <c r="C4376" s="1">
        <v>45078</v>
      </c>
      <c r="D4376" t="s">
        <v>45</v>
      </c>
      <c r="E4376" t="str">
        <f t="shared" si="68"/>
        <v>2023/06</v>
      </c>
      <c r="F4376">
        <v>5320611.0622750502</v>
      </c>
      <c r="G4376">
        <v>5.3788071802866211E-2</v>
      </c>
      <c r="H4376" t="s">
        <v>128</v>
      </c>
      <c r="I4376">
        <v>2023</v>
      </c>
      <c r="J4376" t="s">
        <v>556</v>
      </c>
      <c r="K4376">
        <v>2196997.7141486942</v>
      </c>
      <c r="L4376">
        <v>0.41292206636304585</v>
      </c>
      <c r="M4376" t="s">
        <v>15</v>
      </c>
    </row>
    <row r="4377" spans="1:13" x14ac:dyDescent="0.3">
      <c r="A4377">
        <v>74</v>
      </c>
      <c r="B4377" t="s">
        <v>554</v>
      </c>
      <c r="C4377" s="1">
        <v>45047</v>
      </c>
      <c r="D4377" t="s">
        <v>46</v>
      </c>
      <c r="E4377" t="str">
        <f t="shared" si="68"/>
        <v>2023/05</v>
      </c>
      <c r="F4377">
        <v>5041986.1724287402</v>
      </c>
      <c r="G4377">
        <v>-2.7255585095802587E-2</v>
      </c>
      <c r="H4377" t="s">
        <v>128</v>
      </c>
      <c r="I4377">
        <v>2023</v>
      </c>
      <c r="J4377" t="s">
        <v>556</v>
      </c>
      <c r="K4377">
        <v>2196997.7141486942</v>
      </c>
      <c r="L4377">
        <v>0.43574052744583264</v>
      </c>
      <c r="M4377" t="s">
        <v>15</v>
      </c>
    </row>
    <row r="4378" spans="1:13" x14ac:dyDescent="0.3">
      <c r="A4378">
        <v>74</v>
      </c>
      <c r="B4378" t="s">
        <v>554</v>
      </c>
      <c r="C4378" s="1">
        <v>45017</v>
      </c>
      <c r="D4378" t="s">
        <v>47</v>
      </c>
      <c r="E4378" t="str">
        <f t="shared" si="68"/>
        <v>2023/04</v>
      </c>
      <c r="F4378">
        <v>5181298.3489504298</v>
      </c>
      <c r="G4378">
        <v>9.5800586273398478E-2</v>
      </c>
      <c r="H4378" t="s">
        <v>128</v>
      </c>
      <c r="I4378">
        <v>2023</v>
      </c>
      <c r="J4378" t="s">
        <v>556</v>
      </c>
      <c r="K4378">
        <v>2196997.7141486942</v>
      </c>
      <c r="L4378">
        <v>0.42402455257063854</v>
      </c>
      <c r="M4378" t="s">
        <v>15</v>
      </c>
    </row>
    <row r="4379" spans="1:13" x14ac:dyDescent="0.3">
      <c r="A4379">
        <v>74</v>
      </c>
      <c r="B4379" t="s">
        <v>554</v>
      </c>
      <c r="C4379" s="1">
        <v>44986</v>
      </c>
      <c r="D4379" t="s">
        <v>48</v>
      </c>
      <c r="E4379" t="str">
        <f t="shared" si="68"/>
        <v>2023/03</v>
      </c>
      <c r="F4379">
        <v>4707961.8451521099</v>
      </c>
      <c r="G4379">
        <v>-3.1460639094091906E-2</v>
      </c>
      <c r="H4379" t="s">
        <v>128</v>
      </c>
      <c r="I4379">
        <v>2023</v>
      </c>
      <c r="J4379" t="s">
        <v>556</v>
      </c>
      <c r="K4379">
        <v>2196997.7141486942</v>
      </c>
      <c r="L4379">
        <v>0.46665580274636048</v>
      </c>
      <c r="M4379" t="s">
        <v>15</v>
      </c>
    </row>
    <row r="4380" spans="1:13" x14ac:dyDescent="0.3">
      <c r="A4380">
        <v>74</v>
      </c>
      <c r="B4380" t="s">
        <v>554</v>
      </c>
      <c r="C4380" s="1">
        <v>44958</v>
      </c>
      <c r="D4380" t="s">
        <v>49</v>
      </c>
      <c r="E4380" t="str">
        <f t="shared" si="68"/>
        <v>2023/02</v>
      </c>
      <c r="F4380">
        <v>4858431.8644057298</v>
      </c>
      <c r="G4380">
        <v>1.3661053533802031E-2</v>
      </c>
      <c r="H4380" t="s">
        <v>128</v>
      </c>
      <c r="I4380">
        <v>2023</v>
      </c>
      <c r="J4380" t="s">
        <v>556</v>
      </c>
      <c r="K4380">
        <v>2196997.7141486942</v>
      </c>
      <c r="L4380">
        <v>0.45220305140935119</v>
      </c>
      <c r="M4380" t="s">
        <v>15</v>
      </c>
    </row>
    <row r="4381" spans="1:13" x14ac:dyDescent="0.3">
      <c r="A4381">
        <v>74</v>
      </c>
      <c r="B4381" t="s">
        <v>554</v>
      </c>
      <c r="C4381" s="1">
        <v>44927</v>
      </c>
      <c r="D4381" t="s">
        <v>50</v>
      </c>
      <c r="E4381" t="str">
        <f t="shared" si="68"/>
        <v>2023/01</v>
      </c>
      <c r="F4381">
        <v>4792511.8601560798</v>
      </c>
      <c r="G4381">
        <v>0.15000946005891561</v>
      </c>
      <c r="H4381" t="s">
        <v>128</v>
      </c>
      <c r="I4381">
        <v>2023</v>
      </c>
      <c r="J4381" t="s">
        <v>556</v>
      </c>
      <c r="K4381">
        <v>2196997.7141486942</v>
      </c>
      <c r="L4381">
        <v>0.45842301036624739</v>
      </c>
      <c r="M4381" t="s">
        <v>15</v>
      </c>
    </row>
    <row r="4382" spans="1:13" x14ac:dyDescent="0.3">
      <c r="A4382">
        <v>74</v>
      </c>
      <c r="B4382" t="s">
        <v>554</v>
      </c>
      <c r="C4382" s="1">
        <v>44896</v>
      </c>
      <c r="D4382" t="s">
        <v>51</v>
      </c>
      <c r="E4382" t="str">
        <f t="shared" si="68"/>
        <v>2022/12</v>
      </c>
      <c r="F4382">
        <v>4124914.1630324498</v>
      </c>
      <c r="G4382">
        <v>2.4816058844506342E-2</v>
      </c>
      <c r="H4382" t="s">
        <v>128</v>
      </c>
      <c r="I4382">
        <v>2022</v>
      </c>
      <c r="J4382" t="s">
        <v>557</v>
      </c>
      <c r="K4382">
        <v>2128902.1566595272</v>
      </c>
      <c r="L4382">
        <v>0.51610823220002588</v>
      </c>
      <c r="M4382" t="s">
        <v>15</v>
      </c>
    </row>
    <row r="4383" spans="1:13" x14ac:dyDescent="0.3">
      <c r="A4383">
        <v>74</v>
      </c>
      <c r="B4383" t="s">
        <v>554</v>
      </c>
      <c r="C4383" s="1">
        <v>44866</v>
      </c>
      <c r="D4383" t="s">
        <v>53</v>
      </c>
      <c r="E4383" t="str">
        <f t="shared" si="68"/>
        <v>2022/11</v>
      </c>
      <c r="F4383">
        <v>4023809.7456183801</v>
      </c>
      <c r="G4383">
        <v>0.19241633758531945</v>
      </c>
      <c r="H4383" t="s">
        <v>128</v>
      </c>
      <c r="I4383">
        <v>2022</v>
      </c>
      <c r="J4383" t="s">
        <v>557</v>
      </c>
      <c r="K4383">
        <v>2128902.1566595272</v>
      </c>
      <c r="L4383">
        <v>0.52907624645467843</v>
      </c>
      <c r="M4383" t="s">
        <v>15</v>
      </c>
    </row>
    <row r="4384" spans="1:13" x14ac:dyDescent="0.3">
      <c r="A4384">
        <v>74</v>
      </c>
      <c r="B4384" t="s">
        <v>554</v>
      </c>
      <c r="C4384" s="1">
        <v>44835</v>
      </c>
      <c r="D4384" t="s">
        <v>54</v>
      </c>
      <c r="E4384" t="str">
        <f t="shared" si="68"/>
        <v>2022/10</v>
      </c>
      <c r="F4384">
        <v>3319495.5020852</v>
      </c>
      <c r="G4384">
        <v>-8.7711727271620646E-2</v>
      </c>
      <c r="H4384" t="s">
        <v>128</v>
      </c>
      <c r="I4384">
        <v>2022</v>
      </c>
      <c r="J4384" t="s">
        <v>557</v>
      </c>
      <c r="K4384">
        <v>2128902.1566595272</v>
      </c>
      <c r="L4384">
        <v>0.64133304453107998</v>
      </c>
      <c r="M4384" t="s">
        <v>15</v>
      </c>
    </row>
    <row r="4385" spans="1:13" x14ac:dyDescent="0.3">
      <c r="A4385">
        <v>74</v>
      </c>
      <c r="B4385" t="s">
        <v>554</v>
      </c>
      <c r="C4385" s="1">
        <v>44805</v>
      </c>
      <c r="D4385" t="s">
        <v>55</v>
      </c>
      <c r="E4385" t="str">
        <f t="shared" si="68"/>
        <v>2022/09</v>
      </c>
      <c r="F4385">
        <v>3623804.86470193</v>
      </c>
      <c r="G4385">
        <v>3.788574528443979E-2</v>
      </c>
      <c r="H4385" t="s">
        <v>128</v>
      </c>
      <c r="I4385">
        <v>2022</v>
      </c>
      <c r="J4385" t="s">
        <v>557</v>
      </c>
      <c r="K4385">
        <v>2128902.1566595272</v>
      </c>
      <c r="L4385">
        <v>0.58747704033303028</v>
      </c>
      <c r="M4385" t="s">
        <v>15</v>
      </c>
    </row>
    <row r="4386" spans="1:13" x14ac:dyDescent="0.3">
      <c r="A4386">
        <v>74</v>
      </c>
      <c r="B4386" t="s">
        <v>554</v>
      </c>
      <c r="C4386" s="1">
        <v>44774</v>
      </c>
      <c r="D4386" t="s">
        <v>56</v>
      </c>
      <c r="E4386" t="str">
        <f t="shared" si="68"/>
        <v>2022/08</v>
      </c>
      <c r="F4386">
        <v>3489082.4598644301</v>
      </c>
      <c r="G4386">
        <v>-0.25820501508894933</v>
      </c>
      <c r="H4386" t="s">
        <v>128</v>
      </c>
      <c r="I4386">
        <v>2022</v>
      </c>
      <c r="J4386" t="s">
        <v>557</v>
      </c>
      <c r="K4386">
        <v>2128902.1566595272</v>
      </c>
      <c r="L4386">
        <v>0.61016103263499444</v>
      </c>
      <c r="M4386" t="s">
        <v>15</v>
      </c>
    </row>
    <row r="4387" spans="1:13" x14ac:dyDescent="0.3">
      <c r="A4387">
        <v>74</v>
      </c>
      <c r="B4387" t="s">
        <v>554</v>
      </c>
      <c r="C4387" s="1">
        <v>44743</v>
      </c>
      <c r="D4387" t="s">
        <v>57</v>
      </c>
      <c r="E4387" t="str">
        <f t="shared" si="68"/>
        <v>2022/07</v>
      </c>
      <c r="F4387">
        <v>4516980.8234882401</v>
      </c>
      <c r="G4387">
        <v>5.0040575887853177E-2</v>
      </c>
      <c r="H4387" t="s">
        <v>128</v>
      </c>
      <c r="I4387">
        <v>2022</v>
      </c>
      <c r="J4387" t="s">
        <v>557</v>
      </c>
      <c r="K4387">
        <v>2128902.1566595272</v>
      </c>
      <c r="L4387">
        <v>0.47131086888597451</v>
      </c>
      <c r="M4387" t="s">
        <v>15</v>
      </c>
    </row>
    <row r="4388" spans="1:13" x14ac:dyDescent="0.3">
      <c r="A4388">
        <v>74</v>
      </c>
      <c r="B4388" t="s">
        <v>554</v>
      </c>
      <c r="C4388" s="1">
        <v>44713</v>
      </c>
      <c r="D4388" t="s">
        <v>58</v>
      </c>
      <c r="E4388" t="str">
        <f t="shared" si="68"/>
        <v>2022/06</v>
      </c>
      <c r="F4388">
        <v>4296510.7309329603</v>
      </c>
      <c r="G4388">
        <v>-5.3193960066612013E-2</v>
      </c>
      <c r="H4388" t="s">
        <v>128</v>
      </c>
      <c r="I4388">
        <v>2022</v>
      </c>
      <c r="J4388" t="s">
        <v>557</v>
      </c>
      <c r="K4388">
        <v>2128902.1566595272</v>
      </c>
      <c r="L4388">
        <v>0.49549559863364973</v>
      </c>
      <c r="M4388" t="s">
        <v>15</v>
      </c>
    </row>
    <row r="4389" spans="1:13" x14ac:dyDescent="0.3">
      <c r="A4389">
        <v>74</v>
      </c>
      <c r="B4389" t="s">
        <v>554</v>
      </c>
      <c r="C4389" s="1">
        <v>44682</v>
      </c>
      <c r="D4389" t="s">
        <v>59</v>
      </c>
      <c r="E4389" t="str">
        <f t="shared" si="68"/>
        <v>2022/05</v>
      </c>
      <c r="F4389">
        <v>4531247.08102642</v>
      </c>
      <c r="G4389">
        <v>-0.12592678716368638</v>
      </c>
      <c r="H4389" t="s">
        <v>128</v>
      </c>
      <c r="I4389">
        <v>2022</v>
      </c>
      <c r="J4389" t="s">
        <v>557</v>
      </c>
      <c r="K4389">
        <v>2128902.1566595272</v>
      </c>
      <c r="L4389">
        <v>0.46982698550556362</v>
      </c>
      <c r="M4389" t="s">
        <v>15</v>
      </c>
    </row>
    <row r="4390" spans="1:13" x14ac:dyDescent="0.3">
      <c r="A4390">
        <v>74</v>
      </c>
      <c r="B4390" t="s">
        <v>554</v>
      </c>
      <c r="C4390" s="1">
        <v>44652</v>
      </c>
      <c r="D4390" t="s">
        <v>60</v>
      </c>
      <c r="E4390" t="str">
        <f t="shared" si="68"/>
        <v>2022/04</v>
      </c>
      <c r="F4390">
        <v>5139336.48491788</v>
      </c>
      <c r="G4390">
        <v>-9.6591835234064935E-2</v>
      </c>
      <c r="H4390" t="s">
        <v>128</v>
      </c>
      <c r="I4390">
        <v>2022</v>
      </c>
      <c r="J4390" t="s">
        <v>557</v>
      </c>
      <c r="K4390">
        <v>2128902.1566595272</v>
      </c>
      <c r="L4390">
        <v>0.41423677218004618</v>
      </c>
      <c r="M4390" t="s">
        <v>15</v>
      </c>
    </row>
    <row r="4391" spans="1:13" x14ac:dyDescent="0.3">
      <c r="A4391">
        <v>74</v>
      </c>
      <c r="B4391" t="s">
        <v>554</v>
      </c>
      <c r="C4391" s="1">
        <v>44621</v>
      </c>
      <c r="D4391" t="s">
        <v>61</v>
      </c>
      <c r="E4391" t="str">
        <f t="shared" si="68"/>
        <v>2022/03</v>
      </c>
      <c r="F4391">
        <v>5660520.3229018496</v>
      </c>
      <c r="G4391">
        <v>-2.6867372625232137E-2</v>
      </c>
      <c r="H4391" t="s">
        <v>128</v>
      </c>
      <c r="I4391">
        <v>2022</v>
      </c>
      <c r="J4391" t="s">
        <v>557</v>
      </c>
      <c r="K4391">
        <v>2128902.1566595272</v>
      </c>
      <c r="L4391">
        <v>0.37609654858869079</v>
      </c>
      <c r="M4391" t="s">
        <v>15</v>
      </c>
    </row>
    <row r="4392" spans="1:13" x14ac:dyDescent="0.3">
      <c r="A4392">
        <v>74</v>
      </c>
      <c r="B4392" t="s">
        <v>554</v>
      </c>
      <c r="C4392" s="1">
        <v>44593</v>
      </c>
      <c r="D4392" t="s">
        <v>62</v>
      </c>
      <c r="E4392" t="str">
        <f t="shared" si="68"/>
        <v>2022/02</v>
      </c>
      <c r="F4392">
        <v>5814665.09172918</v>
      </c>
      <c r="G4392">
        <v>1.6026088630993432E-3</v>
      </c>
      <c r="H4392" t="s">
        <v>128</v>
      </c>
      <c r="I4392">
        <v>2022</v>
      </c>
      <c r="J4392" t="s">
        <v>557</v>
      </c>
      <c r="K4392">
        <v>2128902.1566595272</v>
      </c>
      <c r="L4392">
        <v>0.3661263586251412</v>
      </c>
      <c r="M4392" t="s">
        <v>15</v>
      </c>
    </row>
    <row r="4393" spans="1:13" x14ac:dyDescent="0.3">
      <c r="A4393">
        <v>74</v>
      </c>
      <c r="B4393" t="s">
        <v>554</v>
      </c>
      <c r="C4393" s="1">
        <v>44562</v>
      </c>
      <c r="D4393" t="s">
        <v>63</v>
      </c>
      <c r="E4393" t="str">
        <f t="shared" si="68"/>
        <v>2022/01</v>
      </c>
      <c r="F4393">
        <v>5805353.9209924601</v>
      </c>
      <c r="G4393">
        <v>-0.17281656386653937</v>
      </c>
      <c r="H4393" t="s">
        <v>128</v>
      </c>
      <c r="I4393">
        <v>2022</v>
      </c>
      <c r="J4393" t="s">
        <v>557</v>
      </c>
      <c r="K4393">
        <v>2128902.1566595272</v>
      </c>
      <c r="L4393">
        <v>0.36671358639501839</v>
      </c>
      <c r="M4393" t="s">
        <v>15</v>
      </c>
    </row>
    <row r="4394" spans="1:13" x14ac:dyDescent="0.3">
      <c r="A4394">
        <v>74</v>
      </c>
      <c r="B4394" t="s">
        <v>554</v>
      </c>
      <c r="C4394" s="1">
        <v>44531</v>
      </c>
      <c r="D4394" t="s">
        <v>64</v>
      </c>
      <c r="E4394" t="str">
        <f t="shared" si="68"/>
        <v>2021/12</v>
      </c>
      <c r="F4394">
        <v>6900522.5833987603</v>
      </c>
      <c r="G4394">
        <v>1.804281742956312E-3</v>
      </c>
      <c r="H4394" t="s">
        <v>128</v>
      </c>
      <c r="I4394">
        <v>2021</v>
      </c>
      <c r="J4394" t="s">
        <v>558</v>
      </c>
      <c r="K4394">
        <v>2435551.6706829243</v>
      </c>
      <c r="L4394">
        <v>0.35295177158645363</v>
      </c>
      <c r="M4394" t="s">
        <v>15</v>
      </c>
    </row>
    <row r="4395" spans="1:13" x14ac:dyDescent="0.3">
      <c r="A4395">
        <v>74</v>
      </c>
      <c r="B4395" t="s">
        <v>554</v>
      </c>
      <c r="C4395" s="1">
        <v>44501</v>
      </c>
      <c r="D4395" t="s">
        <v>66</v>
      </c>
      <c r="E4395" t="str">
        <f t="shared" si="68"/>
        <v>2021/11</v>
      </c>
      <c r="F4395">
        <v>6888083.3218255499</v>
      </c>
      <c r="G4395">
        <v>-8.312875984726685E-2</v>
      </c>
      <c r="H4395" t="s">
        <v>128</v>
      </c>
      <c r="I4395">
        <v>2021</v>
      </c>
      <c r="J4395" t="s">
        <v>558</v>
      </c>
      <c r="K4395">
        <v>2435551.6706829243</v>
      </c>
      <c r="L4395">
        <v>0.35358917087510344</v>
      </c>
      <c r="M4395" t="s">
        <v>15</v>
      </c>
    </row>
    <row r="4396" spans="1:13" x14ac:dyDescent="0.3">
      <c r="A4396">
        <v>74</v>
      </c>
      <c r="B4396" t="s">
        <v>554</v>
      </c>
      <c r="C4396" s="1">
        <v>44470</v>
      </c>
      <c r="D4396" t="s">
        <v>67</v>
      </c>
      <c r="E4396" t="str">
        <f t="shared" si="68"/>
        <v>2021/10</v>
      </c>
      <c r="F4396">
        <v>7485154.2351974901</v>
      </c>
      <c r="G4396">
        <v>-1.7700350939815424E-2</v>
      </c>
      <c r="H4396" t="s">
        <v>128</v>
      </c>
      <c r="I4396">
        <v>2021</v>
      </c>
      <c r="J4396" t="s">
        <v>558</v>
      </c>
      <c r="K4396">
        <v>2435551.6706829243</v>
      </c>
      <c r="L4396">
        <v>0.32538429992934731</v>
      </c>
      <c r="M4396" t="s">
        <v>15</v>
      </c>
    </row>
    <row r="4397" spans="1:13" x14ac:dyDescent="0.3">
      <c r="A4397">
        <v>74</v>
      </c>
      <c r="B4397" t="s">
        <v>554</v>
      </c>
      <c r="C4397" s="1">
        <v>44440</v>
      </c>
      <c r="D4397" t="s">
        <v>68</v>
      </c>
      <c r="E4397" t="str">
        <f t="shared" si="68"/>
        <v>2021/09</v>
      </c>
      <c r="F4397">
        <v>7618823.5994344903</v>
      </c>
      <c r="G4397">
        <v>-3.5288311668838356E-2</v>
      </c>
      <c r="H4397" t="s">
        <v>128</v>
      </c>
      <c r="I4397">
        <v>2021</v>
      </c>
      <c r="J4397" t="s">
        <v>558</v>
      </c>
      <c r="K4397">
        <v>2435551.6706829243</v>
      </c>
      <c r="L4397">
        <v>0.31967555606139825</v>
      </c>
      <c r="M4397" t="s">
        <v>15</v>
      </c>
    </row>
    <row r="4398" spans="1:13" x14ac:dyDescent="0.3">
      <c r="A4398">
        <v>74</v>
      </c>
      <c r="B4398" t="s">
        <v>554</v>
      </c>
      <c r="C4398" s="1">
        <v>44409</v>
      </c>
      <c r="D4398" t="s">
        <v>69</v>
      </c>
      <c r="E4398" t="str">
        <f t="shared" si="68"/>
        <v>2021/08</v>
      </c>
      <c r="F4398">
        <v>7892479.04325209</v>
      </c>
      <c r="G4398">
        <v>-4.164939253011312E-2</v>
      </c>
      <c r="H4398" t="s">
        <v>128</v>
      </c>
      <c r="I4398">
        <v>2021</v>
      </c>
      <c r="J4398" t="s">
        <v>558</v>
      </c>
      <c r="K4398">
        <v>2435551.6706829243</v>
      </c>
      <c r="L4398">
        <v>0.30859146503091089</v>
      </c>
      <c r="M4398" t="s">
        <v>15</v>
      </c>
    </row>
    <row r="4399" spans="1:13" x14ac:dyDescent="0.3">
      <c r="A4399">
        <v>74</v>
      </c>
      <c r="B4399" t="s">
        <v>554</v>
      </c>
      <c r="C4399" s="1">
        <v>44378</v>
      </c>
      <c r="D4399" t="s">
        <v>70</v>
      </c>
      <c r="E4399" t="str">
        <f t="shared" si="68"/>
        <v>2021/07</v>
      </c>
      <c r="F4399">
        <v>8228137.4656215403</v>
      </c>
      <c r="G4399">
        <v>7.8609304962367871E-2</v>
      </c>
      <c r="H4399" t="s">
        <v>128</v>
      </c>
      <c r="I4399">
        <v>2021</v>
      </c>
      <c r="J4399" t="s">
        <v>558</v>
      </c>
      <c r="K4399">
        <v>2435551.6706829243</v>
      </c>
      <c r="L4399">
        <v>0.29600279296001608</v>
      </c>
      <c r="M4399" t="s">
        <v>15</v>
      </c>
    </row>
    <row r="4400" spans="1:13" x14ac:dyDescent="0.3">
      <c r="A4400">
        <v>74</v>
      </c>
      <c r="B4400" t="s">
        <v>554</v>
      </c>
      <c r="C4400" s="1">
        <v>44348</v>
      </c>
      <c r="D4400" t="s">
        <v>71</v>
      </c>
      <c r="E4400" t="str">
        <f t="shared" si="68"/>
        <v>2021/06</v>
      </c>
      <c r="F4400">
        <v>7606098.6066062702</v>
      </c>
      <c r="G4400">
        <v>9.0360478833174105E-4</v>
      </c>
      <c r="H4400" t="s">
        <v>128</v>
      </c>
      <c r="I4400">
        <v>2021</v>
      </c>
      <c r="J4400" t="s">
        <v>558</v>
      </c>
      <c r="K4400">
        <v>2435551.6706829243</v>
      </c>
      <c r="L4400">
        <v>0.32021037284048987</v>
      </c>
      <c r="M4400" t="s">
        <v>15</v>
      </c>
    </row>
    <row r="4401" spans="1:13" x14ac:dyDescent="0.3">
      <c r="A4401">
        <v>74</v>
      </c>
      <c r="B4401" t="s">
        <v>554</v>
      </c>
      <c r="C4401" s="1">
        <v>44317</v>
      </c>
      <c r="D4401" t="s">
        <v>72</v>
      </c>
      <c r="E4401" t="str">
        <f t="shared" si="68"/>
        <v>2021/05</v>
      </c>
      <c r="F4401">
        <v>7599228.8037456302</v>
      </c>
      <c r="G4401">
        <v>4.5876775419991288E-3</v>
      </c>
      <c r="H4401" t="s">
        <v>128</v>
      </c>
      <c r="I4401">
        <v>2021</v>
      </c>
      <c r="J4401" t="s">
        <v>558</v>
      </c>
      <c r="K4401">
        <v>2435551.6706829243</v>
      </c>
      <c r="L4401">
        <v>0.32049984723218894</v>
      </c>
      <c r="M4401" t="s">
        <v>15</v>
      </c>
    </row>
    <row r="4402" spans="1:13" x14ac:dyDescent="0.3">
      <c r="A4402">
        <v>74</v>
      </c>
      <c r="B4402" t="s">
        <v>554</v>
      </c>
      <c r="C4402" s="1">
        <v>44287</v>
      </c>
      <c r="D4402" t="s">
        <v>73</v>
      </c>
      <c r="E4402" t="str">
        <f t="shared" si="68"/>
        <v>2021/04</v>
      </c>
      <c r="F4402">
        <v>7564445.8399428902</v>
      </c>
      <c r="G4402">
        <v>6.9578497350702456E-2</v>
      </c>
      <c r="H4402" t="s">
        <v>128</v>
      </c>
      <c r="I4402">
        <v>2021</v>
      </c>
      <c r="J4402" t="s">
        <v>558</v>
      </c>
      <c r="K4402">
        <v>2435551.6706829243</v>
      </c>
      <c r="L4402">
        <v>0.32197357509288638</v>
      </c>
      <c r="M4402" t="s">
        <v>15</v>
      </c>
    </row>
    <row r="4403" spans="1:13" x14ac:dyDescent="0.3">
      <c r="A4403">
        <v>74</v>
      </c>
      <c r="B4403" t="s">
        <v>554</v>
      </c>
      <c r="C4403" s="1">
        <v>44256</v>
      </c>
      <c r="D4403" t="s">
        <v>74</v>
      </c>
      <c r="E4403" t="str">
        <f t="shared" si="68"/>
        <v>2021/03</v>
      </c>
      <c r="F4403">
        <v>7056016.0549229803</v>
      </c>
      <c r="G4403">
        <v>1.891227711212037E-2</v>
      </c>
      <c r="H4403" t="s">
        <v>128</v>
      </c>
      <c r="I4403">
        <v>2021</v>
      </c>
      <c r="J4403" t="s">
        <v>558</v>
      </c>
      <c r="K4403">
        <v>2435551.6706829243</v>
      </c>
      <c r="L4403">
        <v>0.3451737711089306</v>
      </c>
      <c r="M4403" t="s">
        <v>15</v>
      </c>
    </row>
    <row r="4404" spans="1:13" x14ac:dyDescent="0.3">
      <c r="A4404">
        <v>74</v>
      </c>
      <c r="B4404" t="s">
        <v>554</v>
      </c>
      <c r="C4404" s="1">
        <v>44228</v>
      </c>
      <c r="D4404" t="s">
        <v>75</v>
      </c>
      <c r="E4404" t="str">
        <f t="shared" si="68"/>
        <v>2021/02</v>
      </c>
      <c r="F4404">
        <v>6923824.68400109</v>
      </c>
      <c r="G4404">
        <v>-7.0363391727405689E-2</v>
      </c>
      <c r="H4404" t="s">
        <v>128</v>
      </c>
      <c r="I4404">
        <v>2021</v>
      </c>
      <c r="J4404" t="s">
        <v>558</v>
      </c>
      <c r="K4404">
        <v>2435551.6706829243</v>
      </c>
      <c r="L4404">
        <v>0.35176391399839507</v>
      </c>
      <c r="M4404" t="s">
        <v>15</v>
      </c>
    </row>
    <row r="4405" spans="1:13" x14ac:dyDescent="0.3">
      <c r="A4405">
        <v>74</v>
      </c>
      <c r="B4405" t="s">
        <v>554</v>
      </c>
      <c r="C4405" s="1">
        <v>44197</v>
      </c>
      <c r="D4405" t="s">
        <v>76</v>
      </c>
      <c r="E4405" t="str">
        <f t="shared" si="68"/>
        <v>2021/01</v>
      </c>
      <c r="F4405">
        <v>7428557.6051170304</v>
      </c>
      <c r="G4405">
        <v>-4.737101321704279E-2</v>
      </c>
      <c r="H4405" t="s">
        <v>128</v>
      </c>
      <c r="I4405">
        <v>2021</v>
      </c>
      <c r="J4405" t="s">
        <v>558</v>
      </c>
      <c r="K4405">
        <v>2435551.6706829243</v>
      </c>
      <c r="L4405">
        <v>0.32786333500399023</v>
      </c>
      <c r="M4405" t="s">
        <v>15</v>
      </c>
    </row>
    <row r="4406" spans="1:13" x14ac:dyDescent="0.3">
      <c r="A4406">
        <v>74</v>
      </c>
      <c r="B4406" t="s">
        <v>554</v>
      </c>
      <c r="C4406" s="1">
        <v>44166</v>
      </c>
      <c r="D4406" t="s">
        <v>77</v>
      </c>
      <c r="E4406" t="str">
        <f t="shared" si="68"/>
        <v>2020/12</v>
      </c>
      <c r="F4406">
        <v>7788923.97937256</v>
      </c>
      <c r="G4406">
        <v>-3.5108571824583427E-2</v>
      </c>
      <c r="H4406" t="s">
        <v>128</v>
      </c>
      <c r="I4406">
        <v>2020</v>
      </c>
      <c r="J4406" t="s">
        <v>559</v>
      </c>
      <c r="K4406">
        <v>2096327.9256735202</v>
      </c>
      <c r="L4406">
        <v>0.2691421730684796</v>
      </c>
      <c r="M4406" t="s">
        <v>15</v>
      </c>
    </row>
    <row r="4407" spans="1:13" x14ac:dyDescent="0.3">
      <c r="A4407">
        <v>74</v>
      </c>
      <c r="B4407" t="s">
        <v>554</v>
      </c>
      <c r="C4407" s="1">
        <v>44136</v>
      </c>
      <c r="D4407" t="s">
        <v>79</v>
      </c>
      <c r="E4407" t="str">
        <f t="shared" si="68"/>
        <v>2020/11</v>
      </c>
      <c r="F4407">
        <v>8067239.0106930099</v>
      </c>
      <c r="G4407">
        <v>3.8300872797335565E-2</v>
      </c>
      <c r="H4407" t="s">
        <v>128</v>
      </c>
      <c r="I4407">
        <v>2020</v>
      </c>
      <c r="J4407" t="s">
        <v>559</v>
      </c>
      <c r="K4407">
        <v>2096327.9256735202</v>
      </c>
      <c r="L4407">
        <v>0.25985692538610389</v>
      </c>
      <c r="M4407" t="s">
        <v>15</v>
      </c>
    </row>
    <row r="4408" spans="1:13" x14ac:dyDescent="0.3">
      <c r="A4408">
        <v>74</v>
      </c>
      <c r="B4408" t="s">
        <v>554</v>
      </c>
      <c r="C4408" s="1">
        <v>44105</v>
      </c>
      <c r="D4408" t="s">
        <v>80</v>
      </c>
      <c r="E4408" t="str">
        <f t="shared" si="68"/>
        <v>2020/10</v>
      </c>
      <c r="F4408">
        <v>7764099.0352053596</v>
      </c>
      <c r="G4408">
        <v>-3.2912346711579485E-2</v>
      </c>
      <c r="H4408" t="s">
        <v>128</v>
      </c>
      <c r="I4408">
        <v>2020</v>
      </c>
      <c r="J4408" t="s">
        <v>559</v>
      </c>
      <c r="K4408">
        <v>2096327.9256735202</v>
      </c>
      <c r="L4408">
        <v>0.27000272873490883</v>
      </c>
      <c r="M4408" t="s">
        <v>15</v>
      </c>
    </row>
    <row r="4409" spans="1:13" x14ac:dyDescent="0.3">
      <c r="A4409">
        <v>74</v>
      </c>
      <c r="B4409" t="s">
        <v>554</v>
      </c>
      <c r="C4409" s="1">
        <v>44075</v>
      </c>
      <c r="D4409" t="s">
        <v>81</v>
      </c>
      <c r="E4409" t="str">
        <f t="shared" si="68"/>
        <v>2020/09</v>
      </c>
      <c r="F4409">
        <v>8023885.3937936705</v>
      </c>
      <c r="G4409">
        <v>8.9889338012725459E-2</v>
      </c>
      <c r="H4409" t="s">
        <v>128</v>
      </c>
      <c r="I4409">
        <v>2020</v>
      </c>
      <c r="J4409" t="s">
        <v>559</v>
      </c>
      <c r="K4409">
        <v>2096327.9256735202</v>
      </c>
      <c r="L4409">
        <v>0.26126095062312227</v>
      </c>
      <c r="M4409" t="s">
        <v>15</v>
      </c>
    </row>
    <row r="4410" spans="1:13" x14ac:dyDescent="0.3">
      <c r="A4410">
        <v>74</v>
      </c>
      <c r="B4410" t="s">
        <v>554</v>
      </c>
      <c r="C4410" s="1">
        <v>44044</v>
      </c>
      <c r="D4410" t="s">
        <v>82</v>
      </c>
      <c r="E4410" t="str">
        <f t="shared" si="68"/>
        <v>2020/08</v>
      </c>
      <c r="F4410">
        <v>7334090.6485711103</v>
      </c>
      <c r="G4410">
        <v>9.796749834242674E-2</v>
      </c>
      <c r="H4410" t="s">
        <v>128</v>
      </c>
      <c r="I4410">
        <v>2020</v>
      </c>
      <c r="J4410" t="s">
        <v>559</v>
      </c>
      <c r="K4410">
        <v>2096327.9256735202</v>
      </c>
      <c r="L4410">
        <v>0.28583338086800775</v>
      </c>
      <c r="M4410" t="s">
        <v>15</v>
      </c>
    </row>
    <row r="4411" spans="1:13" x14ac:dyDescent="0.3">
      <c r="A4411">
        <v>74</v>
      </c>
      <c r="B4411" t="s">
        <v>554</v>
      </c>
      <c r="C4411" s="1">
        <v>44013</v>
      </c>
      <c r="D4411" t="s">
        <v>83</v>
      </c>
      <c r="E4411" t="str">
        <f t="shared" si="68"/>
        <v>2020/07</v>
      </c>
      <c r="F4411">
        <v>6649661.3680634703</v>
      </c>
      <c r="G4411">
        <v>-3.1965999561842151E-2</v>
      </c>
      <c r="H4411" t="s">
        <v>128</v>
      </c>
      <c r="I4411">
        <v>2020</v>
      </c>
      <c r="J4411" t="s">
        <v>559</v>
      </c>
      <c r="K4411">
        <v>2096327.9256735202</v>
      </c>
      <c r="L4411">
        <v>0.31525333541669021</v>
      </c>
      <c r="M4411" t="s">
        <v>15</v>
      </c>
    </row>
    <row r="4412" spans="1:13" x14ac:dyDescent="0.3">
      <c r="A4412">
        <v>74</v>
      </c>
      <c r="B4412" t="s">
        <v>554</v>
      </c>
      <c r="C4412" s="1">
        <v>43983</v>
      </c>
      <c r="D4412" t="s">
        <v>84</v>
      </c>
      <c r="E4412" t="str">
        <f t="shared" si="68"/>
        <v>2020/06</v>
      </c>
      <c r="F4412">
        <v>6865658.3275168398</v>
      </c>
      <c r="G4412">
        <v>-0.2005125684163592</v>
      </c>
      <c r="H4412" t="s">
        <v>128</v>
      </c>
      <c r="I4412">
        <v>2020</v>
      </c>
      <c r="J4412" t="s">
        <v>559</v>
      </c>
      <c r="K4412">
        <v>2096327.9256735202</v>
      </c>
      <c r="L4412">
        <v>0.30533531173138306</v>
      </c>
      <c r="M4412" t="s">
        <v>15</v>
      </c>
    </row>
    <row r="4413" spans="1:13" x14ac:dyDescent="0.3">
      <c r="A4413">
        <v>74</v>
      </c>
      <c r="B4413" t="s">
        <v>554</v>
      </c>
      <c r="C4413" s="1">
        <v>43952</v>
      </c>
      <c r="D4413" t="s">
        <v>85</v>
      </c>
      <c r="E4413" t="str">
        <f t="shared" si="68"/>
        <v>2020/05</v>
      </c>
      <c r="F4413">
        <v>8390033.3819849398</v>
      </c>
      <c r="G4413">
        <v>8.3982553958949061E-2</v>
      </c>
      <c r="H4413" t="s">
        <v>128</v>
      </c>
      <c r="I4413">
        <v>2020</v>
      </c>
      <c r="J4413" t="s">
        <v>559</v>
      </c>
      <c r="K4413">
        <v>2096327.9256735202</v>
      </c>
      <c r="L4413">
        <v>0.2498593068979619</v>
      </c>
      <c r="M4413" t="s">
        <v>157</v>
      </c>
    </row>
    <row r="4414" spans="1:13" x14ac:dyDescent="0.3">
      <c r="A4414">
        <v>74</v>
      </c>
      <c r="B4414" t="s">
        <v>554</v>
      </c>
      <c r="C4414" s="1">
        <v>43922</v>
      </c>
      <c r="D4414" t="s">
        <v>86</v>
      </c>
      <c r="E4414" t="str">
        <f t="shared" si="68"/>
        <v>2020/04</v>
      </c>
      <c r="F4414">
        <v>7714193.5120411702</v>
      </c>
      <c r="G4414">
        <v>0.15327819267626333</v>
      </c>
      <c r="H4414" t="s">
        <v>128</v>
      </c>
      <c r="I4414">
        <v>2020</v>
      </c>
      <c r="J4414" t="s">
        <v>559</v>
      </c>
      <c r="K4414">
        <v>2096327.9256735202</v>
      </c>
      <c r="L4414">
        <v>0.27174946057566984</v>
      </c>
      <c r="M4414" t="s">
        <v>15</v>
      </c>
    </row>
    <row r="4415" spans="1:13" x14ac:dyDescent="0.3">
      <c r="A4415">
        <v>74</v>
      </c>
      <c r="B4415" t="s">
        <v>554</v>
      </c>
      <c r="C4415" s="1">
        <v>43891</v>
      </c>
      <c r="D4415" t="s">
        <v>87</v>
      </c>
      <c r="E4415" t="str">
        <f t="shared" si="68"/>
        <v>2020/03</v>
      </c>
      <c r="F4415">
        <v>6617937.4146577297</v>
      </c>
      <c r="G4415">
        <v>0.12939820782566935</v>
      </c>
      <c r="H4415" t="s">
        <v>128</v>
      </c>
      <c r="I4415">
        <v>2020</v>
      </c>
      <c r="J4415" t="s">
        <v>559</v>
      </c>
      <c r="K4415">
        <v>2096327.9256735202</v>
      </c>
      <c r="L4415">
        <v>0.31676454374296004</v>
      </c>
      <c r="M4415" t="s">
        <v>15</v>
      </c>
    </row>
    <row r="4416" spans="1:13" x14ac:dyDescent="0.3">
      <c r="A4416">
        <v>74</v>
      </c>
      <c r="B4416" t="s">
        <v>554</v>
      </c>
      <c r="C4416" s="1">
        <v>43862</v>
      </c>
      <c r="D4416" t="s">
        <v>88</v>
      </c>
      <c r="E4416" t="str">
        <f t="shared" si="68"/>
        <v>2020/02</v>
      </c>
      <c r="F4416">
        <v>5814678.7814231999</v>
      </c>
      <c r="G4416">
        <v>-2.4310619779542672E-2</v>
      </c>
      <c r="H4416" t="s">
        <v>128</v>
      </c>
      <c r="I4416">
        <v>2020</v>
      </c>
      <c r="J4416" t="s">
        <v>559</v>
      </c>
      <c r="K4416">
        <v>2096327.9256735202</v>
      </c>
      <c r="L4416">
        <v>0.36052342777229446</v>
      </c>
      <c r="M4416" t="s">
        <v>15</v>
      </c>
    </row>
    <row r="4417" spans="1:13" x14ac:dyDescent="0.3">
      <c r="A4417">
        <v>74</v>
      </c>
      <c r="B4417" t="s">
        <v>554</v>
      </c>
      <c r="C4417" s="1">
        <v>43831</v>
      </c>
      <c r="D4417" t="s">
        <v>89</v>
      </c>
      <c r="E4417" t="str">
        <f t="shared" si="68"/>
        <v>2020/01</v>
      </c>
      <c r="F4417">
        <v>5957769.4911148297</v>
      </c>
      <c r="G4417">
        <v>-6.0693439273159754E-2</v>
      </c>
      <c r="H4417" t="s">
        <v>128</v>
      </c>
      <c r="I4417">
        <v>2020</v>
      </c>
      <c r="J4417" t="s">
        <v>559</v>
      </c>
      <c r="K4417">
        <v>2096327.9256735202</v>
      </c>
      <c r="L4417">
        <v>0.35186455749922796</v>
      </c>
      <c r="M4417" t="s">
        <v>15</v>
      </c>
    </row>
    <row r="4418" spans="1:13" x14ac:dyDescent="0.3">
      <c r="A4418">
        <v>74</v>
      </c>
      <c r="B4418" t="s">
        <v>554</v>
      </c>
      <c r="C4418" s="1">
        <v>43800</v>
      </c>
      <c r="D4418" t="s">
        <v>90</v>
      </c>
      <c r="E4418" t="str">
        <f t="shared" si="68"/>
        <v>2019/12</v>
      </c>
      <c r="F4418">
        <v>6330565.7227522396</v>
      </c>
      <c r="G4418">
        <v>3.8949441670171663E-2</v>
      </c>
      <c r="H4418" t="s">
        <v>128</v>
      </c>
      <c r="I4418">
        <v>2019</v>
      </c>
      <c r="J4418" t="s">
        <v>560</v>
      </c>
      <c r="K4418">
        <v>2094078.6624599346</v>
      </c>
      <c r="L4418">
        <v>0.3307885510032309</v>
      </c>
      <c r="M4418" t="s">
        <v>15</v>
      </c>
    </row>
    <row r="4419" spans="1:13" x14ac:dyDescent="0.3">
      <c r="A4419">
        <v>74</v>
      </c>
      <c r="B4419" t="s">
        <v>554</v>
      </c>
      <c r="C4419" s="1">
        <v>43770</v>
      </c>
      <c r="D4419" t="s">
        <v>92</v>
      </c>
      <c r="E4419" t="str">
        <f t="shared" ref="E4419:E4482" si="69">TEXT(C4419,"yyyy/mm")</f>
        <v>2019/11</v>
      </c>
      <c r="F4419">
        <v>6088733.9015897699</v>
      </c>
      <c r="G4419">
        <v>-4.8417138337057374E-2</v>
      </c>
      <c r="H4419" t="s">
        <v>128</v>
      </c>
      <c r="I4419">
        <v>2019</v>
      </c>
      <c r="J4419" t="s">
        <v>560</v>
      </c>
      <c r="K4419">
        <v>2094078.6624599346</v>
      </c>
      <c r="L4419">
        <v>0.34392678285926903</v>
      </c>
      <c r="M4419" t="s">
        <v>15</v>
      </c>
    </row>
    <row r="4420" spans="1:13" x14ac:dyDescent="0.3">
      <c r="A4420">
        <v>74</v>
      </c>
      <c r="B4420" t="s">
        <v>554</v>
      </c>
      <c r="C4420" s="1">
        <v>43739</v>
      </c>
      <c r="D4420" t="s">
        <v>93</v>
      </c>
      <c r="E4420" t="str">
        <f t="shared" si="69"/>
        <v>2019/10</v>
      </c>
      <c r="F4420">
        <v>6390786.2236299403</v>
      </c>
      <c r="G4420">
        <v>-9.026065593077516E-2</v>
      </c>
      <c r="H4420" t="s">
        <v>128</v>
      </c>
      <c r="I4420">
        <v>2019</v>
      </c>
      <c r="J4420" t="s">
        <v>560</v>
      </c>
      <c r="K4420">
        <v>2094078.6624599346</v>
      </c>
      <c r="L4420">
        <v>0.32767152415724315</v>
      </c>
      <c r="M4420" t="s">
        <v>15</v>
      </c>
    </row>
    <row r="4421" spans="1:13" x14ac:dyDescent="0.3">
      <c r="A4421">
        <v>74</v>
      </c>
      <c r="B4421" t="s">
        <v>554</v>
      </c>
      <c r="C4421" s="1">
        <v>43709</v>
      </c>
      <c r="D4421" t="s">
        <v>94</v>
      </c>
      <c r="E4421" t="str">
        <f t="shared" si="69"/>
        <v>2019/09</v>
      </c>
      <c r="F4421">
        <v>6994456.8476269497</v>
      </c>
      <c r="G4421">
        <v>8.6919291489511219E-2</v>
      </c>
      <c r="H4421" t="s">
        <v>128</v>
      </c>
      <c r="I4421">
        <v>2019</v>
      </c>
      <c r="J4421" t="s">
        <v>560</v>
      </c>
      <c r="K4421">
        <v>2094078.6624599346</v>
      </c>
      <c r="L4421">
        <v>0.29939117619553329</v>
      </c>
      <c r="M4421" t="s">
        <v>15</v>
      </c>
    </row>
    <row r="4422" spans="1:13" x14ac:dyDescent="0.3">
      <c r="A4422">
        <v>74</v>
      </c>
      <c r="B4422" t="s">
        <v>554</v>
      </c>
      <c r="C4422" s="1">
        <v>43678</v>
      </c>
      <c r="D4422" t="s">
        <v>95</v>
      </c>
      <c r="E4422" t="str">
        <f t="shared" si="69"/>
        <v>2019/08</v>
      </c>
      <c r="F4422">
        <v>6412175.8848952902</v>
      </c>
      <c r="G4422">
        <v>9.1576692254176292E-2</v>
      </c>
      <c r="H4422" t="s">
        <v>128</v>
      </c>
      <c r="I4422">
        <v>2019</v>
      </c>
      <c r="J4422" t="s">
        <v>560</v>
      </c>
      <c r="K4422">
        <v>2094078.6624599346</v>
      </c>
      <c r="L4422">
        <v>0.32657848132219952</v>
      </c>
      <c r="M4422" t="s">
        <v>15</v>
      </c>
    </row>
    <row r="4423" spans="1:13" x14ac:dyDescent="0.3">
      <c r="A4423">
        <v>74</v>
      </c>
      <c r="B4423" t="s">
        <v>554</v>
      </c>
      <c r="C4423" s="1">
        <v>43647</v>
      </c>
      <c r="D4423" t="s">
        <v>96</v>
      </c>
      <c r="E4423" t="str">
        <f t="shared" si="69"/>
        <v>2019/07</v>
      </c>
      <c r="F4423">
        <v>5851054.9171198104</v>
      </c>
      <c r="G4423">
        <v>6.660526001962136E-2</v>
      </c>
      <c r="H4423" t="s">
        <v>128</v>
      </c>
      <c r="I4423">
        <v>2019</v>
      </c>
      <c r="J4423" t="s">
        <v>560</v>
      </c>
      <c r="K4423">
        <v>2094078.6624599346</v>
      </c>
      <c r="L4423">
        <v>0.35789762566281769</v>
      </c>
      <c r="M4423" t="s">
        <v>15</v>
      </c>
    </row>
    <row r="4424" spans="1:13" x14ac:dyDescent="0.3">
      <c r="A4424">
        <v>74</v>
      </c>
      <c r="B4424" t="s">
        <v>554</v>
      </c>
      <c r="C4424" s="1">
        <v>43617</v>
      </c>
      <c r="D4424" t="s">
        <v>97</v>
      </c>
      <c r="E4424" t="str">
        <f t="shared" si="69"/>
        <v>2019/06</v>
      </c>
      <c r="F4424">
        <v>5474038.8768219203</v>
      </c>
      <c r="G4424">
        <v>8.6159883343821686E-2</v>
      </c>
      <c r="H4424" t="s">
        <v>128</v>
      </c>
      <c r="I4424">
        <v>2019</v>
      </c>
      <c r="J4424" t="s">
        <v>560</v>
      </c>
      <c r="K4424">
        <v>2094078.6624599346</v>
      </c>
      <c r="L4424">
        <v>0.38254727625823887</v>
      </c>
      <c r="M4424" t="s">
        <v>15</v>
      </c>
    </row>
    <row r="4425" spans="1:13" x14ac:dyDescent="0.3">
      <c r="A4425">
        <v>74</v>
      </c>
      <c r="B4425" t="s">
        <v>554</v>
      </c>
      <c r="C4425" s="1">
        <v>43586</v>
      </c>
      <c r="D4425" t="s">
        <v>98</v>
      </c>
      <c r="E4425" t="str">
        <f t="shared" si="69"/>
        <v>2019/05</v>
      </c>
      <c r="F4425">
        <v>5022143.4735617703</v>
      </c>
      <c r="G4425">
        <v>-0.10982069055248841</v>
      </c>
      <c r="H4425" t="s">
        <v>128</v>
      </c>
      <c r="I4425">
        <v>2019</v>
      </c>
      <c r="J4425" t="s">
        <v>560</v>
      </c>
      <c r="K4425">
        <v>2094078.6624599346</v>
      </c>
      <c r="L4425">
        <v>0.41696910362753664</v>
      </c>
      <c r="M4425" t="s">
        <v>15</v>
      </c>
    </row>
    <row r="4426" spans="1:13" x14ac:dyDescent="0.3">
      <c r="A4426">
        <v>74</v>
      </c>
      <c r="B4426" t="s">
        <v>554</v>
      </c>
      <c r="C4426" s="1">
        <v>43556</v>
      </c>
      <c r="D4426" t="s">
        <v>99</v>
      </c>
      <c r="E4426" t="str">
        <f t="shared" si="69"/>
        <v>2019/04</v>
      </c>
      <c r="F4426">
        <v>5605103.4881127598</v>
      </c>
      <c r="G4426">
        <v>-1.3279751318368532E-2</v>
      </c>
      <c r="H4426" t="s">
        <v>128</v>
      </c>
      <c r="I4426">
        <v>2019</v>
      </c>
      <c r="J4426" t="s">
        <v>560</v>
      </c>
      <c r="K4426">
        <v>2094078.6624599346</v>
      </c>
      <c r="L4426">
        <v>0.37360214078134918</v>
      </c>
      <c r="M4426" t="s">
        <v>15</v>
      </c>
    </row>
    <row r="4427" spans="1:13" x14ac:dyDescent="0.3">
      <c r="A4427">
        <v>74</v>
      </c>
      <c r="B4427" t="s">
        <v>554</v>
      </c>
      <c r="C4427" s="1">
        <v>43525</v>
      </c>
      <c r="D4427" t="s">
        <v>100</v>
      </c>
      <c r="E4427" t="str">
        <f t="shared" si="69"/>
        <v>2019/03</v>
      </c>
      <c r="F4427">
        <v>5680034.2986348504</v>
      </c>
      <c r="G4427">
        <v>7.1799585610717226E-2</v>
      </c>
      <c r="H4427" t="s">
        <v>128</v>
      </c>
      <c r="I4427">
        <v>2019</v>
      </c>
      <c r="J4427" t="s">
        <v>560</v>
      </c>
      <c r="K4427">
        <v>2094078.6624599346</v>
      </c>
      <c r="L4427">
        <v>0.36867359462305171</v>
      </c>
      <c r="M4427" t="s">
        <v>15</v>
      </c>
    </row>
    <row r="4428" spans="1:13" x14ac:dyDescent="0.3">
      <c r="A4428">
        <v>74</v>
      </c>
      <c r="B4428" t="s">
        <v>554</v>
      </c>
      <c r="C4428" s="1">
        <v>43497</v>
      </c>
      <c r="D4428" t="s">
        <v>101</v>
      </c>
      <c r="E4428" t="str">
        <f t="shared" si="69"/>
        <v>2019/02</v>
      </c>
      <c r="F4428">
        <v>5286506.7900151899</v>
      </c>
      <c r="G4428">
        <v>3.5419325594967646E-2</v>
      </c>
      <c r="H4428" t="s">
        <v>128</v>
      </c>
      <c r="I4428">
        <v>2019</v>
      </c>
      <c r="J4428" t="s">
        <v>560</v>
      </c>
      <c r="K4428">
        <v>2094078.6624599346</v>
      </c>
      <c r="L4428">
        <v>0.39611765304361174</v>
      </c>
      <c r="M4428" t="s">
        <v>15</v>
      </c>
    </row>
    <row r="4429" spans="1:13" x14ac:dyDescent="0.3">
      <c r="A4429">
        <v>74</v>
      </c>
      <c r="B4429" t="s">
        <v>554</v>
      </c>
      <c r="C4429" s="1">
        <v>43466</v>
      </c>
      <c r="D4429" t="s">
        <v>102</v>
      </c>
      <c r="E4429" t="str">
        <f t="shared" si="69"/>
        <v>2019/01</v>
      </c>
      <c r="F4429">
        <v>5102539.5154403504</v>
      </c>
      <c r="G4429">
        <v>-3.0434302767176499E-2</v>
      </c>
      <c r="H4429" t="s">
        <v>128</v>
      </c>
      <c r="I4429">
        <v>2019</v>
      </c>
      <c r="J4429" t="s">
        <v>560</v>
      </c>
      <c r="K4429">
        <v>2094078.6624599346</v>
      </c>
      <c r="L4429">
        <v>0.41039930335144403</v>
      </c>
      <c r="M4429" t="s">
        <v>15</v>
      </c>
    </row>
    <row r="4430" spans="1:13" x14ac:dyDescent="0.3">
      <c r="A4430">
        <v>74</v>
      </c>
      <c r="B4430" t="s">
        <v>554</v>
      </c>
      <c r="C4430" s="1">
        <v>43435</v>
      </c>
      <c r="D4430" t="s">
        <v>103</v>
      </c>
      <c r="E4430" t="str">
        <f t="shared" si="69"/>
        <v>2018/12</v>
      </c>
      <c r="F4430">
        <v>5260219.0100179603</v>
      </c>
      <c r="G4430">
        <v>-3.7136112026766685E-2</v>
      </c>
      <c r="H4430" t="s">
        <v>128</v>
      </c>
      <c r="I4430">
        <v>2018</v>
      </c>
      <c r="J4430" t="s">
        <v>561</v>
      </c>
      <c r="K4430">
        <v>1677077.9988176036</v>
      </c>
      <c r="L4430">
        <v>0.31882284665783855</v>
      </c>
      <c r="M4430" t="s">
        <v>15</v>
      </c>
    </row>
    <row r="4431" spans="1:13" x14ac:dyDescent="0.3">
      <c r="A4431">
        <v>74</v>
      </c>
      <c r="B4431" t="s">
        <v>554</v>
      </c>
      <c r="C4431" s="1">
        <v>43405</v>
      </c>
      <c r="D4431" t="s">
        <v>105</v>
      </c>
      <c r="E4431" t="str">
        <f t="shared" si="69"/>
        <v>2018/11</v>
      </c>
      <c r="F4431">
        <v>5459235.5718261898</v>
      </c>
      <c r="G4431">
        <v>-6.5468041966618165E-2</v>
      </c>
      <c r="H4431" t="s">
        <v>128</v>
      </c>
      <c r="I4431">
        <v>2018</v>
      </c>
      <c r="J4431" t="s">
        <v>561</v>
      </c>
      <c r="K4431">
        <v>1677077.9988176036</v>
      </c>
      <c r="L4431">
        <v>0.30720015224706593</v>
      </c>
      <c r="M4431" t="s">
        <v>15</v>
      </c>
    </row>
    <row r="4432" spans="1:13" x14ac:dyDescent="0.3">
      <c r="A4432">
        <v>74</v>
      </c>
      <c r="B4432" t="s">
        <v>554</v>
      </c>
      <c r="C4432" s="1">
        <v>43374</v>
      </c>
      <c r="D4432" t="s">
        <v>106</v>
      </c>
      <c r="E4432" t="str">
        <f t="shared" si="69"/>
        <v>2018/10</v>
      </c>
      <c r="F4432">
        <v>5828599.89775577</v>
      </c>
      <c r="G4432">
        <v>2.7471152683927653E-2</v>
      </c>
      <c r="H4432" t="s">
        <v>128</v>
      </c>
      <c r="I4432">
        <v>2018</v>
      </c>
      <c r="J4432" t="s">
        <v>561</v>
      </c>
      <c r="K4432">
        <v>1677077.9988176036</v>
      </c>
      <c r="L4432">
        <v>0.28773256497899979</v>
      </c>
      <c r="M4432" t="s">
        <v>15</v>
      </c>
    </row>
    <row r="4433" spans="1:13" x14ac:dyDescent="0.3">
      <c r="A4433">
        <v>74</v>
      </c>
      <c r="B4433" t="s">
        <v>554</v>
      </c>
      <c r="C4433" s="1">
        <v>43344</v>
      </c>
      <c r="D4433" t="s">
        <v>107</v>
      </c>
      <c r="E4433" t="str">
        <f t="shared" si="69"/>
        <v>2018/09</v>
      </c>
      <c r="F4433">
        <v>5670660.8562468505</v>
      </c>
      <c r="G4433">
        <v>-6.3785728472154177E-2</v>
      </c>
      <c r="H4433" t="s">
        <v>128</v>
      </c>
      <c r="I4433">
        <v>2018</v>
      </c>
      <c r="J4433" t="s">
        <v>561</v>
      </c>
      <c r="K4433">
        <v>1677077.9988176036</v>
      </c>
      <c r="L4433">
        <v>0.29574648199426695</v>
      </c>
      <c r="M4433" t="s">
        <v>15</v>
      </c>
    </row>
    <row r="4434" spans="1:13" x14ac:dyDescent="0.3">
      <c r="A4434">
        <v>74</v>
      </c>
      <c r="B4434" t="s">
        <v>554</v>
      </c>
      <c r="C4434" s="1">
        <v>43313</v>
      </c>
      <c r="D4434" t="s">
        <v>108</v>
      </c>
      <c r="E4434" t="str">
        <f t="shared" si="69"/>
        <v>2018/08</v>
      </c>
      <c r="F4434">
        <v>6044153.2060968103</v>
      </c>
      <c r="G4434">
        <v>0.18375081463256318</v>
      </c>
      <c r="H4434" t="s">
        <v>128</v>
      </c>
      <c r="I4434">
        <v>2018</v>
      </c>
      <c r="J4434" t="s">
        <v>561</v>
      </c>
      <c r="K4434">
        <v>1677077.9988176036</v>
      </c>
      <c r="L4434">
        <v>0.27747112649724276</v>
      </c>
      <c r="M4434" t="s">
        <v>15</v>
      </c>
    </row>
    <row r="4435" spans="1:13" x14ac:dyDescent="0.3">
      <c r="A4435">
        <v>74</v>
      </c>
      <c r="B4435" t="s">
        <v>554</v>
      </c>
      <c r="C4435" s="1">
        <v>43282</v>
      </c>
      <c r="D4435" t="s">
        <v>109</v>
      </c>
      <c r="E4435" t="str">
        <f t="shared" si="69"/>
        <v>2018/07</v>
      </c>
      <c r="F4435">
        <v>5029600.6027005501</v>
      </c>
      <c r="G4435">
        <v>8.9188947896989834E-2</v>
      </c>
      <c r="H4435" t="s">
        <v>128</v>
      </c>
      <c r="I4435">
        <v>2018</v>
      </c>
      <c r="J4435" t="s">
        <v>561</v>
      </c>
      <c r="K4435">
        <v>1677077.9988176036</v>
      </c>
      <c r="L4435">
        <v>0.33344158538495638</v>
      </c>
      <c r="M4435" t="s">
        <v>15</v>
      </c>
    </row>
    <row r="4436" spans="1:13" x14ac:dyDescent="0.3">
      <c r="A4436">
        <v>74</v>
      </c>
      <c r="B4436" t="s">
        <v>554</v>
      </c>
      <c r="C4436" s="1">
        <v>43252</v>
      </c>
      <c r="D4436" t="s">
        <v>110</v>
      </c>
      <c r="E4436" t="str">
        <f t="shared" si="69"/>
        <v>2018/06</v>
      </c>
      <c r="F4436">
        <v>4600438.5229178499</v>
      </c>
      <c r="G4436">
        <v>0.10655511206573487</v>
      </c>
      <c r="H4436" t="s">
        <v>128</v>
      </c>
      <c r="I4436">
        <v>2018</v>
      </c>
      <c r="J4436" t="s">
        <v>561</v>
      </c>
      <c r="K4436">
        <v>1677077.9988176036</v>
      </c>
      <c r="L4436">
        <v>0.36454742096062376</v>
      </c>
      <c r="M4436" t="s">
        <v>15</v>
      </c>
    </row>
    <row r="4437" spans="1:13" x14ac:dyDescent="0.3">
      <c r="A4437">
        <v>74</v>
      </c>
      <c r="B4437" t="s">
        <v>554</v>
      </c>
      <c r="C4437" s="1">
        <v>43221</v>
      </c>
      <c r="D4437" t="s">
        <v>111</v>
      </c>
      <c r="E4437" t="str">
        <f t="shared" si="69"/>
        <v>2018/05</v>
      </c>
      <c r="F4437">
        <v>4135451.5231461702</v>
      </c>
      <c r="G4437">
        <v>4.8770311063829355E-2</v>
      </c>
      <c r="H4437" t="s">
        <v>128</v>
      </c>
      <c r="I4437">
        <v>2018</v>
      </c>
      <c r="J4437" t="s">
        <v>561</v>
      </c>
      <c r="K4437">
        <v>1677077.9988176036</v>
      </c>
      <c r="L4437">
        <v>0.40553685357716768</v>
      </c>
      <c r="M4437" t="s">
        <v>15</v>
      </c>
    </row>
    <row r="4438" spans="1:13" x14ac:dyDescent="0.3">
      <c r="A4438">
        <v>74</v>
      </c>
      <c r="B4438" t="s">
        <v>554</v>
      </c>
      <c r="C4438" s="1">
        <v>43191</v>
      </c>
      <c r="D4438" t="s">
        <v>112</v>
      </c>
      <c r="E4438" t="str">
        <f t="shared" si="69"/>
        <v>2018/04</v>
      </c>
      <c r="F4438">
        <v>3938603.4528732998</v>
      </c>
      <c r="G4438">
        <v>6.3710712249373525E-2</v>
      </c>
      <c r="H4438" t="s">
        <v>128</v>
      </c>
      <c r="I4438">
        <v>2018</v>
      </c>
      <c r="J4438" t="s">
        <v>561</v>
      </c>
      <c r="K4438">
        <v>1677077.9988176036</v>
      </c>
      <c r="L4438">
        <v>0.42580524261566305</v>
      </c>
      <c r="M4438" t="s">
        <v>15</v>
      </c>
    </row>
    <row r="4439" spans="1:13" x14ac:dyDescent="0.3">
      <c r="A4439">
        <v>74</v>
      </c>
      <c r="B4439" t="s">
        <v>554</v>
      </c>
      <c r="C4439" s="1">
        <v>43160</v>
      </c>
      <c r="D4439" t="s">
        <v>113</v>
      </c>
      <c r="E4439" t="str">
        <f t="shared" si="69"/>
        <v>2018/03</v>
      </c>
      <c r="F4439">
        <v>3695498.6378341001</v>
      </c>
      <c r="G4439">
        <v>0.33912405389116801</v>
      </c>
      <c r="H4439" t="s">
        <v>128</v>
      </c>
      <c r="I4439">
        <v>2018</v>
      </c>
      <c r="J4439" t="s">
        <v>561</v>
      </c>
      <c r="K4439">
        <v>1677077.9988176036</v>
      </c>
      <c r="L4439">
        <v>0.45381642997994026</v>
      </c>
      <c r="M4439" t="s">
        <v>15</v>
      </c>
    </row>
    <row r="4440" spans="1:13" x14ac:dyDescent="0.3">
      <c r="A4440">
        <v>74</v>
      </c>
      <c r="B4440" t="s">
        <v>554</v>
      </c>
      <c r="C4440" s="1">
        <v>43132</v>
      </c>
      <c r="D4440" t="s">
        <v>114</v>
      </c>
      <c r="E4440" t="str">
        <f t="shared" si="69"/>
        <v>2018/02</v>
      </c>
      <c r="F4440">
        <v>2632651.3091925601</v>
      </c>
      <c r="G4440">
        <v>-0.11540735713456521</v>
      </c>
      <c r="H4440" t="s">
        <v>128</v>
      </c>
      <c r="I4440">
        <v>2018</v>
      </c>
      <c r="J4440" t="s">
        <v>561</v>
      </c>
      <c r="K4440">
        <v>1677077.9988176036</v>
      </c>
      <c r="L4440">
        <v>0.63703005140166735</v>
      </c>
      <c r="M4440" t="s">
        <v>15</v>
      </c>
    </row>
    <row r="4441" spans="1:13" x14ac:dyDescent="0.3">
      <c r="A4441">
        <v>74</v>
      </c>
      <c r="B4441" t="s">
        <v>554</v>
      </c>
      <c r="C4441" s="1">
        <v>43101</v>
      </c>
      <c r="D4441" t="s">
        <v>115</v>
      </c>
      <c r="E4441" t="str">
        <f t="shared" si="69"/>
        <v>2018/01</v>
      </c>
      <c r="F4441">
        <v>2954704.9491953701</v>
      </c>
      <c r="G4441">
        <v>-0.22153342281340815</v>
      </c>
      <c r="H4441" t="s">
        <v>128</v>
      </c>
      <c r="I4441">
        <v>2018</v>
      </c>
      <c r="J4441" t="s">
        <v>561</v>
      </c>
      <c r="K4441">
        <v>1677077.9988176036</v>
      </c>
      <c r="L4441">
        <v>0.56759575918885175</v>
      </c>
      <c r="M4441" t="s">
        <v>15</v>
      </c>
    </row>
    <row r="4442" spans="1:13" x14ac:dyDescent="0.3">
      <c r="A4442">
        <v>74</v>
      </c>
      <c r="B4442" t="s">
        <v>554</v>
      </c>
      <c r="C4442" s="1">
        <v>43070</v>
      </c>
      <c r="D4442" t="s">
        <v>116</v>
      </c>
      <c r="E4442" t="str">
        <f t="shared" si="69"/>
        <v>2017/12</v>
      </c>
      <c r="F4442">
        <v>3687439.1531838402</v>
      </c>
      <c r="G4442">
        <v>9.6192398001789275E-2</v>
      </c>
      <c r="H4442" t="s">
        <v>128</v>
      </c>
      <c r="I4442">
        <v>2017</v>
      </c>
      <c r="J4442" t="s">
        <v>562</v>
      </c>
      <c r="K4442">
        <v>1513345.8190475611</v>
      </c>
      <c r="L4442">
        <v>0.4104056382166727</v>
      </c>
      <c r="M4442" t="s">
        <v>15</v>
      </c>
    </row>
    <row r="4443" spans="1:13" x14ac:dyDescent="0.3">
      <c r="A4443">
        <v>74</v>
      </c>
      <c r="B4443" t="s">
        <v>554</v>
      </c>
      <c r="C4443" s="1">
        <v>43040</v>
      </c>
      <c r="D4443" t="s">
        <v>118</v>
      </c>
      <c r="E4443" t="str">
        <f t="shared" si="69"/>
        <v>2017/11</v>
      </c>
      <c r="F4443">
        <v>3349261.3289294601</v>
      </c>
      <c r="G4443">
        <v>-0.12227602946619411</v>
      </c>
      <c r="H4443" t="s">
        <v>128</v>
      </c>
      <c r="I4443">
        <v>2017</v>
      </c>
      <c r="J4443" t="s">
        <v>562</v>
      </c>
      <c r="K4443">
        <v>1513345.8190475611</v>
      </c>
      <c r="L4443">
        <v>0.45184465182693845</v>
      </c>
      <c r="M4443" t="s">
        <v>15</v>
      </c>
    </row>
    <row r="4444" spans="1:13" x14ac:dyDescent="0.3">
      <c r="A4444">
        <v>74</v>
      </c>
      <c r="B4444" t="s">
        <v>554</v>
      </c>
      <c r="C4444" s="1">
        <v>43009</v>
      </c>
      <c r="D4444" t="s">
        <v>119</v>
      </c>
      <c r="E4444" t="str">
        <f t="shared" si="69"/>
        <v>2017/10</v>
      </c>
      <c r="F4444">
        <v>3784886.3202665802</v>
      </c>
      <c r="G4444">
        <v>-3.7965004630778232E-2</v>
      </c>
      <c r="H4444" t="s">
        <v>128</v>
      </c>
      <c r="I4444">
        <v>2017</v>
      </c>
      <c r="J4444" t="s">
        <v>562</v>
      </c>
      <c r="K4444">
        <v>1513345.8190475611</v>
      </c>
      <c r="L4444">
        <v>0.39983917375382938</v>
      </c>
      <c r="M4444" t="s">
        <v>15</v>
      </c>
    </row>
    <row r="4445" spans="1:13" x14ac:dyDescent="0.3">
      <c r="A4445">
        <v>74</v>
      </c>
      <c r="B4445" t="s">
        <v>554</v>
      </c>
      <c r="C4445" s="1">
        <v>42979</v>
      </c>
      <c r="D4445" t="s">
        <v>120</v>
      </c>
      <c r="E4445" t="str">
        <f t="shared" si="69"/>
        <v>2017/09</v>
      </c>
      <c r="F4445">
        <v>3931342.0525814602</v>
      </c>
      <c r="G4445">
        <v>-3.3295873019894347E-2</v>
      </c>
      <c r="H4445" t="s">
        <v>128</v>
      </c>
      <c r="I4445">
        <v>2017</v>
      </c>
      <c r="J4445" t="s">
        <v>562</v>
      </c>
      <c r="K4445">
        <v>1513345.8190475611</v>
      </c>
      <c r="L4445">
        <v>0.38494381786337922</v>
      </c>
      <c r="M4445" t="s">
        <v>15</v>
      </c>
    </row>
    <row r="4446" spans="1:13" x14ac:dyDescent="0.3">
      <c r="A4446">
        <v>74</v>
      </c>
      <c r="B4446" t="s">
        <v>554</v>
      </c>
      <c r="C4446" s="1">
        <v>42948</v>
      </c>
      <c r="D4446" t="s">
        <v>121</v>
      </c>
      <c r="E4446" t="str">
        <f t="shared" si="69"/>
        <v>2017/08</v>
      </c>
      <c r="F4446">
        <v>4064443.07955088</v>
      </c>
      <c r="G4446">
        <v>-0.12026482172567199</v>
      </c>
      <c r="H4446" t="s">
        <v>128</v>
      </c>
      <c r="I4446">
        <v>2017</v>
      </c>
      <c r="J4446" t="s">
        <v>562</v>
      </c>
      <c r="K4446">
        <v>1513345.8190475611</v>
      </c>
      <c r="L4446">
        <v>0.37233780604815003</v>
      </c>
      <c r="M4446" t="s">
        <v>15</v>
      </c>
    </row>
    <row r="4447" spans="1:13" x14ac:dyDescent="0.3">
      <c r="A4447">
        <v>74</v>
      </c>
      <c r="B4447" t="s">
        <v>554</v>
      </c>
      <c r="C4447" s="1">
        <v>42917</v>
      </c>
      <c r="D4447" t="s">
        <v>122</v>
      </c>
      <c r="E4447" t="str">
        <f t="shared" si="69"/>
        <v>2017/07</v>
      </c>
      <c r="F4447">
        <v>4583860.5207504099</v>
      </c>
      <c r="G4447">
        <v>-4.0255256849312901E-2</v>
      </c>
      <c r="H4447" t="s">
        <v>128</v>
      </c>
      <c r="I4447">
        <v>2017</v>
      </c>
      <c r="J4447" t="s">
        <v>562</v>
      </c>
      <c r="K4447">
        <v>1513345.8190475611</v>
      </c>
      <c r="L4447">
        <v>0.33014656798497349</v>
      </c>
      <c r="M4447" t="s">
        <v>15</v>
      </c>
    </row>
    <row r="4448" spans="1:13" x14ac:dyDescent="0.3">
      <c r="A4448">
        <v>74</v>
      </c>
      <c r="B4448" t="s">
        <v>554</v>
      </c>
      <c r="C4448" s="1">
        <v>42887</v>
      </c>
      <c r="D4448" t="s">
        <v>123</v>
      </c>
      <c r="E4448" t="str">
        <f t="shared" si="69"/>
        <v>2017/06</v>
      </c>
      <c r="F4448">
        <v>4772149.38575482</v>
      </c>
      <c r="G4448">
        <v>-0.13828195864066012</v>
      </c>
      <c r="H4448" t="s">
        <v>128</v>
      </c>
      <c r="I4448">
        <v>2017</v>
      </c>
      <c r="J4448" t="s">
        <v>562</v>
      </c>
      <c r="K4448">
        <v>1513345.8190475611</v>
      </c>
      <c r="L4448">
        <v>0.31712037841166457</v>
      </c>
      <c r="M4448" t="s">
        <v>15</v>
      </c>
    </row>
    <row r="4449" spans="1:13" x14ac:dyDescent="0.3">
      <c r="A4449">
        <v>74</v>
      </c>
      <c r="B4449" t="s">
        <v>554</v>
      </c>
      <c r="C4449" s="1">
        <v>42856</v>
      </c>
      <c r="D4449" t="s">
        <v>124</v>
      </c>
      <c r="E4449" t="str">
        <f t="shared" si="69"/>
        <v>2017/05</v>
      </c>
      <c r="F4449">
        <v>5479855.6919587497</v>
      </c>
      <c r="G4449">
        <v>-0.13639853864269583</v>
      </c>
      <c r="H4449" t="s">
        <v>128</v>
      </c>
      <c r="I4449">
        <v>2017</v>
      </c>
      <c r="J4449" t="s">
        <v>562</v>
      </c>
      <c r="K4449">
        <v>1513345.8190475611</v>
      </c>
      <c r="L4449">
        <v>0.27616526859790763</v>
      </c>
      <c r="M4449" t="s">
        <v>15</v>
      </c>
    </row>
    <row r="4450" spans="1:13" x14ac:dyDescent="0.3">
      <c r="A4450">
        <v>74</v>
      </c>
      <c r="B4450" t="s">
        <v>554</v>
      </c>
      <c r="C4450" s="1">
        <v>42826</v>
      </c>
      <c r="D4450" t="s">
        <v>125</v>
      </c>
      <c r="E4450" t="str">
        <f t="shared" si="69"/>
        <v>2017/04</v>
      </c>
      <c r="F4450">
        <v>6280674.0383732999</v>
      </c>
      <c r="G4450">
        <v>-2.2428876282055549E-2</v>
      </c>
      <c r="H4450" t="s">
        <v>128</v>
      </c>
      <c r="I4450">
        <v>2017</v>
      </c>
      <c r="J4450" t="s">
        <v>562</v>
      </c>
      <c r="K4450">
        <v>1513345.8190475611</v>
      </c>
      <c r="L4450">
        <v>0.24095277191610456</v>
      </c>
      <c r="M4450" t="s">
        <v>15</v>
      </c>
    </row>
    <row r="4451" spans="1:13" x14ac:dyDescent="0.3">
      <c r="A4451">
        <v>74</v>
      </c>
      <c r="B4451" t="s">
        <v>554</v>
      </c>
      <c r="C4451" s="1">
        <v>42795</v>
      </c>
      <c r="D4451" t="s">
        <v>126</v>
      </c>
      <c r="E4451" t="str">
        <f t="shared" si="69"/>
        <v>2017/03</v>
      </c>
      <c r="F4451">
        <v>6423134.13726517</v>
      </c>
      <c r="G4451">
        <v>-8.1866101382149045E-2</v>
      </c>
      <c r="H4451" t="s">
        <v>128</v>
      </c>
      <c r="I4451">
        <v>2017</v>
      </c>
      <c r="J4451" t="s">
        <v>562</v>
      </c>
      <c r="K4451">
        <v>1513345.8190475611</v>
      </c>
      <c r="L4451">
        <v>0.23560862761180179</v>
      </c>
      <c r="M4451" t="s">
        <v>15</v>
      </c>
    </row>
    <row r="4452" spans="1:13" x14ac:dyDescent="0.3">
      <c r="A4452">
        <v>74</v>
      </c>
      <c r="B4452" t="s">
        <v>554</v>
      </c>
      <c r="C4452" s="1">
        <v>42767</v>
      </c>
      <c r="D4452" t="s">
        <v>127</v>
      </c>
      <c r="E4452" t="str">
        <f t="shared" si="69"/>
        <v>2017/02</v>
      </c>
      <c r="F4452">
        <v>6971094.7841578703</v>
      </c>
      <c r="G4452">
        <v>0.16450467369282706</v>
      </c>
      <c r="H4452" t="s">
        <v>128</v>
      </c>
      <c r="I4452">
        <v>2017</v>
      </c>
      <c r="J4452" t="s">
        <v>562</v>
      </c>
      <c r="K4452">
        <v>1513345.8190475611</v>
      </c>
      <c r="L4452">
        <v>0.21708868777494006</v>
      </c>
      <c r="M4452" t="s">
        <v>15</v>
      </c>
    </row>
    <row r="4453" spans="1:13" x14ac:dyDescent="0.3">
      <c r="A4453">
        <v>74</v>
      </c>
      <c r="B4453" t="s">
        <v>554</v>
      </c>
      <c r="C4453" s="1">
        <v>42736</v>
      </c>
      <c r="D4453" t="s">
        <v>129</v>
      </c>
      <c r="E4453" t="str">
        <f t="shared" si="69"/>
        <v>2017/01</v>
      </c>
      <c r="F4453">
        <v>5913675.8519741902</v>
      </c>
      <c r="G4453">
        <v>5.6648748516887025E-2</v>
      </c>
      <c r="H4453" t="s">
        <v>128</v>
      </c>
      <c r="I4453">
        <v>2017</v>
      </c>
      <c r="J4453" t="s">
        <v>562</v>
      </c>
      <c r="K4453">
        <v>1513345.8190475611</v>
      </c>
      <c r="L4453">
        <v>0.25590611608215791</v>
      </c>
      <c r="M4453" t="s">
        <v>15</v>
      </c>
    </row>
    <row r="4454" spans="1:13" x14ac:dyDescent="0.3">
      <c r="A4454">
        <v>74</v>
      </c>
      <c r="B4454" t="s">
        <v>554</v>
      </c>
      <c r="C4454" s="1">
        <v>42705</v>
      </c>
      <c r="D4454" t="s">
        <v>130</v>
      </c>
      <c r="E4454" t="str">
        <f t="shared" si="69"/>
        <v>2016/12</v>
      </c>
      <c r="F4454">
        <v>5587985.5814781701</v>
      </c>
      <c r="G4454">
        <v>0.10697349611111523</v>
      </c>
      <c r="H4454" t="s">
        <v>128</v>
      </c>
      <c r="I4454">
        <v>2016</v>
      </c>
      <c r="J4454" t="s">
        <v>563</v>
      </c>
      <c r="K4454">
        <v>2388989.2541912938</v>
      </c>
      <c r="L4454">
        <v>0.42752244424355562</v>
      </c>
      <c r="M4454" t="s">
        <v>15</v>
      </c>
    </row>
    <row r="4455" spans="1:13" x14ac:dyDescent="0.3">
      <c r="A4455">
        <v>74</v>
      </c>
      <c r="B4455" t="s">
        <v>554</v>
      </c>
      <c r="C4455" s="1">
        <v>42675</v>
      </c>
      <c r="D4455" t="s">
        <v>132</v>
      </c>
      <c r="E4455" t="str">
        <f t="shared" si="69"/>
        <v>2016/11</v>
      </c>
      <c r="F4455">
        <v>5021081.5816825898</v>
      </c>
      <c r="G4455">
        <v>-3.0599297777660146E-2</v>
      </c>
      <c r="H4455" t="s">
        <v>128</v>
      </c>
      <c r="I4455">
        <v>2016</v>
      </c>
      <c r="J4455" t="s">
        <v>563</v>
      </c>
      <c r="K4455">
        <v>2388989.2541912938</v>
      </c>
      <c r="L4455">
        <v>0.47579176225826858</v>
      </c>
      <c r="M4455" t="s">
        <v>15</v>
      </c>
    </row>
    <row r="4456" spans="1:13" x14ac:dyDescent="0.3">
      <c r="A4456">
        <v>74</v>
      </c>
      <c r="B4456" t="s">
        <v>554</v>
      </c>
      <c r="C4456" s="1">
        <v>42644</v>
      </c>
      <c r="D4456" t="s">
        <v>133</v>
      </c>
      <c r="E4456" t="str">
        <f t="shared" si="69"/>
        <v>2016/10</v>
      </c>
      <c r="F4456">
        <v>5177097.97499453</v>
      </c>
      <c r="G4456">
        <v>-0.14020799090757199</v>
      </c>
      <c r="H4456" t="s">
        <v>128</v>
      </c>
      <c r="I4456">
        <v>2016</v>
      </c>
      <c r="J4456" t="s">
        <v>563</v>
      </c>
      <c r="K4456">
        <v>2388989.2541912938</v>
      </c>
      <c r="L4456">
        <v>0.46145335972588347</v>
      </c>
      <c r="M4456" t="s">
        <v>15</v>
      </c>
    </row>
    <row r="4457" spans="1:13" x14ac:dyDescent="0.3">
      <c r="A4457">
        <v>74</v>
      </c>
      <c r="B4457" t="s">
        <v>554</v>
      </c>
      <c r="C4457" s="1">
        <v>42614</v>
      </c>
      <c r="D4457" t="s">
        <v>134</v>
      </c>
      <c r="E4457" t="str">
        <f t="shared" si="69"/>
        <v>2016/09</v>
      </c>
      <c r="F4457">
        <v>5956318.8860970298</v>
      </c>
      <c r="G4457">
        <v>-5.8681256219092086E-2</v>
      </c>
      <c r="H4457" t="s">
        <v>128</v>
      </c>
      <c r="I4457">
        <v>2016</v>
      </c>
      <c r="J4457" t="s">
        <v>563</v>
      </c>
      <c r="K4457">
        <v>2388989.2541912938</v>
      </c>
      <c r="L4457">
        <v>0.40108484785251586</v>
      </c>
      <c r="M4457" t="s">
        <v>15</v>
      </c>
    </row>
    <row r="4458" spans="1:13" x14ac:dyDescent="0.3">
      <c r="A4458">
        <v>74</v>
      </c>
      <c r="B4458" t="s">
        <v>554</v>
      </c>
      <c r="C4458" s="1">
        <v>42583</v>
      </c>
      <c r="D4458" t="s">
        <v>135</v>
      </c>
      <c r="E4458" t="str">
        <f t="shared" si="69"/>
        <v>2016/08</v>
      </c>
      <c r="F4458">
        <v>6316301.9974500602</v>
      </c>
      <c r="G4458">
        <v>-0.20769779790602722</v>
      </c>
      <c r="H4458" t="s">
        <v>128</v>
      </c>
      <c r="I4458">
        <v>2016</v>
      </c>
      <c r="J4458" t="s">
        <v>563</v>
      </c>
      <c r="K4458">
        <v>2388989.2541912938</v>
      </c>
      <c r="L4458">
        <v>0.37822593903137425</v>
      </c>
      <c r="M4458" t="s">
        <v>15</v>
      </c>
    </row>
    <row r="4459" spans="1:13" x14ac:dyDescent="0.3">
      <c r="A4459">
        <v>74</v>
      </c>
      <c r="B4459" t="s">
        <v>554</v>
      </c>
      <c r="C4459" s="1">
        <v>42552</v>
      </c>
      <c r="D4459" t="s">
        <v>136</v>
      </c>
      <c r="E4459" t="str">
        <f t="shared" si="69"/>
        <v>2016/07</v>
      </c>
      <c r="F4459">
        <v>7774364.4178649699</v>
      </c>
      <c r="G4459">
        <v>6.6311817094890743E-2</v>
      </c>
      <c r="H4459" t="s">
        <v>128</v>
      </c>
      <c r="I4459">
        <v>2016</v>
      </c>
      <c r="J4459" t="s">
        <v>563</v>
      </c>
      <c r="K4459">
        <v>2388989.2541912938</v>
      </c>
      <c r="L4459">
        <v>0.30729061898636451</v>
      </c>
      <c r="M4459" t="s">
        <v>15</v>
      </c>
    </row>
    <row r="4460" spans="1:13" x14ac:dyDescent="0.3">
      <c r="A4460">
        <v>74</v>
      </c>
      <c r="B4460" t="s">
        <v>554</v>
      </c>
      <c r="C4460" s="1">
        <v>42522</v>
      </c>
      <c r="D4460" t="s">
        <v>137</v>
      </c>
      <c r="E4460" t="str">
        <f t="shared" si="69"/>
        <v>2016/06</v>
      </c>
      <c r="F4460">
        <v>7275553.48612474</v>
      </c>
      <c r="G4460">
        <v>7.2398986460378192E-2</v>
      </c>
      <c r="H4460" t="s">
        <v>128</v>
      </c>
      <c r="I4460">
        <v>2016</v>
      </c>
      <c r="J4460" t="s">
        <v>563</v>
      </c>
      <c r="K4460">
        <v>2388989.2541912938</v>
      </c>
      <c r="L4460">
        <v>0.32835842094314233</v>
      </c>
      <c r="M4460" t="s">
        <v>15</v>
      </c>
    </row>
    <row r="4461" spans="1:13" x14ac:dyDescent="0.3">
      <c r="A4461">
        <v>74</v>
      </c>
      <c r="B4461" t="s">
        <v>554</v>
      </c>
      <c r="C4461" s="1">
        <v>42491</v>
      </c>
      <c r="D4461" t="s">
        <v>138</v>
      </c>
      <c r="E4461" t="str">
        <f t="shared" si="69"/>
        <v>2016/05</v>
      </c>
      <c r="F4461">
        <v>6767426.6526343599</v>
      </c>
      <c r="G4461">
        <v>4.176522667645325E-2</v>
      </c>
      <c r="H4461" t="s">
        <v>128</v>
      </c>
      <c r="I4461">
        <v>2016</v>
      </c>
      <c r="J4461" t="s">
        <v>563</v>
      </c>
      <c r="K4461">
        <v>2388989.2541912938</v>
      </c>
      <c r="L4461">
        <v>0.35301295112837766</v>
      </c>
      <c r="M4461" t="s">
        <v>15</v>
      </c>
    </row>
    <row r="4462" spans="1:13" x14ac:dyDescent="0.3">
      <c r="A4462">
        <v>74</v>
      </c>
      <c r="B4462" t="s">
        <v>554</v>
      </c>
      <c r="C4462" s="1">
        <v>42461</v>
      </c>
      <c r="D4462" t="s">
        <v>139</v>
      </c>
      <c r="E4462" t="str">
        <f t="shared" si="69"/>
        <v>2016/04</v>
      </c>
      <c r="F4462">
        <v>6490604.5513920104</v>
      </c>
      <c r="G4462">
        <v>0.10717712665587147</v>
      </c>
      <c r="H4462" t="s">
        <v>128</v>
      </c>
      <c r="I4462">
        <v>2016</v>
      </c>
      <c r="J4462" t="s">
        <v>563</v>
      </c>
      <c r="K4462">
        <v>2388989.2541912938</v>
      </c>
      <c r="L4462">
        <v>0.36806883477116753</v>
      </c>
      <c r="M4462" t="s">
        <v>15</v>
      </c>
    </row>
    <row r="4463" spans="1:13" x14ac:dyDescent="0.3">
      <c r="A4463">
        <v>74</v>
      </c>
      <c r="B4463" t="s">
        <v>554</v>
      </c>
      <c r="C4463" s="1">
        <v>42430</v>
      </c>
      <c r="D4463" t="s">
        <v>140</v>
      </c>
      <c r="E4463" t="str">
        <f t="shared" si="69"/>
        <v>2016/03</v>
      </c>
      <c r="F4463">
        <v>5830941.9159363396</v>
      </c>
      <c r="G4463">
        <v>5.1293284247472218E-2</v>
      </c>
      <c r="H4463" t="s">
        <v>128</v>
      </c>
      <c r="I4463">
        <v>2016</v>
      </c>
      <c r="J4463" t="s">
        <v>563</v>
      </c>
      <c r="K4463">
        <v>2388989.2541912938</v>
      </c>
      <c r="L4463">
        <v>0.40970897817761354</v>
      </c>
      <c r="M4463" t="s">
        <v>15</v>
      </c>
    </row>
    <row r="4464" spans="1:13" x14ac:dyDescent="0.3">
      <c r="A4464">
        <v>74</v>
      </c>
      <c r="B4464" t="s">
        <v>554</v>
      </c>
      <c r="C4464" s="1">
        <v>42401</v>
      </c>
      <c r="D4464" t="s">
        <v>141</v>
      </c>
      <c r="E4464" t="str">
        <f t="shared" si="69"/>
        <v>2016/02</v>
      </c>
      <c r="F4464">
        <v>5539394.87630942</v>
      </c>
      <c r="G4464">
        <v>0.11253359141181907</v>
      </c>
      <c r="H4464" t="s">
        <v>128</v>
      </c>
      <c r="I4464">
        <v>2016</v>
      </c>
      <c r="J4464" t="s">
        <v>563</v>
      </c>
      <c r="K4464">
        <v>2388989.2541912938</v>
      </c>
      <c r="L4464">
        <v>0.43127260423487629</v>
      </c>
      <c r="M4464" t="s">
        <v>15</v>
      </c>
    </row>
    <row r="4465" spans="1:13" x14ac:dyDescent="0.3">
      <c r="A4465">
        <v>74</v>
      </c>
      <c r="B4465" t="s">
        <v>554</v>
      </c>
      <c r="C4465" s="1">
        <v>42370</v>
      </c>
      <c r="D4465" t="s">
        <v>142</v>
      </c>
      <c r="E4465" t="str">
        <f t="shared" si="69"/>
        <v>2016/01</v>
      </c>
      <c r="F4465">
        <v>4949822.2917448897</v>
      </c>
      <c r="G4465">
        <v>-0.31736515120678011</v>
      </c>
      <c r="H4465" t="s">
        <v>128</v>
      </c>
      <c r="I4465">
        <v>2016</v>
      </c>
      <c r="J4465" t="s">
        <v>563</v>
      </c>
      <c r="K4465">
        <v>2388989.2541912938</v>
      </c>
      <c r="L4465">
        <v>0.48264141890013951</v>
      </c>
      <c r="M4465" t="s">
        <v>15</v>
      </c>
    </row>
    <row r="4466" spans="1:13" x14ac:dyDescent="0.3">
      <c r="A4466">
        <v>74</v>
      </c>
      <c r="B4466" t="s">
        <v>554</v>
      </c>
      <c r="C4466" s="1">
        <v>42339</v>
      </c>
      <c r="D4466" t="s">
        <v>143</v>
      </c>
      <c r="E4466" t="str">
        <f t="shared" si="69"/>
        <v>2015/12</v>
      </c>
      <c r="F4466">
        <v>6798600.8012347603</v>
      </c>
      <c r="G4466">
        <v>6.1114611823227104E-2</v>
      </c>
      <c r="H4466" t="s">
        <v>128</v>
      </c>
      <c r="I4466">
        <v>2015</v>
      </c>
      <c r="J4466" t="s">
        <v>564</v>
      </c>
      <c r="K4466">
        <v>1342583.3000225017</v>
      </c>
      <c r="L4466">
        <v>0.19747935483705148</v>
      </c>
      <c r="M4466" t="s">
        <v>15</v>
      </c>
    </row>
    <row r="4467" spans="1:13" x14ac:dyDescent="0.3">
      <c r="A4467">
        <v>74</v>
      </c>
      <c r="B4467" t="s">
        <v>554</v>
      </c>
      <c r="C4467" s="1">
        <v>42309</v>
      </c>
      <c r="D4467" t="s">
        <v>145</v>
      </c>
      <c r="E4467" t="str">
        <f t="shared" si="69"/>
        <v>2015/11</v>
      </c>
      <c r="F4467">
        <v>6395548.5842705304</v>
      </c>
      <c r="G4467">
        <v>4.6201105515516908E-4</v>
      </c>
      <c r="H4467" t="s">
        <v>128</v>
      </c>
      <c r="I4467">
        <v>2015</v>
      </c>
      <c r="J4467" t="s">
        <v>564</v>
      </c>
      <c r="K4467">
        <v>1342583.3000225017</v>
      </c>
      <c r="L4467">
        <v>0.20992465029888213</v>
      </c>
      <c r="M4467" t="s">
        <v>15</v>
      </c>
    </row>
    <row r="4468" spans="1:13" x14ac:dyDescent="0.3">
      <c r="A4468">
        <v>74</v>
      </c>
      <c r="B4468" t="s">
        <v>554</v>
      </c>
      <c r="C4468" s="1">
        <v>42278</v>
      </c>
      <c r="D4468" t="s">
        <v>146</v>
      </c>
      <c r="E4468" t="str">
        <f t="shared" si="69"/>
        <v>2015/10</v>
      </c>
      <c r="F4468">
        <v>6392594.4525941098</v>
      </c>
      <c r="G4468">
        <v>-5.220006068375993E-2</v>
      </c>
      <c r="H4468" t="s">
        <v>128</v>
      </c>
      <c r="I4468">
        <v>2015</v>
      </c>
      <c r="J4468" t="s">
        <v>564</v>
      </c>
      <c r="K4468">
        <v>1342583.3000225017</v>
      </c>
      <c r="L4468">
        <v>0.2100216602161713</v>
      </c>
      <c r="M4468" t="s">
        <v>15</v>
      </c>
    </row>
    <row r="4469" spans="1:13" x14ac:dyDescent="0.3">
      <c r="A4469">
        <v>74</v>
      </c>
      <c r="B4469" t="s">
        <v>554</v>
      </c>
      <c r="C4469" s="1">
        <v>42248</v>
      </c>
      <c r="D4469" t="s">
        <v>147</v>
      </c>
      <c r="E4469" t="str">
        <f t="shared" si="69"/>
        <v>2015/09</v>
      </c>
      <c r="F4469">
        <v>6735151.2322730999</v>
      </c>
      <c r="G4469">
        <v>2.357972216682431E-3</v>
      </c>
      <c r="H4469" t="s">
        <v>128</v>
      </c>
      <c r="I4469">
        <v>2015</v>
      </c>
      <c r="J4469" t="s">
        <v>564</v>
      </c>
      <c r="K4469">
        <v>1342583.3000225017</v>
      </c>
      <c r="L4469">
        <v>0.19933974067118054</v>
      </c>
      <c r="M4469" t="s">
        <v>157</v>
      </c>
    </row>
    <row r="4470" spans="1:13" x14ac:dyDescent="0.3">
      <c r="A4470">
        <v>74</v>
      </c>
      <c r="B4470" t="s">
        <v>554</v>
      </c>
      <c r="C4470" s="1">
        <v>42217</v>
      </c>
      <c r="D4470" t="s">
        <v>148</v>
      </c>
      <c r="E4470" t="str">
        <f t="shared" si="69"/>
        <v>2015/08</v>
      </c>
      <c r="F4470">
        <v>6719288.6419156296</v>
      </c>
      <c r="G4470">
        <v>-5.1403210315473992E-2</v>
      </c>
      <c r="H4470" t="s">
        <v>128</v>
      </c>
      <c r="I4470">
        <v>2015</v>
      </c>
      <c r="J4470" t="s">
        <v>564</v>
      </c>
      <c r="K4470">
        <v>1342583.3000225017</v>
      </c>
      <c r="L4470">
        <v>0.19981033284495711</v>
      </c>
      <c r="M4470" t="s">
        <v>15</v>
      </c>
    </row>
    <row r="4471" spans="1:13" x14ac:dyDescent="0.3">
      <c r="A4471">
        <v>74</v>
      </c>
      <c r="B4471" t="s">
        <v>554</v>
      </c>
      <c r="C4471" s="1">
        <v>42186</v>
      </c>
      <c r="D4471" t="s">
        <v>149</v>
      </c>
      <c r="E4471" t="str">
        <f t="shared" si="69"/>
        <v>2015/07</v>
      </c>
      <c r="F4471">
        <v>7073712.8835292198</v>
      </c>
      <c r="G4471">
        <v>0.21645613854217266</v>
      </c>
      <c r="H4471" t="s">
        <v>128</v>
      </c>
      <c r="I4471">
        <v>2015</v>
      </c>
      <c r="J4471" t="s">
        <v>564</v>
      </c>
      <c r="K4471">
        <v>1342583.3000225017</v>
      </c>
      <c r="L4471">
        <v>0.18979895312808617</v>
      </c>
      <c r="M4471" t="s">
        <v>157</v>
      </c>
    </row>
    <row r="4472" spans="1:13" x14ac:dyDescent="0.3">
      <c r="A4472">
        <v>74</v>
      </c>
      <c r="B4472" t="s">
        <v>554</v>
      </c>
      <c r="C4472" s="1">
        <v>42156</v>
      </c>
      <c r="D4472" t="s">
        <v>150</v>
      </c>
      <c r="E4472" t="str">
        <f t="shared" si="69"/>
        <v>2015/06</v>
      </c>
      <c r="F4472">
        <v>5696940.9984652102</v>
      </c>
      <c r="G4472">
        <v>-7.2332729441338228E-2</v>
      </c>
      <c r="H4472" t="s">
        <v>128</v>
      </c>
      <c r="I4472">
        <v>2015</v>
      </c>
      <c r="J4472" t="s">
        <v>564</v>
      </c>
      <c r="K4472">
        <v>1342583.3000225017</v>
      </c>
      <c r="L4472">
        <v>0.23566740473250497</v>
      </c>
      <c r="M4472" t="s">
        <v>15</v>
      </c>
    </row>
    <row r="4473" spans="1:13" x14ac:dyDescent="0.3">
      <c r="A4473">
        <v>74</v>
      </c>
      <c r="B4473" t="s">
        <v>554</v>
      </c>
      <c r="C4473" s="1">
        <v>42125</v>
      </c>
      <c r="D4473" t="s">
        <v>151</v>
      </c>
      <c r="E4473" t="str">
        <f t="shared" si="69"/>
        <v>2015/05</v>
      </c>
      <c r="F4473">
        <v>6124285.4799344102</v>
      </c>
      <c r="G4473">
        <v>1.5030652585453604E-2</v>
      </c>
      <c r="H4473" t="s">
        <v>128</v>
      </c>
      <c r="I4473">
        <v>2015</v>
      </c>
      <c r="J4473" t="s">
        <v>564</v>
      </c>
      <c r="K4473">
        <v>1342583.3000225017</v>
      </c>
      <c r="L4473">
        <v>0.21922284720745586</v>
      </c>
      <c r="M4473" t="s">
        <v>15</v>
      </c>
    </row>
    <row r="4474" spans="1:13" x14ac:dyDescent="0.3">
      <c r="A4474">
        <v>74</v>
      </c>
      <c r="B4474" t="s">
        <v>554</v>
      </c>
      <c r="C4474" s="1">
        <v>42095</v>
      </c>
      <c r="D4474" t="s">
        <v>152</v>
      </c>
      <c r="E4474" t="str">
        <f t="shared" si="69"/>
        <v>2015/04</v>
      </c>
      <c r="F4474">
        <v>6032921.8203351898</v>
      </c>
      <c r="G4474">
        <v>-3.8499412592285613E-2</v>
      </c>
      <c r="H4474" t="s">
        <v>128</v>
      </c>
      <c r="I4474">
        <v>2015</v>
      </c>
      <c r="J4474" t="s">
        <v>564</v>
      </c>
      <c r="K4474">
        <v>1342583.3000225017</v>
      </c>
      <c r="L4474">
        <v>0.22254279767011925</v>
      </c>
      <c r="M4474" t="s">
        <v>15</v>
      </c>
    </row>
    <row r="4475" spans="1:13" x14ac:dyDescent="0.3">
      <c r="A4475">
        <v>74</v>
      </c>
      <c r="B4475" t="s">
        <v>554</v>
      </c>
      <c r="C4475" s="1">
        <v>42064</v>
      </c>
      <c r="D4475" t="s">
        <v>153</v>
      </c>
      <c r="E4475" t="str">
        <f t="shared" si="69"/>
        <v>2015/03</v>
      </c>
      <c r="F4475">
        <v>6269714.7130302498</v>
      </c>
      <c r="G4475">
        <v>-0.14931002612624059</v>
      </c>
      <c r="H4475" t="s">
        <v>128</v>
      </c>
      <c r="I4475">
        <v>2015</v>
      </c>
      <c r="J4475" t="s">
        <v>564</v>
      </c>
      <c r="K4475">
        <v>1342583.3000225017</v>
      </c>
      <c r="L4475">
        <v>0.21413786136588192</v>
      </c>
      <c r="M4475" t="s">
        <v>15</v>
      </c>
    </row>
    <row r="4476" spans="1:13" x14ac:dyDescent="0.3">
      <c r="A4476">
        <v>74</v>
      </c>
      <c r="B4476" t="s">
        <v>554</v>
      </c>
      <c r="C4476" s="1">
        <v>42036</v>
      </c>
      <c r="D4476" t="s">
        <v>154</v>
      </c>
      <c r="E4476" t="str">
        <f t="shared" si="69"/>
        <v>2015/02</v>
      </c>
      <c r="F4476">
        <v>7279344.95478357</v>
      </c>
      <c r="G4476">
        <v>4.677033482732907E-2</v>
      </c>
      <c r="H4476" t="s">
        <v>128</v>
      </c>
      <c r="I4476">
        <v>2015</v>
      </c>
      <c r="J4476" t="s">
        <v>564</v>
      </c>
      <c r="K4476">
        <v>1342583.3000225017</v>
      </c>
      <c r="L4476">
        <v>0.1844373784127695</v>
      </c>
      <c r="M4476" t="s">
        <v>157</v>
      </c>
    </row>
    <row r="4477" spans="1:13" x14ac:dyDescent="0.3">
      <c r="A4477">
        <v>78</v>
      </c>
      <c r="B4477" t="s">
        <v>565</v>
      </c>
      <c r="C4477" s="1">
        <v>45627</v>
      </c>
      <c r="D4477" t="s">
        <v>24</v>
      </c>
      <c r="E4477" t="str">
        <f t="shared" si="69"/>
        <v>2024/12</v>
      </c>
      <c r="F4477">
        <v>5472651.88569644</v>
      </c>
      <c r="G4477">
        <v>-2.7960803509296386E-2</v>
      </c>
      <c r="H4477" t="s">
        <v>128</v>
      </c>
      <c r="I4477">
        <v>2024</v>
      </c>
      <c r="J4477" t="s">
        <v>566</v>
      </c>
      <c r="K4477">
        <v>1415923.6801959183</v>
      </c>
      <c r="L4477">
        <v>0.25872716002577062</v>
      </c>
      <c r="M4477" t="s">
        <v>157</v>
      </c>
    </row>
    <row r="4478" spans="1:13" x14ac:dyDescent="0.3">
      <c r="A4478">
        <v>78</v>
      </c>
      <c r="B4478" t="s">
        <v>565</v>
      </c>
      <c r="C4478" s="1">
        <v>45597</v>
      </c>
      <c r="D4478" t="s">
        <v>26</v>
      </c>
      <c r="E4478" t="str">
        <f t="shared" si="69"/>
        <v>2024/11</v>
      </c>
      <c r="F4478">
        <v>5627830.9860428097</v>
      </c>
      <c r="G4478">
        <v>-3.1365687038755113E-2</v>
      </c>
      <c r="H4478" t="s">
        <v>128</v>
      </c>
      <c r="I4478">
        <v>2024</v>
      </c>
      <c r="J4478" t="s">
        <v>566</v>
      </c>
      <c r="K4478">
        <v>1415923.6801959183</v>
      </c>
      <c r="L4478">
        <v>0.25159314195956695</v>
      </c>
      <c r="M4478" t="s">
        <v>157</v>
      </c>
    </row>
    <row r="4479" spans="1:13" x14ac:dyDescent="0.3">
      <c r="A4479">
        <v>78</v>
      </c>
      <c r="B4479" t="s">
        <v>565</v>
      </c>
      <c r="C4479" s="1">
        <v>45566</v>
      </c>
      <c r="D4479" t="s">
        <v>27</v>
      </c>
      <c r="E4479" t="str">
        <f t="shared" si="69"/>
        <v>2024/10</v>
      </c>
      <c r="F4479">
        <v>5807149.2914155098</v>
      </c>
      <c r="G4479">
        <v>-7.4362393165047128E-2</v>
      </c>
      <c r="H4479" t="s">
        <v>128</v>
      </c>
      <c r="I4479">
        <v>2024</v>
      </c>
      <c r="J4479" t="s">
        <v>566</v>
      </c>
      <c r="K4479">
        <v>1415923.6801959183</v>
      </c>
      <c r="L4479">
        <v>0.24382422581920271</v>
      </c>
      <c r="M4479" t="s">
        <v>157</v>
      </c>
    </row>
    <row r="4480" spans="1:13" x14ac:dyDescent="0.3">
      <c r="A4480">
        <v>78</v>
      </c>
      <c r="B4480" t="s">
        <v>565</v>
      </c>
      <c r="C4480" s="1">
        <v>45536</v>
      </c>
      <c r="D4480" t="s">
        <v>28</v>
      </c>
      <c r="E4480" t="str">
        <f t="shared" si="69"/>
        <v>2024/09</v>
      </c>
      <c r="F4480">
        <v>6255444.3971122103</v>
      </c>
      <c r="G4480">
        <v>-4.8422666407369919E-2</v>
      </c>
      <c r="H4480" t="s">
        <v>128</v>
      </c>
      <c r="I4480">
        <v>2024</v>
      </c>
      <c r="J4480" t="s">
        <v>566</v>
      </c>
      <c r="K4480">
        <v>1415923.6801959183</v>
      </c>
      <c r="L4480">
        <v>0.22635061401066425</v>
      </c>
      <c r="M4480" t="s">
        <v>157</v>
      </c>
    </row>
    <row r="4481" spans="1:13" x14ac:dyDescent="0.3">
      <c r="A4481">
        <v>78</v>
      </c>
      <c r="B4481" t="s">
        <v>565</v>
      </c>
      <c r="C4481" s="1">
        <v>45505</v>
      </c>
      <c r="D4481" t="s">
        <v>29</v>
      </c>
      <c r="E4481" t="str">
        <f t="shared" si="69"/>
        <v>2024/08</v>
      </c>
      <c r="F4481">
        <v>6565803.2555399695</v>
      </c>
      <c r="G4481">
        <v>1.2581033897335522E-2</v>
      </c>
      <c r="H4481" t="s">
        <v>128</v>
      </c>
      <c r="I4481">
        <v>2024</v>
      </c>
      <c r="J4481" t="s">
        <v>566</v>
      </c>
      <c r="K4481">
        <v>1415923.6801959183</v>
      </c>
      <c r="L4481">
        <v>0.21565125013473666</v>
      </c>
      <c r="M4481" t="s">
        <v>157</v>
      </c>
    </row>
    <row r="4482" spans="1:13" x14ac:dyDescent="0.3">
      <c r="A4482">
        <v>78</v>
      </c>
      <c r="B4482" t="s">
        <v>565</v>
      </c>
      <c r="C4482" s="1">
        <v>45474</v>
      </c>
      <c r="D4482" t="s">
        <v>30</v>
      </c>
      <c r="E4482" t="str">
        <f t="shared" si="69"/>
        <v>2024/07</v>
      </c>
      <c r="F4482">
        <v>6483716.1155074602</v>
      </c>
      <c r="G4482">
        <v>6.8195730090855472E-2</v>
      </c>
      <c r="H4482" t="s">
        <v>128</v>
      </c>
      <c r="I4482">
        <v>2024</v>
      </c>
      <c r="J4482" t="s">
        <v>566</v>
      </c>
      <c r="K4482">
        <v>1415923.6801959183</v>
      </c>
      <c r="L4482">
        <v>0.21838150452167018</v>
      </c>
      <c r="M4482" t="s">
        <v>157</v>
      </c>
    </row>
    <row r="4483" spans="1:13" x14ac:dyDescent="0.3">
      <c r="A4483">
        <v>78</v>
      </c>
      <c r="B4483" t="s">
        <v>565</v>
      </c>
      <c r="C4483" s="1">
        <v>45444</v>
      </c>
      <c r="D4483" t="s">
        <v>31</v>
      </c>
      <c r="E4483" t="str">
        <f t="shared" ref="E4483:E4546" si="70">TEXT(C4483,"yyyy/mm")</f>
        <v>2024/06</v>
      </c>
      <c r="F4483">
        <v>6056294.1735886699</v>
      </c>
      <c r="G4483">
        <v>-3.2477654863379057E-2</v>
      </c>
      <c r="H4483" t="s">
        <v>128</v>
      </c>
      <c r="I4483">
        <v>2024</v>
      </c>
      <c r="J4483" t="s">
        <v>566</v>
      </c>
      <c r="K4483">
        <v>1415923.6801959183</v>
      </c>
      <c r="L4483">
        <v>0.23379374244578838</v>
      </c>
      <c r="M4483" t="s">
        <v>157</v>
      </c>
    </row>
    <row r="4484" spans="1:13" x14ac:dyDescent="0.3">
      <c r="A4484">
        <v>78</v>
      </c>
      <c r="B4484" t="s">
        <v>565</v>
      </c>
      <c r="C4484" s="1">
        <v>45413</v>
      </c>
      <c r="D4484" t="s">
        <v>32</v>
      </c>
      <c r="E4484" t="str">
        <f t="shared" si="70"/>
        <v>2024/05</v>
      </c>
      <c r="F4484">
        <v>6256217.3505741404</v>
      </c>
      <c r="G4484">
        <v>3.5330139555468681E-2</v>
      </c>
      <c r="H4484" t="s">
        <v>128</v>
      </c>
      <c r="I4484">
        <v>2024</v>
      </c>
      <c r="J4484" t="s">
        <v>566</v>
      </c>
      <c r="K4484">
        <v>1415923.6801959183</v>
      </c>
      <c r="L4484">
        <v>0.22632264847160039</v>
      </c>
      <c r="M4484" t="s">
        <v>157</v>
      </c>
    </row>
    <row r="4485" spans="1:13" x14ac:dyDescent="0.3">
      <c r="A4485">
        <v>78</v>
      </c>
      <c r="B4485" t="s">
        <v>565</v>
      </c>
      <c r="C4485" s="1">
        <v>45383</v>
      </c>
      <c r="D4485" t="s">
        <v>34</v>
      </c>
      <c r="E4485" t="str">
        <f t="shared" si="70"/>
        <v>2024/04</v>
      </c>
      <c r="F4485">
        <v>6039043.3027872099</v>
      </c>
      <c r="G4485">
        <v>-3.3030451204199028E-2</v>
      </c>
      <c r="H4485" t="s">
        <v>128</v>
      </c>
      <c r="I4485">
        <v>2024</v>
      </c>
      <c r="J4485" t="s">
        <v>566</v>
      </c>
      <c r="K4485">
        <v>1415923.6801959183</v>
      </c>
      <c r="L4485">
        <v>0.23446158757338678</v>
      </c>
      <c r="M4485" t="s">
        <v>157</v>
      </c>
    </row>
    <row r="4486" spans="1:13" x14ac:dyDescent="0.3">
      <c r="A4486">
        <v>78</v>
      </c>
      <c r="B4486" t="s">
        <v>565</v>
      </c>
      <c r="C4486" s="1">
        <v>45352</v>
      </c>
      <c r="D4486" t="s">
        <v>35</v>
      </c>
      <c r="E4486" t="str">
        <f t="shared" si="70"/>
        <v>2024/03</v>
      </c>
      <c r="F4486">
        <v>6241846.5309466803</v>
      </c>
      <c r="G4486">
        <v>9.2117150588940919E-2</v>
      </c>
      <c r="H4486" t="s">
        <v>128</v>
      </c>
      <c r="I4486">
        <v>2024</v>
      </c>
      <c r="J4486" t="s">
        <v>566</v>
      </c>
      <c r="K4486">
        <v>1415923.6801959183</v>
      </c>
      <c r="L4486">
        <v>0.22684371895013089</v>
      </c>
      <c r="M4486" t="s">
        <v>157</v>
      </c>
    </row>
    <row r="4487" spans="1:13" x14ac:dyDescent="0.3">
      <c r="A4487">
        <v>78</v>
      </c>
      <c r="B4487" t="s">
        <v>565</v>
      </c>
      <c r="C4487" s="1">
        <v>45323</v>
      </c>
      <c r="D4487" t="s">
        <v>36</v>
      </c>
      <c r="E4487" t="str">
        <f t="shared" si="70"/>
        <v>2024/02</v>
      </c>
      <c r="F4487">
        <v>5692553.4384941598</v>
      </c>
      <c r="G4487">
        <v>2.9699148659396449E-2</v>
      </c>
      <c r="H4487" t="s">
        <v>128</v>
      </c>
      <c r="I4487">
        <v>2024</v>
      </c>
      <c r="J4487" t="s">
        <v>566</v>
      </c>
      <c r="K4487">
        <v>1415923.6801959183</v>
      </c>
      <c r="L4487">
        <v>0.24873261103201341</v>
      </c>
      <c r="M4487" t="s">
        <v>157</v>
      </c>
    </row>
    <row r="4488" spans="1:13" x14ac:dyDescent="0.3">
      <c r="A4488">
        <v>78</v>
      </c>
      <c r="B4488" t="s">
        <v>565</v>
      </c>
      <c r="C4488" s="1">
        <v>45292</v>
      </c>
      <c r="D4488" t="s">
        <v>37</v>
      </c>
      <c r="E4488" t="str">
        <f t="shared" si="70"/>
        <v>2024/01</v>
      </c>
      <c r="F4488">
        <v>5525975.3058946198</v>
      </c>
      <c r="G4488">
        <v>-2.8394775513841342E-2</v>
      </c>
      <c r="H4488" t="s">
        <v>128</v>
      </c>
      <c r="I4488">
        <v>2024</v>
      </c>
      <c r="J4488" t="s">
        <v>566</v>
      </c>
      <c r="K4488">
        <v>1415923.6801959183</v>
      </c>
      <c r="L4488">
        <v>0.25623054787912941</v>
      </c>
      <c r="M4488" t="s">
        <v>157</v>
      </c>
    </row>
    <row r="4489" spans="1:13" x14ac:dyDescent="0.3">
      <c r="A4489">
        <v>78</v>
      </c>
      <c r="B4489" t="s">
        <v>565</v>
      </c>
      <c r="C4489" s="1">
        <v>45261</v>
      </c>
      <c r="D4489" t="s">
        <v>38</v>
      </c>
      <c r="E4489" t="str">
        <f t="shared" si="70"/>
        <v>2023/12</v>
      </c>
      <c r="F4489">
        <v>5685133.0651792698</v>
      </c>
      <c r="G4489">
        <v>0.10541510101649451</v>
      </c>
      <c r="H4489" t="s">
        <v>128</v>
      </c>
      <c r="I4489">
        <v>2023</v>
      </c>
      <c r="J4489" t="s">
        <v>567</v>
      </c>
      <c r="K4489">
        <v>1245893.8857475547</v>
      </c>
      <c r="L4489">
        <v>0.21914946782486047</v>
      </c>
      <c r="M4489" t="s">
        <v>157</v>
      </c>
    </row>
    <row r="4490" spans="1:13" x14ac:dyDescent="0.3">
      <c r="A4490">
        <v>78</v>
      </c>
      <c r="B4490" t="s">
        <v>565</v>
      </c>
      <c r="C4490" s="1">
        <v>45231</v>
      </c>
      <c r="D4490" t="s">
        <v>40</v>
      </c>
      <c r="E4490" t="str">
        <f t="shared" si="70"/>
        <v>2023/11</v>
      </c>
      <c r="F4490">
        <v>5116340.4737591501</v>
      </c>
      <c r="G4490">
        <v>0.13834258822457812</v>
      </c>
      <c r="H4490" t="s">
        <v>128</v>
      </c>
      <c r="I4490">
        <v>2023</v>
      </c>
      <c r="J4490" t="s">
        <v>567</v>
      </c>
      <c r="K4490">
        <v>1245893.8857475547</v>
      </c>
      <c r="L4490">
        <v>0.2435127005596158</v>
      </c>
      <c r="M4490" t="s">
        <v>157</v>
      </c>
    </row>
    <row r="4491" spans="1:13" x14ac:dyDescent="0.3">
      <c r="A4491">
        <v>78</v>
      </c>
      <c r="B4491" t="s">
        <v>565</v>
      </c>
      <c r="C4491" s="1">
        <v>45200</v>
      </c>
      <c r="D4491" t="s">
        <v>41</v>
      </c>
      <c r="E4491" t="str">
        <f t="shared" si="70"/>
        <v>2023/10</v>
      </c>
      <c r="F4491">
        <v>4455310.8946859101</v>
      </c>
      <c r="G4491">
        <v>-0.1440623767640834</v>
      </c>
      <c r="H4491" t="s">
        <v>128</v>
      </c>
      <c r="I4491">
        <v>2023</v>
      </c>
      <c r="J4491" t="s">
        <v>567</v>
      </c>
      <c r="K4491">
        <v>1245893.8857475547</v>
      </c>
      <c r="L4491">
        <v>0.27964241221271441</v>
      </c>
      <c r="M4491" t="s">
        <v>157</v>
      </c>
    </row>
    <row r="4492" spans="1:13" x14ac:dyDescent="0.3">
      <c r="A4492">
        <v>78</v>
      </c>
      <c r="B4492" t="s">
        <v>565</v>
      </c>
      <c r="C4492" s="1">
        <v>45170</v>
      </c>
      <c r="D4492" t="s">
        <v>42</v>
      </c>
      <c r="E4492" t="str">
        <f t="shared" si="70"/>
        <v>2023/09</v>
      </c>
      <c r="F4492">
        <v>5145688.7122111497</v>
      </c>
      <c r="G4492">
        <v>-4.6063545561551133E-3</v>
      </c>
      <c r="H4492" t="s">
        <v>128</v>
      </c>
      <c r="I4492">
        <v>2023</v>
      </c>
      <c r="J4492" t="s">
        <v>567</v>
      </c>
      <c r="K4492">
        <v>1245893.8857475547</v>
      </c>
      <c r="L4492">
        <v>0.2421238352003191</v>
      </c>
      <c r="M4492" t="s">
        <v>157</v>
      </c>
    </row>
    <row r="4493" spans="1:13" x14ac:dyDescent="0.3">
      <c r="A4493">
        <v>78</v>
      </c>
      <c r="B4493" t="s">
        <v>565</v>
      </c>
      <c r="C4493" s="1">
        <v>45139</v>
      </c>
      <c r="D4493" t="s">
        <v>43</v>
      </c>
      <c r="E4493" t="str">
        <f t="shared" si="70"/>
        <v>2023/08</v>
      </c>
      <c r="F4493">
        <v>5169446.2546789199</v>
      </c>
      <c r="G4493">
        <v>4.3745124240426956E-3</v>
      </c>
      <c r="H4493" t="s">
        <v>128</v>
      </c>
      <c r="I4493">
        <v>2023</v>
      </c>
      <c r="J4493" t="s">
        <v>567</v>
      </c>
      <c r="K4493">
        <v>1245893.8857475547</v>
      </c>
      <c r="L4493">
        <v>0.24101109178180993</v>
      </c>
      <c r="M4493" t="s">
        <v>157</v>
      </c>
    </row>
    <row r="4494" spans="1:13" x14ac:dyDescent="0.3">
      <c r="A4494">
        <v>78</v>
      </c>
      <c r="B4494" t="s">
        <v>565</v>
      </c>
      <c r="C4494" s="1">
        <v>45108</v>
      </c>
      <c r="D4494" t="s">
        <v>44</v>
      </c>
      <c r="E4494" t="str">
        <f t="shared" si="70"/>
        <v>2023/07</v>
      </c>
      <c r="F4494">
        <v>5146881.8379564397</v>
      </c>
      <c r="G4494">
        <v>0.1373766730552923</v>
      </c>
      <c r="H4494" t="s">
        <v>128</v>
      </c>
      <c r="I4494">
        <v>2023</v>
      </c>
      <c r="J4494" t="s">
        <v>567</v>
      </c>
      <c r="K4494">
        <v>1245893.8857475547</v>
      </c>
      <c r="L4494">
        <v>0.24206770720079998</v>
      </c>
      <c r="M4494" t="s">
        <v>157</v>
      </c>
    </row>
    <row r="4495" spans="1:13" x14ac:dyDescent="0.3">
      <c r="A4495">
        <v>78</v>
      </c>
      <c r="B4495" t="s">
        <v>565</v>
      </c>
      <c r="C4495" s="1">
        <v>45078</v>
      </c>
      <c r="D4495" t="s">
        <v>45</v>
      </c>
      <c r="E4495" t="str">
        <f t="shared" si="70"/>
        <v>2023/06</v>
      </c>
      <c r="F4495">
        <v>4486237.5570112905</v>
      </c>
      <c r="G4495">
        <v>-2.3652674177864999E-2</v>
      </c>
      <c r="H4495" t="s">
        <v>128</v>
      </c>
      <c r="I4495">
        <v>2023</v>
      </c>
      <c r="J4495" t="s">
        <v>567</v>
      </c>
      <c r="K4495">
        <v>1245893.8857475547</v>
      </c>
      <c r="L4495">
        <v>0.27771464839181703</v>
      </c>
      <c r="M4495" t="s">
        <v>157</v>
      </c>
    </row>
    <row r="4496" spans="1:13" x14ac:dyDescent="0.3">
      <c r="A4496">
        <v>78</v>
      </c>
      <c r="B4496" t="s">
        <v>565</v>
      </c>
      <c r="C4496" s="1">
        <v>45047</v>
      </c>
      <c r="D4496" t="s">
        <v>46</v>
      </c>
      <c r="E4496" t="str">
        <f t="shared" si="70"/>
        <v>2023/05</v>
      </c>
      <c r="F4496">
        <v>4593613.9355592905</v>
      </c>
      <c r="G4496">
        <v>-4.6653915261072626E-2</v>
      </c>
      <c r="H4496" t="s">
        <v>128</v>
      </c>
      <c r="I4496">
        <v>2023</v>
      </c>
      <c r="J4496" t="s">
        <v>567</v>
      </c>
      <c r="K4496">
        <v>1245893.8857475547</v>
      </c>
      <c r="L4496">
        <v>0.27122302901927747</v>
      </c>
      <c r="M4496" t="s">
        <v>157</v>
      </c>
    </row>
    <row r="4497" spans="1:13" x14ac:dyDescent="0.3">
      <c r="A4497">
        <v>78</v>
      </c>
      <c r="B4497" t="s">
        <v>565</v>
      </c>
      <c r="C4497" s="1">
        <v>45017</v>
      </c>
      <c r="D4497" t="s">
        <v>47</v>
      </c>
      <c r="E4497" t="str">
        <f t="shared" si="70"/>
        <v>2023/04</v>
      </c>
      <c r="F4497">
        <v>4813001.8723072195</v>
      </c>
      <c r="G4497">
        <v>-2.1605315903977396E-2</v>
      </c>
      <c r="H4497" t="s">
        <v>128</v>
      </c>
      <c r="I4497">
        <v>2023</v>
      </c>
      <c r="J4497" t="s">
        <v>567</v>
      </c>
      <c r="K4497">
        <v>1245893.8857475547</v>
      </c>
      <c r="L4497">
        <v>0.25886004593434903</v>
      </c>
      <c r="M4497" t="s">
        <v>157</v>
      </c>
    </row>
    <row r="4498" spans="1:13" x14ac:dyDescent="0.3">
      <c r="A4498">
        <v>78</v>
      </c>
      <c r="B4498" t="s">
        <v>565</v>
      </c>
      <c r="C4498" s="1">
        <v>44986</v>
      </c>
      <c r="D4498" t="s">
        <v>48</v>
      </c>
      <c r="E4498" t="str">
        <f t="shared" si="70"/>
        <v>2023/03</v>
      </c>
      <c r="F4498">
        <v>4918119.7618465303</v>
      </c>
      <c r="G4498">
        <v>-3.094223962442302E-2</v>
      </c>
      <c r="H4498" t="s">
        <v>128</v>
      </c>
      <c r="I4498">
        <v>2023</v>
      </c>
      <c r="J4498" t="s">
        <v>567</v>
      </c>
      <c r="K4498">
        <v>1245893.8857475547</v>
      </c>
      <c r="L4498">
        <v>0.25332727669888588</v>
      </c>
      <c r="M4498" t="s">
        <v>157</v>
      </c>
    </row>
    <row r="4499" spans="1:13" x14ac:dyDescent="0.3">
      <c r="A4499">
        <v>78</v>
      </c>
      <c r="B4499" t="s">
        <v>565</v>
      </c>
      <c r="C4499" s="1">
        <v>44958</v>
      </c>
      <c r="D4499" t="s">
        <v>49</v>
      </c>
      <c r="E4499" t="str">
        <f t="shared" si="70"/>
        <v>2023/02</v>
      </c>
      <c r="F4499">
        <v>5072676.2325761104</v>
      </c>
      <c r="G4499">
        <v>3.7525645347609729E-2</v>
      </c>
      <c r="H4499" t="s">
        <v>128</v>
      </c>
      <c r="I4499">
        <v>2023</v>
      </c>
      <c r="J4499" t="s">
        <v>567</v>
      </c>
      <c r="K4499">
        <v>1245893.8857475547</v>
      </c>
      <c r="L4499">
        <v>0.24560879279985889</v>
      </c>
      <c r="M4499" t="s">
        <v>157</v>
      </c>
    </row>
    <row r="4500" spans="1:13" x14ac:dyDescent="0.3">
      <c r="A4500">
        <v>78</v>
      </c>
      <c r="B4500" t="s">
        <v>565</v>
      </c>
      <c r="C4500" s="1">
        <v>44927</v>
      </c>
      <c r="D4500" t="s">
        <v>50</v>
      </c>
      <c r="E4500" t="str">
        <f t="shared" si="70"/>
        <v>2023/01</v>
      </c>
      <c r="F4500">
        <v>4885848.12924207</v>
      </c>
      <c r="G4500">
        <v>0.26031739141019017</v>
      </c>
      <c r="H4500" t="s">
        <v>128</v>
      </c>
      <c r="I4500">
        <v>2023</v>
      </c>
      <c r="J4500" t="s">
        <v>567</v>
      </c>
      <c r="K4500">
        <v>1245893.8857475547</v>
      </c>
      <c r="L4500">
        <v>0.25500053476709833</v>
      </c>
      <c r="M4500" t="s">
        <v>157</v>
      </c>
    </row>
    <row r="4501" spans="1:13" x14ac:dyDescent="0.3">
      <c r="A4501">
        <v>78</v>
      </c>
      <c r="B4501" t="s">
        <v>565</v>
      </c>
      <c r="C4501" s="1">
        <v>44896</v>
      </c>
      <c r="D4501" t="s">
        <v>51</v>
      </c>
      <c r="E4501" t="str">
        <f t="shared" si="70"/>
        <v>2022/12</v>
      </c>
      <c r="F4501">
        <v>3766045.4478612398</v>
      </c>
      <c r="G4501">
        <v>-4.1505590846692864E-2</v>
      </c>
      <c r="H4501" t="s">
        <v>128</v>
      </c>
      <c r="I4501">
        <v>2022</v>
      </c>
      <c r="J4501" t="s">
        <v>568</v>
      </c>
      <c r="K4501">
        <v>1052159.1212204592</v>
      </c>
      <c r="L4501">
        <v>0.27938035687221641</v>
      </c>
      <c r="M4501" t="s">
        <v>157</v>
      </c>
    </row>
    <row r="4502" spans="1:13" x14ac:dyDescent="0.3">
      <c r="A4502">
        <v>78</v>
      </c>
      <c r="B4502" t="s">
        <v>565</v>
      </c>
      <c r="C4502" s="1">
        <v>44866</v>
      </c>
      <c r="D4502" t="s">
        <v>53</v>
      </c>
      <c r="E4502" t="str">
        <f t="shared" si="70"/>
        <v>2022/11</v>
      </c>
      <c r="F4502">
        <v>3925646.6487906999</v>
      </c>
      <c r="G4502">
        <v>0.1300721504175307</v>
      </c>
      <c r="H4502" t="s">
        <v>128</v>
      </c>
      <c r="I4502">
        <v>2022</v>
      </c>
      <c r="J4502" t="s">
        <v>568</v>
      </c>
      <c r="K4502">
        <v>1052159.1212204592</v>
      </c>
      <c r="L4502">
        <v>0.26802186119949895</v>
      </c>
      <c r="M4502" t="s">
        <v>157</v>
      </c>
    </row>
    <row r="4503" spans="1:13" x14ac:dyDescent="0.3">
      <c r="A4503">
        <v>78</v>
      </c>
      <c r="B4503" t="s">
        <v>565</v>
      </c>
      <c r="C4503" s="1">
        <v>44835</v>
      </c>
      <c r="D4503" t="s">
        <v>54</v>
      </c>
      <c r="E4503" t="str">
        <f t="shared" si="70"/>
        <v>2022/10</v>
      </c>
      <c r="F4503">
        <v>3446843.6855288502</v>
      </c>
      <c r="G4503">
        <v>1.7268839942222183E-2</v>
      </c>
      <c r="H4503" t="s">
        <v>128</v>
      </c>
      <c r="I4503">
        <v>2022</v>
      </c>
      <c r="J4503" t="s">
        <v>568</v>
      </c>
      <c r="K4503">
        <v>1052159.1212204592</v>
      </c>
      <c r="L4503">
        <v>0.30525292621705474</v>
      </c>
      <c r="M4503" t="s">
        <v>15</v>
      </c>
    </row>
    <row r="4504" spans="1:13" x14ac:dyDescent="0.3">
      <c r="A4504">
        <v>78</v>
      </c>
      <c r="B4504" t="s">
        <v>565</v>
      </c>
      <c r="C4504" s="1">
        <v>44805</v>
      </c>
      <c r="D4504" t="s">
        <v>55</v>
      </c>
      <c r="E4504" t="str">
        <f t="shared" si="70"/>
        <v>2022/09</v>
      </c>
      <c r="F4504">
        <v>3387831.69443582</v>
      </c>
      <c r="G4504">
        <v>-0.12278499278850126</v>
      </c>
      <c r="H4504" t="s">
        <v>128</v>
      </c>
      <c r="I4504">
        <v>2022</v>
      </c>
      <c r="J4504" t="s">
        <v>568</v>
      </c>
      <c r="K4504">
        <v>1052159.1212204592</v>
      </c>
      <c r="L4504">
        <v>0.31057006844481883</v>
      </c>
      <c r="M4504" t="s">
        <v>157</v>
      </c>
    </row>
    <row r="4505" spans="1:13" x14ac:dyDescent="0.3">
      <c r="A4505">
        <v>78</v>
      </c>
      <c r="B4505" t="s">
        <v>565</v>
      </c>
      <c r="C4505" s="1">
        <v>44774</v>
      </c>
      <c r="D4505" t="s">
        <v>56</v>
      </c>
      <c r="E4505" t="str">
        <f t="shared" si="70"/>
        <v>2022/08</v>
      </c>
      <c r="F4505">
        <v>3830422.4270417802</v>
      </c>
      <c r="G4505">
        <v>-0.14240732806365861</v>
      </c>
      <c r="H4505" t="s">
        <v>128</v>
      </c>
      <c r="I4505">
        <v>2022</v>
      </c>
      <c r="J4505" t="s">
        <v>568</v>
      </c>
      <c r="K4505">
        <v>1052159.1212204592</v>
      </c>
      <c r="L4505">
        <v>0.27468487908604833</v>
      </c>
      <c r="M4505" t="s">
        <v>157</v>
      </c>
    </row>
    <row r="4506" spans="1:13" x14ac:dyDescent="0.3">
      <c r="A4506">
        <v>78</v>
      </c>
      <c r="B4506" t="s">
        <v>565</v>
      </c>
      <c r="C4506" s="1">
        <v>44743</v>
      </c>
      <c r="D4506" t="s">
        <v>57</v>
      </c>
      <c r="E4506" t="str">
        <f t="shared" si="70"/>
        <v>2022/07</v>
      </c>
      <c r="F4506">
        <v>4416654.1042575501</v>
      </c>
      <c r="G4506">
        <v>6.778439087792737E-2</v>
      </c>
      <c r="H4506" t="s">
        <v>128</v>
      </c>
      <c r="I4506">
        <v>2022</v>
      </c>
      <c r="J4506" t="s">
        <v>568</v>
      </c>
      <c r="K4506">
        <v>1052159.1212204592</v>
      </c>
      <c r="L4506">
        <v>0.23822538428042231</v>
      </c>
      <c r="M4506" t="s">
        <v>157</v>
      </c>
    </row>
    <row r="4507" spans="1:13" x14ac:dyDescent="0.3">
      <c r="A4507">
        <v>78</v>
      </c>
      <c r="B4507" t="s">
        <v>565</v>
      </c>
      <c r="C4507" s="1">
        <v>44713</v>
      </c>
      <c r="D4507" t="s">
        <v>58</v>
      </c>
      <c r="E4507" t="str">
        <f t="shared" si="70"/>
        <v>2022/06</v>
      </c>
      <c r="F4507">
        <v>4127195.1200626902</v>
      </c>
      <c r="G4507">
        <v>-0.13779765312033473</v>
      </c>
      <c r="H4507" t="s">
        <v>128</v>
      </c>
      <c r="I4507">
        <v>2022</v>
      </c>
      <c r="J4507" t="s">
        <v>568</v>
      </c>
      <c r="K4507">
        <v>1052159.1212204592</v>
      </c>
      <c r="L4507">
        <v>0.25493321508009475</v>
      </c>
      <c r="M4507" t="s">
        <v>157</v>
      </c>
    </row>
    <row r="4508" spans="1:13" x14ac:dyDescent="0.3">
      <c r="A4508">
        <v>78</v>
      </c>
      <c r="B4508" t="s">
        <v>565</v>
      </c>
      <c r="C4508" s="1">
        <v>44682</v>
      </c>
      <c r="D4508" t="s">
        <v>59</v>
      </c>
      <c r="E4508" t="str">
        <f t="shared" si="70"/>
        <v>2022/05</v>
      </c>
      <c r="F4508">
        <v>4736960.4828878501</v>
      </c>
      <c r="G4508">
        <v>-0.12539102923680553</v>
      </c>
      <c r="H4508" t="s">
        <v>128</v>
      </c>
      <c r="I4508">
        <v>2022</v>
      </c>
      <c r="J4508" t="s">
        <v>568</v>
      </c>
      <c r="K4508">
        <v>1052159.1212204592</v>
      </c>
      <c r="L4508">
        <v>0.22211693025967968</v>
      </c>
      <c r="M4508" t="s">
        <v>157</v>
      </c>
    </row>
    <row r="4509" spans="1:13" x14ac:dyDescent="0.3">
      <c r="A4509">
        <v>78</v>
      </c>
      <c r="B4509" t="s">
        <v>565</v>
      </c>
      <c r="C4509" s="1">
        <v>44652</v>
      </c>
      <c r="D4509" t="s">
        <v>60</v>
      </c>
      <c r="E4509" t="str">
        <f t="shared" si="70"/>
        <v>2022/04</v>
      </c>
      <c r="F4509">
        <v>5369778.7734421901</v>
      </c>
      <c r="G4509">
        <v>-1.4556890711012856E-2</v>
      </c>
      <c r="H4509" t="s">
        <v>128</v>
      </c>
      <c r="I4509">
        <v>2022</v>
      </c>
      <c r="J4509" t="s">
        <v>568</v>
      </c>
      <c r="K4509">
        <v>1052159.1212204592</v>
      </c>
      <c r="L4509">
        <v>0.19594086937514438</v>
      </c>
      <c r="M4509" t="s">
        <v>157</v>
      </c>
    </row>
    <row r="4510" spans="1:13" x14ac:dyDescent="0.3">
      <c r="A4510">
        <v>78</v>
      </c>
      <c r="B4510" t="s">
        <v>565</v>
      </c>
      <c r="C4510" s="1">
        <v>44621</v>
      </c>
      <c r="D4510" t="s">
        <v>61</v>
      </c>
      <c r="E4510" t="str">
        <f t="shared" si="70"/>
        <v>2022/03</v>
      </c>
      <c r="F4510">
        <v>5448517.7632093299</v>
      </c>
      <c r="G4510">
        <v>-0.11221413158962398</v>
      </c>
      <c r="H4510" t="s">
        <v>128</v>
      </c>
      <c r="I4510">
        <v>2022</v>
      </c>
      <c r="J4510" t="s">
        <v>568</v>
      </c>
      <c r="K4510">
        <v>1052159.1212204592</v>
      </c>
      <c r="L4510">
        <v>0.19310923942013689</v>
      </c>
      <c r="M4510" t="s">
        <v>157</v>
      </c>
    </row>
    <row r="4511" spans="1:13" x14ac:dyDescent="0.3">
      <c r="A4511">
        <v>78</v>
      </c>
      <c r="B4511" t="s">
        <v>565</v>
      </c>
      <c r="C4511" s="1">
        <v>44593</v>
      </c>
      <c r="D4511" t="s">
        <v>62</v>
      </c>
      <c r="E4511" t="str">
        <f t="shared" si="70"/>
        <v>2022/02</v>
      </c>
      <c r="F4511">
        <v>6095542.2980270498</v>
      </c>
      <c r="G4511">
        <v>4.9493724018091663E-2</v>
      </c>
      <c r="H4511" t="s">
        <v>128</v>
      </c>
      <c r="I4511">
        <v>2022</v>
      </c>
      <c r="J4511" t="s">
        <v>568</v>
      </c>
      <c r="K4511">
        <v>1052159.1212204592</v>
      </c>
      <c r="L4511">
        <v>0.17261124109679504</v>
      </c>
      <c r="M4511" t="s">
        <v>157</v>
      </c>
    </row>
    <row r="4512" spans="1:13" x14ac:dyDescent="0.3">
      <c r="A4512">
        <v>78</v>
      </c>
      <c r="B4512" t="s">
        <v>565</v>
      </c>
      <c r="C4512" s="1">
        <v>44562</v>
      </c>
      <c r="D4512" t="s">
        <v>63</v>
      </c>
      <c r="E4512" t="str">
        <f t="shared" si="70"/>
        <v>2022/01</v>
      </c>
      <c r="F4512">
        <v>5801195.4547547996</v>
      </c>
      <c r="G4512">
        <v>-0.21145859936940145</v>
      </c>
      <c r="H4512" t="s">
        <v>128</v>
      </c>
      <c r="I4512">
        <v>2022</v>
      </c>
      <c r="J4512" t="s">
        <v>568</v>
      </c>
      <c r="K4512">
        <v>1052159.1212204592</v>
      </c>
      <c r="L4512">
        <v>0.18136936247477825</v>
      </c>
      <c r="M4512" t="s">
        <v>157</v>
      </c>
    </row>
    <row r="4513" spans="1:13" x14ac:dyDescent="0.3">
      <c r="A4513">
        <v>78</v>
      </c>
      <c r="B4513" t="s">
        <v>565</v>
      </c>
      <c r="C4513" s="1">
        <v>44531</v>
      </c>
      <c r="D4513" t="s">
        <v>64</v>
      </c>
      <c r="E4513" t="str">
        <f t="shared" si="70"/>
        <v>2021/12</v>
      </c>
      <c r="F4513">
        <v>7167254.0858372897</v>
      </c>
      <c r="G4513">
        <v>4.0304293913078312E-2</v>
      </c>
      <c r="H4513" t="s">
        <v>128</v>
      </c>
      <c r="I4513">
        <v>2021</v>
      </c>
      <c r="J4513" t="s">
        <v>569</v>
      </c>
      <c r="K4513">
        <v>1332129.4365269353</v>
      </c>
      <c r="L4513">
        <v>0.18586329165576301</v>
      </c>
      <c r="M4513" t="s">
        <v>157</v>
      </c>
    </row>
    <row r="4514" spans="1:13" x14ac:dyDescent="0.3">
      <c r="A4514">
        <v>78</v>
      </c>
      <c r="B4514" t="s">
        <v>565</v>
      </c>
      <c r="C4514" s="1">
        <v>44501</v>
      </c>
      <c r="D4514" t="s">
        <v>66</v>
      </c>
      <c r="E4514" t="str">
        <f t="shared" si="70"/>
        <v>2021/11</v>
      </c>
      <c r="F4514">
        <v>6884126.9167267298</v>
      </c>
      <c r="G4514">
        <v>-6.0733326171640435E-2</v>
      </c>
      <c r="H4514" t="s">
        <v>128</v>
      </c>
      <c r="I4514">
        <v>2021</v>
      </c>
      <c r="J4514" t="s">
        <v>569</v>
      </c>
      <c r="K4514">
        <v>1332129.4365269353</v>
      </c>
      <c r="L4514">
        <v>0.19350739064531036</v>
      </c>
      <c r="M4514" t="s">
        <v>157</v>
      </c>
    </row>
    <row r="4515" spans="1:13" x14ac:dyDescent="0.3">
      <c r="A4515">
        <v>78</v>
      </c>
      <c r="B4515" t="s">
        <v>565</v>
      </c>
      <c r="C4515" s="1">
        <v>44470</v>
      </c>
      <c r="D4515" t="s">
        <v>67</v>
      </c>
      <c r="E4515" t="str">
        <f t="shared" si="70"/>
        <v>2021/10</v>
      </c>
      <c r="F4515">
        <v>7315179.9977281699</v>
      </c>
      <c r="G4515">
        <v>2.6270095628867583E-2</v>
      </c>
      <c r="H4515" t="s">
        <v>128</v>
      </c>
      <c r="I4515">
        <v>2021</v>
      </c>
      <c r="J4515" t="s">
        <v>569</v>
      </c>
      <c r="K4515">
        <v>1332129.4365269353</v>
      </c>
      <c r="L4515">
        <v>0.18210480629877138</v>
      </c>
      <c r="M4515" t="s">
        <v>157</v>
      </c>
    </row>
    <row r="4516" spans="1:13" x14ac:dyDescent="0.3">
      <c r="A4516">
        <v>78</v>
      </c>
      <c r="B4516" t="s">
        <v>565</v>
      </c>
      <c r="C4516" s="1">
        <v>44440</v>
      </c>
      <c r="D4516" t="s">
        <v>68</v>
      </c>
      <c r="E4516" t="str">
        <f t="shared" si="70"/>
        <v>2021/09</v>
      </c>
      <c r="F4516">
        <v>7125511.72908682</v>
      </c>
      <c r="G4516">
        <v>-5.8635200644818045E-2</v>
      </c>
      <c r="H4516" t="s">
        <v>128</v>
      </c>
      <c r="I4516">
        <v>2021</v>
      </c>
      <c r="J4516" t="s">
        <v>569</v>
      </c>
      <c r="K4516">
        <v>1332129.4365269353</v>
      </c>
      <c r="L4516">
        <v>0.18695210774674512</v>
      </c>
      <c r="M4516" t="s">
        <v>157</v>
      </c>
    </row>
    <row r="4517" spans="1:13" x14ac:dyDescent="0.3">
      <c r="A4517">
        <v>78</v>
      </c>
      <c r="B4517" t="s">
        <v>565</v>
      </c>
      <c r="C4517" s="1">
        <v>44409</v>
      </c>
      <c r="D4517" t="s">
        <v>69</v>
      </c>
      <c r="E4517" t="str">
        <f t="shared" si="70"/>
        <v>2021/08</v>
      </c>
      <c r="F4517">
        <v>7555809.5625433</v>
      </c>
      <c r="G4517">
        <v>4.9016361801586229E-2</v>
      </c>
      <c r="H4517" t="s">
        <v>128</v>
      </c>
      <c r="I4517">
        <v>2021</v>
      </c>
      <c r="J4517" t="s">
        <v>569</v>
      </c>
      <c r="K4517">
        <v>1332129.4365269353</v>
      </c>
      <c r="L4517">
        <v>0.17630532181895517</v>
      </c>
      <c r="M4517" t="s">
        <v>157</v>
      </c>
    </row>
    <row r="4518" spans="1:13" x14ac:dyDescent="0.3">
      <c r="A4518">
        <v>78</v>
      </c>
      <c r="B4518" t="s">
        <v>565</v>
      </c>
      <c r="C4518" s="1">
        <v>44378</v>
      </c>
      <c r="D4518" t="s">
        <v>70</v>
      </c>
      <c r="E4518" t="str">
        <f t="shared" si="70"/>
        <v>2021/07</v>
      </c>
      <c r="F4518">
        <v>7194381.5710424399</v>
      </c>
      <c r="G4518">
        <v>9.3459600598349582E-2</v>
      </c>
      <c r="H4518" t="s">
        <v>128</v>
      </c>
      <c r="I4518">
        <v>2021</v>
      </c>
      <c r="J4518" t="s">
        <v>569</v>
      </c>
      <c r="K4518">
        <v>1332129.4365269353</v>
      </c>
      <c r="L4518">
        <v>0.18516246648478982</v>
      </c>
      <c r="M4518" t="s">
        <v>157</v>
      </c>
    </row>
    <row r="4519" spans="1:13" x14ac:dyDescent="0.3">
      <c r="A4519">
        <v>78</v>
      </c>
      <c r="B4519" t="s">
        <v>565</v>
      </c>
      <c r="C4519" s="1">
        <v>44348</v>
      </c>
      <c r="D4519" t="s">
        <v>71</v>
      </c>
      <c r="E4519" t="str">
        <f t="shared" si="70"/>
        <v>2021/06</v>
      </c>
      <c r="F4519">
        <v>6552461.5187963704</v>
      </c>
      <c r="G4519">
        <v>2.4294654479854755E-2</v>
      </c>
      <c r="H4519" t="s">
        <v>128</v>
      </c>
      <c r="I4519">
        <v>2021</v>
      </c>
      <c r="J4519" t="s">
        <v>569</v>
      </c>
      <c r="K4519">
        <v>1332129.4365269353</v>
      </c>
      <c r="L4519">
        <v>0.203302138090486</v>
      </c>
      <c r="M4519" t="s">
        <v>157</v>
      </c>
    </row>
    <row r="4520" spans="1:13" x14ac:dyDescent="0.3">
      <c r="A4520">
        <v>78</v>
      </c>
      <c r="B4520" t="s">
        <v>565</v>
      </c>
      <c r="C4520" s="1">
        <v>44317</v>
      </c>
      <c r="D4520" t="s">
        <v>72</v>
      </c>
      <c r="E4520" t="str">
        <f t="shared" si="70"/>
        <v>2021/05</v>
      </c>
      <c r="F4520">
        <v>6395189.8955407599</v>
      </c>
      <c r="G4520">
        <v>-1.4697052029431707E-2</v>
      </c>
      <c r="H4520" t="s">
        <v>128</v>
      </c>
      <c r="I4520">
        <v>2021</v>
      </c>
      <c r="J4520" t="s">
        <v>569</v>
      </c>
      <c r="K4520">
        <v>1332129.4365269353</v>
      </c>
      <c r="L4520">
        <v>0.20830177966346283</v>
      </c>
      <c r="M4520" t="s">
        <v>157</v>
      </c>
    </row>
    <row r="4521" spans="1:13" x14ac:dyDescent="0.3">
      <c r="A4521">
        <v>78</v>
      </c>
      <c r="B4521" t="s">
        <v>565</v>
      </c>
      <c r="C4521" s="1">
        <v>44287</v>
      </c>
      <c r="D4521" t="s">
        <v>73</v>
      </c>
      <c r="E4521" t="str">
        <f t="shared" si="70"/>
        <v>2021/04</v>
      </c>
      <c r="F4521">
        <v>6489874.4215344004</v>
      </c>
      <c r="G4521">
        <v>9.875376522899057E-2</v>
      </c>
      <c r="H4521" t="s">
        <v>128</v>
      </c>
      <c r="I4521">
        <v>2021</v>
      </c>
      <c r="J4521" t="s">
        <v>569</v>
      </c>
      <c r="K4521">
        <v>1332129.4365269353</v>
      </c>
      <c r="L4521">
        <v>0.20526274470068714</v>
      </c>
      <c r="M4521" t="s">
        <v>157</v>
      </c>
    </row>
    <row r="4522" spans="1:13" x14ac:dyDescent="0.3">
      <c r="A4522">
        <v>78</v>
      </c>
      <c r="B4522" t="s">
        <v>565</v>
      </c>
      <c r="C4522" s="1">
        <v>44256</v>
      </c>
      <c r="D4522" t="s">
        <v>74</v>
      </c>
      <c r="E4522" t="str">
        <f t="shared" si="70"/>
        <v>2021/03</v>
      </c>
      <c r="F4522">
        <v>5879604.0180121697</v>
      </c>
      <c r="G4522">
        <v>5.1508731442936218E-2</v>
      </c>
      <c r="H4522" t="s">
        <v>128</v>
      </c>
      <c r="I4522">
        <v>2021</v>
      </c>
      <c r="J4522" t="s">
        <v>569</v>
      </c>
      <c r="K4522">
        <v>1332129.4365269353</v>
      </c>
      <c r="L4522">
        <v>0.22656788321899846</v>
      </c>
      <c r="M4522" t="s">
        <v>157</v>
      </c>
    </row>
    <row r="4523" spans="1:13" x14ac:dyDescent="0.3">
      <c r="A4523">
        <v>78</v>
      </c>
      <c r="B4523" t="s">
        <v>565</v>
      </c>
      <c r="C4523" s="1">
        <v>44228</v>
      </c>
      <c r="D4523" t="s">
        <v>75</v>
      </c>
      <c r="E4523" t="str">
        <f t="shared" si="70"/>
        <v>2021/02</v>
      </c>
      <c r="F4523">
        <v>5584420.5963777304</v>
      </c>
      <c r="G4523">
        <v>3.5378650733595307E-2</v>
      </c>
      <c r="H4523" t="s">
        <v>128</v>
      </c>
      <c r="I4523">
        <v>2021</v>
      </c>
      <c r="J4523" t="s">
        <v>569</v>
      </c>
      <c r="K4523">
        <v>1332129.4365269353</v>
      </c>
      <c r="L4523">
        <v>0.23854389431036152</v>
      </c>
      <c r="M4523" t="s">
        <v>157</v>
      </c>
    </row>
    <row r="4524" spans="1:13" x14ac:dyDescent="0.3">
      <c r="A4524">
        <v>78</v>
      </c>
      <c r="B4524" t="s">
        <v>565</v>
      </c>
      <c r="C4524" s="1">
        <v>44197</v>
      </c>
      <c r="D4524" t="s">
        <v>76</v>
      </c>
      <c r="E4524" t="str">
        <f t="shared" si="70"/>
        <v>2021/01</v>
      </c>
      <c r="F4524">
        <v>5390305.3449794604</v>
      </c>
      <c r="G4524">
        <v>-2.4811436563562678E-2</v>
      </c>
      <c r="H4524" t="s">
        <v>128</v>
      </c>
      <c r="I4524">
        <v>2021</v>
      </c>
      <c r="J4524" t="s">
        <v>569</v>
      </c>
      <c r="K4524">
        <v>1332129.4365269353</v>
      </c>
      <c r="L4524">
        <v>0.24713431823814638</v>
      </c>
      <c r="M4524" t="s">
        <v>15</v>
      </c>
    </row>
    <row r="4525" spans="1:13" x14ac:dyDescent="0.3">
      <c r="A4525">
        <v>78</v>
      </c>
      <c r="B4525" t="s">
        <v>565</v>
      </c>
      <c r="C4525" s="1">
        <v>44166</v>
      </c>
      <c r="D4525" t="s">
        <v>77</v>
      </c>
      <c r="E4525" t="str">
        <f t="shared" si="70"/>
        <v>2020/12</v>
      </c>
      <c r="F4525">
        <v>5525719.5275453003</v>
      </c>
      <c r="G4525">
        <v>8.9122837075381309E-2</v>
      </c>
      <c r="H4525" t="s">
        <v>128</v>
      </c>
      <c r="I4525">
        <v>2020</v>
      </c>
      <c r="J4525" t="s">
        <v>570</v>
      </c>
      <c r="K4525">
        <v>967161.18884765741</v>
      </c>
      <c r="L4525">
        <v>0.17502900464390764</v>
      </c>
      <c r="M4525" t="s">
        <v>157</v>
      </c>
    </row>
    <row r="4526" spans="1:13" x14ac:dyDescent="0.3">
      <c r="A4526">
        <v>78</v>
      </c>
      <c r="B4526" t="s">
        <v>565</v>
      </c>
      <c r="C4526" s="1">
        <v>44136</v>
      </c>
      <c r="D4526" t="s">
        <v>79</v>
      </c>
      <c r="E4526" t="str">
        <f t="shared" si="70"/>
        <v>2020/11</v>
      </c>
      <c r="F4526">
        <v>5054559.1251929002</v>
      </c>
      <c r="G4526">
        <v>-9.4667703246145863E-3</v>
      </c>
      <c r="H4526" t="s">
        <v>128</v>
      </c>
      <c r="I4526">
        <v>2020</v>
      </c>
      <c r="J4526" t="s">
        <v>570</v>
      </c>
      <c r="K4526">
        <v>967161.18884765741</v>
      </c>
      <c r="L4526">
        <v>0.19134432200567977</v>
      </c>
      <c r="M4526" t="s">
        <v>157</v>
      </c>
    </row>
    <row r="4527" spans="1:13" x14ac:dyDescent="0.3">
      <c r="A4527">
        <v>78</v>
      </c>
      <c r="B4527" t="s">
        <v>565</v>
      </c>
      <c r="C4527" s="1">
        <v>44105</v>
      </c>
      <c r="D4527" t="s">
        <v>80</v>
      </c>
      <c r="E4527" t="str">
        <f t="shared" si="70"/>
        <v>2020/10</v>
      </c>
      <c r="F4527">
        <v>5102636.6860789498</v>
      </c>
      <c r="G4527">
        <v>7.5316727497966168E-2</v>
      </c>
      <c r="H4527" t="s">
        <v>128</v>
      </c>
      <c r="I4527">
        <v>2020</v>
      </c>
      <c r="J4527" t="s">
        <v>570</v>
      </c>
      <c r="K4527">
        <v>967161.18884765741</v>
      </c>
      <c r="L4527">
        <v>0.18954145637808656</v>
      </c>
      <c r="M4527" t="s">
        <v>157</v>
      </c>
    </row>
    <row r="4528" spans="1:13" x14ac:dyDescent="0.3">
      <c r="A4528">
        <v>78</v>
      </c>
      <c r="B4528" t="s">
        <v>565</v>
      </c>
      <c r="C4528" s="1">
        <v>44075</v>
      </c>
      <c r="D4528" t="s">
        <v>81</v>
      </c>
      <c r="E4528" t="str">
        <f t="shared" si="70"/>
        <v>2020/09</v>
      </c>
      <c r="F4528">
        <v>4732438.8177093901</v>
      </c>
      <c r="G4528">
        <v>4.963708229400364E-2</v>
      </c>
      <c r="H4528" t="s">
        <v>128</v>
      </c>
      <c r="I4528">
        <v>2020</v>
      </c>
      <c r="J4528" t="s">
        <v>570</v>
      </c>
      <c r="K4528">
        <v>967161.18884765741</v>
      </c>
      <c r="L4528">
        <v>0.20436845062389752</v>
      </c>
      <c r="M4528" t="s">
        <v>157</v>
      </c>
    </row>
    <row r="4529" spans="1:13" x14ac:dyDescent="0.3">
      <c r="A4529">
        <v>78</v>
      </c>
      <c r="B4529" t="s">
        <v>565</v>
      </c>
      <c r="C4529" s="1">
        <v>44044</v>
      </c>
      <c r="D4529" t="s">
        <v>82</v>
      </c>
      <c r="E4529" t="str">
        <f t="shared" si="70"/>
        <v>2020/08</v>
      </c>
      <c r="F4529">
        <v>4503269.0726106102</v>
      </c>
      <c r="G4529">
        <v>0.13648440577041757</v>
      </c>
      <c r="H4529" t="s">
        <v>128</v>
      </c>
      <c r="I4529">
        <v>2020</v>
      </c>
      <c r="J4529" t="s">
        <v>570</v>
      </c>
      <c r="K4529">
        <v>967161.18884765741</v>
      </c>
      <c r="L4529">
        <v>0.21476868764738949</v>
      </c>
      <c r="M4529" t="s">
        <v>157</v>
      </c>
    </row>
    <row r="4530" spans="1:13" x14ac:dyDescent="0.3">
      <c r="A4530">
        <v>78</v>
      </c>
      <c r="B4530" t="s">
        <v>565</v>
      </c>
      <c r="C4530" s="1">
        <v>44013</v>
      </c>
      <c r="D4530" t="s">
        <v>83</v>
      </c>
      <c r="E4530" t="str">
        <f t="shared" si="70"/>
        <v>2020/07</v>
      </c>
      <c r="F4530">
        <v>3928741.6659969999</v>
      </c>
      <c r="G4530">
        <v>-0.11997882661115504</v>
      </c>
      <c r="H4530" t="s">
        <v>128</v>
      </c>
      <c r="I4530">
        <v>2020</v>
      </c>
      <c r="J4530" t="s">
        <v>570</v>
      </c>
      <c r="K4530">
        <v>967161.18884765741</v>
      </c>
      <c r="L4530">
        <v>0.24617581685718196</v>
      </c>
      <c r="M4530" t="s">
        <v>157</v>
      </c>
    </row>
    <row r="4531" spans="1:13" x14ac:dyDescent="0.3">
      <c r="A4531">
        <v>78</v>
      </c>
      <c r="B4531" t="s">
        <v>565</v>
      </c>
      <c r="C4531" s="1">
        <v>43983</v>
      </c>
      <c r="D4531" t="s">
        <v>84</v>
      </c>
      <c r="E4531" t="str">
        <f t="shared" si="70"/>
        <v>2020/06</v>
      </c>
      <c r="F4531">
        <v>4429550.0695013804</v>
      </c>
      <c r="G4531">
        <v>-6.4448074975909986E-2</v>
      </c>
      <c r="H4531" t="s">
        <v>128</v>
      </c>
      <c r="I4531">
        <v>2020</v>
      </c>
      <c r="J4531" t="s">
        <v>570</v>
      </c>
      <c r="K4531">
        <v>967161.18884765741</v>
      </c>
      <c r="L4531">
        <v>0.21834298600817656</v>
      </c>
      <c r="M4531" t="s">
        <v>157</v>
      </c>
    </row>
    <row r="4532" spans="1:13" x14ac:dyDescent="0.3">
      <c r="A4532">
        <v>78</v>
      </c>
      <c r="B4532" t="s">
        <v>565</v>
      </c>
      <c r="C4532" s="1">
        <v>43952</v>
      </c>
      <c r="D4532" t="s">
        <v>85</v>
      </c>
      <c r="E4532" t="str">
        <f t="shared" si="70"/>
        <v>2020/05</v>
      </c>
      <c r="F4532">
        <v>4724426.08193829</v>
      </c>
      <c r="G4532">
        <v>0.11566511972763514</v>
      </c>
      <c r="H4532" t="s">
        <v>128</v>
      </c>
      <c r="I4532">
        <v>2020</v>
      </c>
      <c r="J4532" t="s">
        <v>570</v>
      </c>
      <c r="K4532">
        <v>967161.18884765741</v>
      </c>
      <c r="L4532">
        <v>0.20471506423714861</v>
      </c>
      <c r="M4532" t="s">
        <v>157</v>
      </c>
    </row>
    <row r="4533" spans="1:13" x14ac:dyDescent="0.3">
      <c r="A4533">
        <v>78</v>
      </c>
      <c r="B4533" t="s">
        <v>565</v>
      </c>
      <c r="C4533" s="1">
        <v>43922</v>
      </c>
      <c r="D4533" t="s">
        <v>86</v>
      </c>
      <c r="E4533" t="str">
        <f t="shared" si="70"/>
        <v>2020/04</v>
      </c>
      <c r="F4533">
        <v>4208393.4422601899</v>
      </c>
      <c r="G4533">
        <v>2.5857220525445458E-2</v>
      </c>
      <c r="H4533" t="s">
        <v>128</v>
      </c>
      <c r="I4533">
        <v>2020</v>
      </c>
      <c r="J4533" t="s">
        <v>570</v>
      </c>
      <c r="K4533">
        <v>967161.18884765741</v>
      </c>
      <c r="L4533">
        <v>0.22981719796812222</v>
      </c>
      <c r="M4533" t="s">
        <v>157</v>
      </c>
    </row>
    <row r="4534" spans="1:13" x14ac:dyDescent="0.3">
      <c r="A4534">
        <v>78</v>
      </c>
      <c r="B4534" t="s">
        <v>565</v>
      </c>
      <c r="C4534" s="1">
        <v>43891</v>
      </c>
      <c r="D4534" t="s">
        <v>87</v>
      </c>
      <c r="E4534" t="str">
        <f t="shared" si="70"/>
        <v>2020/03</v>
      </c>
      <c r="F4534">
        <v>4100970.8943437501</v>
      </c>
      <c r="G4534">
        <v>-0.2198852849268646</v>
      </c>
      <c r="H4534" t="s">
        <v>128</v>
      </c>
      <c r="I4534">
        <v>2020</v>
      </c>
      <c r="J4534" t="s">
        <v>570</v>
      </c>
      <c r="K4534">
        <v>967161.18884765741</v>
      </c>
      <c r="L4534">
        <v>0.23583712583320479</v>
      </c>
      <c r="M4534" t="s">
        <v>157</v>
      </c>
    </row>
    <row r="4535" spans="1:13" x14ac:dyDescent="0.3">
      <c r="A4535">
        <v>78</v>
      </c>
      <c r="B4535" t="s">
        <v>565</v>
      </c>
      <c r="C4535" s="1">
        <v>43862</v>
      </c>
      <c r="D4535" t="s">
        <v>88</v>
      </c>
      <c r="E4535" t="str">
        <f t="shared" si="70"/>
        <v>2020/02</v>
      </c>
      <c r="F4535">
        <v>5109538.2295852797</v>
      </c>
      <c r="G4535">
        <v>-7.9171523781459363E-2</v>
      </c>
      <c r="H4535" t="s">
        <v>128</v>
      </c>
      <c r="I4535">
        <v>2020</v>
      </c>
      <c r="J4535" t="s">
        <v>570</v>
      </c>
      <c r="K4535">
        <v>967161.18884765741</v>
      </c>
      <c r="L4535">
        <v>0.18928543938620418</v>
      </c>
      <c r="M4535" t="s">
        <v>157</v>
      </c>
    </row>
    <row r="4536" spans="1:13" x14ac:dyDescent="0.3">
      <c r="A4536">
        <v>78</v>
      </c>
      <c r="B4536" t="s">
        <v>565</v>
      </c>
      <c r="C4536" s="1">
        <v>43831</v>
      </c>
      <c r="D4536" t="s">
        <v>89</v>
      </c>
      <c r="E4536" t="str">
        <f t="shared" si="70"/>
        <v>2020/01</v>
      </c>
      <c r="F4536">
        <v>5530512.8889744999</v>
      </c>
      <c r="G4536">
        <v>4.5713985386578088E-2</v>
      </c>
      <c r="H4536" t="s">
        <v>128</v>
      </c>
      <c r="I4536">
        <v>2020</v>
      </c>
      <c r="J4536" t="s">
        <v>570</v>
      </c>
      <c r="K4536">
        <v>967161.18884765741</v>
      </c>
      <c r="L4536">
        <v>0.17487730491972403</v>
      </c>
      <c r="M4536" t="s">
        <v>157</v>
      </c>
    </row>
    <row r="4537" spans="1:13" x14ac:dyDescent="0.3">
      <c r="A4537">
        <v>78</v>
      </c>
      <c r="B4537" t="s">
        <v>565</v>
      </c>
      <c r="C4537" s="1">
        <v>43800</v>
      </c>
      <c r="D4537" t="s">
        <v>90</v>
      </c>
      <c r="E4537" t="str">
        <f t="shared" si="70"/>
        <v>2019/12</v>
      </c>
      <c r="F4537">
        <v>5283382.7900122199</v>
      </c>
      <c r="G4537">
        <v>6.4479065955914294E-2</v>
      </c>
      <c r="H4537" t="s">
        <v>128</v>
      </c>
      <c r="I4537">
        <v>2019</v>
      </c>
      <c r="J4537" t="s">
        <v>571</v>
      </c>
      <c r="K4537">
        <v>807510.80042678583</v>
      </c>
      <c r="L4537">
        <v>0.15283973024883138</v>
      </c>
      <c r="M4537" t="s">
        <v>157</v>
      </c>
    </row>
    <row r="4538" spans="1:13" x14ac:dyDescent="0.3">
      <c r="A4538">
        <v>78</v>
      </c>
      <c r="B4538" t="s">
        <v>565</v>
      </c>
      <c r="C4538" s="1">
        <v>43770</v>
      </c>
      <c r="D4538" t="s">
        <v>92</v>
      </c>
      <c r="E4538" t="str">
        <f t="shared" si="70"/>
        <v>2019/11</v>
      </c>
      <c r="F4538">
        <v>4953465.8660944803</v>
      </c>
      <c r="G4538">
        <v>8.8136412097121461E-2</v>
      </c>
      <c r="H4538" t="s">
        <v>128</v>
      </c>
      <c r="I4538">
        <v>2019</v>
      </c>
      <c r="J4538" t="s">
        <v>571</v>
      </c>
      <c r="K4538">
        <v>807510.80042678583</v>
      </c>
      <c r="L4538">
        <v>0.16301935296537354</v>
      </c>
      <c r="M4538" t="s">
        <v>157</v>
      </c>
    </row>
    <row r="4539" spans="1:13" x14ac:dyDescent="0.3">
      <c r="A4539">
        <v>78</v>
      </c>
      <c r="B4539" t="s">
        <v>565</v>
      </c>
      <c r="C4539" s="1">
        <v>43739</v>
      </c>
      <c r="D4539" t="s">
        <v>93</v>
      </c>
      <c r="E4539" t="str">
        <f t="shared" si="70"/>
        <v>2019/10</v>
      </c>
      <c r="F4539">
        <v>4535571.49533296</v>
      </c>
      <c r="G4539">
        <v>2.9884465498341936E-2</v>
      </c>
      <c r="H4539" t="s">
        <v>128</v>
      </c>
      <c r="I4539">
        <v>2019</v>
      </c>
      <c r="J4539" t="s">
        <v>571</v>
      </c>
      <c r="K4539">
        <v>807510.80042678583</v>
      </c>
      <c r="L4539">
        <v>0.17803948218161772</v>
      </c>
      <c r="M4539" t="s">
        <v>157</v>
      </c>
    </row>
    <row r="4540" spans="1:13" x14ac:dyDescent="0.3">
      <c r="A4540">
        <v>78</v>
      </c>
      <c r="B4540" t="s">
        <v>565</v>
      </c>
      <c r="C4540" s="1">
        <v>43709</v>
      </c>
      <c r="D4540" t="s">
        <v>94</v>
      </c>
      <c r="E4540" t="str">
        <f t="shared" si="70"/>
        <v>2019/09</v>
      </c>
      <c r="F4540">
        <v>4402033.6571221296</v>
      </c>
      <c r="G4540">
        <v>3.9418842150683447E-2</v>
      </c>
      <c r="H4540" t="s">
        <v>128</v>
      </c>
      <c r="I4540">
        <v>2019</v>
      </c>
      <c r="J4540" t="s">
        <v>571</v>
      </c>
      <c r="K4540">
        <v>807510.80042678583</v>
      </c>
      <c r="L4540">
        <v>0.183440396717617</v>
      </c>
      <c r="M4540" t="s">
        <v>157</v>
      </c>
    </row>
    <row r="4541" spans="1:13" x14ac:dyDescent="0.3">
      <c r="A4541">
        <v>78</v>
      </c>
      <c r="B4541" t="s">
        <v>565</v>
      </c>
      <c r="C4541" s="1">
        <v>43678</v>
      </c>
      <c r="D4541" t="s">
        <v>95</v>
      </c>
      <c r="E4541" t="str">
        <f t="shared" si="70"/>
        <v>2019/08</v>
      </c>
      <c r="F4541">
        <v>4231886.1278870599</v>
      </c>
      <c r="G4541">
        <v>-3.2488577451411572E-2</v>
      </c>
      <c r="H4541" t="s">
        <v>128</v>
      </c>
      <c r="I4541">
        <v>2019</v>
      </c>
      <c r="J4541" t="s">
        <v>571</v>
      </c>
      <c r="K4541">
        <v>807510.80042678583</v>
      </c>
      <c r="L4541">
        <v>0.19081581498743402</v>
      </c>
      <c r="M4541" t="s">
        <v>157</v>
      </c>
    </row>
    <row r="4542" spans="1:13" x14ac:dyDescent="0.3">
      <c r="A4542">
        <v>78</v>
      </c>
      <c r="B4542" t="s">
        <v>565</v>
      </c>
      <c r="C4542" s="1">
        <v>43647</v>
      </c>
      <c r="D4542" t="s">
        <v>96</v>
      </c>
      <c r="E4542" t="str">
        <f t="shared" si="70"/>
        <v>2019/07</v>
      </c>
      <c r="F4542">
        <v>4371631.8665705398</v>
      </c>
      <c r="G4542">
        <v>9.0457110663635001E-2</v>
      </c>
      <c r="H4542" t="s">
        <v>128</v>
      </c>
      <c r="I4542">
        <v>2019</v>
      </c>
      <c r="J4542" t="s">
        <v>571</v>
      </c>
      <c r="K4542">
        <v>807510.80042678583</v>
      </c>
      <c r="L4542">
        <v>0.1847161026072999</v>
      </c>
      <c r="M4542" t="s">
        <v>157</v>
      </c>
    </row>
    <row r="4543" spans="1:13" x14ac:dyDescent="0.3">
      <c r="A4543">
        <v>78</v>
      </c>
      <c r="B4543" t="s">
        <v>565</v>
      </c>
      <c r="C4543" s="1">
        <v>43617</v>
      </c>
      <c r="D4543" t="s">
        <v>97</v>
      </c>
      <c r="E4543" t="str">
        <f t="shared" si="70"/>
        <v>2019/06</v>
      </c>
      <c r="F4543">
        <v>3993544.7841882398</v>
      </c>
      <c r="G4543">
        <v>6.1203661131068498E-3</v>
      </c>
      <c r="H4543" t="s">
        <v>128</v>
      </c>
      <c r="I4543">
        <v>2019</v>
      </c>
      <c r="J4543" t="s">
        <v>571</v>
      </c>
      <c r="K4543">
        <v>807510.80042678583</v>
      </c>
      <c r="L4543">
        <v>0.20220401774984151</v>
      </c>
      <c r="M4543" t="s">
        <v>157</v>
      </c>
    </row>
    <row r="4544" spans="1:13" x14ac:dyDescent="0.3">
      <c r="A4544">
        <v>78</v>
      </c>
      <c r="B4544" t="s">
        <v>565</v>
      </c>
      <c r="C4544" s="1">
        <v>43586</v>
      </c>
      <c r="D4544" t="s">
        <v>98</v>
      </c>
      <c r="E4544" t="str">
        <f t="shared" si="70"/>
        <v>2019/05</v>
      </c>
      <c r="F4544">
        <v>3969177.4725185302</v>
      </c>
      <c r="G4544">
        <v>-1.5476401527369702E-2</v>
      </c>
      <c r="H4544" t="s">
        <v>128</v>
      </c>
      <c r="I4544">
        <v>2019</v>
      </c>
      <c r="J4544" t="s">
        <v>571</v>
      </c>
      <c r="K4544">
        <v>807510.80042678583</v>
      </c>
      <c r="L4544">
        <v>0.20344537527428888</v>
      </c>
      <c r="M4544" t="s">
        <v>157</v>
      </c>
    </row>
    <row r="4545" spans="1:13" x14ac:dyDescent="0.3">
      <c r="A4545">
        <v>78</v>
      </c>
      <c r="B4545" t="s">
        <v>565</v>
      </c>
      <c r="C4545" s="1">
        <v>43556</v>
      </c>
      <c r="D4545" t="s">
        <v>99</v>
      </c>
      <c r="E4545" t="str">
        <f t="shared" si="70"/>
        <v>2019/04</v>
      </c>
      <c r="F4545">
        <v>4031083.8652707599</v>
      </c>
      <c r="G4545">
        <v>4.3649817305624589E-2</v>
      </c>
      <c r="H4545" t="s">
        <v>128</v>
      </c>
      <c r="I4545">
        <v>2019</v>
      </c>
      <c r="J4545" t="s">
        <v>571</v>
      </c>
      <c r="K4545">
        <v>807510.80042678583</v>
      </c>
      <c r="L4545">
        <v>0.20032101226763907</v>
      </c>
      <c r="M4545" t="s">
        <v>157</v>
      </c>
    </row>
    <row r="4546" spans="1:13" x14ac:dyDescent="0.3">
      <c r="A4546">
        <v>78</v>
      </c>
      <c r="B4546" t="s">
        <v>565</v>
      </c>
      <c r="C4546" s="1">
        <v>43525</v>
      </c>
      <c r="D4546" t="s">
        <v>100</v>
      </c>
      <c r="E4546" t="str">
        <f t="shared" si="70"/>
        <v>2019/03</v>
      </c>
      <c r="F4546">
        <v>3858912.7456616298</v>
      </c>
      <c r="G4546">
        <v>-1.9414552188315035E-2</v>
      </c>
      <c r="H4546" t="s">
        <v>128</v>
      </c>
      <c r="I4546">
        <v>2019</v>
      </c>
      <c r="J4546" t="s">
        <v>571</v>
      </c>
      <c r="K4546">
        <v>807510.80042678583</v>
      </c>
      <c r="L4546">
        <v>0.20925863154968385</v>
      </c>
      <c r="M4546" t="s">
        <v>157</v>
      </c>
    </row>
    <row r="4547" spans="1:13" x14ac:dyDescent="0.3">
      <c r="A4547">
        <v>78</v>
      </c>
      <c r="B4547" t="s">
        <v>565</v>
      </c>
      <c r="C4547" s="1">
        <v>43497</v>
      </c>
      <c r="D4547" t="s">
        <v>101</v>
      </c>
      <c r="E4547" t="str">
        <f t="shared" ref="E4547:E4610" si="71">TEXT(C4547,"yyyy/mm")</f>
        <v>2019/02</v>
      </c>
      <c r="F4547">
        <v>3934563.7979890699</v>
      </c>
      <c r="G4547">
        <v>-2.5613995058370927E-2</v>
      </c>
      <c r="H4547" t="s">
        <v>128</v>
      </c>
      <c r="I4547">
        <v>2019</v>
      </c>
      <c r="J4547" t="s">
        <v>571</v>
      </c>
      <c r="K4547">
        <v>807510.80042678583</v>
      </c>
      <c r="L4547">
        <v>0.20523515232857562</v>
      </c>
      <c r="M4547" t="s">
        <v>157</v>
      </c>
    </row>
    <row r="4548" spans="1:13" x14ac:dyDescent="0.3">
      <c r="A4548">
        <v>78</v>
      </c>
      <c r="B4548" t="s">
        <v>565</v>
      </c>
      <c r="C4548" s="1">
        <v>43466</v>
      </c>
      <c r="D4548" t="s">
        <v>102</v>
      </c>
      <c r="E4548" t="str">
        <f t="shared" si="71"/>
        <v>2019/01</v>
      </c>
      <c r="F4548">
        <v>4036645.4743882399</v>
      </c>
      <c r="G4548">
        <v>0.18163070646530952</v>
      </c>
      <c r="H4548" t="s">
        <v>128</v>
      </c>
      <c r="I4548">
        <v>2019</v>
      </c>
      <c r="J4548" t="s">
        <v>571</v>
      </c>
      <c r="K4548">
        <v>807510.80042678583</v>
      </c>
      <c r="L4548">
        <v>0.20004501399746169</v>
      </c>
      <c r="M4548" t="s">
        <v>157</v>
      </c>
    </row>
    <row r="4549" spans="1:13" x14ac:dyDescent="0.3">
      <c r="A4549">
        <v>78</v>
      </c>
      <c r="B4549" t="s">
        <v>565</v>
      </c>
      <c r="C4549" s="1">
        <v>43435</v>
      </c>
      <c r="D4549" t="s">
        <v>103</v>
      </c>
      <c r="E4549" t="str">
        <f t="shared" si="71"/>
        <v>2018/12</v>
      </c>
      <c r="F4549">
        <v>3366195.9631300298</v>
      </c>
      <c r="G4549">
        <v>-2.2023848948968885E-2</v>
      </c>
      <c r="H4549" t="s">
        <v>128</v>
      </c>
      <c r="I4549">
        <v>2018</v>
      </c>
      <c r="J4549" t="s">
        <v>572</v>
      </c>
      <c r="K4549">
        <v>720223.75484418601</v>
      </c>
      <c r="L4549">
        <v>0.21395776203548525</v>
      </c>
      <c r="M4549" t="s">
        <v>157</v>
      </c>
    </row>
    <row r="4550" spans="1:13" x14ac:dyDescent="0.3">
      <c r="A4550">
        <v>78</v>
      </c>
      <c r="B4550" t="s">
        <v>565</v>
      </c>
      <c r="C4550" s="1">
        <v>43405</v>
      </c>
      <c r="D4550" t="s">
        <v>105</v>
      </c>
      <c r="E4550" t="str">
        <f t="shared" si="71"/>
        <v>2018/11</v>
      </c>
      <c r="F4550">
        <v>3441154.96756976</v>
      </c>
      <c r="G4550">
        <v>-5.2067734334130429E-2</v>
      </c>
      <c r="H4550" t="s">
        <v>128</v>
      </c>
      <c r="I4550">
        <v>2018</v>
      </c>
      <c r="J4550" t="s">
        <v>572</v>
      </c>
      <c r="K4550">
        <v>720223.75484418601</v>
      </c>
      <c r="L4550">
        <v>0.20929709984924863</v>
      </c>
      <c r="M4550" t="s">
        <v>157</v>
      </c>
    </row>
    <row r="4551" spans="1:13" x14ac:dyDescent="0.3">
      <c r="A4551">
        <v>78</v>
      </c>
      <c r="B4551" t="s">
        <v>565</v>
      </c>
      <c r="C4551" s="1">
        <v>43374</v>
      </c>
      <c r="D4551" t="s">
        <v>106</v>
      </c>
      <c r="E4551" t="str">
        <f t="shared" si="71"/>
        <v>2018/10</v>
      </c>
      <c r="F4551">
        <v>3625074.7027728902</v>
      </c>
      <c r="G4551">
        <v>4.2640832566863266E-4</v>
      </c>
      <c r="H4551" t="s">
        <v>128</v>
      </c>
      <c r="I4551">
        <v>2018</v>
      </c>
      <c r="J4551" t="s">
        <v>572</v>
      </c>
      <c r="K4551">
        <v>720223.75484418601</v>
      </c>
      <c r="L4551">
        <v>0.19867832083385009</v>
      </c>
      <c r="M4551" t="s">
        <v>157</v>
      </c>
    </row>
    <row r="4552" spans="1:13" x14ac:dyDescent="0.3">
      <c r="A4552">
        <v>78</v>
      </c>
      <c r="B4552" t="s">
        <v>565</v>
      </c>
      <c r="C4552" s="1">
        <v>43344</v>
      </c>
      <c r="D4552" t="s">
        <v>107</v>
      </c>
      <c r="E4552" t="str">
        <f t="shared" si="71"/>
        <v>2018/09</v>
      </c>
      <c r="F4552">
        <v>3623529.2702545198</v>
      </c>
      <c r="G4552">
        <v>-4.9510925084876541E-2</v>
      </c>
      <c r="H4552" t="s">
        <v>128</v>
      </c>
      <c r="I4552">
        <v>2018</v>
      </c>
      <c r="J4552" t="s">
        <v>572</v>
      </c>
      <c r="K4552">
        <v>720223.75484418601</v>
      </c>
      <c r="L4552">
        <v>0.19876305698880056</v>
      </c>
      <c r="M4552" t="s">
        <v>157</v>
      </c>
    </row>
    <row r="4553" spans="1:13" x14ac:dyDescent="0.3">
      <c r="A4553">
        <v>78</v>
      </c>
      <c r="B4553" t="s">
        <v>565</v>
      </c>
      <c r="C4553" s="1">
        <v>43313</v>
      </c>
      <c r="D4553" t="s">
        <v>108</v>
      </c>
      <c r="E4553" t="str">
        <f t="shared" si="71"/>
        <v>2018/08</v>
      </c>
      <c r="F4553">
        <v>3807449.0054576602</v>
      </c>
      <c r="G4553">
        <v>2.5339228551377026E-2</v>
      </c>
      <c r="H4553" t="s">
        <v>128</v>
      </c>
      <c r="I4553">
        <v>2018</v>
      </c>
      <c r="J4553" t="s">
        <v>572</v>
      </c>
      <c r="K4553">
        <v>720223.75484418601</v>
      </c>
      <c r="L4553">
        <v>0.18916175996364112</v>
      </c>
      <c r="M4553" t="s">
        <v>157</v>
      </c>
    </row>
    <row r="4554" spans="1:13" x14ac:dyDescent="0.3">
      <c r="A4554">
        <v>78</v>
      </c>
      <c r="B4554" t="s">
        <v>565</v>
      </c>
      <c r="C4554" s="1">
        <v>43282</v>
      </c>
      <c r="D4554" t="s">
        <v>109</v>
      </c>
      <c r="E4554" t="str">
        <f t="shared" si="71"/>
        <v>2018/07</v>
      </c>
      <c r="F4554">
        <v>3712183.2623989498</v>
      </c>
      <c r="G4554">
        <v>-0.11808560703898068</v>
      </c>
      <c r="H4554" t="s">
        <v>128</v>
      </c>
      <c r="I4554">
        <v>2018</v>
      </c>
      <c r="J4554" t="s">
        <v>572</v>
      </c>
      <c r="K4554">
        <v>720223.75484418601</v>
      </c>
      <c r="L4554">
        <v>0.19401621739406014</v>
      </c>
      <c r="M4554" t="s">
        <v>157</v>
      </c>
    </row>
    <row r="4555" spans="1:13" x14ac:dyDescent="0.3">
      <c r="A4555">
        <v>78</v>
      </c>
      <c r="B4555" t="s">
        <v>565</v>
      </c>
      <c r="C4555" s="1">
        <v>43252</v>
      </c>
      <c r="D4555" t="s">
        <v>110</v>
      </c>
      <c r="E4555" t="str">
        <f t="shared" si="71"/>
        <v>2018/06</v>
      </c>
      <c r="F4555">
        <v>4177469.9618576998</v>
      </c>
      <c r="G4555">
        <v>6.5711102401449492E-2</v>
      </c>
      <c r="H4555" t="s">
        <v>128</v>
      </c>
      <c r="I4555">
        <v>2018</v>
      </c>
      <c r="J4555" t="s">
        <v>572</v>
      </c>
      <c r="K4555">
        <v>720223.75484418601</v>
      </c>
      <c r="L4555">
        <v>0.1724066866836084</v>
      </c>
      <c r="M4555" t="s">
        <v>157</v>
      </c>
    </row>
    <row r="4556" spans="1:13" x14ac:dyDescent="0.3">
      <c r="A4556">
        <v>78</v>
      </c>
      <c r="B4556" t="s">
        <v>565</v>
      </c>
      <c r="C4556" s="1">
        <v>43221</v>
      </c>
      <c r="D4556" t="s">
        <v>111</v>
      </c>
      <c r="E4556" t="str">
        <f t="shared" si="71"/>
        <v>2018/05</v>
      </c>
      <c r="F4556">
        <v>3911788.5090256399</v>
      </c>
      <c r="G4556">
        <v>4.6899634105490424E-2</v>
      </c>
      <c r="H4556" t="s">
        <v>128</v>
      </c>
      <c r="I4556">
        <v>2018</v>
      </c>
      <c r="J4556" t="s">
        <v>572</v>
      </c>
      <c r="K4556">
        <v>720223.75484418601</v>
      </c>
      <c r="L4556">
        <v>0.1841162305125697</v>
      </c>
      <c r="M4556" t="s">
        <v>157</v>
      </c>
    </row>
    <row r="4557" spans="1:13" x14ac:dyDescent="0.3">
      <c r="A4557">
        <v>78</v>
      </c>
      <c r="B4557" t="s">
        <v>565</v>
      </c>
      <c r="C4557" s="1">
        <v>43191</v>
      </c>
      <c r="D4557" t="s">
        <v>112</v>
      </c>
      <c r="E4557" t="str">
        <f t="shared" si="71"/>
        <v>2018/04</v>
      </c>
      <c r="F4557">
        <v>3732562.72169756</v>
      </c>
      <c r="G4557">
        <v>3.0201074989330369E-2</v>
      </c>
      <c r="H4557" t="s">
        <v>128</v>
      </c>
      <c r="I4557">
        <v>2018</v>
      </c>
      <c r="J4557" t="s">
        <v>572</v>
      </c>
      <c r="K4557">
        <v>720223.75484418601</v>
      </c>
      <c r="L4557">
        <v>0.19295690616462838</v>
      </c>
      <c r="M4557" t="s">
        <v>157</v>
      </c>
    </row>
    <row r="4558" spans="1:13" x14ac:dyDescent="0.3">
      <c r="A4558">
        <v>78</v>
      </c>
      <c r="B4558" t="s">
        <v>565</v>
      </c>
      <c r="C4558" s="1">
        <v>43160</v>
      </c>
      <c r="D4558" t="s">
        <v>113</v>
      </c>
      <c r="E4558" t="str">
        <f t="shared" si="71"/>
        <v>2018/03</v>
      </c>
      <c r="F4558">
        <v>3621520.5515387701</v>
      </c>
      <c r="G4558">
        <v>3.4143434464585523E-2</v>
      </c>
      <c r="H4558" t="s">
        <v>128</v>
      </c>
      <c r="I4558">
        <v>2018</v>
      </c>
      <c r="J4558" t="s">
        <v>572</v>
      </c>
      <c r="K4558">
        <v>720223.75484418601</v>
      </c>
      <c r="L4558">
        <v>0.19887330324224328</v>
      </c>
      <c r="M4558" t="s">
        <v>157</v>
      </c>
    </row>
    <row r="4559" spans="1:13" x14ac:dyDescent="0.3">
      <c r="A4559">
        <v>78</v>
      </c>
      <c r="B4559" t="s">
        <v>565</v>
      </c>
      <c r="C4559" s="1">
        <v>43132</v>
      </c>
      <c r="D4559" t="s">
        <v>114</v>
      </c>
      <c r="E4559" t="str">
        <f t="shared" si="71"/>
        <v>2018/02</v>
      </c>
      <c r="F4559">
        <v>3499956.5181824202</v>
      </c>
      <c r="G4559">
        <v>-4.448106057634018E-2</v>
      </c>
      <c r="H4559" t="s">
        <v>128</v>
      </c>
      <c r="I4559">
        <v>2018</v>
      </c>
      <c r="J4559" t="s">
        <v>572</v>
      </c>
      <c r="K4559">
        <v>720223.75484418601</v>
      </c>
      <c r="L4559">
        <v>0.20578077216176646</v>
      </c>
      <c r="M4559" t="s">
        <v>157</v>
      </c>
    </row>
    <row r="4560" spans="1:13" x14ac:dyDescent="0.3">
      <c r="A4560">
        <v>78</v>
      </c>
      <c r="B4560" t="s">
        <v>565</v>
      </c>
      <c r="C4560" s="1">
        <v>43101</v>
      </c>
      <c r="D4560" t="s">
        <v>115</v>
      </c>
      <c r="E4560" t="str">
        <f t="shared" si="71"/>
        <v>2018/01</v>
      </c>
      <c r="F4560">
        <v>3659152.6551312702</v>
      </c>
      <c r="G4560">
        <v>-6.7664382870947115E-2</v>
      </c>
      <c r="H4560" t="s">
        <v>128</v>
      </c>
      <c r="I4560">
        <v>2018</v>
      </c>
      <c r="J4560" t="s">
        <v>572</v>
      </c>
      <c r="K4560">
        <v>720223.75484418601</v>
      </c>
      <c r="L4560">
        <v>0.19682801531502336</v>
      </c>
      <c r="M4560" t="s">
        <v>157</v>
      </c>
    </row>
    <row r="4561" spans="1:13" x14ac:dyDescent="0.3">
      <c r="A4561">
        <v>78</v>
      </c>
      <c r="B4561" t="s">
        <v>565</v>
      </c>
      <c r="C4561" s="1">
        <v>43070</v>
      </c>
      <c r="D4561" t="s">
        <v>116</v>
      </c>
      <c r="E4561" t="str">
        <f t="shared" si="71"/>
        <v>2017/12</v>
      </c>
      <c r="F4561">
        <v>3915315.7929017399</v>
      </c>
      <c r="G4561">
        <v>3.5986866639671281E-2</v>
      </c>
      <c r="H4561" t="s">
        <v>128</v>
      </c>
      <c r="I4561">
        <v>2017</v>
      </c>
      <c r="J4561" t="s">
        <v>573</v>
      </c>
      <c r="K4561">
        <v>613969.86232334771</v>
      </c>
      <c r="L4561">
        <v>0.15681234791748919</v>
      </c>
      <c r="M4561" t="s">
        <v>157</v>
      </c>
    </row>
    <row r="4562" spans="1:13" x14ac:dyDescent="0.3">
      <c r="A4562">
        <v>78</v>
      </c>
      <c r="B4562" t="s">
        <v>565</v>
      </c>
      <c r="C4562" s="1">
        <v>43040</v>
      </c>
      <c r="D4562" t="s">
        <v>118</v>
      </c>
      <c r="E4562" t="str">
        <f t="shared" si="71"/>
        <v>2017/11</v>
      </c>
      <c r="F4562">
        <v>3776920.9788822602</v>
      </c>
      <c r="G4562">
        <v>9.3512987550438298E-2</v>
      </c>
      <c r="H4562" t="s">
        <v>128</v>
      </c>
      <c r="I4562">
        <v>2017</v>
      </c>
      <c r="J4562" t="s">
        <v>573</v>
      </c>
      <c r="K4562">
        <v>613969.86232334771</v>
      </c>
      <c r="L4562">
        <v>0.16255830231985569</v>
      </c>
      <c r="M4562" t="s">
        <v>157</v>
      </c>
    </row>
    <row r="4563" spans="1:13" x14ac:dyDescent="0.3">
      <c r="A4563">
        <v>78</v>
      </c>
      <c r="B4563" t="s">
        <v>565</v>
      </c>
      <c r="C4563" s="1">
        <v>43009</v>
      </c>
      <c r="D4563" t="s">
        <v>119</v>
      </c>
      <c r="E4563" t="str">
        <f t="shared" si="71"/>
        <v>2017/10</v>
      </c>
      <c r="F4563">
        <v>3439740.8501847601</v>
      </c>
      <c r="G4563">
        <v>-4.9707085357758855E-2</v>
      </c>
      <c r="H4563" t="s">
        <v>128</v>
      </c>
      <c r="I4563">
        <v>2017</v>
      </c>
      <c r="J4563" t="s">
        <v>573</v>
      </c>
      <c r="K4563">
        <v>613969.86232334771</v>
      </c>
      <c r="L4563">
        <v>0.17849305778089919</v>
      </c>
      <c r="M4563" t="s">
        <v>157</v>
      </c>
    </row>
    <row r="4564" spans="1:13" x14ac:dyDescent="0.3">
      <c r="A4564">
        <v>78</v>
      </c>
      <c r="B4564" t="s">
        <v>565</v>
      </c>
      <c r="C4564" s="1">
        <v>42979</v>
      </c>
      <c r="D4564" t="s">
        <v>120</v>
      </c>
      <c r="E4564" t="str">
        <f t="shared" si="71"/>
        <v>2017/09</v>
      </c>
      <c r="F4564">
        <v>3615041.0812595501</v>
      </c>
      <c r="G4564">
        <v>6.6326154386244507E-3</v>
      </c>
      <c r="H4564" t="s">
        <v>128</v>
      </c>
      <c r="I4564">
        <v>2017</v>
      </c>
      <c r="J4564" t="s">
        <v>573</v>
      </c>
      <c r="K4564">
        <v>613969.86232334771</v>
      </c>
      <c r="L4564">
        <v>0.16983758926175985</v>
      </c>
      <c r="M4564" t="s">
        <v>157</v>
      </c>
    </row>
    <row r="4565" spans="1:13" x14ac:dyDescent="0.3">
      <c r="A4565">
        <v>78</v>
      </c>
      <c r="B4565" t="s">
        <v>565</v>
      </c>
      <c r="C4565" s="1">
        <v>42948</v>
      </c>
      <c r="D4565" t="s">
        <v>121</v>
      </c>
      <c r="E4565" t="str">
        <f t="shared" si="71"/>
        <v>2017/08</v>
      </c>
      <c r="F4565">
        <v>3591143.2441629502</v>
      </c>
      <c r="G4565">
        <v>-4.2828829741401895E-3</v>
      </c>
      <c r="H4565" t="s">
        <v>128</v>
      </c>
      <c r="I4565">
        <v>2017</v>
      </c>
      <c r="J4565" t="s">
        <v>573</v>
      </c>
      <c r="K4565">
        <v>613969.86232334771</v>
      </c>
      <c r="L4565">
        <v>0.17096780066384021</v>
      </c>
      <c r="M4565" t="s">
        <v>157</v>
      </c>
    </row>
    <row r="4566" spans="1:13" x14ac:dyDescent="0.3">
      <c r="A4566">
        <v>78</v>
      </c>
      <c r="B4566" t="s">
        <v>565</v>
      </c>
      <c r="C4566" s="1">
        <v>42917</v>
      </c>
      <c r="D4566" t="s">
        <v>122</v>
      </c>
      <c r="E4566" t="str">
        <f t="shared" si="71"/>
        <v>2017/07</v>
      </c>
      <c r="F4566">
        <v>3606556.6738179801</v>
      </c>
      <c r="G4566">
        <v>4.0886605922398338E-2</v>
      </c>
      <c r="H4566" t="s">
        <v>128</v>
      </c>
      <c r="I4566">
        <v>2017</v>
      </c>
      <c r="J4566" t="s">
        <v>573</v>
      </c>
      <c r="K4566">
        <v>613969.86232334771</v>
      </c>
      <c r="L4566">
        <v>0.17023713138365457</v>
      </c>
      <c r="M4566" t="s">
        <v>157</v>
      </c>
    </row>
    <row r="4567" spans="1:13" x14ac:dyDescent="0.3">
      <c r="A4567">
        <v>78</v>
      </c>
      <c r="B4567" t="s">
        <v>565</v>
      </c>
      <c r="C4567" s="1">
        <v>42887</v>
      </c>
      <c r="D4567" t="s">
        <v>123</v>
      </c>
      <c r="E4567" t="str">
        <f t="shared" si="71"/>
        <v>2017/06</v>
      </c>
      <c r="F4567">
        <v>3462070.7103957501</v>
      </c>
      <c r="G4567">
        <v>-0.10683329192632272</v>
      </c>
      <c r="H4567" t="s">
        <v>128</v>
      </c>
      <c r="I4567">
        <v>2017</v>
      </c>
      <c r="J4567" t="s">
        <v>573</v>
      </c>
      <c r="K4567">
        <v>613969.86232334771</v>
      </c>
      <c r="L4567">
        <v>0.17734180312370473</v>
      </c>
      <c r="M4567" t="s">
        <v>157</v>
      </c>
    </row>
    <row r="4568" spans="1:13" x14ac:dyDescent="0.3">
      <c r="A4568">
        <v>78</v>
      </c>
      <c r="B4568" t="s">
        <v>565</v>
      </c>
      <c r="C4568" s="1">
        <v>42856</v>
      </c>
      <c r="D4568" t="s">
        <v>124</v>
      </c>
      <c r="E4568" t="str">
        <f t="shared" si="71"/>
        <v>2017/05</v>
      </c>
      <c r="F4568">
        <v>3852414.8028428899</v>
      </c>
      <c r="G4568">
        <v>-2.2470224677491078E-2</v>
      </c>
      <c r="H4568" t="s">
        <v>128</v>
      </c>
      <c r="I4568">
        <v>2017</v>
      </c>
      <c r="J4568" t="s">
        <v>573</v>
      </c>
      <c r="K4568">
        <v>613969.86232334771</v>
      </c>
      <c r="L4568">
        <v>0.15937272950728684</v>
      </c>
      <c r="M4568" t="s">
        <v>157</v>
      </c>
    </row>
    <row r="4569" spans="1:13" x14ac:dyDescent="0.3">
      <c r="A4569">
        <v>78</v>
      </c>
      <c r="B4569" t="s">
        <v>565</v>
      </c>
      <c r="C4569" s="1">
        <v>42826</v>
      </c>
      <c r="D4569" t="s">
        <v>125</v>
      </c>
      <c r="E4569" t="str">
        <f t="shared" si="71"/>
        <v>2017/04</v>
      </c>
      <c r="F4569">
        <v>3939959.3179912898</v>
      </c>
      <c r="G4569">
        <v>6.3966788062365304E-2</v>
      </c>
      <c r="H4569" t="s">
        <v>128</v>
      </c>
      <c r="I4569">
        <v>2017</v>
      </c>
      <c r="J4569" t="s">
        <v>573</v>
      </c>
      <c r="K4569">
        <v>613969.86232334771</v>
      </c>
      <c r="L4569">
        <v>0.15583152331541536</v>
      </c>
      <c r="M4569" t="s">
        <v>157</v>
      </c>
    </row>
    <row r="4570" spans="1:13" x14ac:dyDescent="0.3">
      <c r="A4570">
        <v>78</v>
      </c>
      <c r="B4570" t="s">
        <v>565</v>
      </c>
      <c r="C4570" s="1">
        <v>42795</v>
      </c>
      <c r="D4570" t="s">
        <v>126</v>
      </c>
      <c r="E4570" t="str">
        <f t="shared" si="71"/>
        <v>2017/03</v>
      </c>
      <c r="F4570">
        <v>3695824.2816707799</v>
      </c>
      <c r="G4570">
        <v>1.7050576816670836E-2</v>
      </c>
      <c r="H4570" t="s">
        <v>128</v>
      </c>
      <c r="I4570">
        <v>2017</v>
      </c>
      <c r="J4570" t="s">
        <v>573</v>
      </c>
      <c r="K4570">
        <v>613969.86232334771</v>
      </c>
      <c r="L4570">
        <v>0.16612528505976179</v>
      </c>
      <c r="M4570" t="s">
        <v>157</v>
      </c>
    </row>
    <row r="4571" spans="1:13" x14ac:dyDescent="0.3">
      <c r="A4571">
        <v>78</v>
      </c>
      <c r="B4571" t="s">
        <v>565</v>
      </c>
      <c r="C4571" s="1">
        <v>42767</v>
      </c>
      <c r="D4571" t="s">
        <v>127</v>
      </c>
      <c r="E4571" t="str">
        <f t="shared" si="71"/>
        <v>2017/02</v>
      </c>
      <c r="F4571">
        <v>3633342.5344985598</v>
      </c>
      <c r="G4571">
        <v>0.12542475092741773</v>
      </c>
      <c r="H4571" t="s">
        <v>128</v>
      </c>
      <c r="I4571">
        <v>2017</v>
      </c>
      <c r="J4571" t="s">
        <v>573</v>
      </c>
      <c r="K4571">
        <v>613969.86232334771</v>
      </c>
      <c r="L4571">
        <v>0.16898210297920124</v>
      </c>
      <c r="M4571" t="s">
        <v>157</v>
      </c>
    </row>
    <row r="4572" spans="1:13" x14ac:dyDescent="0.3">
      <c r="A4572">
        <v>78</v>
      </c>
      <c r="B4572" t="s">
        <v>565</v>
      </c>
      <c r="C4572" s="1">
        <v>42736</v>
      </c>
      <c r="D4572" t="s">
        <v>129</v>
      </c>
      <c r="E4572" t="str">
        <f t="shared" si="71"/>
        <v>2017/01</v>
      </c>
      <c r="F4572">
        <v>3205051.89480109</v>
      </c>
      <c r="G4572">
        <v>7.6963835137546302E-2</v>
      </c>
      <c r="H4572" t="s">
        <v>128</v>
      </c>
      <c r="I4572">
        <v>2017</v>
      </c>
      <c r="J4572" t="s">
        <v>573</v>
      </c>
      <c r="K4572">
        <v>613969.86232334771</v>
      </c>
      <c r="L4572">
        <v>0.19156315793802506</v>
      </c>
      <c r="M4572" t="s">
        <v>157</v>
      </c>
    </row>
    <row r="4573" spans="1:13" x14ac:dyDescent="0.3">
      <c r="A4573">
        <v>78</v>
      </c>
      <c r="B4573" t="s">
        <v>565</v>
      </c>
      <c r="C4573" s="1">
        <v>42705</v>
      </c>
      <c r="D4573" t="s">
        <v>130</v>
      </c>
      <c r="E4573" t="str">
        <f t="shared" si="71"/>
        <v>2016/12</v>
      </c>
      <c r="F4573">
        <v>2967632.3517537601</v>
      </c>
      <c r="G4573">
        <v>6.4017531899760685E-2</v>
      </c>
      <c r="H4573" t="s">
        <v>128</v>
      </c>
      <c r="I4573">
        <v>2016</v>
      </c>
      <c r="J4573" t="s">
        <v>574</v>
      </c>
      <c r="K4573">
        <v>488677.36683786358</v>
      </c>
      <c r="L4573">
        <v>0.16466910618125372</v>
      </c>
      <c r="M4573" t="s">
        <v>157</v>
      </c>
    </row>
    <row r="4574" spans="1:13" x14ac:dyDescent="0.3">
      <c r="A4574">
        <v>78</v>
      </c>
      <c r="B4574" t="s">
        <v>565</v>
      </c>
      <c r="C4574" s="1">
        <v>42675</v>
      </c>
      <c r="D4574" t="s">
        <v>132</v>
      </c>
      <c r="E4574" t="str">
        <f t="shared" si="71"/>
        <v>2016/11</v>
      </c>
      <c r="F4574">
        <v>2783605.1803993699</v>
      </c>
      <c r="G4574">
        <v>-4.0555274520374301E-2</v>
      </c>
      <c r="H4574" t="s">
        <v>128</v>
      </c>
      <c r="I4574">
        <v>2016</v>
      </c>
      <c r="J4574" t="s">
        <v>574</v>
      </c>
      <c r="K4574">
        <v>488677.36683786358</v>
      </c>
      <c r="L4574">
        <v>0.17555556020618987</v>
      </c>
      <c r="M4574" t="s">
        <v>157</v>
      </c>
    </row>
    <row r="4575" spans="1:13" x14ac:dyDescent="0.3">
      <c r="A4575">
        <v>78</v>
      </c>
      <c r="B4575" t="s">
        <v>565</v>
      </c>
      <c r="C4575" s="1">
        <v>42644</v>
      </c>
      <c r="D4575" t="s">
        <v>133</v>
      </c>
      <c r="E4575" t="str">
        <f t="shared" si="71"/>
        <v>2016/10</v>
      </c>
      <c r="F4575">
        <v>2898815.45440563</v>
      </c>
      <c r="G4575">
        <v>-0.14246050160498269</v>
      </c>
      <c r="H4575" t="s">
        <v>128</v>
      </c>
      <c r="I4575">
        <v>2016</v>
      </c>
      <c r="J4575" t="s">
        <v>574</v>
      </c>
      <c r="K4575">
        <v>488677.36683786358</v>
      </c>
      <c r="L4575">
        <v>0.16857829500500626</v>
      </c>
      <c r="M4575" t="s">
        <v>157</v>
      </c>
    </row>
    <row r="4576" spans="1:13" x14ac:dyDescent="0.3">
      <c r="A4576">
        <v>78</v>
      </c>
      <c r="B4576" t="s">
        <v>565</v>
      </c>
      <c r="C4576" s="1">
        <v>42614</v>
      </c>
      <c r="D4576" t="s">
        <v>134</v>
      </c>
      <c r="E4576" t="str">
        <f t="shared" si="71"/>
        <v>2016/09</v>
      </c>
      <c r="F4576">
        <v>3342645.9406174198</v>
      </c>
      <c r="G4576">
        <v>-5.4249865321350184E-2</v>
      </c>
      <c r="H4576" t="s">
        <v>128</v>
      </c>
      <c r="I4576">
        <v>2016</v>
      </c>
      <c r="J4576" t="s">
        <v>574</v>
      </c>
      <c r="K4576">
        <v>488677.36683786358</v>
      </c>
      <c r="L4576">
        <v>0.14619477369703118</v>
      </c>
      <c r="M4576" t="s">
        <v>157</v>
      </c>
    </row>
    <row r="4577" spans="1:13" x14ac:dyDescent="0.3">
      <c r="A4577">
        <v>78</v>
      </c>
      <c r="B4577" t="s">
        <v>565</v>
      </c>
      <c r="C4577" s="1">
        <v>42583</v>
      </c>
      <c r="D4577" t="s">
        <v>135</v>
      </c>
      <c r="E4577" t="str">
        <f t="shared" si="71"/>
        <v>2016/08</v>
      </c>
      <c r="F4577">
        <v>3528992.98359069</v>
      </c>
      <c r="G4577">
        <v>4.8078603500932592E-2</v>
      </c>
      <c r="H4577" t="s">
        <v>128</v>
      </c>
      <c r="I4577">
        <v>2016</v>
      </c>
      <c r="J4577" t="s">
        <v>574</v>
      </c>
      <c r="K4577">
        <v>488677.36683786358</v>
      </c>
      <c r="L4577">
        <v>0.13847501797542333</v>
      </c>
      <c r="M4577" t="s">
        <v>157</v>
      </c>
    </row>
    <row r="4578" spans="1:13" x14ac:dyDescent="0.3">
      <c r="A4578">
        <v>78</v>
      </c>
      <c r="B4578" t="s">
        <v>565</v>
      </c>
      <c r="C4578" s="1">
        <v>42552</v>
      </c>
      <c r="D4578" t="s">
        <v>136</v>
      </c>
      <c r="E4578" t="str">
        <f t="shared" si="71"/>
        <v>2016/07</v>
      </c>
      <c r="F4578">
        <v>3363338.0664824098</v>
      </c>
      <c r="G4578">
        <v>0.1144666616530885</v>
      </c>
      <c r="H4578" t="s">
        <v>128</v>
      </c>
      <c r="I4578">
        <v>2016</v>
      </c>
      <c r="J4578" t="s">
        <v>574</v>
      </c>
      <c r="K4578">
        <v>488677.36683786358</v>
      </c>
      <c r="L4578">
        <v>0.14529534562933574</v>
      </c>
      <c r="M4578" t="s">
        <v>157</v>
      </c>
    </row>
    <row r="4579" spans="1:13" x14ac:dyDescent="0.3">
      <c r="A4579">
        <v>78</v>
      </c>
      <c r="B4579" t="s">
        <v>565</v>
      </c>
      <c r="C4579" s="1">
        <v>42522</v>
      </c>
      <c r="D4579" t="s">
        <v>137</v>
      </c>
      <c r="E4579" t="str">
        <f t="shared" si="71"/>
        <v>2016/06</v>
      </c>
      <c r="F4579">
        <v>2999565.0394981098</v>
      </c>
      <c r="G4579">
        <v>-0.27760808124139097</v>
      </c>
      <c r="H4579" t="s">
        <v>128</v>
      </c>
      <c r="I4579">
        <v>2016</v>
      </c>
      <c r="J4579" t="s">
        <v>574</v>
      </c>
      <c r="K4579">
        <v>488677.36683786358</v>
      </c>
      <c r="L4579">
        <v>0.16291607629872548</v>
      </c>
      <c r="M4579" t="s">
        <v>157</v>
      </c>
    </row>
    <row r="4580" spans="1:13" x14ac:dyDescent="0.3">
      <c r="A4580">
        <v>78</v>
      </c>
      <c r="B4580" t="s">
        <v>565</v>
      </c>
      <c r="C4580" s="1">
        <v>42491</v>
      </c>
      <c r="D4580" t="s">
        <v>138</v>
      </c>
      <c r="E4580" t="str">
        <f t="shared" si="71"/>
        <v>2016/05</v>
      </c>
      <c r="F4580">
        <v>3959332.19161369</v>
      </c>
      <c r="G4580">
        <v>2.5975508678429095E-2</v>
      </c>
      <c r="H4580" t="s">
        <v>128</v>
      </c>
      <c r="I4580">
        <v>2016</v>
      </c>
      <c r="J4580" t="s">
        <v>574</v>
      </c>
      <c r="K4580">
        <v>488677.36683786358</v>
      </c>
      <c r="L4580">
        <v>0.1234241895319966</v>
      </c>
      <c r="M4580" t="s">
        <v>157</v>
      </c>
    </row>
    <row r="4581" spans="1:13" x14ac:dyDescent="0.3">
      <c r="A4581">
        <v>78</v>
      </c>
      <c r="B4581" t="s">
        <v>565</v>
      </c>
      <c r="C4581" s="1">
        <v>42461</v>
      </c>
      <c r="D4581" t="s">
        <v>139</v>
      </c>
      <c r="E4581" t="str">
        <f t="shared" si="71"/>
        <v>2016/04</v>
      </c>
      <c r="F4581">
        <v>3857810.7674337998</v>
      </c>
      <c r="G4581">
        <v>2.7060544458311606E-2</v>
      </c>
      <c r="H4581" t="s">
        <v>128</v>
      </c>
      <c r="I4581">
        <v>2016</v>
      </c>
      <c r="J4581" t="s">
        <v>574</v>
      </c>
      <c r="K4581">
        <v>488677.36683786358</v>
      </c>
      <c r="L4581">
        <v>0.12667219734132523</v>
      </c>
      <c r="M4581" t="s">
        <v>157</v>
      </c>
    </row>
    <row r="4582" spans="1:13" x14ac:dyDescent="0.3">
      <c r="A4582">
        <v>78</v>
      </c>
      <c r="B4582" t="s">
        <v>565</v>
      </c>
      <c r="C4582" s="1">
        <v>42430</v>
      </c>
      <c r="D4582" t="s">
        <v>140</v>
      </c>
      <c r="E4582" t="str">
        <f t="shared" si="71"/>
        <v>2016/03</v>
      </c>
      <c r="F4582">
        <v>3754816.1379641602</v>
      </c>
      <c r="G4582">
        <v>-3.5417479266864581E-2</v>
      </c>
      <c r="H4582" t="s">
        <v>128</v>
      </c>
      <c r="I4582">
        <v>2016</v>
      </c>
      <c r="J4582" t="s">
        <v>574</v>
      </c>
      <c r="K4582">
        <v>488677.36683786358</v>
      </c>
      <c r="L4582">
        <v>0.13014681648375509</v>
      </c>
      <c r="M4582" t="s">
        <v>157</v>
      </c>
    </row>
    <row r="4583" spans="1:13" x14ac:dyDescent="0.3">
      <c r="A4583">
        <v>78</v>
      </c>
      <c r="B4583" t="s">
        <v>565</v>
      </c>
      <c r="C4583" s="1">
        <v>42401</v>
      </c>
      <c r="D4583" t="s">
        <v>141</v>
      </c>
      <c r="E4583" t="str">
        <f t="shared" si="71"/>
        <v>2016/02</v>
      </c>
      <c r="F4583">
        <v>3890185.3281523702</v>
      </c>
      <c r="G4583">
        <v>-1.8045675809360031E-2</v>
      </c>
      <c r="H4583" t="s">
        <v>128</v>
      </c>
      <c r="I4583">
        <v>2016</v>
      </c>
      <c r="J4583" t="s">
        <v>574</v>
      </c>
      <c r="K4583">
        <v>488677.36683786358</v>
      </c>
      <c r="L4583">
        <v>0.12561801703929595</v>
      </c>
      <c r="M4583" t="s">
        <v>157</v>
      </c>
    </row>
    <row r="4584" spans="1:13" x14ac:dyDescent="0.3">
      <c r="A4584">
        <v>78</v>
      </c>
      <c r="B4584" t="s">
        <v>565</v>
      </c>
      <c r="C4584" s="1">
        <v>42370</v>
      </c>
      <c r="D4584" t="s">
        <v>142</v>
      </c>
      <c r="E4584" t="str">
        <f t="shared" si="71"/>
        <v>2016/01</v>
      </c>
      <c r="F4584">
        <v>3961023.5912461099</v>
      </c>
      <c r="G4584">
        <v>-0.23579348858496157</v>
      </c>
      <c r="H4584" t="s">
        <v>128</v>
      </c>
      <c r="I4584">
        <v>2016</v>
      </c>
      <c r="J4584" t="s">
        <v>574</v>
      </c>
      <c r="K4584">
        <v>488677.36683786358</v>
      </c>
      <c r="L4584">
        <v>0.12337148607694334</v>
      </c>
      <c r="M4584" t="s">
        <v>157</v>
      </c>
    </row>
    <row r="4585" spans="1:13" x14ac:dyDescent="0.3">
      <c r="A4585">
        <v>78</v>
      </c>
      <c r="B4585" t="s">
        <v>565</v>
      </c>
      <c r="C4585" s="1">
        <v>42339</v>
      </c>
      <c r="D4585" t="s">
        <v>143</v>
      </c>
      <c r="E4585" t="str">
        <f t="shared" si="71"/>
        <v>2015/12</v>
      </c>
      <c r="F4585">
        <v>5014310.6938740201</v>
      </c>
      <c r="G4585">
        <v>1.125311299283196E-2</v>
      </c>
      <c r="H4585" t="s">
        <v>128</v>
      </c>
      <c r="I4585">
        <v>2015</v>
      </c>
      <c r="J4585" t="s">
        <v>575</v>
      </c>
      <c r="K4585">
        <v>624765.03297179262</v>
      </c>
      <c r="L4585">
        <v>0.1245963944226806</v>
      </c>
      <c r="M4585" t="s">
        <v>157</v>
      </c>
    </row>
    <row r="4586" spans="1:13" x14ac:dyDescent="0.3">
      <c r="A4586">
        <v>78</v>
      </c>
      <c r="B4586" t="s">
        <v>565</v>
      </c>
      <c r="C4586" s="1">
        <v>42309</v>
      </c>
      <c r="D4586" t="s">
        <v>145</v>
      </c>
      <c r="E4586" t="str">
        <f t="shared" si="71"/>
        <v>2015/11</v>
      </c>
      <c r="F4586">
        <v>4958200.3889699401</v>
      </c>
      <c r="G4586">
        <v>0.11294336427328783</v>
      </c>
      <c r="H4586" t="s">
        <v>128</v>
      </c>
      <c r="I4586">
        <v>2015</v>
      </c>
      <c r="J4586" t="s">
        <v>575</v>
      </c>
      <c r="K4586">
        <v>624765.03297179262</v>
      </c>
      <c r="L4586">
        <v>0.12600641038261601</v>
      </c>
      <c r="M4586" t="s">
        <v>157</v>
      </c>
    </row>
    <row r="4587" spans="1:13" x14ac:dyDescent="0.3">
      <c r="A4587">
        <v>78</v>
      </c>
      <c r="B4587" t="s">
        <v>565</v>
      </c>
      <c r="C4587" s="1">
        <v>42278</v>
      </c>
      <c r="D4587" t="s">
        <v>146</v>
      </c>
      <c r="E4587" t="str">
        <f t="shared" si="71"/>
        <v>2015/10</v>
      </c>
      <c r="F4587">
        <v>4428670.7642805101</v>
      </c>
      <c r="G4587">
        <v>-4.8214709377297674E-2</v>
      </c>
      <c r="H4587" t="s">
        <v>128</v>
      </c>
      <c r="I4587">
        <v>2015</v>
      </c>
      <c r="J4587" t="s">
        <v>575</v>
      </c>
      <c r="K4587">
        <v>624765.03297179262</v>
      </c>
      <c r="L4587">
        <v>0.14107281083318304</v>
      </c>
      <c r="M4587" t="s">
        <v>157</v>
      </c>
    </row>
    <row r="4588" spans="1:13" x14ac:dyDescent="0.3">
      <c r="A4588">
        <v>78</v>
      </c>
      <c r="B4588" t="s">
        <v>565</v>
      </c>
      <c r="C4588" s="1">
        <v>42248</v>
      </c>
      <c r="D4588" t="s">
        <v>147</v>
      </c>
      <c r="E4588" t="str">
        <f t="shared" si="71"/>
        <v>2015/09</v>
      </c>
      <c r="F4588">
        <v>4647429.1474789502</v>
      </c>
      <c r="G4588">
        <v>5.6343536572301747E-3</v>
      </c>
      <c r="H4588" t="s">
        <v>128</v>
      </c>
      <c r="I4588">
        <v>2015</v>
      </c>
      <c r="J4588" t="s">
        <v>575</v>
      </c>
      <c r="K4588">
        <v>624765.03297179262</v>
      </c>
      <c r="L4588">
        <v>0.13443239544828853</v>
      </c>
      <c r="M4588" t="s">
        <v>157</v>
      </c>
    </row>
    <row r="4589" spans="1:13" x14ac:dyDescent="0.3">
      <c r="A4589">
        <v>78</v>
      </c>
      <c r="B4589" t="s">
        <v>565</v>
      </c>
      <c r="C4589" s="1">
        <v>42217</v>
      </c>
      <c r="D4589" t="s">
        <v>148</v>
      </c>
      <c r="E4589" t="str">
        <f t="shared" si="71"/>
        <v>2015/08</v>
      </c>
      <c r="F4589">
        <v>4621317.51822019</v>
      </c>
      <c r="G4589">
        <v>-3.2200890129422753E-2</v>
      </c>
      <c r="H4589" t="s">
        <v>128</v>
      </c>
      <c r="I4589">
        <v>2015</v>
      </c>
      <c r="J4589" t="s">
        <v>575</v>
      </c>
      <c r="K4589">
        <v>624765.03297179262</v>
      </c>
      <c r="L4589">
        <v>0.13519197296194629</v>
      </c>
      <c r="M4589" t="s">
        <v>157</v>
      </c>
    </row>
    <row r="4590" spans="1:13" x14ac:dyDescent="0.3">
      <c r="A4590">
        <v>78</v>
      </c>
      <c r="B4590" t="s">
        <v>565</v>
      </c>
      <c r="C4590" s="1">
        <v>42186</v>
      </c>
      <c r="D4590" t="s">
        <v>149</v>
      </c>
      <c r="E4590" t="str">
        <f t="shared" si="71"/>
        <v>2015/07</v>
      </c>
      <c r="F4590">
        <v>4772549.8970059603</v>
      </c>
      <c r="G4590">
        <v>-4.5085373823683501E-2</v>
      </c>
      <c r="H4590" t="s">
        <v>128</v>
      </c>
      <c r="I4590">
        <v>2015</v>
      </c>
      <c r="J4590" t="s">
        <v>575</v>
      </c>
      <c r="K4590">
        <v>624765.03297179262</v>
      </c>
      <c r="L4590">
        <v>0.13090801488817044</v>
      </c>
      <c r="M4590" t="s">
        <v>157</v>
      </c>
    </row>
    <row r="4591" spans="1:13" x14ac:dyDescent="0.3">
      <c r="A4591">
        <v>78</v>
      </c>
      <c r="B4591" t="s">
        <v>565</v>
      </c>
      <c r="C4591" s="1">
        <v>42156</v>
      </c>
      <c r="D4591" t="s">
        <v>150</v>
      </c>
      <c r="E4591" t="str">
        <f t="shared" si="71"/>
        <v>2015/06</v>
      </c>
      <c r="F4591">
        <v>4992646.3781899102</v>
      </c>
      <c r="G4591">
        <v>1.1411879564510214E-2</v>
      </c>
      <c r="H4591" t="s">
        <v>128</v>
      </c>
      <c r="I4591">
        <v>2015</v>
      </c>
      <c r="J4591" t="s">
        <v>575</v>
      </c>
      <c r="K4591">
        <v>624765.03297179262</v>
      </c>
      <c r="L4591">
        <v>0.12513704870047335</v>
      </c>
      <c r="M4591" t="s">
        <v>157</v>
      </c>
    </row>
    <row r="4592" spans="1:13" x14ac:dyDescent="0.3">
      <c r="A4592">
        <v>78</v>
      </c>
      <c r="B4592" t="s">
        <v>565</v>
      </c>
      <c r="C4592" s="1">
        <v>42125</v>
      </c>
      <c r="D4592" t="s">
        <v>151</v>
      </c>
      <c r="E4592" t="str">
        <f t="shared" si="71"/>
        <v>2015/05</v>
      </c>
      <c r="F4592">
        <v>4935994.76452496</v>
      </c>
      <c r="G4592">
        <v>9.2138459945488249E-2</v>
      </c>
      <c r="H4592" t="s">
        <v>128</v>
      </c>
      <c r="I4592">
        <v>2015</v>
      </c>
      <c r="J4592" t="s">
        <v>575</v>
      </c>
      <c r="K4592">
        <v>624765.03297179262</v>
      </c>
      <c r="L4592">
        <v>0.12657327707516725</v>
      </c>
      <c r="M4592" t="s">
        <v>157</v>
      </c>
    </row>
    <row r="4593" spans="1:13" x14ac:dyDescent="0.3">
      <c r="A4593">
        <v>78</v>
      </c>
      <c r="B4593" t="s">
        <v>565</v>
      </c>
      <c r="C4593" s="1">
        <v>42095</v>
      </c>
      <c r="D4593" t="s">
        <v>152</v>
      </c>
      <c r="E4593" t="str">
        <f t="shared" si="71"/>
        <v>2015/04</v>
      </c>
      <c r="F4593">
        <v>4501522.9190811403</v>
      </c>
      <c r="G4593">
        <v>4.9691538821340246E-2</v>
      </c>
      <c r="H4593" t="s">
        <v>128</v>
      </c>
      <c r="I4593">
        <v>2015</v>
      </c>
      <c r="J4593" t="s">
        <v>575</v>
      </c>
      <c r="K4593">
        <v>624765.03297179262</v>
      </c>
      <c r="L4593">
        <v>0.13878970388521777</v>
      </c>
      <c r="M4593" t="s">
        <v>157</v>
      </c>
    </row>
    <row r="4594" spans="1:13" x14ac:dyDescent="0.3">
      <c r="A4594">
        <v>78</v>
      </c>
      <c r="B4594" t="s">
        <v>565</v>
      </c>
      <c r="C4594" s="1">
        <v>42064</v>
      </c>
      <c r="D4594" t="s">
        <v>153</v>
      </c>
      <c r="E4594" t="str">
        <f t="shared" si="71"/>
        <v>2015/03</v>
      </c>
      <c r="F4594">
        <v>4283302.0843503196</v>
      </c>
      <c r="G4594">
        <v>-3.6981720744782814E-2</v>
      </c>
      <c r="H4594" t="s">
        <v>128</v>
      </c>
      <c r="I4594">
        <v>2015</v>
      </c>
      <c r="J4594" t="s">
        <v>575</v>
      </c>
      <c r="K4594">
        <v>624765.03297179262</v>
      </c>
      <c r="L4594">
        <v>0.14586060489510289</v>
      </c>
      <c r="M4594" t="s">
        <v>157</v>
      </c>
    </row>
    <row r="4595" spans="1:13" x14ac:dyDescent="0.3">
      <c r="A4595">
        <v>78</v>
      </c>
      <c r="B4595" t="s">
        <v>565</v>
      </c>
      <c r="C4595" s="1">
        <v>42036</v>
      </c>
      <c r="D4595" t="s">
        <v>154</v>
      </c>
      <c r="E4595" t="str">
        <f t="shared" si="71"/>
        <v>2015/02</v>
      </c>
      <c r="F4595">
        <v>4444671.4330458203</v>
      </c>
      <c r="G4595">
        <v>8.7815134422013094E-2</v>
      </c>
      <c r="H4595" t="s">
        <v>128</v>
      </c>
      <c r="I4595">
        <v>2015</v>
      </c>
      <c r="J4595" t="s">
        <v>575</v>
      </c>
      <c r="K4595">
        <v>624765.03297179262</v>
      </c>
      <c r="L4595">
        <v>0.14056495342416278</v>
      </c>
      <c r="M4595" t="s">
        <v>157</v>
      </c>
    </row>
    <row r="4596" spans="1:13" x14ac:dyDescent="0.3">
      <c r="A4596">
        <v>6</v>
      </c>
      <c r="B4596" t="s">
        <v>576</v>
      </c>
      <c r="C4596" s="1">
        <v>45627</v>
      </c>
      <c r="D4596" t="s">
        <v>24</v>
      </c>
      <c r="E4596" t="str">
        <f t="shared" si="71"/>
        <v>2024/12</v>
      </c>
      <c r="F4596">
        <v>176793911.02952</v>
      </c>
      <c r="G4596">
        <v>6.5982396105557811E-2</v>
      </c>
      <c r="H4596" t="s">
        <v>13</v>
      </c>
      <c r="I4596">
        <v>2024</v>
      </c>
      <c r="J4596" t="s">
        <v>577</v>
      </c>
      <c r="K4596">
        <v>185326312.69145998</v>
      </c>
      <c r="L4596">
        <v>1.0482618525279148</v>
      </c>
      <c r="M4596" t="s">
        <v>33</v>
      </c>
    </row>
    <row r="4597" spans="1:13" x14ac:dyDescent="0.3">
      <c r="A4597">
        <v>6</v>
      </c>
      <c r="B4597" t="s">
        <v>576</v>
      </c>
      <c r="C4597" s="1">
        <v>45597</v>
      </c>
      <c r="D4597" t="s">
        <v>26</v>
      </c>
      <c r="E4597" t="str">
        <f t="shared" si="71"/>
        <v>2024/11</v>
      </c>
      <c r="F4597">
        <v>165505150.24311</v>
      </c>
      <c r="G4597">
        <v>2.0473634588569656E-2</v>
      </c>
      <c r="H4597" t="s">
        <v>13</v>
      </c>
      <c r="I4597">
        <v>2024</v>
      </c>
      <c r="J4597" t="s">
        <v>577</v>
      </c>
      <c r="K4597">
        <v>185326312.69145998</v>
      </c>
      <c r="L4597">
        <v>1.1197616051176338</v>
      </c>
      <c r="M4597" t="s">
        <v>33</v>
      </c>
    </row>
    <row r="4598" spans="1:13" x14ac:dyDescent="0.3">
      <c r="A4598">
        <v>6</v>
      </c>
      <c r="B4598" t="s">
        <v>576</v>
      </c>
      <c r="C4598" s="1">
        <v>45566</v>
      </c>
      <c r="D4598" t="s">
        <v>27</v>
      </c>
      <c r="E4598" t="str">
        <f t="shared" si="71"/>
        <v>2024/10</v>
      </c>
      <c r="F4598">
        <v>162151110.12887099</v>
      </c>
      <c r="G4598">
        <v>5.5511590552999493E-2</v>
      </c>
      <c r="H4598" t="s">
        <v>13</v>
      </c>
      <c r="I4598">
        <v>2024</v>
      </c>
      <c r="J4598" t="s">
        <v>577</v>
      </c>
      <c r="K4598">
        <v>185326312.69145998</v>
      </c>
      <c r="L4598">
        <v>1.1429234899728427</v>
      </c>
      <c r="M4598" t="s">
        <v>33</v>
      </c>
    </row>
    <row r="4599" spans="1:13" x14ac:dyDescent="0.3">
      <c r="A4599">
        <v>6</v>
      </c>
      <c r="B4599" t="s">
        <v>576</v>
      </c>
      <c r="C4599" s="1">
        <v>45536</v>
      </c>
      <c r="D4599" t="s">
        <v>28</v>
      </c>
      <c r="E4599" t="str">
        <f t="shared" si="71"/>
        <v>2024/09</v>
      </c>
      <c r="F4599">
        <v>153395121.888827</v>
      </c>
      <c r="G4599">
        <v>-3.6256254081367735E-3</v>
      </c>
      <c r="H4599" t="s">
        <v>13</v>
      </c>
      <c r="I4599">
        <v>2024</v>
      </c>
      <c r="J4599" t="s">
        <v>577</v>
      </c>
      <c r="K4599">
        <v>185326312.69145998</v>
      </c>
      <c r="L4599">
        <v>1.2081630133308614</v>
      </c>
      <c r="M4599" t="s">
        <v>33</v>
      </c>
    </row>
    <row r="4600" spans="1:13" x14ac:dyDescent="0.3">
      <c r="A4600">
        <v>6</v>
      </c>
      <c r="B4600" t="s">
        <v>576</v>
      </c>
      <c r="C4600" s="1">
        <v>45505</v>
      </c>
      <c r="D4600" t="s">
        <v>29</v>
      </c>
      <c r="E4600" t="str">
        <f t="shared" si="71"/>
        <v>2024/08</v>
      </c>
      <c r="F4600">
        <v>153952284.56147</v>
      </c>
      <c r="G4600">
        <v>-6.0492365361842083E-2</v>
      </c>
      <c r="H4600" t="s">
        <v>13</v>
      </c>
      <c r="I4600">
        <v>2024</v>
      </c>
      <c r="J4600" t="s">
        <v>577</v>
      </c>
      <c r="K4600">
        <v>185326312.69145998</v>
      </c>
      <c r="L4600">
        <v>1.2037905979723411</v>
      </c>
      <c r="M4600" t="s">
        <v>33</v>
      </c>
    </row>
    <row r="4601" spans="1:13" x14ac:dyDescent="0.3">
      <c r="A4601">
        <v>6</v>
      </c>
      <c r="B4601" t="s">
        <v>576</v>
      </c>
      <c r="C4601" s="1">
        <v>45474</v>
      </c>
      <c r="D4601" t="s">
        <v>30</v>
      </c>
      <c r="E4601" t="str">
        <f t="shared" si="71"/>
        <v>2024/07</v>
      </c>
      <c r="F4601">
        <v>163552670.01980999</v>
      </c>
      <c r="G4601">
        <v>2.3844506019522642E-2</v>
      </c>
      <c r="H4601" t="s">
        <v>13</v>
      </c>
      <c r="I4601">
        <v>2024</v>
      </c>
      <c r="J4601" t="s">
        <v>577</v>
      </c>
      <c r="K4601">
        <v>185326312.69145998</v>
      </c>
      <c r="L4601">
        <v>1.1331292400730157</v>
      </c>
      <c r="M4601" t="s">
        <v>33</v>
      </c>
    </row>
    <row r="4602" spans="1:13" x14ac:dyDescent="0.3">
      <c r="A4602">
        <v>6</v>
      </c>
      <c r="B4602" t="s">
        <v>576</v>
      </c>
      <c r="C4602" s="1">
        <v>45444</v>
      </c>
      <c r="D4602" t="s">
        <v>31</v>
      </c>
      <c r="E4602" t="str">
        <f t="shared" si="71"/>
        <v>2024/06</v>
      </c>
      <c r="F4602">
        <v>159698964.83028001</v>
      </c>
      <c r="G4602">
        <v>-2.6175881804313742E-2</v>
      </c>
      <c r="H4602" t="s">
        <v>13</v>
      </c>
      <c r="I4602">
        <v>2024</v>
      </c>
      <c r="J4602" t="s">
        <v>577</v>
      </c>
      <c r="K4602">
        <v>185326312.69145998</v>
      </c>
      <c r="L4602">
        <v>1.1604728489531253</v>
      </c>
      <c r="M4602" t="s">
        <v>33</v>
      </c>
    </row>
    <row r="4603" spans="1:13" x14ac:dyDescent="0.3">
      <c r="A4603">
        <v>6</v>
      </c>
      <c r="B4603" t="s">
        <v>576</v>
      </c>
      <c r="C4603" s="1">
        <v>45413</v>
      </c>
      <c r="D4603" t="s">
        <v>32</v>
      </c>
      <c r="E4603" t="str">
        <f t="shared" si="71"/>
        <v>2024/05</v>
      </c>
      <c r="F4603">
        <v>163934417.579831</v>
      </c>
      <c r="G4603">
        <v>-2.3331472705464974E-3</v>
      </c>
      <c r="H4603" t="s">
        <v>13</v>
      </c>
      <c r="I4603">
        <v>2024</v>
      </c>
      <c r="J4603" t="s">
        <v>577</v>
      </c>
      <c r="K4603">
        <v>185326312.69145998</v>
      </c>
      <c r="L4603">
        <v>1.1304905670660146</v>
      </c>
      <c r="M4603" t="s">
        <v>33</v>
      </c>
    </row>
    <row r="4604" spans="1:13" x14ac:dyDescent="0.3">
      <c r="A4604">
        <v>6</v>
      </c>
      <c r="B4604" t="s">
        <v>576</v>
      </c>
      <c r="C4604" s="1">
        <v>45383</v>
      </c>
      <c r="D4604" t="s">
        <v>34</v>
      </c>
      <c r="E4604" t="str">
        <f t="shared" si="71"/>
        <v>2024/04</v>
      </c>
      <c r="F4604">
        <v>164317347.260717</v>
      </c>
      <c r="G4604">
        <v>0.10994744376342741</v>
      </c>
      <c r="H4604" t="s">
        <v>13</v>
      </c>
      <c r="I4604">
        <v>2024</v>
      </c>
      <c r="J4604" t="s">
        <v>577</v>
      </c>
      <c r="K4604">
        <v>185326312.69145998</v>
      </c>
      <c r="L4604">
        <v>1.1278560406492488</v>
      </c>
      <c r="M4604" t="s">
        <v>33</v>
      </c>
    </row>
    <row r="4605" spans="1:13" x14ac:dyDescent="0.3">
      <c r="A4605">
        <v>6</v>
      </c>
      <c r="B4605" t="s">
        <v>576</v>
      </c>
      <c r="C4605" s="1">
        <v>45352</v>
      </c>
      <c r="D4605" t="s">
        <v>35</v>
      </c>
      <c r="E4605" t="str">
        <f t="shared" si="71"/>
        <v>2024/03</v>
      </c>
      <c r="F4605">
        <v>147208825.236065</v>
      </c>
      <c r="G4605">
        <v>1.8445378833003389E-3</v>
      </c>
      <c r="H4605" t="s">
        <v>13</v>
      </c>
      <c r="I4605">
        <v>2024</v>
      </c>
      <c r="J4605" t="s">
        <v>577</v>
      </c>
      <c r="K4605">
        <v>185326312.69145998</v>
      </c>
      <c r="L4605">
        <v>1.2589347981975234</v>
      </c>
      <c r="M4605" t="s">
        <v>33</v>
      </c>
    </row>
    <row r="4606" spans="1:13" x14ac:dyDescent="0.3">
      <c r="A4606">
        <v>6</v>
      </c>
      <c r="B4606" t="s">
        <v>576</v>
      </c>
      <c r="C4606" s="1">
        <v>45323</v>
      </c>
      <c r="D4606" t="s">
        <v>36</v>
      </c>
      <c r="E4606" t="str">
        <f t="shared" si="71"/>
        <v>2024/02</v>
      </c>
      <c r="F4606">
        <v>146937543.25302401</v>
      </c>
      <c r="G4606">
        <v>-8.4042540082727747E-3</v>
      </c>
      <c r="H4606" t="s">
        <v>13</v>
      </c>
      <c r="I4606">
        <v>2024</v>
      </c>
      <c r="J4606" t="s">
        <v>577</v>
      </c>
      <c r="K4606">
        <v>185326312.69145998</v>
      </c>
      <c r="L4606">
        <v>1.261259094092319</v>
      </c>
      <c r="M4606" t="s">
        <v>33</v>
      </c>
    </row>
    <row r="4607" spans="1:13" x14ac:dyDescent="0.3">
      <c r="A4607">
        <v>6</v>
      </c>
      <c r="B4607" t="s">
        <v>576</v>
      </c>
      <c r="C4607" s="1">
        <v>45292</v>
      </c>
      <c r="D4607" t="s">
        <v>37</v>
      </c>
      <c r="E4607" t="str">
        <f t="shared" si="71"/>
        <v>2024/01</v>
      </c>
      <c r="F4607">
        <v>148177647.466084</v>
      </c>
      <c r="G4607">
        <v>-5.0529659609564681E-2</v>
      </c>
      <c r="H4607" t="s">
        <v>13</v>
      </c>
      <c r="I4607">
        <v>2024</v>
      </c>
      <c r="J4607" t="s">
        <v>577</v>
      </c>
      <c r="K4607">
        <v>185326312.69145998</v>
      </c>
      <c r="L4607">
        <v>1.2507035700771187</v>
      </c>
      <c r="M4607" t="s">
        <v>33</v>
      </c>
    </row>
    <row r="4608" spans="1:13" x14ac:dyDescent="0.3">
      <c r="A4608">
        <v>6</v>
      </c>
      <c r="B4608" t="s">
        <v>576</v>
      </c>
      <c r="C4608" s="1">
        <v>45261</v>
      </c>
      <c r="D4608" t="s">
        <v>38</v>
      </c>
      <c r="E4608" t="str">
        <f t="shared" si="71"/>
        <v>2023/12</v>
      </c>
      <c r="F4608">
        <v>155857407.42545</v>
      </c>
      <c r="G4608">
        <v>4.9364437445770071E-2</v>
      </c>
      <c r="H4608" t="s">
        <v>13</v>
      </c>
      <c r="I4608">
        <v>2023</v>
      </c>
      <c r="J4608" t="s">
        <v>578</v>
      </c>
      <c r="K4608">
        <v>185263076.65747303</v>
      </c>
      <c r="L4608">
        <v>1.1886703347486927</v>
      </c>
      <c r="M4608" t="s">
        <v>33</v>
      </c>
    </row>
    <row r="4609" spans="1:13" x14ac:dyDescent="0.3">
      <c r="A4609">
        <v>6</v>
      </c>
      <c r="B4609" t="s">
        <v>576</v>
      </c>
      <c r="C4609" s="1">
        <v>45231</v>
      </c>
      <c r="D4609" t="s">
        <v>40</v>
      </c>
      <c r="E4609" t="str">
        <f t="shared" si="71"/>
        <v>2023/11</v>
      </c>
      <c r="F4609">
        <v>148350407.977732</v>
      </c>
      <c r="G4609">
        <v>9.8867557761060879E-3</v>
      </c>
      <c r="H4609" t="s">
        <v>13</v>
      </c>
      <c r="I4609">
        <v>2023</v>
      </c>
      <c r="J4609" t="s">
        <v>578</v>
      </c>
      <c r="K4609">
        <v>185263076.65747303</v>
      </c>
      <c r="L4609">
        <v>1.2488208100194895</v>
      </c>
      <c r="M4609" t="s">
        <v>33</v>
      </c>
    </row>
    <row r="4610" spans="1:13" x14ac:dyDescent="0.3">
      <c r="A4610">
        <v>6</v>
      </c>
      <c r="B4610" t="s">
        <v>576</v>
      </c>
      <c r="C4610" s="1">
        <v>45200</v>
      </c>
      <c r="D4610" t="s">
        <v>41</v>
      </c>
      <c r="E4610" t="str">
        <f t="shared" si="71"/>
        <v>2023/10</v>
      </c>
      <c r="F4610">
        <v>146890930.362533</v>
      </c>
      <c r="G4610">
        <v>-8.98384404139108E-2</v>
      </c>
      <c r="H4610" t="s">
        <v>13</v>
      </c>
      <c r="I4610">
        <v>2023</v>
      </c>
      <c r="J4610" t="s">
        <v>578</v>
      </c>
      <c r="K4610">
        <v>185263076.65747303</v>
      </c>
      <c r="L4610">
        <v>1.2612288328505781</v>
      </c>
      <c r="M4610" t="s">
        <v>33</v>
      </c>
    </row>
    <row r="4611" spans="1:13" x14ac:dyDescent="0.3">
      <c r="A4611">
        <v>6</v>
      </c>
      <c r="B4611" t="s">
        <v>576</v>
      </c>
      <c r="C4611" s="1">
        <v>45170</v>
      </c>
      <c r="D4611" t="s">
        <v>42</v>
      </c>
      <c r="E4611" t="str">
        <f t="shared" ref="E4611:E4674" si="72">TEXT(C4611,"yyyy/mm")</f>
        <v>2023/09</v>
      </c>
      <c r="F4611">
        <v>160698314.06176499</v>
      </c>
      <c r="G4611">
        <v>9.6456969932605274E-2</v>
      </c>
      <c r="H4611" t="s">
        <v>13</v>
      </c>
      <c r="I4611">
        <v>2023</v>
      </c>
      <c r="J4611" t="s">
        <v>578</v>
      </c>
      <c r="K4611">
        <v>185263076.65747303</v>
      </c>
      <c r="L4611">
        <v>1.1528626030654341</v>
      </c>
      <c r="M4611" t="s">
        <v>33</v>
      </c>
    </row>
    <row r="4612" spans="1:13" x14ac:dyDescent="0.3">
      <c r="A4612">
        <v>6</v>
      </c>
      <c r="B4612" t="s">
        <v>576</v>
      </c>
      <c r="C4612" s="1">
        <v>45139</v>
      </c>
      <c r="D4612" t="s">
        <v>43</v>
      </c>
      <c r="E4612" t="str">
        <f t="shared" si="72"/>
        <v>2023/08</v>
      </c>
      <c r="F4612">
        <v>145921938.591436</v>
      </c>
      <c r="G4612">
        <v>-0.10715307600586883</v>
      </c>
      <c r="H4612" t="s">
        <v>13</v>
      </c>
      <c r="I4612">
        <v>2023</v>
      </c>
      <c r="J4612" t="s">
        <v>578</v>
      </c>
      <c r="K4612">
        <v>185263076.65747303</v>
      </c>
      <c r="L4612">
        <v>1.2696039981773235</v>
      </c>
      <c r="M4612" t="s">
        <v>33</v>
      </c>
    </row>
    <row r="4613" spans="1:13" x14ac:dyDescent="0.3">
      <c r="A4613">
        <v>6</v>
      </c>
      <c r="B4613" t="s">
        <v>576</v>
      </c>
      <c r="C4613" s="1">
        <v>45108</v>
      </c>
      <c r="D4613" t="s">
        <v>44</v>
      </c>
      <c r="E4613" t="str">
        <f t="shared" si="72"/>
        <v>2023/07</v>
      </c>
      <c r="F4613">
        <v>162426385.61788401</v>
      </c>
      <c r="G4613">
        <v>3.4606119296807243E-2</v>
      </c>
      <c r="H4613" t="s">
        <v>13</v>
      </c>
      <c r="I4613">
        <v>2023</v>
      </c>
      <c r="J4613" t="s">
        <v>578</v>
      </c>
      <c r="K4613">
        <v>185263076.65747303</v>
      </c>
      <c r="L4613">
        <v>1.1405971754694675</v>
      </c>
      <c r="M4613" t="s">
        <v>33</v>
      </c>
    </row>
    <row r="4614" spans="1:13" x14ac:dyDescent="0.3">
      <c r="A4614">
        <v>6</v>
      </c>
      <c r="B4614" t="s">
        <v>576</v>
      </c>
      <c r="C4614" s="1">
        <v>45078</v>
      </c>
      <c r="D4614" t="s">
        <v>45</v>
      </c>
      <c r="E4614" t="str">
        <f t="shared" si="72"/>
        <v>2023/06</v>
      </c>
      <c r="F4614">
        <v>156901586.03339201</v>
      </c>
      <c r="G4614">
        <v>4.5150547395960777E-2</v>
      </c>
      <c r="H4614" t="s">
        <v>13</v>
      </c>
      <c r="I4614">
        <v>2023</v>
      </c>
      <c r="J4614" t="s">
        <v>578</v>
      </c>
      <c r="K4614">
        <v>185263076.65747303</v>
      </c>
      <c r="L4614">
        <v>1.1807597446340987</v>
      </c>
      <c r="M4614" t="s">
        <v>33</v>
      </c>
    </row>
    <row r="4615" spans="1:13" x14ac:dyDescent="0.3">
      <c r="A4615">
        <v>6</v>
      </c>
      <c r="B4615" t="s">
        <v>576</v>
      </c>
      <c r="C4615" s="1">
        <v>45047</v>
      </c>
      <c r="D4615" t="s">
        <v>46</v>
      </c>
      <c r="E4615" t="str">
        <f t="shared" si="72"/>
        <v>2023/05</v>
      </c>
      <c r="F4615">
        <v>149974941.107059</v>
      </c>
      <c r="G4615">
        <v>2.6879681390774558E-2</v>
      </c>
      <c r="H4615" t="s">
        <v>13</v>
      </c>
      <c r="I4615">
        <v>2023</v>
      </c>
      <c r="J4615" t="s">
        <v>578</v>
      </c>
      <c r="K4615">
        <v>185263076.65747303</v>
      </c>
      <c r="L4615">
        <v>1.2352935449744484</v>
      </c>
      <c r="M4615" t="s">
        <v>33</v>
      </c>
    </row>
    <row r="4616" spans="1:13" x14ac:dyDescent="0.3">
      <c r="A4616">
        <v>6</v>
      </c>
      <c r="B4616" t="s">
        <v>576</v>
      </c>
      <c r="C4616" s="1">
        <v>45017</v>
      </c>
      <c r="D4616" t="s">
        <v>47</v>
      </c>
      <c r="E4616" t="str">
        <f t="shared" si="72"/>
        <v>2023/04</v>
      </c>
      <c r="F4616">
        <v>145997360.01608601</v>
      </c>
      <c r="G4616">
        <v>4.2908174499046686E-2</v>
      </c>
      <c r="H4616" t="s">
        <v>13</v>
      </c>
      <c r="I4616">
        <v>2023</v>
      </c>
      <c r="J4616" t="s">
        <v>578</v>
      </c>
      <c r="K4616">
        <v>185263076.65747303</v>
      </c>
      <c r="L4616">
        <v>1.2689481278090282</v>
      </c>
      <c r="M4616" t="s">
        <v>33</v>
      </c>
    </row>
    <row r="4617" spans="1:13" x14ac:dyDescent="0.3">
      <c r="A4617">
        <v>6</v>
      </c>
      <c r="B4617" t="s">
        <v>576</v>
      </c>
      <c r="C4617" s="1">
        <v>44986</v>
      </c>
      <c r="D4617" t="s">
        <v>48</v>
      </c>
      <c r="E4617" t="str">
        <f t="shared" si="72"/>
        <v>2023/03</v>
      </c>
      <c r="F4617">
        <v>139865376.69775799</v>
      </c>
      <c r="G4617">
        <v>-0.14482201386700366</v>
      </c>
      <c r="H4617" t="s">
        <v>13</v>
      </c>
      <c r="I4617">
        <v>2023</v>
      </c>
      <c r="J4617" t="s">
        <v>578</v>
      </c>
      <c r="K4617">
        <v>185263076.65747303</v>
      </c>
      <c r="L4617">
        <v>1.324581401284302</v>
      </c>
      <c r="M4617" t="s">
        <v>33</v>
      </c>
    </row>
    <row r="4618" spans="1:13" x14ac:dyDescent="0.3">
      <c r="A4618">
        <v>6</v>
      </c>
      <c r="B4618" t="s">
        <v>576</v>
      </c>
      <c r="C4618" s="1">
        <v>44958</v>
      </c>
      <c r="D4618" t="s">
        <v>49</v>
      </c>
      <c r="E4618" t="str">
        <f t="shared" si="72"/>
        <v>2023/02</v>
      </c>
      <c r="F4618">
        <v>161661133.97217101</v>
      </c>
      <c r="G4618">
        <v>6.3805296744475867E-2</v>
      </c>
      <c r="H4618" t="s">
        <v>13</v>
      </c>
      <c r="I4618">
        <v>2023</v>
      </c>
      <c r="J4618" t="s">
        <v>578</v>
      </c>
      <c r="K4618">
        <v>185263076.65747303</v>
      </c>
      <c r="L4618">
        <v>1.1459963944664953</v>
      </c>
      <c r="M4618" t="s">
        <v>33</v>
      </c>
    </row>
    <row r="4619" spans="1:13" x14ac:dyDescent="0.3">
      <c r="A4619">
        <v>6</v>
      </c>
      <c r="B4619" t="s">
        <v>576</v>
      </c>
      <c r="C4619" s="1">
        <v>44927</v>
      </c>
      <c r="D4619" t="s">
        <v>50</v>
      </c>
      <c r="E4619" t="str">
        <f t="shared" si="72"/>
        <v>2023/01</v>
      </c>
      <c r="F4619">
        <v>151668479.36775601</v>
      </c>
      <c r="G4619">
        <v>0.19922241680003641</v>
      </c>
      <c r="H4619" t="s">
        <v>13</v>
      </c>
      <c r="I4619">
        <v>2023</v>
      </c>
      <c r="J4619" t="s">
        <v>578</v>
      </c>
      <c r="K4619">
        <v>185263076.65747303</v>
      </c>
      <c r="L4619">
        <v>1.2215001919301833</v>
      </c>
      <c r="M4619" t="s">
        <v>33</v>
      </c>
    </row>
    <row r="4620" spans="1:13" x14ac:dyDescent="0.3">
      <c r="A4620">
        <v>6</v>
      </c>
      <c r="B4620" t="s">
        <v>576</v>
      </c>
      <c r="C4620" s="1">
        <v>44896</v>
      </c>
      <c r="D4620" t="s">
        <v>51</v>
      </c>
      <c r="E4620" t="str">
        <f t="shared" si="72"/>
        <v>2022/12</v>
      </c>
      <c r="F4620">
        <v>124272242.779185</v>
      </c>
      <c r="G4620">
        <v>1.1702967887876422E-2</v>
      </c>
      <c r="H4620" t="s">
        <v>13</v>
      </c>
      <c r="I4620">
        <v>2022</v>
      </c>
      <c r="J4620" t="s">
        <v>579</v>
      </c>
      <c r="K4620">
        <v>186974659.60799146</v>
      </c>
      <c r="L4620">
        <v>1.5045568940138965</v>
      </c>
      <c r="M4620" t="s">
        <v>33</v>
      </c>
    </row>
    <row r="4621" spans="1:13" x14ac:dyDescent="0.3">
      <c r="A4621">
        <v>6</v>
      </c>
      <c r="B4621" t="s">
        <v>576</v>
      </c>
      <c r="C4621" s="1">
        <v>44866</v>
      </c>
      <c r="D4621" t="s">
        <v>53</v>
      </c>
      <c r="E4621" t="str">
        <f t="shared" si="72"/>
        <v>2022/11</v>
      </c>
      <c r="F4621">
        <v>122826365.741033</v>
      </c>
      <c r="G4621">
        <v>0.13059583264498686</v>
      </c>
      <c r="H4621" t="s">
        <v>13</v>
      </c>
      <c r="I4621">
        <v>2022</v>
      </c>
      <c r="J4621" t="s">
        <v>579</v>
      </c>
      <c r="K4621">
        <v>186974659.60799146</v>
      </c>
      <c r="L4621">
        <v>1.5222681097819719</v>
      </c>
      <c r="M4621" t="s">
        <v>33</v>
      </c>
    </row>
    <row r="4622" spans="1:13" x14ac:dyDescent="0.3">
      <c r="A4622">
        <v>6</v>
      </c>
      <c r="B4622" t="s">
        <v>576</v>
      </c>
      <c r="C4622" s="1">
        <v>44835</v>
      </c>
      <c r="D4622" t="s">
        <v>54</v>
      </c>
      <c r="E4622" t="str">
        <f t="shared" si="72"/>
        <v>2022/10</v>
      </c>
      <c r="F4622">
        <v>107789027.19536</v>
      </c>
      <c r="G4622">
        <v>-4.3741897976708181E-2</v>
      </c>
      <c r="H4622" t="s">
        <v>13</v>
      </c>
      <c r="I4622">
        <v>2022</v>
      </c>
      <c r="J4622" t="s">
        <v>579</v>
      </c>
      <c r="K4622">
        <v>186974659.60799146</v>
      </c>
      <c r="L4622">
        <v>1.7346353749822148</v>
      </c>
      <c r="M4622" t="s">
        <v>33</v>
      </c>
    </row>
    <row r="4623" spans="1:13" x14ac:dyDescent="0.3">
      <c r="A4623">
        <v>6</v>
      </c>
      <c r="B4623" t="s">
        <v>576</v>
      </c>
      <c r="C4623" s="1">
        <v>44805</v>
      </c>
      <c r="D4623" t="s">
        <v>55</v>
      </c>
      <c r="E4623" t="str">
        <f t="shared" si="72"/>
        <v>2022/09</v>
      </c>
      <c r="F4623">
        <v>112608563.22060899</v>
      </c>
      <c r="G4623">
        <v>-0.1236272245612636</v>
      </c>
      <c r="H4623" t="s">
        <v>13</v>
      </c>
      <c r="I4623">
        <v>2022</v>
      </c>
      <c r="J4623" t="s">
        <v>579</v>
      </c>
      <c r="K4623">
        <v>186974659.60799146</v>
      </c>
      <c r="L4623">
        <v>1.660394682788852</v>
      </c>
      <c r="M4623" t="s">
        <v>33</v>
      </c>
    </row>
    <row r="4624" spans="1:13" x14ac:dyDescent="0.3">
      <c r="A4624">
        <v>6</v>
      </c>
      <c r="B4624" t="s">
        <v>576</v>
      </c>
      <c r="C4624" s="1">
        <v>44774</v>
      </c>
      <c r="D4624" t="s">
        <v>56</v>
      </c>
      <c r="E4624" t="str">
        <f t="shared" si="72"/>
        <v>2022/08</v>
      </c>
      <c r="F4624">
        <v>127427170.20202699</v>
      </c>
      <c r="G4624">
        <v>2.8477549220883736E-2</v>
      </c>
      <c r="H4624" t="s">
        <v>13</v>
      </c>
      <c r="I4624">
        <v>2022</v>
      </c>
      <c r="J4624" t="s">
        <v>579</v>
      </c>
      <c r="K4624">
        <v>186974659.60799146</v>
      </c>
      <c r="L4624">
        <v>1.4673060644096234</v>
      </c>
      <c r="M4624" t="s">
        <v>33</v>
      </c>
    </row>
    <row r="4625" spans="1:13" x14ac:dyDescent="0.3">
      <c r="A4625">
        <v>6</v>
      </c>
      <c r="B4625" t="s">
        <v>576</v>
      </c>
      <c r="C4625" s="1">
        <v>44743</v>
      </c>
      <c r="D4625" t="s">
        <v>57</v>
      </c>
      <c r="E4625" t="str">
        <f t="shared" si="72"/>
        <v>2022/07</v>
      </c>
      <c r="F4625">
        <v>123849539.54334401</v>
      </c>
      <c r="G4625">
        <v>-4.5251440627466243E-2</v>
      </c>
      <c r="H4625" t="s">
        <v>13</v>
      </c>
      <c r="I4625">
        <v>2022</v>
      </c>
      <c r="J4625" t="s">
        <v>579</v>
      </c>
      <c r="K4625">
        <v>186974659.60799146</v>
      </c>
      <c r="L4625">
        <v>1.5096920044870685</v>
      </c>
      <c r="M4625" t="s">
        <v>33</v>
      </c>
    </row>
    <row r="4626" spans="1:13" x14ac:dyDescent="0.3">
      <c r="A4626">
        <v>6</v>
      </c>
      <c r="B4626" t="s">
        <v>576</v>
      </c>
      <c r="C4626" s="1">
        <v>44713</v>
      </c>
      <c r="D4626" t="s">
        <v>58</v>
      </c>
      <c r="E4626" t="str">
        <f t="shared" si="72"/>
        <v>2022/06</v>
      </c>
      <c r="F4626">
        <v>129582647.045367</v>
      </c>
      <c r="G4626">
        <v>2.2978859551851701E-3</v>
      </c>
      <c r="H4626" t="s">
        <v>13</v>
      </c>
      <c r="I4626">
        <v>2022</v>
      </c>
      <c r="J4626" t="s">
        <v>579</v>
      </c>
      <c r="K4626">
        <v>186974659.60799146</v>
      </c>
      <c r="L4626">
        <v>1.4428989056114239</v>
      </c>
      <c r="M4626" t="s">
        <v>33</v>
      </c>
    </row>
    <row r="4627" spans="1:13" x14ac:dyDescent="0.3">
      <c r="A4627">
        <v>6</v>
      </c>
      <c r="B4627" t="s">
        <v>576</v>
      </c>
      <c r="C4627" s="1">
        <v>44682</v>
      </c>
      <c r="D4627" t="s">
        <v>59</v>
      </c>
      <c r="E4627" t="str">
        <f t="shared" si="72"/>
        <v>2022/05</v>
      </c>
      <c r="F4627">
        <v>129285222.755109</v>
      </c>
      <c r="G4627">
        <v>6.0069238395065117E-2</v>
      </c>
      <c r="H4627" t="s">
        <v>13</v>
      </c>
      <c r="I4627">
        <v>2022</v>
      </c>
      <c r="J4627" t="s">
        <v>579</v>
      </c>
      <c r="K4627">
        <v>186974659.60799146</v>
      </c>
      <c r="L4627">
        <v>1.4462183351159732</v>
      </c>
      <c r="M4627" t="s">
        <v>33</v>
      </c>
    </row>
    <row r="4628" spans="1:13" x14ac:dyDescent="0.3">
      <c r="A4628">
        <v>6</v>
      </c>
      <c r="B4628" t="s">
        <v>576</v>
      </c>
      <c r="C4628" s="1">
        <v>44652</v>
      </c>
      <c r="D4628" t="s">
        <v>60</v>
      </c>
      <c r="E4628" t="str">
        <f t="shared" si="72"/>
        <v>2022/04</v>
      </c>
      <c r="F4628">
        <v>121747807.592667</v>
      </c>
      <c r="G4628">
        <v>-5.0391560800394176E-2</v>
      </c>
      <c r="H4628" t="s">
        <v>13</v>
      </c>
      <c r="I4628">
        <v>2022</v>
      </c>
      <c r="J4628" t="s">
        <v>579</v>
      </c>
      <c r="K4628">
        <v>186974659.60799146</v>
      </c>
      <c r="L4628">
        <v>1.535753811958197</v>
      </c>
      <c r="M4628" t="s">
        <v>33</v>
      </c>
    </row>
    <row r="4629" spans="1:13" x14ac:dyDescent="0.3">
      <c r="A4629">
        <v>6</v>
      </c>
      <c r="B4629" t="s">
        <v>576</v>
      </c>
      <c r="C4629" s="1">
        <v>44621</v>
      </c>
      <c r="D4629" t="s">
        <v>61</v>
      </c>
      <c r="E4629" t="str">
        <f t="shared" si="72"/>
        <v>2022/03</v>
      </c>
      <c r="F4629">
        <v>128040076.830024</v>
      </c>
      <c r="G4629">
        <v>1.7887001773580741E-2</v>
      </c>
      <c r="H4629" t="s">
        <v>13</v>
      </c>
      <c r="I4629">
        <v>2022</v>
      </c>
      <c r="J4629" t="s">
        <v>579</v>
      </c>
      <c r="K4629">
        <v>186974659.60799146</v>
      </c>
      <c r="L4629">
        <v>1.4602823134525638</v>
      </c>
      <c r="M4629" t="s">
        <v>33</v>
      </c>
    </row>
    <row r="4630" spans="1:13" x14ac:dyDescent="0.3">
      <c r="A4630">
        <v>6</v>
      </c>
      <c r="B4630" t="s">
        <v>576</v>
      </c>
      <c r="C4630" s="1">
        <v>44593</v>
      </c>
      <c r="D4630" t="s">
        <v>62</v>
      </c>
      <c r="E4630" t="str">
        <f t="shared" si="72"/>
        <v>2022/02</v>
      </c>
      <c r="F4630">
        <v>125770185.047535</v>
      </c>
      <c r="G4630">
        <v>-2.6023643738943478E-2</v>
      </c>
      <c r="H4630" t="s">
        <v>13</v>
      </c>
      <c r="I4630">
        <v>2022</v>
      </c>
      <c r="J4630" t="s">
        <v>579</v>
      </c>
      <c r="K4630">
        <v>186974659.60799146</v>
      </c>
      <c r="L4630">
        <v>1.4866373897543694</v>
      </c>
      <c r="M4630" t="s">
        <v>33</v>
      </c>
    </row>
    <row r="4631" spans="1:13" x14ac:dyDescent="0.3">
      <c r="A4631">
        <v>6</v>
      </c>
      <c r="B4631" t="s">
        <v>576</v>
      </c>
      <c r="C4631" s="1">
        <v>44562</v>
      </c>
      <c r="D4631" t="s">
        <v>63</v>
      </c>
      <c r="E4631" t="str">
        <f t="shared" si="72"/>
        <v>2022/01</v>
      </c>
      <c r="F4631">
        <v>129086143.054354</v>
      </c>
      <c r="G4631">
        <v>5.3485416541127657E-2</v>
      </c>
      <c r="H4631" t="s">
        <v>13</v>
      </c>
      <c r="I4631">
        <v>2022</v>
      </c>
      <c r="J4631" t="s">
        <v>579</v>
      </c>
      <c r="K4631">
        <v>186974659.60799146</v>
      </c>
      <c r="L4631">
        <v>1.4484487272135977</v>
      </c>
      <c r="M4631" t="s">
        <v>33</v>
      </c>
    </row>
    <row r="4632" spans="1:13" x14ac:dyDescent="0.3">
      <c r="A4632">
        <v>6</v>
      </c>
      <c r="B4632" t="s">
        <v>576</v>
      </c>
      <c r="C4632" s="1">
        <v>44531</v>
      </c>
      <c r="D4632" t="s">
        <v>64</v>
      </c>
      <c r="E4632" t="str">
        <f t="shared" si="72"/>
        <v>2021/12</v>
      </c>
      <c r="F4632">
        <v>122363306.36972301</v>
      </c>
      <c r="G4632">
        <v>6.5533779080311619E-2</v>
      </c>
      <c r="H4632" t="s">
        <v>13</v>
      </c>
      <c r="I4632">
        <v>2021</v>
      </c>
      <c r="J4632" t="s">
        <v>580</v>
      </c>
      <c r="K4632">
        <v>196752242.10007626</v>
      </c>
      <c r="L4632">
        <v>1.6079349924199147</v>
      </c>
      <c r="M4632" t="s">
        <v>33</v>
      </c>
    </row>
    <row r="4633" spans="1:13" x14ac:dyDescent="0.3">
      <c r="A4633">
        <v>6</v>
      </c>
      <c r="B4633" t="s">
        <v>576</v>
      </c>
      <c r="C4633" s="1">
        <v>44501</v>
      </c>
      <c r="D4633" t="s">
        <v>66</v>
      </c>
      <c r="E4633" t="str">
        <f t="shared" si="72"/>
        <v>2021/11</v>
      </c>
      <c r="F4633">
        <v>114601484.906094</v>
      </c>
      <c r="G4633">
        <v>-5.5052715433088761E-2</v>
      </c>
      <c r="H4633" t="s">
        <v>13</v>
      </c>
      <c r="I4633">
        <v>2021</v>
      </c>
      <c r="J4633" t="s">
        <v>580</v>
      </c>
      <c r="K4633">
        <v>196752242.10007626</v>
      </c>
      <c r="L4633">
        <v>1.7168385057252766</v>
      </c>
      <c r="M4633" t="s">
        <v>33</v>
      </c>
    </row>
    <row r="4634" spans="1:13" x14ac:dyDescent="0.3">
      <c r="A4634">
        <v>6</v>
      </c>
      <c r="B4634" t="s">
        <v>576</v>
      </c>
      <c r="C4634" s="1">
        <v>44470</v>
      </c>
      <c r="D4634" t="s">
        <v>67</v>
      </c>
      <c r="E4634" t="str">
        <f t="shared" si="72"/>
        <v>2021/10</v>
      </c>
      <c r="F4634">
        <v>121087506.31750301</v>
      </c>
      <c r="G4634">
        <v>0.12336884009845259</v>
      </c>
      <c r="H4634" t="s">
        <v>13</v>
      </c>
      <c r="I4634">
        <v>2021</v>
      </c>
      <c r="J4634" t="s">
        <v>580</v>
      </c>
      <c r="K4634">
        <v>196752242.10007626</v>
      </c>
      <c r="L4634">
        <v>1.6248764887780667</v>
      </c>
      <c r="M4634" t="s">
        <v>33</v>
      </c>
    </row>
    <row r="4635" spans="1:13" x14ac:dyDescent="0.3">
      <c r="A4635">
        <v>6</v>
      </c>
      <c r="B4635" t="s">
        <v>576</v>
      </c>
      <c r="C4635" s="1">
        <v>44440</v>
      </c>
      <c r="D4635" t="s">
        <v>68</v>
      </c>
      <c r="E4635" t="str">
        <f t="shared" si="72"/>
        <v>2021/09</v>
      </c>
      <c r="F4635">
        <v>107033796.189252</v>
      </c>
      <c r="G4635">
        <v>9.9308738586967385E-3</v>
      </c>
      <c r="H4635" t="s">
        <v>13</v>
      </c>
      <c r="I4635">
        <v>2021</v>
      </c>
      <c r="J4635" t="s">
        <v>580</v>
      </c>
      <c r="K4635">
        <v>196752242.10007626</v>
      </c>
      <c r="L4635">
        <v>1.8382253933345354</v>
      </c>
      <c r="M4635" t="s">
        <v>33</v>
      </c>
    </row>
    <row r="4636" spans="1:13" x14ac:dyDescent="0.3">
      <c r="A4636">
        <v>6</v>
      </c>
      <c r="B4636" t="s">
        <v>576</v>
      </c>
      <c r="C4636" s="1">
        <v>44409</v>
      </c>
      <c r="D4636" t="s">
        <v>69</v>
      </c>
      <c r="E4636" t="str">
        <f t="shared" si="72"/>
        <v>2021/08</v>
      </c>
      <c r="F4636">
        <v>105976117.589597</v>
      </c>
      <c r="G4636">
        <v>-2.870667851415707E-2</v>
      </c>
      <c r="H4636" t="s">
        <v>13</v>
      </c>
      <c r="I4636">
        <v>2021</v>
      </c>
      <c r="J4636" t="s">
        <v>580</v>
      </c>
      <c r="K4636">
        <v>196752242.10007626</v>
      </c>
      <c r="L4636">
        <v>1.8565715236145826</v>
      </c>
      <c r="M4636" t="s">
        <v>33</v>
      </c>
    </row>
    <row r="4637" spans="1:13" x14ac:dyDescent="0.3">
      <c r="A4637">
        <v>6</v>
      </c>
      <c r="B4637" t="s">
        <v>576</v>
      </c>
      <c r="C4637" s="1">
        <v>44378</v>
      </c>
      <c r="D4637" t="s">
        <v>70</v>
      </c>
      <c r="E4637" t="str">
        <f t="shared" si="72"/>
        <v>2021/07</v>
      </c>
      <c r="F4637">
        <v>109062426.828445</v>
      </c>
      <c r="G4637">
        <v>-4.8732737112929601E-2</v>
      </c>
      <c r="H4637" t="s">
        <v>13</v>
      </c>
      <c r="I4637">
        <v>2021</v>
      </c>
      <c r="J4637" t="s">
        <v>580</v>
      </c>
      <c r="K4637">
        <v>196752242.10007626</v>
      </c>
      <c r="L4637">
        <v>1.804033229606812</v>
      </c>
      <c r="M4637" t="s">
        <v>33</v>
      </c>
    </row>
    <row r="4638" spans="1:13" x14ac:dyDescent="0.3">
      <c r="A4638">
        <v>6</v>
      </c>
      <c r="B4638" t="s">
        <v>576</v>
      </c>
      <c r="C4638" s="1">
        <v>44348</v>
      </c>
      <c r="D4638" t="s">
        <v>71</v>
      </c>
      <c r="E4638" t="str">
        <f t="shared" si="72"/>
        <v>2021/06</v>
      </c>
      <c r="F4638">
        <v>114508972.067837</v>
      </c>
      <c r="G4638">
        <v>-8.7147268244672615E-2</v>
      </c>
      <c r="H4638" t="s">
        <v>13</v>
      </c>
      <c r="I4638">
        <v>2021</v>
      </c>
      <c r="J4638" t="s">
        <v>580</v>
      </c>
      <c r="K4638">
        <v>196752242.10007626</v>
      </c>
      <c r="L4638">
        <v>1.7182255551426746</v>
      </c>
      <c r="M4638" t="s">
        <v>33</v>
      </c>
    </row>
    <row r="4639" spans="1:13" x14ac:dyDescent="0.3">
      <c r="A4639">
        <v>6</v>
      </c>
      <c r="B4639" t="s">
        <v>576</v>
      </c>
      <c r="C4639" s="1">
        <v>44317</v>
      </c>
      <c r="D4639" t="s">
        <v>72</v>
      </c>
      <c r="E4639" t="str">
        <f t="shared" si="72"/>
        <v>2021/05</v>
      </c>
      <c r="F4639">
        <v>124935855.15610801</v>
      </c>
      <c r="G4639">
        <v>5.560459495493459E-3</v>
      </c>
      <c r="H4639" t="s">
        <v>13</v>
      </c>
      <c r="I4639">
        <v>2021</v>
      </c>
      <c r="J4639" t="s">
        <v>580</v>
      </c>
      <c r="K4639">
        <v>196752242.10007626</v>
      </c>
      <c r="L4639">
        <v>1.5748260725812722</v>
      </c>
      <c r="M4639" t="s">
        <v>33</v>
      </c>
    </row>
    <row r="4640" spans="1:13" x14ac:dyDescent="0.3">
      <c r="A4640">
        <v>6</v>
      </c>
      <c r="B4640" t="s">
        <v>576</v>
      </c>
      <c r="C4640" s="1">
        <v>44287</v>
      </c>
      <c r="D4640" t="s">
        <v>73</v>
      </c>
      <c r="E4640" t="str">
        <f t="shared" si="72"/>
        <v>2021/04</v>
      </c>
      <c r="F4640">
        <v>124243082.24679799</v>
      </c>
      <c r="G4640">
        <v>6.7658603123712385E-2</v>
      </c>
      <c r="H4640" t="s">
        <v>13</v>
      </c>
      <c r="I4640">
        <v>2021</v>
      </c>
      <c r="J4640" t="s">
        <v>580</v>
      </c>
      <c r="K4640">
        <v>196752242.10007626</v>
      </c>
      <c r="L4640">
        <v>1.5836072201528708</v>
      </c>
      <c r="M4640" t="s">
        <v>33</v>
      </c>
    </row>
    <row r="4641" spans="1:13" x14ac:dyDescent="0.3">
      <c r="A4641">
        <v>6</v>
      </c>
      <c r="B4641" t="s">
        <v>576</v>
      </c>
      <c r="C4641" s="1">
        <v>44256</v>
      </c>
      <c r="D4641" t="s">
        <v>74</v>
      </c>
      <c r="E4641" t="str">
        <f t="shared" si="72"/>
        <v>2021/03</v>
      </c>
      <c r="F4641">
        <v>116115035.403023</v>
      </c>
      <c r="G4641">
        <v>-1.3090582743457441E-3</v>
      </c>
      <c r="H4641" t="s">
        <v>13</v>
      </c>
      <c r="I4641">
        <v>2021</v>
      </c>
      <c r="J4641" t="s">
        <v>580</v>
      </c>
      <c r="K4641">
        <v>196752242.10007626</v>
      </c>
      <c r="L4641">
        <v>1.6944596487196515</v>
      </c>
      <c r="M4641" t="s">
        <v>33</v>
      </c>
    </row>
    <row r="4642" spans="1:13" x14ac:dyDescent="0.3">
      <c r="A4642">
        <v>6</v>
      </c>
      <c r="B4642" t="s">
        <v>576</v>
      </c>
      <c r="C4642" s="1">
        <v>44228</v>
      </c>
      <c r="D4642" t="s">
        <v>75</v>
      </c>
      <c r="E4642" t="str">
        <f t="shared" si="72"/>
        <v>2021/02</v>
      </c>
      <c r="F4642">
        <v>116267136.283631</v>
      </c>
      <c r="G4642">
        <v>0.10448939234985513</v>
      </c>
      <c r="H4642" t="s">
        <v>13</v>
      </c>
      <c r="I4642">
        <v>2021</v>
      </c>
      <c r="J4642" t="s">
        <v>580</v>
      </c>
      <c r="K4642">
        <v>196752242.10007626</v>
      </c>
      <c r="L4642">
        <v>1.6922429535041073</v>
      </c>
      <c r="M4642" t="s">
        <v>33</v>
      </c>
    </row>
    <row r="4643" spans="1:13" x14ac:dyDescent="0.3">
      <c r="A4643">
        <v>6</v>
      </c>
      <c r="B4643" t="s">
        <v>576</v>
      </c>
      <c r="C4643" s="1">
        <v>44197</v>
      </c>
      <c r="D4643" t="s">
        <v>76</v>
      </c>
      <c r="E4643" t="str">
        <f t="shared" si="72"/>
        <v>2021/01</v>
      </c>
      <c r="F4643">
        <v>104731617.08142699</v>
      </c>
      <c r="G4643">
        <v>1.1287090865609334E-2</v>
      </c>
      <c r="H4643" t="s">
        <v>13</v>
      </c>
      <c r="I4643">
        <v>2021</v>
      </c>
      <c r="J4643" t="s">
        <v>580</v>
      </c>
      <c r="K4643">
        <v>196752242.10007626</v>
      </c>
      <c r="L4643">
        <v>1.8786327145804007</v>
      </c>
      <c r="M4643" t="s">
        <v>33</v>
      </c>
    </row>
    <row r="4644" spans="1:13" x14ac:dyDescent="0.3">
      <c r="A4644">
        <v>6</v>
      </c>
      <c r="B4644" t="s">
        <v>576</v>
      </c>
      <c r="C4644" s="1">
        <v>44166</v>
      </c>
      <c r="D4644" t="s">
        <v>77</v>
      </c>
      <c r="E4644" t="str">
        <f t="shared" si="72"/>
        <v>2020/12</v>
      </c>
      <c r="F4644">
        <v>103556148.094938</v>
      </c>
      <c r="G4644">
        <v>-2.4503911319111588E-2</v>
      </c>
      <c r="H4644" t="s">
        <v>13</v>
      </c>
      <c r="I4644">
        <v>2020</v>
      </c>
      <c r="J4644" t="s">
        <v>581</v>
      </c>
      <c r="K4644">
        <v>192953104.33815435</v>
      </c>
      <c r="L4644">
        <v>1.8632703889416511</v>
      </c>
      <c r="M4644" t="s">
        <v>33</v>
      </c>
    </row>
    <row r="4645" spans="1:13" x14ac:dyDescent="0.3">
      <c r="A4645">
        <v>6</v>
      </c>
      <c r="B4645" t="s">
        <v>576</v>
      </c>
      <c r="C4645" s="1">
        <v>44136</v>
      </c>
      <c r="D4645" t="s">
        <v>79</v>
      </c>
      <c r="E4645" t="str">
        <f t="shared" si="72"/>
        <v>2020/11</v>
      </c>
      <c r="F4645">
        <v>106125023.98079599</v>
      </c>
      <c r="G4645">
        <v>0.17924189397855161</v>
      </c>
      <c r="H4645" t="s">
        <v>13</v>
      </c>
      <c r="I4645">
        <v>2020</v>
      </c>
      <c r="J4645" t="s">
        <v>581</v>
      </c>
      <c r="K4645">
        <v>192953104.33815435</v>
      </c>
      <c r="L4645">
        <v>1.8181678279108842</v>
      </c>
      <c r="M4645" t="s">
        <v>33</v>
      </c>
    </row>
    <row r="4646" spans="1:13" x14ac:dyDescent="0.3">
      <c r="A4646">
        <v>6</v>
      </c>
      <c r="B4646" t="s">
        <v>576</v>
      </c>
      <c r="C4646" s="1">
        <v>44105</v>
      </c>
      <c r="D4646" t="s">
        <v>80</v>
      </c>
      <c r="E4646" t="str">
        <f t="shared" si="72"/>
        <v>2020/10</v>
      </c>
      <c r="F4646">
        <v>88710297.541635901</v>
      </c>
      <c r="G4646">
        <v>7.3670228928977941E-2</v>
      </c>
      <c r="H4646" t="s">
        <v>13</v>
      </c>
      <c r="I4646">
        <v>2020</v>
      </c>
      <c r="J4646" t="s">
        <v>581</v>
      </c>
      <c r="K4646">
        <v>192953104.33815435</v>
      </c>
      <c r="L4646">
        <v>2.1750925167125317</v>
      </c>
      <c r="M4646" t="s">
        <v>33</v>
      </c>
    </row>
    <row r="4647" spans="1:13" x14ac:dyDescent="0.3">
      <c r="A4647">
        <v>6</v>
      </c>
      <c r="B4647" t="s">
        <v>576</v>
      </c>
      <c r="C4647" s="1">
        <v>44075</v>
      </c>
      <c r="D4647" t="s">
        <v>81</v>
      </c>
      <c r="E4647" t="str">
        <f t="shared" si="72"/>
        <v>2020/09</v>
      </c>
      <c r="F4647">
        <v>82409914.204321906</v>
      </c>
      <c r="G4647">
        <v>-9.0750251269997959E-2</v>
      </c>
      <c r="H4647" t="s">
        <v>13</v>
      </c>
      <c r="I4647">
        <v>2020</v>
      </c>
      <c r="J4647" t="s">
        <v>581</v>
      </c>
      <c r="K4647">
        <v>192953104.33815435</v>
      </c>
      <c r="L4647">
        <v>2.3413821771462917</v>
      </c>
      <c r="M4647" t="s">
        <v>33</v>
      </c>
    </row>
    <row r="4648" spans="1:13" x14ac:dyDescent="0.3">
      <c r="A4648">
        <v>6</v>
      </c>
      <c r="B4648" t="s">
        <v>576</v>
      </c>
      <c r="C4648" s="1">
        <v>44044</v>
      </c>
      <c r="D4648" t="s">
        <v>82</v>
      </c>
      <c r="E4648" t="str">
        <f t="shared" si="72"/>
        <v>2020/08</v>
      </c>
      <c r="F4648">
        <v>90238484.992457703</v>
      </c>
      <c r="G4648">
        <v>-3.5802309891562231E-2</v>
      </c>
      <c r="H4648" t="s">
        <v>13</v>
      </c>
      <c r="I4648">
        <v>2020</v>
      </c>
      <c r="J4648" t="s">
        <v>581</v>
      </c>
      <c r="K4648">
        <v>192953104.33815435</v>
      </c>
      <c r="L4648">
        <v>2.138257356096811</v>
      </c>
      <c r="M4648" t="s">
        <v>33</v>
      </c>
    </row>
    <row r="4649" spans="1:13" x14ac:dyDescent="0.3">
      <c r="A4649">
        <v>6</v>
      </c>
      <c r="B4649" t="s">
        <v>576</v>
      </c>
      <c r="C4649" s="1">
        <v>44013</v>
      </c>
      <c r="D4649" t="s">
        <v>83</v>
      </c>
      <c r="E4649" t="str">
        <f t="shared" si="72"/>
        <v>2020/07</v>
      </c>
      <c r="F4649">
        <v>93527761.704843998</v>
      </c>
      <c r="G4649">
        <v>-0.10108380467728154</v>
      </c>
      <c r="H4649" t="s">
        <v>13</v>
      </c>
      <c r="I4649">
        <v>2020</v>
      </c>
      <c r="J4649" t="s">
        <v>581</v>
      </c>
      <c r="K4649">
        <v>192953104.33815435</v>
      </c>
      <c r="L4649">
        <v>2.0630570091806324</v>
      </c>
      <c r="M4649" t="s">
        <v>33</v>
      </c>
    </row>
    <row r="4650" spans="1:13" x14ac:dyDescent="0.3">
      <c r="A4650">
        <v>6</v>
      </c>
      <c r="B4650" t="s">
        <v>576</v>
      </c>
      <c r="C4650" s="1">
        <v>43983</v>
      </c>
      <c r="D4650" t="s">
        <v>84</v>
      </c>
      <c r="E4650" t="str">
        <f t="shared" si="72"/>
        <v>2020/06</v>
      </c>
      <c r="F4650">
        <v>103476249.560827</v>
      </c>
      <c r="G4650">
        <v>2.2708263263723903E-2</v>
      </c>
      <c r="H4650" t="s">
        <v>13</v>
      </c>
      <c r="I4650">
        <v>2020</v>
      </c>
      <c r="J4650" t="s">
        <v>581</v>
      </c>
      <c r="K4650">
        <v>192953104.33815435</v>
      </c>
      <c r="L4650">
        <v>1.8647091014323018</v>
      </c>
      <c r="M4650" t="s">
        <v>33</v>
      </c>
    </row>
    <row r="4651" spans="1:13" x14ac:dyDescent="0.3">
      <c r="A4651">
        <v>6</v>
      </c>
      <c r="B4651" t="s">
        <v>576</v>
      </c>
      <c r="C4651" s="1">
        <v>43952</v>
      </c>
      <c r="D4651" t="s">
        <v>85</v>
      </c>
      <c r="E4651" t="str">
        <f t="shared" si="72"/>
        <v>2020/05</v>
      </c>
      <c r="F4651">
        <v>101152962.38830701</v>
      </c>
      <c r="G4651">
        <v>-0.10234062622175251</v>
      </c>
      <c r="H4651" t="s">
        <v>13</v>
      </c>
      <c r="I4651">
        <v>2020</v>
      </c>
      <c r="J4651" t="s">
        <v>581</v>
      </c>
      <c r="K4651">
        <v>192953104.33815435</v>
      </c>
      <c r="L4651">
        <v>1.9075378494348394</v>
      </c>
      <c r="M4651" t="s">
        <v>33</v>
      </c>
    </row>
    <row r="4652" spans="1:13" x14ac:dyDescent="0.3">
      <c r="A4652">
        <v>6</v>
      </c>
      <c r="B4652" t="s">
        <v>576</v>
      </c>
      <c r="C4652" s="1">
        <v>43922</v>
      </c>
      <c r="D4652" t="s">
        <v>86</v>
      </c>
      <c r="E4652" t="str">
        <f t="shared" si="72"/>
        <v>2020/04</v>
      </c>
      <c r="F4652">
        <v>112053280.45086201</v>
      </c>
      <c r="G4652">
        <v>-0.10248309527615632</v>
      </c>
      <c r="H4652" t="s">
        <v>13</v>
      </c>
      <c r="I4652">
        <v>2020</v>
      </c>
      <c r="J4652" t="s">
        <v>581</v>
      </c>
      <c r="K4652">
        <v>192953104.33815435</v>
      </c>
      <c r="L4652">
        <v>1.7219763987433532</v>
      </c>
      <c r="M4652" t="s">
        <v>33</v>
      </c>
    </row>
    <row r="4653" spans="1:13" x14ac:dyDescent="0.3">
      <c r="A4653">
        <v>6</v>
      </c>
      <c r="B4653" t="s">
        <v>576</v>
      </c>
      <c r="C4653" s="1">
        <v>43891</v>
      </c>
      <c r="D4653" t="s">
        <v>87</v>
      </c>
      <c r="E4653" t="str">
        <f t="shared" si="72"/>
        <v>2020/03</v>
      </c>
      <c r="F4653">
        <v>124145910.542798</v>
      </c>
      <c r="G4653">
        <v>-0.14102908661619629</v>
      </c>
      <c r="H4653" t="s">
        <v>13</v>
      </c>
      <c r="I4653">
        <v>2020</v>
      </c>
      <c r="J4653" t="s">
        <v>581</v>
      </c>
      <c r="K4653">
        <v>192953104.33815435</v>
      </c>
      <c r="L4653">
        <v>1.5542445457487364</v>
      </c>
      <c r="M4653" t="s">
        <v>33</v>
      </c>
    </row>
    <row r="4654" spans="1:13" x14ac:dyDescent="0.3">
      <c r="A4654">
        <v>6</v>
      </c>
      <c r="B4654" t="s">
        <v>576</v>
      </c>
      <c r="C4654" s="1">
        <v>43862</v>
      </c>
      <c r="D4654" t="s">
        <v>88</v>
      </c>
      <c r="E4654" t="str">
        <f t="shared" si="72"/>
        <v>2020/02</v>
      </c>
      <c r="F4654">
        <v>142948819.182457</v>
      </c>
      <c r="G4654">
        <v>-5.0984535439306103E-2</v>
      </c>
      <c r="H4654" t="s">
        <v>13</v>
      </c>
      <c r="I4654">
        <v>2020</v>
      </c>
      <c r="J4654" t="s">
        <v>581</v>
      </c>
      <c r="K4654">
        <v>192953104.33815435</v>
      </c>
      <c r="L4654">
        <v>1.3498055139012577</v>
      </c>
      <c r="M4654" t="s">
        <v>33</v>
      </c>
    </row>
    <row r="4655" spans="1:13" x14ac:dyDescent="0.3">
      <c r="A4655">
        <v>6</v>
      </c>
      <c r="B4655" t="s">
        <v>576</v>
      </c>
      <c r="C4655" s="1">
        <v>43831</v>
      </c>
      <c r="D4655" t="s">
        <v>89</v>
      </c>
      <c r="E4655" t="str">
        <f t="shared" si="72"/>
        <v>2020/01</v>
      </c>
      <c r="F4655">
        <v>150425988.70368099</v>
      </c>
      <c r="G4655">
        <v>-4.7636267242675751E-2</v>
      </c>
      <c r="H4655" t="s">
        <v>13</v>
      </c>
      <c r="I4655">
        <v>2020</v>
      </c>
      <c r="J4655" t="s">
        <v>581</v>
      </c>
      <c r="K4655">
        <v>192953104.33815435</v>
      </c>
      <c r="L4655">
        <v>1.2827112256396471</v>
      </c>
      <c r="M4655" t="s">
        <v>33</v>
      </c>
    </row>
    <row r="4656" spans="1:13" x14ac:dyDescent="0.3">
      <c r="A4656">
        <v>6</v>
      </c>
      <c r="B4656" t="s">
        <v>576</v>
      </c>
      <c r="C4656" s="1">
        <v>43800</v>
      </c>
      <c r="D4656" t="s">
        <v>90</v>
      </c>
      <c r="E4656" t="str">
        <f t="shared" si="72"/>
        <v>2019/12</v>
      </c>
      <c r="F4656">
        <v>157765138.35973799</v>
      </c>
      <c r="G4656">
        <v>2.6742691774614285E-2</v>
      </c>
      <c r="H4656" t="s">
        <v>13</v>
      </c>
      <c r="I4656">
        <v>2019</v>
      </c>
      <c r="J4656" t="s">
        <v>582</v>
      </c>
      <c r="K4656">
        <v>181913674.98586389</v>
      </c>
      <c r="L4656">
        <v>1.1530663673685762</v>
      </c>
      <c r="M4656" t="s">
        <v>33</v>
      </c>
    </row>
    <row r="4657" spans="1:13" x14ac:dyDescent="0.3">
      <c r="A4657">
        <v>6</v>
      </c>
      <c r="B4657" t="s">
        <v>576</v>
      </c>
      <c r="C4657" s="1">
        <v>43770</v>
      </c>
      <c r="D4657" t="s">
        <v>92</v>
      </c>
      <c r="E4657" t="str">
        <f t="shared" si="72"/>
        <v>2019/11</v>
      </c>
      <c r="F4657">
        <v>153601988.91390899</v>
      </c>
      <c r="G4657">
        <v>-8.8663635025676684E-3</v>
      </c>
      <c r="H4657" t="s">
        <v>13</v>
      </c>
      <c r="I4657">
        <v>2019</v>
      </c>
      <c r="J4657" t="s">
        <v>582</v>
      </c>
      <c r="K4657">
        <v>181913674.98586389</v>
      </c>
      <c r="L4657">
        <v>1.1843184861872007</v>
      </c>
      <c r="M4657" t="s">
        <v>33</v>
      </c>
    </row>
    <row r="4658" spans="1:13" x14ac:dyDescent="0.3">
      <c r="A4658">
        <v>6</v>
      </c>
      <c r="B4658" t="s">
        <v>576</v>
      </c>
      <c r="C4658" s="1">
        <v>43739</v>
      </c>
      <c r="D4658" t="s">
        <v>93</v>
      </c>
      <c r="E4658" t="str">
        <f t="shared" si="72"/>
        <v>2019/10</v>
      </c>
      <c r="F4658">
        <v>154969935.37617901</v>
      </c>
      <c r="G4658">
        <v>-6.9039947483024666E-2</v>
      </c>
      <c r="H4658" t="s">
        <v>13</v>
      </c>
      <c r="I4658">
        <v>2019</v>
      </c>
      <c r="J4658" t="s">
        <v>582</v>
      </c>
      <c r="K4658">
        <v>181913674.98586389</v>
      </c>
      <c r="L4658">
        <v>1.1738643017710551</v>
      </c>
      <c r="M4658" t="s">
        <v>33</v>
      </c>
    </row>
    <row r="4659" spans="1:13" x14ac:dyDescent="0.3">
      <c r="A4659">
        <v>6</v>
      </c>
      <c r="B4659" t="s">
        <v>576</v>
      </c>
      <c r="C4659" s="1">
        <v>43709</v>
      </c>
      <c r="D4659" t="s">
        <v>94</v>
      </c>
      <c r="E4659" t="str">
        <f t="shared" si="72"/>
        <v>2019/09</v>
      </c>
      <c r="F4659">
        <v>166047033.11996701</v>
      </c>
      <c r="G4659">
        <v>5.8109321714167925E-2</v>
      </c>
      <c r="H4659" t="s">
        <v>13</v>
      </c>
      <c r="I4659">
        <v>2019</v>
      </c>
      <c r="J4659" t="s">
        <v>582</v>
      </c>
      <c r="K4659">
        <v>181913674.98586389</v>
      </c>
      <c r="L4659">
        <v>1.0955551060911364</v>
      </c>
      <c r="M4659" t="s">
        <v>33</v>
      </c>
    </row>
    <row r="4660" spans="1:13" x14ac:dyDescent="0.3">
      <c r="A4660">
        <v>6</v>
      </c>
      <c r="B4660" t="s">
        <v>576</v>
      </c>
      <c r="C4660" s="1">
        <v>43678</v>
      </c>
      <c r="D4660" t="s">
        <v>95</v>
      </c>
      <c r="E4660" t="str">
        <f t="shared" si="72"/>
        <v>2019/08</v>
      </c>
      <c r="F4660">
        <v>156673145.362625</v>
      </c>
      <c r="G4660">
        <v>-0.10931410452421725</v>
      </c>
      <c r="H4660" t="s">
        <v>13</v>
      </c>
      <c r="I4660">
        <v>2019</v>
      </c>
      <c r="J4660" t="s">
        <v>582</v>
      </c>
      <c r="K4660">
        <v>181913674.98586389</v>
      </c>
      <c r="L4660">
        <v>1.1611031013950661</v>
      </c>
      <c r="M4660" t="s">
        <v>33</v>
      </c>
    </row>
    <row r="4661" spans="1:13" x14ac:dyDescent="0.3">
      <c r="A4661">
        <v>6</v>
      </c>
      <c r="B4661" t="s">
        <v>576</v>
      </c>
      <c r="C4661" s="1">
        <v>43647</v>
      </c>
      <c r="D4661" t="s">
        <v>96</v>
      </c>
      <c r="E4661" t="str">
        <f t="shared" si="72"/>
        <v>2019/07</v>
      </c>
      <c r="F4661">
        <v>174770880.72161901</v>
      </c>
      <c r="G4661">
        <v>1.926883597788389E-3</v>
      </c>
      <c r="H4661" t="s">
        <v>13</v>
      </c>
      <c r="I4661">
        <v>2019</v>
      </c>
      <c r="J4661" t="s">
        <v>582</v>
      </c>
      <c r="K4661">
        <v>181913674.98586389</v>
      </c>
      <c r="L4661">
        <v>1.0408694757087262</v>
      </c>
      <c r="M4661" t="s">
        <v>33</v>
      </c>
    </row>
    <row r="4662" spans="1:13" x14ac:dyDescent="0.3">
      <c r="A4662">
        <v>6</v>
      </c>
      <c r="B4662" t="s">
        <v>576</v>
      </c>
      <c r="C4662" s="1">
        <v>43617</v>
      </c>
      <c r="D4662" t="s">
        <v>97</v>
      </c>
      <c r="E4662" t="str">
        <f t="shared" si="72"/>
        <v>2019/06</v>
      </c>
      <c r="F4662">
        <v>174434441.82158101</v>
      </c>
      <c r="G4662">
        <v>1.8131241620969504E-2</v>
      </c>
      <c r="H4662" t="s">
        <v>13</v>
      </c>
      <c r="I4662">
        <v>2019</v>
      </c>
      <c r="J4662" t="s">
        <v>582</v>
      </c>
      <c r="K4662">
        <v>181913674.98586389</v>
      </c>
      <c r="L4662">
        <v>1.0428770435825567</v>
      </c>
      <c r="M4662" t="s">
        <v>33</v>
      </c>
    </row>
    <row r="4663" spans="1:13" x14ac:dyDescent="0.3">
      <c r="A4663">
        <v>6</v>
      </c>
      <c r="B4663" t="s">
        <v>576</v>
      </c>
      <c r="C4663" s="1">
        <v>43586</v>
      </c>
      <c r="D4663" t="s">
        <v>98</v>
      </c>
      <c r="E4663" t="str">
        <f t="shared" si="72"/>
        <v>2019/05</v>
      </c>
      <c r="F4663">
        <v>171300228.263365</v>
      </c>
      <c r="G4663">
        <v>-3.3491495239588054E-2</v>
      </c>
      <c r="H4663" t="s">
        <v>13</v>
      </c>
      <c r="I4663">
        <v>2019</v>
      </c>
      <c r="J4663" t="s">
        <v>582</v>
      </c>
      <c r="K4663">
        <v>181913674.98586389</v>
      </c>
      <c r="L4663">
        <v>1.0619581586673736</v>
      </c>
      <c r="M4663" t="s">
        <v>33</v>
      </c>
    </row>
    <row r="4664" spans="1:13" x14ac:dyDescent="0.3">
      <c r="A4664">
        <v>6</v>
      </c>
      <c r="B4664" t="s">
        <v>576</v>
      </c>
      <c r="C4664" s="1">
        <v>43556</v>
      </c>
      <c r="D4664" t="s">
        <v>99</v>
      </c>
      <c r="E4664" t="str">
        <f t="shared" si="72"/>
        <v>2019/04</v>
      </c>
      <c r="F4664">
        <v>177134482.65728399</v>
      </c>
      <c r="G4664">
        <v>7.4942859890783212E-2</v>
      </c>
      <c r="H4664" t="s">
        <v>13</v>
      </c>
      <c r="I4664">
        <v>2019</v>
      </c>
      <c r="J4664" t="s">
        <v>582</v>
      </c>
      <c r="K4664">
        <v>181913674.98586389</v>
      </c>
      <c r="L4664">
        <v>1.0269805870482405</v>
      </c>
      <c r="M4664" t="s">
        <v>33</v>
      </c>
    </row>
    <row r="4665" spans="1:13" x14ac:dyDescent="0.3">
      <c r="A4665">
        <v>6</v>
      </c>
      <c r="B4665" t="s">
        <v>576</v>
      </c>
      <c r="C4665" s="1">
        <v>43525</v>
      </c>
      <c r="D4665" t="s">
        <v>100</v>
      </c>
      <c r="E4665" t="str">
        <f t="shared" si="72"/>
        <v>2019/03</v>
      </c>
      <c r="F4665">
        <v>164344752.898316</v>
      </c>
      <c r="G4665">
        <v>1.8975577063385235E-2</v>
      </c>
      <c r="H4665" t="s">
        <v>13</v>
      </c>
      <c r="I4665">
        <v>2019</v>
      </c>
      <c r="J4665" t="s">
        <v>582</v>
      </c>
      <c r="K4665">
        <v>181913674.98586389</v>
      </c>
      <c r="L4665">
        <v>1.106902847688835</v>
      </c>
      <c r="M4665" t="s">
        <v>33</v>
      </c>
    </row>
    <row r="4666" spans="1:13" x14ac:dyDescent="0.3">
      <c r="A4666">
        <v>6</v>
      </c>
      <c r="B4666" t="s">
        <v>576</v>
      </c>
      <c r="C4666" s="1">
        <v>43497</v>
      </c>
      <c r="D4666" t="s">
        <v>101</v>
      </c>
      <c r="E4666" t="str">
        <f t="shared" si="72"/>
        <v>2019/02</v>
      </c>
      <c r="F4666">
        <v>161255618.124369</v>
      </c>
      <c r="G4666">
        <v>-4.0793572255526503E-2</v>
      </c>
      <c r="H4666" t="s">
        <v>13</v>
      </c>
      <c r="I4666">
        <v>2019</v>
      </c>
      <c r="J4666" t="s">
        <v>582</v>
      </c>
      <c r="K4666">
        <v>181913674.98586389</v>
      </c>
      <c r="L4666">
        <v>1.1281075171319754</v>
      </c>
      <c r="M4666" t="s">
        <v>33</v>
      </c>
    </row>
    <row r="4667" spans="1:13" x14ac:dyDescent="0.3">
      <c r="A4667">
        <v>6</v>
      </c>
      <c r="B4667" t="s">
        <v>576</v>
      </c>
      <c r="C4667" s="1">
        <v>43466</v>
      </c>
      <c r="D4667" t="s">
        <v>102</v>
      </c>
      <c r="E4667" t="str">
        <f t="shared" si="72"/>
        <v>2019/01</v>
      </c>
      <c r="F4667">
        <v>167969828.06211901</v>
      </c>
      <c r="G4667">
        <v>2.059262759290436E-2</v>
      </c>
      <c r="H4667" t="s">
        <v>13</v>
      </c>
      <c r="I4667">
        <v>2019</v>
      </c>
      <c r="J4667" t="s">
        <v>582</v>
      </c>
      <c r="K4667">
        <v>181913674.98586389</v>
      </c>
      <c r="L4667">
        <v>1.0830139977198057</v>
      </c>
      <c r="M4667" t="s">
        <v>33</v>
      </c>
    </row>
    <row r="4668" spans="1:13" x14ac:dyDescent="0.3">
      <c r="A4668">
        <v>6</v>
      </c>
      <c r="B4668" t="s">
        <v>576</v>
      </c>
      <c r="C4668" s="1">
        <v>43435</v>
      </c>
      <c r="D4668" t="s">
        <v>103</v>
      </c>
      <c r="E4668" t="str">
        <f t="shared" si="72"/>
        <v>2018/12</v>
      </c>
      <c r="F4668">
        <v>164546259.067974</v>
      </c>
      <c r="G4668">
        <v>-2.6473927920544107E-2</v>
      </c>
      <c r="H4668" t="s">
        <v>13</v>
      </c>
      <c r="I4668">
        <v>2018</v>
      </c>
      <c r="J4668" t="s">
        <v>583</v>
      </c>
      <c r="K4668">
        <v>185302123.11000523</v>
      </c>
      <c r="L4668">
        <v>1.1261399934559253</v>
      </c>
      <c r="M4668" t="s">
        <v>33</v>
      </c>
    </row>
    <row r="4669" spans="1:13" x14ac:dyDescent="0.3">
      <c r="A4669">
        <v>6</v>
      </c>
      <c r="B4669" t="s">
        <v>576</v>
      </c>
      <c r="C4669" s="1">
        <v>43405</v>
      </c>
      <c r="D4669" t="s">
        <v>105</v>
      </c>
      <c r="E4669" t="str">
        <f t="shared" si="72"/>
        <v>2018/11</v>
      </c>
      <c r="F4669">
        <v>168960619.78284001</v>
      </c>
      <c r="G4669">
        <v>3.4957208477438217E-2</v>
      </c>
      <c r="H4669" t="s">
        <v>13</v>
      </c>
      <c r="I4669">
        <v>2018</v>
      </c>
      <c r="J4669" t="s">
        <v>583</v>
      </c>
      <c r="K4669">
        <v>185302123.11000523</v>
      </c>
      <c r="L4669">
        <v>1.0967178230534929</v>
      </c>
      <c r="M4669" t="s">
        <v>33</v>
      </c>
    </row>
    <row r="4670" spans="1:13" x14ac:dyDescent="0.3">
      <c r="A4670">
        <v>6</v>
      </c>
      <c r="B4670" t="s">
        <v>576</v>
      </c>
      <c r="C4670" s="1">
        <v>43374</v>
      </c>
      <c r="D4670" t="s">
        <v>106</v>
      </c>
      <c r="E4670" t="str">
        <f t="shared" si="72"/>
        <v>2018/10</v>
      </c>
      <c r="F4670">
        <v>163156271.15242699</v>
      </c>
      <c r="G4670">
        <v>-3.7877865884277571E-2</v>
      </c>
      <c r="H4670" t="s">
        <v>13</v>
      </c>
      <c r="I4670">
        <v>2018</v>
      </c>
      <c r="J4670" t="s">
        <v>583</v>
      </c>
      <c r="K4670">
        <v>185302123.11000523</v>
      </c>
      <c r="L4670">
        <v>1.13573399171944</v>
      </c>
      <c r="M4670" t="s">
        <v>33</v>
      </c>
    </row>
    <row r="4671" spans="1:13" x14ac:dyDescent="0.3">
      <c r="A4671">
        <v>6</v>
      </c>
      <c r="B4671" t="s">
        <v>576</v>
      </c>
      <c r="C4671" s="1">
        <v>43344</v>
      </c>
      <c r="D4671" t="s">
        <v>107</v>
      </c>
      <c r="E4671" t="str">
        <f t="shared" si="72"/>
        <v>2018/09</v>
      </c>
      <c r="F4671">
        <v>169454817.207856</v>
      </c>
      <c r="G4671">
        <v>2.4022954268110952E-3</v>
      </c>
      <c r="H4671" t="s">
        <v>13</v>
      </c>
      <c r="I4671">
        <v>2018</v>
      </c>
      <c r="J4671" t="s">
        <v>583</v>
      </c>
      <c r="K4671">
        <v>185302123.11000523</v>
      </c>
      <c r="L4671">
        <v>1.0935193591027317</v>
      </c>
      <c r="M4671" t="s">
        <v>33</v>
      </c>
    </row>
    <row r="4672" spans="1:13" x14ac:dyDescent="0.3">
      <c r="A4672">
        <v>6</v>
      </c>
      <c r="B4672" t="s">
        <v>576</v>
      </c>
      <c r="C4672" s="1">
        <v>43313</v>
      </c>
      <c r="D4672" t="s">
        <v>108</v>
      </c>
      <c r="E4672" t="str">
        <f t="shared" si="72"/>
        <v>2018/08</v>
      </c>
      <c r="F4672">
        <v>169048225.247967</v>
      </c>
      <c r="G4672">
        <v>-8.98186097665154E-2</v>
      </c>
      <c r="H4672" t="s">
        <v>13</v>
      </c>
      <c r="I4672">
        <v>2018</v>
      </c>
      <c r="J4672" t="s">
        <v>583</v>
      </c>
      <c r="K4672">
        <v>185302123.11000523</v>
      </c>
      <c r="L4672">
        <v>1.096149473549316</v>
      </c>
      <c r="M4672" t="s">
        <v>33</v>
      </c>
    </row>
    <row r="4673" spans="1:13" x14ac:dyDescent="0.3">
      <c r="A4673">
        <v>6</v>
      </c>
      <c r="B4673" t="s">
        <v>576</v>
      </c>
      <c r="C4673" s="1">
        <v>43282</v>
      </c>
      <c r="D4673" t="s">
        <v>109</v>
      </c>
      <c r="E4673" t="str">
        <f t="shared" si="72"/>
        <v>2018/07</v>
      </c>
      <c r="F4673">
        <v>184934672.386345</v>
      </c>
      <c r="G4673">
        <v>2.5285502149237089E-2</v>
      </c>
      <c r="H4673" t="s">
        <v>13</v>
      </c>
      <c r="I4673">
        <v>2018</v>
      </c>
      <c r="J4673" t="s">
        <v>583</v>
      </c>
      <c r="K4673">
        <v>185302123.11000523</v>
      </c>
      <c r="L4673">
        <v>1.0019869217541457</v>
      </c>
      <c r="M4673" t="s">
        <v>33</v>
      </c>
    </row>
    <row r="4674" spans="1:13" x14ac:dyDescent="0.3">
      <c r="A4674">
        <v>6</v>
      </c>
      <c r="B4674" t="s">
        <v>576</v>
      </c>
      <c r="C4674" s="1">
        <v>43252</v>
      </c>
      <c r="D4674" t="s">
        <v>110</v>
      </c>
      <c r="E4674" t="str">
        <f t="shared" si="72"/>
        <v>2018/06</v>
      </c>
      <c r="F4674">
        <v>180317130.77807599</v>
      </c>
      <c r="G4674">
        <v>-1.7072681641234912E-2</v>
      </c>
      <c r="H4674" t="s">
        <v>13</v>
      </c>
      <c r="I4674">
        <v>2018</v>
      </c>
      <c r="J4674" t="s">
        <v>583</v>
      </c>
      <c r="K4674">
        <v>185302123.11000523</v>
      </c>
      <c r="L4674">
        <v>1.0276456946182473</v>
      </c>
      <c r="M4674" t="s">
        <v>33</v>
      </c>
    </row>
    <row r="4675" spans="1:13" x14ac:dyDescent="0.3">
      <c r="A4675">
        <v>6</v>
      </c>
      <c r="B4675" t="s">
        <v>576</v>
      </c>
      <c r="C4675" s="1">
        <v>43221</v>
      </c>
      <c r="D4675" t="s">
        <v>111</v>
      </c>
      <c r="E4675" t="str">
        <f t="shared" ref="E4675:E4738" si="73">TEXT(C4675,"yyyy/mm")</f>
        <v>2018/05</v>
      </c>
      <c r="F4675">
        <v>183422057.03771001</v>
      </c>
      <c r="G4675">
        <v>-8.7855982849824876E-3</v>
      </c>
      <c r="H4675" t="s">
        <v>13</v>
      </c>
      <c r="I4675">
        <v>2018</v>
      </c>
      <c r="J4675" t="s">
        <v>583</v>
      </c>
      <c r="K4675">
        <v>185302123.11000523</v>
      </c>
      <c r="L4675">
        <v>1.0102499454136462</v>
      </c>
      <c r="M4675" t="s">
        <v>33</v>
      </c>
    </row>
    <row r="4676" spans="1:13" x14ac:dyDescent="0.3">
      <c r="A4676">
        <v>6</v>
      </c>
      <c r="B4676" t="s">
        <v>576</v>
      </c>
      <c r="C4676" s="1">
        <v>43191</v>
      </c>
      <c r="D4676" t="s">
        <v>112</v>
      </c>
      <c r="E4676" t="str">
        <f t="shared" si="73"/>
        <v>2018/04</v>
      </c>
      <c r="F4676">
        <v>185040629.198838</v>
      </c>
      <c r="G4676">
        <v>8.8308704382754746E-2</v>
      </c>
      <c r="H4676" t="s">
        <v>13</v>
      </c>
      <c r="I4676">
        <v>2018</v>
      </c>
      <c r="J4676" t="s">
        <v>583</v>
      </c>
      <c r="K4676">
        <v>185302123.11000523</v>
      </c>
      <c r="L4676">
        <v>1.0014131702442832</v>
      </c>
      <c r="M4676" t="s">
        <v>33</v>
      </c>
    </row>
    <row r="4677" spans="1:13" x14ac:dyDescent="0.3">
      <c r="A4677">
        <v>6</v>
      </c>
      <c r="B4677" t="s">
        <v>576</v>
      </c>
      <c r="C4677" s="1">
        <v>43160</v>
      </c>
      <c r="D4677" t="s">
        <v>113</v>
      </c>
      <c r="E4677" t="str">
        <f t="shared" si="73"/>
        <v>2018/03</v>
      </c>
      <c r="F4677">
        <v>169400666.023884</v>
      </c>
      <c r="G4677">
        <v>-7.2727104147577076E-2</v>
      </c>
      <c r="H4677" t="s">
        <v>13</v>
      </c>
      <c r="I4677">
        <v>2018</v>
      </c>
      <c r="J4677" t="s">
        <v>583</v>
      </c>
      <c r="K4677">
        <v>185302123.11000523</v>
      </c>
      <c r="L4677">
        <v>1.0938689171616318</v>
      </c>
      <c r="M4677" t="s">
        <v>33</v>
      </c>
    </row>
    <row r="4678" spans="1:13" x14ac:dyDescent="0.3">
      <c r="A4678">
        <v>6</v>
      </c>
      <c r="B4678" t="s">
        <v>576</v>
      </c>
      <c r="C4678" s="1">
        <v>43132</v>
      </c>
      <c r="D4678" t="s">
        <v>114</v>
      </c>
      <c r="E4678" t="str">
        <f t="shared" si="73"/>
        <v>2018/02</v>
      </c>
      <c r="F4678">
        <v>182179746.53408101</v>
      </c>
      <c r="G4678">
        <v>-4.5561304513530111E-2</v>
      </c>
      <c r="H4678" t="s">
        <v>13</v>
      </c>
      <c r="I4678">
        <v>2018</v>
      </c>
      <c r="J4678" t="s">
        <v>583</v>
      </c>
      <c r="K4678">
        <v>185302123.11000523</v>
      </c>
      <c r="L4678">
        <v>1.0171389884733433</v>
      </c>
      <c r="M4678" t="s">
        <v>33</v>
      </c>
    </row>
    <row r="4679" spans="1:13" x14ac:dyDescent="0.3">
      <c r="A4679">
        <v>6</v>
      </c>
      <c r="B4679" t="s">
        <v>576</v>
      </c>
      <c r="C4679" s="1">
        <v>43101</v>
      </c>
      <c r="D4679" t="s">
        <v>115</v>
      </c>
      <c r="E4679" t="str">
        <f t="shared" si="73"/>
        <v>2018/01</v>
      </c>
      <c r="F4679">
        <v>190672085.45671099</v>
      </c>
      <c r="G4679">
        <v>-8.3091976920524876E-2</v>
      </c>
      <c r="H4679" t="s">
        <v>13</v>
      </c>
      <c r="I4679">
        <v>2018</v>
      </c>
      <c r="J4679" t="s">
        <v>583</v>
      </c>
      <c r="K4679">
        <v>185302123.11000523</v>
      </c>
      <c r="L4679">
        <v>0.9718366622264436</v>
      </c>
      <c r="M4679" t="s">
        <v>33</v>
      </c>
    </row>
    <row r="4680" spans="1:13" x14ac:dyDescent="0.3">
      <c r="A4680">
        <v>6</v>
      </c>
      <c r="B4680" t="s">
        <v>576</v>
      </c>
      <c r="C4680" s="1">
        <v>43070</v>
      </c>
      <c r="D4680" t="s">
        <v>116</v>
      </c>
      <c r="E4680" t="str">
        <f t="shared" si="73"/>
        <v>2017/12</v>
      </c>
      <c r="F4680">
        <v>207192248.600411</v>
      </c>
      <c r="G4680">
        <v>4.3885794706526447E-2</v>
      </c>
      <c r="H4680" t="s">
        <v>13</v>
      </c>
      <c r="I4680">
        <v>2017</v>
      </c>
      <c r="J4680" t="s">
        <v>584</v>
      </c>
      <c r="K4680">
        <v>190090576.72083846</v>
      </c>
      <c r="L4680">
        <v>0.91745988570955339</v>
      </c>
      <c r="M4680" t="s">
        <v>33</v>
      </c>
    </row>
    <row r="4681" spans="1:13" x14ac:dyDescent="0.3">
      <c r="A4681">
        <v>6</v>
      </c>
      <c r="B4681" t="s">
        <v>576</v>
      </c>
      <c r="C4681" s="1">
        <v>43040</v>
      </c>
      <c r="D4681" t="s">
        <v>118</v>
      </c>
      <c r="E4681" t="str">
        <f t="shared" si="73"/>
        <v>2017/11</v>
      </c>
      <c r="F4681">
        <v>198296087.42563799</v>
      </c>
      <c r="G4681">
        <v>-1.2529074971473547E-3</v>
      </c>
      <c r="H4681" t="s">
        <v>13</v>
      </c>
      <c r="I4681">
        <v>2017</v>
      </c>
      <c r="J4681" t="s">
        <v>584</v>
      </c>
      <c r="K4681">
        <v>190090576.72083846</v>
      </c>
      <c r="L4681">
        <v>0.95861990616493309</v>
      </c>
      <c r="M4681" t="s">
        <v>33</v>
      </c>
    </row>
    <row r="4682" spans="1:13" x14ac:dyDescent="0.3">
      <c r="A4682">
        <v>6</v>
      </c>
      <c r="B4682" t="s">
        <v>576</v>
      </c>
      <c r="C4682" s="1">
        <v>43009</v>
      </c>
      <c r="D4682" t="s">
        <v>119</v>
      </c>
      <c r="E4682" t="str">
        <f t="shared" si="73"/>
        <v>2017/10</v>
      </c>
      <c r="F4682">
        <v>198544689.785588</v>
      </c>
      <c r="G4682">
        <v>-6.4435931845369197E-3</v>
      </c>
      <c r="H4682" t="s">
        <v>13</v>
      </c>
      <c r="I4682">
        <v>2017</v>
      </c>
      <c r="J4682" t="s">
        <v>584</v>
      </c>
      <c r="K4682">
        <v>190090576.72083846</v>
      </c>
      <c r="L4682">
        <v>0.95741959619328376</v>
      </c>
      <c r="M4682" t="s">
        <v>33</v>
      </c>
    </row>
    <row r="4683" spans="1:13" x14ac:dyDescent="0.3">
      <c r="A4683">
        <v>6</v>
      </c>
      <c r="B4683" t="s">
        <v>576</v>
      </c>
      <c r="C4683" s="1">
        <v>42979</v>
      </c>
      <c r="D4683" t="s">
        <v>120</v>
      </c>
      <c r="E4683" t="str">
        <f t="shared" si="73"/>
        <v>2017/09</v>
      </c>
      <c r="F4683">
        <v>199828161.639965</v>
      </c>
      <c r="G4683">
        <v>-1.9775839236976574E-2</v>
      </c>
      <c r="H4683" t="s">
        <v>13</v>
      </c>
      <c r="I4683">
        <v>2017</v>
      </c>
      <c r="J4683" t="s">
        <v>584</v>
      </c>
      <c r="K4683">
        <v>190090576.72083846</v>
      </c>
      <c r="L4683">
        <v>0.95127020716594002</v>
      </c>
      <c r="M4683" t="s">
        <v>33</v>
      </c>
    </row>
    <row r="4684" spans="1:13" x14ac:dyDescent="0.3">
      <c r="A4684">
        <v>6</v>
      </c>
      <c r="B4684" t="s">
        <v>576</v>
      </c>
      <c r="C4684" s="1">
        <v>42948</v>
      </c>
      <c r="D4684" t="s">
        <v>121</v>
      </c>
      <c r="E4684" t="str">
        <f t="shared" si="73"/>
        <v>2017/08</v>
      </c>
      <c r="F4684">
        <v>203819264.87709901</v>
      </c>
      <c r="G4684">
        <v>-1.0934713316732392E-2</v>
      </c>
      <c r="H4684" t="s">
        <v>13</v>
      </c>
      <c r="I4684">
        <v>2017</v>
      </c>
      <c r="J4684" t="s">
        <v>584</v>
      </c>
      <c r="K4684">
        <v>190090576.72083846</v>
      </c>
      <c r="L4684">
        <v>0.93264283351949673</v>
      </c>
      <c r="M4684" t="s">
        <v>33</v>
      </c>
    </row>
    <row r="4685" spans="1:13" x14ac:dyDescent="0.3">
      <c r="A4685">
        <v>6</v>
      </c>
      <c r="B4685" t="s">
        <v>576</v>
      </c>
      <c r="C4685" s="1">
        <v>42917</v>
      </c>
      <c r="D4685" t="s">
        <v>122</v>
      </c>
      <c r="E4685" t="str">
        <f t="shared" si="73"/>
        <v>2017/07</v>
      </c>
      <c r="F4685">
        <v>206060199.768635</v>
      </c>
      <c r="G4685">
        <v>6.6468983878717941E-2</v>
      </c>
      <c r="H4685" t="s">
        <v>13</v>
      </c>
      <c r="I4685">
        <v>2017</v>
      </c>
      <c r="J4685" t="s">
        <v>584</v>
      </c>
      <c r="K4685">
        <v>190090576.72083846</v>
      </c>
      <c r="L4685">
        <v>0.92250020593143511</v>
      </c>
      <c r="M4685" t="s">
        <v>33</v>
      </c>
    </row>
    <row r="4686" spans="1:13" x14ac:dyDescent="0.3">
      <c r="A4686">
        <v>6</v>
      </c>
      <c r="B4686" t="s">
        <v>576</v>
      </c>
      <c r="C4686" s="1">
        <v>42887</v>
      </c>
      <c r="D4686" t="s">
        <v>123</v>
      </c>
      <c r="E4686" t="str">
        <f t="shared" si="73"/>
        <v>2017/06</v>
      </c>
      <c r="F4686">
        <v>192808867.447936</v>
      </c>
      <c r="G4686">
        <v>5.2076217183884811E-2</v>
      </c>
      <c r="H4686" t="s">
        <v>13</v>
      </c>
      <c r="I4686">
        <v>2017</v>
      </c>
      <c r="J4686" t="s">
        <v>584</v>
      </c>
      <c r="K4686">
        <v>190090576.72083846</v>
      </c>
      <c r="L4686">
        <v>0.98590163013207077</v>
      </c>
      <c r="M4686" t="s">
        <v>33</v>
      </c>
    </row>
    <row r="4687" spans="1:13" x14ac:dyDescent="0.3">
      <c r="A4687">
        <v>6</v>
      </c>
      <c r="B4687" t="s">
        <v>576</v>
      </c>
      <c r="C4687" s="1">
        <v>42856</v>
      </c>
      <c r="D4687" t="s">
        <v>124</v>
      </c>
      <c r="E4687" t="str">
        <f t="shared" si="73"/>
        <v>2017/05</v>
      </c>
      <c r="F4687">
        <v>183025073.464315</v>
      </c>
      <c r="G4687">
        <v>5.9656963359354678E-2</v>
      </c>
      <c r="H4687" t="s">
        <v>13</v>
      </c>
      <c r="I4687">
        <v>2017</v>
      </c>
      <c r="J4687" t="s">
        <v>584</v>
      </c>
      <c r="K4687">
        <v>190090576.72083846</v>
      </c>
      <c r="L4687">
        <v>1.0386040181423615</v>
      </c>
      <c r="M4687" t="s">
        <v>33</v>
      </c>
    </row>
    <row r="4688" spans="1:13" x14ac:dyDescent="0.3">
      <c r="A4688">
        <v>6</v>
      </c>
      <c r="B4688" t="s">
        <v>576</v>
      </c>
      <c r="C4688" s="1">
        <v>42826</v>
      </c>
      <c r="D4688" t="s">
        <v>125</v>
      </c>
      <c r="E4688" t="str">
        <f t="shared" si="73"/>
        <v>2017/04</v>
      </c>
      <c r="F4688">
        <v>172425661.12103501</v>
      </c>
      <c r="G4688">
        <v>-1.1470871034556187E-2</v>
      </c>
      <c r="H4688" t="s">
        <v>13</v>
      </c>
      <c r="I4688">
        <v>2017</v>
      </c>
      <c r="J4688" t="s">
        <v>584</v>
      </c>
      <c r="K4688">
        <v>190090576.72083846</v>
      </c>
      <c r="L4688">
        <v>1.1024494584214091</v>
      </c>
      <c r="M4688" t="s">
        <v>33</v>
      </c>
    </row>
    <row r="4689" spans="1:13" x14ac:dyDescent="0.3">
      <c r="A4689">
        <v>6</v>
      </c>
      <c r="B4689" t="s">
        <v>576</v>
      </c>
      <c r="C4689" s="1">
        <v>42795</v>
      </c>
      <c r="D4689" t="s">
        <v>126</v>
      </c>
      <c r="E4689" t="str">
        <f t="shared" si="73"/>
        <v>2017/03</v>
      </c>
      <c r="F4689">
        <v>174414921.10282099</v>
      </c>
      <c r="G4689">
        <v>5.2310373952581439E-3</v>
      </c>
      <c r="H4689" t="s">
        <v>13</v>
      </c>
      <c r="I4689">
        <v>2017</v>
      </c>
      <c r="J4689" t="s">
        <v>584</v>
      </c>
      <c r="K4689">
        <v>190090576.72083846</v>
      </c>
      <c r="L4689">
        <v>1.089875656961576</v>
      </c>
      <c r="M4689" t="s">
        <v>33</v>
      </c>
    </row>
    <row r="4690" spans="1:13" x14ac:dyDescent="0.3">
      <c r="A4690">
        <v>6</v>
      </c>
      <c r="B4690" t="s">
        <v>576</v>
      </c>
      <c r="C4690" s="1">
        <v>42767</v>
      </c>
      <c r="D4690" t="s">
        <v>127</v>
      </c>
      <c r="E4690" t="str">
        <f t="shared" si="73"/>
        <v>2017/02</v>
      </c>
      <c r="F4690">
        <v>173504932.296038</v>
      </c>
      <c r="G4690">
        <v>-4.5403818964779796E-2</v>
      </c>
      <c r="H4690" t="s">
        <v>13</v>
      </c>
      <c r="I4690">
        <v>2017</v>
      </c>
      <c r="J4690" t="s">
        <v>584</v>
      </c>
      <c r="K4690">
        <v>190090576.72083846</v>
      </c>
      <c r="L4690">
        <v>1.0955917748580291</v>
      </c>
      <c r="M4690" t="s">
        <v>33</v>
      </c>
    </row>
    <row r="4691" spans="1:13" x14ac:dyDescent="0.3">
      <c r="A4691">
        <v>6</v>
      </c>
      <c r="B4691" t="s">
        <v>576</v>
      </c>
      <c r="C4691" s="1">
        <v>42736</v>
      </c>
      <c r="D4691" t="s">
        <v>129</v>
      </c>
      <c r="E4691" t="str">
        <f t="shared" si="73"/>
        <v>2017/01</v>
      </c>
      <c r="F4691">
        <v>181564297.317985</v>
      </c>
      <c r="G4691">
        <v>0.12307449817603854</v>
      </c>
      <c r="H4691" t="s">
        <v>13</v>
      </c>
      <c r="I4691">
        <v>2017</v>
      </c>
      <c r="J4691" t="s">
        <v>584</v>
      </c>
      <c r="K4691">
        <v>190090576.72083846</v>
      </c>
      <c r="L4691">
        <v>1.046960110158226</v>
      </c>
      <c r="M4691" t="s">
        <v>33</v>
      </c>
    </row>
    <row r="4692" spans="1:13" x14ac:dyDescent="0.3">
      <c r="A4692">
        <v>6</v>
      </c>
      <c r="B4692" t="s">
        <v>576</v>
      </c>
      <c r="C4692" s="1">
        <v>42705</v>
      </c>
      <c r="D4692" t="s">
        <v>130</v>
      </c>
      <c r="E4692" t="str">
        <f t="shared" si="73"/>
        <v>2016/12</v>
      </c>
      <c r="F4692">
        <v>160538750.24710199</v>
      </c>
      <c r="G4692">
        <v>3.7054745903935614E-2</v>
      </c>
      <c r="H4692" t="s">
        <v>13</v>
      </c>
      <c r="I4692">
        <v>2016</v>
      </c>
      <c r="J4692" t="s">
        <v>585</v>
      </c>
      <c r="K4692">
        <v>174884343.74667159</v>
      </c>
      <c r="L4692">
        <v>1.0893590704891423</v>
      </c>
      <c r="M4692" t="s">
        <v>33</v>
      </c>
    </row>
    <row r="4693" spans="1:13" x14ac:dyDescent="0.3">
      <c r="A4693">
        <v>6</v>
      </c>
      <c r="B4693" t="s">
        <v>576</v>
      </c>
      <c r="C4693" s="1">
        <v>42675</v>
      </c>
      <c r="D4693" t="s">
        <v>132</v>
      </c>
      <c r="E4693" t="str">
        <f t="shared" si="73"/>
        <v>2016/11</v>
      </c>
      <c r="F4693">
        <v>154698893.04932699</v>
      </c>
      <c r="G4693">
        <v>2.6333906939541105E-2</v>
      </c>
      <c r="H4693" t="s">
        <v>13</v>
      </c>
      <c r="I4693">
        <v>2016</v>
      </c>
      <c r="J4693" t="s">
        <v>585</v>
      </c>
      <c r="K4693">
        <v>174884343.74667159</v>
      </c>
      <c r="L4693">
        <v>1.1304821922087593</v>
      </c>
      <c r="M4693" t="s">
        <v>33</v>
      </c>
    </row>
    <row r="4694" spans="1:13" x14ac:dyDescent="0.3">
      <c r="A4694">
        <v>6</v>
      </c>
      <c r="B4694" t="s">
        <v>576</v>
      </c>
      <c r="C4694" s="1">
        <v>42644</v>
      </c>
      <c r="D4694" t="s">
        <v>133</v>
      </c>
      <c r="E4694" t="str">
        <f t="shared" si="73"/>
        <v>2016/10</v>
      </c>
      <c r="F4694">
        <v>150678238.91119701</v>
      </c>
      <c r="G4694">
        <v>5.9166712304659051E-2</v>
      </c>
      <c r="H4694" t="s">
        <v>13</v>
      </c>
      <c r="I4694">
        <v>2016</v>
      </c>
      <c r="J4694" t="s">
        <v>585</v>
      </c>
      <c r="K4694">
        <v>174884343.74667159</v>
      </c>
      <c r="L4694">
        <v>1.1606476489929018</v>
      </c>
      <c r="M4694" t="s">
        <v>33</v>
      </c>
    </row>
    <row r="4695" spans="1:13" x14ac:dyDescent="0.3">
      <c r="A4695">
        <v>6</v>
      </c>
      <c r="B4695" t="s">
        <v>576</v>
      </c>
      <c r="C4695" s="1">
        <v>42614</v>
      </c>
      <c r="D4695" t="s">
        <v>134</v>
      </c>
      <c r="E4695" t="str">
        <f t="shared" si="73"/>
        <v>2016/09</v>
      </c>
      <c r="F4695">
        <v>142021717.04478201</v>
      </c>
      <c r="G4695">
        <v>2.8266517043047199E-2</v>
      </c>
      <c r="H4695" t="s">
        <v>13</v>
      </c>
      <c r="I4695">
        <v>2016</v>
      </c>
      <c r="J4695" t="s">
        <v>585</v>
      </c>
      <c r="K4695">
        <v>174884343.74667159</v>
      </c>
      <c r="L4695">
        <v>1.2313915602888212</v>
      </c>
      <c r="M4695" t="s">
        <v>33</v>
      </c>
    </row>
    <row r="4696" spans="1:13" x14ac:dyDescent="0.3">
      <c r="A4696">
        <v>6</v>
      </c>
      <c r="B4696" t="s">
        <v>576</v>
      </c>
      <c r="C4696" s="1">
        <v>42583</v>
      </c>
      <c r="D4696" t="s">
        <v>135</v>
      </c>
      <c r="E4696" t="str">
        <f t="shared" si="73"/>
        <v>2016/08</v>
      </c>
      <c r="F4696">
        <v>138063464.31737</v>
      </c>
      <c r="G4696">
        <v>0.12902626911213005</v>
      </c>
      <c r="H4696" t="s">
        <v>13</v>
      </c>
      <c r="I4696">
        <v>2016</v>
      </c>
      <c r="J4696" t="s">
        <v>585</v>
      </c>
      <c r="K4696">
        <v>174884343.74667159</v>
      </c>
      <c r="L4696">
        <v>1.2666953173408753</v>
      </c>
      <c r="M4696" t="s">
        <v>33</v>
      </c>
    </row>
    <row r="4697" spans="1:13" x14ac:dyDescent="0.3">
      <c r="A4697">
        <v>6</v>
      </c>
      <c r="B4697" t="s">
        <v>576</v>
      </c>
      <c r="C4697" s="1">
        <v>42552</v>
      </c>
      <c r="D4697" t="s">
        <v>136</v>
      </c>
      <c r="E4697" t="str">
        <f t="shared" si="73"/>
        <v>2016/07</v>
      </c>
      <c r="F4697">
        <v>121351002.903027</v>
      </c>
      <c r="G4697">
        <v>6.6388450020920461E-2</v>
      </c>
      <c r="H4697" t="s">
        <v>13</v>
      </c>
      <c r="I4697">
        <v>2016</v>
      </c>
      <c r="J4697" t="s">
        <v>585</v>
      </c>
      <c r="K4697">
        <v>174884343.74667159</v>
      </c>
      <c r="L4697">
        <v>1.4411446099578074</v>
      </c>
      <c r="M4697" t="s">
        <v>33</v>
      </c>
    </row>
    <row r="4698" spans="1:13" x14ac:dyDescent="0.3">
      <c r="A4698">
        <v>6</v>
      </c>
      <c r="B4698" t="s">
        <v>576</v>
      </c>
      <c r="C4698" s="1">
        <v>42522</v>
      </c>
      <c r="D4698" t="s">
        <v>137</v>
      </c>
      <c r="E4698" t="str">
        <f t="shared" si="73"/>
        <v>2016/06</v>
      </c>
      <c r="F4698">
        <v>113556299.714707</v>
      </c>
      <c r="G4698">
        <v>4.5790925992126634E-2</v>
      </c>
      <c r="H4698" t="s">
        <v>13</v>
      </c>
      <c r="I4698">
        <v>2016</v>
      </c>
      <c r="J4698" t="s">
        <v>585</v>
      </c>
      <c r="K4698">
        <v>174884343.74667159</v>
      </c>
      <c r="L4698">
        <v>1.5400672986531088</v>
      </c>
      <c r="M4698" t="s">
        <v>33</v>
      </c>
    </row>
    <row r="4699" spans="1:13" x14ac:dyDescent="0.3">
      <c r="A4699">
        <v>6</v>
      </c>
      <c r="B4699" t="s">
        <v>576</v>
      </c>
      <c r="C4699" s="1">
        <v>42491</v>
      </c>
      <c r="D4699" t="s">
        <v>138</v>
      </c>
      <c r="E4699" t="str">
        <f t="shared" si="73"/>
        <v>2016/05</v>
      </c>
      <c r="F4699">
        <v>108473707.96089</v>
      </c>
      <c r="G4699">
        <v>-1.6544677051516916E-2</v>
      </c>
      <c r="H4699" t="s">
        <v>13</v>
      </c>
      <c r="I4699">
        <v>2016</v>
      </c>
      <c r="J4699" t="s">
        <v>585</v>
      </c>
      <c r="K4699">
        <v>174884343.74667159</v>
      </c>
      <c r="L4699">
        <v>1.6122279493730023</v>
      </c>
      <c r="M4699" t="s">
        <v>33</v>
      </c>
    </row>
    <row r="4700" spans="1:13" x14ac:dyDescent="0.3">
      <c r="A4700">
        <v>6</v>
      </c>
      <c r="B4700" t="s">
        <v>576</v>
      </c>
      <c r="C4700" s="1">
        <v>42461</v>
      </c>
      <c r="D4700" t="s">
        <v>139</v>
      </c>
      <c r="E4700" t="str">
        <f t="shared" si="73"/>
        <v>2016/04</v>
      </c>
      <c r="F4700">
        <v>110283298.69731601</v>
      </c>
      <c r="G4700">
        <v>4.5227464912251804E-2</v>
      </c>
      <c r="H4700" t="s">
        <v>13</v>
      </c>
      <c r="I4700">
        <v>2016</v>
      </c>
      <c r="J4700" t="s">
        <v>585</v>
      </c>
      <c r="K4700">
        <v>174884343.74667159</v>
      </c>
      <c r="L4700">
        <v>1.5857736013742196</v>
      </c>
      <c r="M4700" t="s">
        <v>33</v>
      </c>
    </row>
    <row r="4701" spans="1:13" x14ac:dyDescent="0.3">
      <c r="A4701">
        <v>6</v>
      </c>
      <c r="B4701" t="s">
        <v>576</v>
      </c>
      <c r="C4701" s="1">
        <v>42430</v>
      </c>
      <c r="D4701" t="s">
        <v>140</v>
      </c>
      <c r="E4701" t="str">
        <f t="shared" si="73"/>
        <v>2016/03</v>
      </c>
      <c r="F4701">
        <v>105406576.81804501</v>
      </c>
      <c r="G4701">
        <v>-5.4572595218353295E-2</v>
      </c>
      <c r="H4701" t="s">
        <v>13</v>
      </c>
      <c r="I4701">
        <v>2016</v>
      </c>
      <c r="J4701" t="s">
        <v>585</v>
      </c>
      <c r="K4701">
        <v>174884343.74667159</v>
      </c>
      <c r="L4701">
        <v>1.6591407199245312</v>
      </c>
      <c r="M4701" t="s">
        <v>33</v>
      </c>
    </row>
    <row r="4702" spans="1:13" x14ac:dyDescent="0.3">
      <c r="A4702">
        <v>6</v>
      </c>
      <c r="B4702" t="s">
        <v>576</v>
      </c>
      <c r="C4702" s="1">
        <v>42401</v>
      </c>
      <c r="D4702" t="s">
        <v>141</v>
      </c>
      <c r="E4702" t="str">
        <f t="shared" si="73"/>
        <v>2016/02</v>
      </c>
      <c r="F4702">
        <v>111318741.130915</v>
      </c>
      <c r="G4702">
        <v>-6.8611554009201006E-2</v>
      </c>
      <c r="H4702" t="s">
        <v>13</v>
      </c>
      <c r="I4702">
        <v>2016</v>
      </c>
      <c r="J4702" t="s">
        <v>585</v>
      </c>
      <c r="K4702">
        <v>174884343.74667159</v>
      </c>
      <c r="L4702">
        <v>1.5710233692007087</v>
      </c>
      <c r="M4702" t="s">
        <v>33</v>
      </c>
    </row>
    <row r="4703" spans="1:13" x14ac:dyDescent="0.3">
      <c r="A4703">
        <v>6</v>
      </c>
      <c r="B4703" t="s">
        <v>576</v>
      </c>
      <c r="C4703" s="1">
        <v>42370</v>
      </c>
      <c r="D4703" t="s">
        <v>142</v>
      </c>
      <c r="E4703" t="str">
        <f t="shared" si="73"/>
        <v>2016/01</v>
      </c>
      <c r="F4703">
        <v>119224608.687142</v>
      </c>
      <c r="G4703">
        <v>-0.27150397270097321</v>
      </c>
      <c r="H4703" t="s">
        <v>13</v>
      </c>
      <c r="I4703">
        <v>2016</v>
      </c>
      <c r="J4703" t="s">
        <v>585</v>
      </c>
      <c r="K4703">
        <v>174884343.74667159</v>
      </c>
      <c r="L4703">
        <v>1.4668477059596532</v>
      </c>
      <c r="M4703" t="s">
        <v>33</v>
      </c>
    </row>
    <row r="4704" spans="1:13" x14ac:dyDescent="0.3">
      <c r="A4704">
        <v>6</v>
      </c>
      <c r="B4704" t="s">
        <v>576</v>
      </c>
      <c r="C4704" s="1">
        <v>42339</v>
      </c>
      <c r="D4704" t="s">
        <v>143</v>
      </c>
      <c r="E4704" t="str">
        <f t="shared" si="73"/>
        <v>2015/12</v>
      </c>
      <c r="F4704">
        <v>156415066.210722</v>
      </c>
      <c r="G4704">
        <v>1.7657361402912814E-2</v>
      </c>
      <c r="H4704" t="s">
        <v>13</v>
      </c>
      <c r="I4704">
        <v>2015</v>
      </c>
      <c r="J4704" t="s">
        <v>586</v>
      </c>
      <c r="K4704">
        <v>189174134.00624076</v>
      </c>
      <c r="L4704">
        <v>1.2094367799031955</v>
      </c>
      <c r="M4704" t="s">
        <v>33</v>
      </c>
    </row>
    <row r="4705" spans="1:13" x14ac:dyDescent="0.3">
      <c r="A4705">
        <v>6</v>
      </c>
      <c r="B4705" t="s">
        <v>576</v>
      </c>
      <c r="C4705" s="1">
        <v>42309</v>
      </c>
      <c r="D4705" t="s">
        <v>145</v>
      </c>
      <c r="E4705" t="str">
        <f t="shared" si="73"/>
        <v>2015/11</v>
      </c>
      <c r="F4705">
        <v>153677429.704905</v>
      </c>
      <c r="G4705">
        <v>4.2388345162643282E-2</v>
      </c>
      <c r="H4705" t="s">
        <v>13</v>
      </c>
      <c r="I4705">
        <v>2015</v>
      </c>
      <c r="J4705" t="s">
        <v>586</v>
      </c>
      <c r="K4705">
        <v>189174134.00624076</v>
      </c>
      <c r="L4705">
        <v>1.2309818974035247</v>
      </c>
      <c r="M4705" t="s">
        <v>33</v>
      </c>
    </row>
    <row r="4706" spans="1:13" x14ac:dyDescent="0.3">
      <c r="A4706">
        <v>6</v>
      </c>
      <c r="B4706" t="s">
        <v>576</v>
      </c>
      <c r="C4706" s="1">
        <v>42278</v>
      </c>
      <c r="D4706" t="s">
        <v>146</v>
      </c>
      <c r="E4706" t="str">
        <f t="shared" si="73"/>
        <v>2015/10</v>
      </c>
      <c r="F4706">
        <v>147299429.17061099</v>
      </c>
      <c r="G4706">
        <v>1.8659069385482962E-2</v>
      </c>
      <c r="H4706" t="s">
        <v>13</v>
      </c>
      <c r="I4706">
        <v>2015</v>
      </c>
      <c r="J4706" t="s">
        <v>586</v>
      </c>
      <c r="K4706">
        <v>189174134.00624076</v>
      </c>
      <c r="L4706">
        <v>1.2842828724551809</v>
      </c>
      <c r="M4706" t="s">
        <v>33</v>
      </c>
    </row>
    <row r="4707" spans="1:13" x14ac:dyDescent="0.3">
      <c r="A4707">
        <v>6</v>
      </c>
      <c r="B4707" t="s">
        <v>576</v>
      </c>
      <c r="C4707" s="1">
        <v>42248</v>
      </c>
      <c r="D4707" t="s">
        <v>147</v>
      </c>
      <c r="E4707" t="str">
        <f t="shared" si="73"/>
        <v>2015/09</v>
      </c>
      <c r="F4707">
        <v>144576442.10622999</v>
      </c>
      <c r="G4707">
        <v>-3.9249974664623849E-2</v>
      </c>
      <c r="H4707" t="s">
        <v>13</v>
      </c>
      <c r="I4707">
        <v>2015</v>
      </c>
      <c r="J4707" t="s">
        <v>586</v>
      </c>
      <c r="K4707">
        <v>189174134.00624076</v>
      </c>
      <c r="L4707">
        <v>1.3084713612418395</v>
      </c>
      <c r="M4707" t="s">
        <v>33</v>
      </c>
    </row>
    <row r="4708" spans="1:13" x14ac:dyDescent="0.3">
      <c r="A4708">
        <v>6</v>
      </c>
      <c r="B4708" t="s">
        <v>576</v>
      </c>
      <c r="C4708" s="1">
        <v>42217</v>
      </c>
      <c r="D4708" t="s">
        <v>148</v>
      </c>
      <c r="E4708" t="str">
        <f t="shared" si="73"/>
        <v>2015/08</v>
      </c>
      <c r="F4708">
        <v>150363899.60106</v>
      </c>
      <c r="G4708">
        <v>-0.11018117834700172</v>
      </c>
      <c r="H4708" t="s">
        <v>13</v>
      </c>
      <c r="I4708">
        <v>2015</v>
      </c>
      <c r="J4708" t="s">
        <v>586</v>
      </c>
      <c r="K4708">
        <v>189174134.00624076</v>
      </c>
      <c r="L4708">
        <v>1.2581087249542653</v>
      </c>
      <c r="M4708" t="s">
        <v>33</v>
      </c>
    </row>
    <row r="4709" spans="1:13" x14ac:dyDescent="0.3">
      <c r="A4709">
        <v>6</v>
      </c>
      <c r="B4709" t="s">
        <v>576</v>
      </c>
      <c r="C4709" s="1">
        <v>42186</v>
      </c>
      <c r="D4709" t="s">
        <v>149</v>
      </c>
      <c r="E4709" t="str">
        <f t="shared" si="73"/>
        <v>2015/07</v>
      </c>
      <c r="F4709">
        <v>167878336.877729</v>
      </c>
      <c r="G4709">
        <v>1.8035501352684665E-2</v>
      </c>
      <c r="H4709" t="s">
        <v>13</v>
      </c>
      <c r="I4709">
        <v>2015</v>
      </c>
      <c r="J4709" t="s">
        <v>586</v>
      </c>
      <c r="K4709">
        <v>189174134.00624076</v>
      </c>
      <c r="L4709">
        <v>1.1268525619480145</v>
      </c>
      <c r="M4709" t="s">
        <v>33</v>
      </c>
    </row>
    <row r="4710" spans="1:13" x14ac:dyDescent="0.3">
      <c r="A4710">
        <v>6</v>
      </c>
      <c r="B4710" t="s">
        <v>576</v>
      </c>
      <c r="C4710" s="1">
        <v>42156</v>
      </c>
      <c r="D4710" t="s">
        <v>150</v>
      </c>
      <c r="E4710" t="str">
        <f t="shared" si="73"/>
        <v>2015/06</v>
      </c>
      <c r="F4710">
        <v>164877707.17289001</v>
      </c>
      <c r="G4710">
        <v>-8.8246133907739097E-2</v>
      </c>
      <c r="H4710" t="s">
        <v>13</v>
      </c>
      <c r="I4710">
        <v>2015</v>
      </c>
      <c r="J4710" t="s">
        <v>586</v>
      </c>
      <c r="K4710">
        <v>189174134.00624076</v>
      </c>
      <c r="L4710">
        <v>1.1473602905447589</v>
      </c>
      <c r="M4710" t="s">
        <v>33</v>
      </c>
    </row>
    <row r="4711" spans="1:13" x14ac:dyDescent="0.3">
      <c r="A4711">
        <v>6</v>
      </c>
      <c r="B4711" t="s">
        <v>576</v>
      </c>
      <c r="C4711" s="1">
        <v>42125</v>
      </c>
      <c r="D4711" t="s">
        <v>151</v>
      </c>
      <c r="E4711" t="str">
        <f t="shared" si="73"/>
        <v>2015/05</v>
      </c>
      <c r="F4711">
        <v>180088818.33002099</v>
      </c>
      <c r="G4711">
        <v>-3.984158341516892E-2</v>
      </c>
      <c r="H4711" t="s">
        <v>13</v>
      </c>
      <c r="I4711">
        <v>2015</v>
      </c>
      <c r="J4711" t="s">
        <v>586</v>
      </c>
      <c r="K4711">
        <v>189174134.00624076</v>
      </c>
      <c r="L4711">
        <v>1.0504490826274984</v>
      </c>
      <c r="M4711" t="s">
        <v>33</v>
      </c>
    </row>
    <row r="4712" spans="1:13" x14ac:dyDescent="0.3">
      <c r="A4712">
        <v>6</v>
      </c>
      <c r="B4712" t="s">
        <v>576</v>
      </c>
      <c r="C4712" s="1">
        <v>42095</v>
      </c>
      <c r="D4712" t="s">
        <v>152</v>
      </c>
      <c r="E4712" t="str">
        <f t="shared" si="73"/>
        <v>2015/04</v>
      </c>
      <c r="F4712">
        <v>187408691.432886</v>
      </c>
      <c r="G4712">
        <v>0.13365633784512668</v>
      </c>
      <c r="H4712" t="s">
        <v>13</v>
      </c>
      <c r="I4712">
        <v>2015</v>
      </c>
      <c r="J4712" t="s">
        <v>586</v>
      </c>
      <c r="K4712">
        <v>189174134.00624076</v>
      </c>
      <c r="L4712">
        <v>1.0094202812039108</v>
      </c>
      <c r="M4712" t="s">
        <v>33</v>
      </c>
    </row>
    <row r="4713" spans="1:13" x14ac:dyDescent="0.3">
      <c r="A4713">
        <v>6</v>
      </c>
      <c r="B4713" t="s">
        <v>576</v>
      </c>
      <c r="C4713" s="1">
        <v>42064</v>
      </c>
      <c r="D4713" t="s">
        <v>153</v>
      </c>
      <c r="E4713" t="str">
        <f t="shared" si="73"/>
        <v>2015/03</v>
      </c>
      <c r="F4713">
        <v>163962117.440956</v>
      </c>
      <c r="G4713">
        <v>-2.8063901779537908E-3</v>
      </c>
      <c r="H4713" t="s">
        <v>13</v>
      </c>
      <c r="I4713">
        <v>2015</v>
      </c>
      <c r="J4713" t="s">
        <v>586</v>
      </c>
      <c r="K4713">
        <v>189174134.00624076</v>
      </c>
      <c r="L4713">
        <v>1.1537673272264479</v>
      </c>
      <c r="M4713" t="s">
        <v>33</v>
      </c>
    </row>
    <row r="4714" spans="1:13" x14ac:dyDescent="0.3">
      <c r="A4714">
        <v>6</v>
      </c>
      <c r="B4714" t="s">
        <v>576</v>
      </c>
      <c r="C4714" s="1">
        <v>42036</v>
      </c>
      <c r="D4714" t="s">
        <v>154</v>
      </c>
      <c r="E4714" t="str">
        <f t="shared" si="73"/>
        <v>2015/02</v>
      </c>
      <c r="F4714">
        <v>164422905.389862</v>
      </c>
      <c r="G4714">
        <v>-5.4420064812747922E-2</v>
      </c>
      <c r="H4714" t="s">
        <v>13</v>
      </c>
      <c r="I4714">
        <v>2015</v>
      </c>
      <c r="J4714" t="s">
        <v>586</v>
      </c>
      <c r="K4714">
        <v>189174134.00624076</v>
      </c>
      <c r="L4714">
        <v>1.1505339451196979</v>
      </c>
      <c r="M4714" t="s">
        <v>33</v>
      </c>
    </row>
    <row r="4715" spans="1:13" x14ac:dyDescent="0.3">
      <c r="A4715">
        <v>87</v>
      </c>
      <c r="B4715" t="s">
        <v>587</v>
      </c>
      <c r="C4715" s="1">
        <v>45901</v>
      </c>
      <c r="D4715" t="s">
        <v>12</v>
      </c>
      <c r="E4715" t="str">
        <f t="shared" si="73"/>
        <v>2025/09</v>
      </c>
      <c r="F4715">
        <v>8691182.6973716896</v>
      </c>
      <c r="G4715">
        <v>1.9964389710737104E-2</v>
      </c>
      <c r="H4715" t="s">
        <v>128</v>
      </c>
      <c r="I4715">
        <v>2025</v>
      </c>
      <c r="J4715" t="s">
        <v>588</v>
      </c>
      <c r="K4715">
        <v>3223294.2827193784</v>
      </c>
      <c r="L4715">
        <v>0.37086946563603346</v>
      </c>
      <c r="M4715" t="s">
        <v>15</v>
      </c>
    </row>
    <row r="4716" spans="1:13" x14ac:dyDescent="0.3">
      <c r="A4716">
        <v>87</v>
      </c>
      <c r="B4716" t="s">
        <v>587</v>
      </c>
      <c r="C4716" s="1">
        <v>45870</v>
      </c>
      <c r="D4716" t="s">
        <v>16</v>
      </c>
      <c r="E4716" t="str">
        <f t="shared" si="73"/>
        <v>2025/08</v>
      </c>
      <c r="F4716">
        <v>8519389.1219397094</v>
      </c>
      <c r="G4716">
        <v>1.8348173876271978E-3</v>
      </c>
      <c r="H4716" t="s">
        <v>128</v>
      </c>
      <c r="I4716">
        <v>2025</v>
      </c>
      <c r="J4716" t="s">
        <v>588</v>
      </c>
      <c r="K4716">
        <v>3223294.2827193784</v>
      </c>
      <c r="L4716">
        <v>0.37834805249340381</v>
      </c>
      <c r="M4716" t="s">
        <v>15</v>
      </c>
    </row>
    <row r="4717" spans="1:13" x14ac:dyDescent="0.3">
      <c r="A4717">
        <v>87</v>
      </c>
      <c r="B4717" t="s">
        <v>587</v>
      </c>
      <c r="C4717" s="1">
        <v>45839</v>
      </c>
      <c r="D4717" t="s">
        <v>17</v>
      </c>
      <c r="E4717" t="str">
        <f t="shared" si="73"/>
        <v>2025/07</v>
      </c>
      <c r="F4717">
        <v>8503771.9303754698</v>
      </c>
      <c r="G4717">
        <v>0.12192382423444507</v>
      </c>
      <c r="H4717" t="s">
        <v>128</v>
      </c>
      <c r="I4717">
        <v>2025</v>
      </c>
      <c r="J4717" t="s">
        <v>588</v>
      </c>
      <c r="K4717">
        <v>3223294.2827193784</v>
      </c>
      <c r="L4717">
        <v>0.37904288933311731</v>
      </c>
      <c r="M4717" t="s">
        <v>15</v>
      </c>
    </row>
    <row r="4718" spans="1:13" x14ac:dyDescent="0.3">
      <c r="A4718">
        <v>87</v>
      </c>
      <c r="B4718" t="s">
        <v>587</v>
      </c>
      <c r="C4718" s="1">
        <v>45809</v>
      </c>
      <c r="D4718" t="s">
        <v>18</v>
      </c>
      <c r="E4718" t="str">
        <f t="shared" si="73"/>
        <v>2025/06</v>
      </c>
      <c r="F4718">
        <v>7527673.2547232704</v>
      </c>
      <c r="G4718">
        <v>-3.9655660092603989E-2</v>
      </c>
      <c r="H4718" t="s">
        <v>128</v>
      </c>
      <c r="I4718">
        <v>2025</v>
      </c>
      <c r="J4718" t="s">
        <v>588</v>
      </c>
      <c r="K4718">
        <v>3223294.2827193784</v>
      </c>
      <c r="L4718">
        <v>0.42819263983023026</v>
      </c>
      <c r="M4718" t="s">
        <v>15</v>
      </c>
    </row>
    <row r="4719" spans="1:13" x14ac:dyDescent="0.3">
      <c r="A4719">
        <v>87</v>
      </c>
      <c r="B4719" t="s">
        <v>587</v>
      </c>
      <c r="C4719" s="1">
        <v>45778</v>
      </c>
      <c r="D4719" t="s">
        <v>19</v>
      </c>
      <c r="E4719" t="str">
        <f t="shared" si="73"/>
        <v>2025/05</v>
      </c>
      <c r="F4719">
        <v>7832186.0295194099</v>
      </c>
      <c r="G4719">
        <v>6.7000800132175561E-2</v>
      </c>
      <c r="H4719" t="s">
        <v>128</v>
      </c>
      <c r="I4719">
        <v>2025</v>
      </c>
      <c r="J4719" t="s">
        <v>588</v>
      </c>
      <c r="K4719">
        <v>3223294.2827193784</v>
      </c>
      <c r="L4719">
        <v>0.41154465312376687</v>
      </c>
      <c r="M4719" t="s">
        <v>15</v>
      </c>
    </row>
    <row r="4720" spans="1:13" x14ac:dyDescent="0.3">
      <c r="A4720">
        <v>87</v>
      </c>
      <c r="B4720" t="s">
        <v>587</v>
      </c>
      <c r="C4720" s="1">
        <v>45748</v>
      </c>
      <c r="D4720" t="s">
        <v>20</v>
      </c>
      <c r="E4720" t="str">
        <f t="shared" si="73"/>
        <v>2025/04</v>
      </c>
      <c r="F4720">
        <v>7324616.9301194698</v>
      </c>
      <c r="G4720">
        <v>-4.0736737690043691E-2</v>
      </c>
      <c r="H4720" t="s">
        <v>128</v>
      </c>
      <c r="I4720">
        <v>2025</v>
      </c>
      <c r="J4720" t="s">
        <v>588</v>
      </c>
      <c r="K4720">
        <v>3223294.2827193784</v>
      </c>
      <c r="L4720">
        <v>0.44006318876075395</v>
      </c>
      <c r="M4720" t="s">
        <v>15</v>
      </c>
    </row>
    <row r="4721" spans="1:13" x14ac:dyDescent="0.3">
      <c r="A4721">
        <v>87</v>
      </c>
      <c r="B4721" t="s">
        <v>587</v>
      </c>
      <c r="C4721" s="1">
        <v>45717</v>
      </c>
      <c r="D4721" t="s">
        <v>21</v>
      </c>
      <c r="E4721" t="str">
        <f t="shared" si="73"/>
        <v>2025/03</v>
      </c>
      <c r="F4721">
        <v>7629158.83658027</v>
      </c>
      <c r="G4721">
        <v>-0.15517218216673664</v>
      </c>
      <c r="H4721" t="s">
        <v>128</v>
      </c>
      <c r="I4721">
        <v>2025</v>
      </c>
      <c r="J4721" t="s">
        <v>588</v>
      </c>
      <c r="K4721">
        <v>3223294.2827193784</v>
      </c>
      <c r="L4721">
        <v>0.42249668040260685</v>
      </c>
      <c r="M4721" t="s">
        <v>15</v>
      </c>
    </row>
    <row r="4722" spans="1:13" x14ac:dyDescent="0.3">
      <c r="A4722">
        <v>87</v>
      </c>
      <c r="B4722" t="s">
        <v>587</v>
      </c>
      <c r="C4722" s="1">
        <v>45689</v>
      </c>
      <c r="D4722" t="s">
        <v>22</v>
      </c>
      <c r="E4722" t="str">
        <f t="shared" si="73"/>
        <v>2025/02</v>
      </c>
      <c r="F4722">
        <v>8909782.0255775508</v>
      </c>
      <c r="G4722">
        <v>-3.7837749271865014E-2</v>
      </c>
      <c r="H4722" t="s">
        <v>128</v>
      </c>
      <c r="I4722">
        <v>2025</v>
      </c>
      <c r="J4722" t="s">
        <v>588</v>
      </c>
      <c r="K4722">
        <v>3223294.2827193784</v>
      </c>
      <c r="L4722">
        <v>0.36177027378068072</v>
      </c>
      <c r="M4722" t="s">
        <v>15</v>
      </c>
    </row>
    <row r="4723" spans="1:13" x14ac:dyDescent="0.3">
      <c r="A4723">
        <v>87</v>
      </c>
      <c r="B4723" t="s">
        <v>587</v>
      </c>
      <c r="C4723" s="1">
        <v>45658</v>
      </c>
      <c r="D4723" t="s">
        <v>23</v>
      </c>
      <c r="E4723" t="str">
        <f t="shared" si="73"/>
        <v>2025/01</v>
      </c>
      <c r="F4723">
        <v>9253367.3807062097</v>
      </c>
      <c r="G4723">
        <v>0.20569616566757798</v>
      </c>
      <c r="H4723" t="s">
        <v>128</v>
      </c>
      <c r="I4723">
        <v>2025</v>
      </c>
      <c r="J4723" t="s">
        <v>588</v>
      </c>
      <c r="K4723">
        <v>3223294.2827193784</v>
      </c>
      <c r="L4723">
        <v>0.34833743761650787</v>
      </c>
      <c r="M4723" t="s">
        <v>15</v>
      </c>
    </row>
    <row r="4724" spans="1:13" x14ac:dyDescent="0.3">
      <c r="A4724">
        <v>87</v>
      </c>
      <c r="B4724" t="s">
        <v>587</v>
      </c>
      <c r="C4724" s="1">
        <v>45627</v>
      </c>
      <c r="D4724" t="s">
        <v>24</v>
      </c>
      <c r="E4724" t="str">
        <f t="shared" si="73"/>
        <v>2024/12</v>
      </c>
      <c r="F4724">
        <v>7532984.8731765803</v>
      </c>
      <c r="G4724">
        <v>-2.4846244446444354E-2</v>
      </c>
      <c r="H4724" t="s">
        <v>128</v>
      </c>
      <c r="I4724">
        <v>2024</v>
      </c>
      <c r="J4724" t="s">
        <v>589</v>
      </c>
      <c r="K4724">
        <v>2903329.1216704119</v>
      </c>
      <c r="L4724">
        <v>0.38541549871002312</v>
      </c>
      <c r="M4724" t="s">
        <v>15</v>
      </c>
    </row>
    <row r="4725" spans="1:13" x14ac:dyDescent="0.3">
      <c r="A4725">
        <v>87</v>
      </c>
      <c r="B4725" t="s">
        <v>587</v>
      </c>
      <c r="C4725" s="1">
        <v>45597</v>
      </c>
      <c r="D4725" t="s">
        <v>26</v>
      </c>
      <c r="E4725" t="str">
        <f t="shared" si="73"/>
        <v>2024/11</v>
      </c>
      <c r="F4725">
        <v>7722495.8252417501</v>
      </c>
      <c r="G4725">
        <v>2.6862729595109526E-2</v>
      </c>
      <c r="H4725" t="s">
        <v>128</v>
      </c>
      <c r="I4725">
        <v>2024</v>
      </c>
      <c r="J4725" t="s">
        <v>589</v>
      </c>
      <c r="K4725">
        <v>2903329.1216704119</v>
      </c>
      <c r="L4725">
        <v>0.3759573572290697</v>
      </c>
      <c r="M4725" t="s">
        <v>15</v>
      </c>
    </row>
    <row r="4726" spans="1:13" x14ac:dyDescent="0.3">
      <c r="A4726">
        <v>87</v>
      </c>
      <c r="B4726" t="s">
        <v>587</v>
      </c>
      <c r="C4726" s="1">
        <v>45566</v>
      </c>
      <c r="D4726" t="s">
        <v>27</v>
      </c>
      <c r="E4726" t="str">
        <f t="shared" si="73"/>
        <v>2024/10</v>
      </c>
      <c r="F4726">
        <v>7517810.0261235703</v>
      </c>
      <c r="G4726">
        <v>-7.7427926589216392E-2</v>
      </c>
      <c r="H4726" t="s">
        <v>128</v>
      </c>
      <c r="I4726">
        <v>2024</v>
      </c>
      <c r="J4726" t="s">
        <v>589</v>
      </c>
      <c r="K4726">
        <v>2903329.1216704119</v>
      </c>
      <c r="L4726">
        <v>0.38619346745683381</v>
      </c>
      <c r="M4726" t="s">
        <v>15</v>
      </c>
    </row>
    <row r="4727" spans="1:13" x14ac:dyDescent="0.3">
      <c r="A4727">
        <v>87</v>
      </c>
      <c r="B4727" t="s">
        <v>587</v>
      </c>
      <c r="C4727" s="1">
        <v>45536</v>
      </c>
      <c r="D4727" t="s">
        <v>28</v>
      </c>
      <c r="E4727" t="str">
        <f t="shared" si="73"/>
        <v>2024/09</v>
      </c>
      <c r="F4727">
        <v>8123026.4659063201</v>
      </c>
      <c r="G4727">
        <v>4.6862062198356605E-2</v>
      </c>
      <c r="H4727" t="s">
        <v>128</v>
      </c>
      <c r="I4727">
        <v>2024</v>
      </c>
      <c r="J4727" t="s">
        <v>589</v>
      </c>
      <c r="K4727">
        <v>2903329.1216704119</v>
      </c>
      <c r="L4727">
        <v>0.35741963095358142</v>
      </c>
      <c r="M4727" t="s">
        <v>15</v>
      </c>
    </row>
    <row r="4728" spans="1:13" x14ac:dyDescent="0.3">
      <c r="A4728">
        <v>87</v>
      </c>
      <c r="B4728" t="s">
        <v>587</v>
      </c>
      <c r="C4728" s="1">
        <v>45505</v>
      </c>
      <c r="D4728" t="s">
        <v>29</v>
      </c>
      <c r="E4728" t="str">
        <f t="shared" si="73"/>
        <v>2024/08</v>
      </c>
      <c r="F4728">
        <v>7751146.2837563604</v>
      </c>
      <c r="G4728">
        <v>-3.2395191271003876E-2</v>
      </c>
      <c r="H4728" t="s">
        <v>128</v>
      </c>
      <c r="I4728">
        <v>2024</v>
      </c>
      <c r="J4728" t="s">
        <v>589</v>
      </c>
      <c r="K4728">
        <v>2903329.1216704119</v>
      </c>
      <c r="L4728">
        <v>0.37456771106936204</v>
      </c>
      <c r="M4728" t="s">
        <v>15</v>
      </c>
    </row>
    <row r="4729" spans="1:13" x14ac:dyDescent="0.3">
      <c r="A4729">
        <v>87</v>
      </c>
      <c r="B4729" t="s">
        <v>587</v>
      </c>
      <c r="C4729" s="1">
        <v>45474</v>
      </c>
      <c r="D4729" t="s">
        <v>30</v>
      </c>
      <c r="E4729" t="str">
        <f t="shared" si="73"/>
        <v>2024/07</v>
      </c>
      <c r="F4729">
        <v>8006357.6416930202</v>
      </c>
      <c r="G4729">
        <v>6.3956085317816418E-3</v>
      </c>
      <c r="H4729" t="s">
        <v>128</v>
      </c>
      <c r="I4729">
        <v>2024</v>
      </c>
      <c r="J4729" t="s">
        <v>589</v>
      </c>
      <c r="K4729">
        <v>2903329.1216704119</v>
      </c>
      <c r="L4729">
        <v>0.36262795788079177</v>
      </c>
      <c r="M4729" t="s">
        <v>15</v>
      </c>
    </row>
    <row r="4730" spans="1:13" x14ac:dyDescent="0.3">
      <c r="A4730">
        <v>87</v>
      </c>
      <c r="B4730" t="s">
        <v>587</v>
      </c>
      <c r="C4730" s="1">
        <v>45444</v>
      </c>
      <c r="D4730" t="s">
        <v>31</v>
      </c>
      <c r="E4730" t="str">
        <f t="shared" si="73"/>
        <v>2024/06</v>
      </c>
      <c r="F4730">
        <v>7955315.5091850702</v>
      </c>
      <c r="G4730">
        <v>-5.7005667622720822E-2</v>
      </c>
      <c r="H4730" t="s">
        <v>128</v>
      </c>
      <c r="I4730">
        <v>2024</v>
      </c>
      <c r="J4730" t="s">
        <v>589</v>
      </c>
      <c r="K4730">
        <v>2903329.1216704119</v>
      </c>
      <c r="L4730">
        <v>0.36495461661052642</v>
      </c>
      <c r="M4730" t="s">
        <v>15</v>
      </c>
    </row>
    <row r="4731" spans="1:13" x14ac:dyDescent="0.3">
      <c r="A4731">
        <v>87</v>
      </c>
      <c r="B4731" t="s">
        <v>587</v>
      </c>
      <c r="C4731" s="1">
        <v>45413</v>
      </c>
      <c r="D4731" t="s">
        <v>32</v>
      </c>
      <c r="E4731" t="str">
        <f t="shared" si="73"/>
        <v>2024/05</v>
      </c>
      <c r="F4731">
        <v>8421988.7198475692</v>
      </c>
      <c r="G4731">
        <v>9.5310196318165397E-2</v>
      </c>
      <c r="H4731" t="s">
        <v>128</v>
      </c>
      <c r="I4731">
        <v>2024</v>
      </c>
      <c r="J4731" t="s">
        <v>589</v>
      </c>
      <c r="K4731">
        <v>2903329.1216704119</v>
      </c>
      <c r="L4731">
        <v>0.34473201262171244</v>
      </c>
      <c r="M4731" t="s">
        <v>15</v>
      </c>
    </row>
    <row r="4732" spans="1:13" x14ac:dyDescent="0.3">
      <c r="A4732">
        <v>87</v>
      </c>
      <c r="B4732" t="s">
        <v>587</v>
      </c>
      <c r="C4732" s="1">
        <v>45383</v>
      </c>
      <c r="D4732" t="s">
        <v>34</v>
      </c>
      <c r="E4732" t="str">
        <f t="shared" si="73"/>
        <v>2024/04</v>
      </c>
      <c r="F4732">
        <v>7656353.2552438099</v>
      </c>
      <c r="G4732">
        <v>2.2148188650112588E-2</v>
      </c>
      <c r="H4732" t="s">
        <v>128</v>
      </c>
      <c r="I4732">
        <v>2024</v>
      </c>
      <c r="J4732" t="s">
        <v>589</v>
      </c>
      <c r="K4732">
        <v>2903329.1216704119</v>
      </c>
      <c r="L4732">
        <v>0.37920522014601821</v>
      </c>
      <c r="M4732" t="s">
        <v>15</v>
      </c>
    </row>
    <row r="4733" spans="1:13" x14ac:dyDescent="0.3">
      <c r="A4733">
        <v>87</v>
      </c>
      <c r="B4733" t="s">
        <v>587</v>
      </c>
      <c r="C4733" s="1">
        <v>45352</v>
      </c>
      <c r="D4733" t="s">
        <v>35</v>
      </c>
      <c r="E4733" t="str">
        <f t="shared" si="73"/>
        <v>2024/03</v>
      </c>
      <c r="F4733">
        <v>7488642.9939194601</v>
      </c>
      <c r="G4733">
        <v>6.4603525391659533E-2</v>
      </c>
      <c r="H4733" t="s">
        <v>128</v>
      </c>
      <c r="I4733">
        <v>2024</v>
      </c>
      <c r="J4733" t="s">
        <v>589</v>
      </c>
      <c r="K4733">
        <v>2903329.1216704119</v>
      </c>
      <c r="L4733">
        <v>0.38769762746439146</v>
      </c>
      <c r="M4733" t="s">
        <v>15</v>
      </c>
    </row>
    <row r="4734" spans="1:13" x14ac:dyDescent="0.3">
      <c r="A4734">
        <v>87</v>
      </c>
      <c r="B4734" t="s">
        <v>587</v>
      </c>
      <c r="C4734" s="1">
        <v>45323</v>
      </c>
      <c r="D4734" t="s">
        <v>36</v>
      </c>
      <c r="E4734" t="str">
        <f t="shared" si="73"/>
        <v>2024/02</v>
      </c>
      <c r="F4734">
        <v>7020146.4525834303</v>
      </c>
      <c r="G4734">
        <v>7.52071140590794E-2</v>
      </c>
      <c r="H4734" t="s">
        <v>128</v>
      </c>
      <c r="I4734">
        <v>2024</v>
      </c>
      <c r="J4734" t="s">
        <v>589</v>
      </c>
      <c r="K4734">
        <v>2903329.1216704119</v>
      </c>
      <c r="L4734">
        <v>0.41357101896385368</v>
      </c>
      <c r="M4734" t="s">
        <v>15</v>
      </c>
    </row>
    <row r="4735" spans="1:13" x14ac:dyDescent="0.3">
      <c r="A4735">
        <v>87</v>
      </c>
      <c r="B4735" t="s">
        <v>587</v>
      </c>
      <c r="C4735" s="1">
        <v>45292</v>
      </c>
      <c r="D4735" t="s">
        <v>37</v>
      </c>
      <c r="E4735" t="str">
        <f t="shared" si="73"/>
        <v>2024/01</v>
      </c>
      <c r="F4735">
        <v>6511546.3719867403</v>
      </c>
      <c r="G4735">
        <v>4.585555840479718E-2</v>
      </c>
      <c r="H4735" t="s">
        <v>128</v>
      </c>
      <c r="I4735">
        <v>2024</v>
      </c>
      <c r="J4735" t="s">
        <v>589</v>
      </c>
      <c r="K4735">
        <v>2903329.1216704119</v>
      </c>
      <c r="L4735">
        <v>0.44587398381447385</v>
      </c>
      <c r="M4735" t="s">
        <v>15</v>
      </c>
    </row>
    <row r="4736" spans="1:13" x14ac:dyDescent="0.3">
      <c r="A4736">
        <v>87</v>
      </c>
      <c r="B4736" t="s">
        <v>587</v>
      </c>
      <c r="C4736" s="1">
        <v>45261</v>
      </c>
      <c r="D4736" t="s">
        <v>38</v>
      </c>
      <c r="E4736" t="str">
        <f t="shared" si="73"/>
        <v>2023/12</v>
      </c>
      <c r="F4736">
        <v>6219698.3422694597</v>
      </c>
      <c r="G4736">
        <v>7.1844722268143382E-2</v>
      </c>
      <c r="H4736" t="s">
        <v>128</v>
      </c>
      <c r="I4736">
        <v>2023</v>
      </c>
      <c r="J4736" t="s">
        <v>590</v>
      </c>
      <c r="K4736">
        <v>2499433.2311389125</v>
      </c>
      <c r="L4736">
        <v>0.40185762935681424</v>
      </c>
      <c r="M4736" t="s">
        <v>15</v>
      </c>
    </row>
    <row r="4737" spans="1:13" x14ac:dyDescent="0.3">
      <c r="A4737">
        <v>87</v>
      </c>
      <c r="B4737" t="s">
        <v>587</v>
      </c>
      <c r="C4737" s="1">
        <v>45231</v>
      </c>
      <c r="D4737" t="s">
        <v>40</v>
      </c>
      <c r="E4737" t="str">
        <f t="shared" si="73"/>
        <v>2023/11</v>
      </c>
      <c r="F4737">
        <v>5788520.2286189804</v>
      </c>
      <c r="G4737">
        <v>0.18142683263153392</v>
      </c>
      <c r="H4737" t="s">
        <v>128</v>
      </c>
      <c r="I4737">
        <v>2023</v>
      </c>
      <c r="J4737" t="s">
        <v>590</v>
      </c>
      <c r="K4737">
        <v>2499433.2311389125</v>
      </c>
      <c r="L4737">
        <v>0.43179139614671863</v>
      </c>
      <c r="M4737" t="s">
        <v>15</v>
      </c>
    </row>
    <row r="4738" spans="1:13" x14ac:dyDescent="0.3">
      <c r="A4738">
        <v>87</v>
      </c>
      <c r="B4738" t="s">
        <v>587</v>
      </c>
      <c r="C4738" s="1">
        <v>45200</v>
      </c>
      <c r="D4738" t="s">
        <v>41</v>
      </c>
      <c r="E4738" t="str">
        <f t="shared" si="73"/>
        <v>2023/10</v>
      </c>
      <c r="F4738">
        <v>4828084.7293076999</v>
      </c>
      <c r="G4738">
        <v>-5.8435215722900218E-2</v>
      </c>
      <c r="H4738" t="s">
        <v>128</v>
      </c>
      <c r="I4738">
        <v>2023</v>
      </c>
      <c r="J4738" t="s">
        <v>590</v>
      </c>
      <c r="K4738">
        <v>2499433.2311389125</v>
      </c>
      <c r="L4738">
        <v>0.5176862816774358</v>
      </c>
      <c r="M4738" t="s">
        <v>15</v>
      </c>
    </row>
    <row r="4739" spans="1:13" x14ac:dyDescent="0.3">
      <c r="A4739">
        <v>87</v>
      </c>
      <c r="B4739" t="s">
        <v>587</v>
      </c>
      <c r="C4739" s="1">
        <v>45170</v>
      </c>
      <c r="D4739" t="s">
        <v>42</v>
      </c>
      <c r="E4739" t="str">
        <f t="shared" ref="E4739:E4802" si="74">TEXT(C4739,"yyyy/mm")</f>
        <v>2023/09</v>
      </c>
      <c r="F4739">
        <v>5118621.0078537399</v>
      </c>
      <c r="G4739">
        <v>2.2300343632353264E-2</v>
      </c>
      <c r="H4739" t="s">
        <v>128</v>
      </c>
      <c r="I4739">
        <v>2023</v>
      </c>
      <c r="J4739" t="s">
        <v>590</v>
      </c>
      <c r="K4739">
        <v>2499433.2311389125</v>
      </c>
      <c r="L4739">
        <v>0.48830206950346883</v>
      </c>
      <c r="M4739" t="s">
        <v>15</v>
      </c>
    </row>
    <row r="4740" spans="1:13" x14ac:dyDescent="0.3">
      <c r="A4740">
        <v>87</v>
      </c>
      <c r="B4740" t="s">
        <v>587</v>
      </c>
      <c r="C4740" s="1">
        <v>45139</v>
      </c>
      <c r="D4740" t="s">
        <v>43</v>
      </c>
      <c r="E4740" t="str">
        <f t="shared" si="74"/>
        <v>2023/08</v>
      </c>
      <c r="F4740">
        <v>5005737.3507252596</v>
      </c>
      <c r="G4740">
        <v>-3.8082612827431202E-2</v>
      </c>
      <c r="H4740" t="s">
        <v>128</v>
      </c>
      <c r="I4740">
        <v>2023</v>
      </c>
      <c r="J4740" t="s">
        <v>590</v>
      </c>
      <c r="K4740">
        <v>2499433.2311389125</v>
      </c>
      <c r="L4740">
        <v>0.49931369866554831</v>
      </c>
      <c r="M4740" t="s">
        <v>15</v>
      </c>
    </row>
    <row r="4741" spans="1:13" x14ac:dyDescent="0.3">
      <c r="A4741">
        <v>87</v>
      </c>
      <c r="B4741" t="s">
        <v>587</v>
      </c>
      <c r="C4741" s="1">
        <v>45108</v>
      </c>
      <c r="D4741" t="s">
        <v>44</v>
      </c>
      <c r="E4741" t="str">
        <f t="shared" si="74"/>
        <v>2023/07</v>
      </c>
      <c r="F4741">
        <v>5200045.3024856504</v>
      </c>
      <c r="G4741">
        <v>1.9767082009114395E-2</v>
      </c>
      <c r="H4741" t="s">
        <v>128</v>
      </c>
      <c r="I4741">
        <v>2023</v>
      </c>
      <c r="J4741" t="s">
        <v>590</v>
      </c>
      <c r="K4741">
        <v>2499433.2311389125</v>
      </c>
      <c r="L4741">
        <v>0.48065604927406491</v>
      </c>
      <c r="M4741" t="s">
        <v>15</v>
      </c>
    </row>
    <row r="4742" spans="1:13" x14ac:dyDescent="0.3">
      <c r="A4742">
        <v>87</v>
      </c>
      <c r="B4742" t="s">
        <v>587</v>
      </c>
      <c r="C4742" s="1">
        <v>45078</v>
      </c>
      <c r="D4742" t="s">
        <v>45</v>
      </c>
      <c r="E4742" t="str">
        <f t="shared" si="74"/>
        <v>2023/06</v>
      </c>
      <c r="F4742">
        <v>5098264.8459546696</v>
      </c>
      <c r="G4742">
        <v>-1.0426378767390531E-2</v>
      </c>
      <c r="H4742" t="s">
        <v>128</v>
      </c>
      <c r="I4742">
        <v>2023</v>
      </c>
      <c r="J4742" t="s">
        <v>590</v>
      </c>
      <c r="K4742">
        <v>2499433.2311389125</v>
      </c>
      <c r="L4742">
        <v>0.49025174381086589</v>
      </c>
      <c r="M4742" t="s">
        <v>15</v>
      </c>
    </row>
    <row r="4743" spans="1:13" x14ac:dyDescent="0.3">
      <c r="A4743">
        <v>87</v>
      </c>
      <c r="B4743" t="s">
        <v>587</v>
      </c>
      <c r="C4743" s="1">
        <v>45047</v>
      </c>
      <c r="D4743" t="s">
        <v>46</v>
      </c>
      <c r="E4743" t="str">
        <f t="shared" si="74"/>
        <v>2023/05</v>
      </c>
      <c r="F4743">
        <v>5151699.3665017402</v>
      </c>
      <c r="G4743">
        <v>6.7224095561624966E-2</v>
      </c>
      <c r="H4743" t="s">
        <v>128</v>
      </c>
      <c r="I4743">
        <v>2023</v>
      </c>
      <c r="J4743" t="s">
        <v>590</v>
      </c>
      <c r="K4743">
        <v>2499433.2311389125</v>
      </c>
      <c r="L4743">
        <v>0.48516674854731512</v>
      </c>
      <c r="M4743" t="s">
        <v>15</v>
      </c>
    </row>
    <row r="4744" spans="1:13" x14ac:dyDescent="0.3">
      <c r="A4744">
        <v>87</v>
      </c>
      <c r="B4744" t="s">
        <v>587</v>
      </c>
      <c r="C4744" s="1">
        <v>45017</v>
      </c>
      <c r="D4744" t="s">
        <v>47</v>
      </c>
      <c r="E4744" t="str">
        <f t="shared" si="74"/>
        <v>2023/04</v>
      </c>
      <c r="F4744">
        <v>4816764.9896713998</v>
      </c>
      <c r="G4744">
        <v>6.7132185632281904E-2</v>
      </c>
      <c r="H4744" t="s">
        <v>128</v>
      </c>
      <c r="I4744">
        <v>2023</v>
      </c>
      <c r="J4744" t="s">
        <v>590</v>
      </c>
      <c r="K4744">
        <v>2499433.2311389125</v>
      </c>
      <c r="L4744">
        <v>0.51890288118653349</v>
      </c>
      <c r="M4744" t="s">
        <v>15</v>
      </c>
    </row>
    <row r="4745" spans="1:13" x14ac:dyDescent="0.3">
      <c r="A4745">
        <v>87</v>
      </c>
      <c r="B4745" t="s">
        <v>587</v>
      </c>
      <c r="C4745" s="1">
        <v>44986</v>
      </c>
      <c r="D4745" t="s">
        <v>48</v>
      </c>
      <c r="E4745" t="str">
        <f t="shared" si="74"/>
        <v>2023/03</v>
      </c>
      <c r="F4745">
        <v>4504020.0982119897</v>
      </c>
      <c r="G4745">
        <v>-0.14148170588065248</v>
      </c>
      <c r="H4745" t="s">
        <v>128</v>
      </c>
      <c r="I4745">
        <v>2023</v>
      </c>
      <c r="J4745" t="s">
        <v>590</v>
      </c>
      <c r="K4745">
        <v>2499433.2311389125</v>
      </c>
      <c r="L4745">
        <v>0.55493385389890693</v>
      </c>
      <c r="M4745" t="s">
        <v>15</v>
      </c>
    </row>
    <row r="4746" spans="1:13" x14ac:dyDescent="0.3">
      <c r="A4746">
        <v>87</v>
      </c>
      <c r="B4746" t="s">
        <v>587</v>
      </c>
      <c r="C4746" s="1">
        <v>44958</v>
      </c>
      <c r="D4746" t="s">
        <v>49</v>
      </c>
      <c r="E4746" t="str">
        <f t="shared" si="74"/>
        <v>2023/02</v>
      </c>
      <c r="F4746">
        <v>5188538.5037301602</v>
      </c>
      <c r="G4746">
        <v>1.0166263137675085E-2</v>
      </c>
      <c r="H4746" t="s">
        <v>128</v>
      </c>
      <c r="I4746">
        <v>2023</v>
      </c>
      <c r="J4746" t="s">
        <v>590</v>
      </c>
      <c r="K4746">
        <v>2499433.2311389125</v>
      </c>
      <c r="L4746">
        <v>0.48172201658367036</v>
      </c>
      <c r="M4746" t="s">
        <v>15</v>
      </c>
    </row>
    <row r="4747" spans="1:13" x14ac:dyDescent="0.3">
      <c r="A4747">
        <v>87</v>
      </c>
      <c r="B4747" t="s">
        <v>587</v>
      </c>
      <c r="C4747" s="1">
        <v>44927</v>
      </c>
      <c r="D4747" t="s">
        <v>50</v>
      </c>
      <c r="E4747" t="str">
        <f t="shared" si="74"/>
        <v>2023/01</v>
      </c>
      <c r="F4747">
        <v>5136057.6749618202</v>
      </c>
      <c r="G4747">
        <v>0.24367862211101413</v>
      </c>
      <c r="H4747" t="s">
        <v>128</v>
      </c>
      <c r="I4747">
        <v>2023</v>
      </c>
      <c r="J4747" t="s">
        <v>590</v>
      </c>
      <c r="K4747">
        <v>2499433.2311389125</v>
      </c>
      <c r="L4747">
        <v>0.48664430762208927</v>
      </c>
      <c r="M4747" t="s">
        <v>15</v>
      </c>
    </row>
    <row r="4748" spans="1:13" x14ac:dyDescent="0.3">
      <c r="A4748">
        <v>87</v>
      </c>
      <c r="B4748" t="s">
        <v>587</v>
      </c>
      <c r="C4748" s="1">
        <v>44896</v>
      </c>
      <c r="D4748" t="s">
        <v>51</v>
      </c>
      <c r="E4748" t="str">
        <f t="shared" si="74"/>
        <v>2022/12</v>
      </c>
      <c r="F4748">
        <v>4025331.1217584601</v>
      </c>
      <c r="G4748">
        <v>-3.8868943932757562E-2</v>
      </c>
      <c r="H4748" t="s">
        <v>128</v>
      </c>
      <c r="I4748">
        <v>2022</v>
      </c>
      <c r="J4748" t="s">
        <v>591</v>
      </c>
      <c r="K4748">
        <v>2555142.330858571</v>
      </c>
      <c r="L4748">
        <v>0.6347657505855967</v>
      </c>
      <c r="M4748" t="s">
        <v>15</v>
      </c>
    </row>
    <row r="4749" spans="1:13" x14ac:dyDescent="0.3">
      <c r="A4749">
        <v>87</v>
      </c>
      <c r="B4749" t="s">
        <v>587</v>
      </c>
      <c r="C4749" s="1">
        <v>44866</v>
      </c>
      <c r="D4749" t="s">
        <v>53</v>
      </c>
      <c r="E4749" t="str">
        <f t="shared" si="74"/>
        <v>2022/11</v>
      </c>
      <c r="F4749">
        <v>4184871.9985161801</v>
      </c>
      <c r="G4749">
        <v>0.11673628991148025</v>
      </c>
      <c r="H4749" t="s">
        <v>128</v>
      </c>
      <c r="I4749">
        <v>2022</v>
      </c>
      <c r="J4749" t="s">
        <v>591</v>
      </c>
      <c r="K4749">
        <v>2555142.330858571</v>
      </c>
      <c r="L4749">
        <v>0.61056642395861604</v>
      </c>
      <c r="M4749" t="s">
        <v>15</v>
      </c>
    </row>
    <row r="4750" spans="1:13" x14ac:dyDescent="0.3">
      <c r="A4750">
        <v>87</v>
      </c>
      <c r="B4750" t="s">
        <v>587</v>
      </c>
      <c r="C4750" s="1">
        <v>44835</v>
      </c>
      <c r="D4750" t="s">
        <v>54</v>
      </c>
      <c r="E4750" t="str">
        <f t="shared" si="74"/>
        <v>2022/10</v>
      </c>
      <c r="F4750">
        <v>3723782.03458401</v>
      </c>
      <c r="G4750">
        <v>7.7503543392254889E-2</v>
      </c>
      <c r="H4750" t="s">
        <v>128</v>
      </c>
      <c r="I4750">
        <v>2022</v>
      </c>
      <c r="J4750" t="s">
        <v>591</v>
      </c>
      <c r="K4750">
        <v>2555142.330858571</v>
      </c>
      <c r="L4750">
        <v>0.68616860684328707</v>
      </c>
      <c r="M4750" t="s">
        <v>15</v>
      </c>
    </row>
    <row r="4751" spans="1:13" x14ac:dyDescent="0.3">
      <c r="A4751">
        <v>87</v>
      </c>
      <c r="B4751" t="s">
        <v>587</v>
      </c>
      <c r="C4751" s="1">
        <v>44805</v>
      </c>
      <c r="D4751" t="s">
        <v>55</v>
      </c>
      <c r="E4751" t="str">
        <f t="shared" si="74"/>
        <v>2022/09</v>
      </c>
      <c r="F4751">
        <v>3446076.3169449698</v>
      </c>
      <c r="G4751">
        <v>-0.32996819467142247</v>
      </c>
      <c r="H4751" t="s">
        <v>128</v>
      </c>
      <c r="I4751">
        <v>2022</v>
      </c>
      <c r="J4751" t="s">
        <v>591</v>
      </c>
      <c r="K4751">
        <v>2555142.330858571</v>
      </c>
      <c r="L4751">
        <v>0.74146423231966219</v>
      </c>
      <c r="M4751" t="s">
        <v>15</v>
      </c>
    </row>
    <row r="4752" spans="1:13" x14ac:dyDescent="0.3">
      <c r="A4752">
        <v>87</v>
      </c>
      <c r="B4752" t="s">
        <v>587</v>
      </c>
      <c r="C4752" s="1">
        <v>44774</v>
      </c>
      <c r="D4752" t="s">
        <v>56</v>
      </c>
      <c r="E4752" t="str">
        <f t="shared" si="74"/>
        <v>2022/08</v>
      </c>
      <c r="F4752">
        <v>4793229.87244887</v>
      </c>
      <c r="G4752">
        <v>-8.0099000296064177E-2</v>
      </c>
      <c r="H4752" t="s">
        <v>128</v>
      </c>
      <c r="I4752">
        <v>2022</v>
      </c>
      <c r="J4752" t="s">
        <v>591</v>
      </c>
      <c r="K4752">
        <v>2555142.330858571</v>
      </c>
      <c r="L4752">
        <v>0.53307318840378171</v>
      </c>
      <c r="M4752" t="s">
        <v>15</v>
      </c>
    </row>
    <row r="4753" spans="1:13" x14ac:dyDescent="0.3">
      <c r="A4753">
        <v>87</v>
      </c>
      <c r="B4753" t="s">
        <v>587</v>
      </c>
      <c r="C4753" s="1">
        <v>44743</v>
      </c>
      <c r="D4753" t="s">
        <v>57</v>
      </c>
      <c r="E4753" t="str">
        <f t="shared" si="74"/>
        <v>2022/07</v>
      </c>
      <c r="F4753">
        <v>5192958.0121504003</v>
      </c>
      <c r="G4753">
        <v>0.12345406503440554</v>
      </c>
      <c r="H4753" t="s">
        <v>128</v>
      </c>
      <c r="I4753">
        <v>2022</v>
      </c>
      <c r="J4753" t="s">
        <v>591</v>
      </c>
      <c r="K4753">
        <v>2555142.330858571</v>
      </c>
      <c r="L4753">
        <v>0.49203985953286927</v>
      </c>
      <c r="M4753" t="s">
        <v>15</v>
      </c>
    </row>
    <row r="4754" spans="1:13" x14ac:dyDescent="0.3">
      <c r="A4754">
        <v>87</v>
      </c>
      <c r="B4754" t="s">
        <v>587</v>
      </c>
      <c r="C4754" s="1">
        <v>44713</v>
      </c>
      <c r="D4754" t="s">
        <v>58</v>
      </c>
      <c r="E4754" t="str">
        <f t="shared" si="74"/>
        <v>2022/06</v>
      </c>
      <c r="F4754">
        <v>4589859.5034064502</v>
      </c>
      <c r="G4754">
        <v>-0.18499177369300324</v>
      </c>
      <c r="H4754" t="s">
        <v>128</v>
      </c>
      <c r="I4754">
        <v>2022</v>
      </c>
      <c r="J4754" t="s">
        <v>591</v>
      </c>
      <c r="K4754">
        <v>2555142.330858571</v>
      </c>
      <c r="L4754">
        <v>0.5566929290454804</v>
      </c>
      <c r="M4754" t="s">
        <v>15</v>
      </c>
    </row>
    <row r="4755" spans="1:13" x14ac:dyDescent="0.3">
      <c r="A4755">
        <v>87</v>
      </c>
      <c r="B4755" t="s">
        <v>587</v>
      </c>
      <c r="C4755" s="1">
        <v>44682</v>
      </c>
      <c r="D4755" t="s">
        <v>59</v>
      </c>
      <c r="E4755" t="str">
        <f t="shared" si="74"/>
        <v>2022/05</v>
      </c>
      <c r="F4755">
        <v>5522558.16164828</v>
      </c>
      <c r="G4755">
        <v>1.7614522050273213E-2</v>
      </c>
      <c r="H4755" t="s">
        <v>128</v>
      </c>
      <c r="I4755">
        <v>2022</v>
      </c>
      <c r="J4755" t="s">
        <v>591</v>
      </c>
      <c r="K4755">
        <v>2555142.330858571</v>
      </c>
      <c r="L4755">
        <v>0.46267368419999677</v>
      </c>
      <c r="M4755" t="s">
        <v>15</v>
      </c>
    </row>
    <row r="4756" spans="1:13" x14ac:dyDescent="0.3">
      <c r="A4756">
        <v>87</v>
      </c>
      <c r="B4756" t="s">
        <v>587</v>
      </c>
      <c r="C4756" s="1">
        <v>44652</v>
      </c>
      <c r="D4756" t="s">
        <v>60</v>
      </c>
      <c r="E4756" t="str">
        <f t="shared" si="74"/>
        <v>2022/04</v>
      </c>
      <c r="F4756">
        <v>5426132.6767108496</v>
      </c>
      <c r="G4756">
        <v>-0.14305771218720026</v>
      </c>
      <c r="H4756" t="s">
        <v>128</v>
      </c>
      <c r="I4756">
        <v>2022</v>
      </c>
      <c r="J4756" t="s">
        <v>591</v>
      </c>
      <c r="K4756">
        <v>2555142.330858571</v>
      </c>
      <c r="L4756">
        <v>0.47089566051809439</v>
      </c>
      <c r="M4756" t="s">
        <v>15</v>
      </c>
    </row>
    <row r="4757" spans="1:13" x14ac:dyDescent="0.3">
      <c r="A4757">
        <v>87</v>
      </c>
      <c r="B4757" t="s">
        <v>587</v>
      </c>
      <c r="C4757" s="1">
        <v>44621</v>
      </c>
      <c r="D4757" t="s">
        <v>61</v>
      </c>
      <c r="E4757" t="str">
        <f t="shared" si="74"/>
        <v>2022/03</v>
      </c>
      <c r="F4757">
        <v>6260652.2824256197</v>
      </c>
      <c r="G4757">
        <v>4.0868677848711142E-2</v>
      </c>
      <c r="H4757" t="s">
        <v>128</v>
      </c>
      <c r="I4757">
        <v>2022</v>
      </c>
      <c r="J4757" t="s">
        <v>591</v>
      </c>
      <c r="K4757">
        <v>2555142.330858571</v>
      </c>
      <c r="L4757">
        <v>0.40812717518766428</v>
      </c>
      <c r="M4757" t="s">
        <v>15</v>
      </c>
    </row>
    <row r="4758" spans="1:13" x14ac:dyDescent="0.3">
      <c r="A4758">
        <v>87</v>
      </c>
      <c r="B4758" t="s">
        <v>587</v>
      </c>
      <c r="C4758" s="1">
        <v>44593</v>
      </c>
      <c r="D4758" t="s">
        <v>62</v>
      </c>
      <c r="E4758" t="str">
        <f t="shared" si="74"/>
        <v>2022/02</v>
      </c>
      <c r="F4758">
        <v>6009945.62031426</v>
      </c>
      <c r="G4758">
        <v>-0.10118030562676833</v>
      </c>
      <c r="H4758" t="s">
        <v>128</v>
      </c>
      <c r="I4758">
        <v>2022</v>
      </c>
      <c r="J4758" t="s">
        <v>591</v>
      </c>
      <c r="K4758">
        <v>2555142.330858571</v>
      </c>
      <c r="L4758">
        <v>0.42515232121600505</v>
      </c>
      <c r="M4758" t="s">
        <v>15</v>
      </c>
    </row>
    <row r="4759" spans="1:13" x14ac:dyDescent="0.3">
      <c r="A4759">
        <v>87</v>
      </c>
      <c r="B4759" t="s">
        <v>587</v>
      </c>
      <c r="C4759" s="1">
        <v>44562</v>
      </c>
      <c r="D4759" t="s">
        <v>63</v>
      </c>
      <c r="E4759" t="str">
        <f t="shared" si="74"/>
        <v>2022/01</v>
      </c>
      <c r="F4759">
        <v>6649861.3573546195</v>
      </c>
      <c r="G4759">
        <v>-0.25294800356907476</v>
      </c>
      <c r="H4759" t="s">
        <v>128</v>
      </c>
      <c r="I4759">
        <v>2022</v>
      </c>
      <c r="J4759" t="s">
        <v>591</v>
      </c>
      <c r="K4759">
        <v>2555142.330858571</v>
      </c>
      <c r="L4759">
        <v>0.38423994028576736</v>
      </c>
      <c r="M4759" t="s">
        <v>15</v>
      </c>
    </row>
    <row r="4760" spans="1:13" x14ac:dyDescent="0.3">
      <c r="A4760">
        <v>87</v>
      </c>
      <c r="B4760" t="s">
        <v>587</v>
      </c>
      <c r="C4760" s="1">
        <v>44531</v>
      </c>
      <c r="D4760" t="s">
        <v>64</v>
      </c>
      <c r="E4760" t="str">
        <f t="shared" si="74"/>
        <v>2021/12</v>
      </c>
      <c r="F4760">
        <v>8563799.9367971104</v>
      </c>
      <c r="G4760">
        <v>4.8564190116803012E-2</v>
      </c>
      <c r="H4760" t="s">
        <v>128</v>
      </c>
      <c r="I4760">
        <v>2021</v>
      </c>
      <c r="J4760" t="s">
        <v>592</v>
      </c>
      <c r="K4760">
        <v>2225863.756700255</v>
      </c>
      <c r="L4760">
        <v>0.25991543159901692</v>
      </c>
      <c r="M4760" t="s">
        <v>15</v>
      </c>
    </row>
    <row r="4761" spans="1:13" x14ac:dyDescent="0.3">
      <c r="A4761">
        <v>87</v>
      </c>
      <c r="B4761" t="s">
        <v>587</v>
      </c>
      <c r="C4761" s="1">
        <v>44501</v>
      </c>
      <c r="D4761" t="s">
        <v>66</v>
      </c>
      <c r="E4761" t="str">
        <f t="shared" si="74"/>
        <v>2021/11</v>
      </c>
      <c r="F4761">
        <v>8157843.1924222</v>
      </c>
      <c r="G4761">
        <v>-4.7194005924446898E-2</v>
      </c>
      <c r="H4761" t="s">
        <v>128</v>
      </c>
      <c r="I4761">
        <v>2021</v>
      </c>
      <c r="J4761" t="s">
        <v>592</v>
      </c>
      <c r="K4761">
        <v>2225863.756700255</v>
      </c>
      <c r="L4761">
        <v>0.27284953929585876</v>
      </c>
      <c r="M4761" t="s">
        <v>15</v>
      </c>
    </row>
    <row r="4762" spans="1:13" x14ac:dyDescent="0.3">
      <c r="A4762">
        <v>87</v>
      </c>
      <c r="B4762" t="s">
        <v>587</v>
      </c>
      <c r="C4762" s="1">
        <v>44470</v>
      </c>
      <c r="D4762" t="s">
        <v>67</v>
      </c>
      <c r="E4762" t="str">
        <f t="shared" si="74"/>
        <v>2021/10</v>
      </c>
      <c r="F4762">
        <v>8552073.9886861108</v>
      </c>
      <c r="G4762">
        <v>6.8960226846709299E-2</v>
      </c>
      <c r="H4762" t="s">
        <v>128</v>
      </c>
      <c r="I4762">
        <v>2021</v>
      </c>
      <c r="J4762" t="s">
        <v>592</v>
      </c>
      <c r="K4762">
        <v>2225863.756700255</v>
      </c>
      <c r="L4762">
        <v>0.26027180770944469</v>
      </c>
      <c r="M4762" t="s">
        <v>15</v>
      </c>
    </row>
    <row r="4763" spans="1:13" x14ac:dyDescent="0.3">
      <c r="A4763">
        <v>87</v>
      </c>
      <c r="B4763" t="s">
        <v>587</v>
      </c>
      <c r="C4763" s="1">
        <v>44440</v>
      </c>
      <c r="D4763" t="s">
        <v>68</v>
      </c>
      <c r="E4763" t="str">
        <f t="shared" si="74"/>
        <v>2021/09</v>
      </c>
      <c r="F4763">
        <v>7982196.29444692</v>
      </c>
      <c r="G4763">
        <v>-7.215000835274063E-2</v>
      </c>
      <c r="H4763" t="s">
        <v>128</v>
      </c>
      <c r="I4763">
        <v>2021</v>
      </c>
      <c r="J4763" t="s">
        <v>592</v>
      </c>
      <c r="K4763">
        <v>2225863.756700255</v>
      </c>
      <c r="L4763">
        <v>0.278853547894926</v>
      </c>
      <c r="M4763" t="s">
        <v>15</v>
      </c>
    </row>
    <row r="4764" spans="1:13" x14ac:dyDescent="0.3">
      <c r="A4764">
        <v>87</v>
      </c>
      <c r="B4764" t="s">
        <v>587</v>
      </c>
      <c r="C4764" s="1">
        <v>44409</v>
      </c>
      <c r="D4764" t="s">
        <v>69</v>
      </c>
      <c r="E4764" t="str">
        <f t="shared" si="74"/>
        <v>2021/08</v>
      </c>
      <c r="F4764">
        <v>8579396.78984957</v>
      </c>
      <c r="G4764">
        <v>1.282739545768715E-2</v>
      </c>
      <c r="H4764" t="s">
        <v>128</v>
      </c>
      <c r="I4764">
        <v>2021</v>
      </c>
      <c r="J4764" t="s">
        <v>592</v>
      </c>
      <c r="K4764">
        <v>2225863.756700255</v>
      </c>
      <c r="L4764">
        <v>0.25944292019850534</v>
      </c>
      <c r="M4764" t="s">
        <v>15</v>
      </c>
    </row>
    <row r="4765" spans="1:13" x14ac:dyDescent="0.3">
      <c r="A4765">
        <v>87</v>
      </c>
      <c r="B4765" t="s">
        <v>587</v>
      </c>
      <c r="C4765" s="1">
        <v>44378</v>
      </c>
      <c r="D4765" t="s">
        <v>70</v>
      </c>
      <c r="E4765" t="str">
        <f t="shared" si="74"/>
        <v>2021/07</v>
      </c>
      <c r="F4765">
        <v>8470048.3019510508</v>
      </c>
      <c r="G4765">
        <v>2.1431369113131673E-2</v>
      </c>
      <c r="H4765" t="s">
        <v>128</v>
      </c>
      <c r="I4765">
        <v>2021</v>
      </c>
      <c r="J4765" t="s">
        <v>592</v>
      </c>
      <c r="K4765">
        <v>2225863.756700255</v>
      </c>
      <c r="L4765">
        <v>0.26279233333150342</v>
      </c>
      <c r="M4765" t="s">
        <v>15</v>
      </c>
    </row>
    <row r="4766" spans="1:13" x14ac:dyDescent="0.3">
      <c r="A4766">
        <v>87</v>
      </c>
      <c r="B4766" t="s">
        <v>587</v>
      </c>
      <c r="C4766" s="1">
        <v>44348</v>
      </c>
      <c r="D4766" t="s">
        <v>71</v>
      </c>
      <c r="E4766" t="str">
        <f t="shared" si="74"/>
        <v>2021/06</v>
      </c>
      <c r="F4766">
        <v>8290454.9104556404</v>
      </c>
      <c r="G4766">
        <v>9.9391678993952619E-3</v>
      </c>
      <c r="H4766" t="s">
        <v>128</v>
      </c>
      <c r="I4766">
        <v>2021</v>
      </c>
      <c r="J4766" t="s">
        <v>592</v>
      </c>
      <c r="K4766">
        <v>2225863.756700255</v>
      </c>
      <c r="L4766">
        <v>0.26848511701005345</v>
      </c>
      <c r="M4766" t="s">
        <v>15</v>
      </c>
    </row>
    <row r="4767" spans="1:13" x14ac:dyDescent="0.3">
      <c r="A4767">
        <v>87</v>
      </c>
      <c r="B4767" t="s">
        <v>587</v>
      </c>
      <c r="C4767" s="1">
        <v>44317</v>
      </c>
      <c r="D4767" t="s">
        <v>72</v>
      </c>
      <c r="E4767" t="str">
        <f t="shared" si="74"/>
        <v>2021/05</v>
      </c>
      <c r="F4767">
        <v>8208462.8286506003</v>
      </c>
      <c r="G4767">
        <v>-3.8693454508011434E-2</v>
      </c>
      <c r="H4767" t="s">
        <v>128</v>
      </c>
      <c r="I4767">
        <v>2021</v>
      </c>
      <c r="J4767" t="s">
        <v>592</v>
      </c>
      <c r="K4767">
        <v>2225863.756700255</v>
      </c>
      <c r="L4767">
        <v>0.27116694113923001</v>
      </c>
      <c r="M4767" t="s">
        <v>15</v>
      </c>
    </row>
    <row r="4768" spans="1:13" x14ac:dyDescent="0.3">
      <c r="A4768">
        <v>87</v>
      </c>
      <c r="B4768" t="s">
        <v>587</v>
      </c>
      <c r="C4768" s="1">
        <v>44287</v>
      </c>
      <c r="D4768" t="s">
        <v>73</v>
      </c>
      <c r="E4768" t="str">
        <f t="shared" si="74"/>
        <v>2021/04</v>
      </c>
      <c r="F4768">
        <v>8532301.4259002395</v>
      </c>
      <c r="G4768">
        <v>0.17122147570025328</v>
      </c>
      <c r="H4768" t="s">
        <v>128</v>
      </c>
      <c r="I4768">
        <v>2021</v>
      </c>
      <c r="J4768" t="s">
        <v>592</v>
      </c>
      <c r="K4768">
        <v>2225863.756700255</v>
      </c>
      <c r="L4768">
        <v>0.26087495572337976</v>
      </c>
      <c r="M4768" t="s">
        <v>15</v>
      </c>
    </row>
    <row r="4769" spans="1:13" x14ac:dyDescent="0.3">
      <c r="A4769">
        <v>87</v>
      </c>
      <c r="B4769" t="s">
        <v>587</v>
      </c>
      <c r="C4769" s="1">
        <v>44256</v>
      </c>
      <c r="D4769" t="s">
        <v>74</v>
      </c>
      <c r="E4769" t="str">
        <f t="shared" si="74"/>
        <v>2021/03</v>
      </c>
      <c r="F4769">
        <v>7189615.2117041498</v>
      </c>
      <c r="G4769">
        <v>6.2175998087118926E-2</v>
      </c>
      <c r="H4769" t="s">
        <v>128</v>
      </c>
      <c r="I4769">
        <v>2021</v>
      </c>
      <c r="J4769" t="s">
        <v>592</v>
      </c>
      <c r="K4769">
        <v>2225863.756700255</v>
      </c>
      <c r="L4769">
        <v>0.30959428163508906</v>
      </c>
      <c r="M4769" t="s">
        <v>15</v>
      </c>
    </row>
    <row r="4770" spans="1:13" x14ac:dyDescent="0.3">
      <c r="A4770">
        <v>87</v>
      </c>
      <c r="B4770" t="s">
        <v>587</v>
      </c>
      <c r="C4770" s="1">
        <v>44228</v>
      </c>
      <c r="D4770" t="s">
        <v>75</v>
      </c>
      <c r="E4770" t="str">
        <f t="shared" si="74"/>
        <v>2021/02</v>
      </c>
      <c r="F4770">
        <v>6756207.1159210401</v>
      </c>
      <c r="G4770">
        <v>5.5935492502177872E-3</v>
      </c>
      <c r="H4770" t="s">
        <v>128</v>
      </c>
      <c r="I4770">
        <v>2021</v>
      </c>
      <c r="J4770" t="s">
        <v>592</v>
      </c>
      <c r="K4770">
        <v>2225863.756700255</v>
      </c>
      <c r="L4770">
        <v>0.32945463608642112</v>
      </c>
      <c r="M4770" t="s">
        <v>15</v>
      </c>
    </row>
    <row r="4771" spans="1:13" x14ac:dyDescent="0.3">
      <c r="A4771">
        <v>87</v>
      </c>
      <c r="B4771" t="s">
        <v>587</v>
      </c>
      <c r="C4771" s="1">
        <v>44197</v>
      </c>
      <c r="D4771" t="s">
        <v>76</v>
      </c>
      <c r="E4771" t="str">
        <f t="shared" si="74"/>
        <v>2021/01</v>
      </c>
      <c r="F4771">
        <v>6718521.4352872204</v>
      </c>
      <c r="G4771">
        <v>-1.4136394651846088E-2</v>
      </c>
      <c r="H4771" t="s">
        <v>128</v>
      </c>
      <c r="I4771">
        <v>2021</v>
      </c>
      <c r="J4771" t="s">
        <v>592</v>
      </c>
      <c r="K4771">
        <v>2225863.756700255</v>
      </c>
      <c r="L4771">
        <v>0.33130262039643221</v>
      </c>
      <c r="M4771" t="s">
        <v>15</v>
      </c>
    </row>
    <row r="4772" spans="1:13" x14ac:dyDescent="0.3">
      <c r="A4772">
        <v>87</v>
      </c>
      <c r="B4772" t="s">
        <v>587</v>
      </c>
      <c r="C4772" s="1">
        <v>44166</v>
      </c>
      <c r="D4772" t="s">
        <v>77</v>
      </c>
      <c r="E4772" t="str">
        <f t="shared" si="74"/>
        <v>2020/12</v>
      </c>
      <c r="F4772">
        <v>6814171.5870503904</v>
      </c>
      <c r="G4772">
        <v>5.3552330433953944E-2</v>
      </c>
      <c r="H4772" t="s">
        <v>128</v>
      </c>
      <c r="I4772">
        <v>2020</v>
      </c>
      <c r="J4772" t="s">
        <v>593</v>
      </c>
      <c r="K4772">
        <v>1618396.7070940032</v>
      </c>
      <c r="L4772">
        <v>0.23750454276343647</v>
      </c>
      <c r="M4772" t="s">
        <v>15</v>
      </c>
    </row>
    <row r="4773" spans="1:13" x14ac:dyDescent="0.3">
      <c r="A4773">
        <v>87</v>
      </c>
      <c r="B4773" t="s">
        <v>587</v>
      </c>
      <c r="C4773" s="1">
        <v>44136</v>
      </c>
      <c r="D4773" t="s">
        <v>79</v>
      </c>
      <c r="E4773" t="str">
        <f t="shared" si="74"/>
        <v>2020/11</v>
      </c>
      <c r="F4773">
        <v>6458855.7268174896</v>
      </c>
      <c r="G4773">
        <v>0.3343961876148866</v>
      </c>
      <c r="H4773" t="s">
        <v>128</v>
      </c>
      <c r="I4773">
        <v>2020</v>
      </c>
      <c r="J4773" t="s">
        <v>593</v>
      </c>
      <c r="K4773">
        <v>1618396.7070940032</v>
      </c>
      <c r="L4773">
        <v>0.25057019006855036</v>
      </c>
      <c r="M4773" t="s">
        <v>15</v>
      </c>
    </row>
    <row r="4774" spans="1:13" x14ac:dyDescent="0.3">
      <c r="A4774">
        <v>87</v>
      </c>
      <c r="B4774" t="s">
        <v>587</v>
      </c>
      <c r="C4774" s="1">
        <v>44105</v>
      </c>
      <c r="D4774" t="s">
        <v>80</v>
      </c>
      <c r="E4774" t="str">
        <f t="shared" si="74"/>
        <v>2020/10</v>
      </c>
      <c r="F4774">
        <v>4623056.1115971301</v>
      </c>
      <c r="G4774">
        <v>-1.8613080823092851E-2</v>
      </c>
      <c r="H4774" t="s">
        <v>128</v>
      </c>
      <c r="I4774">
        <v>2020</v>
      </c>
      <c r="J4774" t="s">
        <v>593</v>
      </c>
      <c r="K4774">
        <v>1618396.7070940032</v>
      </c>
      <c r="L4774">
        <v>0.35007074714801478</v>
      </c>
      <c r="M4774" t="s">
        <v>15</v>
      </c>
    </row>
    <row r="4775" spans="1:13" x14ac:dyDescent="0.3">
      <c r="A4775">
        <v>87</v>
      </c>
      <c r="B4775" t="s">
        <v>587</v>
      </c>
      <c r="C4775" s="1">
        <v>44075</v>
      </c>
      <c r="D4775" t="s">
        <v>81</v>
      </c>
      <c r="E4775" t="str">
        <f t="shared" si="74"/>
        <v>2020/09</v>
      </c>
      <c r="F4775">
        <v>4709911.2418898102</v>
      </c>
      <c r="G4775">
        <v>-0.12335810531096957</v>
      </c>
      <c r="H4775" t="s">
        <v>128</v>
      </c>
      <c r="I4775">
        <v>2020</v>
      </c>
      <c r="J4775" t="s">
        <v>593</v>
      </c>
      <c r="K4775">
        <v>1618396.7070940032</v>
      </c>
      <c r="L4775">
        <v>0.34361511798779371</v>
      </c>
      <c r="M4775" t="s">
        <v>15</v>
      </c>
    </row>
    <row r="4776" spans="1:13" x14ac:dyDescent="0.3">
      <c r="A4776">
        <v>87</v>
      </c>
      <c r="B4776" t="s">
        <v>587</v>
      </c>
      <c r="C4776" s="1">
        <v>44044</v>
      </c>
      <c r="D4776" t="s">
        <v>82</v>
      </c>
      <c r="E4776" t="str">
        <f t="shared" si="74"/>
        <v>2020/08</v>
      </c>
      <c r="F4776">
        <v>5328272.9887476703</v>
      </c>
      <c r="G4776">
        <v>1.4738646070742786E-2</v>
      </c>
      <c r="H4776" t="s">
        <v>128</v>
      </c>
      <c r="I4776">
        <v>2020</v>
      </c>
      <c r="J4776" t="s">
        <v>593</v>
      </c>
      <c r="K4776">
        <v>1618396.7070940032</v>
      </c>
      <c r="L4776">
        <v>0.30373757322715234</v>
      </c>
      <c r="M4776" t="s">
        <v>15</v>
      </c>
    </row>
    <row r="4777" spans="1:13" x14ac:dyDescent="0.3">
      <c r="A4777">
        <v>87</v>
      </c>
      <c r="B4777" t="s">
        <v>587</v>
      </c>
      <c r="C4777" s="1">
        <v>44013</v>
      </c>
      <c r="D4777" t="s">
        <v>83</v>
      </c>
      <c r="E4777" t="str">
        <f t="shared" si="74"/>
        <v>2020/07</v>
      </c>
      <c r="F4777">
        <v>5250317.3504510699</v>
      </c>
      <c r="G4777">
        <v>4.4013166660327036E-2</v>
      </c>
      <c r="H4777" t="s">
        <v>128</v>
      </c>
      <c r="I4777">
        <v>2020</v>
      </c>
      <c r="J4777" t="s">
        <v>593</v>
      </c>
      <c r="K4777">
        <v>1618396.7070940032</v>
      </c>
      <c r="L4777">
        <v>0.30824740659818634</v>
      </c>
      <c r="M4777" t="s">
        <v>15</v>
      </c>
    </row>
    <row r="4778" spans="1:13" x14ac:dyDescent="0.3">
      <c r="A4778">
        <v>87</v>
      </c>
      <c r="B4778" t="s">
        <v>587</v>
      </c>
      <c r="C4778" s="1">
        <v>43983</v>
      </c>
      <c r="D4778" t="s">
        <v>84</v>
      </c>
      <c r="E4778" t="str">
        <f t="shared" si="74"/>
        <v>2020/06</v>
      </c>
      <c r="F4778">
        <v>5024245.8135300204</v>
      </c>
      <c r="G4778">
        <v>1.4849865139860184E-2</v>
      </c>
      <c r="H4778" t="s">
        <v>128</v>
      </c>
      <c r="I4778">
        <v>2020</v>
      </c>
      <c r="J4778" t="s">
        <v>593</v>
      </c>
      <c r="K4778">
        <v>1618396.7070940032</v>
      </c>
      <c r="L4778">
        <v>0.32211734201693498</v>
      </c>
      <c r="M4778" t="s">
        <v>15</v>
      </c>
    </row>
    <row r="4779" spans="1:13" x14ac:dyDescent="0.3">
      <c r="A4779">
        <v>87</v>
      </c>
      <c r="B4779" t="s">
        <v>587</v>
      </c>
      <c r="C4779" s="1">
        <v>43952</v>
      </c>
      <c r="D4779" t="s">
        <v>85</v>
      </c>
      <c r="E4779" t="str">
        <f t="shared" si="74"/>
        <v>2020/05</v>
      </c>
      <c r="F4779">
        <v>4950187.6783568803</v>
      </c>
      <c r="G4779">
        <v>0.11857075604890611</v>
      </c>
      <c r="H4779" t="s">
        <v>128</v>
      </c>
      <c r="I4779">
        <v>2020</v>
      </c>
      <c r="J4779" t="s">
        <v>593</v>
      </c>
      <c r="K4779">
        <v>1618396.7070940032</v>
      </c>
      <c r="L4779">
        <v>0.32693643398005445</v>
      </c>
      <c r="M4779" t="s">
        <v>15</v>
      </c>
    </row>
    <row r="4780" spans="1:13" x14ac:dyDescent="0.3">
      <c r="A4780">
        <v>87</v>
      </c>
      <c r="B4780" t="s">
        <v>587</v>
      </c>
      <c r="C4780" s="1">
        <v>43922</v>
      </c>
      <c r="D4780" t="s">
        <v>86</v>
      </c>
      <c r="E4780" t="str">
        <f t="shared" si="74"/>
        <v>2020/04</v>
      </c>
      <c r="F4780">
        <v>4396702.0888682902</v>
      </c>
      <c r="G4780">
        <v>0.22970309831964947</v>
      </c>
      <c r="H4780" t="s">
        <v>128</v>
      </c>
      <c r="I4780">
        <v>2020</v>
      </c>
      <c r="J4780" t="s">
        <v>593</v>
      </c>
      <c r="K4780">
        <v>1618396.7070940032</v>
      </c>
      <c r="L4780">
        <v>0.36809332867730821</v>
      </c>
      <c r="M4780" t="s">
        <v>15</v>
      </c>
    </row>
    <row r="4781" spans="1:13" x14ac:dyDescent="0.3">
      <c r="A4781">
        <v>87</v>
      </c>
      <c r="B4781" t="s">
        <v>587</v>
      </c>
      <c r="C4781" s="1">
        <v>43891</v>
      </c>
      <c r="D4781" t="s">
        <v>87</v>
      </c>
      <c r="E4781" t="str">
        <f t="shared" si="74"/>
        <v>2020/03</v>
      </c>
      <c r="F4781">
        <v>3494364.8786067199</v>
      </c>
      <c r="G4781">
        <v>-0.57421634731473392</v>
      </c>
      <c r="H4781" t="s">
        <v>128</v>
      </c>
      <c r="I4781">
        <v>2020</v>
      </c>
      <c r="J4781" t="s">
        <v>593</v>
      </c>
      <c r="K4781">
        <v>1618396.7070940032</v>
      </c>
      <c r="L4781">
        <v>0.46314473826193375</v>
      </c>
      <c r="M4781" t="s">
        <v>15</v>
      </c>
    </row>
    <row r="4782" spans="1:13" x14ac:dyDescent="0.3">
      <c r="A4782">
        <v>87</v>
      </c>
      <c r="B4782" t="s">
        <v>587</v>
      </c>
      <c r="C4782" s="1">
        <v>43862</v>
      </c>
      <c r="D4782" t="s">
        <v>88</v>
      </c>
      <c r="E4782" t="str">
        <f t="shared" si="74"/>
        <v>2020/02</v>
      </c>
      <c r="F4782">
        <v>6205077.9661350604</v>
      </c>
      <c r="G4782">
        <v>-9.0042790595460429E-2</v>
      </c>
      <c r="H4782" t="s">
        <v>128</v>
      </c>
      <c r="I4782">
        <v>2020</v>
      </c>
      <c r="J4782" t="s">
        <v>593</v>
      </c>
      <c r="K4782">
        <v>1618396.7070940032</v>
      </c>
      <c r="L4782">
        <v>0.26081810992973703</v>
      </c>
      <c r="M4782" t="s">
        <v>15</v>
      </c>
    </row>
    <row r="4783" spans="1:13" x14ac:dyDescent="0.3">
      <c r="A4783">
        <v>87</v>
      </c>
      <c r="B4783" t="s">
        <v>587</v>
      </c>
      <c r="C4783" s="1">
        <v>43831</v>
      </c>
      <c r="D4783" t="s">
        <v>89</v>
      </c>
      <c r="E4783" t="str">
        <f t="shared" si="74"/>
        <v>2020/01</v>
      </c>
      <c r="F4783">
        <v>6789727.2691876497</v>
      </c>
      <c r="G4783">
        <v>0.10129433174327268</v>
      </c>
      <c r="H4783" t="s">
        <v>128</v>
      </c>
      <c r="I4783">
        <v>2020</v>
      </c>
      <c r="J4783" t="s">
        <v>593</v>
      </c>
      <c r="K4783">
        <v>1618396.7070940032</v>
      </c>
      <c r="L4783">
        <v>0.23835960458064684</v>
      </c>
      <c r="M4783" t="s">
        <v>15</v>
      </c>
    </row>
    <row r="4784" spans="1:13" x14ac:dyDescent="0.3">
      <c r="A4784">
        <v>87</v>
      </c>
      <c r="B4784" t="s">
        <v>587</v>
      </c>
      <c r="C4784" s="1">
        <v>43800</v>
      </c>
      <c r="D4784" t="s">
        <v>90</v>
      </c>
      <c r="E4784" t="str">
        <f t="shared" si="74"/>
        <v>2019/12</v>
      </c>
      <c r="F4784">
        <v>6135652.5797892502</v>
      </c>
      <c r="G4784">
        <v>5.0324806505054935E-2</v>
      </c>
      <c r="H4784" t="s">
        <v>128</v>
      </c>
      <c r="I4784">
        <v>2019</v>
      </c>
      <c r="J4784" t="s">
        <v>594</v>
      </c>
      <c r="K4784">
        <v>1813176.498650878</v>
      </c>
      <c r="L4784">
        <v>0.29551485764097118</v>
      </c>
      <c r="M4784" t="s">
        <v>15</v>
      </c>
    </row>
    <row r="4785" spans="1:13" x14ac:dyDescent="0.3">
      <c r="A4785">
        <v>87</v>
      </c>
      <c r="B4785" t="s">
        <v>587</v>
      </c>
      <c r="C4785" s="1">
        <v>43770</v>
      </c>
      <c r="D4785" t="s">
        <v>92</v>
      </c>
      <c r="E4785" t="str">
        <f t="shared" si="74"/>
        <v>2019/11</v>
      </c>
      <c r="F4785">
        <v>5834517.8752475102</v>
      </c>
      <c r="G4785">
        <v>2.9833220891812444E-2</v>
      </c>
      <c r="H4785" t="s">
        <v>128</v>
      </c>
      <c r="I4785">
        <v>2019</v>
      </c>
      <c r="J4785" t="s">
        <v>594</v>
      </c>
      <c r="K4785">
        <v>1813176.498650878</v>
      </c>
      <c r="L4785">
        <v>0.31076715118881354</v>
      </c>
      <c r="M4785" t="s">
        <v>15</v>
      </c>
    </row>
    <row r="4786" spans="1:13" x14ac:dyDescent="0.3">
      <c r="A4786">
        <v>87</v>
      </c>
      <c r="B4786" t="s">
        <v>587</v>
      </c>
      <c r="C4786" s="1">
        <v>43739</v>
      </c>
      <c r="D4786" t="s">
        <v>93</v>
      </c>
      <c r="E4786" t="str">
        <f t="shared" si="74"/>
        <v>2019/10</v>
      </c>
      <c r="F4786">
        <v>5663026.2081485903</v>
      </c>
      <c r="G4786">
        <v>2.1133702540966366E-2</v>
      </c>
      <c r="H4786" t="s">
        <v>128</v>
      </c>
      <c r="I4786">
        <v>2019</v>
      </c>
      <c r="J4786" t="s">
        <v>594</v>
      </c>
      <c r="K4786">
        <v>1813176.498650878</v>
      </c>
      <c r="L4786">
        <v>0.32017801648911293</v>
      </c>
      <c r="M4786" t="s">
        <v>15</v>
      </c>
    </row>
    <row r="4787" spans="1:13" x14ac:dyDescent="0.3">
      <c r="A4787">
        <v>87</v>
      </c>
      <c r="B4787" t="s">
        <v>587</v>
      </c>
      <c r="C4787" s="1">
        <v>43709</v>
      </c>
      <c r="D4787" t="s">
        <v>94</v>
      </c>
      <c r="E4787" t="str">
        <f t="shared" si="74"/>
        <v>2019/09</v>
      </c>
      <c r="F4787">
        <v>5544601.2830319097</v>
      </c>
      <c r="G4787">
        <v>8.5469068071532109E-2</v>
      </c>
      <c r="H4787" t="s">
        <v>128</v>
      </c>
      <c r="I4787">
        <v>2019</v>
      </c>
      <c r="J4787" t="s">
        <v>594</v>
      </c>
      <c r="K4787">
        <v>1813176.498650878</v>
      </c>
      <c r="L4787">
        <v>0.32701657091191111</v>
      </c>
      <c r="M4787" t="s">
        <v>15</v>
      </c>
    </row>
    <row r="4788" spans="1:13" x14ac:dyDescent="0.3">
      <c r="A4788">
        <v>87</v>
      </c>
      <c r="B4788" t="s">
        <v>587</v>
      </c>
      <c r="C4788" s="1">
        <v>43678</v>
      </c>
      <c r="D4788" t="s">
        <v>95</v>
      </c>
      <c r="E4788" t="str">
        <f t="shared" si="74"/>
        <v>2019/08</v>
      </c>
      <c r="F4788">
        <v>5090396.0882020602</v>
      </c>
      <c r="G4788">
        <v>-3.962367028209187E-2</v>
      </c>
      <c r="H4788" t="s">
        <v>128</v>
      </c>
      <c r="I4788">
        <v>2019</v>
      </c>
      <c r="J4788" t="s">
        <v>594</v>
      </c>
      <c r="K4788">
        <v>1813176.498650878</v>
      </c>
      <c r="L4788">
        <v>0.35619556263082391</v>
      </c>
      <c r="M4788" t="s">
        <v>15</v>
      </c>
    </row>
    <row r="4789" spans="1:13" x14ac:dyDescent="0.3">
      <c r="A4789">
        <v>87</v>
      </c>
      <c r="B4789" t="s">
        <v>587</v>
      </c>
      <c r="C4789" s="1">
        <v>43647</v>
      </c>
      <c r="D4789" t="s">
        <v>96</v>
      </c>
      <c r="E4789" t="str">
        <f t="shared" si="74"/>
        <v>2019/07</v>
      </c>
      <c r="F4789">
        <v>5296145.62144191</v>
      </c>
      <c r="G4789">
        <v>6.5839835852547187E-3</v>
      </c>
      <c r="H4789" t="s">
        <v>128</v>
      </c>
      <c r="I4789">
        <v>2019</v>
      </c>
      <c r="J4789" t="s">
        <v>594</v>
      </c>
      <c r="K4789">
        <v>1813176.498650878</v>
      </c>
      <c r="L4789">
        <v>0.34235775000409241</v>
      </c>
      <c r="M4789" t="s">
        <v>15</v>
      </c>
    </row>
    <row r="4790" spans="1:13" x14ac:dyDescent="0.3">
      <c r="A4790">
        <v>87</v>
      </c>
      <c r="B4790" t="s">
        <v>587</v>
      </c>
      <c r="C4790" s="1">
        <v>43617</v>
      </c>
      <c r="D4790" t="s">
        <v>97</v>
      </c>
      <c r="E4790" t="str">
        <f t="shared" si="74"/>
        <v>2019/06</v>
      </c>
      <c r="F4790">
        <v>5261390.4249764299</v>
      </c>
      <c r="G4790">
        <v>4.9731958621662554E-2</v>
      </c>
      <c r="H4790" t="s">
        <v>128</v>
      </c>
      <c r="I4790">
        <v>2019</v>
      </c>
      <c r="J4790" t="s">
        <v>594</v>
      </c>
      <c r="K4790">
        <v>1813176.498650878</v>
      </c>
      <c r="L4790">
        <v>0.34461926452815955</v>
      </c>
      <c r="M4790" t="s">
        <v>15</v>
      </c>
    </row>
    <row r="4791" spans="1:13" x14ac:dyDescent="0.3">
      <c r="A4791">
        <v>87</v>
      </c>
      <c r="B4791" t="s">
        <v>587</v>
      </c>
      <c r="C4791" s="1">
        <v>43586</v>
      </c>
      <c r="D4791" t="s">
        <v>98</v>
      </c>
      <c r="E4791" t="str">
        <f t="shared" si="74"/>
        <v>2019/05</v>
      </c>
      <c r="F4791">
        <v>5006131.0564727802</v>
      </c>
      <c r="G4791">
        <v>0.10586805302517188</v>
      </c>
      <c r="H4791" t="s">
        <v>128</v>
      </c>
      <c r="I4791">
        <v>2019</v>
      </c>
      <c r="J4791" t="s">
        <v>594</v>
      </c>
      <c r="K4791">
        <v>1813176.498650878</v>
      </c>
      <c r="L4791">
        <v>0.36219117681837237</v>
      </c>
      <c r="M4791" t="s">
        <v>15</v>
      </c>
    </row>
    <row r="4792" spans="1:13" x14ac:dyDescent="0.3">
      <c r="A4792">
        <v>87</v>
      </c>
      <c r="B4792" t="s">
        <v>587</v>
      </c>
      <c r="C4792" s="1">
        <v>43556</v>
      </c>
      <c r="D4792" t="s">
        <v>99</v>
      </c>
      <c r="E4792" t="str">
        <f t="shared" si="74"/>
        <v>2019/04</v>
      </c>
      <c r="F4792">
        <v>4503231.8123056497</v>
      </c>
      <c r="G4792">
        <v>0.10423312982267674</v>
      </c>
      <c r="H4792" t="s">
        <v>128</v>
      </c>
      <c r="I4792">
        <v>2019</v>
      </c>
      <c r="J4792" t="s">
        <v>594</v>
      </c>
      <c r="K4792">
        <v>1813176.498650878</v>
      </c>
      <c r="L4792">
        <v>0.40263894336865896</v>
      </c>
      <c r="M4792" t="s">
        <v>15</v>
      </c>
    </row>
    <row r="4793" spans="1:13" x14ac:dyDescent="0.3">
      <c r="A4793">
        <v>87</v>
      </c>
      <c r="B4793" t="s">
        <v>587</v>
      </c>
      <c r="C4793" s="1">
        <v>43525</v>
      </c>
      <c r="D4793" t="s">
        <v>100</v>
      </c>
      <c r="E4793" t="str">
        <f t="shared" si="74"/>
        <v>2019/03</v>
      </c>
      <c r="F4793">
        <v>4057480.39944614</v>
      </c>
      <c r="G4793">
        <v>1.6091221123525557E-2</v>
      </c>
      <c r="H4793" t="s">
        <v>128</v>
      </c>
      <c r="I4793">
        <v>2019</v>
      </c>
      <c r="J4793" t="s">
        <v>594</v>
      </c>
      <c r="K4793">
        <v>1813176.498650878</v>
      </c>
      <c r="L4793">
        <v>0.4468725218976739</v>
      </c>
      <c r="M4793" t="s">
        <v>15</v>
      </c>
    </row>
    <row r="4794" spans="1:13" x14ac:dyDescent="0.3">
      <c r="A4794">
        <v>87</v>
      </c>
      <c r="B4794" t="s">
        <v>587</v>
      </c>
      <c r="C4794" s="1">
        <v>43497</v>
      </c>
      <c r="D4794" t="s">
        <v>101</v>
      </c>
      <c r="E4794" t="str">
        <f t="shared" si="74"/>
        <v>2019/02</v>
      </c>
      <c r="F4794">
        <v>3992713.0752983601</v>
      </c>
      <c r="G4794">
        <v>3.1010208081312964E-2</v>
      </c>
      <c r="H4794" t="s">
        <v>128</v>
      </c>
      <c r="I4794">
        <v>2019</v>
      </c>
      <c r="J4794" t="s">
        <v>594</v>
      </c>
      <c r="K4794">
        <v>1813176.498650878</v>
      </c>
      <c r="L4794">
        <v>0.45412141179600946</v>
      </c>
      <c r="M4794" t="s">
        <v>15</v>
      </c>
    </row>
    <row r="4795" spans="1:13" x14ac:dyDescent="0.3">
      <c r="A4795">
        <v>87</v>
      </c>
      <c r="B4795" t="s">
        <v>587</v>
      </c>
      <c r="C4795" s="1">
        <v>43466</v>
      </c>
      <c r="D4795" t="s">
        <v>102</v>
      </c>
      <c r="E4795" t="str">
        <f t="shared" si="74"/>
        <v>2019/01</v>
      </c>
      <c r="F4795">
        <v>3870798.2831777199</v>
      </c>
      <c r="G4795">
        <v>0.11608695296657379</v>
      </c>
      <c r="H4795" t="s">
        <v>128</v>
      </c>
      <c r="I4795">
        <v>2019</v>
      </c>
      <c r="J4795" t="s">
        <v>594</v>
      </c>
      <c r="K4795">
        <v>1813176.498650878</v>
      </c>
      <c r="L4795">
        <v>0.46842443496238101</v>
      </c>
      <c r="M4795" t="s">
        <v>15</v>
      </c>
    </row>
    <row r="4796" spans="1:13" x14ac:dyDescent="0.3">
      <c r="A4796">
        <v>87</v>
      </c>
      <c r="B4796" t="s">
        <v>587</v>
      </c>
      <c r="C4796" s="1">
        <v>43435</v>
      </c>
      <c r="D4796" t="s">
        <v>103</v>
      </c>
      <c r="E4796" t="str">
        <f t="shared" si="74"/>
        <v>2018/12</v>
      </c>
      <c r="F4796">
        <v>3446550.2647524402</v>
      </c>
      <c r="G4796">
        <v>-8.2088628726502022E-2</v>
      </c>
      <c r="H4796" t="s">
        <v>128</v>
      </c>
      <c r="I4796">
        <v>2018</v>
      </c>
      <c r="J4796" t="s">
        <v>595</v>
      </c>
      <c r="K4796">
        <v>1852576.0390642553</v>
      </c>
      <c r="L4796">
        <v>0.53751603683555238</v>
      </c>
      <c r="M4796" t="s">
        <v>15</v>
      </c>
    </row>
    <row r="4797" spans="1:13" x14ac:dyDescent="0.3">
      <c r="A4797">
        <v>87</v>
      </c>
      <c r="B4797" t="s">
        <v>587</v>
      </c>
      <c r="C4797" s="1">
        <v>43405</v>
      </c>
      <c r="D4797" t="s">
        <v>105</v>
      </c>
      <c r="E4797" t="str">
        <f t="shared" si="74"/>
        <v>2018/11</v>
      </c>
      <c r="F4797">
        <v>3741409.5904183802</v>
      </c>
      <c r="G4797">
        <v>6.4078771016880753E-2</v>
      </c>
      <c r="H4797" t="s">
        <v>128</v>
      </c>
      <c r="I4797">
        <v>2018</v>
      </c>
      <c r="J4797" t="s">
        <v>595</v>
      </c>
      <c r="K4797">
        <v>1852576.0390642553</v>
      </c>
      <c r="L4797">
        <v>0.49515456522286094</v>
      </c>
      <c r="M4797" t="s">
        <v>15</v>
      </c>
    </row>
    <row r="4798" spans="1:13" x14ac:dyDescent="0.3">
      <c r="A4798">
        <v>87</v>
      </c>
      <c r="B4798" t="s">
        <v>587</v>
      </c>
      <c r="C4798" s="1">
        <v>43374</v>
      </c>
      <c r="D4798" t="s">
        <v>106</v>
      </c>
      <c r="E4798" t="str">
        <f t="shared" si="74"/>
        <v>2018/10</v>
      </c>
      <c r="F4798">
        <v>3509184.4681883701</v>
      </c>
      <c r="G4798">
        <v>-0.13536785735017987</v>
      </c>
      <c r="H4798" t="s">
        <v>128</v>
      </c>
      <c r="I4798">
        <v>2018</v>
      </c>
      <c r="J4798" t="s">
        <v>595</v>
      </c>
      <c r="K4798">
        <v>1852576.0390642553</v>
      </c>
      <c r="L4798">
        <v>0.52792210151911867</v>
      </c>
      <c r="M4798" t="s">
        <v>15</v>
      </c>
    </row>
    <row r="4799" spans="1:13" x14ac:dyDescent="0.3">
      <c r="A4799">
        <v>87</v>
      </c>
      <c r="B4799" t="s">
        <v>587</v>
      </c>
      <c r="C4799" s="1">
        <v>43344</v>
      </c>
      <c r="D4799" t="s">
        <v>107</v>
      </c>
      <c r="E4799" t="str">
        <f t="shared" si="74"/>
        <v>2018/09</v>
      </c>
      <c r="F4799">
        <v>4017868.4375390001</v>
      </c>
      <c r="G4799">
        <v>3.8341813963827805E-2</v>
      </c>
      <c r="H4799" t="s">
        <v>128</v>
      </c>
      <c r="I4799">
        <v>2018</v>
      </c>
      <c r="J4799" t="s">
        <v>595</v>
      </c>
      <c r="K4799">
        <v>1852576.0390642553</v>
      </c>
      <c r="L4799">
        <v>0.46108429578121868</v>
      </c>
      <c r="M4799" t="s">
        <v>15</v>
      </c>
    </row>
    <row r="4800" spans="1:13" x14ac:dyDescent="0.3">
      <c r="A4800">
        <v>87</v>
      </c>
      <c r="B4800" t="s">
        <v>587</v>
      </c>
      <c r="C4800" s="1">
        <v>43313</v>
      </c>
      <c r="D4800" t="s">
        <v>108</v>
      </c>
      <c r="E4800" t="str">
        <f t="shared" si="74"/>
        <v>2018/08</v>
      </c>
      <c r="F4800">
        <v>3866732.0107074501</v>
      </c>
      <c r="G4800">
        <v>-1.2316604448655441E-2</v>
      </c>
      <c r="H4800" t="s">
        <v>128</v>
      </c>
      <c r="I4800">
        <v>2018</v>
      </c>
      <c r="J4800" t="s">
        <v>595</v>
      </c>
      <c r="K4800">
        <v>1852576.0390642553</v>
      </c>
      <c r="L4800">
        <v>0.47910639628871293</v>
      </c>
      <c r="M4800" t="s">
        <v>15</v>
      </c>
    </row>
    <row r="4801" spans="1:13" x14ac:dyDescent="0.3">
      <c r="A4801">
        <v>87</v>
      </c>
      <c r="B4801" t="s">
        <v>587</v>
      </c>
      <c r="C4801" s="1">
        <v>43282</v>
      </c>
      <c r="D4801" t="s">
        <v>109</v>
      </c>
      <c r="E4801" t="str">
        <f t="shared" si="74"/>
        <v>2018/07</v>
      </c>
      <c r="F4801">
        <v>3914651.516415</v>
      </c>
      <c r="G4801">
        <v>-3.6972840226306626E-2</v>
      </c>
      <c r="H4801" t="s">
        <v>128</v>
      </c>
      <c r="I4801">
        <v>2018</v>
      </c>
      <c r="J4801" t="s">
        <v>595</v>
      </c>
      <c r="K4801">
        <v>1852576.0390642553</v>
      </c>
      <c r="L4801">
        <v>0.47324162349981708</v>
      </c>
      <c r="M4801" t="s">
        <v>15</v>
      </c>
    </row>
    <row r="4802" spans="1:13" x14ac:dyDescent="0.3">
      <c r="A4802">
        <v>87</v>
      </c>
      <c r="B4802" t="s">
        <v>587</v>
      </c>
      <c r="C4802" s="1">
        <v>43252</v>
      </c>
      <c r="D4802" t="s">
        <v>110</v>
      </c>
      <c r="E4802" t="str">
        <f t="shared" si="74"/>
        <v>2018/06</v>
      </c>
      <c r="F4802">
        <v>4062096.2304847902</v>
      </c>
      <c r="G4802">
        <v>-3.906340498612014E-2</v>
      </c>
      <c r="H4802" t="s">
        <v>128</v>
      </c>
      <c r="I4802">
        <v>2018</v>
      </c>
      <c r="J4802" t="s">
        <v>595</v>
      </c>
      <c r="K4802">
        <v>1852576.0390642553</v>
      </c>
      <c r="L4802">
        <v>0.45606404524866706</v>
      </c>
      <c r="M4802" t="s">
        <v>15</v>
      </c>
    </row>
    <row r="4803" spans="1:13" x14ac:dyDescent="0.3">
      <c r="A4803">
        <v>87</v>
      </c>
      <c r="B4803" t="s">
        <v>587</v>
      </c>
      <c r="C4803" s="1">
        <v>43221</v>
      </c>
      <c r="D4803" t="s">
        <v>111</v>
      </c>
      <c r="E4803" t="str">
        <f t="shared" ref="E4803:E4866" si="75">TEXT(C4803,"yyyy/mm")</f>
        <v>2018/05</v>
      </c>
      <c r="F4803">
        <v>4223915.5710225096</v>
      </c>
      <c r="G4803">
        <v>5.3778470835465941E-2</v>
      </c>
      <c r="H4803" t="s">
        <v>128</v>
      </c>
      <c r="I4803">
        <v>2018</v>
      </c>
      <c r="J4803" t="s">
        <v>595</v>
      </c>
      <c r="K4803">
        <v>1852576.0390642553</v>
      </c>
      <c r="L4803">
        <v>0.43859210912584379</v>
      </c>
      <c r="M4803" t="s">
        <v>15</v>
      </c>
    </row>
    <row r="4804" spans="1:13" x14ac:dyDescent="0.3">
      <c r="A4804">
        <v>87</v>
      </c>
      <c r="B4804" t="s">
        <v>587</v>
      </c>
      <c r="C4804" s="1">
        <v>43191</v>
      </c>
      <c r="D4804" t="s">
        <v>112</v>
      </c>
      <c r="E4804" t="str">
        <f t="shared" si="75"/>
        <v>2018/04</v>
      </c>
      <c r="F4804">
        <v>4002759.8569757398</v>
      </c>
      <c r="G4804">
        <v>0.10066519160286419</v>
      </c>
      <c r="H4804" t="s">
        <v>128</v>
      </c>
      <c r="I4804">
        <v>2018</v>
      </c>
      <c r="J4804" t="s">
        <v>595</v>
      </c>
      <c r="K4804">
        <v>1852576.0390642553</v>
      </c>
      <c r="L4804">
        <v>0.46282467728752469</v>
      </c>
      <c r="M4804" t="s">
        <v>15</v>
      </c>
    </row>
    <row r="4805" spans="1:13" x14ac:dyDescent="0.3">
      <c r="A4805">
        <v>87</v>
      </c>
      <c r="B4805" t="s">
        <v>587</v>
      </c>
      <c r="C4805" s="1">
        <v>43160</v>
      </c>
      <c r="D4805" t="s">
        <v>113</v>
      </c>
      <c r="E4805" t="str">
        <f t="shared" si="75"/>
        <v>2018/03</v>
      </c>
      <c r="F4805">
        <v>3619438.4729826902</v>
      </c>
      <c r="G4805">
        <v>-7.4481998660680518E-2</v>
      </c>
      <c r="H4805" t="s">
        <v>128</v>
      </c>
      <c r="I4805">
        <v>2018</v>
      </c>
      <c r="J4805" t="s">
        <v>595</v>
      </c>
      <c r="K4805">
        <v>1852576.0390642553</v>
      </c>
      <c r="L4805">
        <v>0.51184073244864225</v>
      </c>
      <c r="M4805" t="s">
        <v>15</v>
      </c>
    </row>
    <row r="4806" spans="1:13" x14ac:dyDescent="0.3">
      <c r="A4806">
        <v>87</v>
      </c>
      <c r="B4806" t="s">
        <v>587</v>
      </c>
      <c r="C4806" s="1">
        <v>43132</v>
      </c>
      <c r="D4806" t="s">
        <v>114</v>
      </c>
      <c r="E4806" t="str">
        <f t="shared" si="75"/>
        <v>2018/02</v>
      </c>
      <c r="F4806">
        <v>3899314.99150914</v>
      </c>
      <c r="G4806">
        <v>-8.9900480479218753E-2</v>
      </c>
      <c r="H4806" t="s">
        <v>128</v>
      </c>
      <c r="I4806">
        <v>2018</v>
      </c>
      <c r="J4806" t="s">
        <v>595</v>
      </c>
      <c r="K4806">
        <v>1852576.0390642553</v>
      </c>
      <c r="L4806">
        <v>0.47510294579901546</v>
      </c>
      <c r="M4806" t="s">
        <v>15</v>
      </c>
    </row>
    <row r="4807" spans="1:13" x14ac:dyDescent="0.3">
      <c r="A4807">
        <v>87</v>
      </c>
      <c r="B4807" t="s">
        <v>587</v>
      </c>
      <c r="C4807" s="1">
        <v>43101</v>
      </c>
      <c r="D4807" t="s">
        <v>115</v>
      </c>
      <c r="E4807" t="str">
        <f t="shared" si="75"/>
        <v>2018/01</v>
      </c>
      <c r="F4807">
        <v>4266105.6058632601</v>
      </c>
      <c r="G4807">
        <v>-5.186657126804127E-2</v>
      </c>
      <c r="H4807" t="s">
        <v>128</v>
      </c>
      <c r="I4807">
        <v>2018</v>
      </c>
      <c r="J4807" t="s">
        <v>595</v>
      </c>
      <c r="K4807">
        <v>1852576.0390642553</v>
      </c>
      <c r="L4807">
        <v>0.4342546130405463</v>
      </c>
      <c r="M4807" t="s">
        <v>15</v>
      </c>
    </row>
    <row r="4808" spans="1:13" x14ac:dyDescent="0.3">
      <c r="A4808">
        <v>87</v>
      </c>
      <c r="B4808" t="s">
        <v>587</v>
      </c>
      <c r="C4808" s="1">
        <v>43070</v>
      </c>
      <c r="D4808" t="s">
        <v>116</v>
      </c>
      <c r="E4808" t="str">
        <f t="shared" si="75"/>
        <v>2017/12</v>
      </c>
      <c r="F4808">
        <v>4493212.59655884</v>
      </c>
      <c r="G4808">
        <v>7.3302858278622054E-2</v>
      </c>
      <c r="H4808" t="s">
        <v>128</v>
      </c>
      <c r="I4808">
        <v>2017</v>
      </c>
      <c r="J4808" t="s">
        <v>596</v>
      </c>
      <c r="K4808">
        <v>1460152.7248592095</v>
      </c>
      <c r="L4808">
        <v>0.32496853720598001</v>
      </c>
      <c r="M4808" t="s">
        <v>15</v>
      </c>
    </row>
    <row r="4809" spans="1:13" x14ac:dyDescent="0.3">
      <c r="A4809">
        <v>87</v>
      </c>
      <c r="B4809" t="s">
        <v>587</v>
      </c>
      <c r="C4809" s="1">
        <v>43040</v>
      </c>
      <c r="D4809" t="s">
        <v>118</v>
      </c>
      <c r="E4809" t="str">
        <f t="shared" si="75"/>
        <v>2017/11</v>
      </c>
      <c r="F4809">
        <v>4175629.3438079702</v>
      </c>
      <c r="G4809">
        <v>9.0346007185392402E-2</v>
      </c>
      <c r="H4809" t="s">
        <v>128</v>
      </c>
      <c r="I4809">
        <v>2017</v>
      </c>
      <c r="J4809" t="s">
        <v>596</v>
      </c>
      <c r="K4809">
        <v>1460152.7248592095</v>
      </c>
      <c r="L4809">
        <v>0.34968446780949708</v>
      </c>
      <c r="M4809" t="s">
        <v>15</v>
      </c>
    </row>
    <row r="4810" spans="1:13" x14ac:dyDescent="0.3">
      <c r="A4810">
        <v>87</v>
      </c>
      <c r="B4810" t="s">
        <v>587</v>
      </c>
      <c r="C4810" s="1">
        <v>43009</v>
      </c>
      <c r="D4810" t="s">
        <v>119</v>
      </c>
      <c r="E4810" t="str">
        <f t="shared" si="75"/>
        <v>2017/10</v>
      </c>
      <c r="F4810">
        <v>3814917.6581291799</v>
      </c>
      <c r="G4810">
        <v>3.8768595341567749E-2</v>
      </c>
      <c r="H4810" t="s">
        <v>128</v>
      </c>
      <c r="I4810">
        <v>2017</v>
      </c>
      <c r="J4810" t="s">
        <v>596</v>
      </c>
      <c r="K4810">
        <v>1460152.7248592095</v>
      </c>
      <c r="L4810">
        <v>0.38274816279396773</v>
      </c>
      <c r="M4810" t="s">
        <v>15</v>
      </c>
    </row>
    <row r="4811" spans="1:13" x14ac:dyDescent="0.3">
      <c r="A4811">
        <v>87</v>
      </c>
      <c r="B4811" t="s">
        <v>587</v>
      </c>
      <c r="C4811" s="1">
        <v>42979</v>
      </c>
      <c r="D4811" t="s">
        <v>120</v>
      </c>
      <c r="E4811" t="str">
        <f t="shared" si="75"/>
        <v>2017/09</v>
      </c>
      <c r="F4811">
        <v>3669848.8849192802</v>
      </c>
      <c r="G4811">
        <v>5.2643683918150594E-2</v>
      </c>
      <c r="H4811" t="s">
        <v>128</v>
      </c>
      <c r="I4811">
        <v>2017</v>
      </c>
      <c r="J4811" t="s">
        <v>596</v>
      </c>
      <c r="K4811">
        <v>1460152.7248592095</v>
      </c>
      <c r="L4811">
        <v>0.39787816083095373</v>
      </c>
      <c r="M4811" t="s">
        <v>15</v>
      </c>
    </row>
    <row r="4812" spans="1:13" x14ac:dyDescent="0.3">
      <c r="A4812">
        <v>87</v>
      </c>
      <c r="B4812" t="s">
        <v>587</v>
      </c>
      <c r="C4812" s="1">
        <v>42948</v>
      </c>
      <c r="D4812" t="s">
        <v>121</v>
      </c>
      <c r="E4812" t="str">
        <f t="shared" si="75"/>
        <v>2017/08</v>
      </c>
      <c r="F4812">
        <v>3481651.67878144</v>
      </c>
      <c r="G4812">
        <v>-2.1712853392372881E-2</v>
      </c>
      <c r="H4812" t="s">
        <v>128</v>
      </c>
      <c r="I4812">
        <v>2017</v>
      </c>
      <c r="J4812" t="s">
        <v>596</v>
      </c>
      <c r="K4812">
        <v>1460152.7248592095</v>
      </c>
      <c r="L4812">
        <v>0.41938506765566375</v>
      </c>
      <c r="M4812" t="s">
        <v>15</v>
      </c>
    </row>
    <row r="4813" spans="1:13" x14ac:dyDescent="0.3">
      <c r="A4813">
        <v>87</v>
      </c>
      <c r="B4813" t="s">
        <v>587</v>
      </c>
      <c r="C4813" s="1">
        <v>42917</v>
      </c>
      <c r="D4813" t="s">
        <v>122</v>
      </c>
      <c r="E4813" t="str">
        <f t="shared" si="75"/>
        <v>2017/07</v>
      </c>
      <c r="F4813">
        <v>3558074.9524717801</v>
      </c>
      <c r="G4813">
        <v>8.6260346177887151E-2</v>
      </c>
      <c r="H4813" t="s">
        <v>128</v>
      </c>
      <c r="I4813">
        <v>2017</v>
      </c>
      <c r="J4813" t="s">
        <v>596</v>
      </c>
      <c r="K4813">
        <v>1460152.7248592095</v>
      </c>
      <c r="L4813">
        <v>0.41037716865544033</v>
      </c>
      <c r="M4813" t="s">
        <v>15</v>
      </c>
    </row>
    <row r="4814" spans="1:13" x14ac:dyDescent="0.3">
      <c r="A4814">
        <v>87</v>
      </c>
      <c r="B4814" t="s">
        <v>587</v>
      </c>
      <c r="C4814" s="1">
        <v>42887</v>
      </c>
      <c r="D4814" t="s">
        <v>123</v>
      </c>
      <c r="E4814" t="str">
        <f t="shared" si="75"/>
        <v>2017/06</v>
      </c>
      <c r="F4814">
        <v>3264019.1650954098</v>
      </c>
      <c r="G4814">
        <v>-5.8298760223743744E-2</v>
      </c>
      <c r="H4814" t="s">
        <v>128</v>
      </c>
      <c r="I4814">
        <v>2017</v>
      </c>
      <c r="J4814" t="s">
        <v>596</v>
      </c>
      <c r="K4814">
        <v>1460152.7248592095</v>
      </c>
      <c r="L4814">
        <v>0.44734808559756972</v>
      </c>
      <c r="M4814" t="s">
        <v>15</v>
      </c>
    </row>
    <row r="4815" spans="1:13" x14ac:dyDescent="0.3">
      <c r="A4815">
        <v>87</v>
      </c>
      <c r="B4815" t="s">
        <v>587</v>
      </c>
      <c r="C4815" s="1">
        <v>42856</v>
      </c>
      <c r="D4815" t="s">
        <v>124</v>
      </c>
      <c r="E4815" t="str">
        <f t="shared" si="75"/>
        <v>2017/05</v>
      </c>
      <c r="F4815">
        <v>3459963.6006380799</v>
      </c>
      <c r="G4815">
        <v>0.12218362468131171</v>
      </c>
      <c r="H4815" t="s">
        <v>128</v>
      </c>
      <c r="I4815">
        <v>2017</v>
      </c>
      <c r="J4815" t="s">
        <v>596</v>
      </c>
      <c r="K4815">
        <v>1460152.7248592095</v>
      </c>
      <c r="L4815">
        <v>0.42201389765774727</v>
      </c>
      <c r="M4815" t="s">
        <v>15</v>
      </c>
    </row>
    <row r="4816" spans="1:13" x14ac:dyDescent="0.3">
      <c r="A4816">
        <v>87</v>
      </c>
      <c r="B4816" t="s">
        <v>587</v>
      </c>
      <c r="C4816" s="1">
        <v>42826</v>
      </c>
      <c r="D4816" t="s">
        <v>125</v>
      </c>
      <c r="E4816" t="str">
        <f t="shared" si="75"/>
        <v>2017/04</v>
      </c>
      <c r="F4816">
        <v>3062018.8223270802</v>
      </c>
      <c r="G4816">
        <v>9.8131059595384346E-2</v>
      </c>
      <c r="H4816" t="s">
        <v>128</v>
      </c>
      <c r="I4816">
        <v>2017</v>
      </c>
      <c r="J4816" t="s">
        <v>596</v>
      </c>
      <c r="K4816">
        <v>1460152.7248592095</v>
      </c>
      <c r="L4816">
        <v>0.47685948701958641</v>
      </c>
      <c r="M4816" t="s">
        <v>15</v>
      </c>
    </row>
    <row r="4817" spans="1:13" x14ac:dyDescent="0.3">
      <c r="A4817">
        <v>87</v>
      </c>
      <c r="B4817" t="s">
        <v>587</v>
      </c>
      <c r="C4817" s="1">
        <v>42795</v>
      </c>
      <c r="D4817" t="s">
        <v>126</v>
      </c>
      <c r="E4817" t="str">
        <f t="shared" si="75"/>
        <v>2017/03</v>
      </c>
      <c r="F4817">
        <v>2775812.18787394</v>
      </c>
      <c r="G4817">
        <v>-2.7833398615651926E-3</v>
      </c>
      <c r="H4817" t="s">
        <v>128</v>
      </c>
      <c r="I4817">
        <v>2017</v>
      </c>
      <c r="J4817" t="s">
        <v>596</v>
      </c>
      <c r="K4817">
        <v>1460152.7248592095</v>
      </c>
      <c r="L4817">
        <v>0.52602720430360772</v>
      </c>
      <c r="M4817" t="s">
        <v>15</v>
      </c>
    </row>
    <row r="4818" spans="1:13" x14ac:dyDescent="0.3">
      <c r="A4818">
        <v>87</v>
      </c>
      <c r="B4818" t="s">
        <v>587</v>
      </c>
      <c r="C4818" s="1">
        <v>42767</v>
      </c>
      <c r="D4818" t="s">
        <v>127</v>
      </c>
      <c r="E4818" t="str">
        <f t="shared" si="75"/>
        <v>2017/02</v>
      </c>
      <c r="F4818">
        <v>2783548.9786490202</v>
      </c>
      <c r="G4818">
        <v>2.5173867559664116E-2</v>
      </c>
      <c r="H4818" t="s">
        <v>128</v>
      </c>
      <c r="I4818">
        <v>2017</v>
      </c>
      <c r="J4818" t="s">
        <v>596</v>
      </c>
      <c r="K4818">
        <v>1460152.7248592095</v>
      </c>
      <c r="L4818">
        <v>0.52456512748983009</v>
      </c>
      <c r="M4818" t="s">
        <v>15</v>
      </c>
    </row>
    <row r="4819" spans="1:13" x14ac:dyDescent="0.3">
      <c r="A4819">
        <v>87</v>
      </c>
      <c r="B4819" t="s">
        <v>587</v>
      </c>
      <c r="C4819" s="1">
        <v>42736</v>
      </c>
      <c r="D4819" t="s">
        <v>129</v>
      </c>
      <c r="E4819" t="str">
        <f t="shared" si="75"/>
        <v>2017/01</v>
      </c>
      <c r="F4819">
        <v>2714350.93089061</v>
      </c>
      <c r="G4819">
        <v>8.3007688322587453E-2</v>
      </c>
      <c r="H4819" t="s">
        <v>128</v>
      </c>
      <c r="I4819">
        <v>2017</v>
      </c>
      <c r="J4819" t="s">
        <v>596</v>
      </c>
      <c r="K4819">
        <v>1460152.7248592095</v>
      </c>
      <c r="L4819">
        <v>0.53793807876570932</v>
      </c>
      <c r="M4819" t="s">
        <v>15</v>
      </c>
    </row>
    <row r="4820" spans="1:13" x14ac:dyDescent="0.3">
      <c r="A4820">
        <v>87</v>
      </c>
      <c r="B4820" t="s">
        <v>587</v>
      </c>
      <c r="C4820" s="1">
        <v>42705</v>
      </c>
      <c r="D4820" t="s">
        <v>130</v>
      </c>
      <c r="E4820" t="str">
        <f t="shared" si="75"/>
        <v>2016/12</v>
      </c>
      <c r="F4820">
        <v>2498136.7866478702</v>
      </c>
      <c r="G4820">
        <v>3.1952289241271074E-2</v>
      </c>
      <c r="H4820" t="s">
        <v>128</v>
      </c>
      <c r="I4820">
        <v>2016</v>
      </c>
      <c r="J4820" t="s">
        <v>597</v>
      </c>
      <c r="K4820">
        <v>1787769.090904169</v>
      </c>
      <c r="L4820">
        <v>0.71564099310314011</v>
      </c>
      <c r="M4820" t="s">
        <v>33</v>
      </c>
    </row>
    <row r="4821" spans="1:13" x14ac:dyDescent="0.3">
      <c r="A4821">
        <v>87</v>
      </c>
      <c r="B4821" t="s">
        <v>587</v>
      </c>
      <c r="C4821" s="1">
        <v>42675</v>
      </c>
      <c r="D4821" t="s">
        <v>132</v>
      </c>
      <c r="E4821" t="str">
        <f t="shared" si="75"/>
        <v>2016/11</v>
      </c>
      <c r="F4821">
        <v>2419577.3579203701</v>
      </c>
      <c r="G4821">
        <v>0.11336330156481302</v>
      </c>
      <c r="H4821" t="s">
        <v>128</v>
      </c>
      <c r="I4821">
        <v>2016</v>
      </c>
      <c r="J4821" t="s">
        <v>597</v>
      </c>
      <c r="K4821">
        <v>1787769.090904169</v>
      </c>
      <c r="L4821">
        <v>0.73887659968878161</v>
      </c>
      <c r="M4821" t="s">
        <v>33</v>
      </c>
    </row>
    <row r="4822" spans="1:13" x14ac:dyDescent="0.3">
      <c r="A4822">
        <v>87</v>
      </c>
      <c r="B4822" t="s">
        <v>587</v>
      </c>
      <c r="C4822" s="1">
        <v>42644</v>
      </c>
      <c r="D4822" t="s">
        <v>133</v>
      </c>
      <c r="E4822" t="str">
        <f t="shared" si="75"/>
        <v>2016/10</v>
      </c>
      <c r="F4822">
        <v>2160262.1452289401</v>
      </c>
      <c r="G4822">
        <v>2.5931981579061771E-2</v>
      </c>
      <c r="H4822" t="s">
        <v>128</v>
      </c>
      <c r="I4822">
        <v>2016</v>
      </c>
      <c r="J4822" t="s">
        <v>597</v>
      </c>
      <c r="K4822">
        <v>1787769.090904169</v>
      </c>
      <c r="L4822">
        <v>0.82757043854726486</v>
      </c>
      <c r="M4822" t="s">
        <v>33</v>
      </c>
    </row>
    <row r="4823" spans="1:13" x14ac:dyDescent="0.3">
      <c r="A4823">
        <v>87</v>
      </c>
      <c r="B4823" t="s">
        <v>587</v>
      </c>
      <c r="C4823" s="1">
        <v>42614</v>
      </c>
      <c r="D4823" t="s">
        <v>134</v>
      </c>
      <c r="E4823" t="str">
        <f t="shared" si="75"/>
        <v>2016/09</v>
      </c>
      <c r="F4823">
        <v>2104962.3821982001</v>
      </c>
      <c r="G4823">
        <v>-8.3374541176248883E-3</v>
      </c>
      <c r="H4823" t="s">
        <v>128</v>
      </c>
      <c r="I4823">
        <v>2016</v>
      </c>
      <c r="J4823" t="s">
        <v>597</v>
      </c>
      <c r="K4823">
        <v>1787769.090904169</v>
      </c>
      <c r="L4823">
        <v>0.84931165802460185</v>
      </c>
      <c r="M4823" t="s">
        <v>33</v>
      </c>
    </row>
    <row r="4824" spans="1:13" x14ac:dyDescent="0.3">
      <c r="A4824">
        <v>87</v>
      </c>
      <c r="B4824" t="s">
        <v>587</v>
      </c>
      <c r="C4824" s="1">
        <v>42583</v>
      </c>
      <c r="D4824" t="s">
        <v>135</v>
      </c>
      <c r="E4824" t="str">
        <f t="shared" si="75"/>
        <v>2016/08</v>
      </c>
      <c r="F4824">
        <v>2122585.7745034802</v>
      </c>
      <c r="G4824">
        <v>-8.0107372964072512E-2</v>
      </c>
      <c r="H4824" t="s">
        <v>128</v>
      </c>
      <c r="I4824">
        <v>2016</v>
      </c>
      <c r="J4824" t="s">
        <v>597</v>
      </c>
      <c r="K4824">
        <v>1787769.090904169</v>
      </c>
      <c r="L4824">
        <v>0.842259998337343</v>
      </c>
      <c r="M4824" t="s">
        <v>33</v>
      </c>
    </row>
    <row r="4825" spans="1:13" x14ac:dyDescent="0.3">
      <c r="A4825">
        <v>87</v>
      </c>
      <c r="B4825" t="s">
        <v>587</v>
      </c>
      <c r="C4825" s="1">
        <v>42552</v>
      </c>
      <c r="D4825" t="s">
        <v>136</v>
      </c>
      <c r="E4825" t="str">
        <f t="shared" si="75"/>
        <v>2016/07</v>
      </c>
      <c r="F4825">
        <v>2299616.6229478801</v>
      </c>
      <c r="G4825">
        <v>0.1559485187021557</v>
      </c>
      <c r="H4825" t="s">
        <v>128</v>
      </c>
      <c r="I4825">
        <v>2016</v>
      </c>
      <c r="J4825" t="s">
        <v>597</v>
      </c>
      <c r="K4825">
        <v>1787769.090904169</v>
      </c>
      <c r="L4825">
        <v>0.77742049394843327</v>
      </c>
      <c r="M4825" t="s">
        <v>33</v>
      </c>
    </row>
    <row r="4826" spans="1:13" x14ac:dyDescent="0.3">
      <c r="A4826">
        <v>87</v>
      </c>
      <c r="B4826" t="s">
        <v>587</v>
      </c>
      <c r="C4826" s="1">
        <v>42522</v>
      </c>
      <c r="D4826" t="s">
        <v>137</v>
      </c>
      <c r="E4826" t="str">
        <f t="shared" si="75"/>
        <v>2016/06</v>
      </c>
      <c r="F4826">
        <v>1967559.4259985699</v>
      </c>
      <c r="G4826">
        <v>-0.30823221735762923</v>
      </c>
      <c r="H4826" t="s">
        <v>128</v>
      </c>
      <c r="I4826">
        <v>2016</v>
      </c>
      <c r="J4826" t="s">
        <v>597</v>
      </c>
      <c r="K4826">
        <v>1787769.090904169</v>
      </c>
      <c r="L4826">
        <v>0.90862266586781526</v>
      </c>
      <c r="M4826" t="s">
        <v>33</v>
      </c>
    </row>
    <row r="4827" spans="1:13" x14ac:dyDescent="0.3">
      <c r="A4827">
        <v>87</v>
      </c>
      <c r="B4827" t="s">
        <v>587</v>
      </c>
      <c r="C4827" s="1">
        <v>42491</v>
      </c>
      <c r="D4827" t="s">
        <v>138</v>
      </c>
      <c r="E4827" t="str">
        <f t="shared" si="75"/>
        <v>2016/05</v>
      </c>
      <c r="F4827">
        <v>2677881.8351960098</v>
      </c>
      <c r="G4827">
        <v>8.3544505201037303E-2</v>
      </c>
      <c r="H4827" t="s">
        <v>128</v>
      </c>
      <c r="I4827">
        <v>2016</v>
      </c>
      <c r="J4827" t="s">
        <v>597</v>
      </c>
      <c r="K4827">
        <v>1787769.090904169</v>
      </c>
      <c r="L4827">
        <v>0.66760566781069774</v>
      </c>
      <c r="M4827" t="s">
        <v>15</v>
      </c>
    </row>
    <row r="4828" spans="1:13" x14ac:dyDescent="0.3">
      <c r="A4828">
        <v>87</v>
      </c>
      <c r="B4828" t="s">
        <v>587</v>
      </c>
      <c r="C4828" s="1">
        <v>42461</v>
      </c>
      <c r="D4828" t="s">
        <v>139</v>
      </c>
      <c r="E4828" t="str">
        <f t="shared" si="75"/>
        <v>2016/04</v>
      </c>
      <c r="F4828">
        <v>2463250.0014795698</v>
      </c>
      <c r="G4828">
        <v>-7.3023105064834223E-3</v>
      </c>
      <c r="H4828" t="s">
        <v>128</v>
      </c>
      <c r="I4828">
        <v>2016</v>
      </c>
      <c r="J4828" t="s">
        <v>597</v>
      </c>
      <c r="K4828">
        <v>1787769.090904169</v>
      </c>
      <c r="L4828">
        <v>0.72577655123529161</v>
      </c>
      <c r="M4828" t="s">
        <v>33</v>
      </c>
    </row>
    <row r="4829" spans="1:13" x14ac:dyDescent="0.3">
      <c r="A4829">
        <v>87</v>
      </c>
      <c r="B4829" t="s">
        <v>587</v>
      </c>
      <c r="C4829" s="1">
        <v>42430</v>
      </c>
      <c r="D4829" t="s">
        <v>140</v>
      </c>
      <c r="E4829" t="str">
        <f t="shared" si="75"/>
        <v>2016/03</v>
      </c>
      <c r="F4829">
        <v>2481303.2528468701</v>
      </c>
      <c r="G4829">
        <v>6.8027231285490264E-2</v>
      </c>
      <c r="H4829" t="s">
        <v>128</v>
      </c>
      <c r="I4829">
        <v>2016</v>
      </c>
      <c r="J4829" t="s">
        <v>597</v>
      </c>
      <c r="K4829">
        <v>1787769.090904169</v>
      </c>
      <c r="L4829">
        <v>0.72049600904404187</v>
      </c>
      <c r="M4829" t="s">
        <v>33</v>
      </c>
    </row>
    <row r="4830" spans="1:13" x14ac:dyDescent="0.3">
      <c r="A4830">
        <v>87</v>
      </c>
      <c r="B4830" t="s">
        <v>587</v>
      </c>
      <c r="C4830" s="1">
        <v>42401</v>
      </c>
      <c r="D4830" t="s">
        <v>141</v>
      </c>
      <c r="E4830" t="str">
        <f t="shared" si="75"/>
        <v>2016/02</v>
      </c>
      <c r="F4830">
        <v>2318120.4258347801</v>
      </c>
      <c r="G4830">
        <v>-6.8965906509596423E-3</v>
      </c>
      <c r="H4830" t="s">
        <v>128</v>
      </c>
      <c r="I4830">
        <v>2016</v>
      </c>
      <c r="J4830" t="s">
        <v>597</v>
      </c>
      <c r="K4830">
        <v>1787769.090904169</v>
      </c>
      <c r="L4830">
        <v>0.77121493386624818</v>
      </c>
      <c r="M4830" t="s">
        <v>33</v>
      </c>
    </row>
    <row r="4831" spans="1:13" x14ac:dyDescent="0.3">
      <c r="A4831">
        <v>87</v>
      </c>
      <c r="B4831" t="s">
        <v>587</v>
      </c>
      <c r="C4831" s="1">
        <v>42370</v>
      </c>
      <c r="D4831" t="s">
        <v>142</v>
      </c>
      <c r="E4831" t="str">
        <f t="shared" si="75"/>
        <v>2016/01</v>
      </c>
      <c r="F4831">
        <v>2334162.8087802902</v>
      </c>
      <c r="G4831">
        <v>-0.26062440705751672</v>
      </c>
      <c r="H4831" t="s">
        <v>128</v>
      </c>
      <c r="I4831">
        <v>2016</v>
      </c>
      <c r="J4831" t="s">
        <v>597</v>
      </c>
      <c r="K4831">
        <v>1787769.090904169</v>
      </c>
      <c r="L4831">
        <v>0.76591447870697693</v>
      </c>
      <c r="M4831" t="s">
        <v>33</v>
      </c>
    </row>
    <row r="4832" spans="1:13" x14ac:dyDescent="0.3">
      <c r="A4832">
        <v>87</v>
      </c>
      <c r="B4832" t="s">
        <v>587</v>
      </c>
      <c r="C4832" s="1">
        <v>42339</v>
      </c>
      <c r="D4832" t="s">
        <v>143</v>
      </c>
      <c r="E4832" t="str">
        <f t="shared" si="75"/>
        <v>2015/12</v>
      </c>
      <c r="F4832">
        <v>3029136.7978948699</v>
      </c>
      <c r="G4832">
        <v>2.2581574149654889E-2</v>
      </c>
      <c r="H4832" t="s">
        <v>128</v>
      </c>
      <c r="I4832">
        <v>2015</v>
      </c>
      <c r="J4832" t="s">
        <v>598</v>
      </c>
      <c r="K4832">
        <v>2155260.8943488421</v>
      </c>
      <c r="L4832">
        <v>0.7115099244928994</v>
      </c>
      <c r="M4832" t="s">
        <v>33</v>
      </c>
    </row>
    <row r="4833" spans="1:13" x14ac:dyDescent="0.3">
      <c r="A4833">
        <v>87</v>
      </c>
      <c r="B4833" t="s">
        <v>587</v>
      </c>
      <c r="C4833" s="1">
        <v>42309</v>
      </c>
      <c r="D4833" t="s">
        <v>145</v>
      </c>
      <c r="E4833" t="str">
        <f t="shared" si="75"/>
        <v>2015/11</v>
      </c>
      <c r="F4833">
        <v>2961500.6600178401</v>
      </c>
      <c r="G4833">
        <v>7.9770920647114177E-2</v>
      </c>
      <c r="H4833" t="s">
        <v>128</v>
      </c>
      <c r="I4833">
        <v>2015</v>
      </c>
      <c r="J4833" t="s">
        <v>598</v>
      </c>
      <c r="K4833">
        <v>2155260.8943488421</v>
      </c>
      <c r="L4833">
        <v>0.72775972109216369</v>
      </c>
      <c r="M4833" t="s">
        <v>33</v>
      </c>
    </row>
    <row r="4834" spans="1:13" x14ac:dyDescent="0.3">
      <c r="A4834">
        <v>87</v>
      </c>
      <c r="B4834" t="s">
        <v>587</v>
      </c>
      <c r="C4834" s="1">
        <v>42278</v>
      </c>
      <c r="D4834" t="s">
        <v>146</v>
      </c>
      <c r="E4834" t="str">
        <f t="shared" si="75"/>
        <v>2015/10</v>
      </c>
      <c r="F4834">
        <v>2734436.00018421</v>
      </c>
      <c r="G4834">
        <v>9.1518749554422768E-2</v>
      </c>
      <c r="H4834" t="s">
        <v>128</v>
      </c>
      <c r="I4834">
        <v>2015</v>
      </c>
      <c r="J4834" t="s">
        <v>598</v>
      </c>
      <c r="K4834">
        <v>2155260.8943488421</v>
      </c>
      <c r="L4834">
        <v>0.78819211501152309</v>
      </c>
      <c r="M4834" t="s">
        <v>33</v>
      </c>
    </row>
    <row r="4835" spans="1:13" x14ac:dyDescent="0.3">
      <c r="A4835">
        <v>87</v>
      </c>
      <c r="B4835" t="s">
        <v>587</v>
      </c>
      <c r="C4835" s="1">
        <v>42248</v>
      </c>
      <c r="D4835" t="s">
        <v>147</v>
      </c>
      <c r="E4835" t="str">
        <f t="shared" si="75"/>
        <v>2015/09</v>
      </c>
      <c r="F4835">
        <v>2495293.72917736</v>
      </c>
      <c r="G4835">
        <v>-3.3294658419888802E-2</v>
      </c>
      <c r="H4835" t="s">
        <v>128</v>
      </c>
      <c r="I4835">
        <v>2015</v>
      </c>
      <c r="J4835" t="s">
        <v>598</v>
      </c>
      <c r="K4835">
        <v>2155260.8943488421</v>
      </c>
      <c r="L4835">
        <v>0.86373033729355031</v>
      </c>
      <c r="M4835" t="s">
        <v>33</v>
      </c>
    </row>
    <row r="4836" spans="1:13" x14ac:dyDescent="0.3">
      <c r="A4836">
        <v>87</v>
      </c>
      <c r="B4836" t="s">
        <v>587</v>
      </c>
      <c r="C4836" s="1">
        <v>42217</v>
      </c>
      <c r="D4836" t="s">
        <v>148</v>
      </c>
      <c r="E4836" t="str">
        <f t="shared" si="75"/>
        <v>2015/08</v>
      </c>
      <c r="F4836">
        <v>2579772.2189808898</v>
      </c>
      <c r="G4836">
        <v>-8.8648572569480805E-2</v>
      </c>
      <c r="H4836" t="s">
        <v>128</v>
      </c>
      <c r="I4836">
        <v>2015</v>
      </c>
      <c r="J4836" t="s">
        <v>598</v>
      </c>
      <c r="K4836">
        <v>2155260.8943488421</v>
      </c>
      <c r="L4836">
        <v>0.83544619888970428</v>
      </c>
      <c r="M4836" t="s">
        <v>33</v>
      </c>
    </row>
    <row r="4837" spans="1:13" x14ac:dyDescent="0.3">
      <c r="A4837">
        <v>87</v>
      </c>
      <c r="B4837" t="s">
        <v>587</v>
      </c>
      <c r="C4837" s="1">
        <v>42186</v>
      </c>
      <c r="D4837" t="s">
        <v>149</v>
      </c>
      <c r="E4837" t="str">
        <f t="shared" si="75"/>
        <v>2015/07</v>
      </c>
      <c r="F4837">
        <v>2818908.2945075301</v>
      </c>
      <c r="G4837">
        <v>-9.3973256165220037E-2</v>
      </c>
      <c r="H4837" t="s">
        <v>128</v>
      </c>
      <c r="I4837">
        <v>2015</v>
      </c>
      <c r="J4837" t="s">
        <v>598</v>
      </c>
      <c r="K4837">
        <v>2155260.8943488421</v>
      </c>
      <c r="L4837">
        <v>0.76457290169681491</v>
      </c>
      <c r="M4837" t="s">
        <v>33</v>
      </c>
    </row>
    <row r="4838" spans="1:13" x14ac:dyDescent="0.3">
      <c r="A4838">
        <v>87</v>
      </c>
      <c r="B4838" t="s">
        <v>587</v>
      </c>
      <c r="C4838" s="1">
        <v>42156</v>
      </c>
      <c r="D4838" t="s">
        <v>150</v>
      </c>
      <c r="E4838" t="str">
        <f t="shared" si="75"/>
        <v>2015/06</v>
      </c>
      <c r="F4838">
        <v>3096656.36220446</v>
      </c>
      <c r="G4838">
        <v>-8.5359657762240082E-2</v>
      </c>
      <c r="H4838" t="s">
        <v>128</v>
      </c>
      <c r="I4838">
        <v>2015</v>
      </c>
      <c r="J4838" t="s">
        <v>598</v>
      </c>
      <c r="K4838">
        <v>2155260.8943488421</v>
      </c>
      <c r="L4838">
        <v>0.69599614624806039</v>
      </c>
      <c r="M4838" t="s">
        <v>33</v>
      </c>
    </row>
    <row r="4839" spans="1:13" x14ac:dyDescent="0.3">
      <c r="A4839">
        <v>87</v>
      </c>
      <c r="B4839" t="s">
        <v>587</v>
      </c>
      <c r="C4839" s="1">
        <v>42125</v>
      </c>
      <c r="D4839" t="s">
        <v>151</v>
      </c>
      <c r="E4839" t="str">
        <f t="shared" si="75"/>
        <v>2015/05</v>
      </c>
      <c r="F4839">
        <v>3372595.3932415401</v>
      </c>
      <c r="G4839">
        <v>0.12780168998949948</v>
      </c>
      <c r="H4839" t="s">
        <v>128</v>
      </c>
      <c r="I4839">
        <v>2015</v>
      </c>
      <c r="J4839" t="s">
        <v>598</v>
      </c>
      <c r="K4839">
        <v>2155260.8943488421</v>
      </c>
      <c r="L4839">
        <v>0.63905112918906415</v>
      </c>
      <c r="M4839" t="s">
        <v>33</v>
      </c>
    </row>
    <row r="4840" spans="1:13" x14ac:dyDescent="0.3">
      <c r="A4840">
        <v>87</v>
      </c>
      <c r="B4840" t="s">
        <v>587</v>
      </c>
      <c r="C4840" s="1">
        <v>42095</v>
      </c>
      <c r="D4840" t="s">
        <v>152</v>
      </c>
      <c r="E4840" t="str">
        <f t="shared" si="75"/>
        <v>2015/04</v>
      </c>
      <c r="F4840">
        <v>2967977.9746177699</v>
      </c>
      <c r="G4840">
        <v>4.516191774768176E-2</v>
      </c>
      <c r="H4840" t="s">
        <v>128</v>
      </c>
      <c r="I4840">
        <v>2015</v>
      </c>
      <c r="J4840" t="s">
        <v>598</v>
      </c>
      <c r="K4840">
        <v>2155260.8943488421</v>
      </c>
      <c r="L4840">
        <v>0.72617145840727026</v>
      </c>
      <c r="M4840" t="s">
        <v>33</v>
      </c>
    </row>
    <row r="4841" spans="1:13" x14ac:dyDescent="0.3">
      <c r="A4841">
        <v>87</v>
      </c>
      <c r="B4841" t="s">
        <v>587</v>
      </c>
      <c r="C4841" s="1">
        <v>42064</v>
      </c>
      <c r="D4841" t="s">
        <v>153</v>
      </c>
      <c r="E4841" t="str">
        <f t="shared" si="75"/>
        <v>2015/03</v>
      </c>
      <c r="F4841">
        <v>2836920.0849699001</v>
      </c>
      <c r="G4841">
        <v>1.4433636051959254E-2</v>
      </c>
      <c r="H4841" t="s">
        <v>128</v>
      </c>
      <c r="I4841">
        <v>2015</v>
      </c>
      <c r="J4841" t="s">
        <v>598</v>
      </c>
      <c r="K4841">
        <v>2155260.8943488421</v>
      </c>
      <c r="L4841">
        <v>0.75971857852728675</v>
      </c>
      <c r="M4841" t="s">
        <v>33</v>
      </c>
    </row>
    <row r="4842" spans="1:13" x14ac:dyDescent="0.3">
      <c r="A4842">
        <v>87</v>
      </c>
      <c r="B4842" t="s">
        <v>587</v>
      </c>
      <c r="C4842" s="1">
        <v>42036</v>
      </c>
      <c r="D4842" t="s">
        <v>154</v>
      </c>
      <c r="E4842" t="str">
        <f t="shared" si="75"/>
        <v>2015/02</v>
      </c>
      <c r="F4842">
        <v>2796267.1038882998</v>
      </c>
      <c r="G4842">
        <v>-6.8100619613560547E-3</v>
      </c>
      <c r="H4842" t="s">
        <v>128</v>
      </c>
      <c r="I4842">
        <v>2015</v>
      </c>
      <c r="J4842" t="s">
        <v>598</v>
      </c>
      <c r="K4842">
        <v>2155260.8943488421</v>
      </c>
      <c r="L4842">
        <v>0.77076359813834738</v>
      </c>
      <c r="M4842" t="s">
        <v>33</v>
      </c>
    </row>
    <row r="4843" spans="1:13" x14ac:dyDescent="0.3">
      <c r="A4843">
        <v>80</v>
      </c>
      <c r="B4843" t="s">
        <v>599</v>
      </c>
      <c r="C4843" s="1">
        <v>45627</v>
      </c>
      <c r="D4843" t="s">
        <v>24</v>
      </c>
      <c r="E4843" t="str">
        <f t="shared" si="75"/>
        <v>2024/12</v>
      </c>
      <c r="F4843">
        <v>5850382.4953216398</v>
      </c>
      <c r="G4843">
        <v>5.6458519812585539E-4</v>
      </c>
      <c r="H4843" t="s">
        <v>128</v>
      </c>
      <c r="I4843">
        <v>2024</v>
      </c>
      <c r="J4843" t="s">
        <v>600</v>
      </c>
      <c r="K4843">
        <v>1361234.040577966</v>
      </c>
      <c r="L4843">
        <v>0.23267436644809131</v>
      </c>
      <c r="M4843" t="s">
        <v>157</v>
      </c>
    </row>
    <row r="4844" spans="1:13" x14ac:dyDescent="0.3">
      <c r="A4844">
        <v>80</v>
      </c>
      <c r="B4844" t="s">
        <v>599</v>
      </c>
      <c r="C4844" s="1">
        <v>45597</v>
      </c>
      <c r="D4844" t="s">
        <v>26</v>
      </c>
      <c r="E4844" t="str">
        <f t="shared" si="75"/>
        <v>2024/11</v>
      </c>
      <c r="F4844">
        <v>5847080.3882095199</v>
      </c>
      <c r="G4844">
        <v>9.8092671243810256E-2</v>
      </c>
      <c r="H4844" t="s">
        <v>128</v>
      </c>
      <c r="I4844">
        <v>2024</v>
      </c>
      <c r="J4844" t="s">
        <v>600</v>
      </c>
      <c r="K4844">
        <v>1361234.040577966</v>
      </c>
      <c r="L4844">
        <v>0.23280576804157813</v>
      </c>
      <c r="M4844" t="s">
        <v>157</v>
      </c>
    </row>
    <row r="4845" spans="1:13" x14ac:dyDescent="0.3">
      <c r="A4845">
        <v>80</v>
      </c>
      <c r="B4845" t="s">
        <v>599</v>
      </c>
      <c r="C4845" s="1">
        <v>45566</v>
      </c>
      <c r="D4845" t="s">
        <v>27</v>
      </c>
      <c r="E4845" t="str">
        <f t="shared" si="75"/>
        <v>2024/10</v>
      </c>
      <c r="F4845">
        <v>5300757.7735531498</v>
      </c>
      <c r="G4845">
        <v>-0.10244541486300898</v>
      </c>
      <c r="H4845" t="s">
        <v>128</v>
      </c>
      <c r="I4845">
        <v>2024</v>
      </c>
      <c r="J4845" t="s">
        <v>600</v>
      </c>
      <c r="K4845">
        <v>1361234.040577966</v>
      </c>
      <c r="L4845">
        <v>0.25679989517150065</v>
      </c>
      <c r="M4845" t="s">
        <v>157</v>
      </c>
    </row>
    <row r="4846" spans="1:13" x14ac:dyDescent="0.3">
      <c r="A4846">
        <v>80</v>
      </c>
      <c r="B4846" t="s">
        <v>599</v>
      </c>
      <c r="C4846" s="1">
        <v>45536</v>
      </c>
      <c r="D4846" t="s">
        <v>28</v>
      </c>
      <c r="E4846" t="str">
        <f t="shared" si="75"/>
        <v>2024/09</v>
      </c>
      <c r="F4846">
        <v>5872586.7010093797</v>
      </c>
      <c r="G4846">
        <v>-1.7464539369904823E-2</v>
      </c>
      <c r="H4846" t="s">
        <v>128</v>
      </c>
      <c r="I4846">
        <v>2024</v>
      </c>
      <c r="J4846" t="s">
        <v>600</v>
      </c>
      <c r="K4846">
        <v>1361234.040577966</v>
      </c>
      <c r="L4846">
        <v>0.23179462643676205</v>
      </c>
      <c r="M4846" t="s">
        <v>157</v>
      </c>
    </row>
    <row r="4847" spans="1:13" x14ac:dyDescent="0.3">
      <c r="A4847">
        <v>80</v>
      </c>
      <c r="B4847" t="s">
        <v>599</v>
      </c>
      <c r="C4847" s="1">
        <v>45505</v>
      </c>
      <c r="D4847" t="s">
        <v>29</v>
      </c>
      <c r="E4847" t="str">
        <f t="shared" si="75"/>
        <v>2024/08</v>
      </c>
      <c r="F4847">
        <v>5976049.5584710902</v>
      </c>
      <c r="G4847">
        <v>-3.8605382464404404E-2</v>
      </c>
      <c r="H4847" t="s">
        <v>128</v>
      </c>
      <c r="I4847">
        <v>2024</v>
      </c>
      <c r="J4847" t="s">
        <v>600</v>
      </c>
      <c r="K4847">
        <v>1361234.040577966</v>
      </c>
      <c r="L4847">
        <v>0.22778158501855256</v>
      </c>
      <c r="M4847" t="s">
        <v>157</v>
      </c>
    </row>
    <row r="4848" spans="1:13" x14ac:dyDescent="0.3">
      <c r="A4848">
        <v>80</v>
      </c>
      <c r="B4848" t="s">
        <v>599</v>
      </c>
      <c r="C4848" s="1">
        <v>45474</v>
      </c>
      <c r="D4848" t="s">
        <v>30</v>
      </c>
      <c r="E4848" t="str">
        <f t="shared" si="75"/>
        <v>2024/07</v>
      </c>
      <c r="F4848">
        <v>6211268.38062522</v>
      </c>
      <c r="G4848">
        <v>7.0867866961001086E-2</v>
      </c>
      <c r="H4848" t="s">
        <v>128</v>
      </c>
      <c r="I4848">
        <v>2024</v>
      </c>
      <c r="J4848" t="s">
        <v>600</v>
      </c>
      <c r="K4848">
        <v>1361234.040577966</v>
      </c>
      <c r="L4848">
        <v>0.21915556649009998</v>
      </c>
      <c r="M4848" t="s">
        <v>157</v>
      </c>
    </row>
    <row r="4849" spans="1:13" x14ac:dyDescent="0.3">
      <c r="A4849">
        <v>80</v>
      </c>
      <c r="B4849" t="s">
        <v>599</v>
      </c>
      <c r="C4849" s="1">
        <v>45444</v>
      </c>
      <c r="D4849" t="s">
        <v>31</v>
      </c>
      <c r="E4849" t="str">
        <f t="shared" si="75"/>
        <v>2024/06</v>
      </c>
      <c r="F4849">
        <v>5786324.3124355897</v>
      </c>
      <c r="G4849">
        <v>-5.0300731946417335E-2</v>
      </c>
      <c r="H4849" t="s">
        <v>128</v>
      </c>
      <c r="I4849">
        <v>2024</v>
      </c>
      <c r="J4849" t="s">
        <v>600</v>
      </c>
      <c r="K4849">
        <v>1361234.040577966</v>
      </c>
      <c r="L4849">
        <v>0.23525021534871299</v>
      </c>
      <c r="M4849" t="s">
        <v>157</v>
      </c>
    </row>
    <row r="4850" spans="1:13" x14ac:dyDescent="0.3">
      <c r="A4850">
        <v>80</v>
      </c>
      <c r="B4850" t="s">
        <v>599</v>
      </c>
      <c r="C4850" s="1">
        <v>45413</v>
      </c>
      <c r="D4850" t="s">
        <v>32</v>
      </c>
      <c r="E4850" t="str">
        <f t="shared" si="75"/>
        <v>2024/05</v>
      </c>
      <c r="F4850">
        <v>6084825.1300990796</v>
      </c>
      <c r="G4850">
        <v>5.7126636288322992E-2</v>
      </c>
      <c r="H4850" t="s">
        <v>128</v>
      </c>
      <c r="I4850">
        <v>2024</v>
      </c>
      <c r="J4850" t="s">
        <v>600</v>
      </c>
      <c r="K4850">
        <v>1361234.040577966</v>
      </c>
      <c r="L4850">
        <v>0.22370964020716252</v>
      </c>
      <c r="M4850" t="s">
        <v>157</v>
      </c>
    </row>
    <row r="4851" spans="1:13" x14ac:dyDescent="0.3">
      <c r="A4851">
        <v>80</v>
      </c>
      <c r="B4851" t="s">
        <v>599</v>
      </c>
      <c r="C4851" s="1">
        <v>45383</v>
      </c>
      <c r="D4851" t="s">
        <v>34</v>
      </c>
      <c r="E4851" t="str">
        <f t="shared" si="75"/>
        <v>2024/04</v>
      </c>
      <c r="F4851">
        <v>5746961.9110151902</v>
      </c>
      <c r="G4851">
        <v>-3.5327167985601197E-2</v>
      </c>
      <c r="H4851" t="s">
        <v>128</v>
      </c>
      <c r="I4851">
        <v>2024</v>
      </c>
      <c r="J4851" t="s">
        <v>600</v>
      </c>
      <c r="K4851">
        <v>1361234.040577966</v>
      </c>
      <c r="L4851">
        <v>0.23686150380932428</v>
      </c>
      <c r="M4851" t="s">
        <v>157</v>
      </c>
    </row>
    <row r="4852" spans="1:13" x14ac:dyDescent="0.3">
      <c r="A4852">
        <v>80</v>
      </c>
      <c r="B4852" t="s">
        <v>599</v>
      </c>
      <c r="C4852" s="1">
        <v>45352</v>
      </c>
      <c r="D4852" t="s">
        <v>35</v>
      </c>
      <c r="E4852" t="str">
        <f t="shared" si="75"/>
        <v>2024/03</v>
      </c>
      <c r="F4852">
        <v>5953614.5342428898</v>
      </c>
      <c r="G4852">
        <v>4.623183047527548E-2</v>
      </c>
      <c r="H4852" t="s">
        <v>128</v>
      </c>
      <c r="I4852">
        <v>2024</v>
      </c>
      <c r="J4852" t="s">
        <v>600</v>
      </c>
      <c r="K4852">
        <v>1361234.040577966</v>
      </c>
      <c r="L4852">
        <v>0.22863993507619176</v>
      </c>
      <c r="M4852" t="s">
        <v>157</v>
      </c>
    </row>
    <row r="4853" spans="1:13" x14ac:dyDescent="0.3">
      <c r="A4853">
        <v>80</v>
      </c>
      <c r="B4853" t="s">
        <v>599</v>
      </c>
      <c r="C4853" s="1">
        <v>45323</v>
      </c>
      <c r="D4853" t="s">
        <v>36</v>
      </c>
      <c r="E4853" t="str">
        <f t="shared" si="75"/>
        <v>2024/02</v>
      </c>
      <c r="F4853">
        <v>5684633.6828088602</v>
      </c>
      <c r="G4853">
        <v>2.8089785263711677E-2</v>
      </c>
      <c r="H4853" t="s">
        <v>128</v>
      </c>
      <c r="I4853">
        <v>2024</v>
      </c>
      <c r="J4853" t="s">
        <v>600</v>
      </c>
      <c r="K4853">
        <v>1361234.040577966</v>
      </c>
      <c r="L4853">
        <v>0.23945853269218229</v>
      </c>
      <c r="M4853" t="s">
        <v>157</v>
      </c>
    </row>
    <row r="4854" spans="1:13" x14ac:dyDescent="0.3">
      <c r="A4854">
        <v>80</v>
      </c>
      <c r="B4854" t="s">
        <v>599</v>
      </c>
      <c r="C4854" s="1">
        <v>45292</v>
      </c>
      <c r="D4854" t="s">
        <v>37</v>
      </c>
      <c r="E4854" t="str">
        <f t="shared" si="75"/>
        <v>2024/01</v>
      </c>
      <c r="F4854">
        <v>5527175.3815116202</v>
      </c>
      <c r="G4854">
        <v>-1.4436694099606795E-2</v>
      </c>
      <c r="H4854" t="s">
        <v>128</v>
      </c>
      <c r="I4854">
        <v>2024</v>
      </c>
      <c r="J4854" t="s">
        <v>600</v>
      </c>
      <c r="K4854">
        <v>1361234.040577966</v>
      </c>
      <c r="L4854">
        <v>0.24628023296153917</v>
      </c>
      <c r="M4854" t="s">
        <v>157</v>
      </c>
    </row>
    <row r="4855" spans="1:13" x14ac:dyDescent="0.3">
      <c r="A4855">
        <v>80</v>
      </c>
      <c r="B4855" t="s">
        <v>599</v>
      </c>
      <c r="C4855" s="1">
        <v>45261</v>
      </c>
      <c r="D4855" t="s">
        <v>38</v>
      </c>
      <c r="E4855" t="str">
        <f t="shared" si="75"/>
        <v>2023/12</v>
      </c>
      <c r="F4855">
        <v>5607548.28531639</v>
      </c>
      <c r="G4855">
        <v>7.4571673913848599E-2</v>
      </c>
      <c r="H4855" t="s">
        <v>128</v>
      </c>
      <c r="I4855">
        <v>2023</v>
      </c>
      <c r="J4855" t="s">
        <v>601</v>
      </c>
      <c r="K4855">
        <v>1311979.8125863636</v>
      </c>
      <c r="L4855">
        <v>0.23396674372324891</v>
      </c>
      <c r="M4855" t="s">
        <v>157</v>
      </c>
    </row>
    <row r="4856" spans="1:13" x14ac:dyDescent="0.3">
      <c r="A4856">
        <v>80</v>
      </c>
      <c r="B4856" t="s">
        <v>599</v>
      </c>
      <c r="C4856" s="1">
        <v>45231</v>
      </c>
      <c r="D4856" t="s">
        <v>40</v>
      </c>
      <c r="E4856" t="str">
        <f t="shared" si="75"/>
        <v>2023/11</v>
      </c>
      <c r="F4856">
        <v>5204595.1825018702</v>
      </c>
      <c r="G4856">
        <v>6.706562945576143E-2</v>
      </c>
      <c r="H4856" t="s">
        <v>128</v>
      </c>
      <c r="I4856">
        <v>2023</v>
      </c>
      <c r="J4856" t="s">
        <v>601</v>
      </c>
      <c r="K4856">
        <v>1311979.8125863636</v>
      </c>
      <c r="L4856">
        <v>0.25208104887721344</v>
      </c>
      <c r="M4856" t="s">
        <v>157</v>
      </c>
    </row>
    <row r="4857" spans="1:13" x14ac:dyDescent="0.3">
      <c r="A4857">
        <v>80</v>
      </c>
      <c r="B4857" t="s">
        <v>599</v>
      </c>
      <c r="C4857" s="1">
        <v>45200</v>
      </c>
      <c r="D4857" t="s">
        <v>41</v>
      </c>
      <c r="E4857" t="str">
        <f t="shared" si="75"/>
        <v>2023/10</v>
      </c>
      <c r="F4857">
        <v>4866993.0109919002</v>
      </c>
      <c r="G4857">
        <v>-6.7945724960816398E-2</v>
      </c>
      <c r="H4857" t="s">
        <v>128</v>
      </c>
      <c r="I4857">
        <v>2023</v>
      </c>
      <c r="J4857" t="s">
        <v>601</v>
      </c>
      <c r="K4857">
        <v>1311979.8125863636</v>
      </c>
      <c r="L4857">
        <v>0.26956681664085241</v>
      </c>
      <c r="M4857" t="s">
        <v>157</v>
      </c>
    </row>
    <row r="4858" spans="1:13" x14ac:dyDescent="0.3">
      <c r="A4858">
        <v>80</v>
      </c>
      <c r="B4858" t="s">
        <v>599</v>
      </c>
      <c r="C4858" s="1">
        <v>45170</v>
      </c>
      <c r="D4858" t="s">
        <v>42</v>
      </c>
      <c r="E4858" t="str">
        <f t="shared" si="75"/>
        <v>2023/09</v>
      </c>
      <c r="F4858">
        <v>5209177.7395757698</v>
      </c>
      <c r="G4858">
        <v>4.3008705285282264E-2</v>
      </c>
      <c r="H4858" t="s">
        <v>128</v>
      </c>
      <c r="I4858">
        <v>2023</v>
      </c>
      <c r="J4858" t="s">
        <v>601</v>
      </c>
      <c r="K4858">
        <v>1311979.8125863636</v>
      </c>
      <c r="L4858">
        <v>0.25185929107752236</v>
      </c>
      <c r="M4858" t="s">
        <v>157</v>
      </c>
    </row>
    <row r="4859" spans="1:13" x14ac:dyDescent="0.3">
      <c r="A4859">
        <v>80</v>
      </c>
      <c r="B4859" t="s">
        <v>599</v>
      </c>
      <c r="C4859" s="1">
        <v>45139</v>
      </c>
      <c r="D4859" t="s">
        <v>43</v>
      </c>
      <c r="E4859" t="str">
        <f t="shared" si="75"/>
        <v>2023/08</v>
      </c>
      <c r="F4859">
        <v>4989887.2510421397</v>
      </c>
      <c r="G4859">
        <v>-8.1000765737324315E-2</v>
      </c>
      <c r="H4859" t="s">
        <v>128</v>
      </c>
      <c r="I4859">
        <v>2023</v>
      </c>
      <c r="J4859" t="s">
        <v>601</v>
      </c>
      <c r="K4859">
        <v>1311979.8125863636</v>
      </c>
      <c r="L4859">
        <v>0.26292774697711979</v>
      </c>
      <c r="M4859" t="s">
        <v>157</v>
      </c>
    </row>
    <row r="4860" spans="1:13" x14ac:dyDescent="0.3">
      <c r="A4860">
        <v>80</v>
      </c>
      <c r="B4860" t="s">
        <v>599</v>
      </c>
      <c r="C4860" s="1">
        <v>45108</v>
      </c>
      <c r="D4860" t="s">
        <v>44</v>
      </c>
      <c r="E4860" t="str">
        <f t="shared" si="75"/>
        <v>2023/07</v>
      </c>
      <c r="F4860">
        <v>5410892.6555004902</v>
      </c>
      <c r="G4860">
        <v>-6.7251780964758846E-3</v>
      </c>
      <c r="H4860" t="s">
        <v>128</v>
      </c>
      <c r="I4860">
        <v>2023</v>
      </c>
      <c r="J4860" t="s">
        <v>601</v>
      </c>
      <c r="K4860">
        <v>1311979.8125863636</v>
      </c>
      <c r="L4860">
        <v>0.242470123899549</v>
      </c>
      <c r="M4860" t="s">
        <v>157</v>
      </c>
    </row>
    <row r="4861" spans="1:13" x14ac:dyDescent="0.3">
      <c r="A4861">
        <v>80</v>
      </c>
      <c r="B4861" t="s">
        <v>599</v>
      </c>
      <c r="C4861" s="1">
        <v>45078</v>
      </c>
      <c r="D4861" t="s">
        <v>45</v>
      </c>
      <c r="E4861" t="str">
        <f t="shared" si="75"/>
        <v>2023/06</v>
      </c>
      <c r="F4861">
        <v>5447404.5090152696</v>
      </c>
      <c r="G4861">
        <v>2.8459610389077114E-2</v>
      </c>
      <c r="H4861" t="s">
        <v>128</v>
      </c>
      <c r="I4861">
        <v>2023</v>
      </c>
      <c r="J4861" t="s">
        <v>601</v>
      </c>
      <c r="K4861">
        <v>1311979.8125863636</v>
      </c>
      <c r="L4861">
        <v>0.24084494008386592</v>
      </c>
      <c r="M4861" t="s">
        <v>157</v>
      </c>
    </row>
    <row r="4862" spans="1:13" x14ac:dyDescent="0.3">
      <c r="A4862">
        <v>80</v>
      </c>
      <c r="B4862" t="s">
        <v>599</v>
      </c>
      <c r="C4862" s="1">
        <v>45047</v>
      </c>
      <c r="D4862" t="s">
        <v>46</v>
      </c>
      <c r="E4862" t="str">
        <f t="shared" si="75"/>
        <v>2023/05</v>
      </c>
      <c r="F4862">
        <v>5294558.7803045902</v>
      </c>
      <c r="G4862">
        <v>-6.1690220397263144E-4</v>
      </c>
      <c r="H4862" t="s">
        <v>128</v>
      </c>
      <c r="I4862">
        <v>2023</v>
      </c>
      <c r="J4862" t="s">
        <v>601</v>
      </c>
      <c r="K4862">
        <v>1311979.8125863636</v>
      </c>
      <c r="L4862">
        <v>0.24779776125384462</v>
      </c>
      <c r="M4862" t="s">
        <v>157</v>
      </c>
    </row>
    <row r="4863" spans="1:13" x14ac:dyDescent="0.3">
      <c r="A4863">
        <v>80</v>
      </c>
      <c r="B4863" t="s">
        <v>599</v>
      </c>
      <c r="C4863" s="1">
        <v>45017</v>
      </c>
      <c r="D4863" t="s">
        <v>47</v>
      </c>
      <c r="E4863" t="str">
        <f t="shared" si="75"/>
        <v>2023/04</v>
      </c>
      <c r="F4863">
        <v>5297826.0129631199</v>
      </c>
      <c r="G4863">
        <v>3.899501138638338E-2</v>
      </c>
      <c r="H4863" t="s">
        <v>128</v>
      </c>
      <c r="I4863">
        <v>2023</v>
      </c>
      <c r="J4863" t="s">
        <v>601</v>
      </c>
      <c r="K4863">
        <v>1311979.8125863636</v>
      </c>
      <c r="L4863">
        <v>0.24764494141108306</v>
      </c>
      <c r="M4863" t="s">
        <v>157</v>
      </c>
    </row>
    <row r="4864" spans="1:13" x14ac:dyDescent="0.3">
      <c r="A4864">
        <v>80</v>
      </c>
      <c r="B4864" t="s">
        <v>599</v>
      </c>
      <c r="C4864" s="1">
        <v>44986</v>
      </c>
      <c r="D4864" t="s">
        <v>48</v>
      </c>
      <c r="E4864" t="str">
        <f t="shared" si="75"/>
        <v>2023/03</v>
      </c>
      <c r="F4864">
        <v>5095213.3428886104</v>
      </c>
      <c r="G4864">
        <v>-1.4880791536307933E-2</v>
      </c>
      <c r="H4864" t="s">
        <v>128</v>
      </c>
      <c r="I4864">
        <v>2023</v>
      </c>
      <c r="J4864" t="s">
        <v>601</v>
      </c>
      <c r="K4864">
        <v>1311979.8125863636</v>
      </c>
      <c r="L4864">
        <v>0.25749261597014261</v>
      </c>
      <c r="M4864" t="s">
        <v>157</v>
      </c>
    </row>
    <row r="4865" spans="1:13" x14ac:dyDescent="0.3">
      <c r="A4865">
        <v>80</v>
      </c>
      <c r="B4865" t="s">
        <v>599</v>
      </c>
      <c r="C4865" s="1">
        <v>44958</v>
      </c>
      <c r="D4865" t="s">
        <v>49</v>
      </c>
      <c r="E4865" t="str">
        <f t="shared" si="75"/>
        <v>2023/02</v>
      </c>
      <c r="F4865">
        <v>5171601.0960016903</v>
      </c>
      <c r="G4865">
        <v>7.3301681247385925E-2</v>
      </c>
      <c r="H4865" t="s">
        <v>128</v>
      </c>
      <c r="I4865">
        <v>2023</v>
      </c>
      <c r="J4865" t="s">
        <v>601</v>
      </c>
      <c r="K4865">
        <v>1311979.8125863636</v>
      </c>
      <c r="L4865">
        <v>0.2536892904599104</v>
      </c>
      <c r="M4865" t="s">
        <v>157</v>
      </c>
    </row>
    <row r="4866" spans="1:13" x14ac:dyDescent="0.3">
      <c r="A4866">
        <v>80</v>
      </c>
      <c r="B4866" t="s">
        <v>599</v>
      </c>
      <c r="C4866" s="1">
        <v>44927</v>
      </c>
      <c r="D4866" t="s">
        <v>50</v>
      </c>
      <c r="E4866" t="str">
        <f t="shared" si="75"/>
        <v>2023/01</v>
      </c>
      <c r="F4866">
        <v>4806074.5501139602</v>
      </c>
      <c r="G4866">
        <v>0.17023783933984962</v>
      </c>
      <c r="H4866" t="s">
        <v>128</v>
      </c>
      <c r="I4866">
        <v>2023</v>
      </c>
      <c r="J4866" t="s">
        <v>601</v>
      </c>
      <c r="K4866">
        <v>1311979.8125863636</v>
      </c>
      <c r="L4866">
        <v>0.27298365826540383</v>
      </c>
      <c r="M4866" t="s">
        <v>157</v>
      </c>
    </row>
    <row r="4867" spans="1:13" x14ac:dyDescent="0.3">
      <c r="A4867">
        <v>80</v>
      </c>
      <c r="B4867" t="s">
        <v>599</v>
      </c>
      <c r="C4867" s="1">
        <v>44896</v>
      </c>
      <c r="D4867" t="s">
        <v>51</v>
      </c>
      <c r="E4867" t="str">
        <f t="shared" ref="E4867:E4930" si="76">TEXT(C4867,"yyyy/mm")</f>
        <v>2022/12</v>
      </c>
      <c r="F4867">
        <v>4053751.7475663899</v>
      </c>
      <c r="G4867">
        <v>-4.5528220782964569E-2</v>
      </c>
      <c r="H4867" t="s">
        <v>128</v>
      </c>
      <c r="I4867">
        <v>2022</v>
      </c>
      <c r="J4867" t="s">
        <v>602</v>
      </c>
      <c r="K4867">
        <v>1092750.4613738474</v>
      </c>
      <c r="L4867">
        <v>0.26956521499617336</v>
      </c>
      <c r="M4867" t="s">
        <v>157</v>
      </c>
    </row>
    <row r="4868" spans="1:13" x14ac:dyDescent="0.3">
      <c r="A4868">
        <v>80</v>
      </c>
      <c r="B4868" t="s">
        <v>599</v>
      </c>
      <c r="C4868" s="1">
        <v>44866</v>
      </c>
      <c r="D4868" t="s">
        <v>53</v>
      </c>
      <c r="E4868" t="str">
        <f t="shared" si="76"/>
        <v>2022/11</v>
      </c>
      <c r="F4868">
        <v>4242577.69104598</v>
      </c>
      <c r="G4868">
        <v>9.3264365952990452E-2</v>
      </c>
      <c r="H4868" t="s">
        <v>128</v>
      </c>
      <c r="I4868">
        <v>2022</v>
      </c>
      <c r="J4868" t="s">
        <v>602</v>
      </c>
      <c r="K4868">
        <v>1092750.4613738474</v>
      </c>
      <c r="L4868">
        <v>0.25756757823907683</v>
      </c>
      <c r="M4868" t="s">
        <v>157</v>
      </c>
    </row>
    <row r="4869" spans="1:13" x14ac:dyDescent="0.3">
      <c r="A4869">
        <v>80</v>
      </c>
      <c r="B4869" t="s">
        <v>599</v>
      </c>
      <c r="C4869" s="1">
        <v>44835</v>
      </c>
      <c r="D4869" t="s">
        <v>54</v>
      </c>
      <c r="E4869" t="str">
        <f t="shared" si="76"/>
        <v>2022/10</v>
      </c>
      <c r="F4869">
        <v>3864787.3633224401</v>
      </c>
      <c r="G4869">
        <v>9.2990267984576103E-2</v>
      </c>
      <c r="H4869" t="s">
        <v>128</v>
      </c>
      <c r="I4869">
        <v>2022</v>
      </c>
      <c r="J4869" t="s">
        <v>602</v>
      </c>
      <c r="K4869">
        <v>1092750.4613738474</v>
      </c>
      <c r="L4869">
        <v>0.28274529971409429</v>
      </c>
      <c r="M4869" t="s">
        <v>157</v>
      </c>
    </row>
    <row r="4870" spans="1:13" x14ac:dyDescent="0.3">
      <c r="A4870">
        <v>80</v>
      </c>
      <c r="B4870" t="s">
        <v>599</v>
      </c>
      <c r="C4870" s="1">
        <v>44805</v>
      </c>
      <c r="D4870" t="s">
        <v>55</v>
      </c>
      <c r="E4870" t="str">
        <f t="shared" si="76"/>
        <v>2022/09</v>
      </c>
      <c r="F4870">
        <v>3521603.3976178798</v>
      </c>
      <c r="G4870">
        <v>-2.6431887883651934E-2</v>
      </c>
      <c r="H4870" t="s">
        <v>128</v>
      </c>
      <c r="I4870">
        <v>2022</v>
      </c>
      <c r="J4870" t="s">
        <v>602</v>
      </c>
      <c r="K4870">
        <v>1092750.4613738474</v>
      </c>
      <c r="L4870">
        <v>0.31029912741253524</v>
      </c>
      <c r="M4870" t="s">
        <v>157</v>
      </c>
    </row>
    <row r="4871" spans="1:13" x14ac:dyDescent="0.3">
      <c r="A4871">
        <v>80</v>
      </c>
      <c r="B4871" t="s">
        <v>599</v>
      </c>
      <c r="C4871" s="1">
        <v>44774</v>
      </c>
      <c r="D4871" t="s">
        <v>56</v>
      </c>
      <c r="E4871" t="str">
        <f t="shared" si="76"/>
        <v>2022/08</v>
      </c>
      <c r="F4871">
        <v>3615927.1091793198</v>
      </c>
      <c r="G4871">
        <v>-0.11694746812845826</v>
      </c>
      <c r="H4871" t="s">
        <v>128</v>
      </c>
      <c r="I4871">
        <v>2022</v>
      </c>
      <c r="J4871" t="s">
        <v>602</v>
      </c>
      <c r="K4871">
        <v>1092750.4613738474</v>
      </c>
      <c r="L4871">
        <v>0.30220478134081108</v>
      </c>
      <c r="M4871" t="s">
        <v>157</v>
      </c>
    </row>
    <row r="4872" spans="1:13" x14ac:dyDescent="0.3">
      <c r="A4872">
        <v>80</v>
      </c>
      <c r="B4872" t="s">
        <v>599</v>
      </c>
      <c r="C4872" s="1">
        <v>44743</v>
      </c>
      <c r="D4872" t="s">
        <v>57</v>
      </c>
      <c r="E4872" t="str">
        <f t="shared" si="76"/>
        <v>2022/07</v>
      </c>
      <c r="F4872">
        <v>4064520.3973015002</v>
      </c>
      <c r="G4872">
        <v>9.6626880619212305E-2</v>
      </c>
      <c r="H4872" t="s">
        <v>128</v>
      </c>
      <c r="I4872">
        <v>2022</v>
      </c>
      <c r="J4872" t="s">
        <v>602</v>
      </c>
      <c r="K4872">
        <v>1092750.4613738474</v>
      </c>
      <c r="L4872">
        <v>0.26885102166035185</v>
      </c>
      <c r="M4872" t="s">
        <v>157</v>
      </c>
    </row>
    <row r="4873" spans="1:13" x14ac:dyDescent="0.3">
      <c r="A4873">
        <v>80</v>
      </c>
      <c r="B4873" t="s">
        <v>599</v>
      </c>
      <c r="C4873" s="1">
        <v>44713</v>
      </c>
      <c r="D4873" t="s">
        <v>58</v>
      </c>
      <c r="E4873" t="str">
        <f t="shared" si="76"/>
        <v>2022/06</v>
      </c>
      <c r="F4873">
        <v>3690156.5106981602</v>
      </c>
      <c r="G4873">
        <v>-0.18472718222430834</v>
      </c>
      <c r="H4873" t="s">
        <v>128</v>
      </c>
      <c r="I4873">
        <v>2022</v>
      </c>
      <c r="J4873" t="s">
        <v>602</v>
      </c>
      <c r="K4873">
        <v>1092750.4613738474</v>
      </c>
      <c r="L4873">
        <v>0.29612577629318604</v>
      </c>
      <c r="M4873" t="s">
        <v>157</v>
      </c>
    </row>
    <row r="4874" spans="1:13" x14ac:dyDescent="0.3">
      <c r="A4874">
        <v>80</v>
      </c>
      <c r="B4874" t="s">
        <v>599</v>
      </c>
      <c r="C4874" s="1">
        <v>44682</v>
      </c>
      <c r="D4874" t="s">
        <v>59</v>
      </c>
      <c r="E4874" t="str">
        <f t="shared" si="76"/>
        <v>2022/05</v>
      </c>
      <c r="F4874">
        <v>4438853.1973674502</v>
      </c>
      <c r="G4874">
        <v>4.0497180130763456E-2</v>
      </c>
      <c r="H4874" t="s">
        <v>128</v>
      </c>
      <c r="I4874">
        <v>2022</v>
      </c>
      <c r="J4874" t="s">
        <v>602</v>
      </c>
      <c r="K4874">
        <v>1092750.4613738474</v>
      </c>
      <c r="L4874">
        <v>0.24617855396117283</v>
      </c>
      <c r="M4874" t="s">
        <v>157</v>
      </c>
    </row>
    <row r="4875" spans="1:13" x14ac:dyDescent="0.3">
      <c r="A4875">
        <v>80</v>
      </c>
      <c r="B4875" t="s">
        <v>599</v>
      </c>
      <c r="C4875" s="1">
        <v>44652</v>
      </c>
      <c r="D4875" t="s">
        <v>60</v>
      </c>
      <c r="E4875" t="str">
        <f t="shared" si="76"/>
        <v>2022/04</v>
      </c>
      <c r="F4875">
        <v>4262683.4255456598</v>
      </c>
      <c r="G4875">
        <v>-5.8860750882291073E-3</v>
      </c>
      <c r="H4875" t="s">
        <v>128</v>
      </c>
      <c r="I4875">
        <v>2022</v>
      </c>
      <c r="J4875" t="s">
        <v>602</v>
      </c>
      <c r="K4875">
        <v>1092750.4613738474</v>
      </c>
      <c r="L4875">
        <v>0.25635271313491126</v>
      </c>
      <c r="M4875" t="s">
        <v>157</v>
      </c>
    </row>
    <row r="4876" spans="1:13" x14ac:dyDescent="0.3">
      <c r="A4876">
        <v>80</v>
      </c>
      <c r="B4876" t="s">
        <v>599</v>
      </c>
      <c r="C4876" s="1">
        <v>44621</v>
      </c>
      <c r="D4876" t="s">
        <v>61</v>
      </c>
      <c r="E4876" t="str">
        <f t="shared" si="76"/>
        <v>2022/03</v>
      </c>
      <c r="F4876">
        <v>4287847.88756858</v>
      </c>
      <c r="G4876">
        <v>-7.0794244016887928E-2</v>
      </c>
      <c r="H4876" t="s">
        <v>128</v>
      </c>
      <c r="I4876">
        <v>2022</v>
      </c>
      <c r="J4876" t="s">
        <v>602</v>
      </c>
      <c r="K4876">
        <v>1092750.4613738474</v>
      </c>
      <c r="L4876">
        <v>0.25484823389886868</v>
      </c>
      <c r="M4876" t="s">
        <v>157</v>
      </c>
    </row>
    <row r="4877" spans="1:13" x14ac:dyDescent="0.3">
      <c r="A4877">
        <v>80</v>
      </c>
      <c r="B4877" t="s">
        <v>599</v>
      </c>
      <c r="C4877" s="1">
        <v>44593</v>
      </c>
      <c r="D4877" t="s">
        <v>62</v>
      </c>
      <c r="E4877" t="str">
        <f t="shared" si="76"/>
        <v>2022/02</v>
      </c>
      <c r="F4877">
        <v>4602405.9214885496</v>
      </c>
      <c r="G4877">
        <v>-0.11967989983709117</v>
      </c>
      <c r="H4877" t="s">
        <v>128</v>
      </c>
      <c r="I4877">
        <v>2022</v>
      </c>
      <c r="J4877" t="s">
        <v>602</v>
      </c>
      <c r="K4877">
        <v>1092750.4613738474</v>
      </c>
      <c r="L4877">
        <v>0.23743026582505802</v>
      </c>
      <c r="M4877" t="s">
        <v>157</v>
      </c>
    </row>
    <row r="4878" spans="1:13" x14ac:dyDescent="0.3">
      <c r="A4878">
        <v>80</v>
      </c>
      <c r="B4878" t="s">
        <v>599</v>
      </c>
      <c r="C4878" s="1">
        <v>44562</v>
      </c>
      <c r="D4878" t="s">
        <v>63</v>
      </c>
      <c r="E4878" t="str">
        <f t="shared" si="76"/>
        <v>2022/01</v>
      </c>
      <c r="F4878">
        <v>5187537.3888087897</v>
      </c>
      <c r="G4878">
        <v>-0.15863229272719548</v>
      </c>
      <c r="H4878" t="s">
        <v>128</v>
      </c>
      <c r="I4878">
        <v>2022</v>
      </c>
      <c r="J4878" t="s">
        <v>602</v>
      </c>
      <c r="K4878">
        <v>1092750.4613738474</v>
      </c>
      <c r="L4878">
        <v>0.21064917309921788</v>
      </c>
      <c r="M4878" t="s">
        <v>157</v>
      </c>
    </row>
    <row r="4879" spans="1:13" x14ac:dyDescent="0.3">
      <c r="A4879">
        <v>80</v>
      </c>
      <c r="B4879" t="s">
        <v>599</v>
      </c>
      <c r="C4879" s="1">
        <v>44531</v>
      </c>
      <c r="D4879" t="s">
        <v>64</v>
      </c>
      <c r="E4879" t="str">
        <f t="shared" si="76"/>
        <v>2021/12</v>
      </c>
      <c r="F4879">
        <v>6079311.1127776699</v>
      </c>
      <c r="G4879">
        <v>2.0367324527210011E-2</v>
      </c>
      <c r="H4879" t="s">
        <v>128</v>
      </c>
      <c r="I4879">
        <v>2021</v>
      </c>
      <c r="J4879" t="s">
        <v>603</v>
      </c>
      <c r="K4879">
        <v>1046720.0620521462</v>
      </c>
      <c r="L4879">
        <v>0.17217741330133937</v>
      </c>
      <c r="M4879" t="s">
        <v>157</v>
      </c>
    </row>
    <row r="4880" spans="1:13" x14ac:dyDescent="0.3">
      <c r="A4880">
        <v>80</v>
      </c>
      <c r="B4880" t="s">
        <v>599</v>
      </c>
      <c r="C4880" s="1">
        <v>44501</v>
      </c>
      <c r="D4880" t="s">
        <v>66</v>
      </c>
      <c r="E4880" t="str">
        <f t="shared" si="76"/>
        <v>2021/11</v>
      </c>
      <c r="F4880">
        <v>5956744.2271937802</v>
      </c>
      <c r="G4880">
        <v>3.1714400391547909E-2</v>
      </c>
      <c r="H4880" t="s">
        <v>128</v>
      </c>
      <c r="I4880">
        <v>2021</v>
      </c>
      <c r="J4880" t="s">
        <v>603</v>
      </c>
      <c r="K4880">
        <v>1046720.0620521462</v>
      </c>
      <c r="L4880">
        <v>0.17572016224461187</v>
      </c>
      <c r="M4880" t="s">
        <v>157</v>
      </c>
    </row>
    <row r="4881" spans="1:13" x14ac:dyDescent="0.3">
      <c r="A4881">
        <v>80</v>
      </c>
      <c r="B4881" t="s">
        <v>599</v>
      </c>
      <c r="C4881" s="1">
        <v>44470</v>
      </c>
      <c r="D4881" t="s">
        <v>67</v>
      </c>
      <c r="E4881" t="str">
        <f t="shared" si="76"/>
        <v>2021/10</v>
      </c>
      <c r="F4881">
        <v>5770793.8929445604</v>
      </c>
      <c r="G4881">
        <v>-2.5906323427190892E-2</v>
      </c>
      <c r="H4881" t="s">
        <v>128</v>
      </c>
      <c r="I4881">
        <v>2021</v>
      </c>
      <c r="J4881" t="s">
        <v>603</v>
      </c>
      <c r="K4881">
        <v>1046720.0620521462</v>
      </c>
      <c r="L4881">
        <v>0.1813823334310862</v>
      </c>
      <c r="M4881" t="s">
        <v>157</v>
      </c>
    </row>
    <row r="4882" spans="1:13" x14ac:dyDescent="0.3">
      <c r="A4882">
        <v>80</v>
      </c>
      <c r="B4882" t="s">
        <v>599</v>
      </c>
      <c r="C4882" s="1">
        <v>44440</v>
      </c>
      <c r="D4882" t="s">
        <v>68</v>
      </c>
      <c r="E4882" t="str">
        <f t="shared" si="76"/>
        <v>2021/09</v>
      </c>
      <c r="F4882">
        <v>5922247.2757157898</v>
      </c>
      <c r="G4882">
        <v>-9.8848793307111646E-2</v>
      </c>
      <c r="H4882" t="s">
        <v>128</v>
      </c>
      <c r="I4882">
        <v>2021</v>
      </c>
      <c r="J4882" t="s">
        <v>603</v>
      </c>
      <c r="K4882">
        <v>1046720.0620521462</v>
      </c>
      <c r="L4882">
        <v>0.17674372806826694</v>
      </c>
      <c r="M4882" t="s">
        <v>157</v>
      </c>
    </row>
    <row r="4883" spans="1:13" x14ac:dyDescent="0.3">
      <c r="A4883">
        <v>80</v>
      </c>
      <c r="B4883" t="s">
        <v>599</v>
      </c>
      <c r="C4883" s="1">
        <v>44409</v>
      </c>
      <c r="D4883" t="s">
        <v>69</v>
      </c>
      <c r="E4883" t="str">
        <f t="shared" si="76"/>
        <v>2021/08</v>
      </c>
      <c r="F4883">
        <v>6537565.03644404</v>
      </c>
      <c r="G4883">
        <v>3.6508810411847122E-2</v>
      </c>
      <c r="H4883" t="s">
        <v>128</v>
      </c>
      <c r="I4883">
        <v>2021</v>
      </c>
      <c r="J4883" t="s">
        <v>603</v>
      </c>
      <c r="K4883">
        <v>1046720.0620521462</v>
      </c>
      <c r="L4883">
        <v>0.1601085505409344</v>
      </c>
      <c r="M4883" t="s">
        <v>157</v>
      </c>
    </row>
    <row r="4884" spans="1:13" x14ac:dyDescent="0.3">
      <c r="A4884">
        <v>80</v>
      </c>
      <c r="B4884" t="s">
        <v>599</v>
      </c>
      <c r="C4884" s="1">
        <v>44378</v>
      </c>
      <c r="D4884" t="s">
        <v>70</v>
      </c>
      <c r="E4884" t="str">
        <f t="shared" si="76"/>
        <v>2021/07</v>
      </c>
      <c r="F4884">
        <v>6303190.7103103902</v>
      </c>
      <c r="G4884">
        <v>1.4974511607960355E-2</v>
      </c>
      <c r="H4884" t="s">
        <v>128</v>
      </c>
      <c r="I4884">
        <v>2021</v>
      </c>
      <c r="J4884" t="s">
        <v>603</v>
      </c>
      <c r="K4884">
        <v>1046720.0620521462</v>
      </c>
      <c r="L4884">
        <v>0.16606193754220108</v>
      </c>
      <c r="M4884" t="s">
        <v>157</v>
      </c>
    </row>
    <row r="4885" spans="1:13" x14ac:dyDescent="0.3">
      <c r="A4885">
        <v>80</v>
      </c>
      <c r="B4885" t="s">
        <v>599</v>
      </c>
      <c r="C4885" s="1">
        <v>44348</v>
      </c>
      <c r="D4885" t="s">
        <v>71</v>
      </c>
      <c r="E4885" t="str">
        <f t="shared" si="76"/>
        <v>2021/06</v>
      </c>
      <c r="F4885">
        <v>6209506.6946458695</v>
      </c>
      <c r="G4885">
        <v>3.0830390427062534E-2</v>
      </c>
      <c r="H4885" t="s">
        <v>128</v>
      </c>
      <c r="I4885">
        <v>2021</v>
      </c>
      <c r="J4885" t="s">
        <v>603</v>
      </c>
      <c r="K4885">
        <v>1046720.0620521462</v>
      </c>
      <c r="L4885">
        <v>0.16856734576913779</v>
      </c>
      <c r="M4885" t="s">
        <v>157</v>
      </c>
    </row>
    <row r="4886" spans="1:13" x14ac:dyDescent="0.3">
      <c r="A4886">
        <v>80</v>
      </c>
      <c r="B4886" t="s">
        <v>599</v>
      </c>
      <c r="C4886" s="1">
        <v>44317</v>
      </c>
      <c r="D4886" t="s">
        <v>72</v>
      </c>
      <c r="E4886" t="str">
        <f t="shared" si="76"/>
        <v>2021/05</v>
      </c>
      <c r="F4886">
        <v>6020986.1916086599</v>
      </c>
      <c r="G4886">
        <v>3.3558525213585752E-2</v>
      </c>
      <c r="H4886" t="s">
        <v>128</v>
      </c>
      <c r="I4886">
        <v>2021</v>
      </c>
      <c r="J4886" t="s">
        <v>603</v>
      </c>
      <c r="K4886">
        <v>1046720.0620521462</v>
      </c>
      <c r="L4886">
        <v>0.17384528526422152</v>
      </c>
      <c r="M4886" t="s">
        <v>157</v>
      </c>
    </row>
    <row r="4887" spans="1:13" x14ac:dyDescent="0.3">
      <c r="A4887">
        <v>80</v>
      </c>
      <c r="B4887" t="s">
        <v>599</v>
      </c>
      <c r="C4887" s="1">
        <v>44287</v>
      </c>
      <c r="D4887" t="s">
        <v>73</v>
      </c>
      <c r="E4887" t="str">
        <f t="shared" si="76"/>
        <v>2021/04</v>
      </c>
      <c r="F4887">
        <v>5822283.5066943904</v>
      </c>
      <c r="G4887">
        <v>0.17680274543592428</v>
      </c>
      <c r="H4887" t="s">
        <v>128</v>
      </c>
      <c r="I4887">
        <v>2021</v>
      </c>
      <c r="J4887" t="s">
        <v>603</v>
      </c>
      <c r="K4887">
        <v>1046720.0620521462</v>
      </c>
      <c r="L4887">
        <v>0.17977827099086471</v>
      </c>
      <c r="M4887" t="s">
        <v>157</v>
      </c>
    </row>
    <row r="4888" spans="1:13" x14ac:dyDescent="0.3">
      <c r="A4888">
        <v>80</v>
      </c>
      <c r="B4888" t="s">
        <v>599</v>
      </c>
      <c r="C4888" s="1">
        <v>44256</v>
      </c>
      <c r="D4888" t="s">
        <v>74</v>
      </c>
      <c r="E4888" t="str">
        <f t="shared" si="76"/>
        <v>2021/03</v>
      </c>
      <c r="F4888">
        <v>4878753.6831928603</v>
      </c>
      <c r="G4888">
        <v>1.8929054099283919E-2</v>
      </c>
      <c r="H4888" t="s">
        <v>128</v>
      </c>
      <c r="I4888">
        <v>2021</v>
      </c>
      <c r="J4888" t="s">
        <v>603</v>
      </c>
      <c r="K4888">
        <v>1046720.0620521462</v>
      </c>
      <c r="L4888">
        <v>0.21454660965116173</v>
      </c>
      <c r="M4888" t="s">
        <v>157</v>
      </c>
    </row>
    <row r="4889" spans="1:13" x14ac:dyDescent="0.3">
      <c r="A4889">
        <v>80</v>
      </c>
      <c r="B4889" t="s">
        <v>599</v>
      </c>
      <c r="C4889" s="1">
        <v>44228</v>
      </c>
      <c r="D4889" t="s">
        <v>75</v>
      </c>
      <c r="E4889" t="str">
        <f t="shared" si="76"/>
        <v>2021/02</v>
      </c>
      <c r="F4889">
        <v>4787272.0526950099</v>
      </c>
      <c r="G4889">
        <v>4.9338258732048709E-2</v>
      </c>
      <c r="H4889" t="s">
        <v>128</v>
      </c>
      <c r="I4889">
        <v>2021</v>
      </c>
      <c r="J4889" t="s">
        <v>603</v>
      </c>
      <c r="K4889">
        <v>1046720.0620521462</v>
      </c>
      <c r="L4889">
        <v>0.21864645470960686</v>
      </c>
      <c r="M4889" t="s">
        <v>157</v>
      </c>
    </row>
    <row r="4890" spans="1:13" x14ac:dyDescent="0.3">
      <c r="A4890">
        <v>80</v>
      </c>
      <c r="B4890" t="s">
        <v>599</v>
      </c>
      <c r="C4890" s="1">
        <v>44197</v>
      </c>
      <c r="D4890" t="s">
        <v>76</v>
      </c>
      <c r="E4890" t="str">
        <f t="shared" si="76"/>
        <v>2021/01</v>
      </c>
      <c r="F4890">
        <v>4556808.4703317899</v>
      </c>
      <c r="G4890">
        <v>6.8281623184606441E-2</v>
      </c>
      <c r="H4890" t="s">
        <v>128</v>
      </c>
      <c r="I4890">
        <v>2021</v>
      </c>
      <c r="J4890" t="s">
        <v>603</v>
      </c>
      <c r="K4890">
        <v>1046720.0620521462</v>
      </c>
      <c r="L4890">
        <v>0.22970464281460848</v>
      </c>
      <c r="M4890" t="s">
        <v>157</v>
      </c>
    </row>
    <row r="4891" spans="1:13" x14ac:dyDescent="0.3">
      <c r="A4891">
        <v>80</v>
      </c>
      <c r="B4891" t="s">
        <v>599</v>
      </c>
      <c r="C4891" s="1">
        <v>44166</v>
      </c>
      <c r="D4891" t="s">
        <v>77</v>
      </c>
      <c r="E4891" t="str">
        <f t="shared" si="76"/>
        <v>2020/12</v>
      </c>
      <c r="F4891">
        <v>4256047.2691142298</v>
      </c>
      <c r="G4891">
        <v>4.1186415059092492E-2</v>
      </c>
      <c r="H4891" t="s">
        <v>128</v>
      </c>
      <c r="I4891">
        <v>2020</v>
      </c>
      <c r="J4891" t="s">
        <v>604</v>
      </c>
      <c r="K4891">
        <v>1072962.3380850782</v>
      </c>
      <c r="L4891">
        <v>0.25210301254675294</v>
      </c>
      <c r="M4891" t="s">
        <v>15</v>
      </c>
    </row>
    <row r="4892" spans="1:13" x14ac:dyDescent="0.3">
      <c r="A4892">
        <v>80</v>
      </c>
      <c r="B4892" t="s">
        <v>599</v>
      </c>
      <c r="C4892" s="1">
        <v>44136</v>
      </c>
      <c r="D4892" t="s">
        <v>79</v>
      </c>
      <c r="E4892" t="str">
        <f t="shared" si="76"/>
        <v>2020/11</v>
      </c>
      <c r="F4892">
        <v>4084316.6982213799</v>
      </c>
      <c r="G4892">
        <v>7.8114200581238899E-2</v>
      </c>
      <c r="H4892" t="s">
        <v>128</v>
      </c>
      <c r="I4892">
        <v>2020</v>
      </c>
      <c r="J4892" t="s">
        <v>604</v>
      </c>
      <c r="K4892">
        <v>1072962.3380850782</v>
      </c>
      <c r="L4892">
        <v>0.26270302167124482</v>
      </c>
      <c r="M4892" t="s">
        <v>15</v>
      </c>
    </row>
    <row r="4893" spans="1:13" x14ac:dyDescent="0.3">
      <c r="A4893">
        <v>80</v>
      </c>
      <c r="B4893" t="s">
        <v>599</v>
      </c>
      <c r="C4893" s="1">
        <v>44105</v>
      </c>
      <c r="D4893" t="s">
        <v>80</v>
      </c>
      <c r="E4893" t="str">
        <f t="shared" si="76"/>
        <v>2020/10</v>
      </c>
      <c r="F4893">
        <v>3777416.2448287602</v>
      </c>
      <c r="G4893">
        <v>-1.5333901564973556E-2</v>
      </c>
      <c r="H4893" t="s">
        <v>128</v>
      </c>
      <c r="I4893">
        <v>2020</v>
      </c>
      <c r="J4893" t="s">
        <v>604</v>
      </c>
      <c r="K4893">
        <v>1072962.3380850782</v>
      </c>
      <c r="L4893">
        <v>0.28404662566746552</v>
      </c>
      <c r="M4893" t="s">
        <v>15</v>
      </c>
    </row>
    <row r="4894" spans="1:13" x14ac:dyDescent="0.3">
      <c r="A4894">
        <v>80</v>
      </c>
      <c r="B4894" t="s">
        <v>599</v>
      </c>
      <c r="C4894" s="1">
        <v>44075</v>
      </c>
      <c r="D4894" t="s">
        <v>81</v>
      </c>
      <c r="E4894" t="str">
        <f t="shared" si="76"/>
        <v>2020/09</v>
      </c>
      <c r="F4894">
        <v>3835785.14147643</v>
      </c>
      <c r="G4894">
        <v>-4.7479207632770129E-3</v>
      </c>
      <c r="H4894" t="s">
        <v>128</v>
      </c>
      <c r="I4894">
        <v>2020</v>
      </c>
      <c r="J4894" t="s">
        <v>604</v>
      </c>
      <c r="K4894">
        <v>1072962.3380850782</v>
      </c>
      <c r="L4894">
        <v>0.27972430637032103</v>
      </c>
      <c r="M4894" t="s">
        <v>15</v>
      </c>
    </row>
    <row r="4895" spans="1:13" x14ac:dyDescent="0.3">
      <c r="A4895">
        <v>80</v>
      </c>
      <c r="B4895" t="s">
        <v>599</v>
      </c>
      <c r="C4895" s="1">
        <v>44044</v>
      </c>
      <c r="D4895" t="s">
        <v>82</v>
      </c>
      <c r="E4895" t="str">
        <f t="shared" si="76"/>
        <v>2020/08</v>
      </c>
      <c r="F4895">
        <v>3854040.4484749599</v>
      </c>
      <c r="G4895">
        <v>1.0481335739890693E-2</v>
      </c>
      <c r="H4895" t="s">
        <v>128</v>
      </c>
      <c r="I4895">
        <v>2020</v>
      </c>
      <c r="J4895" t="s">
        <v>604</v>
      </c>
      <c r="K4895">
        <v>1072962.3380850782</v>
      </c>
      <c r="L4895">
        <v>0.27839934542193201</v>
      </c>
      <c r="M4895" t="s">
        <v>15</v>
      </c>
    </row>
    <row r="4896" spans="1:13" x14ac:dyDescent="0.3">
      <c r="A4896">
        <v>80</v>
      </c>
      <c r="B4896" t="s">
        <v>599</v>
      </c>
      <c r="C4896" s="1">
        <v>44013</v>
      </c>
      <c r="D4896" t="s">
        <v>83</v>
      </c>
      <c r="E4896" t="str">
        <f t="shared" si="76"/>
        <v>2020/07</v>
      </c>
      <c r="F4896">
        <v>3813855.9182391898</v>
      </c>
      <c r="G4896">
        <v>0.12372731098299904</v>
      </c>
      <c r="H4896" t="s">
        <v>128</v>
      </c>
      <c r="I4896">
        <v>2020</v>
      </c>
      <c r="J4896" t="s">
        <v>604</v>
      </c>
      <c r="K4896">
        <v>1072962.3380850782</v>
      </c>
      <c r="L4896">
        <v>0.28133268825227453</v>
      </c>
      <c r="M4896" t="s">
        <v>15</v>
      </c>
    </row>
    <row r="4897" spans="1:13" x14ac:dyDescent="0.3">
      <c r="A4897">
        <v>80</v>
      </c>
      <c r="B4897" t="s">
        <v>599</v>
      </c>
      <c r="C4897" s="1">
        <v>43983</v>
      </c>
      <c r="D4897" t="s">
        <v>84</v>
      </c>
      <c r="E4897" t="str">
        <f t="shared" si="76"/>
        <v>2020/06</v>
      </c>
      <c r="F4897">
        <v>3370002.2715264698</v>
      </c>
      <c r="G4897">
        <v>2.4707227122888087E-2</v>
      </c>
      <c r="H4897" t="s">
        <v>128</v>
      </c>
      <c r="I4897">
        <v>2020</v>
      </c>
      <c r="J4897" t="s">
        <v>604</v>
      </c>
      <c r="K4897">
        <v>1072962.3380850782</v>
      </c>
      <c r="L4897">
        <v>0.31838623586418868</v>
      </c>
      <c r="M4897" t="s">
        <v>15</v>
      </c>
    </row>
    <row r="4898" spans="1:13" x14ac:dyDescent="0.3">
      <c r="A4898">
        <v>80</v>
      </c>
      <c r="B4898" t="s">
        <v>599</v>
      </c>
      <c r="C4898" s="1">
        <v>43952</v>
      </c>
      <c r="D4898" t="s">
        <v>85</v>
      </c>
      <c r="E4898" t="str">
        <f t="shared" si="76"/>
        <v>2020/05</v>
      </c>
      <c r="F4898">
        <v>3287759.0447595902</v>
      </c>
      <c r="G4898">
        <v>8.3985702172156063E-2</v>
      </c>
      <c r="H4898" t="s">
        <v>128</v>
      </c>
      <c r="I4898">
        <v>2020</v>
      </c>
      <c r="J4898" t="s">
        <v>604</v>
      </c>
      <c r="K4898">
        <v>1072962.3380850782</v>
      </c>
      <c r="L4898">
        <v>0.32635066118829159</v>
      </c>
      <c r="M4898" t="s">
        <v>15</v>
      </c>
    </row>
    <row r="4899" spans="1:13" x14ac:dyDescent="0.3">
      <c r="A4899">
        <v>80</v>
      </c>
      <c r="B4899" t="s">
        <v>599</v>
      </c>
      <c r="C4899" s="1">
        <v>43922</v>
      </c>
      <c r="D4899" t="s">
        <v>86</v>
      </c>
      <c r="E4899" t="str">
        <f t="shared" si="76"/>
        <v>2020/04</v>
      </c>
      <c r="F4899">
        <v>3022911.6490227799</v>
      </c>
      <c r="G4899">
        <v>0.10180848336368914</v>
      </c>
      <c r="H4899" t="s">
        <v>128</v>
      </c>
      <c r="I4899">
        <v>2020</v>
      </c>
      <c r="J4899" t="s">
        <v>604</v>
      </c>
      <c r="K4899">
        <v>1072962.3380850782</v>
      </c>
      <c r="L4899">
        <v>0.35494333366704117</v>
      </c>
      <c r="M4899" t="s">
        <v>15</v>
      </c>
    </row>
    <row r="4900" spans="1:13" x14ac:dyDescent="0.3">
      <c r="A4900">
        <v>80</v>
      </c>
      <c r="B4900" t="s">
        <v>599</v>
      </c>
      <c r="C4900" s="1">
        <v>43891</v>
      </c>
      <c r="D4900" t="s">
        <v>87</v>
      </c>
      <c r="E4900" t="str">
        <f t="shared" si="76"/>
        <v>2020/03</v>
      </c>
      <c r="F4900">
        <v>2730301.3992231102</v>
      </c>
      <c r="G4900">
        <v>-0.29713553615884813</v>
      </c>
      <c r="H4900" t="s">
        <v>128</v>
      </c>
      <c r="I4900">
        <v>2020</v>
      </c>
      <c r="J4900" t="s">
        <v>604</v>
      </c>
      <c r="K4900">
        <v>1072962.3380850782</v>
      </c>
      <c r="L4900">
        <v>0.39298311109183137</v>
      </c>
      <c r="M4900" t="s">
        <v>15</v>
      </c>
    </row>
    <row r="4901" spans="1:13" x14ac:dyDescent="0.3">
      <c r="A4901">
        <v>80</v>
      </c>
      <c r="B4901" t="s">
        <v>599</v>
      </c>
      <c r="C4901" s="1">
        <v>43862</v>
      </c>
      <c r="D4901" t="s">
        <v>88</v>
      </c>
      <c r="E4901" t="str">
        <f t="shared" si="76"/>
        <v>2020/02</v>
      </c>
      <c r="F4901">
        <v>3674979.4540248001</v>
      </c>
      <c r="G4901">
        <v>-9.2952893634484862E-2</v>
      </c>
      <c r="H4901" t="s">
        <v>128</v>
      </c>
      <c r="I4901">
        <v>2020</v>
      </c>
      <c r="J4901" t="s">
        <v>604</v>
      </c>
      <c r="K4901">
        <v>1072962.3380850782</v>
      </c>
      <c r="L4901">
        <v>0.29196417327176638</v>
      </c>
      <c r="M4901" t="s">
        <v>15</v>
      </c>
    </row>
    <row r="4902" spans="1:13" x14ac:dyDescent="0.3">
      <c r="A4902">
        <v>80</v>
      </c>
      <c r="B4902" t="s">
        <v>599</v>
      </c>
      <c r="C4902" s="1">
        <v>43831</v>
      </c>
      <c r="D4902" t="s">
        <v>89</v>
      </c>
      <c r="E4902" t="str">
        <f t="shared" si="76"/>
        <v>2020/01</v>
      </c>
      <c r="F4902">
        <v>4032959.3461568798</v>
      </c>
      <c r="G4902">
        <v>-4.3219326074733055E-2</v>
      </c>
      <c r="H4902" t="s">
        <v>128</v>
      </c>
      <c r="I4902">
        <v>2020</v>
      </c>
      <c r="J4902" t="s">
        <v>604</v>
      </c>
      <c r="K4902">
        <v>1072962.3380850782</v>
      </c>
      <c r="L4902">
        <v>0.26604838928206259</v>
      </c>
      <c r="M4902" t="s">
        <v>15</v>
      </c>
    </row>
    <row r="4903" spans="1:13" x14ac:dyDescent="0.3">
      <c r="A4903">
        <v>80</v>
      </c>
      <c r="B4903" t="s">
        <v>599</v>
      </c>
      <c r="C4903" s="1">
        <v>43800</v>
      </c>
      <c r="D4903" t="s">
        <v>90</v>
      </c>
      <c r="E4903" t="str">
        <f t="shared" si="76"/>
        <v>2019/12</v>
      </c>
      <c r="F4903">
        <v>4211082.58878229</v>
      </c>
      <c r="G4903">
        <v>5.046809371898258E-2</v>
      </c>
      <c r="H4903" t="s">
        <v>128</v>
      </c>
      <c r="I4903">
        <v>2019</v>
      </c>
      <c r="J4903" t="s">
        <v>605</v>
      </c>
      <c r="K4903">
        <v>931510.04470555566</v>
      </c>
      <c r="L4903">
        <v>0.22120441123310253</v>
      </c>
      <c r="M4903" t="s">
        <v>157</v>
      </c>
    </row>
    <row r="4904" spans="1:13" x14ac:dyDescent="0.3">
      <c r="A4904">
        <v>80</v>
      </c>
      <c r="B4904" t="s">
        <v>599</v>
      </c>
      <c r="C4904" s="1">
        <v>43770</v>
      </c>
      <c r="D4904" t="s">
        <v>92</v>
      </c>
      <c r="E4904" t="str">
        <f t="shared" si="76"/>
        <v>2019/11</v>
      </c>
      <c r="F4904">
        <v>4003831.0605694102</v>
      </c>
      <c r="G4904">
        <v>0.11124737007443702</v>
      </c>
      <c r="H4904" t="s">
        <v>128</v>
      </c>
      <c r="I4904">
        <v>2019</v>
      </c>
      <c r="J4904" t="s">
        <v>605</v>
      </c>
      <c r="K4904">
        <v>931510.04470555566</v>
      </c>
      <c r="L4904">
        <v>0.23265468263115968</v>
      </c>
      <c r="M4904" t="s">
        <v>157</v>
      </c>
    </row>
    <row r="4905" spans="1:13" x14ac:dyDescent="0.3">
      <c r="A4905">
        <v>80</v>
      </c>
      <c r="B4905" t="s">
        <v>599</v>
      </c>
      <c r="C4905" s="1">
        <v>43739</v>
      </c>
      <c r="D4905" t="s">
        <v>93</v>
      </c>
      <c r="E4905" t="str">
        <f t="shared" si="76"/>
        <v>2019/10</v>
      </c>
      <c r="F4905">
        <v>3582297.2975071198</v>
      </c>
      <c r="G4905">
        <v>4.3614614679263544E-2</v>
      </c>
      <c r="H4905" t="s">
        <v>128</v>
      </c>
      <c r="I4905">
        <v>2019</v>
      </c>
      <c r="J4905" t="s">
        <v>605</v>
      </c>
      <c r="K4905">
        <v>931510.04470555566</v>
      </c>
      <c r="L4905">
        <v>0.26003147347758743</v>
      </c>
      <c r="M4905" t="s">
        <v>15</v>
      </c>
    </row>
    <row r="4906" spans="1:13" x14ac:dyDescent="0.3">
      <c r="A4906">
        <v>80</v>
      </c>
      <c r="B4906" t="s">
        <v>599</v>
      </c>
      <c r="C4906" s="1">
        <v>43709</v>
      </c>
      <c r="D4906" t="s">
        <v>94</v>
      </c>
      <c r="E4906" t="str">
        <f t="shared" si="76"/>
        <v>2019/09</v>
      </c>
      <c r="F4906">
        <v>3429414.9672427201</v>
      </c>
      <c r="G4906">
        <v>-4.5582621381771229E-2</v>
      </c>
      <c r="H4906" t="s">
        <v>128</v>
      </c>
      <c r="I4906">
        <v>2019</v>
      </c>
      <c r="J4906" t="s">
        <v>605</v>
      </c>
      <c r="K4906">
        <v>931510.04470555566</v>
      </c>
      <c r="L4906">
        <v>0.27162360157729698</v>
      </c>
      <c r="M4906" t="s">
        <v>15</v>
      </c>
    </row>
    <row r="4907" spans="1:13" x14ac:dyDescent="0.3">
      <c r="A4907">
        <v>80</v>
      </c>
      <c r="B4907" t="s">
        <v>599</v>
      </c>
      <c r="C4907" s="1">
        <v>43678</v>
      </c>
      <c r="D4907" t="s">
        <v>95</v>
      </c>
      <c r="E4907" t="str">
        <f t="shared" si="76"/>
        <v>2019/08</v>
      </c>
      <c r="F4907">
        <v>3589354.2243610099</v>
      </c>
      <c r="G4907">
        <v>-3.9204709037674611E-2</v>
      </c>
      <c r="H4907" t="s">
        <v>128</v>
      </c>
      <c r="I4907">
        <v>2019</v>
      </c>
      <c r="J4907" t="s">
        <v>605</v>
      </c>
      <c r="K4907">
        <v>931510.04470555566</v>
      </c>
      <c r="L4907">
        <v>0.25952023302224692</v>
      </c>
      <c r="M4907" t="s">
        <v>15</v>
      </c>
    </row>
    <row r="4908" spans="1:13" x14ac:dyDescent="0.3">
      <c r="A4908">
        <v>80</v>
      </c>
      <c r="B4908" t="s">
        <v>599</v>
      </c>
      <c r="C4908" s="1">
        <v>43647</v>
      </c>
      <c r="D4908" t="s">
        <v>96</v>
      </c>
      <c r="E4908" t="str">
        <f t="shared" si="76"/>
        <v>2019/07</v>
      </c>
      <c r="F4908">
        <v>3732868.6515959501</v>
      </c>
      <c r="G4908">
        <v>7.1994368203538838E-3</v>
      </c>
      <c r="H4908" t="s">
        <v>128</v>
      </c>
      <c r="I4908">
        <v>2019</v>
      </c>
      <c r="J4908" t="s">
        <v>605</v>
      </c>
      <c r="K4908">
        <v>931510.04470555566</v>
      </c>
      <c r="L4908">
        <v>0.24954267927624454</v>
      </c>
      <c r="M4908" t="s">
        <v>15</v>
      </c>
    </row>
    <row r="4909" spans="1:13" x14ac:dyDescent="0.3">
      <c r="A4909">
        <v>80</v>
      </c>
      <c r="B4909" t="s">
        <v>599</v>
      </c>
      <c r="C4909" s="1">
        <v>43617</v>
      </c>
      <c r="D4909" t="s">
        <v>97</v>
      </c>
      <c r="E4909" t="str">
        <f t="shared" si="76"/>
        <v>2019/06</v>
      </c>
      <c r="F4909">
        <v>3706090.6086572101</v>
      </c>
      <c r="G4909">
        <v>0.13601548198939076</v>
      </c>
      <c r="H4909" t="s">
        <v>128</v>
      </c>
      <c r="I4909">
        <v>2019</v>
      </c>
      <c r="J4909" t="s">
        <v>605</v>
      </c>
      <c r="K4909">
        <v>931510.04470555566</v>
      </c>
      <c r="L4909">
        <v>0.25134572871197558</v>
      </c>
      <c r="M4909" t="s">
        <v>15</v>
      </c>
    </row>
    <row r="4910" spans="1:13" x14ac:dyDescent="0.3">
      <c r="A4910">
        <v>80</v>
      </c>
      <c r="B4910" t="s">
        <v>599</v>
      </c>
      <c r="C4910" s="1">
        <v>43586</v>
      </c>
      <c r="D4910" t="s">
        <v>98</v>
      </c>
      <c r="E4910" t="str">
        <f t="shared" si="76"/>
        <v>2019/05</v>
      </c>
      <c r="F4910">
        <v>3234783.8018259001</v>
      </c>
      <c r="G4910">
        <v>-0.14798217882071424</v>
      </c>
      <c r="H4910" t="s">
        <v>128</v>
      </c>
      <c r="I4910">
        <v>2019</v>
      </c>
      <c r="J4910" t="s">
        <v>605</v>
      </c>
      <c r="K4910">
        <v>931510.04470555566</v>
      </c>
      <c r="L4910">
        <v>0.28796670868073382</v>
      </c>
      <c r="M4910" t="s">
        <v>15</v>
      </c>
    </row>
    <row r="4911" spans="1:13" x14ac:dyDescent="0.3">
      <c r="A4911">
        <v>80</v>
      </c>
      <c r="B4911" t="s">
        <v>599</v>
      </c>
      <c r="C4911" s="1">
        <v>43556</v>
      </c>
      <c r="D4911" t="s">
        <v>99</v>
      </c>
      <c r="E4911" t="str">
        <f t="shared" si="76"/>
        <v>2019/04</v>
      </c>
      <c r="F4911">
        <v>3750706.6925511602</v>
      </c>
      <c r="G4911">
        <v>9.217534880654342E-2</v>
      </c>
      <c r="H4911" t="s">
        <v>128</v>
      </c>
      <c r="I4911">
        <v>2019</v>
      </c>
      <c r="J4911" t="s">
        <v>605</v>
      </c>
      <c r="K4911">
        <v>931510.04470555566</v>
      </c>
      <c r="L4911">
        <v>0.24835587558886404</v>
      </c>
      <c r="M4911" t="s">
        <v>15</v>
      </c>
    </row>
    <row r="4912" spans="1:13" x14ac:dyDescent="0.3">
      <c r="A4912">
        <v>80</v>
      </c>
      <c r="B4912" t="s">
        <v>599</v>
      </c>
      <c r="C4912" s="1">
        <v>43525</v>
      </c>
      <c r="D4912" t="s">
        <v>100</v>
      </c>
      <c r="E4912" t="str">
        <f t="shared" si="76"/>
        <v>2019/03</v>
      </c>
      <c r="F4912">
        <v>3420439.06621349</v>
      </c>
      <c r="G4912">
        <v>1.2605196922653219E-2</v>
      </c>
      <c r="H4912" t="s">
        <v>128</v>
      </c>
      <c r="I4912">
        <v>2019</v>
      </c>
      <c r="J4912" t="s">
        <v>605</v>
      </c>
      <c r="K4912">
        <v>931510.04470555566</v>
      </c>
      <c r="L4912">
        <v>0.27233639502801027</v>
      </c>
      <c r="M4912" t="s">
        <v>15</v>
      </c>
    </row>
    <row r="4913" spans="1:13" x14ac:dyDescent="0.3">
      <c r="A4913">
        <v>80</v>
      </c>
      <c r="B4913" t="s">
        <v>599</v>
      </c>
      <c r="C4913" s="1">
        <v>43497</v>
      </c>
      <c r="D4913" t="s">
        <v>101</v>
      </c>
      <c r="E4913" t="str">
        <f t="shared" si="76"/>
        <v>2019/02</v>
      </c>
      <c r="F4913">
        <v>3377594.35851243</v>
      </c>
      <c r="G4913">
        <v>-1.1560786479824298E-2</v>
      </c>
      <c r="H4913" t="s">
        <v>128</v>
      </c>
      <c r="I4913">
        <v>2019</v>
      </c>
      <c r="J4913" t="s">
        <v>605</v>
      </c>
      <c r="K4913">
        <v>931510.04470555566</v>
      </c>
      <c r="L4913">
        <v>0.27579097601164104</v>
      </c>
      <c r="M4913" t="s">
        <v>15</v>
      </c>
    </row>
    <row r="4914" spans="1:13" x14ac:dyDescent="0.3">
      <c r="A4914">
        <v>80</v>
      </c>
      <c r="B4914" t="s">
        <v>599</v>
      </c>
      <c r="C4914" s="1">
        <v>43466</v>
      </c>
      <c r="D4914" t="s">
        <v>102</v>
      </c>
      <c r="E4914" t="str">
        <f t="shared" si="76"/>
        <v>2019/01</v>
      </c>
      <c r="F4914">
        <v>3416868.5887801899</v>
      </c>
      <c r="G4914">
        <v>4.6688667422015544E-2</v>
      </c>
      <c r="H4914" t="s">
        <v>128</v>
      </c>
      <c r="I4914">
        <v>2019</v>
      </c>
      <c r="J4914" t="s">
        <v>605</v>
      </c>
      <c r="K4914">
        <v>931510.04470555566</v>
      </c>
      <c r="L4914">
        <v>0.27262097458600287</v>
      </c>
      <c r="M4914" t="s">
        <v>15</v>
      </c>
    </row>
    <row r="4915" spans="1:13" x14ac:dyDescent="0.3">
      <c r="A4915">
        <v>80</v>
      </c>
      <c r="B4915" t="s">
        <v>599</v>
      </c>
      <c r="C4915" s="1">
        <v>43435</v>
      </c>
      <c r="D4915" t="s">
        <v>103</v>
      </c>
      <c r="E4915" t="str">
        <f t="shared" si="76"/>
        <v>2018/12</v>
      </c>
      <c r="F4915">
        <v>3261006.35926926</v>
      </c>
      <c r="G4915">
        <v>-3.077166785083223E-2</v>
      </c>
      <c r="H4915" t="s">
        <v>128</v>
      </c>
      <c r="I4915">
        <v>2018</v>
      </c>
      <c r="J4915" t="s">
        <v>606</v>
      </c>
      <c r="K4915">
        <v>845650.83923097281</v>
      </c>
      <c r="L4915">
        <v>0.25932204542540965</v>
      </c>
      <c r="M4915" t="s">
        <v>157</v>
      </c>
    </row>
    <row r="4916" spans="1:13" x14ac:dyDescent="0.3">
      <c r="A4916">
        <v>80</v>
      </c>
      <c r="B4916" t="s">
        <v>599</v>
      </c>
      <c r="C4916" s="1">
        <v>43405</v>
      </c>
      <c r="D4916" t="s">
        <v>105</v>
      </c>
      <c r="E4916" t="str">
        <f t="shared" si="76"/>
        <v>2018/11</v>
      </c>
      <c r="F4916">
        <v>3362912.8388816798</v>
      </c>
      <c r="G4916">
        <v>-2.1342278062261265E-2</v>
      </c>
      <c r="H4916" t="s">
        <v>128</v>
      </c>
      <c r="I4916">
        <v>2018</v>
      </c>
      <c r="J4916" t="s">
        <v>606</v>
      </c>
      <c r="K4916">
        <v>845650.83923097281</v>
      </c>
      <c r="L4916">
        <v>0.25146379931517637</v>
      </c>
      <c r="M4916" t="s">
        <v>157</v>
      </c>
    </row>
    <row r="4917" spans="1:13" x14ac:dyDescent="0.3">
      <c r="A4917">
        <v>80</v>
      </c>
      <c r="B4917" t="s">
        <v>599</v>
      </c>
      <c r="C4917" s="1">
        <v>43374</v>
      </c>
      <c r="D4917" t="s">
        <v>106</v>
      </c>
      <c r="E4917" t="str">
        <f t="shared" si="76"/>
        <v>2018/10</v>
      </c>
      <c r="F4917">
        <v>3435456.4289541799</v>
      </c>
      <c r="G4917">
        <v>-9.807647497694133E-2</v>
      </c>
      <c r="H4917" t="s">
        <v>128</v>
      </c>
      <c r="I4917">
        <v>2018</v>
      </c>
      <c r="J4917" t="s">
        <v>606</v>
      </c>
      <c r="K4917">
        <v>845650.83923097281</v>
      </c>
      <c r="L4917">
        <v>0.2461538537074113</v>
      </c>
      <c r="M4917" t="s">
        <v>157</v>
      </c>
    </row>
    <row r="4918" spans="1:13" x14ac:dyDescent="0.3">
      <c r="A4918">
        <v>80</v>
      </c>
      <c r="B4918" t="s">
        <v>599</v>
      </c>
      <c r="C4918" s="1">
        <v>43344</v>
      </c>
      <c r="D4918" t="s">
        <v>107</v>
      </c>
      <c r="E4918" t="str">
        <f t="shared" si="76"/>
        <v>2018/09</v>
      </c>
      <c r="F4918">
        <v>3789470.3795771999</v>
      </c>
      <c r="G4918">
        <v>-9.6386887562073711E-2</v>
      </c>
      <c r="H4918" t="s">
        <v>128</v>
      </c>
      <c r="I4918">
        <v>2018</v>
      </c>
      <c r="J4918" t="s">
        <v>606</v>
      </c>
      <c r="K4918">
        <v>845650.83923097281</v>
      </c>
      <c r="L4918">
        <v>0.22315805495894234</v>
      </c>
      <c r="M4918" t="s">
        <v>157</v>
      </c>
    </row>
    <row r="4919" spans="1:13" x14ac:dyDescent="0.3">
      <c r="A4919">
        <v>80</v>
      </c>
      <c r="B4919" t="s">
        <v>599</v>
      </c>
      <c r="C4919" s="1">
        <v>43313</v>
      </c>
      <c r="D4919" t="s">
        <v>108</v>
      </c>
      <c r="E4919" t="str">
        <f t="shared" si="76"/>
        <v>2018/08</v>
      </c>
      <c r="F4919">
        <v>4172908.0019956501</v>
      </c>
      <c r="G4919">
        <v>-2.7580840186032102E-2</v>
      </c>
      <c r="H4919" t="s">
        <v>128</v>
      </c>
      <c r="I4919">
        <v>2018</v>
      </c>
      <c r="J4919" t="s">
        <v>606</v>
      </c>
      <c r="K4919">
        <v>845650.83923097281</v>
      </c>
      <c r="L4919">
        <v>0.20265264387006593</v>
      </c>
      <c r="M4919" t="s">
        <v>157</v>
      </c>
    </row>
    <row r="4920" spans="1:13" x14ac:dyDescent="0.3">
      <c r="A4920">
        <v>80</v>
      </c>
      <c r="B4920" t="s">
        <v>599</v>
      </c>
      <c r="C4920" s="1">
        <v>43282</v>
      </c>
      <c r="D4920" t="s">
        <v>109</v>
      </c>
      <c r="E4920" t="str">
        <f t="shared" si="76"/>
        <v>2018/07</v>
      </c>
      <c r="F4920">
        <v>4289602.1750069102</v>
      </c>
      <c r="G4920">
        <v>9.2740124525543532E-2</v>
      </c>
      <c r="H4920" t="s">
        <v>128</v>
      </c>
      <c r="I4920">
        <v>2018</v>
      </c>
      <c r="J4920" t="s">
        <v>606</v>
      </c>
      <c r="K4920">
        <v>845650.83923097281</v>
      </c>
      <c r="L4920">
        <v>0.19713968912038107</v>
      </c>
      <c r="M4920" t="s">
        <v>157</v>
      </c>
    </row>
    <row r="4921" spans="1:13" x14ac:dyDescent="0.3">
      <c r="A4921">
        <v>80</v>
      </c>
      <c r="B4921" t="s">
        <v>599</v>
      </c>
      <c r="C4921" s="1">
        <v>43252</v>
      </c>
      <c r="D4921" t="s">
        <v>110</v>
      </c>
      <c r="E4921" t="str">
        <f t="shared" si="76"/>
        <v>2018/06</v>
      </c>
      <c r="F4921">
        <v>3909673.5169736999</v>
      </c>
      <c r="G4921">
        <v>-2.4434085181592614E-2</v>
      </c>
      <c r="H4921" t="s">
        <v>128</v>
      </c>
      <c r="I4921">
        <v>2018</v>
      </c>
      <c r="J4921" t="s">
        <v>606</v>
      </c>
      <c r="K4921">
        <v>845650.83923097281</v>
      </c>
      <c r="L4921">
        <v>0.21629704770989486</v>
      </c>
      <c r="M4921" t="s">
        <v>157</v>
      </c>
    </row>
    <row r="4922" spans="1:13" x14ac:dyDescent="0.3">
      <c r="A4922">
        <v>80</v>
      </c>
      <c r="B4922" t="s">
        <v>599</v>
      </c>
      <c r="C4922" s="1">
        <v>43221</v>
      </c>
      <c r="D4922" t="s">
        <v>111</v>
      </c>
      <c r="E4922" t="str">
        <f t="shared" si="76"/>
        <v>2018/05</v>
      </c>
      <c r="F4922">
        <v>4006379.4620995498</v>
      </c>
      <c r="G4922">
        <v>6.0418718252734163E-2</v>
      </c>
      <c r="H4922" t="s">
        <v>128</v>
      </c>
      <c r="I4922">
        <v>2018</v>
      </c>
      <c r="J4922" t="s">
        <v>606</v>
      </c>
      <c r="K4922">
        <v>845650.83923097281</v>
      </c>
      <c r="L4922">
        <v>0.21107607185760882</v>
      </c>
      <c r="M4922" t="s">
        <v>157</v>
      </c>
    </row>
    <row r="4923" spans="1:13" x14ac:dyDescent="0.3">
      <c r="A4923">
        <v>80</v>
      </c>
      <c r="B4923" t="s">
        <v>599</v>
      </c>
      <c r="C4923" s="1">
        <v>43191</v>
      </c>
      <c r="D4923" t="s">
        <v>112</v>
      </c>
      <c r="E4923" t="str">
        <f t="shared" si="76"/>
        <v>2018/04</v>
      </c>
      <c r="F4923">
        <v>3771486.56455713</v>
      </c>
      <c r="G4923">
        <v>1.1051200287528644E-2</v>
      </c>
      <c r="H4923" t="s">
        <v>128</v>
      </c>
      <c r="I4923">
        <v>2018</v>
      </c>
      <c r="J4923" t="s">
        <v>606</v>
      </c>
      <c r="K4923">
        <v>845650.83923097281</v>
      </c>
      <c r="L4923">
        <v>0.22422215345483382</v>
      </c>
      <c r="M4923" t="s">
        <v>157</v>
      </c>
    </row>
    <row r="4924" spans="1:13" x14ac:dyDescent="0.3">
      <c r="A4924">
        <v>80</v>
      </c>
      <c r="B4924" t="s">
        <v>599</v>
      </c>
      <c r="C4924" s="1">
        <v>43160</v>
      </c>
      <c r="D4924" t="s">
        <v>113</v>
      </c>
      <c r="E4924" t="str">
        <f t="shared" si="76"/>
        <v>2018/03</v>
      </c>
      <c r="F4924">
        <v>3730036.5691044298</v>
      </c>
      <c r="G4924">
        <v>-0.12759944019655275</v>
      </c>
      <c r="H4924" t="s">
        <v>128</v>
      </c>
      <c r="I4924">
        <v>2018</v>
      </c>
      <c r="J4924" t="s">
        <v>606</v>
      </c>
      <c r="K4924">
        <v>845650.83923097281</v>
      </c>
      <c r="L4924">
        <v>0.22671381997576795</v>
      </c>
      <c r="M4924" t="s">
        <v>157</v>
      </c>
    </row>
    <row r="4925" spans="1:13" x14ac:dyDescent="0.3">
      <c r="A4925">
        <v>80</v>
      </c>
      <c r="B4925" t="s">
        <v>599</v>
      </c>
      <c r="C4925" s="1">
        <v>43132</v>
      </c>
      <c r="D4925" t="s">
        <v>114</v>
      </c>
      <c r="E4925" t="str">
        <f t="shared" si="76"/>
        <v>2018/02</v>
      </c>
      <c r="F4925">
        <v>4237686.4759137304</v>
      </c>
      <c r="G4925">
        <v>-7.9854573824427774E-2</v>
      </c>
      <c r="H4925" t="s">
        <v>128</v>
      </c>
      <c r="I4925">
        <v>2018</v>
      </c>
      <c r="J4925" t="s">
        <v>606</v>
      </c>
      <c r="K4925">
        <v>845650.83923097281</v>
      </c>
      <c r="L4925">
        <v>0.19955483824428835</v>
      </c>
      <c r="M4925" t="s">
        <v>157</v>
      </c>
    </row>
    <row r="4926" spans="1:13" x14ac:dyDescent="0.3">
      <c r="A4926">
        <v>80</v>
      </c>
      <c r="B4926" t="s">
        <v>599</v>
      </c>
      <c r="C4926" s="1">
        <v>43101</v>
      </c>
      <c r="D4926" t="s">
        <v>115</v>
      </c>
      <c r="E4926" t="str">
        <f t="shared" si="76"/>
        <v>2018/01</v>
      </c>
      <c r="F4926">
        <v>4589963.4068557397</v>
      </c>
      <c r="G4926">
        <v>-6.5287227353586497E-2</v>
      </c>
      <c r="H4926" t="s">
        <v>128</v>
      </c>
      <c r="I4926">
        <v>2018</v>
      </c>
      <c r="J4926" t="s">
        <v>606</v>
      </c>
      <c r="K4926">
        <v>845650.83923097281</v>
      </c>
      <c r="L4926">
        <v>0.18423912442697851</v>
      </c>
      <c r="M4926" t="s">
        <v>157</v>
      </c>
    </row>
    <row r="4927" spans="1:13" x14ac:dyDescent="0.3">
      <c r="A4927">
        <v>80</v>
      </c>
      <c r="B4927" t="s">
        <v>599</v>
      </c>
      <c r="C4927" s="1">
        <v>43070</v>
      </c>
      <c r="D4927" t="s">
        <v>116</v>
      </c>
      <c r="E4927" t="str">
        <f t="shared" si="76"/>
        <v>2017/12</v>
      </c>
      <c r="F4927">
        <v>4899627.9763072999</v>
      </c>
      <c r="G4927">
        <v>5.9510928874781939E-2</v>
      </c>
      <c r="H4927" t="s">
        <v>128</v>
      </c>
      <c r="I4927">
        <v>2017</v>
      </c>
      <c r="J4927" t="s">
        <v>607</v>
      </c>
      <c r="K4927">
        <v>820770.39262670709</v>
      </c>
      <c r="L4927">
        <v>0.16751688017858382</v>
      </c>
      <c r="M4927" t="s">
        <v>157</v>
      </c>
    </row>
    <row r="4928" spans="1:13" x14ac:dyDescent="0.3">
      <c r="A4928">
        <v>80</v>
      </c>
      <c r="B4928" t="s">
        <v>599</v>
      </c>
      <c r="C4928" s="1">
        <v>43040</v>
      </c>
      <c r="D4928" t="s">
        <v>118</v>
      </c>
      <c r="E4928" t="str">
        <f t="shared" si="76"/>
        <v>2017/11</v>
      </c>
      <c r="F4928">
        <v>4616553.1266476801</v>
      </c>
      <c r="G4928">
        <v>2.7465458903342906E-2</v>
      </c>
      <c r="H4928" t="s">
        <v>128</v>
      </c>
      <c r="I4928">
        <v>2017</v>
      </c>
      <c r="J4928" t="s">
        <v>607</v>
      </c>
      <c r="K4928">
        <v>820770.39262670709</v>
      </c>
      <c r="L4928">
        <v>0.17778857301328432</v>
      </c>
      <c r="M4928" t="s">
        <v>157</v>
      </c>
    </row>
    <row r="4929" spans="1:13" x14ac:dyDescent="0.3">
      <c r="A4929">
        <v>80</v>
      </c>
      <c r="B4929" t="s">
        <v>599</v>
      </c>
      <c r="C4929" s="1">
        <v>43009</v>
      </c>
      <c r="D4929" t="s">
        <v>119</v>
      </c>
      <c r="E4929" t="str">
        <f t="shared" si="76"/>
        <v>2017/10</v>
      </c>
      <c r="F4929">
        <v>4491482.7956405599</v>
      </c>
      <c r="G4929">
        <v>-1.7013092906770038E-2</v>
      </c>
      <c r="H4929" t="s">
        <v>128</v>
      </c>
      <c r="I4929">
        <v>2017</v>
      </c>
      <c r="J4929" t="s">
        <v>607</v>
      </c>
      <c r="K4929">
        <v>820770.39262670709</v>
      </c>
      <c r="L4929">
        <v>0.18273929345189702</v>
      </c>
      <c r="M4929" t="s">
        <v>157</v>
      </c>
    </row>
    <row r="4930" spans="1:13" x14ac:dyDescent="0.3">
      <c r="A4930">
        <v>80</v>
      </c>
      <c r="B4930" t="s">
        <v>599</v>
      </c>
      <c r="C4930" s="1">
        <v>42979</v>
      </c>
      <c r="D4930" t="s">
        <v>120</v>
      </c>
      <c r="E4930" t="str">
        <f t="shared" si="76"/>
        <v>2017/09</v>
      </c>
      <c r="F4930">
        <v>4568550.5311046904</v>
      </c>
      <c r="G4930">
        <v>9.0989439898573582E-2</v>
      </c>
      <c r="H4930" t="s">
        <v>128</v>
      </c>
      <c r="I4930">
        <v>2017</v>
      </c>
      <c r="J4930" t="s">
        <v>607</v>
      </c>
      <c r="K4930">
        <v>820770.39262670709</v>
      </c>
      <c r="L4930">
        <v>0.17965663004897139</v>
      </c>
      <c r="M4930" t="s">
        <v>157</v>
      </c>
    </row>
    <row r="4931" spans="1:13" x14ac:dyDescent="0.3">
      <c r="A4931">
        <v>80</v>
      </c>
      <c r="B4931" t="s">
        <v>599</v>
      </c>
      <c r="C4931" s="1">
        <v>42948</v>
      </c>
      <c r="D4931" t="s">
        <v>121</v>
      </c>
      <c r="E4931" t="str">
        <f t="shared" ref="E4931:E4994" si="77">TEXT(C4931,"yyyy/mm")</f>
        <v>2017/08</v>
      </c>
      <c r="F4931">
        <v>4171211.5962217799</v>
      </c>
      <c r="G4931">
        <v>-5.8114800239392979E-2</v>
      </c>
      <c r="H4931" t="s">
        <v>128</v>
      </c>
      <c r="I4931">
        <v>2017</v>
      </c>
      <c r="J4931" t="s">
        <v>607</v>
      </c>
      <c r="K4931">
        <v>820770.39262670709</v>
      </c>
      <c r="L4931">
        <v>0.19677026055694427</v>
      </c>
      <c r="M4931" t="s">
        <v>157</v>
      </c>
    </row>
    <row r="4932" spans="1:13" x14ac:dyDescent="0.3">
      <c r="A4932">
        <v>80</v>
      </c>
      <c r="B4932" t="s">
        <v>599</v>
      </c>
      <c r="C4932" s="1">
        <v>42917</v>
      </c>
      <c r="D4932" t="s">
        <v>122</v>
      </c>
      <c r="E4932" t="str">
        <f t="shared" si="77"/>
        <v>2017/07</v>
      </c>
      <c r="F4932">
        <v>4420802.9589048801</v>
      </c>
      <c r="G4932">
        <v>6.6734844504189863E-3</v>
      </c>
      <c r="H4932" t="s">
        <v>128</v>
      </c>
      <c r="I4932">
        <v>2017</v>
      </c>
      <c r="J4932" t="s">
        <v>607</v>
      </c>
      <c r="K4932">
        <v>820770.39262670709</v>
      </c>
      <c r="L4932">
        <v>0.18566093088890531</v>
      </c>
      <c r="M4932" t="s">
        <v>157</v>
      </c>
    </row>
    <row r="4933" spans="1:13" x14ac:dyDescent="0.3">
      <c r="A4933">
        <v>80</v>
      </c>
      <c r="B4933" t="s">
        <v>599</v>
      </c>
      <c r="C4933" s="1">
        <v>42887</v>
      </c>
      <c r="D4933" t="s">
        <v>123</v>
      </c>
      <c r="E4933" t="str">
        <f t="shared" si="77"/>
        <v>2017/06</v>
      </c>
      <c r="F4933">
        <v>4391399.0215857504</v>
      </c>
      <c r="G4933">
        <v>-4.8192269746307644E-2</v>
      </c>
      <c r="H4933" t="s">
        <v>128</v>
      </c>
      <c r="I4933">
        <v>2017</v>
      </c>
      <c r="J4933" t="s">
        <v>607</v>
      </c>
      <c r="K4933">
        <v>820770.39262670709</v>
      </c>
      <c r="L4933">
        <v>0.1869040796776249</v>
      </c>
      <c r="M4933" t="s">
        <v>157</v>
      </c>
    </row>
    <row r="4934" spans="1:13" x14ac:dyDescent="0.3">
      <c r="A4934">
        <v>80</v>
      </c>
      <c r="B4934" t="s">
        <v>599</v>
      </c>
      <c r="C4934" s="1">
        <v>42856</v>
      </c>
      <c r="D4934" t="s">
        <v>124</v>
      </c>
      <c r="E4934" t="str">
        <f t="shared" si="77"/>
        <v>2017/05</v>
      </c>
      <c r="F4934">
        <v>4608212.9240262397</v>
      </c>
      <c r="G4934">
        <v>-1.9737039736170071E-2</v>
      </c>
      <c r="H4934" t="s">
        <v>128</v>
      </c>
      <c r="I4934">
        <v>2017</v>
      </c>
      <c r="J4934" t="s">
        <v>607</v>
      </c>
      <c r="K4934">
        <v>820770.39262670709</v>
      </c>
      <c r="L4934">
        <v>0.17811034476019658</v>
      </c>
      <c r="M4934" t="s">
        <v>157</v>
      </c>
    </row>
    <row r="4935" spans="1:13" x14ac:dyDescent="0.3">
      <c r="A4935">
        <v>80</v>
      </c>
      <c r="B4935" t="s">
        <v>599</v>
      </c>
      <c r="C4935" s="1">
        <v>42826</v>
      </c>
      <c r="D4935" t="s">
        <v>125</v>
      </c>
      <c r="E4935" t="str">
        <f t="shared" si="77"/>
        <v>2017/04</v>
      </c>
      <c r="F4935">
        <v>4700068.9063458899</v>
      </c>
      <c r="G4935">
        <v>6.9607350917827673E-2</v>
      </c>
      <c r="H4935" t="s">
        <v>128</v>
      </c>
      <c r="I4935">
        <v>2017</v>
      </c>
      <c r="J4935" t="s">
        <v>607</v>
      </c>
      <c r="K4935">
        <v>820770.39262670709</v>
      </c>
      <c r="L4935">
        <v>0.17462943820217783</v>
      </c>
      <c r="M4935" t="s">
        <v>157</v>
      </c>
    </row>
    <row r="4936" spans="1:13" x14ac:dyDescent="0.3">
      <c r="A4936">
        <v>80</v>
      </c>
      <c r="B4936" t="s">
        <v>599</v>
      </c>
      <c r="C4936" s="1">
        <v>42795</v>
      </c>
      <c r="D4936" t="s">
        <v>126</v>
      </c>
      <c r="E4936" t="str">
        <f t="shared" si="77"/>
        <v>2017/03</v>
      </c>
      <c r="F4936">
        <v>4384036.2513128603</v>
      </c>
      <c r="G4936">
        <v>-3.9446325230598711E-2</v>
      </c>
      <c r="H4936" t="s">
        <v>128</v>
      </c>
      <c r="I4936">
        <v>2017</v>
      </c>
      <c r="J4936" t="s">
        <v>607</v>
      </c>
      <c r="K4936">
        <v>820770.39262670709</v>
      </c>
      <c r="L4936">
        <v>0.18721797575941942</v>
      </c>
      <c r="M4936" t="s">
        <v>157</v>
      </c>
    </row>
    <row r="4937" spans="1:13" x14ac:dyDescent="0.3">
      <c r="A4937">
        <v>80</v>
      </c>
      <c r="B4937" t="s">
        <v>599</v>
      </c>
      <c r="C4937" s="1">
        <v>42767</v>
      </c>
      <c r="D4937" t="s">
        <v>127</v>
      </c>
      <c r="E4937" t="str">
        <f t="shared" si="77"/>
        <v>2017/02</v>
      </c>
      <c r="F4937">
        <v>4560426.4725993397</v>
      </c>
      <c r="G4937">
        <v>6.2343801935253691E-2</v>
      </c>
      <c r="H4937" t="s">
        <v>128</v>
      </c>
      <c r="I4937">
        <v>2017</v>
      </c>
      <c r="J4937" t="s">
        <v>607</v>
      </c>
      <c r="K4937">
        <v>820770.39262670709</v>
      </c>
      <c r="L4937">
        <v>0.17997667489174243</v>
      </c>
      <c r="M4937" t="s">
        <v>157</v>
      </c>
    </row>
    <row r="4938" spans="1:13" x14ac:dyDescent="0.3">
      <c r="A4938">
        <v>80</v>
      </c>
      <c r="B4938" t="s">
        <v>599</v>
      </c>
      <c r="C4938" s="1">
        <v>42736</v>
      </c>
      <c r="D4938" t="s">
        <v>129</v>
      </c>
      <c r="E4938" t="str">
        <f t="shared" si="77"/>
        <v>2017/01</v>
      </c>
      <c r="F4938">
        <v>4284793.42453383</v>
      </c>
      <c r="G4938">
        <v>0.20813870765308867</v>
      </c>
      <c r="H4938" t="s">
        <v>128</v>
      </c>
      <c r="I4938">
        <v>2017</v>
      </c>
      <c r="J4938" t="s">
        <v>607</v>
      </c>
      <c r="K4938">
        <v>820770.39262670709</v>
      </c>
      <c r="L4938">
        <v>0.19155425041663565</v>
      </c>
      <c r="M4938" t="s">
        <v>157</v>
      </c>
    </row>
    <row r="4939" spans="1:13" x14ac:dyDescent="0.3">
      <c r="A4939">
        <v>80</v>
      </c>
      <c r="B4939" t="s">
        <v>599</v>
      </c>
      <c r="C4939" s="1">
        <v>42705</v>
      </c>
      <c r="D4939" t="s">
        <v>130</v>
      </c>
      <c r="E4939" t="str">
        <f t="shared" si="77"/>
        <v>2016/12</v>
      </c>
      <c r="F4939">
        <v>3479656.6817760202</v>
      </c>
      <c r="G4939">
        <v>6.9682723748181186E-2</v>
      </c>
      <c r="H4939" t="s">
        <v>128</v>
      </c>
      <c r="I4939">
        <v>2016</v>
      </c>
      <c r="J4939" t="s">
        <v>608</v>
      </c>
      <c r="K4939">
        <v>668161.02388364449</v>
      </c>
      <c r="L4939">
        <v>0.19201923781245409</v>
      </c>
      <c r="M4939" t="s">
        <v>157</v>
      </c>
    </row>
    <row r="4940" spans="1:13" x14ac:dyDescent="0.3">
      <c r="A4940">
        <v>80</v>
      </c>
      <c r="B4940" t="s">
        <v>599</v>
      </c>
      <c r="C4940" s="1">
        <v>42675</v>
      </c>
      <c r="D4940" t="s">
        <v>132</v>
      </c>
      <c r="E4940" t="str">
        <f t="shared" si="77"/>
        <v>2016/11</v>
      </c>
      <c r="F4940">
        <v>3245439.92316416</v>
      </c>
      <c r="G4940">
        <v>-2.4437498274656664E-2</v>
      </c>
      <c r="H4940" t="s">
        <v>128</v>
      </c>
      <c r="I4940">
        <v>2016</v>
      </c>
      <c r="J4940" t="s">
        <v>608</v>
      </c>
      <c r="K4940">
        <v>668161.02388364449</v>
      </c>
      <c r="L4940">
        <v>0.20587687330604387</v>
      </c>
      <c r="M4940" t="s">
        <v>157</v>
      </c>
    </row>
    <row r="4941" spans="1:13" x14ac:dyDescent="0.3">
      <c r="A4941">
        <v>80</v>
      </c>
      <c r="B4941" t="s">
        <v>599</v>
      </c>
      <c r="C4941" s="1">
        <v>42644</v>
      </c>
      <c r="D4941" t="s">
        <v>133</v>
      </c>
      <c r="E4941" t="str">
        <f t="shared" si="77"/>
        <v>2016/10</v>
      </c>
      <c r="F4941">
        <v>3325727.3723465302</v>
      </c>
      <c r="G4941">
        <v>-7.7395143058069396E-2</v>
      </c>
      <c r="H4941" t="s">
        <v>128</v>
      </c>
      <c r="I4941">
        <v>2016</v>
      </c>
      <c r="J4941" t="s">
        <v>608</v>
      </c>
      <c r="K4941">
        <v>668161.02388364449</v>
      </c>
      <c r="L4941">
        <v>0.20090673379887142</v>
      </c>
      <c r="M4941" t="s">
        <v>157</v>
      </c>
    </row>
    <row r="4942" spans="1:13" x14ac:dyDescent="0.3">
      <c r="A4942">
        <v>80</v>
      </c>
      <c r="B4942" t="s">
        <v>599</v>
      </c>
      <c r="C4942" s="1">
        <v>42614</v>
      </c>
      <c r="D4942" t="s">
        <v>134</v>
      </c>
      <c r="E4942" t="str">
        <f t="shared" si="77"/>
        <v>2016/09</v>
      </c>
      <c r="F4942">
        <v>3593345.1016250299</v>
      </c>
      <c r="G4942">
        <v>1.5975571355198583E-2</v>
      </c>
      <c r="H4942" t="s">
        <v>128</v>
      </c>
      <c r="I4942">
        <v>2016</v>
      </c>
      <c r="J4942" t="s">
        <v>608</v>
      </c>
      <c r="K4942">
        <v>668161.02388364449</v>
      </c>
      <c r="L4942">
        <v>0.18594401733957586</v>
      </c>
      <c r="M4942" t="s">
        <v>157</v>
      </c>
    </row>
    <row r="4943" spans="1:13" x14ac:dyDescent="0.3">
      <c r="A4943">
        <v>80</v>
      </c>
      <c r="B4943" t="s">
        <v>599</v>
      </c>
      <c r="C4943" s="1">
        <v>42583</v>
      </c>
      <c r="D4943" t="s">
        <v>135</v>
      </c>
      <c r="E4943" t="str">
        <f t="shared" si="77"/>
        <v>2016/08</v>
      </c>
      <c r="F4943">
        <v>3536395.47318974</v>
      </c>
      <c r="G4943">
        <v>-1.3993284837195329E-2</v>
      </c>
      <c r="H4943" t="s">
        <v>128</v>
      </c>
      <c r="I4943">
        <v>2016</v>
      </c>
      <c r="J4943" t="s">
        <v>608</v>
      </c>
      <c r="K4943">
        <v>668161.02388364449</v>
      </c>
      <c r="L4943">
        <v>0.18893843433211388</v>
      </c>
      <c r="M4943" t="s">
        <v>157</v>
      </c>
    </row>
    <row r="4944" spans="1:13" x14ac:dyDescent="0.3">
      <c r="A4944">
        <v>80</v>
      </c>
      <c r="B4944" t="s">
        <v>599</v>
      </c>
      <c r="C4944" s="1">
        <v>42552</v>
      </c>
      <c r="D4944" t="s">
        <v>136</v>
      </c>
      <c r="E4944" t="str">
        <f t="shared" si="77"/>
        <v>2016/07</v>
      </c>
      <c r="F4944">
        <v>3586229.11736554</v>
      </c>
      <c r="G4944">
        <v>0.10308286319710144</v>
      </c>
      <c r="H4944" t="s">
        <v>128</v>
      </c>
      <c r="I4944">
        <v>2016</v>
      </c>
      <c r="J4944" t="s">
        <v>608</v>
      </c>
      <c r="K4944">
        <v>668161.02388364449</v>
      </c>
      <c r="L4944">
        <v>0.18631297722954149</v>
      </c>
      <c r="M4944" t="s">
        <v>157</v>
      </c>
    </row>
    <row r="4945" spans="1:13" x14ac:dyDescent="0.3">
      <c r="A4945">
        <v>80</v>
      </c>
      <c r="B4945" t="s">
        <v>599</v>
      </c>
      <c r="C4945" s="1">
        <v>42522</v>
      </c>
      <c r="D4945" t="s">
        <v>137</v>
      </c>
      <c r="E4945" t="str">
        <f t="shared" si="77"/>
        <v>2016/06</v>
      </c>
      <c r="F4945">
        <v>3234965.9491327601</v>
      </c>
      <c r="G4945">
        <v>-3.8544336128720783E-2</v>
      </c>
      <c r="H4945" t="s">
        <v>128</v>
      </c>
      <c r="I4945">
        <v>2016</v>
      </c>
      <c r="J4945" t="s">
        <v>608</v>
      </c>
      <c r="K4945">
        <v>668161.02388364449</v>
      </c>
      <c r="L4945">
        <v>0.20654344879975234</v>
      </c>
      <c r="M4945" t="s">
        <v>157</v>
      </c>
    </row>
    <row r="4946" spans="1:13" x14ac:dyDescent="0.3">
      <c r="A4946">
        <v>80</v>
      </c>
      <c r="B4946" t="s">
        <v>599</v>
      </c>
      <c r="C4946" s="1">
        <v>42491</v>
      </c>
      <c r="D4946" t="s">
        <v>138</v>
      </c>
      <c r="E4946" t="str">
        <f t="shared" si="77"/>
        <v>2016/05</v>
      </c>
      <c r="F4946">
        <v>3362089.7775902799</v>
      </c>
      <c r="G4946">
        <v>7.2196269384183456E-2</v>
      </c>
      <c r="H4946" t="s">
        <v>128</v>
      </c>
      <c r="I4946">
        <v>2016</v>
      </c>
      <c r="J4946" t="s">
        <v>608</v>
      </c>
      <c r="K4946">
        <v>668161.02388364449</v>
      </c>
      <c r="L4946">
        <v>0.19873384355683013</v>
      </c>
      <c r="M4946" t="s">
        <v>157</v>
      </c>
    </row>
    <row r="4947" spans="1:13" x14ac:dyDescent="0.3">
      <c r="A4947">
        <v>80</v>
      </c>
      <c r="B4947" t="s">
        <v>599</v>
      </c>
      <c r="C4947" s="1">
        <v>42461</v>
      </c>
      <c r="D4947" t="s">
        <v>139</v>
      </c>
      <c r="E4947" t="str">
        <f t="shared" si="77"/>
        <v>2016/04</v>
      </c>
      <c r="F4947">
        <v>3127914.4384479802</v>
      </c>
      <c r="G4947">
        <v>-1.8539661402659804E-2</v>
      </c>
      <c r="H4947" t="s">
        <v>128</v>
      </c>
      <c r="I4947">
        <v>2016</v>
      </c>
      <c r="J4947" t="s">
        <v>608</v>
      </c>
      <c r="K4947">
        <v>668161.02388364449</v>
      </c>
      <c r="L4947">
        <v>0.21361230846684381</v>
      </c>
      <c r="M4947" t="s">
        <v>157</v>
      </c>
    </row>
    <row r="4948" spans="1:13" x14ac:dyDescent="0.3">
      <c r="A4948">
        <v>80</v>
      </c>
      <c r="B4948" t="s">
        <v>599</v>
      </c>
      <c r="C4948" s="1">
        <v>42430</v>
      </c>
      <c r="D4948" t="s">
        <v>140</v>
      </c>
      <c r="E4948" t="str">
        <f t="shared" si="77"/>
        <v>2016/03</v>
      </c>
      <c r="F4948">
        <v>3186445.81244154</v>
      </c>
      <c r="G4948">
        <v>0.1132669434401385</v>
      </c>
      <c r="H4948" t="s">
        <v>128</v>
      </c>
      <c r="I4948">
        <v>2016</v>
      </c>
      <c r="J4948" t="s">
        <v>608</v>
      </c>
      <c r="K4948">
        <v>668161.02388364449</v>
      </c>
      <c r="L4948">
        <v>0.20968849408164944</v>
      </c>
      <c r="M4948" t="s">
        <v>157</v>
      </c>
    </row>
    <row r="4949" spans="1:13" x14ac:dyDescent="0.3">
      <c r="A4949">
        <v>80</v>
      </c>
      <c r="B4949" t="s">
        <v>599</v>
      </c>
      <c r="C4949" s="1">
        <v>42401</v>
      </c>
      <c r="D4949" t="s">
        <v>141</v>
      </c>
      <c r="E4949" t="str">
        <f t="shared" si="77"/>
        <v>2016/02</v>
      </c>
      <c r="F4949">
        <v>2845216.5675252201</v>
      </c>
      <c r="G4949">
        <v>5.5603449375801556E-2</v>
      </c>
      <c r="H4949" t="s">
        <v>128</v>
      </c>
      <c r="I4949">
        <v>2016</v>
      </c>
      <c r="J4949" t="s">
        <v>608</v>
      </c>
      <c r="K4949">
        <v>668161.02388364449</v>
      </c>
      <c r="L4949">
        <v>0.2348366136728964</v>
      </c>
      <c r="M4949" t="s">
        <v>157</v>
      </c>
    </row>
    <row r="4950" spans="1:13" x14ac:dyDescent="0.3">
      <c r="A4950">
        <v>80</v>
      </c>
      <c r="B4950" t="s">
        <v>599</v>
      </c>
      <c r="C4950" s="1">
        <v>42370</v>
      </c>
      <c r="D4950" t="s">
        <v>142</v>
      </c>
      <c r="E4950" t="str">
        <f t="shared" si="77"/>
        <v>2016/01</v>
      </c>
      <c r="F4950">
        <v>2691330.6519476599</v>
      </c>
      <c r="G4950">
        <v>-0.25460014679408305</v>
      </c>
      <c r="H4950" t="s">
        <v>128</v>
      </c>
      <c r="I4950">
        <v>2016</v>
      </c>
      <c r="J4950" t="s">
        <v>608</v>
      </c>
      <c r="K4950">
        <v>668161.02388364449</v>
      </c>
      <c r="L4950">
        <v>0.24826418983490947</v>
      </c>
      <c r="M4950" t="s">
        <v>15</v>
      </c>
    </row>
    <row r="4951" spans="1:13" x14ac:dyDescent="0.3">
      <c r="A4951">
        <v>80</v>
      </c>
      <c r="B4951" t="s">
        <v>599</v>
      </c>
      <c r="C4951" s="1">
        <v>42339</v>
      </c>
      <c r="D4951" t="s">
        <v>143</v>
      </c>
      <c r="E4951" t="str">
        <f t="shared" si="77"/>
        <v>2015/12</v>
      </c>
      <c r="F4951">
        <v>3471670.4792794199</v>
      </c>
      <c r="G4951">
        <v>-0.10198223942973905</v>
      </c>
      <c r="H4951" t="s">
        <v>128</v>
      </c>
      <c r="I4951">
        <v>2015</v>
      </c>
      <c r="J4951" t="s">
        <v>609</v>
      </c>
      <c r="K4951">
        <v>809183.34388861782</v>
      </c>
      <c r="L4951">
        <v>0.23308184020292499</v>
      </c>
      <c r="M4951" t="s">
        <v>15</v>
      </c>
    </row>
    <row r="4952" spans="1:13" x14ac:dyDescent="0.3">
      <c r="A4952">
        <v>80</v>
      </c>
      <c r="B4952" t="s">
        <v>599</v>
      </c>
      <c r="C4952" s="1">
        <v>42309</v>
      </c>
      <c r="D4952" t="s">
        <v>145</v>
      </c>
      <c r="E4952" t="str">
        <f t="shared" si="77"/>
        <v>2015/11</v>
      </c>
      <c r="F4952">
        <v>3844402.2286575902</v>
      </c>
      <c r="G4952">
        <v>1.0514726284702369E-3</v>
      </c>
      <c r="H4952" t="s">
        <v>128</v>
      </c>
      <c r="I4952">
        <v>2015</v>
      </c>
      <c r="J4952" t="s">
        <v>609</v>
      </c>
      <c r="K4952">
        <v>809183.34388861782</v>
      </c>
      <c r="L4952">
        <v>0.21048352793489378</v>
      </c>
      <c r="M4952" t="s">
        <v>15</v>
      </c>
    </row>
    <row r="4953" spans="1:13" x14ac:dyDescent="0.3">
      <c r="A4953">
        <v>80</v>
      </c>
      <c r="B4953" t="s">
        <v>599</v>
      </c>
      <c r="C4953" s="1">
        <v>42278</v>
      </c>
      <c r="D4953" t="s">
        <v>146</v>
      </c>
      <c r="E4953" t="str">
        <f t="shared" si="77"/>
        <v>2015/10</v>
      </c>
      <c r="F4953">
        <v>3840362.06937201</v>
      </c>
      <c r="G4953">
        <v>4.7488360636490541E-3</v>
      </c>
      <c r="H4953" t="s">
        <v>128</v>
      </c>
      <c r="I4953">
        <v>2015</v>
      </c>
      <c r="J4953" t="s">
        <v>609</v>
      </c>
      <c r="K4953">
        <v>809183.34388861782</v>
      </c>
      <c r="L4953">
        <v>0.21070496199878841</v>
      </c>
      <c r="M4953" t="s">
        <v>15</v>
      </c>
    </row>
    <row r="4954" spans="1:13" x14ac:dyDescent="0.3">
      <c r="A4954">
        <v>80</v>
      </c>
      <c r="B4954" t="s">
        <v>599</v>
      </c>
      <c r="C4954" s="1">
        <v>42248</v>
      </c>
      <c r="D4954" t="s">
        <v>147</v>
      </c>
      <c r="E4954" t="str">
        <f t="shared" si="77"/>
        <v>2015/09</v>
      </c>
      <c r="F4954">
        <v>3822168.0538697499</v>
      </c>
      <c r="G4954">
        <v>-9.0156711526727912E-2</v>
      </c>
      <c r="H4954" t="s">
        <v>128</v>
      </c>
      <c r="I4954">
        <v>2015</v>
      </c>
      <c r="J4954" t="s">
        <v>609</v>
      </c>
      <c r="K4954">
        <v>809183.34388861782</v>
      </c>
      <c r="L4954">
        <v>0.2117079449370001</v>
      </c>
      <c r="M4954" t="s">
        <v>15</v>
      </c>
    </row>
    <row r="4955" spans="1:13" x14ac:dyDescent="0.3">
      <c r="A4955">
        <v>80</v>
      </c>
      <c r="B4955" t="s">
        <v>599</v>
      </c>
      <c r="C4955" s="1">
        <v>42217</v>
      </c>
      <c r="D4955" t="s">
        <v>148</v>
      </c>
      <c r="E4955" t="str">
        <f t="shared" si="77"/>
        <v>2015/08</v>
      </c>
      <c r="F4955">
        <v>4182773.4299953999</v>
      </c>
      <c r="G4955">
        <v>-2.1658875455171159E-2</v>
      </c>
      <c r="H4955" t="s">
        <v>128</v>
      </c>
      <c r="I4955">
        <v>2015</v>
      </c>
      <c r="J4955" t="s">
        <v>609</v>
      </c>
      <c r="K4955">
        <v>809183.34388861782</v>
      </c>
      <c r="L4955">
        <v>0.19345617385962685</v>
      </c>
      <c r="M4955" t="s">
        <v>15</v>
      </c>
    </row>
    <row r="4956" spans="1:13" x14ac:dyDescent="0.3">
      <c r="A4956">
        <v>80</v>
      </c>
      <c r="B4956" t="s">
        <v>599</v>
      </c>
      <c r="C4956" s="1">
        <v>42186</v>
      </c>
      <c r="D4956" t="s">
        <v>149</v>
      </c>
      <c r="E4956" t="str">
        <f t="shared" si="77"/>
        <v>2015/07</v>
      </c>
      <c r="F4956">
        <v>4274355.8042596998</v>
      </c>
      <c r="G4956">
        <v>-5.8570185776311921E-2</v>
      </c>
      <c r="H4956" t="s">
        <v>128</v>
      </c>
      <c r="I4956">
        <v>2015</v>
      </c>
      <c r="J4956" t="s">
        <v>609</v>
      </c>
      <c r="K4956">
        <v>809183.34388861782</v>
      </c>
      <c r="L4956">
        <v>0.18931118066544883</v>
      </c>
      <c r="M4956" t="s">
        <v>157</v>
      </c>
    </row>
    <row r="4957" spans="1:13" x14ac:dyDescent="0.3">
      <c r="A4957">
        <v>80</v>
      </c>
      <c r="B4957" t="s">
        <v>599</v>
      </c>
      <c r="C4957" s="1">
        <v>42156</v>
      </c>
      <c r="D4957" t="s">
        <v>150</v>
      </c>
      <c r="E4957" t="str">
        <f t="shared" si="77"/>
        <v>2015/06</v>
      </c>
      <c r="F4957">
        <v>4532182.3921179203</v>
      </c>
      <c r="G4957">
        <v>-0.10133163298628357</v>
      </c>
      <c r="H4957" t="s">
        <v>128</v>
      </c>
      <c r="I4957">
        <v>2015</v>
      </c>
      <c r="J4957" t="s">
        <v>609</v>
      </c>
      <c r="K4957">
        <v>809183.34388861782</v>
      </c>
      <c r="L4957">
        <v>0.17854165474361697</v>
      </c>
      <c r="M4957" t="s">
        <v>157</v>
      </c>
    </row>
    <row r="4958" spans="1:13" x14ac:dyDescent="0.3">
      <c r="A4958">
        <v>80</v>
      </c>
      <c r="B4958" t="s">
        <v>599</v>
      </c>
      <c r="C4958" s="1">
        <v>42125</v>
      </c>
      <c r="D4958" t="s">
        <v>151</v>
      </c>
      <c r="E4958" t="str">
        <f t="shared" si="77"/>
        <v>2015/05</v>
      </c>
      <c r="F4958">
        <v>5015510.5495792897</v>
      </c>
      <c r="G4958">
        <v>-5.5914146347038028E-3</v>
      </c>
      <c r="H4958" t="s">
        <v>128</v>
      </c>
      <c r="I4958">
        <v>2015</v>
      </c>
      <c r="J4958" t="s">
        <v>609</v>
      </c>
      <c r="K4958">
        <v>809183.34388861782</v>
      </c>
      <c r="L4958">
        <v>0.16133618619474216</v>
      </c>
      <c r="M4958" t="s">
        <v>157</v>
      </c>
    </row>
    <row r="4959" spans="1:13" x14ac:dyDescent="0.3">
      <c r="A4959">
        <v>80</v>
      </c>
      <c r="B4959" t="s">
        <v>599</v>
      </c>
      <c r="C4959" s="1">
        <v>42095</v>
      </c>
      <c r="D4959" t="s">
        <v>152</v>
      </c>
      <c r="E4959" t="str">
        <f t="shared" si="77"/>
        <v>2015/04</v>
      </c>
      <c r="F4959">
        <v>5043632.8972520297</v>
      </c>
      <c r="G4959">
        <v>-1.8140739329533726E-2</v>
      </c>
      <c r="H4959" t="s">
        <v>128</v>
      </c>
      <c r="I4959">
        <v>2015</v>
      </c>
      <c r="J4959" t="s">
        <v>609</v>
      </c>
      <c r="K4959">
        <v>809183.34388861782</v>
      </c>
      <c r="L4959">
        <v>0.16043660598880874</v>
      </c>
      <c r="M4959" t="s">
        <v>157</v>
      </c>
    </row>
    <row r="4960" spans="1:13" x14ac:dyDescent="0.3">
      <c r="A4960">
        <v>80</v>
      </c>
      <c r="B4960" t="s">
        <v>599</v>
      </c>
      <c r="C4960" s="1">
        <v>42064</v>
      </c>
      <c r="D4960" t="s">
        <v>153</v>
      </c>
      <c r="E4960" t="str">
        <f t="shared" si="77"/>
        <v>2015/03</v>
      </c>
      <c r="F4960">
        <v>5135963.0636186302</v>
      </c>
      <c r="G4960">
        <v>-7.9847106509807836E-2</v>
      </c>
      <c r="H4960" t="s">
        <v>128</v>
      </c>
      <c r="I4960">
        <v>2015</v>
      </c>
      <c r="J4960" t="s">
        <v>609</v>
      </c>
      <c r="K4960">
        <v>809183.34388861782</v>
      </c>
      <c r="L4960">
        <v>0.15755240718543911</v>
      </c>
      <c r="M4960" t="s">
        <v>157</v>
      </c>
    </row>
    <row r="4961" spans="1:13" x14ac:dyDescent="0.3">
      <c r="A4961">
        <v>80</v>
      </c>
      <c r="B4961" t="s">
        <v>599</v>
      </c>
      <c r="C4961" s="1">
        <v>42036</v>
      </c>
      <c r="D4961" t="s">
        <v>154</v>
      </c>
      <c r="E4961" t="str">
        <f t="shared" si="77"/>
        <v>2015/02</v>
      </c>
      <c r="F4961">
        <v>5562871.7749698302</v>
      </c>
      <c r="G4961">
        <v>7.9125664430195988E-2</v>
      </c>
      <c r="H4961" t="s">
        <v>128</v>
      </c>
      <c r="I4961">
        <v>2015</v>
      </c>
      <c r="J4961" t="s">
        <v>609</v>
      </c>
      <c r="K4961">
        <v>809183.34388861782</v>
      </c>
      <c r="L4961">
        <v>0.14546144089273141</v>
      </c>
      <c r="M4961" t="s">
        <v>157</v>
      </c>
    </row>
    <row r="4962" spans="1:13" x14ac:dyDescent="0.3">
      <c r="A4962">
        <v>10</v>
      </c>
      <c r="B4962" t="s">
        <v>610</v>
      </c>
      <c r="C4962" s="1">
        <v>45627</v>
      </c>
      <c r="D4962" t="s">
        <v>24</v>
      </c>
      <c r="E4962" t="str">
        <f t="shared" si="77"/>
        <v>2024/12</v>
      </c>
      <c r="F4962">
        <v>26821345.7505183</v>
      </c>
      <c r="G4962">
        <v>-8.4902395417395162E-3</v>
      </c>
      <c r="H4962" t="s">
        <v>13</v>
      </c>
      <c r="I4962">
        <v>2024</v>
      </c>
      <c r="J4962" t="s">
        <v>611</v>
      </c>
      <c r="K4962">
        <v>7296246.9118377436</v>
      </c>
      <c r="L4962">
        <v>0.27203135069002832</v>
      </c>
      <c r="M4962" t="s">
        <v>15</v>
      </c>
    </row>
    <row r="4963" spans="1:13" x14ac:dyDescent="0.3">
      <c r="A4963">
        <v>10</v>
      </c>
      <c r="B4963" t="s">
        <v>610</v>
      </c>
      <c r="C4963" s="1">
        <v>45597</v>
      </c>
      <c r="D4963" t="s">
        <v>26</v>
      </c>
      <c r="E4963" t="str">
        <f t="shared" si="77"/>
        <v>2024/11</v>
      </c>
      <c r="F4963">
        <v>27050034.839608599</v>
      </c>
      <c r="G4963">
        <v>9.1186196101354172E-2</v>
      </c>
      <c r="H4963" t="s">
        <v>13</v>
      </c>
      <c r="I4963">
        <v>2024</v>
      </c>
      <c r="J4963" t="s">
        <v>611</v>
      </c>
      <c r="K4963">
        <v>7296246.9118377436</v>
      </c>
      <c r="L4963">
        <v>0.26973151624758929</v>
      </c>
      <c r="M4963" t="s">
        <v>15</v>
      </c>
    </row>
    <row r="4964" spans="1:13" x14ac:dyDescent="0.3">
      <c r="A4964">
        <v>10</v>
      </c>
      <c r="B4964" t="s">
        <v>610</v>
      </c>
      <c r="C4964" s="1">
        <v>45566</v>
      </c>
      <c r="D4964" t="s">
        <v>27</v>
      </c>
      <c r="E4964" t="str">
        <f t="shared" si="77"/>
        <v>2024/10</v>
      </c>
      <c r="F4964">
        <v>24692562.802019</v>
      </c>
      <c r="G4964">
        <v>6.7489686059656245E-2</v>
      </c>
      <c r="H4964" t="s">
        <v>13</v>
      </c>
      <c r="I4964">
        <v>2024</v>
      </c>
      <c r="J4964" t="s">
        <v>611</v>
      </c>
      <c r="K4964">
        <v>7296246.9118377436</v>
      </c>
      <c r="L4964">
        <v>0.29548358225664456</v>
      </c>
      <c r="M4964" t="s">
        <v>15</v>
      </c>
    </row>
    <row r="4965" spans="1:13" x14ac:dyDescent="0.3">
      <c r="A4965">
        <v>10</v>
      </c>
      <c r="B4965" t="s">
        <v>610</v>
      </c>
      <c r="C4965" s="1">
        <v>45536</v>
      </c>
      <c r="D4965" t="s">
        <v>28</v>
      </c>
      <c r="E4965" t="str">
        <f t="shared" si="77"/>
        <v>2024/09</v>
      </c>
      <c r="F4965">
        <v>23081060.999557901</v>
      </c>
      <c r="G4965">
        <v>-7.2713699095928817E-3</v>
      </c>
      <c r="H4965" t="s">
        <v>13</v>
      </c>
      <c r="I4965">
        <v>2024</v>
      </c>
      <c r="J4965" t="s">
        <v>611</v>
      </c>
      <c r="K4965">
        <v>7296246.9118377436</v>
      </c>
      <c r="L4965">
        <v>0.31611401711461606</v>
      </c>
      <c r="M4965" t="s">
        <v>15</v>
      </c>
    </row>
    <row r="4966" spans="1:13" x14ac:dyDescent="0.3">
      <c r="A4966">
        <v>10</v>
      </c>
      <c r="B4966" t="s">
        <v>610</v>
      </c>
      <c r="C4966" s="1">
        <v>45505</v>
      </c>
      <c r="D4966" t="s">
        <v>29</v>
      </c>
      <c r="E4966" t="str">
        <f t="shared" si="77"/>
        <v>2024/08</v>
      </c>
      <c r="F4966">
        <v>23249503.594029099</v>
      </c>
      <c r="G4966">
        <v>1.2466813785024717E-2</v>
      </c>
      <c r="H4966" t="s">
        <v>13</v>
      </c>
      <c r="I4966">
        <v>2024</v>
      </c>
      <c r="J4966" t="s">
        <v>611</v>
      </c>
      <c r="K4966">
        <v>7296246.9118377436</v>
      </c>
      <c r="L4966">
        <v>0.31382377186373794</v>
      </c>
      <c r="M4966" t="s">
        <v>15</v>
      </c>
    </row>
    <row r="4967" spans="1:13" x14ac:dyDescent="0.3">
      <c r="A4967">
        <v>10</v>
      </c>
      <c r="B4967" t="s">
        <v>610</v>
      </c>
      <c r="C4967" s="1">
        <v>45474</v>
      </c>
      <c r="D4967" t="s">
        <v>30</v>
      </c>
      <c r="E4967" t="str">
        <f t="shared" si="77"/>
        <v>2024/07</v>
      </c>
      <c r="F4967">
        <v>22961455.613124099</v>
      </c>
      <c r="G4967">
        <v>5.3284113515261675E-2</v>
      </c>
      <c r="H4967" t="s">
        <v>13</v>
      </c>
      <c r="I4967">
        <v>2024</v>
      </c>
      <c r="J4967" t="s">
        <v>611</v>
      </c>
      <c r="K4967">
        <v>7296246.9118377436</v>
      </c>
      <c r="L4967">
        <v>0.31776064352241767</v>
      </c>
      <c r="M4967" t="s">
        <v>15</v>
      </c>
    </row>
    <row r="4968" spans="1:13" x14ac:dyDescent="0.3">
      <c r="A4968">
        <v>10</v>
      </c>
      <c r="B4968" t="s">
        <v>610</v>
      </c>
      <c r="C4968" s="1">
        <v>45444</v>
      </c>
      <c r="D4968" t="s">
        <v>31</v>
      </c>
      <c r="E4968" t="str">
        <f t="shared" si="77"/>
        <v>2024/06</v>
      </c>
      <c r="F4968">
        <v>21769999.531166598</v>
      </c>
      <c r="G4968">
        <v>3.8818099050145889E-2</v>
      </c>
      <c r="H4968" t="s">
        <v>13</v>
      </c>
      <c r="I4968">
        <v>2024</v>
      </c>
      <c r="J4968" t="s">
        <v>611</v>
      </c>
      <c r="K4968">
        <v>7296246.9118377436</v>
      </c>
      <c r="L4968">
        <v>0.33515145011336417</v>
      </c>
      <c r="M4968" t="s">
        <v>15</v>
      </c>
    </row>
    <row r="4969" spans="1:13" x14ac:dyDescent="0.3">
      <c r="A4969">
        <v>10</v>
      </c>
      <c r="B4969" t="s">
        <v>610</v>
      </c>
      <c r="C4969" s="1">
        <v>45413</v>
      </c>
      <c r="D4969" t="s">
        <v>32</v>
      </c>
      <c r="E4969" t="str">
        <f t="shared" si="77"/>
        <v>2024/05</v>
      </c>
      <c r="F4969">
        <v>20941121.350651801</v>
      </c>
      <c r="G4969">
        <v>5.5731037809407802E-2</v>
      </c>
      <c r="H4969" t="s">
        <v>13</v>
      </c>
      <c r="I4969">
        <v>2024</v>
      </c>
      <c r="J4969" t="s">
        <v>611</v>
      </c>
      <c r="K4969">
        <v>7296246.9118377436</v>
      </c>
      <c r="L4969">
        <v>0.34841720219584349</v>
      </c>
      <c r="M4969" t="s">
        <v>15</v>
      </c>
    </row>
    <row r="4970" spans="1:13" x14ac:dyDescent="0.3">
      <c r="A4970">
        <v>10</v>
      </c>
      <c r="B4970" t="s">
        <v>610</v>
      </c>
      <c r="C4970" s="1">
        <v>45383</v>
      </c>
      <c r="D4970" t="s">
        <v>34</v>
      </c>
      <c r="E4970" t="str">
        <f t="shared" si="77"/>
        <v>2024/04</v>
      </c>
      <c r="F4970">
        <v>19805976.128873199</v>
      </c>
      <c r="G4970">
        <v>2.8108921065368563E-2</v>
      </c>
      <c r="H4970" t="s">
        <v>13</v>
      </c>
      <c r="I4970">
        <v>2024</v>
      </c>
      <c r="J4970" t="s">
        <v>611</v>
      </c>
      <c r="K4970">
        <v>7296246.9118377436</v>
      </c>
      <c r="L4970">
        <v>0.36838613074976179</v>
      </c>
      <c r="M4970" t="s">
        <v>15</v>
      </c>
    </row>
    <row r="4971" spans="1:13" x14ac:dyDescent="0.3">
      <c r="A4971">
        <v>10</v>
      </c>
      <c r="B4971" t="s">
        <v>610</v>
      </c>
      <c r="C4971" s="1">
        <v>45352</v>
      </c>
      <c r="D4971" t="s">
        <v>35</v>
      </c>
      <c r="E4971" t="str">
        <f t="shared" si="77"/>
        <v>2024/03</v>
      </c>
      <c r="F4971">
        <v>19257003.1733233</v>
      </c>
      <c r="G4971">
        <v>3.3059921806356238E-2</v>
      </c>
      <c r="H4971" t="s">
        <v>13</v>
      </c>
      <c r="I4971">
        <v>2024</v>
      </c>
      <c r="J4971" t="s">
        <v>611</v>
      </c>
      <c r="K4971">
        <v>7296246.9118377436</v>
      </c>
      <c r="L4971">
        <v>0.3788879736980687</v>
      </c>
      <c r="M4971" t="s">
        <v>15</v>
      </c>
    </row>
    <row r="4972" spans="1:13" x14ac:dyDescent="0.3">
      <c r="A4972">
        <v>10</v>
      </c>
      <c r="B4972" t="s">
        <v>610</v>
      </c>
      <c r="C4972" s="1">
        <v>45323</v>
      </c>
      <c r="D4972" t="s">
        <v>36</v>
      </c>
      <c r="E4972" t="str">
        <f t="shared" si="77"/>
        <v>2024/02</v>
      </c>
      <c r="F4972">
        <v>18630776.6890769</v>
      </c>
      <c r="G4972">
        <v>-0.11926113217126828</v>
      </c>
      <c r="H4972" t="s">
        <v>13</v>
      </c>
      <c r="I4972">
        <v>2024</v>
      </c>
      <c r="J4972" t="s">
        <v>611</v>
      </c>
      <c r="K4972">
        <v>7296246.9118377436</v>
      </c>
      <c r="L4972">
        <v>0.39162333560229318</v>
      </c>
      <c r="M4972" t="s">
        <v>15</v>
      </c>
    </row>
    <row r="4973" spans="1:13" x14ac:dyDescent="0.3">
      <c r="A4973">
        <v>10</v>
      </c>
      <c r="B4973" t="s">
        <v>610</v>
      </c>
      <c r="C4973" s="1">
        <v>45292</v>
      </c>
      <c r="D4973" t="s">
        <v>37</v>
      </c>
      <c r="E4973" t="str">
        <f t="shared" si="77"/>
        <v>2024/01</v>
      </c>
      <c r="F4973">
        <v>20990627.029323298</v>
      </c>
      <c r="G4973">
        <v>3.265467692724211E-2</v>
      </c>
      <c r="H4973" t="s">
        <v>13</v>
      </c>
      <c r="I4973">
        <v>2024</v>
      </c>
      <c r="J4973" t="s">
        <v>611</v>
      </c>
      <c r="K4973">
        <v>7296246.9118377436</v>
      </c>
      <c r="L4973">
        <v>0.34759547209547853</v>
      </c>
      <c r="M4973" t="s">
        <v>15</v>
      </c>
    </row>
    <row r="4974" spans="1:13" x14ac:dyDescent="0.3">
      <c r="A4974">
        <v>10</v>
      </c>
      <c r="B4974" t="s">
        <v>610</v>
      </c>
      <c r="C4974" s="1">
        <v>45261</v>
      </c>
      <c r="D4974" t="s">
        <v>38</v>
      </c>
      <c r="E4974" t="str">
        <f t="shared" si="77"/>
        <v>2023/12</v>
      </c>
      <c r="F4974">
        <v>20316255.501401499</v>
      </c>
      <c r="G4974">
        <v>-2.8589113914100388E-2</v>
      </c>
      <c r="H4974" t="s">
        <v>13</v>
      </c>
      <c r="I4974">
        <v>2023</v>
      </c>
      <c r="J4974" t="s">
        <v>612</v>
      </c>
      <c r="K4974">
        <v>7386644.5835290523</v>
      </c>
      <c r="L4974">
        <v>0.36358297339878853</v>
      </c>
      <c r="M4974" t="s">
        <v>15</v>
      </c>
    </row>
    <row r="4975" spans="1:13" x14ac:dyDescent="0.3">
      <c r="A4975">
        <v>10</v>
      </c>
      <c r="B4975" t="s">
        <v>610</v>
      </c>
      <c r="C4975" s="1">
        <v>45231</v>
      </c>
      <c r="D4975" t="s">
        <v>40</v>
      </c>
      <c r="E4975" t="str">
        <f t="shared" si="77"/>
        <v>2023/11</v>
      </c>
      <c r="F4975">
        <v>20905461.552563298</v>
      </c>
      <c r="G4975">
        <v>4.725780432811811E-2</v>
      </c>
      <c r="H4975" t="s">
        <v>13</v>
      </c>
      <c r="I4975">
        <v>2023</v>
      </c>
      <c r="J4975" t="s">
        <v>612</v>
      </c>
      <c r="K4975">
        <v>7386644.5835290523</v>
      </c>
      <c r="L4975">
        <v>0.3533356374341014</v>
      </c>
      <c r="M4975" t="s">
        <v>15</v>
      </c>
    </row>
    <row r="4976" spans="1:13" x14ac:dyDescent="0.3">
      <c r="A4976">
        <v>10</v>
      </c>
      <c r="B4976" t="s">
        <v>610</v>
      </c>
      <c r="C4976" s="1">
        <v>45200</v>
      </c>
      <c r="D4976" t="s">
        <v>41</v>
      </c>
      <c r="E4976" t="str">
        <f t="shared" si="77"/>
        <v>2023/10</v>
      </c>
      <c r="F4976">
        <v>19940495.999226999</v>
      </c>
      <c r="G4976">
        <v>4.4584021950986014E-2</v>
      </c>
      <c r="H4976" t="s">
        <v>13</v>
      </c>
      <c r="I4976">
        <v>2023</v>
      </c>
      <c r="J4976" t="s">
        <v>612</v>
      </c>
      <c r="K4976">
        <v>7386644.5835290523</v>
      </c>
      <c r="L4976">
        <v>0.37043434545536874</v>
      </c>
      <c r="M4976" t="s">
        <v>15</v>
      </c>
    </row>
    <row r="4977" spans="1:13" x14ac:dyDescent="0.3">
      <c r="A4977">
        <v>10</v>
      </c>
      <c r="B4977" t="s">
        <v>610</v>
      </c>
      <c r="C4977" s="1">
        <v>45170</v>
      </c>
      <c r="D4977" t="s">
        <v>42</v>
      </c>
      <c r="E4977" t="str">
        <f t="shared" si="77"/>
        <v>2023/09</v>
      </c>
      <c r="F4977">
        <v>19070995.4274625</v>
      </c>
      <c r="G4977">
        <v>-7.3033618516477411E-2</v>
      </c>
      <c r="H4977" t="s">
        <v>13</v>
      </c>
      <c r="I4977">
        <v>2023</v>
      </c>
      <c r="J4977" t="s">
        <v>612</v>
      </c>
      <c r="K4977">
        <v>7386644.5835290523</v>
      </c>
      <c r="L4977">
        <v>0.3873234940265457</v>
      </c>
      <c r="M4977" t="s">
        <v>15</v>
      </c>
    </row>
    <row r="4978" spans="1:13" x14ac:dyDescent="0.3">
      <c r="A4978">
        <v>10</v>
      </c>
      <c r="B4978" t="s">
        <v>610</v>
      </c>
      <c r="C4978" s="1">
        <v>45139</v>
      </c>
      <c r="D4978" t="s">
        <v>43</v>
      </c>
      <c r="E4978" t="str">
        <f t="shared" si="77"/>
        <v>2023/08</v>
      </c>
      <c r="F4978">
        <v>20515941.854617901</v>
      </c>
      <c r="G4978">
        <v>-3.6170572907812754E-2</v>
      </c>
      <c r="H4978" t="s">
        <v>13</v>
      </c>
      <c r="I4978">
        <v>2023</v>
      </c>
      <c r="J4978" t="s">
        <v>612</v>
      </c>
      <c r="K4978">
        <v>7386644.5835290523</v>
      </c>
      <c r="L4978">
        <v>0.36004413718234457</v>
      </c>
      <c r="M4978" t="s">
        <v>15</v>
      </c>
    </row>
    <row r="4979" spans="1:13" x14ac:dyDescent="0.3">
      <c r="A4979">
        <v>10</v>
      </c>
      <c r="B4979" t="s">
        <v>610</v>
      </c>
      <c r="C4979" s="1">
        <v>45108</v>
      </c>
      <c r="D4979" t="s">
        <v>44</v>
      </c>
      <c r="E4979" t="str">
        <f t="shared" si="77"/>
        <v>2023/07</v>
      </c>
      <c r="F4979">
        <v>21271599.1189408</v>
      </c>
      <c r="G4979">
        <v>5.2720202934418092E-2</v>
      </c>
      <c r="H4979" t="s">
        <v>13</v>
      </c>
      <c r="I4979">
        <v>2023</v>
      </c>
      <c r="J4979" t="s">
        <v>612</v>
      </c>
      <c r="K4979">
        <v>7386644.5835290523</v>
      </c>
      <c r="L4979">
        <v>0.34725384500837958</v>
      </c>
      <c r="M4979" t="s">
        <v>15</v>
      </c>
    </row>
    <row r="4980" spans="1:13" x14ac:dyDescent="0.3">
      <c r="A4980">
        <v>10</v>
      </c>
      <c r="B4980" t="s">
        <v>610</v>
      </c>
      <c r="C4980" s="1">
        <v>45078</v>
      </c>
      <c r="D4980" t="s">
        <v>45</v>
      </c>
      <c r="E4980" t="str">
        <f t="shared" si="77"/>
        <v>2023/06</v>
      </c>
      <c r="F4980">
        <v>20179204.7304039</v>
      </c>
      <c r="G4980">
        <v>1.99719581037281E-2</v>
      </c>
      <c r="H4980" t="s">
        <v>13</v>
      </c>
      <c r="I4980">
        <v>2023</v>
      </c>
      <c r="J4980" t="s">
        <v>612</v>
      </c>
      <c r="K4980">
        <v>7386644.5835290523</v>
      </c>
      <c r="L4980">
        <v>0.3660523138654535</v>
      </c>
      <c r="M4980" t="s">
        <v>15</v>
      </c>
    </row>
    <row r="4981" spans="1:13" x14ac:dyDescent="0.3">
      <c r="A4981">
        <v>10</v>
      </c>
      <c r="B4981" t="s">
        <v>610</v>
      </c>
      <c r="C4981" s="1">
        <v>45047</v>
      </c>
      <c r="D4981" t="s">
        <v>46</v>
      </c>
      <c r="E4981" t="str">
        <f t="shared" si="77"/>
        <v>2023/05</v>
      </c>
      <c r="F4981">
        <v>19780184.371228699</v>
      </c>
      <c r="G4981">
        <v>-0.15599373382016471</v>
      </c>
      <c r="H4981" t="s">
        <v>13</v>
      </c>
      <c r="I4981">
        <v>2023</v>
      </c>
      <c r="J4981" t="s">
        <v>612</v>
      </c>
      <c r="K4981">
        <v>7386644.5835290523</v>
      </c>
      <c r="L4981">
        <v>0.37343658910850747</v>
      </c>
      <c r="M4981" t="s">
        <v>15</v>
      </c>
    </row>
    <row r="4982" spans="1:13" x14ac:dyDescent="0.3">
      <c r="A4982">
        <v>10</v>
      </c>
      <c r="B4982" t="s">
        <v>610</v>
      </c>
      <c r="C4982" s="1">
        <v>45017</v>
      </c>
      <c r="D4982" t="s">
        <v>47</v>
      </c>
      <c r="E4982" t="str">
        <f t="shared" si="77"/>
        <v>2023/04</v>
      </c>
      <c r="F4982">
        <v>23119452.923937201</v>
      </c>
      <c r="G4982">
        <v>5.0401000772809477E-2</v>
      </c>
      <c r="H4982" t="s">
        <v>13</v>
      </c>
      <c r="I4982">
        <v>2023</v>
      </c>
      <c r="J4982" t="s">
        <v>612</v>
      </c>
      <c r="K4982">
        <v>7386644.5835290523</v>
      </c>
      <c r="L4982">
        <v>0.31949910786518387</v>
      </c>
      <c r="M4982" t="s">
        <v>15</v>
      </c>
    </row>
    <row r="4983" spans="1:13" x14ac:dyDescent="0.3">
      <c r="A4983">
        <v>10</v>
      </c>
      <c r="B4983" t="s">
        <v>610</v>
      </c>
      <c r="C4983" s="1">
        <v>44986</v>
      </c>
      <c r="D4983" t="s">
        <v>48</v>
      </c>
      <c r="E4983" t="str">
        <f t="shared" si="77"/>
        <v>2023/03</v>
      </c>
      <c r="F4983">
        <v>21983086.897079401</v>
      </c>
      <c r="G4983">
        <v>-7.544917949624437E-2</v>
      </c>
      <c r="H4983" t="s">
        <v>13</v>
      </c>
      <c r="I4983">
        <v>2023</v>
      </c>
      <c r="J4983" t="s">
        <v>612</v>
      </c>
      <c r="K4983">
        <v>7386644.5835290523</v>
      </c>
      <c r="L4983">
        <v>0.33601489263595719</v>
      </c>
      <c r="M4983" t="s">
        <v>15</v>
      </c>
    </row>
    <row r="4984" spans="1:13" x14ac:dyDescent="0.3">
      <c r="A4984">
        <v>10</v>
      </c>
      <c r="B4984" t="s">
        <v>610</v>
      </c>
      <c r="C4984" s="1">
        <v>44958</v>
      </c>
      <c r="D4984" t="s">
        <v>49</v>
      </c>
      <c r="E4984" t="str">
        <f t="shared" si="77"/>
        <v>2023/02</v>
      </c>
      <c r="F4984">
        <v>23705866.7520511</v>
      </c>
      <c r="G4984">
        <v>-1.6885054646608472E-2</v>
      </c>
      <c r="H4984" t="s">
        <v>13</v>
      </c>
      <c r="I4984">
        <v>2023</v>
      </c>
      <c r="J4984" t="s">
        <v>612</v>
      </c>
      <c r="K4984">
        <v>7386644.5835290523</v>
      </c>
      <c r="L4984">
        <v>0.31159563414360025</v>
      </c>
      <c r="M4984" t="s">
        <v>15</v>
      </c>
    </row>
    <row r="4985" spans="1:13" x14ac:dyDescent="0.3">
      <c r="A4985">
        <v>10</v>
      </c>
      <c r="B4985" t="s">
        <v>610</v>
      </c>
      <c r="C4985" s="1">
        <v>44927</v>
      </c>
      <c r="D4985" t="s">
        <v>50</v>
      </c>
      <c r="E4985" t="str">
        <f t="shared" si="77"/>
        <v>2023/01</v>
      </c>
      <c r="F4985">
        <v>24109540.039635301</v>
      </c>
      <c r="G4985">
        <v>2.7859466764389169E-2</v>
      </c>
      <c r="H4985" t="s">
        <v>13</v>
      </c>
      <c r="I4985">
        <v>2023</v>
      </c>
      <c r="J4985" t="s">
        <v>612</v>
      </c>
      <c r="K4985">
        <v>7386644.5835290523</v>
      </c>
      <c r="L4985">
        <v>0.30637849462850175</v>
      </c>
      <c r="M4985" t="s">
        <v>15</v>
      </c>
    </row>
    <row r="4986" spans="1:13" x14ac:dyDescent="0.3">
      <c r="A4986">
        <v>10</v>
      </c>
      <c r="B4986" t="s">
        <v>610</v>
      </c>
      <c r="C4986" s="1">
        <v>44896</v>
      </c>
      <c r="D4986" t="s">
        <v>51</v>
      </c>
      <c r="E4986" t="str">
        <f t="shared" si="77"/>
        <v>2022/12</v>
      </c>
      <c r="F4986">
        <v>23447131.1331494</v>
      </c>
      <c r="G4986">
        <v>-2.9692150261368122E-2</v>
      </c>
      <c r="H4986" t="s">
        <v>13</v>
      </c>
      <c r="I4986">
        <v>2022</v>
      </c>
      <c r="J4986" t="s">
        <v>613</v>
      </c>
      <c r="K4986">
        <v>7591326.0406254129</v>
      </c>
      <c r="L4986">
        <v>0.32376353411922731</v>
      </c>
      <c r="M4986" t="s">
        <v>15</v>
      </c>
    </row>
    <row r="4987" spans="1:13" x14ac:dyDescent="0.3">
      <c r="A4987">
        <v>10</v>
      </c>
      <c r="B4987" t="s">
        <v>610</v>
      </c>
      <c r="C4987" s="1">
        <v>44866</v>
      </c>
      <c r="D4987" t="s">
        <v>53</v>
      </c>
      <c r="E4987" t="str">
        <f t="shared" si="77"/>
        <v>2022/11</v>
      </c>
      <c r="F4987">
        <v>24153765.709234599</v>
      </c>
      <c r="G4987">
        <v>-4.740489452226355E-3</v>
      </c>
      <c r="H4987" t="s">
        <v>13</v>
      </c>
      <c r="I4987">
        <v>2022</v>
      </c>
      <c r="J4987" t="s">
        <v>613</v>
      </c>
      <c r="K4987">
        <v>7591326.0406254129</v>
      </c>
      <c r="L4987">
        <v>0.31429161531210248</v>
      </c>
      <c r="M4987" t="s">
        <v>15</v>
      </c>
    </row>
    <row r="4988" spans="1:13" x14ac:dyDescent="0.3">
      <c r="A4988">
        <v>10</v>
      </c>
      <c r="B4988" t="s">
        <v>610</v>
      </c>
      <c r="C4988" s="1">
        <v>44835</v>
      </c>
      <c r="D4988" t="s">
        <v>54</v>
      </c>
      <c r="E4988" t="str">
        <f t="shared" si="77"/>
        <v>2022/10</v>
      </c>
      <c r="F4988">
        <v>24268538.204780199</v>
      </c>
      <c r="G4988">
        <v>0.13160292740741839</v>
      </c>
      <c r="H4988" t="s">
        <v>13</v>
      </c>
      <c r="I4988">
        <v>2022</v>
      </c>
      <c r="J4988" t="s">
        <v>613</v>
      </c>
      <c r="K4988">
        <v>7591326.0406254129</v>
      </c>
      <c r="L4988">
        <v>0.31280524506952551</v>
      </c>
      <c r="M4988" t="s">
        <v>15</v>
      </c>
    </row>
    <row r="4989" spans="1:13" x14ac:dyDescent="0.3">
      <c r="A4989">
        <v>10</v>
      </c>
      <c r="B4989" t="s">
        <v>610</v>
      </c>
      <c r="C4989" s="1">
        <v>44805</v>
      </c>
      <c r="D4989" t="s">
        <v>55</v>
      </c>
      <c r="E4989" t="str">
        <f t="shared" si="77"/>
        <v>2022/09</v>
      </c>
      <c r="F4989">
        <v>21275961.343596499</v>
      </c>
      <c r="G4989">
        <v>-2.2125435261991493E-2</v>
      </c>
      <c r="H4989" t="s">
        <v>13</v>
      </c>
      <c r="I4989">
        <v>2022</v>
      </c>
      <c r="J4989" t="s">
        <v>613</v>
      </c>
      <c r="K4989">
        <v>7591326.0406254129</v>
      </c>
      <c r="L4989">
        <v>0.35680296265015543</v>
      </c>
      <c r="M4989" t="s">
        <v>15</v>
      </c>
    </row>
    <row r="4990" spans="1:13" x14ac:dyDescent="0.3">
      <c r="A4990">
        <v>10</v>
      </c>
      <c r="B4990" t="s">
        <v>610</v>
      </c>
      <c r="C4990" s="1">
        <v>44774</v>
      </c>
      <c r="D4990" t="s">
        <v>56</v>
      </c>
      <c r="E4990" t="str">
        <f t="shared" si="77"/>
        <v>2022/08</v>
      </c>
      <c r="F4990">
        <v>21751947.532246899</v>
      </c>
      <c r="G4990">
        <v>3.4328893780108012E-2</v>
      </c>
      <c r="H4990" t="s">
        <v>13</v>
      </c>
      <c r="I4990">
        <v>2022</v>
      </c>
      <c r="J4990" t="s">
        <v>613</v>
      </c>
      <c r="K4990">
        <v>7591326.0406254129</v>
      </c>
      <c r="L4990">
        <v>0.34899523499545954</v>
      </c>
      <c r="M4990" t="s">
        <v>15</v>
      </c>
    </row>
    <row r="4991" spans="1:13" x14ac:dyDescent="0.3">
      <c r="A4991">
        <v>10</v>
      </c>
      <c r="B4991" t="s">
        <v>610</v>
      </c>
      <c r="C4991" s="1">
        <v>44743</v>
      </c>
      <c r="D4991" t="s">
        <v>57</v>
      </c>
      <c r="E4991" t="str">
        <f t="shared" si="77"/>
        <v>2022/07</v>
      </c>
      <c r="F4991">
        <v>21017898.861943901</v>
      </c>
      <c r="G4991">
        <v>-1.9081290293776532E-3</v>
      </c>
      <c r="H4991" t="s">
        <v>13</v>
      </c>
      <c r="I4991">
        <v>2022</v>
      </c>
      <c r="J4991" t="s">
        <v>613</v>
      </c>
      <c r="K4991">
        <v>7591326.0406254129</v>
      </c>
      <c r="L4991">
        <v>0.36118386954324261</v>
      </c>
      <c r="M4991" t="s">
        <v>15</v>
      </c>
    </row>
    <row r="4992" spans="1:13" x14ac:dyDescent="0.3">
      <c r="A4992">
        <v>10</v>
      </c>
      <c r="B4992" t="s">
        <v>610</v>
      </c>
      <c r="C4992" s="1">
        <v>44713</v>
      </c>
      <c r="D4992" t="s">
        <v>58</v>
      </c>
      <c r="E4992" t="str">
        <f t="shared" si="77"/>
        <v>2022/06</v>
      </c>
      <c r="F4992">
        <v>21058042.0118738</v>
      </c>
      <c r="G4992">
        <v>2.5094376636126979E-2</v>
      </c>
      <c r="H4992" t="s">
        <v>13</v>
      </c>
      <c r="I4992">
        <v>2022</v>
      </c>
      <c r="J4992" t="s">
        <v>613</v>
      </c>
      <c r="K4992">
        <v>7591326.0406254129</v>
      </c>
      <c r="L4992">
        <v>0.36049534122616733</v>
      </c>
      <c r="M4992" t="s">
        <v>15</v>
      </c>
    </row>
    <row r="4993" spans="1:13" x14ac:dyDescent="0.3">
      <c r="A4993">
        <v>10</v>
      </c>
      <c r="B4993" t="s">
        <v>610</v>
      </c>
      <c r="C4993" s="1">
        <v>44682</v>
      </c>
      <c r="D4993" t="s">
        <v>59</v>
      </c>
      <c r="E4993" t="str">
        <f t="shared" si="77"/>
        <v>2022/05</v>
      </c>
      <c r="F4993">
        <v>20536178.875148199</v>
      </c>
      <c r="G4993">
        <v>7.2069414220012826E-2</v>
      </c>
      <c r="H4993" t="s">
        <v>13</v>
      </c>
      <c r="I4993">
        <v>2022</v>
      </c>
      <c r="J4993" t="s">
        <v>613</v>
      </c>
      <c r="K4993">
        <v>7591326.0406254129</v>
      </c>
      <c r="L4993">
        <v>0.36965620950117628</v>
      </c>
      <c r="M4993" t="s">
        <v>15</v>
      </c>
    </row>
    <row r="4994" spans="1:13" x14ac:dyDescent="0.3">
      <c r="A4994">
        <v>10</v>
      </c>
      <c r="B4994" t="s">
        <v>610</v>
      </c>
      <c r="C4994" s="1">
        <v>44652</v>
      </c>
      <c r="D4994" t="s">
        <v>60</v>
      </c>
      <c r="E4994" t="str">
        <f t="shared" si="77"/>
        <v>2022/04</v>
      </c>
      <c r="F4994">
        <v>19108222.496834401</v>
      </c>
      <c r="G4994">
        <v>3.3880873220291131E-2</v>
      </c>
      <c r="H4994" t="s">
        <v>13</v>
      </c>
      <c r="I4994">
        <v>2022</v>
      </c>
      <c r="J4994" t="s">
        <v>613</v>
      </c>
      <c r="K4994">
        <v>7591326.0406254129</v>
      </c>
      <c r="L4994">
        <v>0.39728059697248364</v>
      </c>
      <c r="M4994" t="s">
        <v>15</v>
      </c>
    </row>
    <row r="4995" spans="1:13" x14ac:dyDescent="0.3">
      <c r="A4995">
        <v>10</v>
      </c>
      <c r="B4995" t="s">
        <v>610</v>
      </c>
      <c r="C4995" s="1">
        <v>44621</v>
      </c>
      <c r="D4995" t="s">
        <v>61</v>
      </c>
      <c r="E4995" t="str">
        <f t="shared" ref="E4995:E5058" si="78">TEXT(C4995,"yyyy/mm")</f>
        <v>2022/03</v>
      </c>
      <c r="F4995">
        <v>18471663.708464701</v>
      </c>
      <c r="G4995">
        <v>-1.75416011570068E-2</v>
      </c>
      <c r="H4995" t="s">
        <v>13</v>
      </c>
      <c r="I4995">
        <v>2022</v>
      </c>
      <c r="J4995" t="s">
        <v>613</v>
      </c>
      <c r="K4995">
        <v>7591326.0406254129</v>
      </c>
      <c r="L4995">
        <v>0.41097142956033045</v>
      </c>
      <c r="M4995" t="s">
        <v>15</v>
      </c>
    </row>
    <row r="4996" spans="1:13" x14ac:dyDescent="0.3">
      <c r="A4996">
        <v>10</v>
      </c>
      <c r="B4996" t="s">
        <v>610</v>
      </c>
      <c r="C4996" s="1">
        <v>44593</v>
      </c>
      <c r="D4996" t="s">
        <v>62</v>
      </c>
      <c r="E4996" t="str">
        <f t="shared" si="78"/>
        <v>2022/02</v>
      </c>
      <c r="F4996">
        <v>18798544.893686298</v>
      </c>
      <c r="G4996">
        <v>-6.2168666367217434E-2</v>
      </c>
      <c r="H4996" t="s">
        <v>13</v>
      </c>
      <c r="I4996">
        <v>2022</v>
      </c>
      <c r="J4996" t="s">
        <v>613</v>
      </c>
      <c r="K4996">
        <v>7591326.0406254129</v>
      </c>
      <c r="L4996">
        <v>0.40382519410718032</v>
      </c>
      <c r="M4996" t="s">
        <v>15</v>
      </c>
    </row>
    <row r="4997" spans="1:13" x14ac:dyDescent="0.3">
      <c r="A4997">
        <v>10</v>
      </c>
      <c r="B4997" t="s">
        <v>610</v>
      </c>
      <c r="C4997" s="1">
        <v>44562</v>
      </c>
      <c r="D4997" t="s">
        <v>63</v>
      </c>
      <c r="E4997" t="str">
        <f t="shared" si="78"/>
        <v>2022/01</v>
      </c>
      <c r="F4997">
        <v>20004317.673623499</v>
      </c>
      <c r="G4997">
        <v>-2.7022553578591204E-2</v>
      </c>
      <c r="H4997" t="s">
        <v>13</v>
      </c>
      <c r="I4997">
        <v>2022</v>
      </c>
      <c r="J4997" t="s">
        <v>613</v>
      </c>
      <c r="K4997">
        <v>7591326.0406254129</v>
      </c>
      <c r="L4997">
        <v>0.37948437754689746</v>
      </c>
      <c r="M4997" t="s">
        <v>15</v>
      </c>
    </row>
    <row r="4998" spans="1:13" x14ac:dyDescent="0.3">
      <c r="A4998">
        <v>10</v>
      </c>
      <c r="B4998" t="s">
        <v>610</v>
      </c>
      <c r="C4998" s="1">
        <v>44531</v>
      </c>
      <c r="D4998" t="s">
        <v>64</v>
      </c>
      <c r="E4998" t="str">
        <f t="shared" si="78"/>
        <v>2021/12</v>
      </c>
      <c r="F4998">
        <v>20552255.415814102</v>
      </c>
      <c r="G4998">
        <v>4.7183094730882814E-2</v>
      </c>
      <c r="H4998" t="s">
        <v>13</v>
      </c>
      <c r="I4998">
        <v>2021</v>
      </c>
      <c r="J4998" t="s">
        <v>614</v>
      </c>
      <c r="K4998">
        <v>7190324.0802579205</v>
      </c>
      <c r="L4998">
        <v>0.3498557182549058</v>
      </c>
      <c r="M4998" t="s">
        <v>15</v>
      </c>
    </row>
    <row r="4999" spans="1:13" x14ac:dyDescent="0.3">
      <c r="A4999">
        <v>10</v>
      </c>
      <c r="B4999" t="s">
        <v>610</v>
      </c>
      <c r="C4999" s="1">
        <v>44501</v>
      </c>
      <c r="D4999" t="s">
        <v>66</v>
      </c>
      <c r="E4999" t="str">
        <f t="shared" si="78"/>
        <v>2021/11</v>
      </c>
      <c r="F4999">
        <v>19605057.972836301</v>
      </c>
      <c r="G4999">
        <v>0</v>
      </c>
      <c r="H4999" t="s">
        <v>13</v>
      </c>
      <c r="I4999">
        <v>2021</v>
      </c>
      <c r="J4999" t="s">
        <v>614</v>
      </c>
      <c r="K4999">
        <v>7190324.0802579205</v>
      </c>
      <c r="L4999">
        <v>0.36675862372967433</v>
      </c>
      <c r="M4999" t="s">
        <v>15</v>
      </c>
    </row>
    <row r="5000" spans="1:13" x14ac:dyDescent="0.3">
      <c r="A5000">
        <v>10</v>
      </c>
      <c r="B5000" t="s">
        <v>610</v>
      </c>
      <c r="C5000" s="1">
        <v>44470</v>
      </c>
      <c r="D5000" t="s">
        <v>67</v>
      </c>
      <c r="E5000" t="str">
        <f t="shared" si="78"/>
        <v>2021/10</v>
      </c>
      <c r="F5000">
        <v>19605057.972836301</v>
      </c>
      <c r="G5000">
        <v>-1.0643542584062604E-2</v>
      </c>
      <c r="H5000" t="s">
        <v>13</v>
      </c>
      <c r="I5000">
        <v>2021</v>
      </c>
      <c r="J5000" t="s">
        <v>614</v>
      </c>
      <c r="K5000">
        <v>7190324.0802579205</v>
      </c>
      <c r="L5000">
        <v>0.36675862372967433</v>
      </c>
      <c r="M5000" t="s">
        <v>15</v>
      </c>
    </row>
    <row r="5001" spans="1:13" x14ac:dyDescent="0.3">
      <c r="A5001">
        <v>10</v>
      </c>
      <c r="B5001" t="s">
        <v>610</v>
      </c>
      <c r="C5001" s="1">
        <v>44440</v>
      </c>
      <c r="D5001" t="s">
        <v>68</v>
      </c>
      <c r="E5001" t="str">
        <f t="shared" si="78"/>
        <v>2021/09</v>
      </c>
      <c r="F5001">
        <v>19814839.672034699</v>
      </c>
      <c r="G5001">
        <v>1.0967856803522972E-2</v>
      </c>
      <c r="H5001" t="s">
        <v>13</v>
      </c>
      <c r="I5001">
        <v>2021</v>
      </c>
      <c r="J5001" t="s">
        <v>614</v>
      </c>
      <c r="K5001">
        <v>7190324.0802579205</v>
      </c>
      <c r="L5001">
        <v>0.36287571331731988</v>
      </c>
      <c r="M5001" t="s">
        <v>15</v>
      </c>
    </row>
    <row r="5002" spans="1:13" x14ac:dyDescent="0.3">
      <c r="A5002">
        <v>10</v>
      </c>
      <c r="B5002" t="s">
        <v>610</v>
      </c>
      <c r="C5002" s="1">
        <v>44409</v>
      </c>
      <c r="D5002" t="s">
        <v>69</v>
      </c>
      <c r="E5002" t="str">
        <f t="shared" si="78"/>
        <v>2021/08</v>
      </c>
      <c r="F5002">
        <v>19598700.804678101</v>
      </c>
      <c r="G5002">
        <v>-3.2431421946036766E-4</v>
      </c>
      <c r="H5002" t="s">
        <v>13</v>
      </c>
      <c r="I5002">
        <v>2021</v>
      </c>
      <c r="J5002" t="s">
        <v>614</v>
      </c>
      <c r="K5002">
        <v>7190324.0802579205</v>
      </c>
      <c r="L5002">
        <v>0.3668775880563282</v>
      </c>
      <c r="M5002" t="s">
        <v>15</v>
      </c>
    </row>
    <row r="5003" spans="1:13" x14ac:dyDescent="0.3">
      <c r="A5003">
        <v>10</v>
      </c>
      <c r="B5003" t="s">
        <v>610</v>
      </c>
      <c r="C5003" s="1">
        <v>44378</v>
      </c>
      <c r="D5003" t="s">
        <v>70</v>
      </c>
      <c r="E5003" t="str">
        <f t="shared" si="78"/>
        <v>2021/07</v>
      </c>
      <c r="F5003">
        <v>19605057.972836301</v>
      </c>
      <c r="G5003">
        <v>-9.6805931627593923E-3</v>
      </c>
      <c r="H5003" t="s">
        <v>13</v>
      </c>
      <c r="I5003">
        <v>2021</v>
      </c>
      <c r="J5003" t="s">
        <v>614</v>
      </c>
      <c r="K5003">
        <v>7190324.0802579205</v>
      </c>
      <c r="L5003">
        <v>0.36675862372967433</v>
      </c>
      <c r="M5003" t="s">
        <v>15</v>
      </c>
    </row>
    <row r="5004" spans="1:13" x14ac:dyDescent="0.3">
      <c r="A5004">
        <v>10</v>
      </c>
      <c r="B5004" t="s">
        <v>610</v>
      </c>
      <c r="C5004" s="1">
        <v>44348</v>
      </c>
      <c r="D5004" t="s">
        <v>71</v>
      </c>
      <c r="E5004" t="str">
        <f t="shared" si="78"/>
        <v>2021/06</v>
      </c>
      <c r="F5004">
        <v>19795768.167560101</v>
      </c>
      <c r="G5004">
        <v>-2.7242755994116068E-2</v>
      </c>
      <c r="H5004" t="s">
        <v>13</v>
      </c>
      <c r="I5004">
        <v>2021</v>
      </c>
      <c r="J5004" t="s">
        <v>614</v>
      </c>
      <c r="K5004">
        <v>7190324.0802579205</v>
      </c>
      <c r="L5004">
        <v>0.36322531257164919</v>
      </c>
      <c r="M5004" t="s">
        <v>15</v>
      </c>
    </row>
    <row r="5005" spans="1:13" x14ac:dyDescent="0.3">
      <c r="A5005">
        <v>10</v>
      </c>
      <c r="B5005" t="s">
        <v>610</v>
      </c>
      <c r="C5005" s="1">
        <v>44317</v>
      </c>
      <c r="D5005" t="s">
        <v>72</v>
      </c>
      <c r="E5005" t="str">
        <f t="shared" si="78"/>
        <v>2021/05</v>
      </c>
      <c r="F5005">
        <v>20342472.5041099</v>
      </c>
      <c r="G5005">
        <v>5.9550992278926497E-2</v>
      </c>
      <c r="H5005" t="s">
        <v>13</v>
      </c>
      <c r="I5005">
        <v>2021</v>
      </c>
      <c r="J5005" t="s">
        <v>614</v>
      </c>
      <c r="K5005">
        <v>7190324.0802579205</v>
      </c>
      <c r="L5005">
        <v>0.35346362536831355</v>
      </c>
      <c r="M5005" t="s">
        <v>15</v>
      </c>
    </row>
    <row r="5006" spans="1:13" x14ac:dyDescent="0.3">
      <c r="A5006">
        <v>10</v>
      </c>
      <c r="B5006" t="s">
        <v>610</v>
      </c>
      <c r="C5006" s="1">
        <v>44287</v>
      </c>
      <c r="D5006" t="s">
        <v>73</v>
      </c>
      <c r="E5006" t="str">
        <f t="shared" si="78"/>
        <v>2021/04</v>
      </c>
      <c r="F5006">
        <v>19166423.069964901</v>
      </c>
      <c r="G5006">
        <v>1.0335130071707338E-2</v>
      </c>
      <c r="H5006" t="s">
        <v>13</v>
      </c>
      <c r="I5006">
        <v>2021</v>
      </c>
      <c r="J5006" t="s">
        <v>614</v>
      </c>
      <c r="K5006">
        <v>7190324.0802579205</v>
      </c>
      <c r="L5006">
        <v>0.37515211127347237</v>
      </c>
      <c r="M5006" t="s">
        <v>15</v>
      </c>
    </row>
    <row r="5007" spans="1:13" x14ac:dyDescent="0.3">
      <c r="A5007">
        <v>10</v>
      </c>
      <c r="B5007" t="s">
        <v>610</v>
      </c>
      <c r="C5007" s="1">
        <v>44256</v>
      </c>
      <c r="D5007" t="s">
        <v>74</v>
      </c>
      <c r="E5007" t="str">
        <f t="shared" si="78"/>
        <v>2021/03</v>
      </c>
      <c r="F5007">
        <v>18969355.707082901</v>
      </c>
      <c r="G5007">
        <v>0.11268547142200662</v>
      </c>
      <c r="H5007" t="s">
        <v>13</v>
      </c>
      <c r="I5007">
        <v>2021</v>
      </c>
      <c r="J5007" t="s">
        <v>614</v>
      </c>
      <c r="K5007">
        <v>7190324.0802579205</v>
      </c>
      <c r="L5007">
        <v>0.37904946226366298</v>
      </c>
      <c r="M5007" t="s">
        <v>15</v>
      </c>
    </row>
    <row r="5008" spans="1:13" x14ac:dyDescent="0.3">
      <c r="A5008">
        <v>10</v>
      </c>
      <c r="B5008" t="s">
        <v>610</v>
      </c>
      <c r="C5008" s="1">
        <v>44228</v>
      </c>
      <c r="D5008" t="s">
        <v>75</v>
      </c>
      <c r="E5008" t="str">
        <f t="shared" si="78"/>
        <v>2021/02</v>
      </c>
      <c r="F5008">
        <v>16947822.307986099</v>
      </c>
      <c r="G5008">
        <v>-9.7830352342388724E-2</v>
      </c>
      <c r="H5008" t="s">
        <v>13</v>
      </c>
      <c r="I5008">
        <v>2021</v>
      </c>
      <c r="J5008" t="s">
        <v>614</v>
      </c>
      <c r="K5008">
        <v>7190324.0802579205</v>
      </c>
      <c r="L5008">
        <v>0.42426241847424367</v>
      </c>
      <c r="M5008" t="s">
        <v>15</v>
      </c>
    </row>
    <row r="5009" spans="1:13" x14ac:dyDescent="0.3">
      <c r="A5009">
        <v>10</v>
      </c>
      <c r="B5009" t="s">
        <v>610</v>
      </c>
      <c r="C5009" s="1">
        <v>44197</v>
      </c>
      <c r="D5009" t="s">
        <v>76</v>
      </c>
      <c r="E5009" t="str">
        <f t="shared" si="78"/>
        <v>2021/01</v>
      </c>
      <c r="F5009">
        <v>18689646.3706498</v>
      </c>
      <c r="G5009">
        <v>-4.2551683063187969E-2</v>
      </c>
      <c r="H5009" t="s">
        <v>13</v>
      </c>
      <c r="I5009">
        <v>2021</v>
      </c>
      <c r="J5009" t="s">
        <v>614</v>
      </c>
      <c r="K5009">
        <v>7190324.0802579205</v>
      </c>
      <c r="L5009">
        <v>0.3847223183178895</v>
      </c>
      <c r="M5009" t="s">
        <v>15</v>
      </c>
    </row>
    <row r="5010" spans="1:13" x14ac:dyDescent="0.3">
      <c r="A5010">
        <v>10</v>
      </c>
      <c r="B5010" t="s">
        <v>610</v>
      </c>
      <c r="C5010" s="1">
        <v>44166</v>
      </c>
      <c r="D5010" t="s">
        <v>77</v>
      </c>
      <c r="E5010" t="str">
        <f t="shared" si="78"/>
        <v>2020/12</v>
      </c>
      <c r="F5010">
        <v>19502085.012528099</v>
      </c>
      <c r="G5010">
        <v>0.12063633264315475</v>
      </c>
      <c r="H5010" t="s">
        <v>13</v>
      </c>
      <c r="I5010">
        <v>2020</v>
      </c>
      <c r="J5010" t="s">
        <v>615</v>
      </c>
      <c r="K5010">
        <v>6250919.14736709</v>
      </c>
      <c r="L5010">
        <v>0.32052568447689117</v>
      </c>
      <c r="M5010" t="s">
        <v>15</v>
      </c>
    </row>
    <row r="5011" spans="1:13" x14ac:dyDescent="0.3">
      <c r="A5011">
        <v>10</v>
      </c>
      <c r="B5011" t="s">
        <v>610</v>
      </c>
      <c r="C5011" s="1">
        <v>44136</v>
      </c>
      <c r="D5011" t="s">
        <v>79</v>
      </c>
      <c r="E5011" t="str">
        <f t="shared" si="78"/>
        <v>2020/11</v>
      </c>
      <c r="F5011">
        <v>17285794.7403326</v>
      </c>
      <c r="G5011">
        <v>0.10609553305292554</v>
      </c>
      <c r="H5011" t="s">
        <v>13</v>
      </c>
      <c r="I5011">
        <v>2020</v>
      </c>
      <c r="J5011" t="s">
        <v>615</v>
      </c>
      <c r="K5011">
        <v>6250919.14736709</v>
      </c>
      <c r="L5011">
        <v>0.36162173861650371</v>
      </c>
      <c r="M5011" t="s">
        <v>15</v>
      </c>
    </row>
    <row r="5012" spans="1:13" x14ac:dyDescent="0.3">
      <c r="A5012">
        <v>10</v>
      </c>
      <c r="B5012" t="s">
        <v>610</v>
      </c>
      <c r="C5012" s="1">
        <v>44105</v>
      </c>
      <c r="D5012" t="s">
        <v>80</v>
      </c>
      <c r="E5012" t="str">
        <f t="shared" si="78"/>
        <v>2020/10</v>
      </c>
      <c r="F5012">
        <v>15545784.643827099</v>
      </c>
      <c r="G5012">
        <v>-0.1108601038710666</v>
      </c>
      <c r="H5012" t="s">
        <v>13</v>
      </c>
      <c r="I5012">
        <v>2020</v>
      </c>
      <c r="J5012" t="s">
        <v>615</v>
      </c>
      <c r="K5012">
        <v>6250919.14736709</v>
      </c>
      <c r="L5012">
        <v>0.40209737176882848</v>
      </c>
      <c r="M5012" t="s">
        <v>15</v>
      </c>
    </row>
    <row r="5013" spans="1:13" x14ac:dyDescent="0.3">
      <c r="A5013">
        <v>10</v>
      </c>
      <c r="B5013" t="s">
        <v>610</v>
      </c>
      <c r="C5013" s="1">
        <v>44075</v>
      </c>
      <c r="D5013" t="s">
        <v>81</v>
      </c>
      <c r="E5013" t="str">
        <f t="shared" si="78"/>
        <v>2020/09</v>
      </c>
      <c r="F5013">
        <v>17368350.649081599</v>
      </c>
      <c r="G5013">
        <v>8.744361465893126E-2</v>
      </c>
      <c r="H5013" t="s">
        <v>13</v>
      </c>
      <c r="I5013">
        <v>2020</v>
      </c>
      <c r="J5013" t="s">
        <v>615</v>
      </c>
      <c r="K5013">
        <v>6250919.14736709</v>
      </c>
      <c r="L5013">
        <v>0.35990286433430713</v>
      </c>
      <c r="M5013" t="s">
        <v>15</v>
      </c>
    </row>
    <row r="5014" spans="1:13" x14ac:dyDescent="0.3">
      <c r="A5014">
        <v>10</v>
      </c>
      <c r="B5014" t="s">
        <v>610</v>
      </c>
      <c r="C5014" s="1">
        <v>44044</v>
      </c>
      <c r="D5014" t="s">
        <v>82</v>
      </c>
      <c r="E5014" t="str">
        <f t="shared" si="78"/>
        <v>2020/08</v>
      </c>
      <c r="F5014">
        <v>15914107.931244399</v>
      </c>
      <c r="G5014">
        <v>-1.8189548257270986E-2</v>
      </c>
      <c r="H5014" t="s">
        <v>13</v>
      </c>
      <c r="I5014">
        <v>2020</v>
      </c>
      <c r="J5014" t="s">
        <v>615</v>
      </c>
      <c r="K5014">
        <v>6250919.14736709</v>
      </c>
      <c r="L5014">
        <v>0.39279104894686367</v>
      </c>
      <c r="M5014" t="s">
        <v>15</v>
      </c>
    </row>
    <row r="5015" spans="1:13" x14ac:dyDescent="0.3">
      <c r="A5015">
        <v>10</v>
      </c>
      <c r="B5015" t="s">
        <v>610</v>
      </c>
      <c r="C5015" s="1">
        <v>44013</v>
      </c>
      <c r="D5015" t="s">
        <v>83</v>
      </c>
      <c r="E5015" t="str">
        <f t="shared" si="78"/>
        <v>2020/07</v>
      </c>
      <c r="F5015">
        <v>16206227.068847399</v>
      </c>
      <c r="G5015">
        <v>-0.18707772779685986</v>
      </c>
      <c r="H5015" t="s">
        <v>13</v>
      </c>
      <c r="I5015">
        <v>2020</v>
      </c>
      <c r="J5015" t="s">
        <v>615</v>
      </c>
      <c r="K5015">
        <v>6250919.14736709</v>
      </c>
      <c r="L5015">
        <v>0.38571094436798242</v>
      </c>
      <c r="M5015" t="s">
        <v>15</v>
      </c>
    </row>
    <row r="5016" spans="1:13" x14ac:dyDescent="0.3">
      <c r="A5016">
        <v>10</v>
      </c>
      <c r="B5016" t="s">
        <v>610</v>
      </c>
      <c r="C5016" s="1">
        <v>43983</v>
      </c>
      <c r="D5016" t="s">
        <v>84</v>
      </c>
      <c r="E5016" t="str">
        <f t="shared" si="78"/>
        <v>2020/06</v>
      </c>
      <c r="F5016">
        <v>19540188.298678201</v>
      </c>
      <c r="G5016">
        <v>4.7929323822758503E-2</v>
      </c>
      <c r="H5016" t="s">
        <v>13</v>
      </c>
      <c r="I5016">
        <v>2020</v>
      </c>
      <c r="J5016" t="s">
        <v>615</v>
      </c>
      <c r="K5016">
        <v>6250919.14736709</v>
      </c>
      <c r="L5016">
        <v>0.31990066072136747</v>
      </c>
      <c r="M5016" t="s">
        <v>15</v>
      </c>
    </row>
    <row r="5017" spans="1:13" x14ac:dyDescent="0.3">
      <c r="A5017">
        <v>10</v>
      </c>
      <c r="B5017" t="s">
        <v>610</v>
      </c>
      <c r="C5017" s="1">
        <v>43952</v>
      </c>
      <c r="D5017" t="s">
        <v>85</v>
      </c>
      <c r="E5017" t="str">
        <f t="shared" si="78"/>
        <v>2020/05</v>
      </c>
      <c r="F5017">
        <v>18625730.0222052</v>
      </c>
      <c r="G5017">
        <v>-0.13531982578938856</v>
      </c>
      <c r="H5017" t="s">
        <v>13</v>
      </c>
      <c r="I5017">
        <v>2020</v>
      </c>
      <c r="J5017" t="s">
        <v>615</v>
      </c>
      <c r="K5017">
        <v>6250919.14736709</v>
      </c>
      <c r="L5017">
        <v>0.33560666561336799</v>
      </c>
      <c r="M5017" t="s">
        <v>15</v>
      </c>
    </row>
    <row r="5018" spans="1:13" x14ac:dyDescent="0.3">
      <c r="A5018">
        <v>10</v>
      </c>
      <c r="B5018" t="s">
        <v>610</v>
      </c>
      <c r="C5018" s="1">
        <v>43922</v>
      </c>
      <c r="D5018" t="s">
        <v>86</v>
      </c>
      <c r="E5018" t="str">
        <f t="shared" si="78"/>
        <v>2020/04</v>
      </c>
      <c r="F5018">
        <v>21324652.229025599</v>
      </c>
      <c r="G5018">
        <v>0.11486890912125358</v>
      </c>
      <c r="H5018" t="s">
        <v>13</v>
      </c>
      <c r="I5018">
        <v>2020</v>
      </c>
      <c r="J5018" t="s">
        <v>615</v>
      </c>
      <c r="K5018">
        <v>6250919.14736709</v>
      </c>
      <c r="L5018">
        <v>0.29313111793020397</v>
      </c>
      <c r="M5018" t="s">
        <v>15</v>
      </c>
    </row>
    <row r="5019" spans="1:13" x14ac:dyDescent="0.3">
      <c r="A5019">
        <v>10</v>
      </c>
      <c r="B5019" t="s">
        <v>610</v>
      </c>
      <c r="C5019" s="1">
        <v>43891</v>
      </c>
      <c r="D5019" t="s">
        <v>87</v>
      </c>
      <c r="E5019" t="str">
        <f t="shared" si="78"/>
        <v>2020/03</v>
      </c>
      <c r="F5019">
        <v>19010564.975869499</v>
      </c>
      <c r="G5019">
        <v>-3.8017418084423452E-2</v>
      </c>
      <c r="H5019" t="s">
        <v>13</v>
      </c>
      <c r="I5019">
        <v>2020</v>
      </c>
      <c r="J5019" t="s">
        <v>615</v>
      </c>
      <c r="K5019">
        <v>6250919.14736709</v>
      </c>
      <c r="L5019">
        <v>0.32881290773322674</v>
      </c>
      <c r="M5019" t="s">
        <v>15</v>
      </c>
    </row>
    <row r="5020" spans="1:13" x14ac:dyDescent="0.3">
      <c r="A5020">
        <v>10</v>
      </c>
      <c r="B5020" t="s">
        <v>610</v>
      </c>
      <c r="C5020" s="1">
        <v>43862</v>
      </c>
      <c r="D5020" t="s">
        <v>88</v>
      </c>
      <c r="E5020" t="str">
        <f t="shared" si="78"/>
        <v>2020/02</v>
      </c>
      <c r="F5020">
        <v>19747211.550704099</v>
      </c>
      <c r="G5020">
        <v>-0.22689267131681001</v>
      </c>
      <c r="H5020" t="s">
        <v>13</v>
      </c>
      <c r="I5020">
        <v>2020</v>
      </c>
      <c r="J5020" t="s">
        <v>615</v>
      </c>
      <c r="K5020">
        <v>6250919.14736709</v>
      </c>
      <c r="L5020">
        <v>0.31654692771771159</v>
      </c>
      <c r="M5020" t="s">
        <v>15</v>
      </c>
    </row>
    <row r="5021" spans="1:13" x14ac:dyDescent="0.3">
      <c r="A5021">
        <v>10</v>
      </c>
      <c r="B5021" t="s">
        <v>610</v>
      </c>
      <c r="C5021" s="1">
        <v>43831</v>
      </c>
      <c r="D5021" t="s">
        <v>89</v>
      </c>
      <c r="E5021" t="str">
        <f t="shared" si="78"/>
        <v>2020/01</v>
      </c>
      <c r="F5021">
        <v>24776731.4656846</v>
      </c>
      <c r="G5021">
        <v>6.5330707479004588E-2</v>
      </c>
      <c r="H5021" t="s">
        <v>13</v>
      </c>
      <c r="I5021">
        <v>2020</v>
      </c>
      <c r="J5021" t="s">
        <v>615</v>
      </c>
      <c r="K5021">
        <v>6250919.14736709</v>
      </c>
      <c r="L5021">
        <v>0.25228990175820887</v>
      </c>
      <c r="M5021" t="s">
        <v>15</v>
      </c>
    </row>
    <row r="5022" spans="1:13" x14ac:dyDescent="0.3">
      <c r="A5022">
        <v>10</v>
      </c>
      <c r="B5022" t="s">
        <v>610</v>
      </c>
      <c r="C5022" s="1">
        <v>43800</v>
      </c>
      <c r="D5022" t="s">
        <v>90</v>
      </c>
      <c r="E5022" t="str">
        <f t="shared" si="78"/>
        <v>2019/12</v>
      </c>
      <c r="F5022">
        <v>23209791.9841992</v>
      </c>
      <c r="G5022">
        <v>9.272675711707408E-2</v>
      </c>
      <c r="H5022" t="s">
        <v>13</v>
      </c>
      <c r="I5022">
        <v>2019</v>
      </c>
      <c r="J5022" t="s">
        <v>616</v>
      </c>
      <c r="K5022">
        <v>6073456.2996268086</v>
      </c>
      <c r="L5022">
        <v>0.26167646413037676</v>
      </c>
      <c r="M5022" t="s">
        <v>15</v>
      </c>
    </row>
    <row r="5023" spans="1:13" x14ac:dyDescent="0.3">
      <c r="A5023">
        <v>10</v>
      </c>
      <c r="B5023" t="s">
        <v>610</v>
      </c>
      <c r="C5023" s="1">
        <v>43770</v>
      </c>
      <c r="D5023" t="s">
        <v>92</v>
      </c>
      <c r="E5023" t="str">
        <f t="shared" si="78"/>
        <v>2019/11</v>
      </c>
      <c r="F5023">
        <v>21154391.096398301</v>
      </c>
      <c r="G5023">
        <v>3.8187368021178657E-3</v>
      </c>
      <c r="H5023" t="s">
        <v>13</v>
      </c>
      <c r="I5023">
        <v>2019</v>
      </c>
      <c r="J5023" t="s">
        <v>616</v>
      </c>
      <c r="K5023">
        <v>6073456.2996268086</v>
      </c>
      <c r="L5023">
        <v>0.28710144725748504</v>
      </c>
      <c r="M5023" t="s">
        <v>15</v>
      </c>
    </row>
    <row r="5024" spans="1:13" x14ac:dyDescent="0.3">
      <c r="A5024">
        <v>10</v>
      </c>
      <c r="B5024" t="s">
        <v>610</v>
      </c>
      <c r="C5024" s="1">
        <v>43739</v>
      </c>
      <c r="D5024" t="s">
        <v>93</v>
      </c>
      <c r="E5024" t="str">
        <f t="shared" si="78"/>
        <v>2019/10</v>
      </c>
      <c r="F5024">
        <v>21073762.093045998</v>
      </c>
      <c r="G5024">
        <v>-7.9846550727601162E-2</v>
      </c>
      <c r="H5024" t="s">
        <v>13</v>
      </c>
      <c r="I5024">
        <v>2019</v>
      </c>
      <c r="J5024" t="s">
        <v>616</v>
      </c>
      <c r="K5024">
        <v>6073456.2996268086</v>
      </c>
      <c r="L5024">
        <v>0.28819990815170832</v>
      </c>
      <c r="M5024" t="s">
        <v>15</v>
      </c>
    </row>
    <row r="5025" spans="1:13" x14ac:dyDescent="0.3">
      <c r="A5025">
        <v>10</v>
      </c>
      <c r="B5025" t="s">
        <v>610</v>
      </c>
      <c r="C5025" s="1">
        <v>43709</v>
      </c>
      <c r="D5025" t="s">
        <v>94</v>
      </c>
      <c r="E5025" t="str">
        <f t="shared" si="78"/>
        <v>2019/09</v>
      </c>
      <c r="F5025">
        <v>22825431.1281114</v>
      </c>
      <c r="G5025">
        <v>-0.15217549963296134</v>
      </c>
      <c r="H5025" t="s">
        <v>13</v>
      </c>
      <c r="I5025">
        <v>2019</v>
      </c>
      <c r="J5025" t="s">
        <v>616</v>
      </c>
      <c r="K5025">
        <v>6073456.2996268086</v>
      </c>
      <c r="L5025">
        <v>0.26608287333275588</v>
      </c>
      <c r="M5025" t="s">
        <v>15</v>
      </c>
    </row>
    <row r="5026" spans="1:13" x14ac:dyDescent="0.3">
      <c r="A5026">
        <v>10</v>
      </c>
      <c r="B5026" t="s">
        <v>610</v>
      </c>
      <c r="C5026" s="1">
        <v>43678</v>
      </c>
      <c r="D5026" t="s">
        <v>95</v>
      </c>
      <c r="E5026" t="str">
        <f t="shared" si="78"/>
        <v>2019/08</v>
      </c>
      <c r="F5026">
        <v>26577123.164862301</v>
      </c>
      <c r="G5026">
        <v>1.1805250190088755E-2</v>
      </c>
      <c r="H5026" t="s">
        <v>13</v>
      </c>
      <c r="I5026">
        <v>2019</v>
      </c>
      <c r="J5026" t="s">
        <v>616</v>
      </c>
      <c r="K5026">
        <v>6073456.2996268086</v>
      </c>
      <c r="L5026">
        <v>0.2285219608590498</v>
      </c>
      <c r="M5026" t="s">
        <v>157</v>
      </c>
    </row>
    <row r="5027" spans="1:13" x14ac:dyDescent="0.3">
      <c r="A5027">
        <v>10</v>
      </c>
      <c r="B5027" t="s">
        <v>610</v>
      </c>
      <c r="C5027" s="1">
        <v>43647</v>
      </c>
      <c r="D5027" t="s">
        <v>96</v>
      </c>
      <c r="E5027" t="str">
        <f t="shared" si="78"/>
        <v>2019/07</v>
      </c>
      <c r="F5027">
        <v>26265218.2566562</v>
      </c>
      <c r="G5027">
        <v>0.12476582062318008</v>
      </c>
      <c r="H5027" t="s">
        <v>13</v>
      </c>
      <c r="I5027">
        <v>2019</v>
      </c>
      <c r="J5027" t="s">
        <v>616</v>
      </c>
      <c r="K5027">
        <v>6073456.2996268086</v>
      </c>
      <c r="L5027">
        <v>0.23123570648752015</v>
      </c>
      <c r="M5027" t="s">
        <v>157</v>
      </c>
    </row>
    <row r="5028" spans="1:13" x14ac:dyDescent="0.3">
      <c r="A5028">
        <v>10</v>
      </c>
      <c r="B5028" t="s">
        <v>610</v>
      </c>
      <c r="C5028" s="1">
        <v>43617</v>
      </c>
      <c r="D5028" t="s">
        <v>97</v>
      </c>
      <c r="E5028" t="str">
        <f t="shared" si="78"/>
        <v>2019/06</v>
      </c>
      <c r="F5028">
        <v>23184402.430454101</v>
      </c>
      <c r="G5028">
        <v>-3.6263168753652389E-2</v>
      </c>
      <c r="H5028" t="s">
        <v>13</v>
      </c>
      <c r="I5028">
        <v>2019</v>
      </c>
      <c r="J5028" t="s">
        <v>616</v>
      </c>
      <c r="K5028">
        <v>6073456.2996268086</v>
      </c>
      <c r="L5028">
        <v>0.26196302957754736</v>
      </c>
      <c r="M5028" t="s">
        <v>15</v>
      </c>
    </row>
    <row r="5029" spans="1:13" x14ac:dyDescent="0.3">
      <c r="A5029">
        <v>10</v>
      </c>
      <c r="B5029" t="s">
        <v>610</v>
      </c>
      <c r="C5029" s="1">
        <v>43586</v>
      </c>
      <c r="D5029" t="s">
        <v>98</v>
      </c>
      <c r="E5029" t="str">
        <f t="shared" si="78"/>
        <v>2019/05</v>
      </c>
      <c r="F5029">
        <v>24040572.221931901</v>
      </c>
      <c r="G5029">
        <v>-0.24063977219061428</v>
      </c>
      <c r="H5029" t="s">
        <v>13</v>
      </c>
      <c r="I5029">
        <v>2019</v>
      </c>
      <c r="J5029" t="s">
        <v>616</v>
      </c>
      <c r="K5029">
        <v>6073456.2996268086</v>
      </c>
      <c r="L5029">
        <v>0.25263359971465543</v>
      </c>
      <c r="M5029" t="s">
        <v>15</v>
      </c>
    </row>
    <row r="5030" spans="1:13" x14ac:dyDescent="0.3">
      <c r="A5030">
        <v>10</v>
      </c>
      <c r="B5030" t="s">
        <v>610</v>
      </c>
      <c r="C5030" s="1">
        <v>43556</v>
      </c>
      <c r="D5030" t="s">
        <v>99</v>
      </c>
      <c r="E5030" t="str">
        <f t="shared" si="78"/>
        <v>2019/04</v>
      </c>
      <c r="F5030">
        <v>30581115.700534299</v>
      </c>
      <c r="G5030">
        <v>-7.4533058783971443E-2</v>
      </c>
      <c r="H5030" t="s">
        <v>13</v>
      </c>
      <c r="I5030">
        <v>2019</v>
      </c>
      <c r="J5030" t="s">
        <v>616</v>
      </c>
      <c r="K5030">
        <v>6073456.2996268086</v>
      </c>
      <c r="L5030">
        <v>0.19860152778927867</v>
      </c>
      <c r="M5030" t="s">
        <v>157</v>
      </c>
    </row>
    <row r="5031" spans="1:13" x14ac:dyDescent="0.3">
      <c r="A5031">
        <v>10</v>
      </c>
      <c r="B5031" t="s">
        <v>610</v>
      </c>
      <c r="C5031" s="1">
        <v>43525</v>
      </c>
      <c r="D5031" t="s">
        <v>100</v>
      </c>
      <c r="E5031" t="str">
        <f t="shared" si="78"/>
        <v>2019/03</v>
      </c>
      <c r="F5031">
        <v>32947511.786356799</v>
      </c>
      <c r="G5031">
        <v>4.4408515428444546E-2</v>
      </c>
      <c r="H5031" t="s">
        <v>13</v>
      </c>
      <c r="I5031">
        <v>2019</v>
      </c>
      <c r="J5031" t="s">
        <v>616</v>
      </c>
      <c r="K5031">
        <v>6073456.2996268086</v>
      </c>
      <c r="L5031">
        <v>0.18433732838489369</v>
      </c>
      <c r="M5031" t="s">
        <v>157</v>
      </c>
    </row>
    <row r="5032" spans="1:13" x14ac:dyDescent="0.3">
      <c r="A5032">
        <v>10</v>
      </c>
      <c r="B5032" t="s">
        <v>610</v>
      </c>
      <c r="C5032" s="1">
        <v>43497</v>
      </c>
      <c r="D5032" t="s">
        <v>101</v>
      </c>
      <c r="E5032" t="str">
        <f t="shared" si="78"/>
        <v>2019/02</v>
      </c>
      <c r="F5032">
        <v>31516374.237558398</v>
      </c>
      <c r="G5032">
        <v>-5.7591444686610465E-3</v>
      </c>
      <c r="H5032" t="s">
        <v>13</v>
      </c>
      <c r="I5032">
        <v>2019</v>
      </c>
      <c r="J5032" t="s">
        <v>616</v>
      </c>
      <c r="K5032">
        <v>6073456.2996268086</v>
      </c>
      <c r="L5032">
        <v>0.19270796360797765</v>
      </c>
      <c r="M5032" t="s">
        <v>157</v>
      </c>
    </row>
    <row r="5033" spans="1:13" x14ac:dyDescent="0.3">
      <c r="A5033">
        <v>10</v>
      </c>
      <c r="B5033" t="s">
        <v>610</v>
      </c>
      <c r="C5033" s="1">
        <v>43466</v>
      </c>
      <c r="D5033" t="s">
        <v>102</v>
      </c>
      <c r="E5033" t="str">
        <f t="shared" si="78"/>
        <v>2019/01</v>
      </c>
      <c r="F5033">
        <v>31698405.258264299</v>
      </c>
      <c r="G5033">
        <v>9.6547349647140152E-2</v>
      </c>
      <c r="H5033" t="s">
        <v>13</v>
      </c>
      <c r="I5033">
        <v>2019</v>
      </c>
      <c r="J5033" t="s">
        <v>616</v>
      </c>
      <c r="K5033">
        <v>6073456.2996268086</v>
      </c>
      <c r="L5033">
        <v>0.19160132032331051</v>
      </c>
      <c r="M5033" t="s">
        <v>157</v>
      </c>
    </row>
    <row r="5034" spans="1:13" x14ac:dyDescent="0.3">
      <c r="A5034">
        <v>10</v>
      </c>
      <c r="B5034" t="s">
        <v>610</v>
      </c>
      <c r="C5034" s="1">
        <v>43435</v>
      </c>
      <c r="D5034" t="s">
        <v>103</v>
      </c>
      <c r="E5034" t="str">
        <f t="shared" si="78"/>
        <v>2018/12</v>
      </c>
      <c r="F5034">
        <v>28781102.905301102</v>
      </c>
      <c r="G5034">
        <v>-1.3787555695084847E-2</v>
      </c>
      <c r="H5034" t="s">
        <v>13</v>
      </c>
      <c r="I5034">
        <v>2018</v>
      </c>
      <c r="J5034" t="s">
        <v>617</v>
      </c>
      <c r="K5034">
        <v>7524802.1836857162</v>
      </c>
      <c r="L5034">
        <v>0.26144940339655109</v>
      </c>
      <c r="M5034" t="s">
        <v>15</v>
      </c>
    </row>
    <row r="5035" spans="1:13" x14ac:dyDescent="0.3">
      <c r="A5035">
        <v>10</v>
      </c>
      <c r="B5035" t="s">
        <v>610</v>
      </c>
      <c r="C5035" s="1">
        <v>43405</v>
      </c>
      <c r="D5035" t="s">
        <v>105</v>
      </c>
      <c r="E5035" t="str">
        <f t="shared" si="78"/>
        <v>2018/11</v>
      </c>
      <c r="F5035">
        <v>29180672.176652301</v>
      </c>
      <c r="G5035">
        <v>-9.6064337706269098E-2</v>
      </c>
      <c r="H5035" t="s">
        <v>13</v>
      </c>
      <c r="I5035">
        <v>2018</v>
      </c>
      <c r="J5035" t="s">
        <v>617</v>
      </c>
      <c r="K5035">
        <v>7524802.1836857162</v>
      </c>
      <c r="L5035">
        <v>0.25786939170326489</v>
      </c>
      <c r="M5035" t="s">
        <v>15</v>
      </c>
    </row>
    <row r="5036" spans="1:13" x14ac:dyDescent="0.3">
      <c r="A5036">
        <v>10</v>
      </c>
      <c r="B5036" t="s">
        <v>610</v>
      </c>
      <c r="C5036" s="1">
        <v>43374</v>
      </c>
      <c r="D5036" t="s">
        <v>106</v>
      </c>
      <c r="E5036" t="str">
        <f t="shared" si="78"/>
        <v>2018/10</v>
      </c>
      <c r="F5036">
        <v>32122956.042714801</v>
      </c>
      <c r="G5036">
        <v>-6.7617988137910227E-3</v>
      </c>
      <c r="H5036" t="s">
        <v>13</v>
      </c>
      <c r="I5036">
        <v>2018</v>
      </c>
      <c r="J5036" t="s">
        <v>617</v>
      </c>
      <c r="K5036">
        <v>7524802.1836857162</v>
      </c>
      <c r="L5036">
        <v>0.23424999161595758</v>
      </c>
      <c r="M5036" t="s">
        <v>157</v>
      </c>
    </row>
    <row r="5037" spans="1:13" x14ac:dyDescent="0.3">
      <c r="A5037">
        <v>10</v>
      </c>
      <c r="B5037" t="s">
        <v>610</v>
      </c>
      <c r="C5037" s="1">
        <v>43344</v>
      </c>
      <c r="D5037" t="s">
        <v>107</v>
      </c>
      <c r="E5037" t="str">
        <f t="shared" si="78"/>
        <v>2018/09</v>
      </c>
      <c r="F5037">
        <v>32340901.028448202</v>
      </c>
      <c r="G5037">
        <v>-2.696382947513605E-2</v>
      </c>
      <c r="H5037" t="s">
        <v>13</v>
      </c>
      <c r="I5037">
        <v>2018</v>
      </c>
      <c r="J5037" t="s">
        <v>617</v>
      </c>
      <c r="K5037">
        <v>7524802.1836857162</v>
      </c>
      <c r="L5037">
        <v>0.23267138343074095</v>
      </c>
      <c r="M5037" t="s">
        <v>15</v>
      </c>
    </row>
    <row r="5038" spans="1:13" x14ac:dyDescent="0.3">
      <c r="A5038">
        <v>10</v>
      </c>
      <c r="B5038" t="s">
        <v>610</v>
      </c>
      <c r="C5038" s="1">
        <v>43313</v>
      </c>
      <c r="D5038" t="s">
        <v>108</v>
      </c>
      <c r="E5038" t="str">
        <f t="shared" si="78"/>
        <v>2018/08</v>
      </c>
      <c r="F5038">
        <v>33224798.648848299</v>
      </c>
      <c r="G5038">
        <v>-6.2851560502966614E-2</v>
      </c>
      <c r="H5038" t="s">
        <v>13</v>
      </c>
      <c r="I5038">
        <v>2018</v>
      </c>
      <c r="J5038" t="s">
        <v>617</v>
      </c>
      <c r="K5038">
        <v>7524802.1836857162</v>
      </c>
      <c r="L5038">
        <v>0.22648149844985005</v>
      </c>
      <c r="M5038" t="s">
        <v>15</v>
      </c>
    </row>
    <row r="5039" spans="1:13" x14ac:dyDescent="0.3">
      <c r="A5039">
        <v>10</v>
      </c>
      <c r="B5039" t="s">
        <v>610</v>
      </c>
      <c r="C5039" s="1">
        <v>43282</v>
      </c>
      <c r="D5039" t="s">
        <v>109</v>
      </c>
      <c r="E5039" t="str">
        <f t="shared" si="78"/>
        <v>2018/07</v>
      </c>
      <c r="F5039">
        <v>35380050.102430902</v>
      </c>
      <c r="G5039">
        <v>3.4822460730598935E-2</v>
      </c>
      <c r="H5039" t="s">
        <v>13</v>
      </c>
      <c r="I5039">
        <v>2018</v>
      </c>
      <c r="J5039" t="s">
        <v>617</v>
      </c>
      <c r="K5039">
        <v>7524802.1836857162</v>
      </c>
      <c r="L5039">
        <v>0.21268489337635788</v>
      </c>
      <c r="M5039" t="s">
        <v>157</v>
      </c>
    </row>
    <row r="5040" spans="1:13" x14ac:dyDescent="0.3">
      <c r="A5040">
        <v>10</v>
      </c>
      <c r="B5040" t="s">
        <v>610</v>
      </c>
      <c r="C5040" s="1">
        <v>43252</v>
      </c>
      <c r="D5040" t="s">
        <v>110</v>
      </c>
      <c r="E5040" t="str">
        <f t="shared" si="78"/>
        <v>2018/06</v>
      </c>
      <c r="F5040">
        <v>34169233.848706298</v>
      </c>
      <c r="G5040">
        <v>4.0497180130762395E-2</v>
      </c>
      <c r="H5040" t="s">
        <v>13</v>
      </c>
      <c r="I5040">
        <v>2018</v>
      </c>
      <c r="J5040" t="s">
        <v>617</v>
      </c>
      <c r="K5040">
        <v>7524802.1836857162</v>
      </c>
      <c r="L5040">
        <v>0.22022156589766842</v>
      </c>
      <c r="M5040" t="s">
        <v>157</v>
      </c>
    </row>
    <row r="5041" spans="1:13" x14ac:dyDescent="0.3">
      <c r="A5041">
        <v>10</v>
      </c>
      <c r="B5041" t="s">
        <v>610</v>
      </c>
      <c r="C5041" s="1">
        <v>43221</v>
      </c>
      <c r="D5041" t="s">
        <v>111</v>
      </c>
      <c r="E5041" t="str">
        <f t="shared" si="78"/>
        <v>2018/05</v>
      </c>
      <c r="F5041">
        <v>32813120.937826101</v>
      </c>
      <c r="G5041">
        <v>3.9707927835563539E-2</v>
      </c>
      <c r="H5041" t="s">
        <v>13</v>
      </c>
      <c r="I5041">
        <v>2018</v>
      </c>
      <c r="J5041" t="s">
        <v>617</v>
      </c>
      <c r="K5041">
        <v>7524802.1836857162</v>
      </c>
      <c r="L5041">
        <v>0.22932296497927213</v>
      </c>
      <c r="M5041" t="s">
        <v>157</v>
      </c>
    </row>
    <row r="5042" spans="1:13" x14ac:dyDescent="0.3">
      <c r="A5042">
        <v>10</v>
      </c>
      <c r="B5042" t="s">
        <v>610</v>
      </c>
      <c r="C5042" s="1">
        <v>43191</v>
      </c>
      <c r="D5042" t="s">
        <v>112</v>
      </c>
      <c r="E5042" t="str">
        <f t="shared" si="78"/>
        <v>2018/04</v>
      </c>
      <c r="F5042">
        <v>31535709.420634799</v>
      </c>
      <c r="G5042">
        <v>7.0996901176028054E-2</v>
      </c>
      <c r="H5042" t="s">
        <v>13</v>
      </c>
      <c r="I5042">
        <v>2018</v>
      </c>
      <c r="J5042" t="s">
        <v>617</v>
      </c>
      <c r="K5042">
        <v>7524802.1836857162</v>
      </c>
      <c r="L5042">
        <v>0.23861211058603943</v>
      </c>
      <c r="M5042" t="s">
        <v>157</v>
      </c>
    </row>
    <row r="5043" spans="1:13" x14ac:dyDescent="0.3">
      <c r="A5043">
        <v>10</v>
      </c>
      <c r="B5043" t="s">
        <v>610</v>
      </c>
      <c r="C5043" s="1">
        <v>43160</v>
      </c>
      <c r="D5043" t="s">
        <v>113</v>
      </c>
      <c r="E5043" t="str">
        <f t="shared" si="78"/>
        <v>2018/03</v>
      </c>
      <c r="F5043">
        <v>29374402.592492301</v>
      </c>
      <c r="G5043">
        <v>-7.6548765960843784E-2</v>
      </c>
      <c r="H5043" t="s">
        <v>13</v>
      </c>
      <c r="I5043">
        <v>2018</v>
      </c>
      <c r="J5043" t="s">
        <v>617</v>
      </c>
      <c r="K5043">
        <v>7524802.1836857162</v>
      </c>
      <c r="L5043">
        <v>0.25616868836709394</v>
      </c>
      <c r="M5043" t="s">
        <v>15</v>
      </c>
    </row>
    <row r="5044" spans="1:13" x14ac:dyDescent="0.3">
      <c r="A5044">
        <v>10</v>
      </c>
      <c r="B5044" t="s">
        <v>610</v>
      </c>
      <c r="C5044" s="1">
        <v>43132</v>
      </c>
      <c r="D5044" t="s">
        <v>114</v>
      </c>
      <c r="E5044" t="str">
        <f t="shared" si="78"/>
        <v>2018/02</v>
      </c>
      <c r="F5044">
        <v>31711278.331692599</v>
      </c>
      <c r="G5044">
        <v>-0.10140079693790945</v>
      </c>
      <c r="H5044" t="s">
        <v>13</v>
      </c>
      <c r="I5044">
        <v>2018</v>
      </c>
      <c r="J5044" t="s">
        <v>617</v>
      </c>
      <c r="K5044">
        <v>7524802.1836857162</v>
      </c>
      <c r="L5044">
        <v>0.23729103901072782</v>
      </c>
      <c r="M5044" t="s">
        <v>157</v>
      </c>
    </row>
    <row r="5045" spans="1:13" x14ac:dyDescent="0.3">
      <c r="A5045">
        <v>10</v>
      </c>
      <c r="B5045" t="s">
        <v>610</v>
      </c>
      <c r="C5045" s="1">
        <v>43101</v>
      </c>
      <c r="D5045" t="s">
        <v>115</v>
      </c>
      <c r="E5045" t="str">
        <f t="shared" si="78"/>
        <v>2018/01</v>
      </c>
      <c r="F5045">
        <v>35095509.8532307</v>
      </c>
      <c r="G5045">
        <v>-0.1505699304336561</v>
      </c>
      <c r="H5045" t="s">
        <v>13</v>
      </c>
      <c r="I5045">
        <v>2018</v>
      </c>
      <c r="J5045" t="s">
        <v>617</v>
      </c>
      <c r="K5045">
        <v>7524802.1836857162</v>
      </c>
      <c r="L5045">
        <v>0.21440925677257328</v>
      </c>
      <c r="M5045" t="s">
        <v>157</v>
      </c>
    </row>
    <row r="5046" spans="1:13" x14ac:dyDescent="0.3">
      <c r="A5046">
        <v>10</v>
      </c>
      <c r="B5046" t="s">
        <v>610</v>
      </c>
      <c r="C5046" s="1">
        <v>43070</v>
      </c>
      <c r="D5046" t="s">
        <v>116</v>
      </c>
      <c r="E5046" t="str">
        <f t="shared" si="78"/>
        <v>2017/12</v>
      </c>
      <c r="F5046">
        <v>40798410.744593903</v>
      </c>
      <c r="G5046">
        <v>3.2216035395706173E-2</v>
      </c>
      <c r="H5046" t="s">
        <v>13</v>
      </c>
      <c r="I5046">
        <v>2017</v>
      </c>
      <c r="J5046" t="s">
        <v>618</v>
      </c>
      <c r="K5046">
        <v>7608082.9294904536</v>
      </c>
      <c r="L5046">
        <v>0.18647988464841322</v>
      </c>
      <c r="M5046" t="s">
        <v>157</v>
      </c>
    </row>
    <row r="5047" spans="1:13" x14ac:dyDescent="0.3">
      <c r="A5047">
        <v>10</v>
      </c>
      <c r="B5047" t="s">
        <v>610</v>
      </c>
      <c r="C5047" s="1">
        <v>43040</v>
      </c>
      <c r="D5047" t="s">
        <v>118</v>
      </c>
      <c r="E5047" t="str">
        <f t="shared" si="78"/>
        <v>2017/11</v>
      </c>
      <c r="F5047">
        <v>39504993.9455695</v>
      </c>
      <c r="G5047">
        <v>-2.96419327878527E-3</v>
      </c>
      <c r="H5047" t="s">
        <v>13</v>
      </c>
      <c r="I5047">
        <v>2017</v>
      </c>
      <c r="J5047" t="s">
        <v>618</v>
      </c>
      <c r="K5047">
        <v>7608082.9294904536</v>
      </c>
      <c r="L5047">
        <v>0.19258534604442593</v>
      </c>
      <c r="M5047" t="s">
        <v>157</v>
      </c>
    </row>
    <row r="5048" spans="1:13" x14ac:dyDescent="0.3">
      <c r="A5048">
        <v>10</v>
      </c>
      <c r="B5048" t="s">
        <v>610</v>
      </c>
      <c r="C5048" s="1">
        <v>43009</v>
      </c>
      <c r="D5048" t="s">
        <v>119</v>
      </c>
      <c r="E5048" t="str">
        <f t="shared" si="78"/>
        <v>2017/10</v>
      </c>
      <c r="F5048">
        <v>39622268.108876199</v>
      </c>
      <c r="G5048">
        <v>-3.6297860471893983E-2</v>
      </c>
      <c r="H5048" t="s">
        <v>13</v>
      </c>
      <c r="I5048">
        <v>2017</v>
      </c>
      <c r="J5048" t="s">
        <v>618</v>
      </c>
      <c r="K5048">
        <v>7608082.9294904536</v>
      </c>
      <c r="L5048">
        <v>0.19201533109070268</v>
      </c>
      <c r="M5048" t="s">
        <v>157</v>
      </c>
    </row>
    <row r="5049" spans="1:13" x14ac:dyDescent="0.3">
      <c r="A5049">
        <v>10</v>
      </c>
      <c r="B5049" t="s">
        <v>610</v>
      </c>
      <c r="C5049" s="1">
        <v>42979</v>
      </c>
      <c r="D5049" t="s">
        <v>120</v>
      </c>
      <c r="E5049" t="str">
        <f t="shared" si="78"/>
        <v>2017/09</v>
      </c>
      <c r="F5049">
        <v>41086892.224952899</v>
      </c>
      <c r="G5049">
        <v>-8.993740438267445E-3</v>
      </c>
      <c r="H5049" t="s">
        <v>13</v>
      </c>
      <c r="I5049">
        <v>2017</v>
      </c>
      <c r="J5049" t="s">
        <v>618</v>
      </c>
      <c r="K5049">
        <v>7608082.9294904536</v>
      </c>
      <c r="L5049">
        <v>0.18517056213051594</v>
      </c>
      <c r="M5049" t="s">
        <v>157</v>
      </c>
    </row>
    <row r="5050" spans="1:13" x14ac:dyDescent="0.3">
      <c r="A5050">
        <v>10</v>
      </c>
      <c r="B5050" t="s">
        <v>610</v>
      </c>
      <c r="C5050" s="1">
        <v>42948</v>
      </c>
      <c r="D5050" t="s">
        <v>121</v>
      </c>
      <c r="E5050" t="str">
        <f t="shared" si="78"/>
        <v>2017/08</v>
      </c>
      <c r="F5050">
        <v>41458083.767175503</v>
      </c>
      <c r="G5050">
        <v>2.5474054698731853E-2</v>
      </c>
      <c r="H5050" t="s">
        <v>13</v>
      </c>
      <c r="I5050">
        <v>2017</v>
      </c>
      <c r="J5050" t="s">
        <v>618</v>
      </c>
      <c r="K5050">
        <v>7608082.9294904536</v>
      </c>
      <c r="L5050">
        <v>0.18351265273659764</v>
      </c>
      <c r="M5050" t="s">
        <v>157</v>
      </c>
    </row>
    <row r="5051" spans="1:13" x14ac:dyDescent="0.3">
      <c r="A5051">
        <v>10</v>
      </c>
      <c r="B5051" t="s">
        <v>610</v>
      </c>
      <c r="C5051" s="1">
        <v>42917</v>
      </c>
      <c r="D5051" t="s">
        <v>122</v>
      </c>
      <c r="E5051" t="str">
        <f t="shared" si="78"/>
        <v>2017/07</v>
      </c>
      <c r="F5051">
        <v>40415316.419236504</v>
      </c>
      <c r="G5051">
        <v>-0.1001063453136785</v>
      </c>
      <c r="H5051" t="s">
        <v>13</v>
      </c>
      <c r="I5051">
        <v>2017</v>
      </c>
      <c r="J5051" t="s">
        <v>618</v>
      </c>
      <c r="K5051">
        <v>7608082.9294904536</v>
      </c>
      <c r="L5051">
        <v>0.18824751612903937</v>
      </c>
      <c r="M5051" t="s">
        <v>157</v>
      </c>
    </row>
    <row r="5052" spans="1:13" x14ac:dyDescent="0.3">
      <c r="A5052">
        <v>10</v>
      </c>
      <c r="B5052" t="s">
        <v>610</v>
      </c>
      <c r="C5052" s="1">
        <v>42887</v>
      </c>
      <c r="D5052" t="s">
        <v>123</v>
      </c>
      <c r="E5052" t="str">
        <f t="shared" si="78"/>
        <v>2017/06</v>
      </c>
      <c r="F5052">
        <v>44670582.605896696</v>
      </c>
      <c r="G5052">
        <v>-5.1017781870766263E-2</v>
      </c>
      <c r="H5052" t="s">
        <v>13</v>
      </c>
      <c r="I5052">
        <v>2017</v>
      </c>
      <c r="J5052" t="s">
        <v>618</v>
      </c>
      <c r="K5052">
        <v>7608082.9294904536</v>
      </c>
      <c r="L5052">
        <v>0.17031528325055148</v>
      </c>
      <c r="M5052" t="s">
        <v>157</v>
      </c>
    </row>
    <row r="5053" spans="1:13" x14ac:dyDescent="0.3">
      <c r="A5053">
        <v>10</v>
      </c>
      <c r="B5053" t="s">
        <v>610</v>
      </c>
      <c r="C5053" s="1">
        <v>42856</v>
      </c>
      <c r="D5053" t="s">
        <v>124</v>
      </c>
      <c r="E5053" t="str">
        <f t="shared" si="78"/>
        <v>2017/05</v>
      </c>
      <c r="F5053">
        <v>47008712.627904497</v>
      </c>
      <c r="G5053">
        <v>-4.1295808708081465E-2</v>
      </c>
      <c r="H5053" t="s">
        <v>13</v>
      </c>
      <c r="I5053">
        <v>2017</v>
      </c>
      <c r="J5053" t="s">
        <v>618</v>
      </c>
      <c r="K5053">
        <v>7608082.9294904536</v>
      </c>
      <c r="L5053">
        <v>0.16184410302217625</v>
      </c>
      <c r="M5053" t="s">
        <v>157</v>
      </c>
    </row>
    <row r="5054" spans="1:13" x14ac:dyDescent="0.3">
      <c r="A5054">
        <v>10</v>
      </c>
      <c r="B5054" t="s">
        <v>610</v>
      </c>
      <c r="C5054" s="1">
        <v>42826</v>
      </c>
      <c r="D5054" t="s">
        <v>125</v>
      </c>
      <c r="E5054" t="str">
        <f t="shared" si="78"/>
        <v>2017/04</v>
      </c>
      <c r="F5054">
        <v>48990615.937976897</v>
      </c>
      <c r="G5054">
        <v>-2.2226003107276949E-2</v>
      </c>
      <c r="H5054" t="s">
        <v>13</v>
      </c>
      <c r="I5054">
        <v>2017</v>
      </c>
      <c r="J5054" t="s">
        <v>618</v>
      </c>
      <c r="K5054">
        <v>7608082.9294904536</v>
      </c>
      <c r="L5054">
        <v>0.1552967396679078</v>
      </c>
      <c r="M5054" t="s">
        <v>157</v>
      </c>
    </row>
    <row r="5055" spans="1:13" x14ac:dyDescent="0.3">
      <c r="A5055">
        <v>10</v>
      </c>
      <c r="B5055" t="s">
        <v>610</v>
      </c>
      <c r="C5055" s="1">
        <v>42795</v>
      </c>
      <c r="D5055" t="s">
        <v>126</v>
      </c>
      <c r="E5055" t="str">
        <f t="shared" si="78"/>
        <v>2017/03</v>
      </c>
      <c r="F5055">
        <v>50091672.234369002</v>
      </c>
      <c r="G5055">
        <v>1.9321694521856628E-2</v>
      </c>
      <c r="H5055" t="s">
        <v>13</v>
      </c>
      <c r="I5055">
        <v>2017</v>
      </c>
      <c r="J5055" t="s">
        <v>618</v>
      </c>
      <c r="K5055">
        <v>7608082.9294904536</v>
      </c>
      <c r="L5055">
        <v>0.15188318916353485</v>
      </c>
      <c r="M5055" t="s">
        <v>157</v>
      </c>
    </row>
    <row r="5056" spans="1:13" x14ac:dyDescent="0.3">
      <c r="A5056">
        <v>10</v>
      </c>
      <c r="B5056" t="s">
        <v>610</v>
      </c>
      <c r="C5056" s="1">
        <v>42767</v>
      </c>
      <c r="D5056" t="s">
        <v>127</v>
      </c>
      <c r="E5056" t="str">
        <f t="shared" si="78"/>
        <v>2017/02</v>
      </c>
      <c r="F5056">
        <v>49133106.622750998</v>
      </c>
      <c r="G5056">
        <v>3.201236805933895E-2</v>
      </c>
      <c r="H5056" t="s">
        <v>13</v>
      </c>
      <c r="I5056">
        <v>2017</v>
      </c>
      <c r="J5056" t="s">
        <v>618</v>
      </c>
      <c r="K5056">
        <v>7608082.9294904536</v>
      </c>
      <c r="L5056">
        <v>0.15484636434463814</v>
      </c>
      <c r="M5056" t="s">
        <v>157</v>
      </c>
    </row>
    <row r="5057" spans="1:13" x14ac:dyDescent="0.3">
      <c r="A5057">
        <v>10</v>
      </c>
      <c r="B5057" t="s">
        <v>610</v>
      </c>
      <c r="C5057" s="1">
        <v>42736</v>
      </c>
      <c r="D5057" t="s">
        <v>129</v>
      </c>
      <c r="E5057" t="str">
        <f t="shared" si="78"/>
        <v>2017/01</v>
      </c>
      <c r="F5057">
        <v>47585148.622552</v>
      </c>
      <c r="G5057">
        <v>0.1300919894087916</v>
      </c>
      <c r="H5057" t="s">
        <v>13</v>
      </c>
      <c r="I5057">
        <v>2017</v>
      </c>
      <c r="J5057" t="s">
        <v>618</v>
      </c>
      <c r="K5057">
        <v>7608082.9294904536</v>
      </c>
      <c r="L5057">
        <v>0.15988355925581285</v>
      </c>
      <c r="M5057" t="s">
        <v>157</v>
      </c>
    </row>
    <row r="5058" spans="1:13" x14ac:dyDescent="0.3">
      <c r="A5058">
        <v>10</v>
      </c>
      <c r="B5058" t="s">
        <v>610</v>
      </c>
      <c r="C5058" s="1">
        <v>42705</v>
      </c>
      <c r="D5058" t="s">
        <v>130</v>
      </c>
      <c r="E5058" t="str">
        <f t="shared" si="78"/>
        <v>2016/12</v>
      </c>
      <c r="F5058">
        <v>41780458.048724197</v>
      </c>
      <c r="G5058">
        <v>3.1398103233525702E-2</v>
      </c>
      <c r="H5058" t="s">
        <v>13</v>
      </c>
      <c r="I5058">
        <v>2016</v>
      </c>
      <c r="J5058" t="s">
        <v>619</v>
      </c>
      <c r="K5058">
        <v>6883921.8368155248</v>
      </c>
      <c r="L5058">
        <v>0.16476415430361063</v>
      </c>
      <c r="M5058" t="s">
        <v>157</v>
      </c>
    </row>
    <row r="5059" spans="1:13" x14ac:dyDescent="0.3">
      <c r="A5059">
        <v>10</v>
      </c>
      <c r="B5059" t="s">
        <v>610</v>
      </c>
      <c r="C5059" s="1">
        <v>42675</v>
      </c>
      <c r="D5059" t="s">
        <v>132</v>
      </c>
      <c r="E5059" t="str">
        <f t="shared" ref="E5059:E5122" si="79">TEXT(C5059,"yyyy/mm")</f>
        <v>2016/11</v>
      </c>
      <c r="F5059">
        <v>40489011.494867101</v>
      </c>
      <c r="G5059">
        <v>-0.14167245538211679</v>
      </c>
      <c r="H5059" t="s">
        <v>13</v>
      </c>
      <c r="I5059">
        <v>2016</v>
      </c>
      <c r="J5059" t="s">
        <v>619</v>
      </c>
      <c r="K5059">
        <v>6883921.8368155248</v>
      </c>
      <c r="L5059">
        <v>0.17001950856933659</v>
      </c>
      <c r="M5059" t="s">
        <v>157</v>
      </c>
    </row>
    <row r="5060" spans="1:13" x14ac:dyDescent="0.3">
      <c r="A5060">
        <v>10</v>
      </c>
      <c r="B5060" t="s">
        <v>610</v>
      </c>
      <c r="C5060" s="1">
        <v>42644</v>
      </c>
      <c r="D5060" t="s">
        <v>133</v>
      </c>
      <c r="E5060" t="str">
        <f t="shared" si="79"/>
        <v>2016/10</v>
      </c>
      <c r="F5060">
        <v>46651406.251513399</v>
      </c>
      <c r="G5060">
        <v>-4.5403105641122947E-3</v>
      </c>
      <c r="H5060" t="s">
        <v>13</v>
      </c>
      <c r="I5060">
        <v>2016</v>
      </c>
      <c r="J5060" t="s">
        <v>619</v>
      </c>
      <c r="K5060">
        <v>6883921.8368155248</v>
      </c>
      <c r="L5060">
        <v>0.14756086450431935</v>
      </c>
      <c r="M5060" t="s">
        <v>157</v>
      </c>
    </row>
    <row r="5061" spans="1:13" x14ac:dyDescent="0.3">
      <c r="A5061">
        <v>10</v>
      </c>
      <c r="B5061" t="s">
        <v>610</v>
      </c>
      <c r="C5061" s="1">
        <v>42614</v>
      </c>
      <c r="D5061" t="s">
        <v>134</v>
      </c>
      <c r="E5061" t="str">
        <f t="shared" si="79"/>
        <v>2016/09</v>
      </c>
      <c r="F5061">
        <v>46863699.698545903</v>
      </c>
      <c r="G5061">
        <v>-5.0207400048108515E-3</v>
      </c>
      <c r="H5061" t="s">
        <v>13</v>
      </c>
      <c r="I5061">
        <v>2016</v>
      </c>
      <c r="J5061" t="s">
        <v>619</v>
      </c>
      <c r="K5061">
        <v>6883921.8368155248</v>
      </c>
      <c r="L5061">
        <v>0.14689241099394296</v>
      </c>
      <c r="M5061" t="s">
        <v>157</v>
      </c>
    </row>
    <row r="5062" spans="1:13" x14ac:dyDescent="0.3">
      <c r="A5062">
        <v>10</v>
      </c>
      <c r="B5062" t="s">
        <v>610</v>
      </c>
      <c r="C5062" s="1">
        <v>42583</v>
      </c>
      <c r="D5062" t="s">
        <v>135</v>
      </c>
      <c r="E5062" t="str">
        <f t="shared" si="79"/>
        <v>2016/08</v>
      </c>
      <c r="F5062">
        <v>47099581.806257002</v>
      </c>
      <c r="G5062">
        <v>2.5072669081675158E-3</v>
      </c>
      <c r="H5062" t="s">
        <v>13</v>
      </c>
      <c r="I5062">
        <v>2016</v>
      </c>
      <c r="J5062" t="s">
        <v>619</v>
      </c>
      <c r="K5062">
        <v>6883921.8368155248</v>
      </c>
      <c r="L5062">
        <v>0.14615675071452591</v>
      </c>
      <c r="M5062" t="s">
        <v>157</v>
      </c>
    </row>
    <row r="5063" spans="1:13" x14ac:dyDescent="0.3">
      <c r="A5063">
        <v>10</v>
      </c>
      <c r="B5063" t="s">
        <v>610</v>
      </c>
      <c r="C5063" s="1">
        <v>42552</v>
      </c>
      <c r="D5063" t="s">
        <v>136</v>
      </c>
      <c r="E5063" t="str">
        <f t="shared" si="79"/>
        <v>2016/07</v>
      </c>
      <c r="F5063">
        <v>46981638.5028629</v>
      </c>
      <c r="G5063">
        <v>-1.741989482598031E-2</v>
      </c>
      <c r="H5063" t="s">
        <v>13</v>
      </c>
      <c r="I5063">
        <v>2016</v>
      </c>
      <c r="J5063" t="s">
        <v>619</v>
      </c>
      <c r="K5063">
        <v>6883921.8368155248</v>
      </c>
      <c r="L5063">
        <v>0.14652366448215812</v>
      </c>
      <c r="M5063" t="s">
        <v>157</v>
      </c>
    </row>
    <row r="5064" spans="1:13" x14ac:dyDescent="0.3">
      <c r="A5064">
        <v>10</v>
      </c>
      <c r="B5064" t="s">
        <v>610</v>
      </c>
      <c r="C5064" s="1">
        <v>42522</v>
      </c>
      <c r="D5064" t="s">
        <v>137</v>
      </c>
      <c r="E5064" t="str">
        <f t="shared" si="79"/>
        <v>2016/06</v>
      </c>
      <c r="F5064">
        <v>47807223.630313501</v>
      </c>
      <c r="G5064">
        <v>7.4895805964637366E-2</v>
      </c>
      <c r="H5064" t="s">
        <v>13</v>
      </c>
      <c r="I5064">
        <v>2016</v>
      </c>
      <c r="J5064" t="s">
        <v>619</v>
      </c>
      <c r="K5064">
        <v>6883921.8368155248</v>
      </c>
      <c r="L5064">
        <v>0.14399334063086194</v>
      </c>
      <c r="M5064" t="s">
        <v>157</v>
      </c>
    </row>
    <row r="5065" spans="1:13" x14ac:dyDescent="0.3">
      <c r="A5065">
        <v>10</v>
      </c>
      <c r="B5065" t="s">
        <v>610</v>
      </c>
      <c r="C5065" s="1">
        <v>42491</v>
      </c>
      <c r="D5065" t="s">
        <v>138</v>
      </c>
      <c r="E5065" t="str">
        <f t="shared" si="79"/>
        <v>2016/05</v>
      </c>
      <c r="F5065">
        <v>44357461.8646532</v>
      </c>
      <c r="G5065">
        <v>1.1364497624102876E-2</v>
      </c>
      <c r="H5065" t="s">
        <v>13</v>
      </c>
      <c r="I5065">
        <v>2016</v>
      </c>
      <c r="J5065" t="s">
        <v>619</v>
      </c>
      <c r="K5065">
        <v>6883921.8368155248</v>
      </c>
      <c r="L5065">
        <v>0.15519196877901312</v>
      </c>
      <c r="M5065" t="s">
        <v>157</v>
      </c>
    </row>
    <row r="5066" spans="1:13" x14ac:dyDescent="0.3">
      <c r="A5066">
        <v>10</v>
      </c>
      <c r="B5066" t="s">
        <v>610</v>
      </c>
      <c r="C5066" s="1">
        <v>42461</v>
      </c>
      <c r="D5066" t="s">
        <v>139</v>
      </c>
      <c r="E5066" t="str">
        <f t="shared" si="79"/>
        <v>2016/04</v>
      </c>
      <c r="F5066">
        <v>43856215.197690099</v>
      </c>
      <c r="G5066">
        <v>-3.8123713241498859E-2</v>
      </c>
      <c r="H5066" t="s">
        <v>13</v>
      </c>
      <c r="I5066">
        <v>2016</v>
      </c>
      <c r="J5066" t="s">
        <v>619</v>
      </c>
      <c r="K5066">
        <v>6883921.8368155248</v>
      </c>
      <c r="L5066">
        <v>0.15696570727284512</v>
      </c>
      <c r="M5066" t="s">
        <v>157</v>
      </c>
    </row>
    <row r="5067" spans="1:13" x14ac:dyDescent="0.3">
      <c r="A5067">
        <v>10</v>
      </c>
      <c r="B5067" t="s">
        <v>610</v>
      </c>
      <c r="C5067" s="1">
        <v>42430</v>
      </c>
      <c r="D5067" t="s">
        <v>140</v>
      </c>
      <c r="E5067" t="str">
        <f t="shared" si="79"/>
        <v>2016/03</v>
      </c>
      <c r="F5067">
        <v>45560456.564810902</v>
      </c>
      <c r="G5067">
        <v>3.7048666748710282E-2</v>
      </c>
      <c r="H5067" t="s">
        <v>13</v>
      </c>
      <c r="I5067">
        <v>2016</v>
      </c>
      <c r="J5067" t="s">
        <v>619</v>
      </c>
      <c r="K5067">
        <v>6883921.8368155248</v>
      </c>
      <c r="L5067">
        <v>0.15109422415517218</v>
      </c>
      <c r="M5067" t="s">
        <v>157</v>
      </c>
    </row>
    <row r="5068" spans="1:13" x14ac:dyDescent="0.3">
      <c r="A5068">
        <v>10</v>
      </c>
      <c r="B5068" t="s">
        <v>610</v>
      </c>
      <c r="C5068" s="1">
        <v>42401</v>
      </c>
      <c r="D5068" t="s">
        <v>141</v>
      </c>
      <c r="E5068" t="str">
        <f t="shared" si="79"/>
        <v>2016/02</v>
      </c>
      <c r="F5068">
        <v>43903388.0199707</v>
      </c>
      <c r="G5068">
        <v>-1.6914624323086869E-2</v>
      </c>
      <c r="H5068" t="s">
        <v>13</v>
      </c>
      <c r="I5068">
        <v>2016</v>
      </c>
      <c r="J5068" t="s">
        <v>619</v>
      </c>
      <c r="K5068">
        <v>6883921.8368155248</v>
      </c>
      <c r="L5068">
        <v>0.15679705251185119</v>
      </c>
      <c r="M5068" t="s">
        <v>157</v>
      </c>
    </row>
    <row r="5069" spans="1:13" x14ac:dyDescent="0.3">
      <c r="A5069">
        <v>10</v>
      </c>
      <c r="B5069" t="s">
        <v>610</v>
      </c>
      <c r="C5069" s="1">
        <v>42370</v>
      </c>
      <c r="D5069" t="s">
        <v>142</v>
      </c>
      <c r="E5069" t="str">
        <f t="shared" si="79"/>
        <v>2016/01</v>
      </c>
      <c r="F5069">
        <v>44652313.374522999</v>
      </c>
      <c r="G5069">
        <v>-0.13201510361517049</v>
      </c>
      <c r="H5069" t="s">
        <v>13</v>
      </c>
      <c r="I5069">
        <v>2016</v>
      </c>
      <c r="J5069" t="s">
        <v>619</v>
      </c>
      <c r="K5069">
        <v>6883921.8368155248</v>
      </c>
      <c r="L5069">
        <v>0.15416719351305194</v>
      </c>
      <c r="M5069" t="s">
        <v>157</v>
      </c>
    </row>
    <row r="5070" spans="1:13" x14ac:dyDescent="0.3">
      <c r="A5070">
        <v>10</v>
      </c>
      <c r="B5070" t="s">
        <v>610</v>
      </c>
      <c r="C5070" s="1">
        <v>42339</v>
      </c>
      <c r="D5070" t="s">
        <v>143</v>
      </c>
      <c r="E5070" t="str">
        <f t="shared" si="79"/>
        <v>2015/12</v>
      </c>
      <c r="F5070">
        <v>50953895.8484184</v>
      </c>
      <c r="G5070">
        <v>-4.1813058172219679E-4</v>
      </c>
      <c r="H5070" t="s">
        <v>13</v>
      </c>
      <c r="I5070">
        <v>2015</v>
      </c>
      <c r="J5070" t="s">
        <v>620</v>
      </c>
      <c r="K5070">
        <v>8096762.6983233709</v>
      </c>
      <c r="L5070">
        <v>0.15890370232749718</v>
      </c>
      <c r="M5070" t="s">
        <v>157</v>
      </c>
    </row>
    <row r="5071" spans="1:13" x14ac:dyDescent="0.3">
      <c r="A5071">
        <v>10</v>
      </c>
      <c r="B5071" t="s">
        <v>610</v>
      </c>
      <c r="C5071" s="1">
        <v>42309</v>
      </c>
      <c r="D5071" t="s">
        <v>145</v>
      </c>
      <c r="E5071" t="str">
        <f t="shared" si="79"/>
        <v>2015/11</v>
      </c>
      <c r="F5071">
        <v>50975205.685367301</v>
      </c>
      <c r="G5071">
        <v>2.511771261019604E-2</v>
      </c>
      <c r="H5071" t="s">
        <v>13</v>
      </c>
      <c r="I5071">
        <v>2015</v>
      </c>
      <c r="J5071" t="s">
        <v>620</v>
      </c>
      <c r="K5071">
        <v>8096762.6983233709</v>
      </c>
      <c r="L5071">
        <v>0.15883727371888937</v>
      </c>
      <c r="M5071" t="s">
        <v>157</v>
      </c>
    </row>
    <row r="5072" spans="1:13" x14ac:dyDescent="0.3">
      <c r="A5072">
        <v>10</v>
      </c>
      <c r="B5072" t="s">
        <v>610</v>
      </c>
      <c r="C5072" s="1">
        <v>42278</v>
      </c>
      <c r="D5072" t="s">
        <v>146</v>
      </c>
      <c r="E5072" t="str">
        <f t="shared" si="79"/>
        <v>2015/10</v>
      </c>
      <c r="F5072">
        <v>49710771.443544097</v>
      </c>
      <c r="G5072">
        <v>2.6576758513734266E-2</v>
      </c>
      <c r="H5072" t="s">
        <v>13</v>
      </c>
      <c r="I5072">
        <v>2015</v>
      </c>
      <c r="J5072" t="s">
        <v>620</v>
      </c>
      <c r="K5072">
        <v>8096762.6983233709</v>
      </c>
      <c r="L5072">
        <v>0.16287743004589586</v>
      </c>
      <c r="M5072" t="s">
        <v>157</v>
      </c>
    </row>
    <row r="5073" spans="1:13" x14ac:dyDescent="0.3">
      <c r="A5073">
        <v>10</v>
      </c>
      <c r="B5073" t="s">
        <v>610</v>
      </c>
      <c r="C5073" s="1">
        <v>42248</v>
      </c>
      <c r="D5073" t="s">
        <v>147</v>
      </c>
      <c r="E5073" t="str">
        <f t="shared" si="79"/>
        <v>2015/09</v>
      </c>
      <c r="F5073">
        <v>48407021.734200597</v>
      </c>
      <c r="G5073">
        <v>7.7336174569853935E-2</v>
      </c>
      <c r="H5073" t="s">
        <v>13</v>
      </c>
      <c r="I5073">
        <v>2015</v>
      </c>
      <c r="J5073" t="s">
        <v>620</v>
      </c>
      <c r="K5073">
        <v>8096762.6983233709</v>
      </c>
      <c r="L5073">
        <v>0.16726421928583213</v>
      </c>
      <c r="M5073" t="s">
        <v>157</v>
      </c>
    </row>
    <row r="5074" spans="1:13" x14ac:dyDescent="0.3">
      <c r="A5074">
        <v>10</v>
      </c>
      <c r="B5074" t="s">
        <v>610</v>
      </c>
      <c r="C5074" s="1">
        <v>42217</v>
      </c>
      <c r="D5074" t="s">
        <v>148</v>
      </c>
      <c r="E5074" t="str">
        <f t="shared" si="79"/>
        <v>2015/08</v>
      </c>
      <c r="F5074">
        <v>44804505.599570803</v>
      </c>
      <c r="G5074">
        <v>-6.3172481792067456E-2</v>
      </c>
      <c r="H5074" t="s">
        <v>13</v>
      </c>
      <c r="I5074">
        <v>2015</v>
      </c>
      <c r="J5074" t="s">
        <v>620</v>
      </c>
      <c r="K5074">
        <v>8096762.6983233709</v>
      </c>
      <c r="L5074">
        <v>0.18071313565394934</v>
      </c>
      <c r="M5074" t="s">
        <v>157</v>
      </c>
    </row>
    <row r="5075" spans="1:13" x14ac:dyDescent="0.3">
      <c r="A5075">
        <v>10</v>
      </c>
      <c r="B5075" t="s">
        <v>610</v>
      </c>
      <c r="C5075" s="1">
        <v>42186</v>
      </c>
      <c r="D5075" t="s">
        <v>149</v>
      </c>
      <c r="E5075" t="str">
        <f t="shared" si="79"/>
        <v>2015/07</v>
      </c>
      <c r="F5075">
        <v>47726232.178200804</v>
      </c>
      <c r="G5075">
        <v>9.2728120822586205E-2</v>
      </c>
      <c r="H5075" t="s">
        <v>13</v>
      </c>
      <c r="I5075">
        <v>2015</v>
      </c>
      <c r="J5075" t="s">
        <v>620</v>
      </c>
      <c r="K5075">
        <v>8096762.6983233709</v>
      </c>
      <c r="L5075">
        <v>0.16965015524568494</v>
      </c>
      <c r="M5075" t="s">
        <v>157</v>
      </c>
    </row>
    <row r="5076" spans="1:13" x14ac:dyDescent="0.3">
      <c r="A5076">
        <v>10</v>
      </c>
      <c r="B5076" t="s">
        <v>610</v>
      </c>
      <c r="C5076" s="1">
        <v>42156</v>
      </c>
      <c r="D5076" t="s">
        <v>150</v>
      </c>
      <c r="E5076" t="str">
        <f t="shared" si="79"/>
        <v>2015/06</v>
      </c>
      <c r="F5076">
        <v>43499657.597962201</v>
      </c>
      <c r="G5076">
        <v>-9.4212879383734183E-2</v>
      </c>
      <c r="H5076" t="s">
        <v>13</v>
      </c>
      <c r="I5076">
        <v>2015</v>
      </c>
      <c r="J5076" t="s">
        <v>620</v>
      </c>
      <c r="K5076">
        <v>8096762.6983233709</v>
      </c>
      <c r="L5076">
        <v>0.18613394094170238</v>
      </c>
      <c r="M5076" t="s">
        <v>157</v>
      </c>
    </row>
    <row r="5077" spans="1:13" x14ac:dyDescent="0.3">
      <c r="A5077">
        <v>10</v>
      </c>
      <c r="B5077" t="s">
        <v>610</v>
      </c>
      <c r="C5077" s="1">
        <v>42125</v>
      </c>
      <c r="D5077" t="s">
        <v>151</v>
      </c>
      <c r="E5077" t="str">
        <f t="shared" si="79"/>
        <v>2015/05</v>
      </c>
      <c r="F5077">
        <v>47797146.7424943</v>
      </c>
      <c r="G5077">
        <v>5.4265085025702132E-2</v>
      </c>
      <c r="H5077" t="s">
        <v>13</v>
      </c>
      <c r="I5077">
        <v>2015</v>
      </c>
      <c r="J5077" t="s">
        <v>620</v>
      </c>
      <c r="K5077">
        <v>8096762.6983233709</v>
      </c>
      <c r="L5077">
        <v>0.16939845263033038</v>
      </c>
      <c r="M5077" t="s">
        <v>157</v>
      </c>
    </row>
    <row r="5078" spans="1:13" x14ac:dyDescent="0.3">
      <c r="A5078">
        <v>10</v>
      </c>
      <c r="B5078" t="s">
        <v>610</v>
      </c>
      <c r="C5078" s="1">
        <v>42095</v>
      </c>
      <c r="D5078" t="s">
        <v>152</v>
      </c>
      <c r="E5078" t="str">
        <f t="shared" si="79"/>
        <v>2015/04</v>
      </c>
      <c r="F5078">
        <v>45272548.757472798</v>
      </c>
      <c r="G5078">
        <v>7.4445441710066756E-2</v>
      </c>
      <c r="H5078" t="s">
        <v>13</v>
      </c>
      <c r="I5078">
        <v>2015</v>
      </c>
      <c r="J5078" t="s">
        <v>620</v>
      </c>
      <c r="K5078">
        <v>8096762.6983233709</v>
      </c>
      <c r="L5078">
        <v>0.17884486119167081</v>
      </c>
      <c r="M5078" t="s">
        <v>157</v>
      </c>
    </row>
    <row r="5079" spans="1:13" x14ac:dyDescent="0.3">
      <c r="A5079">
        <v>10</v>
      </c>
      <c r="B5079" t="s">
        <v>610</v>
      </c>
      <c r="C5079" s="1">
        <v>42064</v>
      </c>
      <c r="D5079" t="s">
        <v>153</v>
      </c>
      <c r="E5079" t="str">
        <f t="shared" si="79"/>
        <v>2015/03</v>
      </c>
      <c r="F5079">
        <v>42024610.854745097</v>
      </c>
      <c r="G5079">
        <v>-7.4758683022642047E-2</v>
      </c>
      <c r="H5079" t="s">
        <v>13</v>
      </c>
      <c r="I5079">
        <v>2015</v>
      </c>
      <c r="J5079" t="s">
        <v>620</v>
      </c>
      <c r="K5079">
        <v>8096762.6983233709</v>
      </c>
      <c r="L5079">
        <v>0.19266716653984545</v>
      </c>
      <c r="M5079" t="s">
        <v>157</v>
      </c>
    </row>
    <row r="5080" spans="1:13" x14ac:dyDescent="0.3">
      <c r="A5080">
        <v>10</v>
      </c>
      <c r="B5080" t="s">
        <v>610</v>
      </c>
      <c r="C5080" s="1">
        <v>42036</v>
      </c>
      <c r="D5080" t="s">
        <v>154</v>
      </c>
      <c r="E5080" t="str">
        <f t="shared" si="79"/>
        <v>2015/02</v>
      </c>
      <c r="F5080">
        <v>45286732.211375102</v>
      </c>
      <c r="G5080">
        <v>2.1846698639421316E-2</v>
      </c>
      <c r="H5080" t="s">
        <v>13</v>
      </c>
      <c r="I5080">
        <v>2015</v>
      </c>
      <c r="J5080" t="s">
        <v>620</v>
      </c>
      <c r="K5080">
        <v>8096762.6983233709</v>
      </c>
      <c r="L5080">
        <v>0.17878884836582731</v>
      </c>
      <c r="M5080" t="s">
        <v>157</v>
      </c>
    </row>
    <row r="5081" spans="1:13" x14ac:dyDescent="0.3">
      <c r="A5081">
        <v>61</v>
      </c>
      <c r="B5081" t="s">
        <v>621</v>
      </c>
      <c r="C5081" s="1">
        <v>45627</v>
      </c>
      <c r="D5081" t="s">
        <v>24</v>
      </c>
      <c r="E5081" t="str">
        <f t="shared" si="79"/>
        <v>2024/12</v>
      </c>
      <c r="F5081">
        <v>13324159.038404601</v>
      </c>
      <c r="G5081">
        <v>-7.036131260188741E-2</v>
      </c>
      <c r="H5081" t="s">
        <v>13</v>
      </c>
      <c r="I5081">
        <v>2024</v>
      </c>
      <c r="J5081" t="s">
        <v>622</v>
      </c>
      <c r="K5081">
        <v>8135680.565671768</v>
      </c>
      <c r="L5081">
        <v>0.61059617663089027</v>
      </c>
      <c r="M5081" t="s">
        <v>15</v>
      </c>
    </row>
    <row r="5082" spans="1:13" x14ac:dyDescent="0.3">
      <c r="A5082">
        <v>61</v>
      </c>
      <c r="B5082" t="s">
        <v>621</v>
      </c>
      <c r="C5082" s="1">
        <v>45597</v>
      </c>
      <c r="D5082" t="s">
        <v>26</v>
      </c>
      <c r="E5082" t="str">
        <f t="shared" si="79"/>
        <v>2024/11</v>
      </c>
      <c r="F5082">
        <v>14295433.764390601</v>
      </c>
      <c r="G5082">
        <v>5.7666769409881802E-2</v>
      </c>
      <c r="H5082" t="s">
        <v>13</v>
      </c>
      <c r="I5082">
        <v>2024</v>
      </c>
      <c r="J5082" t="s">
        <v>622</v>
      </c>
      <c r="K5082">
        <v>8135680.565671768</v>
      </c>
      <c r="L5082">
        <v>0.56911043762361724</v>
      </c>
      <c r="M5082" t="s">
        <v>15</v>
      </c>
    </row>
    <row r="5083" spans="1:13" x14ac:dyDescent="0.3">
      <c r="A5083">
        <v>61</v>
      </c>
      <c r="B5083" t="s">
        <v>621</v>
      </c>
      <c r="C5083" s="1">
        <v>45566</v>
      </c>
      <c r="D5083" t="s">
        <v>27</v>
      </c>
      <c r="E5083" t="str">
        <f t="shared" si="79"/>
        <v>2024/10</v>
      </c>
      <c r="F5083">
        <v>13494381.311858701</v>
      </c>
      <c r="G5083">
        <v>-1.4243878039653554E-2</v>
      </c>
      <c r="H5083" t="s">
        <v>13</v>
      </c>
      <c r="I5083">
        <v>2024</v>
      </c>
      <c r="J5083" t="s">
        <v>622</v>
      </c>
      <c r="K5083">
        <v>8135680.565671768</v>
      </c>
      <c r="L5083">
        <v>0.60289392878814163</v>
      </c>
      <c r="M5083" t="s">
        <v>15</v>
      </c>
    </row>
    <row r="5084" spans="1:13" x14ac:dyDescent="0.3">
      <c r="A5084">
        <v>61</v>
      </c>
      <c r="B5084" t="s">
        <v>621</v>
      </c>
      <c r="C5084" s="1">
        <v>45536</v>
      </c>
      <c r="D5084" t="s">
        <v>28</v>
      </c>
      <c r="E5084" t="str">
        <f t="shared" si="79"/>
        <v>2024/09</v>
      </c>
      <c r="F5084">
        <v>13687969.0807274</v>
      </c>
      <c r="G5084">
        <v>-1.6685248624926395E-2</v>
      </c>
      <c r="H5084" t="s">
        <v>13</v>
      </c>
      <c r="I5084">
        <v>2024</v>
      </c>
      <c r="J5084" t="s">
        <v>622</v>
      </c>
      <c r="K5084">
        <v>8135680.565671768</v>
      </c>
      <c r="L5084">
        <v>0.59436725183188577</v>
      </c>
      <c r="M5084" t="s">
        <v>15</v>
      </c>
    </row>
    <row r="5085" spans="1:13" x14ac:dyDescent="0.3">
      <c r="A5085">
        <v>61</v>
      </c>
      <c r="B5085" t="s">
        <v>621</v>
      </c>
      <c r="C5085" s="1">
        <v>45505</v>
      </c>
      <c r="D5085" t="s">
        <v>29</v>
      </c>
      <c r="E5085" t="str">
        <f t="shared" si="79"/>
        <v>2024/08</v>
      </c>
      <c r="F5085">
        <v>13918272.237765901</v>
      </c>
      <c r="G5085">
        <v>-4.133987249282043E-2</v>
      </c>
      <c r="H5085" t="s">
        <v>13</v>
      </c>
      <c r="I5085">
        <v>2024</v>
      </c>
      <c r="J5085" t="s">
        <v>622</v>
      </c>
      <c r="K5085">
        <v>8135680.565671768</v>
      </c>
      <c r="L5085">
        <v>0.58453236340616876</v>
      </c>
      <c r="M5085" t="s">
        <v>15</v>
      </c>
    </row>
    <row r="5086" spans="1:13" x14ac:dyDescent="0.3">
      <c r="A5086">
        <v>61</v>
      </c>
      <c r="B5086" t="s">
        <v>621</v>
      </c>
      <c r="C5086" s="1">
        <v>45474</v>
      </c>
      <c r="D5086" t="s">
        <v>30</v>
      </c>
      <c r="E5086" t="str">
        <f t="shared" si="79"/>
        <v>2024/07</v>
      </c>
      <c r="F5086">
        <v>14505710.490749801</v>
      </c>
      <c r="G5086">
        <v>8.0659997869714783E-3</v>
      </c>
      <c r="H5086" t="s">
        <v>13</v>
      </c>
      <c r="I5086">
        <v>2024</v>
      </c>
      <c r="J5086" t="s">
        <v>622</v>
      </c>
      <c r="K5086">
        <v>8135680.565671768</v>
      </c>
      <c r="L5086">
        <v>0.56086053632876787</v>
      </c>
      <c r="M5086" t="s">
        <v>15</v>
      </c>
    </row>
    <row r="5087" spans="1:13" x14ac:dyDescent="0.3">
      <c r="A5087">
        <v>61</v>
      </c>
      <c r="B5087" t="s">
        <v>621</v>
      </c>
      <c r="C5087" s="1">
        <v>45444</v>
      </c>
      <c r="D5087" t="s">
        <v>31</v>
      </c>
      <c r="E5087" t="str">
        <f t="shared" si="79"/>
        <v>2024/06</v>
      </c>
      <c r="F5087">
        <v>14389178.040185099</v>
      </c>
      <c r="G5087">
        <v>1.2068163271348803E-3</v>
      </c>
      <c r="H5087" t="s">
        <v>13</v>
      </c>
      <c r="I5087">
        <v>2024</v>
      </c>
      <c r="J5087" t="s">
        <v>622</v>
      </c>
      <c r="K5087">
        <v>8135680.565671768</v>
      </c>
      <c r="L5087">
        <v>0.56540273134094265</v>
      </c>
      <c r="M5087" t="s">
        <v>15</v>
      </c>
    </row>
    <row r="5088" spans="1:13" x14ac:dyDescent="0.3">
      <c r="A5088">
        <v>61</v>
      </c>
      <c r="B5088" t="s">
        <v>621</v>
      </c>
      <c r="C5088" s="1">
        <v>45413</v>
      </c>
      <c r="D5088" t="s">
        <v>32</v>
      </c>
      <c r="E5088" t="str">
        <f t="shared" si="79"/>
        <v>2024/05</v>
      </c>
      <c r="F5088">
        <v>14371823.4192184</v>
      </c>
      <c r="G5088">
        <v>5.8779229758050305E-2</v>
      </c>
      <c r="H5088" t="s">
        <v>13</v>
      </c>
      <c r="I5088">
        <v>2024</v>
      </c>
      <c r="J5088" t="s">
        <v>622</v>
      </c>
      <c r="K5088">
        <v>8135680.565671768</v>
      </c>
      <c r="L5088">
        <v>0.56608548048207374</v>
      </c>
      <c r="M5088" t="s">
        <v>15</v>
      </c>
    </row>
    <row r="5089" spans="1:13" x14ac:dyDescent="0.3">
      <c r="A5089">
        <v>61</v>
      </c>
      <c r="B5089" t="s">
        <v>621</v>
      </c>
      <c r="C5089" s="1">
        <v>45383</v>
      </c>
      <c r="D5089" t="s">
        <v>34</v>
      </c>
      <c r="E5089" t="str">
        <f t="shared" si="79"/>
        <v>2024/04</v>
      </c>
      <c r="F5089">
        <v>13551406.639530201</v>
      </c>
      <c r="G5089">
        <v>-4.8268647390696605E-2</v>
      </c>
      <c r="H5089" t="s">
        <v>13</v>
      </c>
      <c r="I5089">
        <v>2024</v>
      </c>
      <c r="J5089" t="s">
        <v>622</v>
      </c>
      <c r="K5089">
        <v>8135680.565671768</v>
      </c>
      <c r="L5089">
        <v>0.60035690626680327</v>
      </c>
      <c r="M5089" t="s">
        <v>15</v>
      </c>
    </row>
    <row r="5090" spans="1:13" x14ac:dyDescent="0.3">
      <c r="A5090">
        <v>61</v>
      </c>
      <c r="B5090" t="s">
        <v>621</v>
      </c>
      <c r="C5090" s="1">
        <v>45352</v>
      </c>
      <c r="D5090" t="s">
        <v>35</v>
      </c>
      <c r="E5090" t="str">
        <f t="shared" si="79"/>
        <v>2024/03</v>
      </c>
      <c r="F5090">
        <v>14221558.255932299</v>
      </c>
      <c r="G5090">
        <v>2.3697559003952276E-2</v>
      </c>
      <c r="H5090" t="s">
        <v>13</v>
      </c>
      <c r="I5090">
        <v>2024</v>
      </c>
      <c r="J5090" t="s">
        <v>622</v>
      </c>
      <c r="K5090">
        <v>8135680.565671768</v>
      </c>
      <c r="L5090">
        <v>0.5720667467841013</v>
      </c>
      <c r="M5090" t="s">
        <v>15</v>
      </c>
    </row>
    <row r="5091" spans="1:13" x14ac:dyDescent="0.3">
      <c r="A5091">
        <v>61</v>
      </c>
      <c r="B5091" t="s">
        <v>621</v>
      </c>
      <c r="C5091" s="1">
        <v>45323</v>
      </c>
      <c r="D5091" t="s">
        <v>36</v>
      </c>
      <c r="E5091" t="str">
        <f t="shared" si="79"/>
        <v>2024/02</v>
      </c>
      <c r="F5091">
        <v>13888503.913582999</v>
      </c>
      <c r="G5091">
        <v>3.7497909867371268E-2</v>
      </c>
      <c r="H5091" t="s">
        <v>13</v>
      </c>
      <c r="I5091">
        <v>2024</v>
      </c>
      <c r="J5091" t="s">
        <v>622</v>
      </c>
      <c r="K5091">
        <v>8135680.565671768</v>
      </c>
      <c r="L5091">
        <v>0.58578523765364299</v>
      </c>
      <c r="M5091" t="s">
        <v>15</v>
      </c>
    </row>
    <row r="5092" spans="1:13" x14ac:dyDescent="0.3">
      <c r="A5092">
        <v>61</v>
      </c>
      <c r="B5092" t="s">
        <v>621</v>
      </c>
      <c r="C5092" s="1">
        <v>45292</v>
      </c>
      <c r="D5092" t="s">
        <v>37</v>
      </c>
      <c r="E5092" t="str">
        <f t="shared" si="79"/>
        <v>2024/01</v>
      </c>
      <c r="F5092">
        <v>13377357.400478899</v>
      </c>
      <c r="G5092">
        <v>-1.7651297047021827E-2</v>
      </c>
      <c r="H5092" t="s">
        <v>13</v>
      </c>
      <c r="I5092">
        <v>2024</v>
      </c>
      <c r="J5092" t="s">
        <v>622</v>
      </c>
      <c r="K5092">
        <v>8135680.565671768</v>
      </c>
      <c r="L5092">
        <v>0.60816799029235147</v>
      </c>
      <c r="M5092" t="s">
        <v>15</v>
      </c>
    </row>
    <row r="5093" spans="1:13" x14ac:dyDescent="0.3">
      <c r="A5093">
        <v>61</v>
      </c>
      <c r="B5093" t="s">
        <v>621</v>
      </c>
      <c r="C5093" s="1">
        <v>45261</v>
      </c>
      <c r="D5093" t="s">
        <v>38</v>
      </c>
      <c r="E5093" t="str">
        <f t="shared" si="79"/>
        <v>2023/12</v>
      </c>
      <c r="F5093">
        <v>13615581.4057779</v>
      </c>
      <c r="G5093">
        <v>4.6888513039354714E-2</v>
      </c>
      <c r="H5093" t="s">
        <v>13</v>
      </c>
      <c r="I5093">
        <v>2023</v>
      </c>
      <c r="J5093" t="s">
        <v>623</v>
      </c>
      <c r="K5093">
        <v>8594269.0157967117</v>
      </c>
      <c r="L5093">
        <v>0.63120837514508588</v>
      </c>
      <c r="M5093" t="s">
        <v>15</v>
      </c>
    </row>
    <row r="5094" spans="1:13" x14ac:dyDescent="0.3">
      <c r="A5094">
        <v>61</v>
      </c>
      <c r="B5094" t="s">
        <v>621</v>
      </c>
      <c r="C5094" s="1">
        <v>45231</v>
      </c>
      <c r="D5094" t="s">
        <v>40</v>
      </c>
      <c r="E5094" t="str">
        <f t="shared" si="79"/>
        <v>2023/11</v>
      </c>
      <c r="F5094">
        <v>12991902.977157</v>
      </c>
      <c r="G5094">
        <v>3.8334017177411632E-2</v>
      </c>
      <c r="H5094" t="s">
        <v>13</v>
      </c>
      <c r="I5094">
        <v>2023</v>
      </c>
      <c r="J5094" t="s">
        <v>623</v>
      </c>
      <c r="K5094">
        <v>8594269.0157967117</v>
      </c>
      <c r="L5094">
        <v>0.66150963649494432</v>
      </c>
      <c r="M5094" t="s">
        <v>15</v>
      </c>
    </row>
    <row r="5095" spans="1:13" x14ac:dyDescent="0.3">
      <c r="A5095">
        <v>61</v>
      </c>
      <c r="B5095" t="s">
        <v>621</v>
      </c>
      <c r="C5095" s="1">
        <v>45200</v>
      </c>
      <c r="D5095" t="s">
        <v>41</v>
      </c>
      <c r="E5095" t="str">
        <f t="shared" si="79"/>
        <v>2023/10</v>
      </c>
      <c r="F5095">
        <v>12503296.109678799</v>
      </c>
      <c r="G5095">
        <v>-5.7982230066251687E-2</v>
      </c>
      <c r="H5095" t="s">
        <v>13</v>
      </c>
      <c r="I5095">
        <v>2023</v>
      </c>
      <c r="J5095" t="s">
        <v>623</v>
      </c>
      <c r="K5095">
        <v>8594269.0157967117</v>
      </c>
      <c r="L5095">
        <v>0.68736027207608796</v>
      </c>
      <c r="M5095" t="s">
        <v>15</v>
      </c>
    </row>
    <row r="5096" spans="1:13" x14ac:dyDescent="0.3">
      <c r="A5096">
        <v>61</v>
      </c>
      <c r="B5096" t="s">
        <v>621</v>
      </c>
      <c r="C5096" s="1">
        <v>45170</v>
      </c>
      <c r="D5096" t="s">
        <v>42</v>
      </c>
      <c r="E5096" t="str">
        <f t="shared" si="79"/>
        <v>2023/09</v>
      </c>
      <c r="F5096">
        <v>13249694.934939601</v>
      </c>
      <c r="G5096">
        <v>2.2252117899628596E-2</v>
      </c>
      <c r="H5096" t="s">
        <v>13</v>
      </c>
      <c r="I5096">
        <v>2023</v>
      </c>
      <c r="J5096" t="s">
        <v>623</v>
      </c>
      <c r="K5096">
        <v>8594269.0157967117</v>
      </c>
      <c r="L5096">
        <v>0.64863901078458219</v>
      </c>
      <c r="M5096" t="s">
        <v>15</v>
      </c>
    </row>
    <row r="5097" spans="1:13" x14ac:dyDescent="0.3">
      <c r="A5097">
        <v>61</v>
      </c>
      <c r="B5097" t="s">
        <v>621</v>
      </c>
      <c r="C5097" s="1">
        <v>45139</v>
      </c>
      <c r="D5097" t="s">
        <v>43</v>
      </c>
      <c r="E5097" t="str">
        <f t="shared" si="79"/>
        <v>2023/08</v>
      </c>
      <c r="F5097">
        <v>12958117.3023289</v>
      </c>
      <c r="G5097">
        <v>-4.0431811591349877E-2</v>
      </c>
      <c r="H5097" t="s">
        <v>13</v>
      </c>
      <c r="I5097">
        <v>2023</v>
      </c>
      <c r="J5097" t="s">
        <v>623</v>
      </c>
      <c r="K5097">
        <v>8594269.0157967117</v>
      </c>
      <c r="L5097">
        <v>0.66323438932383372</v>
      </c>
      <c r="M5097" t="s">
        <v>15</v>
      </c>
    </row>
    <row r="5098" spans="1:13" x14ac:dyDescent="0.3">
      <c r="A5098">
        <v>61</v>
      </c>
      <c r="B5098" t="s">
        <v>621</v>
      </c>
      <c r="C5098" s="1">
        <v>45108</v>
      </c>
      <c r="D5098" t="s">
        <v>44</v>
      </c>
      <c r="E5098" t="str">
        <f t="shared" si="79"/>
        <v>2023/07</v>
      </c>
      <c r="F5098">
        <v>13492773.179612501</v>
      </c>
      <c r="G5098">
        <v>3.9763075864500959E-2</v>
      </c>
      <c r="H5098" t="s">
        <v>13</v>
      </c>
      <c r="I5098">
        <v>2023</v>
      </c>
      <c r="J5098" t="s">
        <v>623</v>
      </c>
      <c r="K5098">
        <v>8594269.0157967117</v>
      </c>
      <c r="L5098">
        <v>0.6369534936511495</v>
      </c>
      <c r="M5098" t="s">
        <v>15</v>
      </c>
    </row>
    <row r="5099" spans="1:13" x14ac:dyDescent="0.3">
      <c r="A5099">
        <v>61</v>
      </c>
      <c r="B5099" t="s">
        <v>621</v>
      </c>
      <c r="C5099" s="1">
        <v>45078</v>
      </c>
      <c r="D5099" t="s">
        <v>45</v>
      </c>
      <c r="E5099" t="str">
        <f t="shared" si="79"/>
        <v>2023/06</v>
      </c>
      <c r="F5099">
        <v>12966785.7564511</v>
      </c>
      <c r="G5099">
        <v>3.6274588283684989E-2</v>
      </c>
      <c r="H5099" t="s">
        <v>13</v>
      </c>
      <c r="I5099">
        <v>2023</v>
      </c>
      <c r="J5099" t="s">
        <v>623</v>
      </c>
      <c r="K5099">
        <v>8594269.0157967117</v>
      </c>
      <c r="L5099">
        <v>0.66279100906105282</v>
      </c>
      <c r="M5099" t="s">
        <v>15</v>
      </c>
    </row>
    <row r="5100" spans="1:13" x14ac:dyDescent="0.3">
      <c r="A5100">
        <v>61</v>
      </c>
      <c r="B5100" t="s">
        <v>621</v>
      </c>
      <c r="C5100" s="1">
        <v>45047</v>
      </c>
      <c r="D5100" t="s">
        <v>46</v>
      </c>
      <c r="E5100" t="str">
        <f t="shared" si="79"/>
        <v>2023/05</v>
      </c>
      <c r="F5100">
        <v>12504849.8609067</v>
      </c>
      <c r="G5100">
        <v>-3.9717780392026357E-2</v>
      </c>
      <c r="H5100" t="s">
        <v>13</v>
      </c>
      <c r="I5100">
        <v>2023</v>
      </c>
      <c r="J5100" t="s">
        <v>623</v>
      </c>
      <c r="K5100">
        <v>8594269.0157967117</v>
      </c>
      <c r="L5100">
        <v>0.68727486626325318</v>
      </c>
      <c r="M5100" t="s">
        <v>15</v>
      </c>
    </row>
    <row r="5101" spans="1:13" x14ac:dyDescent="0.3">
      <c r="A5101">
        <v>61</v>
      </c>
      <c r="B5101" t="s">
        <v>621</v>
      </c>
      <c r="C5101" s="1">
        <v>45017</v>
      </c>
      <c r="D5101" t="s">
        <v>47</v>
      </c>
      <c r="E5101" t="str">
        <f t="shared" si="79"/>
        <v>2023/04</v>
      </c>
      <c r="F5101">
        <v>13011509.843464199</v>
      </c>
      <c r="G5101">
        <v>5.4102807892113379E-2</v>
      </c>
      <c r="H5101" t="s">
        <v>13</v>
      </c>
      <c r="I5101">
        <v>2023</v>
      </c>
      <c r="J5101" t="s">
        <v>623</v>
      </c>
      <c r="K5101">
        <v>8594269.0157967117</v>
      </c>
      <c r="L5101">
        <v>0.66051281666698292</v>
      </c>
      <c r="M5101" t="s">
        <v>15</v>
      </c>
    </row>
    <row r="5102" spans="1:13" x14ac:dyDescent="0.3">
      <c r="A5102">
        <v>61</v>
      </c>
      <c r="B5102" t="s">
        <v>621</v>
      </c>
      <c r="C5102" s="1">
        <v>44986</v>
      </c>
      <c r="D5102" t="s">
        <v>48</v>
      </c>
      <c r="E5102" t="str">
        <f t="shared" si="79"/>
        <v>2023/03</v>
      </c>
      <c r="F5102">
        <v>12326254.878337299</v>
      </c>
      <c r="G5102">
        <v>2.729540448222411E-2</v>
      </c>
      <c r="H5102" t="s">
        <v>13</v>
      </c>
      <c r="I5102">
        <v>2023</v>
      </c>
      <c r="J5102" t="s">
        <v>623</v>
      </c>
      <c r="K5102">
        <v>8594269.0157967117</v>
      </c>
      <c r="L5102">
        <v>0.69723278486644447</v>
      </c>
      <c r="M5102" t="s">
        <v>15</v>
      </c>
    </row>
    <row r="5103" spans="1:13" x14ac:dyDescent="0.3">
      <c r="A5103">
        <v>61</v>
      </c>
      <c r="B5103" t="s">
        <v>621</v>
      </c>
      <c r="C5103" s="1">
        <v>44958</v>
      </c>
      <c r="D5103" t="s">
        <v>49</v>
      </c>
      <c r="E5103" t="str">
        <f t="shared" si="79"/>
        <v>2023/02</v>
      </c>
      <c r="F5103">
        <v>11994355.042094899</v>
      </c>
      <c r="G5103">
        <v>-5.3774457293615935E-3</v>
      </c>
      <c r="H5103" t="s">
        <v>13</v>
      </c>
      <c r="I5103">
        <v>2023</v>
      </c>
      <c r="J5103" t="s">
        <v>623</v>
      </c>
      <c r="K5103">
        <v>8594269.0157967117</v>
      </c>
      <c r="L5103">
        <v>0.71652614797832948</v>
      </c>
      <c r="M5103" t="s">
        <v>15</v>
      </c>
    </row>
    <row r="5104" spans="1:13" x14ac:dyDescent="0.3">
      <c r="A5104">
        <v>61</v>
      </c>
      <c r="B5104" t="s">
        <v>621</v>
      </c>
      <c r="C5104" s="1">
        <v>44927</v>
      </c>
      <c r="D5104" t="s">
        <v>50</v>
      </c>
      <c r="E5104" t="str">
        <f t="shared" si="79"/>
        <v>2023/01</v>
      </c>
      <c r="F5104">
        <v>12059027.7665809</v>
      </c>
      <c r="G5104">
        <v>0.12789687916303527</v>
      </c>
      <c r="H5104" t="s">
        <v>13</v>
      </c>
      <c r="I5104">
        <v>2023</v>
      </c>
      <c r="J5104" t="s">
        <v>623</v>
      </c>
      <c r="K5104">
        <v>8594269.0157967117</v>
      </c>
      <c r="L5104">
        <v>0.71268340882454473</v>
      </c>
      <c r="M5104" t="s">
        <v>15</v>
      </c>
    </row>
    <row r="5105" spans="1:13" x14ac:dyDescent="0.3">
      <c r="A5105">
        <v>61</v>
      </c>
      <c r="B5105" t="s">
        <v>621</v>
      </c>
      <c r="C5105" s="1">
        <v>44896</v>
      </c>
      <c r="D5105" t="s">
        <v>51</v>
      </c>
      <c r="E5105" t="str">
        <f t="shared" si="79"/>
        <v>2022/12</v>
      </c>
      <c r="F5105">
        <v>10611270.5163045</v>
      </c>
      <c r="G5105">
        <v>4.9515353612947111E-3</v>
      </c>
      <c r="H5105" t="s">
        <v>13</v>
      </c>
      <c r="I5105">
        <v>2022</v>
      </c>
      <c r="J5105" t="s">
        <v>624</v>
      </c>
      <c r="K5105">
        <v>8631505.2714503184</v>
      </c>
      <c r="L5105">
        <v>0.8134280676557798</v>
      </c>
      <c r="M5105" t="s">
        <v>15</v>
      </c>
    </row>
    <row r="5106" spans="1:13" x14ac:dyDescent="0.3">
      <c r="A5106">
        <v>61</v>
      </c>
      <c r="B5106" t="s">
        <v>621</v>
      </c>
      <c r="C5106" s="1">
        <v>44866</v>
      </c>
      <c r="D5106" t="s">
        <v>53</v>
      </c>
      <c r="E5106" t="str">
        <f t="shared" si="79"/>
        <v>2022/11</v>
      </c>
      <c r="F5106">
        <v>10558858.3026649</v>
      </c>
      <c r="G5106">
        <v>9.5260738012462612E-2</v>
      </c>
      <c r="H5106" t="s">
        <v>13</v>
      </c>
      <c r="I5106">
        <v>2022</v>
      </c>
      <c r="J5106" t="s">
        <v>624</v>
      </c>
      <c r="K5106">
        <v>8631505.2714503184</v>
      </c>
      <c r="L5106">
        <v>0.81746577366909579</v>
      </c>
      <c r="M5106" t="s">
        <v>15</v>
      </c>
    </row>
    <row r="5107" spans="1:13" x14ac:dyDescent="0.3">
      <c r="A5107">
        <v>61</v>
      </c>
      <c r="B5107" t="s">
        <v>621</v>
      </c>
      <c r="C5107" s="1">
        <v>44835</v>
      </c>
      <c r="D5107" t="s">
        <v>54</v>
      </c>
      <c r="E5107" t="str">
        <f t="shared" si="79"/>
        <v>2022/10</v>
      </c>
      <c r="F5107">
        <v>9599436.6949501205</v>
      </c>
      <c r="G5107">
        <v>6.4490875121669636E-2</v>
      </c>
      <c r="H5107" t="s">
        <v>13</v>
      </c>
      <c r="I5107">
        <v>2022</v>
      </c>
      <c r="J5107" t="s">
        <v>624</v>
      </c>
      <c r="K5107">
        <v>8631505.2714503184</v>
      </c>
      <c r="L5107">
        <v>0.89916789346514547</v>
      </c>
      <c r="M5107" t="s">
        <v>33</v>
      </c>
    </row>
    <row r="5108" spans="1:13" x14ac:dyDescent="0.3">
      <c r="A5108">
        <v>61</v>
      </c>
      <c r="B5108" t="s">
        <v>621</v>
      </c>
      <c r="C5108" s="1">
        <v>44805</v>
      </c>
      <c r="D5108" t="s">
        <v>55</v>
      </c>
      <c r="E5108" t="str">
        <f t="shared" si="79"/>
        <v>2022/09</v>
      </c>
      <c r="F5108">
        <v>8999900.7007122692</v>
      </c>
      <c r="G5108">
        <v>-5.5264860776751135E-2</v>
      </c>
      <c r="H5108" t="s">
        <v>13</v>
      </c>
      <c r="I5108">
        <v>2022</v>
      </c>
      <c r="J5108" t="s">
        <v>624</v>
      </c>
      <c r="K5108">
        <v>8631505.2714503184</v>
      </c>
      <c r="L5108">
        <v>0.9590667228991987</v>
      </c>
      <c r="M5108" t="s">
        <v>15</v>
      </c>
    </row>
    <row r="5109" spans="1:13" x14ac:dyDescent="0.3">
      <c r="A5109">
        <v>61</v>
      </c>
      <c r="B5109" t="s">
        <v>621</v>
      </c>
      <c r="C5109" s="1">
        <v>44774</v>
      </c>
      <c r="D5109" t="s">
        <v>56</v>
      </c>
      <c r="E5109" t="str">
        <f t="shared" si="79"/>
        <v>2022/08</v>
      </c>
      <c r="F5109">
        <v>9511279.4496273492</v>
      </c>
      <c r="G5109">
        <v>-7.2995347211032319E-2</v>
      </c>
      <c r="H5109" t="s">
        <v>13</v>
      </c>
      <c r="I5109">
        <v>2022</v>
      </c>
      <c r="J5109" t="s">
        <v>624</v>
      </c>
      <c r="K5109">
        <v>8631505.2714503184</v>
      </c>
      <c r="L5109">
        <v>0.90750201559775423</v>
      </c>
      <c r="M5109" t="s">
        <v>33</v>
      </c>
    </row>
    <row r="5110" spans="1:13" x14ac:dyDescent="0.3">
      <c r="A5110">
        <v>61</v>
      </c>
      <c r="B5110" t="s">
        <v>621</v>
      </c>
      <c r="C5110" s="1">
        <v>44743</v>
      </c>
      <c r="D5110" t="s">
        <v>57</v>
      </c>
      <c r="E5110" t="str">
        <f t="shared" si="79"/>
        <v>2022/07</v>
      </c>
      <c r="F5110">
        <v>10231526.143850701</v>
      </c>
      <c r="G5110">
        <v>9.5138463671382636E-2</v>
      </c>
      <c r="H5110" t="s">
        <v>13</v>
      </c>
      <c r="I5110">
        <v>2022</v>
      </c>
      <c r="J5110" t="s">
        <v>624</v>
      </c>
      <c r="K5110">
        <v>8631505.2714503184</v>
      </c>
      <c r="L5110">
        <v>0.84361855211971293</v>
      </c>
      <c r="M5110" t="s">
        <v>33</v>
      </c>
    </row>
    <row r="5111" spans="1:13" x14ac:dyDescent="0.3">
      <c r="A5111">
        <v>61</v>
      </c>
      <c r="B5111" t="s">
        <v>621</v>
      </c>
      <c r="C5111" s="1">
        <v>44713</v>
      </c>
      <c r="D5111" t="s">
        <v>58</v>
      </c>
      <c r="E5111" t="str">
        <f t="shared" si="79"/>
        <v>2022/06</v>
      </c>
      <c r="F5111">
        <v>9302984.7389167696</v>
      </c>
      <c r="G5111">
        <v>-3.4503003785017576E-2</v>
      </c>
      <c r="H5111" t="s">
        <v>13</v>
      </c>
      <c r="I5111">
        <v>2022</v>
      </c>
      <c r="J5111" t="s">
        <v>624</v>
      </c>
      <c r="K5111">
        <v>8631505.2714503184</v>
      </c>
      <c r="L5111">
        <v>0.92782107180532281</v>
      </c>
      <c r="M5111" t="s">
        <v>33</v>
      </c>
    </row>
    <row r="5112" spans="1:13" x14ac:dyDescent="0.3">
      <c r="A5112">
        <v>61</v>
      </c>
      <c r="B5112" t="s">
        <v>621</v>
      </c>
      <c r="C5112" s="1">
        <v>44682</v>
      </c>
      <c r="D5112" t="s">
        <v>59</v>
      </c>
      <c r="E5112" t="str">
        <f t="shared" si="79"/>
        <v>2022/05</v>
      </c>
      <c r="F5112">
        <v>9629567.2983113192</v>
      </c>
      <c r="G5112">
        <v>-6.153909491661072E-2</v>
      </c>
      <c r="H5112" t="s">
        <v>13</v>
      </c>
      <c r="I5112">
        <v>2022</v>
      </c>
      <c r="J5112" t="s">
        <v>624</v>
      </c>
      <c r="K5112">
        <v>8631505.2714503184</v>
      </c>
      <c r="L5112">
        <v>0.8963544263265053</v>
      </c>
      <c r="M5112" t="s">
        <v>33</v>
      </c>
    </row>
    <row r="5113" spans="1:13" x14ac:dyDescent="0.3">
      <c r="A5113">
        <v>61</v>
      </c>
      <c r="B5113" t="s">
        <v>621</v>
      </c>
      <c r="C5113" s="1">
        <v>44652</v>
      </c>
      <c r="D5113" t="s">
        <v>60</v>
      </c>
      <c r="E5113" t="str">
        <f t="shared" si="79"/>
        <v>2022/04</v>
      </c>
      <c r="F5113">
        <v>10240775.887854099</v>
      </c>
      <c r="G5113">
        <v>-5.2449481875154483E-2</v>
      </c>
      <c r="H5113" t="s">
        <v>13</v>
      </c>
      <c r="I5113">
        <v>2022</v>
      </c>
      <c r="J5113" t="s">
        <v>624</v>
      </c>
      <c r="K5113">
        <v>8631505.2714503184</v>
      </c>
      <c r="L5113">
        <v>0.84285657317113738</v>
      </c>
      <c r="M5113" t="s">
        <v>33</v>
      </c>
    </row>
    <row r="5114" spans="1:13" x14ac:dyDescent="0.3">
      <c r="A5114">
        <v>61</v>
      </c>
      <c r="B5114" t="s">
        <v>621</v>
      </c>
      <c r="C5114" s="1">
        <v>44621</v>
      </c>
      <c r="D5114" t="s">
        <v>61</v>
      </c>
      <c r="E5114" t="str">
        <f t="shared" si="79"/>
        <v>2022/03</v>
      </c>
      <c r="F5114">
        <v>10792234.728648599</v>
      </c>
      <c r="G5114">
        <v>6.7886170807387935E-3</v>
      </c>
      <c r="H5114" t="s">
        <v>13</v>
      </c>
      <c r="I5114">
        <v>2022</v>
      </c>
      <c r="J5114" t="s">
        <v>624</v>
      </c>
      <c r="K5114">
        <v>8631505.2714503184</v>
      </c>
      <c r="L5114">
        <v>0.79978850427868275</v>
      </c>
      <c r="M5114" t="s">
        <v>33</v>
      </c>
    </row>
    <row r="5115" spans="1:13" x14ac:dyDescent="0.3">
      <c r="A5115">
        <v>61</v>
      </c>
      <c r="B5115" t="s">
        <v>621</v>
      </c>
      <c r="C5115" s="1">
        <v>44593</v>
      </c>
      <c r="D5115" t="s">
        <v>62</v>
      </c>
      <c r="E5115" t="str">
        <f t="shared" si="79"/>
        <v>2022/02</v>
      </c>
      <c r="F5115">
        <v>10719218.4996545</v>
      </c>
      <c r="G5115">
        <v>6.2730210509972822E-2</v>
      </c>
      <c r="H5115" t="s">
        <v>13</v>
      </c>
      <c r="I5115">
        <v>2022</v>
      </c>
      <c r="J5115" t="s">
        <v>624</v>
      </c>
      <c r="K5115">
        <v>8631505.2714503184</v>
      </c>
      <c r="L5115">
        <v>0.80523643320905602</v>
      </c>
      <c r="M5115" t="s">
        <v>33</v>
      </c>
    </row>
    <row r="5116" spans="1:13" x14ac:dyDescent="0.3">
      <c r="A5116">
        <v>61</v>
      </c>
      <c r="B5116" t="s">
        <v>621</v>
      </c>
      <c r="C5116" s="1">
        <v>44562</v>
      </c>
      <c r="D5116" t="s">
        <v>63</v>
      </c>
      <c r="E5116" t="str">
        <f t="shared" si="79"/>
        <v>2022/01</v>
      </c>
      <c r="F5116">
        <v>10067455.9807595</v>
      </c>
      <c r="G5116">
        <v>-3.5532418701262287E-2</v>
      </c>
      <c r="H5116" t="s">
        <v>128</v>
      </c>
      <c r="I5116">
        <v>2022</v>
      </c>
      <c r="J5116" t="s">
        <v>624</v>
      </c>
      <c r="K5116">
        <v>8631505.2714503184</v>
      </c>
      <c r="L5116">
        <v>0.85736707346389096</v>
      </c>
      <c r="M5116" t="s">
        <v>33</v>
      </c>
    </row>
    <row r="5117" spans="1:13" x14ac:dyDescent="0.3">
      <c r="A5117">
        <v>61</v>
      </c>
      <c r="B5117" t="s">
        <v>621</v>
      </c>
      <c r="C5117" s="1">
        <v>44531</v>
      </c>
      <c r="D5117" t="s">
        <v>64</v>
      </c>
      <c r="E5117" t="str">
        <f t="shared" si="79"/>
        <v>2021/12</v>
      </c>
      <c r="F5117">
        <v>10431608.3362497</v>
      </c>
      <c r="G5117">
        <v>0.10093958524152298</v>
      </c>
      <c r="H5117" t="s">
        <v>128</v>
      </c>
      <c r="I5117">
        <v>2021</v>
      </c>
      <c r="J5117" t="s">
        <v>625</v>
      </c>
      <c r="K5117">
        <v>7735867.6716922643</v>
      </c>
      <c r="L5117">
        <v>0.74157957453312617</v>
      </c>
      <c r="M5117" t="s">
        <v>33</v>
      </c>
    </row>
    <row r="5118" spans="1:13" x14ac:dyDescent="0.3">
      <c r="A5118">
        <v>61</v>
      </c>
      <c r="B5118" t="s">
        <v>621</v>
      </c>
      <c r="C5118" s="1">
        <v>44501</v>
      </c>
      <c r="D5118" t="s">
        <v>66</v>
      </c>
      <c r="E5118" t="str">
        <f t="shared" si="79"/>
        <v>2021/11</v>
      </c>
      <c r="F5118">
        <v>9430045.0579490401</v>
      </c>
      <c r="G5118">
        <v>-0.10634507222707466</v>
      </c>
      <c r="H5118" t="s">
        <v>128</v>
      </c>
      <c r="I5118">
        <v>2021</v>
      </c>
      <c r="J5118" t="s">
        <v>625</v>
      </c>
      <c r="K5118">
        <v>7735867.6716922643</v>
      </c>
      <c r="L5118">
        <v>0.8203425990177351</v>
      </c>
      <c r="M5118" t="s">
        <v>33</v>
      </c>
    </row>
    <row r="5119" spans="1:13" x14ac:dyDescent="0.3">
      <c r="A5119">
        <v>61</v>
      </c>
      <c r="B5119" t="s">
        <v>621</v>
      </c>
      <c r="C5119" s="1">
        <v>44470</v>
      </c>
      <c r="D5119" t="s">
        <v>67</v>
      </c>
      <c r="E5119" t="str">
        <f t="shared" si="79"/>
        <v>2021/10</v>
      </c>
      <c r="F5119">
        <v>10488148.9364159</v>
      </c>
      <c r="G5119">
        <v>-5.6152506582784763E-2</v>
      </c>
      <c r="H5119" t="s">
        <v>128</v>
      </c>
      <c r="I5119">
        <v>2021</v>
      </c>
      <c r="J5119" t="s">
        <v>625</v>
      </c>
      <c r="K5119">
        <v>7735867.6716922643</v>
      </c>
      <c r="L5119">
        <v>0.73758179051334405</v>
      </c>
      <c r="M5119" t="s">
        <v>33</v>
      </c>
    </row>
    <row r="5120" spans="1:13" x14ac:dyDescent="0.3">
      <c r="A5120">
        <v>61</v>
      </c>
      <c r="B5120" t="s">
        <v>621</v>
      </c>
      <c r="C5120" s="1">
        <v>44440</v>
      </c>
      <c r="D5120" t="s">
        <v>68</v>
      </c>
      <c r="E5120" t="str">
        <f t="shared" si="79"/>
        <v>2021/09</v>
      </c>
      <c r="F5120">
        <v>11093933.7907639</v>
      </c>
      <c r="G5120">
        <v>3.406484234983638E-2</v>
      </c>
      <c r="H5120" t="s">
        <v>128</v>
      </c>
      <c r="I5120">
        <v>2021</v>
      </c>
      <c r="J5120" t="s">
        <v>625</v>
      </c>
      <c r="K5120">
        <v>7735867.6716922643</v>
      </c>
      <c r="L5120">
        <v>0.69730609697099988</v>
      </c>
      <c r="M5120" t="s">
        <v>15</v>
      </c>
    </row>
    <row r="5121" spans="1:13" x14ac:dyDescent="0.3">
      <c r="A5121">
        <v>61</v>
      </c>
      <c r="B5121" t="s">
        <v>621</v>
      </c>
      <c r="C5121" s="1">
        <v>44409</v>
      </c>
      <c r="D5121" t="s">
        <v>69</v>
      </c>
      <c r="E5121" t="str">
        <f t="shared" si="79"/>
        <v>2021/08</v>
      </c>
      <c r="F5121">
        <v>10722384.989307201</v>
      </c>
      <c r="G5121">
        <v>7.0204286429559004E-2</v>
      </c>
      <c r="H5121" t="s">
        <v>128</v>
      </c>
      <c r="I5121">
        <v>2021</v>
      </c>
      <c r="J5121" t="s">
        <v>625</v>
      </c>
      <c r="K5121">
        <v>7735867.6716922643</v>
      </c>
      <c r="L5121">
        <v>0.72146893432821024</v>
      </c>
      <c r="M5121" t="s">
        <v>33</v>
      </c>
    </row>
    <row r="5122" spans="1:13" x14ac:dyDescent="0.3">
      <c r="A5122">
        <v>61</v>
      </c>
      <c r="B5122" t="s">
        <v>621</v>
      </c>
      <c r="C5122" s="1">
        <v>44378</v>
      </c>
      <c r="D5122" t="s">
        <v>70</v>
      </c>
      <c r="E5122" t="str">
        <f t="shared" si="79"/>
        <v>2021/07</v>
      </c>
      <c r="F5122">
        <v>9995443.3566632997</v>
      </c>
      <c r="G5122">
        <v>-1.3245319278226499E-2</v>
      </c>
      <c r="H5122" t="s">
        <v>128</v>
      </c>
      <c r="I5122">
        <v>2021</v>
      </c>
      <c r="J5122" t="s">
        <v>625</v>
      </c>
      <c r="K5122">
        <v>7735867.6716922643</v>
      </c>
      <c r="L5122">
        <v>0.77393942376105551</v>
      </c>
      <c r="M5122" t="s">
        <v>33</v>
      </c>
    </row>
    <row r="5123" spans="1:13" x14ac:dyDescent="0.3">
      <c r="A5123">
        <v>61</v>
      </c>
      <c r="B5123" t="s">
        <v>621</v>
      </c>
      <c r="C5123" s="1">
        <v>44348</v>
      </c>
      <c r="D5123" t="s">
        <v>71</v>
      </c>
      <c r="E5123" t="str">
        <f t="shared" ref="E5123:E5186" si="80">TEXT(C5123,"yyyy/mm")</f>
        <v>2021/06</v>
      </c>
      <c r="F5123">
        <v>10128716.8719441</v>
      </c>
      <c r="G5123">
        <v>-8.1146214059791708E-2</v>
      </c>
      <c r="H5123" t="s">
        <v>128</v>
      </c>
      <c r="I5123">
        <v>2021</v>
      </c>
      <c r="J5123" t="s">
        <v>625</v>
      </c>
      <c r="K5123">
        <v>7735867.6716922643</v>
      </c>
      <c r="L5123">
        <v>0.7637559396215452</v>
      </c>
      <c r="M5123" t="s">
        <v>15</v>
      </c>
    </row>
    <row r="5124" spans="1:13" x14ac:dyDescent="0.3">
      <c r="A5124">
        <v>61</v>
      </c>
      <c r="B5124" t="s">
        <v>621</v>
      </c>
      <c r="C5124" s="1">
        <v>44317</v>
      </c>
      <c r="D5124" t="s">
        <v>72</v>
      </c>
      <c r="E5124" t="str">
        <f t="shared" si="80"/>
        <v>2021/05</v>
      </c>
      <c r="F5124">
        <v>10984891.823716</v>
      </c>
      <c r="G5124">
        <v>-3.2908439774247296E-2</v>
      </c>
      <c r="H5124" t="s">
        <v>128</v>
      </c>
      <c r="I5124">
        <v>2021</v>
      </c>
      <c r="J5124" t="s">
        <v>625</v>
      </c>
      <c r="K5124">
        <v>7735867.6716922643</v>
      </c>
      <c r="L5124">
        <v>0.70422793376906956</v>
      </c>
      <c r="M5124" t="s">
        <v>15</v>
      </c>
    </row>
    <row r="5125" spans="1:13" x14ac:dyDescent="0.3">
      <c r="A5125">
        <v>61</v>
      </c>
      <c r="B5125" t="s">
        <v>621</v>
      </c>
      <c r="C5125" s="1">
        <v>44287</v>
      </c>
      <c r="D5125" t="s">
        <v>73</v>
      </c>
      <c r="E5125" t="str">
        <f t="shared" si="80"/>
        <v>2021/04</v>
      </c>
      <c r="F5125">
        <v>11352401.391888199</v>
      </c>
      <c r="G5125">
        <v>4.2781112085966792E-3</v>
      </c>
      <c r="H5125" t="s">
        <v>128</v>
      </c>
      <c r="I5125">
        <v>2021</v>
      </c>
      <c r="J5125" t="s">
        <v>625</v>
      </c>
      <c r="K5125">
        <v>7735867.6716922643</v>
      </c>
      <c r="L5125">
        <v>0.68143006969608111</v>
      </c>
      <c r="M5125" t="s">
        <v>15</v>
      </c>
    </row>
    <row r="5126" spans="1:13" x14ac:dyDescent="0.3">
      <c r="A5126">
        <v>61</v>
      </c>
      <c r="B5126" t="s">
        <v>621</v>
      </c>
      <c r="C5126" s="1">
        <v>44256</v>
      </c>
      <c r="D5126" t="s">
        <v>74</v>
      </c>
      <c r="E5126" t="str">
        <f t="shared" si="80"/>
        <v>2021/03</v>
      </c>
      <c r="F5126">
        <v>11303938.295422399</v>
      </c>
      <c r="G5126">
        <v>1.6856702163700069E-2</v>
      </c>
      <c r="H5126" t="s">
        <v>128</v>
      </c>
      <c r="I5126">
        <v>2021</v>
      </c>
      <c r="J5126" t="s">
        <v>625</v>
      </c>
      <c r="K5126">
        <v>7735867.6716922643</v>
      </c>
      <c r="L5126">
        <v>0.684351548064001</v>
      </c>
      <c r="M5126" t="s">
        <v>15</v>
      </c>
    </row>
    <row r="5127" spans="1:13" x14ac:dyDescent="0.3">
      <c r="A5127">
        <v>61</v>
      </c>
      <c r="B5127" t="s">
        <v>621</v>
      </c>
      <c r="C5127" s="1">
        <v>44228</v>
      </c>
      <c r="D5127" t="s">
        <v>75</v>
      </c>
      <c r="E5127" t="str">
        <f t="shared" si="80"/>
        <v>2021/02</v>
      </c>
      <c r="F5127">
        <v>11114988.186291199</v>
      </c>
      <c r="G5127">
        <v>9.7563911873763176E-2</v>
      </c>
      <c r="H5127" t="s">
        <v>128</v>
      </c>
      <c r="I5127">
        <v>2021</v>
      </c>
      <c r="J5127" t="s">
        <v>625</v>
      </c>
      <c r="K5127">
        <v>7735867.6716922643</v>
      </c>
      <c r="L5127">
        <v>0.69598523561485992</v>
      </c>
      <c r="M5127" t="s">
        <v>15</v>
      </c>
    </row>
    <row r="5128" spans="1:13" x14ac:dyDescent="0.3">
      <c r="A5128">
        <v>61</v>
      </c>
      <c r="B5128" t="s">
        <v>621</v>
      </c>
      <c r="C5128" s="1">
        <v>44197</v>
      </c>
      <c r="D5128" t="s">
        <v>76</v>
      </c>
      <c r="E5128" t="str">
        <f t="shared" si="80"/>
        <v>2021/01</v>
      </c>
      <c r="F5128">
        <v>10081787.443632299</v>
      </c>
      <c r="G5128">
        <v>-9.3248603329566915E-2</v>
      </c>
      <c r="H5128" t="s">
        <v>128</v>
      </c>
      <c r="I5128">
        <v>2021</v>
      </c>
      <c r="J5128" t="s">
        <v>625</v>
      </c>
      <c r="K5128">
        <v>7735867.6716922643</v>
      </c>
      <c r="L5128">
        <v>0.76731112562567183</v>
      </c>
      <c r="M5128" t="s">
        <v>15</v>
      </c>
    </row>
    <row r="5129" spans="1:13" x14ac:dyDescent="0.3">
      <c r="A5129">
        <v>61</v>
      </c>
      <c r="B5129" t="s">
        <v>621</v>
      </c>
      <c r="C5129" s="1">
        <v>44166</v>
      </c>
      <c r="D5129" t="s">
        <v>77</v>
      </c>
      <c r="E5129" t="str">
        <f t="shared" si="80"/>
        <v>2020/12</v>
      </c>
      <c r="F5129">
        <v>11067126.925129101</v>
      </c>
      <c r="G5129">
        <v>3.4844097330134875E-2</v>
      </c>
      <c r="H5129" t="s">
        <v>128</v>
      </c>
      <c r="I5129">
        <v>2020</v>
      </c>
      <c r="J5129" t="s">
        <v>626</v>
      </c>
      <c r="K5129">
        <v>7333735.7799960952</v>
      </c>
      <c r="L5129">
        <v>0.66265940831888903</v>
      </c>
      <c r="M5129" t="s">
        <v>33</v>
      </c>
    </row>
    <row r="5130" spans="1:13" x14ac:dyDescent="0.3">
      <c r="A5130">
        <v>61</v>
      </c>
      <c r="B5130" t="s">
        <v>621</v>
      </c>
      <c r="C5130" s="1">
        <v>44136</v>
      </c>
      <c r="D5130" t="s">
        <v>79</v>
      </c>
      <c r="E5130" t="str">
        <f t="shared" si="80"/>
        <v>2020/11</v>
      </c>
      <c r="F5130">
        <v>10688143.881597299</v>
      </c>
      <c r="G5130">
        <v>0.23777291103127432</v>
      </c>
      <c r="H5130" t="s">
        <v>128</v>
      </c>
      <c r="I5130">
        <v>2020</v>
      </c>
      <c r="J5130" t="s">
        <v>626</v>
      </c>
      <c r="K5130">
        <v>7333735.7799960952</v>
      </c>
      <c r="L5130">
        <v>0.68615616155984027</v>
      </c>
      <c r="M5130" t="s">
        <v>15</v>
      </c>
    </row>
    <row r="5131" spans="1:13" x14ac:dyDescent="0.3">
      <c r="A5131">
        <v>61</v>
      </c>
      <c r="B5131" t="s">
        <v>621</v>
      </c>
      <c r="C5131" s="1">
        <v>44105</v>
      </c>
      <c r="D5131" t="s">
        <v>80</v>
      </c>
      <c r="E5131" t="str">
        <f t="shared" si="80"/>
        <v>2020/10</v>
      </c>
      <c r="F5131">
        <v>8426337.08121619</v>
      </c>
      <c r="G5131">
        <v>0.10456331635449903</v>
      </c>
      <c r="H5131" t="s">
        <v>128</v>
      </c>
      <c r="I5131">
        <v>2020</v>
      </c>
      <c r="J5131" t="s">
        <v>626</v>
      </c>
      <c r="K5131">
        <v>7333735.7799960952</v>
      </c>
      <c r="L5131">
        <v>0.87033496397198518</v>
      </c>
      <c r="M5131" t="s">
        <v>15</v>
      </c>
    </row>
    <row r="5132" spans="1:13" x14ac:dyDescent="0.3">
      <c r="A5132">
        <v>61</v>
      </c>
      <c r="B5132" t="s">
        <v>621</v>
      </c>
      <c r="C5132" s="1">
        <v>44075</v>
      </c>
      <c r="D5132" t="s">
        <v>81</v>
      </c>
      <c r="E5132" t="str">
        <f t="shared" si="80"/>
        <v>2020/09</v>
      </c>
      <c r="F5132">
        <v>7589751.5066038398</v>
      </c>
      <c r="G5132">
        <v>-9.3497529697681644E-2</v>
      </c>
      <c r="H5132" t="s">
        <v>128</v>
      </c>
      <c r="I5132">
        <v>2020</v>
      </c>
      <c r="J5132" t="s">
        <v>626</v>
      </c>
      <c r="K5132">
        <v>7333735.7799960952</v>
      </c>
      <c r="L5132">
        <v>0.96626823336903911</v>
      </c>
      <c r="M5132" t="s">
        <v>33</v>
      </c>
    </row>
    <row r="5133" spans="1:13" x14ac:dyDescent="0.3">
      <c r="A5133">
        <v>61</v>
      </c>
      <c r="B5133" t="s">
        <v>621</v>
      </c>
      <c r="C5133" s="1">
        <v>44044</v>
      </c>
      <c r="D5133" t="s">
        <v>82</v>
      </c>
      <c r="E5133" t="str">
        <f t="shared" si="80"/>
        <v>2020/08</v>
      </c>
      <c r="F5133">
        <v>8333607.0444223899</v>
      </c>
      <c r="G5133">
        <v>0.11118293793183369</v>
      </c>
      <c r="H5133" t="s">
        <v>128</v>
      </c>
      <c r="I5133">
        <v>2020</v>
      </c>
      <c r="J5133" t="s">
        <v>626</v>
      </c>
      <c r="K5133">
        <v>7333735.7799960952</v>
      </c>
      <c r="L5133">
        <v>0.88001938907168653</v>
      </c>
      <c r="M5133" t="s">
        <v>33</v>
      </c>
    </row>
    <row r="5134" spans="1:13" x14ac:dyDescent="0.3">
      <c r="A5134">
        <v>61</v>
      </c>
      <c r="B5134" t="s">
        <v>621</v>
      </c>
      <c r="C5134" s="1">
        <v>44013</v>
      </c>
      <c r="D5134" t="s">
        <v>83</v>
      </c>
      <c r="E5134" t="str">
        <f t="shared" si="80"/>
        <v>2020/07</v>
      </c>
      <c r="F5134">
        <v>7456703.6236806205</v>
      </c>
      <c r="G5134">
        <v>-0.24034580657453242</v>
      </c>
      <c r="H5134" t="s">
        <v>128</v>
      </c>
      <c r="I5134">
        <v>2020</v>
      </c>
      <c r="J5134" t="s">
        <v>626</v>
      </c>
      <c r="K5134">
        <v>7333735.7799960952</v>
      </c>
      <c r="L5134">
        <v>0.98350908794416747</v>
      </c>
      <c r="M5134" t="s">
        <v>33</v>
      </c>
    </row>
    <row r="5135" spans="1:13" x14ac:dyDescent="0.3">
      <c r="A5135">
        <v>61</v>
      </c>
      <c r="B5135" t="s">
        <v>621</v>
      </c>
      <c r="C5135" s="1">
        <v>43983</v>
      </c>
      <c r="D5135" t="s">
        <v>84</v>
      </c>
      <c r="E5135" t="str">
        <f t="shared" si="80"/>
        <v>2020/06</v>
      </c>
      <c r="F5135">
        <v>9482606.7266422305</v>
      </c>
      <c r="G5135">
        <v>3.4610001236914774E-2</v>
      </c>
      <c r="H5135" t="s">
        <v>13</v>
      </c>
      <c r="I5135">
        <v>2020</v>
      </c>
      <c r="J5135" t="s">
        <v>626</v>
      </c>
      <c r="K5135">
        <v>7333735.7799960952</v>
      </c>
      <c r="L5135">
        <v>0.77338816123116327</v>
      </c>
      <c r="M5135" t="s">
        <v>15</v>
      </c>
    </row>
    <row r="5136" spans="1:13" x14ac:dyDescent="0.3">
      <c r="A5136">
        <v>61</v>
      </c>
      <c r="B5136" t="s">
        <v>621</v>
      </c>
      <c r="C5136" s="1">
        <v>43952</v>
      </c>
      <c r="D5136" t="s">
        <v>85</v>
      </c>
      <c r="E5136" t="str">
        <f t="shared" si="80"/>
        <v>2020/05</v>
      </c>
      <c r="F5136">
        <v>9160028.1185970809</v>
      </c>
      <c r="G5136">
        <v>0.12102645321882509</v>
      </c>
      <c r="H5136" t="s">
        <v>13</v>
      </c>
      <c r="I5136">
        <v>2020</v>
      </c>
      <c r="J5136" t="s">
        <v>626</v>
      </c>
      <c r="K5136">
        <v>7333735.7799960952</v>
      </c>
      <c r="L5136">
        <v>0.80062371916815744</v>
      </c>
      <c r="M5136" t="s">
        <v>15</v>
      </c>
    </row>
    <row r="5137" spans="1:13" x14ac:dyDescent="0.3">
      <c r="A5137">
        <v>61</v>
      </c>
      <c r="B5137" t="s">
        <v>621</v>
      </c>
      <c r="C5137" s="1">
        <v>43922</v>
      </c>
      <c r="D5137" t="s">
        <v>86</v>
      </c>
      <c r="E5137" t="str">
        <f t="shared" si="80"/>
        <v>2020/04</v>
      </c>
      <c r="F5137">
        <v>8115881.2898792699</v>
      </c>
      <c r="G5137">
        <v>8.7583516395495317E-2</v>
      </c>
      <c r="H5137" t="s">
        <v>128</v>
      </c>
      <c r="I5137">
        <v>2020</v>
      </c>
      <c r="J5137" t="s">
        <v>626</v>
      </c>
      <c r="K5137">
        <v>7333735.7799960952</v>
      </c>
      <c r="L5137">
        <v>0.90362777843257369</v>
      </c>
      <c r="M5137" t="s">
        <v>33</v>
      </c>
    </row>
    <row r="5138" spans="1:13" x14ac:dyDescent="0.3">
      <c r="A5138">
        <v>61</v>
      </c>
      <c r="B5138" t="s">
        <v>621</v>
      </c>
      <c r="C5138" s="1">
        <v>43891</v>
      </c>
      <c r="D5138" t="s">
        <v>87</v>
      </c>
      <c r="E5138" t="str">
        <f t="shared" si="80"/>
        <v>2020/03</v>
      </c>
      <c r="F5138">
        <v>7435302.6022616001</v>
      </c>
      <c r="G5138">
        <v>-0.43294959438924485</v>
      </c>
      <c r="H5138" t="s">
        <v>128</v>
      </c>
      <c r="I5138">
        <v>2020</v>
      </c>
      <c r="J5138" t="s">
        <v>626</v>
      </c>
      <c r="K5138">
        <v>7333735.7799960952</v>
      </c>
      <c r="L5138">
        <v>0.98633992082116317</v>
      </c>
      <c r="M5138" t="s">
        <v>33</v>
      </c>
    </row>
    <row r="5139" spans="1:13" x14ac:dyDescent="0.3">
      <c r="A5139">
        <v>61</v>
      </c>
      <c r="B5139" t="s">
        <v>621</v>
      </c>
      <c r="C5139" s="1">
        <v>43862</v>
      </c>
      <c r="D5139" t="s">
        <v>88</v>
      </c>
      <c r="E5139" t="str">
        <f t="shared" si="80"/>
        <v>2020/02</v>
      </c>
      <c r="F5139">
        <v>11463738.424840501</v>
      </c>
      <c r="G5139">
        <v>-0.12698883997414354</v>
      </c>
      <c r="H5139" t="s">
        <v>13</v>
      </c>
      <c r="I5139">
        <v>2020</v>
      </c>
      <c r="J5139" t="s">
        <v>626</v>
      </c>
      <c r="K5139">
        <v>7333735.7799960952</v>
      </c>
      <c r="L5139">
        <v>0.63973334947217553</v>
      </c>
      <c r="M5139" t="s">
        <v>15</v>
      </c>
    </row>
    <row r="5140" spans="1:13" x14ac:dyDescent="0.3">
      <c r="A5140">
        <v>61</v>
      </c>
      <c r="B5140" t="s">
        <v>621</v>
      </c>
      <c r="C5140" s="1">
        <v>43831</v>
      </c>
      <c r="D5140" t="s">
        <v>89</v>
      </c>
      <c r="E5140" t="str">
        <f t="shared" si="80"/>
        <v>2020/01</v>
      </c>
      <c r="F5140">
        <v>13015978.435493</v>
      </c>
      <c r="G5140">
        <v>-7.8338342665840471E-2</v>
      </c>
      <c r="H5140" t="s">
        <v>13</v>
      </c>
      <c r="I5140">
        <v>2020</v>
      </c>
      <c r="J5140" t="s">
        <v>626</v>
      </c>
      <c r="K5140">
        <v>7333735.7799960952</v>
      </c>
      <c r="L5140">
        <v>0.56344099034444339</v>
      </c>
      <c r="M5140" t="s">
        <v>15</v>
      </c>
    </row>
    <row r="5141" spans="1:13" x14ac:dyDescent="0.3">
      <c r="A5141">
        <v>61</v>
      </c>
      <c r="B5141" t="s">
        <v>621</v>
      </c>
      <c r="C5141" s="1">
        <v>43800</v>
      </c>
      <c r="D5141" t="s">
        <v>90</v>
      </c>
      <c r="E5141" t="str">
        <f t="shared" si="80"/>
        <v>2019/12</v>
      </c>
      <c r="F5141">
        <v>14076631.130649799</v>
      </c>
      <c r="G5141">
        <v>7.9634349698507634E-2</v>
      </c>
      <c r="H5141" t="s">
        <v>13</v>
      </c>
      <c r="I5141">
        <v>2019</v>
      </c>
      <c r="J5141" t="s">
        <v>627</v>
      </c>
      <c r="K5141">
        <v>7402961.3494799603</v>
      </c>
      <c r="L5141">
        <v>0.52590433611356757</v>
      </c>
      <c r="M5141" t="s">
        <v>15</v>
      </c>
    </row>
    <row r="5142" spans="1:13" x14ac:dyDescent="0.3">
      <c r="A5142">
        <v>61</v>
      </c>
      <c r="B5142" t="s">
        <v>621</v>
      </c>
      <c r="C5142" s="1">
        <v>43770</v>
      </c>
      <c r="D5142" t="s">
        <v>92</v>
      </c>
      <c r="E5142" t="str">
        <f t="shared" si="80"/>
        <v>2019/11</v>
      </c>
      <c r="F5142">
        <v>12999120.562224301</v>
      </c>
      <c r="G5142">
        <v>2.0940503936147114E-2</v>
      </c>
      <c r="H5142" t="s">
        <v>13</v>
      </c>
      <c r="I5142">
        <v>2019</v>
      </c>
      <c r="J5142" t="s">
        <v>627</v>
      </c>
      <c r="K5142">
        <v>7402961.3494799603</v>
      </c>
      <c r="L5142">
        <v>0.56949709128732229</v>
      </c>
      <c r="M5142" t="s">
        <v>15</v>
      </c>
    </row>
    <row r="5143" spans="1:13" x14ac:dyDescent="0.3">
      <c r="A5143">
        <v>61</v>
      </c>
      <c r="B5143" t="s">
        <v>621</v>
      </c>
      <c r="C5143" s="1">
        <v>43739</v>
      </c>
      <c r="D5143" t="s">
        <v>93</v>
      </c>
      <c r="E5143" t="str">
        <f t="shared" si="80"/>
        <v>2019/10</v>
      </c>
      <c r="F5143">
        <v>12729742.724311</v>
      </c>
      <c r="G5143">
        <v>-9.4723551204100642E-2</v>
      </c>
      <c r="H5143" t="s">
        <v>13</v>
      </c>
      <c r="I5143">
        <v>2019</v>
      </c>
      <c r="J5143" t="s">
        <v>627</v>
      </c>
      <c r="K5143">
        <v>7402961.3494799603</v>
      </c>
      <c r="L5143">
        <v>0.58154838709677437</v>
      </c>
      <c r="M5143" t="s">
        <v>15</v>
      </c>
    </row>
    <row r="5144" spans="1:13" x14ac:dyDescent="0.3">
      <c r="A5144">
        <v>61</v>
      </c>
      <c r="B5144" t="s">
        <v>621</v>
      </c>
      <c r="C5144" s="1">
        <v>43709</v>
      </c>
      <c r="D5144" t="s">
        <v>94</v>
      </c>
      <c r="E5144" t="str">
        <f t="shared" si="80"/>
        <v>2019/09</v>
      </c>
      <c r="F5144">
        <v>13994505.0113992</v>
      </c>
      <c r="G5144">
        <v>-2.0906609167632588E-2</v>
      </c>
      <c r="H5144" t="s">
        <v>13</v>
      </c>
      <c r="I5144">
        <v>2019</v>
      </c>
      <c r="J5144" t="s">
        <v>627</v>
      </c>
      <c r="K5144">
        <v>7402961.3494799603</v>
      </c>
      <c r="L5144">
        <v>0.52899058190696213</v>
      </c>
      <c r="M5144" t="s">
        <v>15</v>
      </c>
    </row>
    <row r="5145" spans="1:13" x14ac:dyDescent="0.3">
      <c r="A5145">
        <v>61</v>
      </c>
      <c r="B5145" t="s">
        <v>621</v>
      </c>
      <c r="C5145" s="1">
        <v>43678</v>
      </c>
      <c r="D5145" t="s">
        <v>95</v>
      </c>
      <c r="E5145" t="str">
        <f t="shared" si="80"/>
        <v>2019/08</v>
      </c>
      <c r="F5145">
        <v>14290162.4869032</v>
      </c>
      <c r="G5145">
        <v>-4.5871597426062815E-3</v>
      </c>
      <c r="H5145" t="s">
        <v>13</v>
      </c>
      <c r="I5145">
        <v>2019</v>
      </c>
      <c r="J5145" t="s">
        <v>627</v>
      </c>
      <c r="K5145">
        <v>7402961.3494799603</v>
      </c>
      <c r="L5145">
        <v>0.51804598836890103</v>
      </c>
      <c r="M5145" t="s">
        <v>15</v>
      </c>
    </row>
    <row r="5146" spans="1:13" x14ac:dyDescent="0.3">
      <c r="A5146">
        <v>61</v>
      </c>
      <c r="B5146" t="s">
        <v>621</v>
      </c>
      <c r="C5146" s="1">
        <v>43647</v>
      </c>
      <c r="D5146" t="s">
        <v>96</v>
      </c>
      <c r="E5146" t="str">
        <f t="shared" si="80"/>
        <v>2019/07</v>
      </c>
      <c r="F5146">
        <v>14355864.322177</v>
      </c>
      <c r="G5146">
        <v>4.5648578931837908E-2</v>
      </c>
      <c r="H5146" t="s">
        <v>13</v>
      </c>
      <c r="I5146">
        <v>2019</v>
      </c>
      <c r="J5146" t="s">
        <v>627</v>
      </c>
      <c r="K5146">
        <v>7402961.3494799603</v>
      </c>
      <c r="L5146">
        <v>0.51567507071265883</v>
      </c>
      <c r="M5146" t="s">
        <v>15</v>
      </c>
    </row>
    <row r="5147" spans="1:13" x14ac:dyDescent="0.3">
      <c r="A5147">
        <v>61</v>
      </c>
      <c r="B5147" t="s">
        <v>621</v>
      </c>
      <c r="C5147" s="1">
        <v>43617</v>
      </c>
      <c r="D5147" t="s">
        <v>97</v>
      </c>
      <c r="E5147" t="str">
        <f t="shared" si="80"/>
        <v>2019/06</v>
      </c>
      <c r="F5147">
        <v>13715271.819871999</v>
      </c>
      <c r="G5147">
        <v>7.250637976334845E-2</v>
      </c>
      <c r="H5147" t="s">
        <v>13</v>
      </c>
      <c r="I5147">
        <v>2019</v>
      </c>
      <c r="J5147" t="s">
        <v>627</v>
      </c>
      <c r="K5147">
        <v>7402961.3494799603</v>
      </c>
      <c r="L5147">
        <v>0.53976045438296316</v>
      </c>
      <c r="M5147" t="s">
        <v>15</v>
      </c>
    </row>
    <row r="5148" spans="1:13" x14ac:dyDescent="0.3">
      <c r="A5148">
        <v>61</v>
      </c>
      <c r="B5148" t="s">
        <v>621</v>
      </c>
      <c r="C5148" s="1">
        <v>43586</v>
      </c>
      <c r="D5148" t="s">
        <v>98</v>
      </c>
      <c r="E5148" t="str">
        <f t="shared" si="80"/>
        <v>2019/05</v>
      </c>
      <c r="F5148">
        <v>12756023.145129399</v>
      </c>
      <c r="G5148">
        <v>-3.0856502013313662E-3</v>
      </c>
      <c r="H5148" t="s">
        <v>13</v>
      </c>
      <c r="I5148">
        <v>2019</v>
      </c>
      <c r="J5148" t="s">
        <v>627</v>
      </c>
      <c r="K5148">
        <v>7402961.3494799603</v>
      </c>
      <c r="L5148">
        <v>0.5803502600500231</v>
      </c>
      <c r="M5148" t="s">
        <v>15</v>
      </c>
    </row>
    <row r="5149" spans="1:13" x14ac:dyDescent="0.3">
      <c r="A5149">
        <v>61</v>
      </c>
      <c r="B5149" t="s">
        <v>621</v>
      </c>
      <c r="C5149" s="1">
        <v>43556</v>
      </c>
      <c r="D5149" t="s">
        <v>99</v>
      </c>
      <c r="E5149" t="str">
        <f t="shared" si="80"/>
        <v>2019/04</v>
      </c>
      <c r="F5149">
        <v>12795444.5595847</v>
      </c>
      <c r="G5149">
        <v>4.5701236850884445E-2</v>
      </c>
      <c r="H5149" t="s">
        <v>13</v>
      </c>
      <c r="I5149">
        <v>2019</v>
      </c>
      <c r="J5149" t="s">
        <v>627</v>
      </c>
      <c r="K5149">
        <v>7402961.3494799603</v>
      </c>
      <c r="L5149">
        <v>0.57856226213997508</v>
      </c>
      <c r="M5149" t="s">
        <v>15</v>
      </c>
    </row>
    <row r="5150" spans="1:13" x14ac:dyDescent="0.3">
      <c r="A5150">
        <v>61</v>
      </c>
      <c r="B5150" t="s">
        <v>621</v>
      </c>
      <c r="C5150" s="1">
        <v>43525</v>
      </c>
      <c r="D5150" t="s">
        <v>100</v>
      </c>
      <c r="E5150" t="str">
        <f t="shared" si="80"/>
        <v>2019/03</v>
      </c>
      <c r="F5150">
        <v>12223837.966121299</v>
      </c>
      <c r="G5150">
        <v>5.382834710797306E-2</v>
      </c>
      <c r="H5150" t="s">
        <v>13</v>
      </c>
      <c r="I5150">
        <v>2019</v>
      </c>
      <c r="J5150" t="s">
        <v>627</v>
      </c>
      <c r="K5150">
        <v>7402961.3494799603</v>
      </c>
      <c r="L5150">
        <v>0.60561677682553305</v>
      </c>
      <c r="M5150" t="s">
        <v>15</v>
      </c>
    </row>
    <row r="5151" spans="1:13" x14ac:dyDescent="0.3">
      <c r="A5151">
        <v>61</v>
      </c>
      <c r="B5151" t="s">
        <v>621</v>
      </c>
      <c r="C5151" s="1">
        <v>43497</v>
      </c>
      <c r="D5151" t="s">
        <v>101</v>
      </c>
      <c r="E5151" t="str">
        <f t="shared" si="80"/>
        <v>2019/02</v>
      </c>
      <c r="F5151">
        <v>11583244.6805887</v>
      </c>
      <c r="G5151">
        <v>4.1696778517753011E-2</v>
      </c>
      <c r="H5151" t="s">
        <v>13</v>
      </c>
      <c r="I5151">
        <v>2019</v>
      </c>
      <c r="J5151" t="s">
        <v>627</v>
      </c>
      <c r="K5151">
        <v>7402961.3494799603</v>
      </c>
      <c r="L5151">
        <v>0.63910946834144888</v>
      </c>
      <c r="M5151" t="s">
        <v>15</v>
      </c>
    </row>
    <row r="5152" spans="1:13" x14ac:dyDescent="0.3">
      <c r="A5152">
        <v>61</v>
      </c>
      <c r="B5152" t="s">
        <v>621</v>
      </c>
      <c r="C5152" s="1">
        <v>43466</v>
      </c>
      <c r="D5152" t="s">
        <v>102</v>
      </c>
      <c r="E5152" t="str">
        <f t="shared" si="80"/>
        <v>2019/01</v>
      </c>
      <c r="F5152">
        <v>11110191.623263501</v>
      </c>
      <c r="G5152">
        <v>0.10375235184449161</v>
      </c>
      <c r="H5152" t="s">
        <v>13</v>
      </c>
      <c r="I5152">
        <v>2019</v>
      </c>
      <c r="J5152" t="s">
        <v>627</v>
      </c>
      <c r="K5152">
        <v>7402961.3494799603</v>
      </c>
      <c r="L5152">
        <v>0.66632166217358357</v>
      </c>
      <c r="M5152" t="s">
        <v>15</v>
      </c>
    </row>
    <row r="5153" spans="1:13" x14ac:dyDescent="0.3">
      <c r="A5153">
        <v>61</v>
      </c>
      <c r="B5153" t="s">
        <v>621</v>
      </c>
      <c r="C5153" s="1">
        <v>43435</v>
      </c>
      <c r="D5153" t="s">
        <v>103</v>
      </c>
      <c r="E5153" t="str">
        <f t="shared" si="80"/>
        <v>2018/12</v>
      </c>
      <c r="F5153">
        <v>10015265.705070199</v>
      </c>
      <c r="G5153">
        <v>-9.2254452884597507E-2</v>
      </c>
      <c r="H5153" t="s">
        <v>13</v>
      </c>
      <c r="I5153">
        <v>2018</v>
      </c>
      <c r="J5153" t="s">
        <v>628</v>
      </c>
      <c r="K5153">
        <v>7448675.0267678117</v>
      </c>
      <c r="L5153">
        <v>0.74373214312196845</v>
      </c>
      <c r="M5153" t="s">
        <v>15</v>
      </c>
    </row>
    <row r="5154" spans="1:13" x14ac:dyDescent="0.3">
      <c r="A5154">
        <v>61</v>
      </c>
      <c r="B5154" t="s">
        <v>621</v>
      </c>
      <c r="C5154" s="1">
        <v>43405</v>
      </c>
      <c r="D5154" t="s">
        <v>105</v>
      </c>
      <c r="E5154" t="str">
        <f t="shared" si="80"/>
        <v>2018/11</v>
      </c>
      <c r="F5154">
        <v>10983179.348968999</v>
      </c>
      <c r="G5154">
        <v>-3.1888984928730442E-2</v>
      </c>
      <c r="H5154" t="s">
        <v>13</v>
      </c>
      <c r="I5154">
        <v>2018</v>
      </c>
      <c r="J5154" t="s">
        <v>628</v>
      </c>
      <c r="K5154">
        <v>7448675.0267678117</v>
      </c>
      <c r="L5154">
        <v>0.67818932843585267</v>
      </c>
      <c r="M5154" t="s">
        <v>15</v>
      </c>
    </row>
    <row r="5155" spans="1:13" x14ac:dyDescent="0.3">
      <c r="A5155">
        <v>61</v>
      </c>
      <c r="B5155" t="s">
        <v>621</v>
      </c>
      <c r="C5155" s="1">
        <v>43374</v>
      </c>
      <c r="D5155" t="s">
        <v>106</v>
      </c>
      <c r="E5155" t="str">
        <f t="shared" si="80"/>
        <v>2018/10</v>
      </c>
      <c r="F5155">
        <v>11339066.064613</v>
      </c>
      <c r="G5155">
        <v>-6.5874851617998539E-2</v>
      </c>
      <c r="H5155" t="s">
        <v>13</v>
      </c>
      <c r="I5155">
        <v>2018</v>
      </c>
      <c r="J5155" t="s">
        <v>628</v>
      </c>
      <c r="K5155">
        <v>7448675.0267678117</v>
      </c>
      <c r="L5155">
        <v>0.65690375065488549</v>
      </c>
      <c r="M5155" t="s">
        <v>15</v>
      </c>
    </row>
    <row r="5156" spans="1:13" x14ac:dyDescent="0.3">
      <c r="A5156">
        <v>61</v>
      </c>
      <c r="B5156" t="s">
        <v>621</v>
      </c>
      <c r="C5156" s="1">
        <v>43344</v>
      </c>
      <c r="D5156" t="s">
        <v>107</v>
      </c>
      <c r="E5156" t="str">
        <f t="shared" si="80"/>
        <v>2018/09</v>
      </c>
      <c r="F5156">
        <v>12111177.5288107</v>
      </c>
      <c r="G5156">
        <v>-2.6019084519005546E-4</v>
      </c>
      <c r="H5156" t="s">
        <v>13</v>
      </c>
      <c r="I5156">
        <v>2018</v>
      </c>
      <c r="J5156" t="s">
        <v>628</v>
      </c>
      <c r="K5156">
        <v>7448675.0267678117</v>
      </c>
      <c r="L5156">
        <v>0.61502484040453664</v>
      </c>
      <c r="M5156" t="s">
        <v>15</v>
      </c>
    </row>
    <row r="5157" spans="1:13" x14ac:dyDescent="0.3">
      <c r="A5157">
        <v>61</v>
      </c>
      <c r="B5157" t="s">
        <v>621</v>
      </c>
      <c r="C5157" s="1">
        <v>43313</v>
      </c>
      <c r="D5157" t="s">
        <v>108</v>
      </c>
      <c r="E5157" t="str">
        <f t="shared" si="80"/>
        <v>2018/08</v>
      </c>
      <c r="F5157">
        <v>12114329.156322701</v>
      </c>
      <c r="G5157">
        <v>-3.4799772357171077E-2</v>
      </c>
      <c r="H5157" t="s">
        <v>13</v>
      </c>
      <c r="I5157">
        <v>2018</v>
      </c>
      <c r="J5157" t="s">
        <v>628</v>
      </c>
      <c r="K5157">
        <v>7448675.0267678117</v>
      </c>
      <c r="L5157">
        <v>0.61486483738806164</v>
      </c>
      <c r="M5157" t="s">
        <v>15</v>
      </c>
    </row>
    <row r="5158" spans="1:13" x14ac:dyDescent="0.3">
      <c r="A5158">
        <v>61</v>
      </c>
      <c r="B5158" t="s">
        <v>621</v>
      </c>
      <c r="C5158" s="1">
        <v>43282</v>
      </c>
      <c r="D5158" t="s">
        <v>109</v>
      </c>
      <c r="E5158" t="str">
        <f t="shared" si="80"/>
        <v>2018/07</v>
      </c>
      <c r="F5158">
        <v>12543326.261068501</v>
      </c>
      <c r="G5158">
        <v>-5.6111204128691472E-2</v>
      </c>
      <c r="H5158" t="s">
        <v>13</v>
      </c>
      <c r="I5158">
        <v>2018</v>
      </c>
      <c r="J5158" t="s">
        <v>628</v>
      </c>
      <c r="K5158">
        <v>7448675.0267678117</v>
      </c>
      <c r="L5158">
        <v>0.59383570766924287</v>
      </c>
      <c r="M5158" t="s">
        <v>15</v>
      </c>
    </row>
    <row r="5159" spans="1:13" x14ac:dyDescent="0.3">
      <c r="A5159">
        <v>61</v>
      </c>
      <c r="B5159" t="s">
        <v>621</v>
      </c>
      <c r="C5159" s="1">
        <v>43252</v>
      </c>
      <c r="D5159" t="s">
        <v>110</v>
      </c>
      <c r="E5159" t="str">
        <f t="shared" si="80"/>
        <v>2018/06</v>
      </c>
      <c r="F5159">
        <v>13267268.0930162</v>
      </c>
      <c r="G5159">
        <v>0.48046751937589693</v>
      </c>
      <c r="H5159" t="s">
        <v>13</v>
      </c>
      <c r="I5159">
        <v>2018</v>
      </c>
      <c r="J5159" t="s">
        <v>628</v>
      </c>
      <c r="K5159">
        <v>7448675.0267678117</v>
      </c>
      <c r="L5159">
        <v>0.56143246481080333</v>
      </c>
      <c r="M5159" t="s">
        <v>15</v>
      </c>
    </row>
    <row r="5160" spans="1:13" x14ac:dyDescent="0.3">
      <c r="A5160">
        <v>61</v>
      </c>
      <c r="B5160" t="s">
        <v>621</v>
      </c>
      <c r="C5160" s="1">
        <v>43221</v>
      </c>
      <c r="D5160" t="s">
        <v>111</v>
      </c>
      <c r="E5160" t="str">
        <f t="shared" si="80"/>
        <v>2018/05</v>
      </c>
      <c r="F5160">
        <v>8205727.9168828102</v>
      </c>
      <c r="G5160">
        <v>5.962123472340615E-2</v>
      </c>
      <c r="H5160" t="s">
        <v>128</v>
      </c>
      <c r="I5160">
        <v>2018</v>
      </c>
      <c r="J5160" t="s">
        <v>628</v>
      </c>
      <c r="K5160">
        <v>7448675.0267678117</v>
      </c>
      <c r="L5160">
        <v>0.90774092222124425</v>
      </c>
      <c r="M5160" t="s">
        <v>33</v>
      </c>
    </row>
    <row r="5161" spans="1:13" x14ac:dyDescent="0.3">
      <c r="A5161">
        <v>61</v>
      </c>
      <c r="B5161" t="s">
        <v>621</v>
      </c>
      <c r="C5161" s="1">
        <v>43191</v>
      </c>
      <c r="D5161" t="s">
        <v>112</v>
      </c>
      <c r="E5161" t="str">
        <f t="shared" si="80"/>
        <v>2018/04</v>
      </c>
      <c r="F5161">
        <v>7730791.1251294296</v>
      </c>
      <c r="G5161">
        <v>2.7993046250824466E-2</v>
      </c>
      <c r="H5161" t="s">
        <v>128</v>
      </c>
      <c r="I5161">
        <v>2018</v>
      </c>
      <c r="J5161" t="s">
        <v>628</v>
      </c>
      <c r="K5161">
        <v>7448675.0267678117</v>
      </c>
      <c r="L5161">
        <v>0.96350747371189716</v>
      </c>
      <c r="M5161" t="s">
        <v>33</v>
      </c>
    </row>
    <row r="5162" spans="1:13" x14ac:dyDescent="0.3">
      <c r="A5162">
        <v>61</v>
      </c>
      <c r="B5162" t="s">
        <v>621</v>
      </c>
      <c r="C5162" s="1">
        <v>43160</v>
      </c>
      <c r="D5162" t="s">
        <v>113</v>
      </c>
      <c r="E5162" t="str">
        <f t="shared" si="80"/>
        <v>2018/03</v>
      </c>
      <c r="F5162">
        <v>7517383.6300646504</v>
      </c>
      <c r="G5162">
        <v>3.2817569035078889E-2</v>
      </c>
      <c r="H5162" t="s">
        <v>128</v>
      </c>
      <c r="I5162">
        <v>2018</v>
      </c>
      <c r="J5162" t="s">
        <v>628</v>
      </c>
      <c r="K5162">
        <v>7448675.0267678117</v>
      </c>
      <c r="L5162">
        <v>0.99086003765697828</v>
      </c>
      <c r="M5162" t="s">
        <v>33</v>
      </c>
    </row>
    <row r="5163" spans="1:13" x14ac:dyDescent="0.3">
      <c r="A5163">
        <v>61</v>
      </c>
      <c r="B5163" t="s">
        <v>621</v>
      </c>
      <c r="C5163" s="1">
        <v>43132</v>
      </c>
      <c r="D5163" t="s">
        <v>114</v>
      </c>
      <c r="E5163" t="str">
        <f t="shared" si="80"/>
        <v>2018/02</v>
      </c>
      <c r="F5163">
        <v>7274685.5361655299</v>
      </c>
      <c r="G5163">
        <v>-1.149672439867818E-3</v>
      </c>
      <c r="H5163" t="s">
        <v>128</v>
      </c>
      <c r="I5163">
        <v>2018</v>
      </c>
      <c r="J5163" t="s">
        <v>628</v>
      </c>
      <c r="K5163">
        <v>7448675.0267678117</v>
      </c>
      <c r="L5163">
        <v>1.0239171150061823</v>
      </c>
      <c r="M5163" t="s">
        <v>33</v>
      </c>
    </row>
    <row r="5164" spans="1:13" x14ac:dyDescent="0.3">
      <c r="A5164">
        <v>61</v>
      </c>
      <c r="B5164" t="s">
        <v>621</v>
      </c>
      <c r="C5164" s="1">
        <v>43101</v>
      </c>
      <c r="D5164" t="s">
        <v>115</v>
      </c>
      <c r="E5164" t="str">
        <f t="shared" si="80"/>
        <v>2018/01</v>
      </c>
      <c r="F5164">
        <v>7283053.85112397</v>
      </c>
      <c r="G5164">
        <v>-9.8682506447795665E-2</v>
      </c>
      <c r="H5164" t="s">
        <v>128</v>
      </c>
      <c r="I5164">
        <v>2018</v>
      </c>
      <c r="J5164" t="s">
        <v>628</v>
      </c>
      <c r="K5164">
        <v>7448675.0267678117</v>
      </c>
      <c r="L5164">
        <v>1.0227406221386488</v>
      </c>
      <c r="M5164" t="s">
        <v>33</v>
      </c>
    </row>
    <row r="5165" spans="1:13" x14ac:dyDescent="0.3">
      <c r="A5165">
        <v>61</v>
      </c>
      <c r="B5165" t="s">
        <v>621</v>
      </c>
      <c r="C5165" s="1">
        <v>43070</v>
      </c>
      <c r="D5165" t="s">
        <v>116</v>
      </c>
      <c r="E5165" t="str">
        <f t="shared" si="80"/>
        <v>2017/12</v>
      </c>
      <c r="F5165">
        <v>8038421.7626309702</v>
      </c>
      <c r="G5165">
        <v>-3.8048096696859469E-2</v>
      </c>
      <c r="H5165" t="s">
        <v>128</v>
      </c>
      <c r="I5165">
        <v>2017</v>
      </c>
      <c r="J5165" t="s">
        <v>629</v>
      </c>
      <c r="K5165">
        <v>2998264.6033000257</v>
      </c>
      <c r="L5165">
        <v>0.37299170058958137</v>
      </c>
      <c r="M5165" t="s">
        <v>15</v>
      </c>
    </row>
    <row r="5166" spans="1:13" x14ac:dyDescent="0.3">
      <c r="A5166">
        <v>61</v>
      </c>
      <c r="B5166" t="s">
        <v>621</v>
      </c>
      <c r="C5166" s="1">
        <v>43040</v>
      </c>
      <c r="D5166" t="s">
        <v>118</v>
      </c>
      <c r="E5166" t="str">
        <f t="shared" si="80"/>
        <v>2017/11</v>
      </c>
      <c r="F5166">
        <v>8350161.3534163302</v>
      </c>
      <c r="G5166">
        <v>7.3287825871461473E-2</v>
      </c>
      <c r="H5166" t="s">
        <v>128</v>
      </c>
      <c r="I5166">
        <v>2017</v>
      </c>
      <c r="J5166" t="s">
        <v>629</v>
      </c>
      <c r="K5166">
        <v>2998264.6033000257</v>
      </c>
      <c r="L5166">
        <v>0.35906666666666692</v>
      </c>
      <c r="M5166" t="s">
        <v>15</v>
      </c>
    </row>
    <row r="5167" spans="1:13" x14ac:dyDescent="0.3">
      <c r="A5167">
        <v>61</v>
      </c>
      <c r="B5167" t="s">
        <v>621</v>
      </c>
      <c r="C5167" s="1">
        <v>43009</v>
      </c>
      <c r="D5167" t="s">
        <v>119</v>
      </c>
      <c r="E5167" t="str">
        <f t="shared" si="80"/>
        <v>2017/10</v>
      </c>
      <c r="F5167">
        <v>7760083.0508504296</v>
      </c>
      <c r="G5167">
        <v>3.6527071357226056E-2</v>
      </c>
      <c r="H5167" t="s">
        <v>128</v>
      </c>
      <c r="I5167">
        <v>2017</v>
      </c>
      <c r="J5167" t="s">
        <v>629</v>
      </c>
      <c r="K5167">
        <v>2998264.6033000257</v>
      </c>
      <c r="L5167">
        <v>0.38637016944959696</v>
      </c>
      <c r="M5167" t="s">
        <v>15</v>
      </c>
    </row>
    <row r="5168" spans="1:13" x14ac:dyDescent="0.3">
      <c r="A5168">
        <v>61</v>
      </c>
      <c r="B5168" t="s">
        <v>621</v>
      </c>
      <c r="C5168" s="1">
        <v>42979</v>
      </c>
      <c r="D5168" t="s">
        <v>120</v>
      </c>
      <c r="E5168" t="str">
        <f t="shared" si="80"/>
        <v>2017/09</v>
      </c>
      <c r="F5168">
        <v>7481744.3390698899</v>
      </c>
      <c r="G5168">
        <v>-2.7157693932667155E-2</v>
      </c>
      <c r="H5168" t="s">
        <v>128</v>
      </c>
      <c r="I5168">
        <v>2017</v>
      </c>
      <c r="J5168" t="s">
        <v>629</v>
      </c>
      <c r="K5168">
        <v>2998264.6033000257</v>
      </c>
      <c r="L5168">
        <v>0.40074406013087072</v>
      </c>
      <c r="M5168" t="s">
        <v>15</v>
      </c>
    </row>
    <row r="5169" spans="1:13" x14ac:dyDescent="0.3">
      <c r="A5169">
        <v>61</v>
      </c>
      <c r="B5169" t="s">
        <v>621</v>
      </c>
      <c r="C5169" s="1">
        <v>42948</v>
      </c>
      <c r="D5169" t="s">
        <v>121</v>
      </c>
      <c r="E5169" t="str">
        <f t="shared" si="80"/>
        <v>2017/08</v>
      </c>
      <c r="F5169">
        <v>7687715.4529697802</v>
      </c>
      <c r="G5169">
        <v>-7.2149971595063004E-3</v>
      </c>
      <c r="H5169" t="s">
        <v>128</v>
      </c>
      <c r="I5169">
        <v>2017</v>
      </c>
      <c r="J5169" t="s">
        <v>629</v>
      </c>
      <c r="K5169">
        <v>2998264.6033000257</v>
      </c>
      <c r="L5169">
        <v>0.39000722927925097</v>
      </c>
      <c r="M5169" t="s">
        <v>15</v>
      </c>
    </row>
    <row r="5170" spans="1:13" x14ac:dyDescent="0.3">
      <c r="A5170">
        <v>61</v>
      </c>
      <c r="B5170" t="s">
        <v>621</v>
      </c>
      <c r="C5170" s="1">
        <v>42917</v>
      </c>
      <c r="D5170" t="s">
        <v>122</v>
      </c>
      <c r="E5170" t="str">
        <f t="shared" si="80"/>
        <v>2017/07</v>
      </c>
      <c r="F5170">
        <v>7743382.8767924998</v>
      </c>
      <c r="G5170">
        <v>3.8846931712481096E-2</v>
      </c>
      <c r="H5170" t="s">
        <v>128</v>
      </c>
      <c r="I5170">
        <v>2017</v>
      </c>
      <c r="J5170" t="s">
        <v>629</v>
      </c>
      <c r="K5170">
        <v>2998264.6033000257</v>
      </c>
      <c r="L5170">
        <v>0.38720345500234143</v>
      </c>
      <c r="M5170" t="s">
        <v>15</v>
      </c>
    </row>
    <row r="5171" spans="1:13" x14ac:dyDescent="0.3">
      <c r="A5171">
        <v>61</v>
      </c>
      <c r="B5171" t="s">
        <v>621</v>
      </c>
      <c r="C5171" s="1">
        <v>42887</v>
      </c>
      <c r="D5171" t="s">
        <v>123</v>
      </c>
      <c r="E5171" t="str">
        <f t="shared" si="80"/>
        <v>2017/06</v>
      </c>
      <c r="F5171">
        <v>7448343.9909540396</v>
      </c>
      <c r="G5171">
        <v>-2.9850739754140932E-3</v>
      </c>
      <c r="H5171" t="s">
        <v>128</v>
      </c>
      <c r="I5171">
        <v>2017</v>
      </c>
      <c r="J5171" t="s">
        <v>629</v>
      </c>
      <c r="K5171">
        <v>2998264.6033000257</v>
      </c>
      <c r="L5171">
        <v>0.40254110268556292</v>
      </c>
      <c r="M5171" t="s">
        <v>15</v>
      </c>
    </row>
    <row r="5172" spans="1:13" x14ac:dyDescent="0.3">
      <c r="A5172">
        <v>61</v>
      </c>
      <c r="B5172" t="s">
        <v>621</v>
      </c>
      <c r="C5172" s="1">
        <v>42856</v>
      </c>
      <c r="D5172" t="s">
        <v>124</v>
      </c>
      <c r="E5172" t="str">
        <f t="shared" si="80"/>
        <v>2017/05</v>
      </c>
      <c r="F5172">
        <v>7470611.0666609304</v>
      </c>
      <c r="G5172">
        <v>4.4180827083023531E-2</v>
      </c>
      <c r="H5172" t="s">
        <v>128</v>
      </c>
      <c r="I5172">
        <v>2017</v>
      </c>
      <c r="J5172" t="s">
        <v>629</v>
      </c>
      <c r="K5172">
        <v>2998264.6033000257</v>
      </c>
      <c r="L5172">
        <v>0.4013412793874882</v>
      </c>
      <c r="M5172" t="s">
        <v>15</v>
      </c>
    </row>
    <row r="5173" spans="1:13" x14ac:dyDescent="0.3">
      <c r="A5173">
        <v>61</v>
      </c>
      <c r="B5173" t="s">
        <v>621</v>
      </c>
      <c r="C5173" s="1">
        <v>42826</v>
      </c>
      <c r="D5173" t="s">
        <v>125</v>
      </c>
      <c r="E5173" t="str">
        <f t="shared" si="80"/>
        <v>2017/04</v>
      </c>
      <c r="F5173">
        <v>7147738.2034665998</v>
      </c>
      <c r="G5173">
        <v>-1.5456243427520468E-2</v>
      </c>
      <c r="H5173" t="s">
        <v>128</v>
      </c>
      <c r="I5173">
        <v>2017</v>
      </c>
      <c r="J5173" t="s">
        <v>629</v>
      </c>
      <c r="K5173">
        <v>2998264.6033000257</v>
      </c>
      <c r="L5173">
        <v>0.41947039999952568</v>
      </c>
      <c r="M5173" t="s">
        <v>15</v>
      </c>
    </row>
    <row r="5174" spans="1:13" x14ac:dyDescent="0.3">
      <c r="A5174">
        <v>61</v>
      </c>
      <c r="B5174" t="s">
        <v>621</v>
      </c>
      <c r="C5174" s="1">
        <v>42795</v>
      </c>
      <c r="D5174" t="s">
        <v>126</v>
      </c>
      <c r="E5174" t="str">
        <f t="shared" si="80"/>
        <v>2017/03</v>
      </c>
      <c r="F5174">
        <v>7259073.5820010398</v>
      </c>
      <c r="G5174">
        <v>-3.0213750300396712E-2</v>
      </c>
      <c r="H5174" t="s">
        <v>128</v>
      </c>
      <c r="I5174">
        <v>2017</v>
      </c>
      <c r="J5174" t="s">
        <v>629</v>
      </c>
      <c r="K5174">
        <v>2998264.6033000257</v>
      </c>
      <c r="L5174">
        <v>0.41303681102424128</v>
      </c>
      <c r="M5174" t="s">
        <v>15</v>
      </c>
    </row>
    <row r="5175" spans="1:13" x14ac:dyDescent="0.3">
      <c r="A5175">
        <v>61</v>
      </c>
      <c r="B5175" t="s">
        <v>621</v>
      </c>
      <c r="C5175" s="1">
        <v>42767</v>
      </c>
      <c r="D5175" t="s">
        <v>127</v>
      </c>
      <c r="E5175" t="str">
        <f t="shared" si="80"/>
        <v>2017/02</v>
      </c>
      <c r="F5175">
        <v>7481744.3390698899</v>
      </c>
      <c r="G5175">
        <v>3.0213750300396705E-2</v>
      </c>
      <c r="H5175" t="s">
        <v>128</v>
      </c>
      <c r="I5175">
        <v>2017</v>
      </c>
      <c r="J5175" t="s">
        <v>629</v>
      </c>
      <c r="K5175">
        <v>2998264.6033000257</v>
      </c>
      <c r="L5175">
        <v>0.40074406013087072</v>
      </c>
      <c r="M5175" t="s">
        <v>15</v>
      </c>
    </row>
    <row r="5176" spans="1:13" x14ac:dyDescent="0.3">
      <c r="A5176">
        <v>61</v>
      </c>
      <c r="B5176" t="s">
        <v>621</v>
      </c>
      <c r="C5176" s="1">
        <v>42736</v>
      </c>
      <c r="D5176" t="s">
        <v>129</v>
      </c>
      <c r="E5176" t="str">
        <f t="shared" si="80"/>
        <v>2017/01</v>
      </c>
      <c r="F5176">
        <v>7259073.5820010398</v>
      </c>
      <c r="G5176">
        <v>5.1731490543431576E-2</v>
      </c>
      <c r="H5176" t="s">
        <v>128</v>
      </c>
      <c r="I5176">
        <v>2017</v>
      </c>
      <c r="J5176" t="s">
        <v>629</v>
      </c>
      <c r="K5176">
        <v>2998264.6033000257</v>
      </c>
      <c r="L5176">
        <v>0.41303681102424128</v>
      </c>
      <c r="M5176" t="s">
        <v>15</v>
      </c>
    </row>
    <row r="5177" spans="1:13" x14ac:dyDescent="0.3">
      <c r="A5177">
        <v>61</v>
      </c>
      <c r="B5177" t="s">
        <v>621</v>
      </c>
      <c r="C5177" s="1">
        <v>42705</v>
      </c>
      <c r="D5177" t="s">
        <v>130</v>
      </c>
      <c r="E5177" t="str">
        <f t="shared" si="80"/>
        <v>2016/12</v>
      </c>
      <c r="F5177">
        <v>6893098.7116545802</v>
      </c>
      <c r="G5177">
        <v>4.5890007728589421E-2</v>
      </c>
      <c r="H5177" t="s">
        <v>128</v>
      </c>
      <c r="I5177">
        <v>2016</v>
      </c>
      <c r="J5177" t="s">
        <v>630</v>
      </c>
      <c r="K5177">
        <v>2690335.8040574216</v>
      </c>
      <c r="L5177">
        <v>0.3902941066996049</v>
      </c>
      <c r="M5177" t="s">
        <v>15</v>
      </c>
    </row>
    <row r="5178" spans="1:13" x14ac:dyDescent="0.3">
      <c r="A5178">
        <v>61</v>
      </c>
      <c r="B5178" t="s">
        <v>621</v>
      </c>
      <c r="C5178" s="1">
        <v>42675</v>
      </c>
      <c r="D5178" t="s">
        <v>132</v>
      </c>
      <c r="E5178" t="str">
        <f t="shared" si="80"/>
        <v>2016/11</v>
      </c>
      <c r="F5178">
        <v>6583922.6599353598</v>
      </c>
      <c r="G5178">
        <v>-3.479927880415578E-2</v>
      </c>
      <c r="H5178" t="s">
        <v>128</v>
      </c>
      <c r="I5178">
        <v>2016</v>
      </c>
      <c r="J5178" t="s">
        <v>630</v>
      </c>
      <c r="K5178">
        <v>2690335.8040574216</v>
      </c>
      <c r="L5178">
        <v>0.40862202413596321</v>
      </c>
      <c r="M5178" t="s">
        <v>15</v>
      </c>
    </row>
    <row r="5179" spans="1:13" x14ac:dyDescent="0.3">
      <c r="A5179">
        <v>61</v>
      </c>
      <c r="B5179" t="s">
        <v>621</v>
      </c>
      <c r="C5179" s="1">
        <v>42644</v>
      </c>
      <c r="D5179" t="s">
        <v>133</v>
      </c>
      <c r="E5179" t="str">
        <f t="shared" si="80"/>
        <v>2016/10</v>
      </c>
      <c r="F5179">
        <v>6817071.5997421602</v>
      </c>
      <c r="G5179">
        <v>0.18175867451851388</v>
      </c>
      <c r="H5179" t="s">
        <v>128</v>
      </c>
      <c r="I5179">
        <v>2016</v>
      </c>
      <c r="J5179" t="s">
        <v>630</v>
      </c>
      <c r="K5179">
        <v>2690335.8040574216</v>
      </c>
      <c r="L5179">
        <v>0.39464684574519904</v>
      </c>
      <c r="M5179" t="s">
        <v>15</v>
      </c>
    </row>
    <row r="5180" spans="1:13" x14ac:dyDescent="0.3">
      <c r="A5180">
        <v>61</v>
      </c>
      <c r="B5180" t="s">
        <v>621</v>
      </c>
      <c r="C5180" s="1">
        <v>42614</v>
      </c>
      <c r="D5180" t="s">
        <v>134</v>
      </c>
      <c r="E5180" t="str">
        <f t="shared" si="80"/>
        <v>2016/09</v>
      </c>
      <c r="F5180">
        <v>5684091.5738892704</v>
      </c>
      <c r="G5180">
        <v>4.9278308238914102E-3</v>
      </c>
      <c r="H5180" t="s">
        <v>128</v>
      </c>
      <c r="I5180">
        <v>2016</v>
      </c>
      <c r="J5180" t="s">
        <v>630</v>
      </c>
      <c r="K5180">
        <v>2690335.8040574216</v>
      </c>
      <c r="L5180">
        <v>0.47330972224583501</v>
      </c>
      <c r="M5180" t="s">
        <v>15</v>
      </c>
    </row>
    <row r="5181" spans="1:13" x14ac:dyDescent="0.3">
      <c r="A5181">
        <v>61</v>
      </c>
      <c r="B5181" t="s">
        <v>621</v>
      </c>
      <c r="C5181" s="1">
        <v>42583</v>
      </c>
      <c r="D5181" t="s">
        <v>135</v>
      </c>
      <c r="E5181" t="str">
        <f t="shared" si="80"/>
        <v>2016/08</v>
      </c>
      <c r="F5181">
        <v>5656150.2338667596</v>
      </c>
      <c r="G5181">
        <v>-7.7328791251639346E-3</v>
      </c>
      <c r="H5181" t="s">
        <v>128</v>
      </c>
      <c r="I5181">
        <v>2016</v>
      </c>
      <c r="J5181" t="s">
        <v>630</v>
      </c>
      <c r="K5181">
        <v>2690335.8040574216</v>
      </c>
      <c r="L5181">
        <v>0.47564786874803461</v>
      </c>
      <c r="M5181" t="s">
        <v>15</v>
      </c>
    </row>
    <row r="5182" spans="1:13" x14ac:dyDescent="0.3">
      <c r="A5182">
        <v>61</v>
      </c>
      <c r="B5182" t="s">
        <v>621</v>
      </c>
      <c r="C5182" s="1">
        <v>42552</v>
      </c>
      <c r="D5182" t="s">
        <v>136</v>
      </c>
      <c r="E5182" t="str">
        <f t="shared" si="80"/>
        <v>2016/07</v>
      </c>
      <c r="F5182">
        <v>5700058.1082838597</v>
      </c>
      <c r="G5182">
        <v>-2.0104661049682501E-2</v>
      </c>
      <c r="H5182" t="s">
        <v>128</v>
      </c>
      <c r="I5182">
        <v>2016</v>
      </c>
      <c r="J5182" t="s">
        <v>630</v>
      </c>
      <c r="K5182">
        <v>2690335.8040574216</v>
      </c>
      <c r="L5182">
        <v>0.47198392594411853</v>
      </c>
      <c r="M5182" t="s">
        <v>15</v>
      </c>
    </row>
    <row r="5183" spans="1:13" x14ac:dyDescent="0.3">
      <c r="A5183">
        <v>61</v>
      </c>
      <c r="B5183" t="s">
        <v>621</v>
      </c>
      <c r="C5183" s="1">
        <v>42522</v>
      </c>
      <c r="D5183" t="s">
        <v>137</v>
      </c>
      <c r="E5183" t="str">
        <f t="shared" si="80"/>
        <v>2016/06</v>
      </c>
      <c r="F5183">
        <v>5815815.5778127797</v>
      </c>
      <c r="G5183">
        <v>6.8894778470372675E-2</v>
      </c>
      <c r="H5183" t="s">
        <v>128</v>
      </c>
      <c r="I5183">
        <v>2016</v>
      </c>
      <c r="J5183" t="s">
        <v>630</v>
      </c>
      <c r="K5183">
        <v>2690335.8040574216</v>
      </c>
      <c r="L5183">
        <v>0.46258960038571356</v>
      </c>
      <c r="M5183" t="s">
        <v>15</v>
      </c>
    </row>
    <row r="5184" spans="1:13" x14ac:dyDescent="0.3">
      <c r="A5184">
        <v>61</v>
      </c>
      <c r="B5184" t="s">
        <v>621</v>
      </c>
      <c r="C5184" s="1">
        <v>42491</v>
      </c>
      <c r="D5184" t="s">
        <v>138</v>
      </c>
      <c r="E5184" t="str">
        <f t="shared" si="80"/>
        <v>2016/05</v>
      </c>
      <c r="F5184">
        <v>5428627.02357563</v>
      </c>
      <c r="G5184">
        <v>3.8221229212612562E-2</v>
      </c>
      <c r="H5184" t="s">
        <v>128</v>
      </c>
      <c r="I5184">
        <v>2016</v>
      </c>
      <c r="J5184" t="s">
        <v>630</v>
      </c>
      <c r="K5184">
        <v>2690335.8040574216</v>
      </c>
      <c r="L5184">
        <v>0.49558309907343751</v>
      </c>
      <c r="M5184" t="s">
        <v>15</v>
      </c>
    </row>
    <row r="5185" spans="1:13" x14ac:dyDescent="0.3">
      <c r="A5185">
        <v>61</v>
      </c>
      <c r="B5185" t="s">
        <v>621</v>
      </c>
      <c r="C5185" s="1">
        <v>42461</v>
      </c>
      <c r="D5185" t="s">
        <v>139</v>
      </c>
      <c r="E5185" t="str">
        <f t="shared" si="80"/>
        <v>2016/04</v>
      </c>
      <c r="F5185">
        <v>5225053.4245402999</v>
      </c>
      <c r="G5185">
        <v>-5.8600371745044205E-2</v>
      </c>
      <c r="H5185" t="s">
        <v>128</v>
      </c>
      <c r="I5185">
        <v>2016</v>
      </c>
      <c r="J5185" t="s">
        <v>630</v>
      </c>
      <c r="K5185">
        <v>2690335.8040574216</v>
      </c>
      <c r="L5185">
        <v>0.51489153994518577</v>
      </c>
      <c r="M5185" t="s">
        <v>15</v>
      </c>
    </row>
    <row r="5186" spans="1:13" x14ac:dyDescent="0.3">
      <c r="A5186">
        <v>61</v>
      </c>
      <c r="B5186" t="s">
        <v>621</v>
      </c>
      <c r="C5186" s="1">
        <v>42430</v>
      </c>
      <c r="D5186" t="s">
        <v>140</v>
      </c>
      <c r="E5186" t="str">
        <f t="shared" si="80"/>
        <v>2016/03</v>
      </c>
      <c r="F5186">
        <v>5540392.7643378498</v>
      </c>
      <c r="G5186">
        <v>1.01376931875447E-2</v>
      </c>
      <c r="H5186" t="s">
        <v>128</v>
      </c>
      <c r="I5186">
        <v>2016</v>
      </c>
      <c r="J5186" t="s">
        <v>630</v>
      </c>
      <c r="K5186">
        <v>2690335.8040574216</v>
      </c>
      <c r="L5186">
        <v>0.48558575510647073</v>
      </c>
      <c r="M5186" t="s">
        <v>15</v>
      </c>
    </row>
    <row r="5187" spans="1:13" x14ac:dyDescent="0.3">
      <c r="A5187">
        <v>61</v>
      </c>
      <c r="B5187" t="s">
        <v>621</v>
      </c>
      <c r="C5187" s="1">
        <v>42401</v>
      </c>
      <c r="D5187" t="s">
        <v>141</v>
      </c>
      <c r="E5187" t="str">
        <f t="shared" ref="E5187:E5250" si="81">TEXT(C5187,"yyyy/mm")</f>
        <v>2016/02</v>
      </c>
      <c r="F5187">
        <v>5484509.7036206396</v>
      </c>
      <c r="G5187">
        <v>7.7135691231332043E-2</v>
      </c>
      <c r="H5187" t="s">
        <v>128</v>
      </c>
      <c r="I5187">
        <v>2016</v>
      </c>
      <c r="J5187" t="s">
        <v>630</v>
      </c>
      <c r="K5187">
        <v>2690335.8040574216</v>
      </c>
      <c r="L5187">
        <v>0.49053351155188524</v>
      </c>
      <c r="M5187" t="s">
        <v>15</v>
      </c>
    </row>
    <row r="5188" spans="1:13" x14ac:dyDescent="0.3">
      <c r="A5188">
        <v>61</v>
      </c>
      <c r="B5188" t="s">
        <v>621</v>
      </c>
      <c r="C5188" s="1">
        <v>42370</v>
      </c>
      <c r="D5188" t="s">
        <v>142</v>
      </c>
      <c r="E5188" t="str">
        <f t="shared" si="81"/>
        <v>2016/01</v>
      </c>
      <c r="F5188">
        <v>5077362.8862221697</v>
      </c>
      <c r="G5188">
        <v>-0.14931469941190523</v>
      </c>
      <c r="H5188" t="s">
        <v>128</v>
      </c>
      <c r="I5188">
        <v>2016</v>
      </c>
      <c r="J5188" t="s">
        <v>630</v>
      </c>
      <c r="K5188">
        <v>2690335.8040574216</v>
      </c>
      <c r="L5188">
        <v>0.52986872601874946</v>
      </c>
      <c r="M5188" t="s">
        <v>15</v>
      </c>
    </row>
    <row r="5189" spans="1:13" x14ac:dyDescent="0.3">
      <c r="A5189">
        <v>61</v>
      </c>
      <c r="B5189" t="s">
        <v>621</v>
      </c>
      <c r="C5189" s="1">
        <v>42339</v>
      </c>
      <c r="D5189" t="s">
        <v>143</v>
      </c>
      <c r="E5189" t="str">
        <f t="shared" si="81"/>
        <v>2015/12</v>
      </c>
      <c r="F5189">
        <v>5895012.8236417295</v>
      </c>
      <c r="G5189">
        <v>-1.6983831928585547E-2</v>
      </c>
      <c r="H5189" t="s">
        <v>128</v>
      </c>
      <c r="I5189">
        <v>2015</v>
      </c>
      <c r="J5189" t="s">
        <v>631</v>
      </c>
      <c r="K5189">
        <v>1876210.4085170957</v>
      </c>
      <c r="L5189">
        <v>0.31827079340567738</v>
      </c>
      <c r="M5189" t="s">
        <v>15</v>
      </c>
    </row>
    <row r="5190" spans="1:13" x14ac:dyDescent="0.3">
      <c r="A5190">
        <v>61</v>
      </c>
      <c r="B5190" t="s">
        <v>621</v>
      </c>
      <c r="C5190" s="1">
        <v>42309</v>
      </c>
      <c r="D5190" t="s">
        <v>145</v>
      </c>
      <c r="E5190" t="str">
        <f t="shared" si="81"/>
        <v>2015/11</v>
      </c>
      <c r="F5190">
        <v>5995987.7742722603</v>
      </c>
      <c r="G5190">
        <v>9.3227398034709932E-2</v>
      </c>
      <c r="H5190" t="s">
        <v>128</v>
      </c>
      <c r="I5190">
        <v>2015</v>
      </c>
      <c r="J5190" t="s">
        <v>631</v>
      </c>
      <c r="K5190">
        <v>1876210.4085170957</v>
      </c>
      <c r="L5190">
        <v>0.31291097966670112</v>
      </c>
      <c r="M5190" t="s">
        <v>15</v>
      </c>
    </row>
    <row r="5191" spans="1:13" x14ac:dyDescent="0.3">
      <c r="A5191">
        <v>61</v>
      </c>
      <c r="B5191" t="s">
        <v>621</v>
      </c>
      <c r="C5191" s="1">
        <v>42278</v>
      </c>
      <c r="D5191" t="s">
        <v>146</v>
      </c>
      <c r="E5191" t="str">
        <f t="shared" si="81"/>
        <v>2015/10</v>
      </c>
      <c r="F5191">
        <v>5462262.8387002703</v>
      </c>
      <c r="G5191">
        <v>1.1509655083149514E-2</v>
      </c>
      <c r="H5191" t="s">
        <v>128</v>
      </c>
      <c r="I5191">
        <v>2015</v>
      </c>
      <c r="J5191" t="s">
        <v>631</v>
      </c>
      <c r="K5191">
        <v>1876210.4085170957</v>
      </c>
      <c r="L5191">
        <v>0.34348592587381505</v>
      </c>
      <c r="M5191" t="s">
        <v>15</v>
      </c>
    </row>
    <row r="5192" spans="1:13" x14ac:dyDescent="0.3">
      <c r="A5192">
        <v>61</v>
      </c>
      <c r="B5192" t="s">
        <v>621</v>
      </c>
      <c r="C5192" s="1">
        <v>42248</v>
      </c>
      <c r="D5192" t="s">
        <v>147</v>
      </c>
      <c r="E5192" t="str">
        <f t="shared" si="81"/>
        <v>2015/09</v>
      </c>
      <c r="F5192">
        <v>5399754.4922567997</v>
      </c>
      <c r="G5192">
        <v>-3.0690737568644107E-2</v>
      </c>
      <c r="H5192" t="s">
        <v>128</v>
      </c>
      <c r="I5192">
        <v>2015</v>
      </c>
      <c r="J5192" t="s">
        <v>631</v>
      </c>
      <c r="K5192">
        <v>1876210.4085170957</v>
      </c>
      <c r="L5192">
        <v>0.34746216910557043</v>
      </c>
      <c r="M5192" t="s">
        <v>15</v>
      </c>
    </row>
    <row r="5193" spans="1:13" x14ac:dyDescent="0.3">
      <c r="A5193">
        <v>61</v>
      </c>
      <c r="B5193" t="s">
        <v>621</v>
      </c>
      <c r="C5193" s="1">
        <v>42217</v>
      </c>
      <c r="D5193" t="s">
        <v>148</v>
      </c>
      <c r="E5193" t="str">
        <f t="shared" si="81"/>
        <v>2015/08</v>
      </c>
      <c r="F5193">
        <v>5568046.2294937102</v>
      </c>
      <c r="G5193">
        <v>-2.8938202481276262E-2</v>
      </c>
      <c r="H5193" t="s">
        <v>128</v>
      </c>
      <c r="I5193">
        <v>2015</v>
      </c>
      <c r="J5193" t="s">
        <v>631</v>
      </c>
      <c r="K5193">
        <v>1876210.4085170957</v>
      </c>
      <c r="L5193">
        <v>0.33696027855855198</v>
      </c>
      <c r="M5193" t="s">
        <v>15</v>
      </c>
    </row>
    <row r="5194" spans="1:13" x14ac:dyDescent="0.3">
      <c r="A5194">
        <v>61</v>
      </c>
      <c r="B5194" t="s">
        <v>621</v>
      </c>
      <c r="C5194" s="1">
        <v>42186</v>
      </c>
      <c r="D5194" t="s">
        <v>149</v>
      </c>
      <c r="E5194" t="str">
        <f t="shared" si="81"/>
        <v>2015/07</v>
      </c>
      <c r="F5194">
        <v>5731529.5265677199</v>
      </c>
      <c r="G5194">
        <v>8.6706337928323024E-2</v>
      </c>
      <c r="H5194" t="s">
        <v>128</v>
      </c>
      <c r="I5194">
        <v>2015</v>
      </c>
      <c r="J5194" t="s">
        <v>631</v>
      </c>
      <c r="K5194">
        <v>1876210.4085170957</v>
      </c>
      <c r="L5194">
        <v>0.32734899119339428</v>
      </c>
      <c r="M5194" t="s">
        <v>15</v>
      </c>
    </row>
    <row r="5195" spans="1:13" x14ac:dyDescent="0.3">
      <c r="A5195">
        <v>61</v>
      </c>
      <c r="B5195" t="s">
        <v>621</v>
      </c>
      <c r="C5195" s="1">
        <v>42156</v>
      </c>
      <c r="D5195" t="s">
        <v>150</v>
      </c>
      <c r="E5195" t="str">
        <f t="shared" si="81"/>
        <v>2015/06</v>
      </c>
      <c r="F5195">
        <v>5255504.9558343999</v>
      </c>
      <c r="G5195">
        <v>-6.121641146576929E-2</v>
      </c>
      <c r="H5195" t="s">
        <v>128</v>
      </c>
      <c r="I5195">
        <v>2015</v>
      </c>
      <c r="J5195" t="s">
        <v>631</v>
      </c>
      <c r="K5195">
        <v>1876210.4085170957</v>
      </c>
      <c r="L5195">
        <v>0.35699907511917012</v>
      </c>
      <c r="M5195" t="s">
        <v>15</v>
      </c>
    </row>
    <row r="5196" spans="1:13" x14ac:dyDescent="0.3">
      <c r="A5196">
        <v>61</v>
      </c>
      <c r="B5196" t="s">
        <v>621</v>
      </c>
      <c r="C5196" s="1">
        <v>42125</v>
      </c>
      <c r="D5196" t="s">
        <v>151</v>
      </c>
      <c r="E5196" t="str">
        <f t="shared" si="81"/>
        <v>2015/05</v>
      </c>
      <c r="F5196">
        <v>5587279.53158723</v>
      </c>
      <c r="G5196">
        <v>4.2185476257091903E-2</v>
      </c>
      <c r="H5196" t="s">
        <v>128</v>
      </c>
      <c r="I5196">
        <v>2015</v>
      </c>
      <c r="J5196" t="s">
        <v>631</v>
      </c>
      <c r="K5196">
        <v>1876210.4085170957</v>
      </c>
      <c r="L5196">
        <v>0.33580034754124843</v>
      </c>
      <c r="M5196" t="s">
        <v>15</v>
      </c>
    </row>
    <row r="5197" spans="1:13" x14ac:dyDescent="0.3">
      <c r="A5197">
        <v>61</v>
      </c>
      <c r="B5197" t="s">
        <v>621</v>
      </c>
      <c r="C5197" s="1">
        <v>42095</v>
      </c>
      <c r="D5197" t="s">
        <v>152</v>
      </c>
      <c r="E5197" t="str">
        <f t="shared" si="81"/>
        <v>2015/04</v>
      </c>
      <c r="F5197">
        <v>5356479.9064649297</v>
      </c>
      <c r="G5197">
        <v>-1.3375109464686537E-2</v>
      </c>
      <c r="H5197" t="s">
        <v>128</v>
      </c>
      <c r="I5197">
        <v>2015</v>
      </c>
      <c r="J5197" t="s">
        <v>631</v>
      </c>
      <c r="K5197">
        <v>1876210.4085170957</v>
      </c>
      <c r="L5197">
        <v>0.35026928902554633</v>
      </c>
      <c r="M5197" t="s">
        <v>15</v>
      </c>
    </row>
    <row r="5198" spans="1:13" x14ac:dyDescent="0.3">
      <c r="A5198">
        <v>61</v>
      </c>
      <c r="B5198" t="s">
        <v>621</v>
      </c>
      <c r="C5198" s="1">
        <v>42064</v>
      </c>
      <c r="D5198" t="s">
        <v>153</v>
      </c>
      <c r="E5198" t="str">
        <f t="shared" si="81"/>
        <v>2015/03</v>
      </c>
      <c r="F5198">
        <v>5428604.6746761296</v>
      </c>
      <c r="G5198">
        <v>2.0582340748529424E-2</v>
      </c>
      <c r="H5198" t="s">
        <v>128</v>
      </c>
      <c r="I5198">
        <v>2015</v>
      </c>
      <c r="J5198" t="s">
        <v>631</v>
      </c>
      <c r="K5198">
        <v>1876210.4085170957</v>
      </c>
      <c r="L5198">
        <v>0.34561559018460491</v>
      </c>
      <c r="M5198" t="s">
        <v>15</v>
      </c>
    </row>
    <row r="5199" spans="1:13" x14ac:dyDescent="0.3">
      <c r="A5199">
        <v>61</v>
      </c>
      <c r="B5199" t="s">
        <v>621</v>
      </c>
      <c r="C5199" s="1">
        <v>42036</v>
      </c>
      <c r="D5199" t="s">
        <v>154</v>
      </c>
      <c r="E5199" t="str">
        <f t="shared" si="81"/>
        <v>2015/02</v>
      </c>
      <c r="F5199">
        <v>5318013.3022778695</v>
      </c>
      <c r="G5199">
        <v>7.7033436774592803E-2</v>
      </c>
      <c r="H5199" t="s">
        <v>128</v>
      </c>
      <c r="I5199">
        <v>2015</v>
      </c>
      <c r="J5199" t="s">
        <v>631</v>
      </c>
      <c r="K5199">
        <v>1876210.4085170957</v>
      </c>
      <c r="L5199">
        <v>0.35280287992387249</v>
      </c>
      <c r="M5199" t="s">
        <v>15</v>
      </c>
    </row>
    <row r="5200" spans="1:13" x14ac:dyDescent="0.3">
      <c r="A5200">
        <v>59</v>
      </c>
      <c r="B5200" t="s">
        <v>632</v>
      </c>
      <c r="C5200" s="1">
        <v>45627</v>
      </c>
      <c r="D5200" t="s">
        <v>24</v>
      </c>
      <c r="E5200" t="str">
        <f t="shared" si="81"/>
        <v>2024/12</v>
      </c>
      <c r="F5200">
        <v>19789399.500088599</v>
      </c>
      <c r="G5200">
        <v>1.5577419904550886E-2</v>
      </c>
      <c r="H5200" t="s">
        <v>13</v>
      </c>
      <c r="I5200">
        <v>2024</v>
      </c>
      <c r="J5200" t="s">
        <v>633</v>
      </c>
      <c r="K5200">
        <v>-2315920.3602194451</v>
      </c>
      <c r="L5200">
        <v>-0.11702832924309181</v>
      </c>
      <c r="M5200" t="s">
        <v>157</v>
      </c>
    </row>
    <row r="5201" spans="1:13" x14ac:dyDescent="0.3">
      <c r="A5201">
        <v>59</v>
      </c>
      <c r="B5201" t="s">
        <v>632</v>
      </c>
      <c r="C5201" s="1">
        <v>45597</v>
      </c>
      <c r="D5201" t="s">
        <v>26</v>
      </c>
      <c r="E5201" t="str">
        <f t="shared" si="81"/>
        <v>2024/11</v>
      </c>
      <c r="F5201">
        <v>19483520.304015901</v>
      </c>
      <c r="G5201">
        <v>0.1323933271875363</v>
      </c>
      <c r="H5201" t="s">
        <v>13</v>
      </c>
      <c r="I5201">
        <v>2024</v>
      </c>
      <c r="J5201" t="s">
        <v>633</v>
      </c>
      <c r="K5201">
        <v>-2315920.3602194451</v>
      </c>
      <c r="L5201">
        <v>-0.11886560149718388</v>
      </c>
      <c r="M5201" t="s">
        <v>157</v>
      </c>
    </row>
    <row r="5202" spans="1:13" x14ac:dyDescent="0.3">
      <c r="A5202">
        <v>59</v>
      </c>
      <c r="B5202" t="s">
        <v>632</v>
      </c>
      <c r="C5202" s="1">
        <v>45566</v>
      </c>
      <c r="D5202" t="s">
        <v>27</v>
      </c>
      <c r="E5202" t="str">
        <f t="shared" si="81"/>
        <v>2024/10</v>
      </c>
      <c r="F5202">
        <v>17067493.141397599</v>
      </c>
      <c r="G5202">
        <v>4.8255023903691782E-2</v>
      </c>
      <c r="H5202" t="s">
        <v>13</v>
      </c>
      <c r="I5202">
        <v>2024</v>
      </c>
      <c r="J5202" t="s">
        <v>633</v>
      </c>
      <c r="K5202">
        <v>-2315920.3602194451</v>
      </c>
      <c r="L5202">
        <v>-0.13569188755682735</v>
      </c>
      <c r="M5202" t="s">
        <v>157</v>
      </c>
    </row>
    <row r="5203" spans="1:13" x14ac:dyDescent="0.3">
      <c r="A5203">
        <v>59</v>
      </c>
      <c r="B5203" t="s">
        <v>632</v>
      </c>
      <c r="C5203" s="1">
        <v>45536</v>
      </c>
      <c r="D5203" t="s">
        <v>28</v>
      </c>
      <c r="E5203" t="str">
        <f t="shared" si="81"/>
        <v>2024/09</v>
      </c>
      <c r="F5203">
        <v>16263456.2747632</v>
      </c>
      <c r="G5203">
        <v>6.7798458701289754E-2</v>
      </c>
      <c r="H5203" t="s">
        <v>13</v>
      </c>
      <c r="I5203">
        <v>2024</v>
      </c>
      <c r="J5203" t="s">
        <v>633</v>
      </c>
      <c r="K5203">
        <v>-2315920.3602194451</v>
      </c>
      <c r="L5203">
        <v>-0.14240025742948453</v>
      </c>
      <c r="M5203" t="s">
        <v>157</v>
      </c>
    </row>
    <row r="5204" spans="1:13" x14ac:dyDescent="0.3">
      <c r="A5204">
        <v>59</v>
      </c>
      <c r="B5204" t="s">
        <v>632</v>
      </c>
      <c r="C5204" s="1">
        <v>45505</v>
      </c>
      <c r="D5204" t="s">
        <v>29</v>
      </c>
      <c r="E5204" t="str">
        <f t="shared" si="81"/>
        <v>2024/08</v>
      </c>
      <c r="F5204">
        <v>15197366.9497052</v>
      </c>
      <c r="G5204">
        <v>-3.9804347618650517E-2</v>
      </c>
      <c r="H5204" t="s">
        <v>13</v>
      </c>
      <c r="I5204">
        <v>2024</v>
      </c>
      <c r="J5204" t="s">
        <v>633</v>
      </c>
      <c r="K5204">
        <v>-2315920.3602194451</v>
      </c>
      <c r="L5204">
        <v>-0.15238957958203211</v>
      </c>
      <c r="M5204" t="s">
        <v>157</v>
      </c>
    </row>
    <row r="5205" spans="1:13" x14ac:dyDescent="0.3">
      <c r="A5205">
        <v>59</v>
      </c>
      <c r="B5205" t="s">
        <v>632</v>
      </c>
      <c r="C5205" s="1">
        <v>45474</v>
      </c>
      <c r="D5205" t="s">
        <v>30</v>
      </c>
      <c r="E5205" t="str">
        <f t="shared" si="81"/>
        <v>2024/07</v>
      </c>
      <c r="F5205">
        <v>15814488.815504</v>
      </c>
      <c r="G5205">
        <v>-6.5117450296233656E-2</v>
      </c>
      <c r="H5205" t="s">
        <v>13</v>
      </c>
      <c r="I5205">
        <v>2024</v>
      </c>
      <c r="J5205" t="s">
        <v>633</v>
      </c>
      <c r="K5205">
        <v>-2315920.3602194451</v>
      </c>
      <c r="L5205">
        <v>-0.14644294780802486</v>
      </c>
      <c r="M5205" t="s">
        <v>157</v>
      </c>
    </row>
    <row r="5206" spans="1:13" x14ac:dyDescent="0.3">
      <c r="A5206">
        <v>59</v>
      </c>
      <c r="B5206" t="s">
        <v>632</v>
      </c>
      <c r="C5206" s="1">
        <v>45444</v>
      </c>
      <c r="D5206" t="s">
        <v>31</v>
      </c>
      <c r="E5206" t="str">
        <f t="shared" si="81"/>
        <v>2024/06</v>
      </c>
      <c r="F5206">
        <v>16878556.7305643</v>
      </c>
      <c r="G5206">
        <v>4.9520076724300352E-2</v>
      </c>
      <c r="H5206" t="s">
        <v>13</v>
      </c>
      <c r="I5206">
        <v>2024</v>
      </c>
      <c r="J5206" t="s">
        <v>633</v>
      </c>
      <c r="K5206">
        <v>-2315920.3602194451</v>
      </c>
      <c r="L5206">
        <v>-0.1372108052358347</v>
      </c>
      <c r="M5206" t="s">
        <v>157</v>
      </c>
    </row>
    <row r="5207" spans="1:13" x14ac:dyDescent="0.3">
      <c r="A5207">
        <v>59</v>
      </c>
      <c r="B5207" t="s">
        <v>632</v>
      </c>
      <c r="C5207" s="1">
        <v>45413</v>
      </c>
      <c r="D5207" t="s">
        <v>32</v>
      </c>
      <c r="E5207" t="str">
        <f t="shared" si="81"/>
        <v>2024/05</v>
      </c>
      <c r="F5207">
        <v>16063087.0049704</v>
      </c>
      <c r="G5207">
        <v>6.2786181850574285E-4</v>
      </c>
      <c r="H5207" t="s">
        <v>13</v>
      </c>
      <c r="I5207">
        <v>2024</v>
      </c>
      <c r="J5207" t="s">
        <v>633</v>
      </c>
      <c r="K5207">
        <v>-2315920.3602194451</v>
      </c>
      <c r="L5207">
        <v>-0.14417654336945507</v>
      </c>
      <c r="M5207" t="s">
        <v>157</v>
      </c>
    </row>
    <row r="5208" spans="1:13" x14ac:dyDescent="0.3">
      <c r="A5208">
        <v>59</v>
      </c>
      <c r="B5208" t="s">
        <v>632</v>
      </c>
      <c r="C5208" s="1">
        <v>45383</v>
      </c>
      <c r="D5208" t="s">
        <v>34</v>
      </c>
      <c r="E5208" t="str">
        <f t="shared" si="81"/>
        <v>2024/04</v>
      </c>
      <c r="F5208">
        <v>16053004.771408601</v>
      </c>
      <c r="G5208">
        <v>-5.6198082834678136E-2</v>
      </c>
      <c r="H5208" t="s">
        <v>13</v>
      </c>
      <c r="I5208">
        <v>2024</v>
      </c>
      <c r="J5208" t="s">
        <v>633</v>
      </c>
      <c r="K5208">
        <v>-2315920.3602194451</v>
      </c>
      <c r="L5208">
        <v>-0.14426709474006033</v>
      </c>
      <c r="M5208" t="s">
        <v>157</v>
      </c>
    </row>
    <row r="5209" spans="1:13" x14ac:dyDescent="0.3">
      <c r="A5209">
        <v>59</v>
      </c>
      <c r="B5209" t="s">
        <v>632</v>
      </c>
      <c r="C5209" s="1">
        <v>45352</v>
      </c>
      <c r="D5209" t="s">
        <v>35</v>
      </c>
      <c r="E5209" t="str">
        <f t="shared" si="81"/>
        <v>2024/03</v>
      </c>
      <c r="F5209">
        <v>16980983.971577398</v>
      </c>
      <c r="G5209">
        <v>-1.9177556486612853E-2</v>
      </c>
      <c r="H5209" t="s">
        <v>13</v>
      </c>
      <c r="I5209">
        <v>2024</v>
      </c>
      <c r="J5209" t="s">
        <v>633</v>
      </c>
      <c r="K5209">
        <v>-2315920.3602194451</v>
      </c>
      <c r="L5209">
        <v>-0.13638316625796298</v>
      </c>
      <c r="M5209" t="s">
        <v>157</v>
      </c>
    </row>
    <row r="5210" spans="1:13" x14ac:dyDescent="0.3">
      <c r="A5210">
        <v>59</v>
      </c>
      <c r="B5210" t="s">
        <v>632</v>
      </c>
      <c r="C5210" s="1">
        <v>45323</v>
      </c>
      <c r="D5210" t="s">
        <v>36</v>
      </c>
      <c r="E5210" t="str">
        <f t="shared" si="81"/>
        <v>2024/02</v>
      </c>
      <c r="F5210">
        <v>17309780.430254702</v>
      </c>
      <c r="G5210">
        <v>0.10730311147846926</v>
      </c>
      <c r="H5210" t="s">
        <v>13</v>
      </c>
      <c r="I5210">
        <v>2024</v>
      </c>
      <c r="J5210" t="s">
        <v>633</v>
      </c>
      <c r="K5210">
        <v>-2315920.3602194451</v>
      </c>
      <c r="L5210">
        <v>-0.13379259023826728</v>
      </c>
      <c r="M5210" t="s">
        <v>157</v>
      </c>
    </row>
    <row r="5211" spans="1:13" x14ac:dyDescent="0.3">
      <c r="A5211">
        <v>59</v>
      </c>
      <c r="B5211" t="s">
        <v>632</v>
      </c>
      <c r="C5211" s="1">
        <v>45292</v>
      </c>
      <c r="D5211" t="s">
        <v>37</v>
      </c>
      <c r="E5211" t="str">
        <f t="shared" si="81"/>
        <v>2024/01</v>
      </c>
      <c r="F5211">
        <v>15548568.4464924</v>
      </c>
      <c r="G5211">
        <v>4.1186086595776009E-2</v>
      </c>
      <c r="H5211" t="s">
        <v>13</v>
      </c>
      <c r="I5211">
        <v>2024</v>
      </c>
      <c r="J5211" t="s">
        <v>633</v>
      </c>
      <c r="K5211">
        <v>-2315920.3602194451</v>
      </c>
      <c r="L5211">
        <v>-0.14894749752617215</v>
      </c>
      <c r="M5211" t="s">
        <v>157</v>
      </c>
    </row>
    <row r="5212" spans="1:13" x14ac:dyDescent="0.3">
      <c r="A5212">
        <v>59</v>
      </c>
      <c r="B5212" t="s">
        <v>632</v>
      </c>
      <c r="C5212" s="1">
        <v>45261</v>
      </c>
      <c r="D5212" t="s">
        <v>38</v>
      </c>
      <c r="E5212" t="str">
        <f t="shared" si="81"/>
        <v>2023/12</v>
      </c>
      <c r="F5212">
        <v>14921192.0317373</v>
      </c>
      <c r="G5212">
        <v>0.15080387379654467</v>
      </c>
      <c r="H5212" t="s">
        <v>13</v>
      </c>
      <c r="I5212">
        <v>2023</v>
      </c>
      <c r="J5212" t="s">
        <v>634</v>
      </c>
      <c r="K5212">
        <v>-1948593.9922219482</v>
      </c>
      <c r="L5212">
        <v>-0.13059238082837474</v>
      </c>
      <c r="M5212" t="s">
        <v>157</v>
      </c>
    </row>
    <row r="5213" spans="1:13" x14ac:dyDescent="0.3">
      <c r="A5213">
        <v>59</v>
      </c>
      <c r="B5213" t="s">
        <v>632</v>
      </c>
      <c r="C5213" s="1">
        <v>45231</v>
      </c>
      <c r="D5213" t="s">
        <v>40</v>
      </c>
      <c r="E5213" t="str">
        <f t="shared" si="81"/>
        <v>2023/11</v>
      </c>
      <c r="F5213">
        <v>12832469.166412501</v>
      </c>
      <c r="G5213">
        <v>4.9094365834152998E-2</v>
      </c>
      <c r="H5213" t="s">
        <v>13</v>
      </c>
      <c r="I5213">
        <v>2023</v>
      </c>
      <c r="J5213" t="s">
        <v>634</v>
      </c>
      <c r="K5213">
        <v>-1948593.9922219482</v>
      </c>
      <c r="L5213">
        <v>-0.15184871804112079</v>
      </c>
      <c r="M5213" t="s">
        <v>157</v>
      </c>
    </row>
    <row r="5214" spans="1:13" x14ac:dyDescent="0.3">
      <c r="A5214">
        <v>59</v>
      </c>
      <c r="B5214" t="s">
        <v>632</v>
      </c>
      <c r="C5214" s="1">
        <v>45200</v>
      </c>
      <c r="D5214" t="s">
        <v>41</v>
      </c>
      <c r="E5214" t="str">
        <f t="shared" si="81"/>
        <v>2023/10</v>
      </c>
      <c r="F5214">
        <v>12217682.001542</v>
      </c>
      <c r="G5214">
        <v>-4.5710894626529136E-2</v>
      </c>
      <c r="H5214" t="s">
        <v>13</v>
      </c>
      <c r="I5214">
        <v>2023</v>
      </c>
      <c r="J5214" t="s">
        <v>634</v>
      </c>
      <c r="K5214">
        <v>-1948593.9922219482</v>
      </c>
      <c r="L5214">
        <v>-0.15948966358561428</v>
      </c>
      <c r="M5214" t="s">
        <v>157</v>
      </c>
    </row>
    <row r="5215" spans="1:13" x14ac:dyDescent="0.3">
      <c r="A5215">
        <v>59</v>
      </c>
      <c r="B5215" t="s">
        <v>632</v>
      </c>
      <c r="C5215" s="1">
        <v>45170</v>
      </c>
      <c r="D5215" t="s">
        <v>42</v>
      </c>
      <c r="E5215" t="str">
        <f t="shared" si="81"/>
        <v>2023/09</v>
      </c>
      <c r="F5215">
        <v>12789124.245960999</v>
      </c>
      <c r="G5215">
        <v>7.4893131782401588E-3</v>
      </c>
      <c r="H5215" t="s">
        <v>13</v>
      </c>
      <c r="I5215">
        <v>2023</v>
      </c>
      <c r="J5215" t="s">
        <v>634</v>
      </c>
      <c r="K5215">
        <v>-1948593.9922219482</v>
      </c>
      <c r="L5215">
        <v>-0.15236336396038563</v>
      </c>
      <c r="M5215" t="s">
        <v>157</v>
      </c>
    </row>
    <row r="5216" spans="1:13" x14ac:dyDescent="0.3">
      <c r="A5216">
        <v>59</v>
      </c>
      <c r="B5216" t="s">
        <v>632</v>
      </c>
      <c r="C5216" s="1">
        <v>45139</v>
      </c>
      <c r="D5216" t="s">
        <v>43</v>
      </c>
      <c r="E5216" t="str">
        <f t="shared" si="81"/>
        <v>2023/08</v>
      </c>
      <c r="F5216">
        <v>12693700.2652713</v>
      </c>
      <c r="G5216">
        <v>3.1319007449317704E-2</v>
      </c>
      <c r="H5216" t="s">
        <v>13</v>
      </c>
      <c r="I5216">
        <v>2023</v>
      </c>
      <c r="J5216" t="s">
        <v>634</v>
      </c>
      <c r="K5216">
        <v>-1948593.9922219482</v>
      </c>
      <c r="L5216">
        <v>-0.1535087446135078</v>
      </c>
      <c r="M5216" t="s">
        <v>157</v>
      </c>
    </row>
    <row r="5217" spans="1:13" x14ac:dyDescent="0.3">
      <c r="A5217">
        <v>59</v>
      </c>
      <c r="B5217" t="s">
        <v>632</v>
      </c>
      <c r="C5217" s="1">
        <v>45108</v>
      </c>
      <c r="D5217" t="s">
        <v>44</v>
      </c>
      <c r="E5217" t="str">
        <f t="shared" si="81"/>
        <v>2023/07</v>
      </c>
      <c r="F5217">
        <v>12302307.1854499</v>
      </c>
      <c r="G5217">
        <v>4.3276840832944551E-2</v>
      </c>
      <c r="H5217" t="s">
        <v>13</v>
      </c>
      <c r="I5217">
        <v>2023</v>
      </c>
      <c r="J5217" t="s">
        <v>634</v>
      </c>
      <c r="K5217">
        <v>-1948593.9922219482</v>
      </c>
      <c r="L5217">
        <v>-0.15839256513823488</v>
      </c>
      <c r="M5217" t="s">
        <v>157</v>
      </c>
    </row>
    <row r="5218" spans="1:13" x14ac:dyDescent="0.3">
      <c r="A5218">
        <v>59</v>
      </c>
      <c r="B5218" t="s">
        <v>632</v>
      </c>
      <c r="C5218" s="1">
        <v>45078</v>
      </c>
      <c r="D5218" t="s">
        <v>45</v>
      </c>
      <c r="E5218" t="str">
        <f t="shared" si="81"/>
        <v>2023/06</v>
      </c>
      <c r="F5218">
        <v>11781258.1922104</v>
      </c>
      <c r="G5218">
        <v>2.5179047054223233E-2</v>
      </c>
      <c r="H5218" t="s">
        <v>13</v>
      </c>
      <c r="I5218">
        <v>2023</v>
      </c>
      <c r="J5218" t="s">
        <v>634</v>
      </c>
      <c r="K5218">
        <v>-1948593.9922219482</v>
      </c>
      <c r="L5218">
        <v>-0.16539778353302967</v>
      </c>
      <c r="M5218" t="s">
        <v>157</v>
      </c>
    </row>
    <row r="5219" spans="1:13" x14ac:dyDescent="0.3">
      <c r="A5219">
        <v>59</v>
      </c>
      <c r="B5219" t="s">
        <v>632</v>
      </c>
      <c r="C5219" s="1">
        <v>45047</v>
      </c>
      <c r="D5219" t="s">
        <v>46</v>
      </c>
      <c r="E5219" t="str">
        <f t="shared" si="81"/>
        <v>2023/05</v>
      </c>
      <c r="F5219">
        <v>11488320.7568819</v>
      </c>
      <c r="G5219">
        <v>-3.9423980323958323E-2</v>
      </c>
      <c r="H5219" t="s">
        <v>13</v>
      </c>
      <c r="I5219">
        <v>2023</v>
      </c>
      <c r="J5219" t="s">
        <v>634</v>
      </c>
      <c r="K5219">
        <v>-1948593.9922219482</v>
      </c>
      <c r="L5219">
        <v>-0.16961521474360586</v>
      </c>
      <c r="M5219" t="s">
        <v>157</v>
      </c>
    </row>
    <row r="5220" spans="1:13" x14ac:dyDescent="0.3">
      <c r="A5220">
        <v>59</v>
      </c>
      <c r="B5220" t="s">
        <v>632</v>
      </c>
      <c r="C5220" s="1">
        <v>45017</v>
      </c>
      <c r="D5220" t="s">
        <v>47</v>
      </c>
      <c r="E5220" t="str">
        <f t="shared" si="81"/>
        <v>2023/04</v>
      </c>
      <c r="F5220">
        <v>11950282.440396201</v>
      </c>
      <c r="G5220">
        <v>8.5480967541436501E-3</v>
      </c>
      <c r="H5220" t="s">
        <v>13</v>
      </c>
      <c r="I5220">
        <v>2023</v>
      </c>
      <c r="J5220" t="s">
        <v>634</v>
      </c>
      <c r="K5220">
        <v>-1948593.9922219482</v>
      </c>
      <c r="L5220">
        <v>-0.16305840484865933</v>
      </c>
      <c r="M5220" t="s">
        <v>157</v>
      </c>
    </row>
    <row r="5221" spans="1:13" x14ac:dyDescent="0.3">
      <c r="A5221">
        <v>59</v>
      </c>
      <c r="B5221" t="s">
        <v>632</v>
      </c>
      <c r="C5221" s="1">
        <v>44986</v>
      </c>
      <c r="D5221" t="s">
        <v>48</v>
      </c>
      <c r="E5221" t="str">
        <f t="shared" si="81"/>
        <v>2023/03</v>
      </c>
      <c r="F5221">
        <v>11848565.6317866</v>
      </c>
      <c r="G5221">
        <v>-5.4175445648260642E-2</v>
      </c>
      <c r="H5221" t="s">
        <v>13</v>
      </c>
      <c r="I5221">
        <v>2023</v>
      </c>
      <c r="J5221" t="s">
        <v>634</v>
      </c>
      <c r="K5221">
        <v>-1948593.9922219482</v>
      </c>
      <c r="L5221">
        <v>-0.16445821821625234</v>
      </c>
      <c r="M5221" t="s">
        <v>157</v>
      </c>
    </row>
    <row r="5222" spans="1:13" x14ac:dyDescent="0.3">
      <c r="A5222">
        <v>59</v>
      </c>
      <c r="B5222" t="s">
        <v>632</v>
      </c>
      <c r="C5222" s="1">
        <v>44958</v>
      </c>
      <c r="D5222" t="s">
        <v>49</v>
      </c>
      <c r="E5222" t="str">
        <f t="shared" si="81"/>
        <v>2023/02</v>
      </c>
      <c r="F5222">
        <v>12508172.8939797</v>
      </c>
      <c r="G5222">
        <v>3.0415332624648359E-4</v>
      </c>
      <c r="H5222" t="s">
        <v>13</v>
      </c>
      <c r="I5222">
        <v>2023</v>
      </c>
      <c r="J5222" t="s">
        <v>634</v>
      </c>
      <c r="K5222">
        <v>-1948593.9922219482</v>
      </c>
      <c r="L5222">
        <v>-0.15578566180195866</v>
      </c>
      <c r="M5222" t="s">
        <v>157</v>
      </c>
    </row>
    <row r="5223" spans="1:13" x14ac:dyDescent="0.3">
      <c r="A5223">
        <v>59</v>
      </c>
      <c r="B5223" t="s">
        <v>632</v>
      </c>
      <c r="C5223" s="1">
        <v>44927</v>
      </c>
      <c r="D5223" t="s">
        <v>50</v>
      </c>
      <c r="E5223" t="str">
        <f t="shared" si="81"/>
        <v>2023/01</v>
      </c>
      <c r="F5223">
        <v>12504369.070090899</v>
      </c>
      <c r="G5223">
        <v>0.21815518913436063</v>
      </c>
      <c r="H5223" t="s">
        <v>13</v>
      </c>
      <c r="I5223">
        <v>2023</v>
      </c>
      <c r="J5223" t="s">
        <v>634</v>
      </c>
      <c r="K5223">
        <v>-1948593.9922219482</v>
      </c>
      <c r="L5223">
        <v>-0.15583305173571491</v>
      </c>
      <c r="M5223" t="s">
        <v>157</v>
      </c>
    </row>
    <row r="5224" spans="1:13" x14ac:dyDescent="0.3">
      <c r="A5224">
        <v>59</v>
      </c>
      <c r="B5224" t="s">
        <v>632</v>
      </c>
      <c r="C5224" s="1">
        <v>44896</v>
      </c>
      <c r="D5224" t="s">
        <v>51</v>
      </c>
      <c r="E5224" t="str">
        <f t="shared" si="81"/>
        <v>2022/12</v>
      </c>
      <c r="F5224">
        <v>10053520.9829608</v>
      </c>
      <c r="G5224">
        <v>-9.4221449275412993E-3</v>
      </c>
      <c r="H5224" t="s">
        <v>13</v>
      </c>
      <c r="I5224">
        <v>2022</v>
      </c>
      <c r="J5224" t="s">
        <v>635</v>
      </c>
      <c r="K5224">
        <v>-1611021.6847569486</v>
      </c>
      <c r="L5224">
        <v>-0.16024452403166883</v>
      </c>
      <c r="M5224" t="s">
        <v>157</v>
      </c>
    </row>
    <row r="5225" spans="1:13" x14ac:dyDescent="0.3">
      <c r="A5225">
        <v>59</v>
      </c>
      <c r="B5225" t="s">
        <v>632</v>
      </c>
      <c r="C5225" s="1">
        <v>44866</v>
      </c>
      <c r="D5225" t="s">
        <v>53</v>
      </c>
      <c r="E5225" t="str">
        <f t="shared" si="81"/>
        <v>2022/11</v>
      </c>
      <c r="F5225">
        <v>10148694.3793632</v>
      </c>
      <c r="G5225">
        <v>1.3267565847805239E-2</v>
      </c>
      <c r="H5225" t="s">
        <v>13</v>
      </c>
      <c r="I5225">
        <v>2022</v>
      </c>
      <c r="J5225" t="s">
        <v>635</v>
      </c>
      <c r="K5225">
        <v>-1611021.6847569486</v>
      </c>
      <c r="L5225">
        <v>-0.15874176761425299</v>
      </c>
      <c r="M5225" t="s">
        <v>157</v>
      </c>
    </row>
    <row r="5226" spans="1:13" x14ac:dyDescent="0.3">
      <c r="A5226">
        <v>59</v>
      </c>
      <c r="B5226" t="s">
        <v>632</v>
      </c>
      <c r="C5226" s="1">
        <v>44835</v>
      </c>
      <c r="D5226" t="s">
        <v>54</v>
      </c>
      <c r="E5226" t="str">
        <f t="shared" si="81"/>
        <v>2022/10</v>
      </c>
      <c r="F5226">
        <v>10014935.199887499</v>
      </c>
      <c r="G5226">
        <v>5.3586782942365477E-2</v>
      </c>
      <c r="H5226" t="s">
        <v>13</v>
      </c>
      <c r="I5226">
        <v>2022</v>
      </c>
      <c r="J5226" t="s">
        <v>635</v>
      </c>
      <c r="K5226">
        <v>-1611021.6847569486</v>
      </c>
      <c r="L5226">
        <v>-0.1608619179857545</v>
      </c>
      <c r="M5226" t="s">
        <v>157</v>
      </c>
    </row>
    <row r="5227" spans="1:13" x14ac:dyDescent="0.3">
      <c r="A5227">
        <v>59</v>
      </c>
      <c r="B5227" t="s">
        <v>632</v>
      </c>
      <c r="C5227" s="1">
        <v>44805</v>
      </c>
      <c r="D5227" t="s">
        <v>55</v>
      </c>
      <c r="E5227" t="str">
        <f t="shared" si="81"/>
        <v>2022/09</v>
      </c>
      <c r="F5227">
        <v>9492392.7612216007</v>
      </c>
      <c r="G5227">
        <v>-8.9967793918766276E-2</v>
      </c>
      <c r="H5227" t="s">
        <v>13</v>
      </c>
      <c r="I5227">
        <v>2022</v>
      </c>
      <c r="J5227" t="s">
        <v>635</v>
      </c>
      <c r="K5227">
        <v>-1611021.6847569486</v>
      </c>
      <c r="L5227">
        <v>-0.16971713300131316</v>
      </c>
      <c r="M5227" t="s">
        <v>157</v>
      </c>
    </row>
    <row r="5228" spans="1:13" x14ac:dyDescent="0.3">
      <c r="A5228">
        <v>59</v>
      </c>
      <c r="B5228" t="s">
        <v>632</v>
      </c>
      <c r="C5228" s="1">
        <v>44774</v>
      </c>
      <c r="D5228" t="s">
        <v>56</v>
      </c>
      <c r="E5228" t="str">
        <f t="shared" si="81"/>
        <v>2022/08</v>
      </c>
      <c r="F5228">
        <v>10385997.552490899</v>
      </c>
      <c r="G5228">
        <v>-3.5108426121042736E-2</v>
      </c>
      <c r="H5228" t="s">
        <v>13</v>
      </c>
      <c r="I5228">
        <v>2022</v>
      </c>
      <c r="J5228" t="s">
        <v>635</v>
      </c>
      <c r="K5228">
        <v>-1611021.6847569486</v>
      </c>
      <c r="L5228">
        <v>-0.15511477608335977</v>
      </c>
      <c r="M5228" t="s">
        <v>157</v>
      </c>
    </row>
    <row r="5229" spans="1:13" x14ac:dyDescent="0.3">
      <c r="A5229">
        <v>59</v>
      </c>
      <c r="B5229" t="s">
        <v>632</v>
      </c>
      <c r="C5229" s="1">
        <v>44743</v>
      </c>
      <c r="D5229" t="s">
        <v>57</v>
      </c>
      <c r="E5229" t="str">
        <f t="shared" si="81"/>
        <v>2022/07</v>
      </c>
      <c r="F5229">
        <v>10757110.049391299</v>
      </c>
      <c r="G5229">
        <v>0.10756495223990239</v>
      </c>
      <c r="H5229" t="s">
        <v>13</v>
      </c>
      <c r="I5229">
        <v>2022</v>
      </c>
      <c r="J5229" t="s">
        <v>635</v>
      </c>
      <c r="K5229">
        <v>-1611021.6847569486</v>
      </c>
      <c r="L5229">
        <v>-0.1497634287796572</v>
      </c>
      <c r="M5229" t="s">
        <v>157</v>
      </c>
    </row>
    <row r="5230" spans="1:13" x14ac:dyDescent="0.3">
      <c r="A5230">
        <v>59</v>
      </c>
      <c r="B5230" t="s">
        <v>632</v>
      </c>
      <c r="C5230" s="1">
        <v>44713</v>
      </c>
      <c r="D5230" t="s">
        <v>58</v>
      </c>
      <c r="E5230" t="str">
        <f t="shared" si="81"/>
        <v>2022/06</v>
      </c>
      <c r="F5230">
        <v>9660080.5205330905</v>
      </c>
      <c r="G5230">
        <v>-0.12556873401383598</v>
      </c>
      <c r="H5230" t="s">
        <v>13</v>
      </c>
      <c r="I5230">
        <v>2022</v>
      </c>
      <c r="J5230" t="s">
        <v>635</v>
      </c>
      <c r="K5230">
        <v>-1611021.6847569486</v>
      </c>
      <c r="L5230">
        <v>-0.16677104102109955</v>
      </c>
      <c r="M5230" t="s">
        <v>157</v>
      </c>
    </row>
    <row r="5231" spans="1:13" x14ac:dyDescent="0.3">
      <c r="A5231">
        <v>59</v>
      </c>
      <c r="B5231" t="s">
        <v>632</v>
      </c>
      <c r="C5231" s="1">
        <v>44682</v>
      </c>
      <c r="D5231" t="s">
        <v>59</v>
      </c>
      <c r="E5231" t="str">
        <f t="shared" si="81"/>
        <v>2022/05</v>
      </c>
      <c r="F5231">
        <v>10952532.6051648</v>
      </c>
      <c r="G5231">
        <v>-4.751490539732723E-2</v>
      </c>
      <c r="H5231" t="s">
        <v>13</v>
      </c>
      <c r="I5231">
        <v>2022</v>
      </c>
      <c r="J5231" t="s">
        <v>635</v>
      </c>
      <c r="K5231">
        <v>-1611021.6847569486</v>
      </c>
      <c r="L5231">
        <v>-0.14709124755284927</v>
      </c>
      <c r="M5231" t="s">
        <v>157</v>
      </c>
    </row>
    <row r="5232" spans="1:13" x14ac:dyDescent="0.3">
      <c r="A5232">
        <v>59</v>
      </c>
      <c r="B5232" t="s">
        <v>632</v>
      </c>
      <c r="C5232" s="1">
        <v>44652</v>
      </c>
      <c r="D5232" t="s">
        <v>60</v>
      </c>
      <c r="E5232" t="str">
        <f t="shared" si="81"/>
        <v>2022/04</v>
      </c>
      <c r="F5232">
        <v>11485502.903771499</v>
      </c>
      <c r="G5232">
        <v>-3.4742420664060514E-3</v>
      </c>
      <c r="H5232" t="s">
        <v>13</v>
      </c>
      <c r="I5232">
        <v>2022</v>
      </c>
      <c r="J5232" t="s">
        <v>635</v>
      </c>
      <c r="K5232">
        <v>-1611021.6847569486</v>
      </c>
      <c r="L5232">
        <v>-0.14026566344151434</v>
      </c>
      <c r="M5232" t="s">
        <v>157</v>
      </c>
    </row>
    <row r="5233" spans="1:13" x14ac:dyDescent="0.3">
      <c r="A5233">
        <v>59</v>
      </c>
      <c r="B5233" t="s">
        <v>632</v>
      </c>
      <c r="C5233" s="1">
        <v>44621</v>
      </c>
      <c r="D5233" t="s">
        <v>61</v>
      </c>
      <c r="E5233" t="str">
        <f t="shared" si="81"/>
        <v>2022/03</v>
      </c>
      <c r="F5233">
        <v>11525475.7185237</v>
      </c>
      <c r="G5233">
        <v>-8.8241331263189757E-3</v>
      </c>
      <c r="H5233" t="s">
        <v>13</v>
      </c>
      <c r="I5233">
        <v>2022</v>
      </c>
      <c r="J5233" t="s">
        <v>635</v>
      </c>
      <c r="K5233">
        <v>-1611021.6847569486</v>
      </c>
      <c r="L5233">
        <v>-0.13977919212199813</v>
      </c>
      <c r="M5233" t="s">
        <v>157</v>
      </c>
    </row>
    <row r="5234" spans="1:13" x14ac:dyDescent="0.3">
      <c r="A5234">
        <v>59</v>
      </c>
      <c r="B5234" t="s">
        <v>632</v>
      </c>
      <c r="C5234" s="1">
        <v>44593</v>
      </c>
      <c r="D5234" t="s">
        <v>62</v>
      </c>
      <c r="E5234" t="str">
        <f t="shared" si="81"/>
        <v>2022/02</v>
      </c>
      <c r="F5234">
        <v>11627628.0908312</v>
      </c>
      <c r="G5234">
        <v>7.4313669085071435E-2</v>
      </c>
      <c r="H5234" t="s">
        <v>13</v>
      </c>
      <c r="I5234">
        <v>2022</v>
      </c>
      <c r="J5234" t="s">
        <v>635</v>
      </c>
      <c r="K5234">
        <v>-1611021.6847569486</v>
      </c>
      <c r="L5234">
        <v>-0.13855118792690804</v>
      </c>
      <c r="M5234" t="s">
        <v>157</v>
      </c>
    </row>
    <row r="5235" spans="1:13" x14ac:dyDescent="0.3">
      <c r="A5235">
        <v>59</v>
      </c>
      <c r="B5235" t="s">
        <v>632</v>
      </c>
      <c r="C5235" s="1">
        <v>44562</v>
      </c>
      <c r="D5235" t="s">
        <v>63</v>
      </c>
      <c r="E5235" t="str">
        <f t="shared" si="81"/>
        <v>2022/01</v>
      </c>
      <c r="F5235">
        <v>10794862.5287163</v>
      </c>
      <c r="G5235">
        <v>-8.6280357039419747E-2</v>
      </c>
      <c r="H5235" t="s">
        <v>128</v>
      </c>
      <c r="I5235">
        <v>2022</v>
      </c>
      <c r="J5235" t="s">
        <v>635</v>
      </c>
      <c r="K5235">
        <v>-1611021.6847569486</v>
      </c>
      <c r="L5235">
        <v>-0.14923966659800786</v>
      </c>
      <c r="M5235" t="s">
        <v>157</v>
      </c>
    </row>
    <row r="5236" spans="1:13" x14ac:dyDescent="0.3">
      <c r="A5236">
        <v>59</v>
      </c>
      <c r="B5236" t="s">
        <v>632</v>
      </c>
      <c r="C5236" s="1">
        <v>44531</v>
      </c>
      <c r="D5236" t="s">
        <v>64</v>
      </c>
      <c r="E5236" t="str">
        <f t="shared" si="81"/>
        <v>2021/12</v>
      </c>
      <c r="F5236">
        <v>11767608.166341299</v>
      </c>
      <c r="G5236">
        <v>7.1970368817161928E-2</v>
      </c>
      <c r="H5236" t="s">
        <v>128</v>
      </c>
      <c r="I5236">
        <v>2021</v>
      </c>
      <c r="J5236" t="s">
        <v>636</v>
      </c>
      <c r="K5236">
        <v>-1469658.7814882791</v>
      </c>
      <c r="L5236">
        <v>-0.12489018674941273</v>
      </c>
      <c r="M5236" t="s">
        <v>157</v>
      </c>
    </row>
    <row r="5237" spans="1:13" x14ac:dyDescent="0.3">
      <c r="A5237">
        <v>59</v>
      </c>
      <c r="B5237" t="s">
        <v>632</v>
      </c>
      <c r="C5237" s="1">
        <v>44501</v>
      </c>
      <c r="D5237" t="s">
        <v>66</v>
      </c>
      <c r="E5237" t="str">
        <f t="shared" si="81"/>
        <v>2021/11</v>
      </c>
      <c r="F5237">
        <v>10950447.438483801</v>
      </c>
      <c r="G5237">
        <v>-0.14008435414965767</v>
      </c>
      <c r="H5237" t="s">
        <v>128</v>
      </c>
      <c r="I5237">
        <v>2021</v>
      </c>
      <c r="J5237" t="s">
        <v>636</v>
      </c>
      <c r="K5237">
        <v>-1469658.7814882791</v>
      </c>
      <c r="L5237">
        <v>-0.13420992975349763</v>
      </c>
      <c r="M5237" t="s">
        <v>157</v>
      </c>
    </row>
    <row r="5238" spans="1:13" x14ac:dyDescent="0.3">
      <c r="A5238">
        <v>59</v>
      </c>
      <c r="B5238" t="s">
        <v>632</v>
      </c>
      <c r="C5238" s="1">
        <v>44470</v>
      </c>
      <c r="D5238" t="s">
        <v>67</v>
      </c>
      <c r="E5238" t="str">
        <f t="shared" si="81"/>
        <v>2021/10</v>
      </c>
      <c r="F5238">
        <v>12597075.3450133</v>
      </c>
      <c r="G5238">
        <v>7.3356735996937081E-2</v>
      </c>
      <c r="H5238" t="s">
        <v>13</v>
      </c>
      <c r="I5238">
        <v>2021</v>
      </c>
      <c r="J5238" t="s">
        <v>636</v>
      </c>
      <c r="K5238">
        <v>-1469658.7814882791</v>
      </c>
      <c r="L5238">
        <v>-0.11666666597100737</v>
      </c>
      <c r="M5238" t="s">
        <v>157</v>
      </c>
    </row>
    <row r="5239" spans="1:13" x14ac:dyDescent="0.3">
      <c r="A5239">
        <v>59</v>
      </c>
      <c r="B5239" t="s">
        <v>632</v>
      </c>
      <c r="C5239" s="1">
        <v>44440</v>
      </c>
      <c r="D5239" t="s">
        <v>68</v>
      </c>
      <c r="E5239" t="str">
        <f t="shared" si="81"/>
        <v>2021/09</v>
      </c>
      <c r="F5239">
        <v>11706074.9733465</v>
      </c>
      <c r="G5239">
        <v>2.6202361746933741E-2</v>
      </c>
      <c r="H5239" t="s">
        <v>128</v>
      </c>
      <c r="I5239">
        <v>2021</v>
      </c>
      <c r="J5239" t="s">
        <v>636</v>
      </c>
      <c r="K5239">
        <v>-1469658.7814882791</v>
      </c>
      <c r="L5239">
        <v>-0.12554667425542185</v>
      </c>
      <c r="M5239" t="s">
        <v>157</v>
      </c>
    </row>
    <row r="5240" spans="1:13" x14ac:dyDescent="0.3">
      <c r="A5240">
        <v>59</v>
      </c>
      <c r="B5240" t="s">
        <v>632</v>
      </c>
      <c r="C5240" s="1">
        <v>44409</v>
      </c>
      <c r="D5240" t="s">
        <v>69</v>
      </c>
      <c r="E5240" t="str">
        <f t="shared" si="81"/>
        <v>2021/08</v>
      </c>
      <c r="F5240">
        <v>11403331.776482601</v>
      </c>
      <c r="G5240">
        <v>-2.5150440919558356E-2</v>
      </c>
      <c r="H5240" t="s">
        <v>128</v>
      </c>
      <c r="I5240">
        <v>2021</v>
      </c>
      <c r="J5240" t="s">
        <v>636</v>
      </c>
      <c r="K5240">
        <v>-1469658.7814882791</v>
      </c>
      <c r="L5240">
        <v>-0.1288797704298314</v>
      </c>
      <c r="M5240" t="s">
        <v>157</v>
      </c>
    </row>
    <row r="5241" spans="1:13" x14ac:dyDescent="0.3">
      <c r="A5241">
        <v>59</v>
      </c>
      <c r="B5241" t="s">
        <v>632</v>
      </c>
      <c r="C5241" s="1">
        <v>44378</v>
      </c>
      <c r="D5241" t="s">
        <v>70</v>
      </c>
      <c r="E5241" t="str">
        <f t="shared" si="81"/>
        <v>2021/07</v>
      </c>
      <c r="F5241">
        <v>11693767.5836099</v>
      </c>
      <c r="G5241">
        <v>-1.2341965518532224E-2</v>
      </c>
      <c r="H5241" t="s">
        <v>128</v>
      </c>
      <c r="I5241">
        <v>2021</v>
      </c>
      <c r="J5241" t="s">
        <v>636</v>
      </c>
      <c r="K5241">
        <v>-1469658.7814882791</v>
      </c>
      <c r="L5241">
        <v>-0.12567880890228803</v>
      </c>
      <c r="M5241" t="s">
        <v>157</v>
      </c>
    </row>
    <row r="5242" spans="1:13" x14ac:dyDescent="0.3">
      <c r="A5242">
        <v>59</v>
      </c>
      <c r="B5242" t="s">
        <v>632</v>
      </c>
      <c r="C5242" s="1">
        <v>44348</v>
      </c>
      <c r="D5242" t="s">
        <v>71</v>
      </c>
      <c r="E5242" t="str">
        <f t="shared" si="81"/>
        <v>2021/06</v>
      </c>
      <c r="F5242">
        <v>11838985.956634499</v>
      </c>
      <c r="G5242">
        <v>-2.2814690884734413E-2</v>
      </c>
      <c r="H5242" t="s">
        <v>128</v>
      </c>
      <c r="I5242">
        <v>2021</v>
      </c>
      <c r="J5242" t="s">
        <v>636</v>
      </c>
      <c r="K5242">
        <v>-1469658.7814882791</v>
      </c>
      <c r="L5242">
        <v>-0.12413721807522636</v>
      </c>
      <c r="M5242" t="s">
        <v>157</v>
      </c>
    </row>
    <row r="5243" spans="1:13" x14ac:dyDescent="0.3">
      <c r="A5243">
        <v>59</v>
      </c>
      <c r="B5243" t="s">
        <v>632</v>
      </c>
      <c r="C5243" s="1">
        <v>44317</v>
      </c>
      <c r="D5243" t="s">
        <v>72</v>
      </c>
      <c r="E5243" t="str">
        <f t="shared" si="81"/>
        <v>2021/05</v>
      </c>
      <c r="F5243">
        <v>12112193.4837591</v>
      </c>
      <c r="G5243">
        <v>-4.5873254407868998E-2</v>
      </c>
      <c r="H5243" t="s">
        <v>13</v>
      </c>
      <c r="I5243">
        <v>2021</v>
      </c>
      <c r="J5243" t="s">
        <v>636</v>
      </c>
      <c r="K5243">
        <v>-1469658.7814882791</v>
      </c>
      <c r="L5243">
        <v>-0.12133712885770058</v>
      </c>
      <c r="M5243" t="s">
        <v>157</v>
      </c>
    </row>
    <row r="5244" spans="1:13" x14ac:dyDescent="0.3">
      <c r="A5244">
        <v>59</v>
      </c>
      <c r="B5244" t="s">
        <v>632</v>
      </c>
      <c r="C5244" s="1">
        <v>44287</v>
      </c>
      <c r="D5244" t="s">
        <v>73</v>
      </c>
      <c r="E5244" t="str">
        <f t="shared" si="81"/>
        <v>2021/04</v>
      </c>
      <c r="F5244">
        <v>12680760.5250431</v>
      </c>
      <c r="G5244">
        <v>3.4959627076655432E-2</v>
      </c>
      <c r="H5244" t="s">
        <v>13</v>
      </c>
      <c r="I5244">
        <v>2021</v>
      </c>
      <c r="J5244" t="s">
        <v>636</v>
      </c>
      <c r="K5244">
        <v>-1469658.7814882791</v>
      </c>
      <c r="L5244">
        <v>-0.1158967381006735</v>
      </c>
      <c r="M5244" t="s">
        <v>157</v>
      </c>
    </row>
    <row r="5245" spans="1:13" x14ac:dyDescent="0.3">
      <c r="A5245">
        <v>59</v>
      </c>
      <c r="B5245" t="s">
        <v>632</v>
      </c>
      <c r="C5245" s="1">
        <v>44256</v>
      </c>
      <c r="D5245" t="s">
        <v>74</v>
      </c>
      <c r="E5245" t="str">
        <f t="shared" si="81"/>
        <v>2021/03</v>
      </c>
      <c r="F5245">
        <v>12245105.405969201</v>
      </c>
      <c r="G5245">
        <v>-2.3512939607049431E-3</v>
      </c>
      <c r="H5245" t="s">
        <v>13</v>
      </c>
      <c r="I5245">
        <v>2021</v>
      </c>
      <c r="J5245" t="s">
        <v>636</v>
      </c>
      <c r="K5245">
        <v>-1469658.7814882791</v>
      </c>
      <c r="L5245">
        <v>-0.12002010050251222</v>
      </c>
      <c r="M5245" t="s">
        <v>157</v>
      </c>
    </row>
    <row r="5246" spans="1:13" x14ac:dyDescent="0.3">
      <c r="A5246">
        <v>59</v>
      </c>
      <c r="B5246" t="s">
        <v>632</v>
      </c>
      <c r="C5246" s="1">
        <v>44228</v>
      </c>
      <c r="D5246" t="s">
        <v>75</v>
      </c>
      <c r="E5246" t="str">
        <f t="shared" si="81"/>
        <v>2021/02</v>
      </c>
      <c r="F5246">
        <v>12273931.1239463</v>
      </c>
      <c r="G5246">
        <v>0.10110465354511991</v>
      </c>
      <c r="H5246" t="s">
        <v>13</v>
      </c>
      <c r="I5246">
        <v>2021</v>
      </c>
      <c r="J5246" t="s">
        <v>636</v>
      </c>
      <c r="K5246">
        <v>-1469658.7814882791</v>
      </c>
      <c r="L5246">
        <v>-0.11973822947572124</v>
      </c>
      <c r="M5246" t="s">
        <v>157</v>
      </c>
    </row>
    <row r="5247" spans="1:13" x14ac:dyDescent="0.3">
      <c r="A5247">
        <v>59</v>
      </c>
      <c r="B5247" t="s">
        <v>632</v>
      </c>
      <c r="C5247" s="1">
        <v>44197</v>
      </c>
      <c r="D5247" t="s">
        <v>76</v>
      </c>
      <c r="E5247" t="str">
        <f t="shared" si="81"/>
        <v>2021/01</v>
      </c>
      <c r="F5247">
        <v>11093650.7356702</v>
      </c>
      <c r="G5247">
        <v>-3.5657466722948956E-2</v>
      </c>
      <c r="H5247" t="s">
        <v>13</v>
      </c>
      <c r="I5247">
        <v>2021</v>
      </c>
      <c r="J5247" t="s">
        <v>636</v>
      </c>
      <c r="K5247">
        <v>-1469658.7814882791</v>
      </c>
      <c r="L5247">
        <v>-0.13247746990652781</v>
      </c>
      <c r="M5247" t="s">
        <v>157</v>
      </c>
    </row>
    <row r="5248" spans="1:13" x14ac:dyDescent="0.3">
      <c r="A5248">
        <v>59</v>
      </c>
      <c r="B5248" t="s">
        <v>632</v>
      </c>
      <c r="C5248" s="1">
        <v>44166</v>
      </c>
      <c r="D5248" t="s">
        <v>77</v>
      </c>
      <c r="E5248" t="str">
        <f t="shared" si="81"/>
        <v>2020/12</v>
      </c>
      <c r="F5248">
        <v>11496359.333918599</v>
      </c>
      <c r="G5248">
        <v>1.0071899382314821E-2</v>
      </c>
      <c r="H5248" t="s">
        <v>13</v>
      </c>
      <c r="I5248">
        <v>2020</v>
      </c>
      <c r="J5248" t="s">
        <v>637</v>
      </c>
      <c r="K5248">
        <v>-1823729.4384128896</v>
      </c>
      <c r="L5248">
        <v>-0.15863538929513096</v>
      </c>
      <c r="M5248" t="s">
        <v>157</v>
      </c>
    </row>
    <row r="5249" spans="1:13" x14ac:dyDescent="0.3">
      <c r="A5249">
        <v>59</v>
      </c>
      <c r="B5249" t="s">
        <v>632</v>
      </c>
      <c r="C5249" s="1">
        <v>44136</v>
      </c>
      <c r="D5249" t="s">
        <v>79</v>
      </c>
      <c r="E5249" t="str">
        <f t="shared" si="81"/>
        <v>2020/11</v>
      </c>
      <c r="F5249">
        <v>11381150.320170499</v>
      </c>
      <c r="G5249">
        <v>0.17028999483885968</v>
      </c>
      <c r="H5249" t="s">
        <v>13</v>
      </c>
      <c r="I5249">
        <v>2020</v>
      </c>
      <c r="J5249" t="s">
        <v>637</v>
      </c>
      <c r="K5249">
        <v>-1823729.4384128896</v>
      </c>
      <c r="L5249">
        <v>-0.16024122229373811</v>
      </c>
      <c r="M5249" t="s">
        <v>157</v>
      </c>
    </row>
    <row r="5250" spans="1:13" x14ac:dyDescent="0.3">
      <c r="A5250">
        <v>59</v>
      </c>
      <c r="B5250" t="s">
        <v>632</v>
      </c>
      <c r="C5250" s="1">
        <v>44105</v>
      </c>
      <c r="D5250" t="s">
        <v>80</v>
      </c>
      <c r="E5250" t="str">
        <f t="shared" si="81"/>
        <v>2020/10</v>
      </c>
      <c r="F5250">
        <v>9599092.0067163594</v>
      </c>
      <c r="G5250">
        <v>-4.4451732923366773E-2</v>
      </c>
      <c r="H5250" t="s">
        <v>128</v>
      </c>
      <c r="I5250">
        <v>2020</v>
      </c>
      <c r="J5250" t="s">
        <v>637</v>
      </c>
      <c r="K5250">
        <v>-1823729.4384128896</v>
      </c>
      <c r="L5250">
        <v>-0.18998978623570334</v>
      </c>
      <c r="M5250" t="s">
        <v>157</v>
      </c>
    </row>
    <row r="5251" spans="1:13" x14ac:dyDescent="0.3">
      <c r="A5251">
        <v>59</v>
      </c>
      <c r="B5251" t="s">
        <v>632</v>
      </c>
      <c r="C5251" s="1">
        <v>44075</v>
      </c>
      <c r="D5251" t="s">
        <v>81</v>
      </c>
      <c r="E5251" t="str">
        <f t="shared" ref="E5251:E5314" si="82">TEXT(C5251,"yyyy/mm")</f>
        <v>2020/09</v>
      </c>
      <c r="F5251">
        <v>10035414.0731334</v>
      </c>
      <c r="G5251">
        <v>-7.3444825853698228E-2</v>
      </c>
      <c r="H5251" t="s">
        <v>128</v>
      </c>
      <c r="I5251">
        <v>2020</v>
      </c>
      <c r="J5251" t="s">
        <v>637</v>
      </c>
      <c r="K5251">
        <v>-1823729.4384128896</v>
      </c>
      <c r="L5251">
        <v>-0.18172936613500981</v>
      </c>
      <c r="M5251" t="s">
        <v>157</v>
      </c>
    </row>
    <row r="5252" spans="1:13" x14ac:dyDescent="0.3">
      <c r="A5252">
        <v>59</v>
      </c>
      <c r="B5252" t="s">
        <v>632</v>
      </c>
      <c r="C5252" s="1">
        <v>44044</v>
      </c>
      <c r="D5252" t="s">
        <v>82</v>
      </c>
      <c r="E5252" t="str">
        <f t="shared" si="82"/>
        <v>2020/08</v>
      </c>
      <c r="F5252">
        <v>10800204.510884801</v>
      </c>
      <c r="G5252">
        <v>0.22564330406568958</v>
      </c>
      <c r="H5252" t="s">
        <v>13</v>
      </c>
      <c r="I5252">
        <v>2020</v>
      </c>
      <c r="J5252" t="s">
        <v>637</v>
      </c>
      <c r="K5252">
        <v>-1823729.4384128896</v>
      </c>
      <c r="L5252">
        <v>-0.16886063931241999</v>
      </c>
      <c r="M5252" t="s">
        <v>157</v>
      </c>
    </row>
    <row r="5253" spans="1:13" x14ac:dyDescent="0.3">
      <c r="A5253">
        <v>59</v>
      </c>
      <c r="B5253" t="s">
        <v>632</v>
      </c>
      <c r="C5253" s="1">
        <v>44013</v>
      </c>
      <c r="D5253" t="s">
        <v>83</v>
      </c>
      <c r="E5253" t="str">
        <f t="shared" si="82"/>
        <v>2020/07</v>
      </c>
      <c r="F5253">
        <v>8618592.3086449094</v>
      </c>
      <c r="G5253">
        <v>-1.440087956045282E-2</v>
      </c>
      <c r="H5253" t="s">
        <v>128</v>
      </c>
      <c r="I5253">
        <v>2020</v>
      </c>
      <c r="J5253" t="s">
        <v>637</v>
      </c>
      <c r="K5253">
        <v>-1823729.4384128896</v>
      </c>
      <c r="L5253">
        <v>-0.21160409648146269</v>
      </c>
      <c r="M5253" t="s">
        <v>157</v>
      </c>
    </row>
    <row r="5254" spans="1:13" x14ac:dyDescent="0.3">
      <c r="A5254">
        <v>59</v>
      </c>
      <c r="B5254" t="s">
        <v>632</v>
      </c>
      <c r="C5254" s="1">
        <v>43983</v>
      </c>
      <c r="D5254" t="s">
        <v>84</v>
      </c>
      <c r="E5254" t="str">
        <f t="shared" si="82"/>
        <v>2020/06</v>
      </c>
      <c r="F5254">
        <v>8743605.6087149698</v>
      </c>
      <c r="G5254">
        <v>-8.178799290101621E-2</v>
      </c>
      <c r="H5254" t="s">
        <v>128</v>
      </c>
      <c r="I5254">
        <v>2020</v>
      </c>
      <c r="J5254" t="s">
        <v>637</v>
      </c>
      <c r="K5254">
        <v>-1823729.4384128896</v>
      </c>
      <c r="L5254">
        <v>-0.20857864821751942</v>
      </c>
      <c r="M5254" t="s">
        <v>157</v>
      </c>
    </row>
    <row r="5255" spans="1:13" x14ac:dyDescent="0.3">
      <c r="A5255">
        <v>59</v>
      </c>
      <c r="B5255" t="s">
        <v>632</v>
      </c>
      <c r="C5255" s="1">
        <v>43952</v>
      </c>
      <c r="D5255" t="s">
        <v>85</v>
      </c>
      <c r="E5255" t="str">
        <f t="shared" si="82"/>
        <v>2020/05</v>
      </c>
      <c r="F5255">
        <v>9488785.6036678404</v>
      </c>
      <c r="G5255">
        <v>7.0359194994354696E-2</v>
      </c>
      <c r="H5255" t="s">
        <v>13</v>
      </c>
      <c r="I5255">
        <v>2020</v>
      </c>
      <c r="J5255" t="s">
        <v>637</v>
      </c>
      <c r="K5255">
        <v>-1823729.4384128896</v>
      </c>
      <c r="L5255">
        <v>-0.19219840289235079</v>
      </c>
      <c r="M5255" t="s">
        <v>157</v>
      </c>
    </row>
    <row r="5256" spans="1:13" x14ac:dyDescent="0.3">
      <c r="A5256">
        <v>59</v>
      </c>
      <c r="B5256" t="s">
        <v>632</v>
      </c>
      <c r="C5256" s="1">
        <v>43922</v>
      </c>
      <c r="D5256" t="s">
        <v>86</v>
      </c>
      <c r="E5256" t="str">
        <f t="shared" si="82"/>
        <v>2020/04</v>
      </c>
      <c r="F5256">
        <v>8844107.72544159</v>
      </c>
      <c r="G5256">
        <v>2.5971925016607746E-2</v>
      </c>
      <c r="H5256" t="s">
        <v>13</v>
      </c>
      <c r="I5256">
        <v>2020</v>
      </c>
      <c r="J5256" t="s">
        <v>637</v>
      </c>
      <c r="K5256">
        <v>-1823729.4384128896</v>
      </c>
      <c r="L5256">
        <v>-0.20620841525557401</v>
      </c>
      <c r="M5256" t="s">
        <v>157</v>
      </c>
    </row>
    <row r="5257" spans="1:13" x14ac:dyDescent="0.3">
      <c r="A5257">
        <v>59</v>
      </c>
      <c r="B5257" t="s">
        <v>632</v>
      </c>
      <c r="C5257" s="1">
        <v>43891</v>
      </c>
      <c r="D5257" t="s">
        <v>87</v>
      </c>
      <c r="E5257" t="str">
        <f t="shared" si="82"/>
        <v>2020/03</v>
      </c>
      <c r="F5257">
        <v>8617366.4222006593</v>
      </c>
      <c r="G5257">
        <v>-0.20189831355263554</v>
      </c>
      <c r="H5257" t="s">
        <v>13</v>
      </c>
      <c r="I5257">
        <v>2020</v>
      </c>
      <c r="J5257" t="s">
        <v>637</v>
      </c>
      <c r="K5257">
        <v>-1823729.4384128896</v>
      </c>
      <c r="L5257">
        <v>-0.21163419878658876</v>
      </c>
      <c r="M5257" t="s">
        <v>157</v>
      </c>
    </row>
    <row r="5258" spans="1:13" x14ac:dyDescent="0.3">
      <c r="A5258">
        <v>59</v>
      </c>
      <c r="B5258" t="s">
        <v>632</v>
      </c>
      <c r="C5258" s="1">
        <v>43862</v>
      </c>
      <c r="D5258" t="s">
        <v>88</v>
      </c>
      <c r="E5258" t="str">
        <f t="shared" si="82"/>
        <v>2020/02</v>
      </c>
      <c r="F5258">
        <v>10545274.3649677</v>
      </c>
      <c r="G5258">
        <v>-8.1975870702723067E-2</v>
      </c>
      <c r="H5258" t="s">
        <v>13</v>
      </c>
      <c r="I5258">
        <v>2020</v>
      </c>
      <c r="J5258" t="s">
        <v>637</v>
      </c>
      <c r="K5258">
        <v>-1823729.4384128896</v>
      </c>
      <c r="L5258">
        <v>-0.17294281545404586</v>
      </c>
      <c r="M5258" t="s">
        <v>157</v>
      </c>
    </row>
    <row r="5259" spans="1:13" x14ac:dyDescent="0.3">
      <c r="A5259">
        <v>59</v>
      </c>
      <c r="B5259" t="s">
        <v>632</v>
      </c>
      <c r="C5259" s="1">
        <v>43831</v>
      </c>
      <c r="D5259" t="s">
        <v>89</v>
      </c>
      <c r="E5259" t="str">
        <f t="shared" si="82"/>
        <v>2020/01</v>
      </c>
      <c r="F5259">
        <v>11446153.134737</v>
      </c>
      <c r="G5259">
        <v>-8.3228664629390298E-2</v>
      </c>
      <c r="H5259" t="s">
        <v>13</v>
      </c>
      <c r="I5259">
        <v>2020</v>
      </c>
      <c r="J5259" t="s">
        <v>637</v>
      </c>
      <c r="K5259">
        <v>-1823729.4384128896</v>
      </c>
      <c r="L5259">
        <v>-0.15933121083957905</v>
      </c>
      <c r="M5259" t="s">
        <v>157</v>
      </c>
    </row>
    <row r="5260" spans="1:13" x14ac:dyDescent="0.3">
      <c r="A5260">
        <v>59</v>
      </c>
      <c r="B5260" t="s">
        <v>632</v>
      </c>
      <c r="C5260" s="1">
        <v>43800</v>
      </c>
      <c r="D5260" t="s">
        <v>90</v>
      </c>
      <c r="E5260" t="str">
        <f t="shared" si="82"/>
        <v>2019/12</v>
      </c>
      <c r="F5260">
        <v>12439568.0919725</v>
      </c>
      <c r="G5260">
        <v>3.9359012811942991E-2</v>
      </c>
      <c r="H5260" t="s">
        <v>13</v>
      </c>
      <c r="I5260">
        <v>2019</v>
      </c>
      <c r="J5260" t="s">
        <v>638</v>
      </c>
      <c r="K5260">
        <v>-1456537.7027236605</v>
      </c>
      <c r="L5260">
        <v>-0.11708908958532034</v>
      </c>
      <c r="M5260" t="s">
        <v>157</v>
      </c>
    </row>
    <row r="5261" spans="1:13" x14ac:dyDescent="0.3">
      <c r="A5261">
        <v>59</v>
      </c>
      <c r="B5261" t="s">
        <v>632</v>
      </c>
      <c r="C5261" s="1">
        <v>43770</v>
      </c>
      <c r="D5261" t="s">
        <v>92</v>
      </c>
      <c r="E5261" t="str">
        <f t="shared" si="82"/>
        <v>2019/11</v>
      </c>
      <c r="F5261">
        <v>11959469.060490901</v>
      </c>
      <c r="G5261">
        <v>7.1821511859455206E-2</v>
      </c>
      <c r="H5261" t="s">
        <v>13</v>
      </c>
      <c r="I5261">
        <v>2019</v>
      </c>
      <c r="J5261" t="s">
        <v>638</v>
      </c>
      <c r="K5261">
        <v>-1456537.7027236605</v>
      </c>
      <c r="L5261">
        <v>-0.12178949544971472</v>
      </c>
      <c r="M5261" t="s">
        <v>157</v>
      </c>
    </row>
    <row r="5262" spans="1:13" x14ac:dyDescent="0.3">
      <c r="A5262">
        <v>59</v>
      </c>
      <c r="B5262" t="s">
        <v>632</v>
      </c>
      <c r="C5262" s="1">
        <v>43739</v>
      </c>
      <c r="D5262" t="s">
        <v>93</v>
      </c>
      <c r="E5262" t="str">
        <f t="shared" si="82"/>
        <v>2019/10</v>
      </c>
      <c r="F5262">
        <v>11130641.9685835</v>
      </c>
      <c r="G5262">
        <v>-8.5311109534481178E-2</v>
      </c>
      <c r="H5262" t="s">
        <v>13</v>
      </c>
      <c r="I5262">
        <v>2019</v>
      </c>
      <c r="J5262" t="s">
        <v>638</v>
      </c>
      <c r="K5262">
        <v>-1456537.7027236605</v>
      </c>
      <c r="L5262">
        <v>-0.13085837338356338</v>
      </c>
      <c r="M5262" t="s">
        <v>157</v>
      </c>
    </row>
    <row r="5263" spans="1:13" x14ac:dyDescent="0.3">
      <c r="A5263">
        <v>59</v>
      </c>
      <c r="B5263" t="s">
        <v>632</v>
      </c>
      <c r="C5263" s="1">
        <v>43709</v>
      </c>
      <c r="D5263" t="s">
        <v>94</v>
      </c>
      <c r="E5263" t="str">
        <f t="shared" si="82"/>
        <v>2019/09</v>
      </c>
      <c r="F5263">
        <v>12121890.5236513</v>
      </c>
      <c r="G5263">
        <v>-9.804000096624443E-3</v>
      </c>
      <c r="H5263" t="s">
        <v>13</v>
      </c>
      <c r="I5263">
        <v>2019</v>
      </c>
      <c r="J5263" t="s">
        <v>638</v>
      </c>
      <c r="K5263">
        <v>-1456537.7027236605</v>
      </c>
      <c r="L5263">
        <v>-0.12015763546798053</v>
      </c>
      <c r="M5263" t="s">
        <v>157</v>
      </c>
    </row>
    <row r="5264" spans="1:13" x14ac:dyDescent="0.3">
      <c r="A5264">
        <v>59</v>
      </c>
      <c r="B5264" t="s">
        <v>632</v>
      </c>
      <c r="C5264" s="1">
        <v>43678</v>
      </c>
      <c r="D5264" t="s">
        <v>95</v>
      </c>
      <c r="E5264" t="str">
        <f t="shared" si="82"/>
        <v>2019/08</v>
      </c>
      <c r="F5264">
        <v>12241318.0164952</v>
      </c>
      <c r="G5264">
        <v>-0.10966341589592482</v>
      </c>
      <c r="H5264" t="s">
        <v>13</v>
      </c>
      <c r="I5264">
        <v>2019</v>
      </c>
      <c r="J5264" t="s">
        <v>638</v>
      </c>
      <c r="K5264">
        <v>-1456537.7027236605</v>
      </c>
      <c r="L5264">
        <v>-0.11898536585365833</v>
      </c>
      <c r="M5264" t="s">
        <v>157</v>
      </c>
    </row>
    <row r="5265" spans="1:13" x14ac:dyDescent="0.3">
      <c r="A5265">
        <v>59</v>
      </c>
      <c r="B5265" t="s">
        <v>632</v>
      </c>
      <c r="C5265" s="1">
        <v>43647</v>
      </c>
      <c r="D5265" t="s">
        <v>96</v>
      </c>
      <c r="E5265" t="str">
        <f t="shared" si="82"/>
        <v>2019/07</v>
      </c>
      <c r="F5265">
        <v>13660116.3034628</v>
      </c>
      <c r="G5265">
        <v>0.1005344564086415</v>
      </c>
      <c r="H5265" t="s">
        <v>13</v>
      </c>
      <c r="I5265">
        <v>2019</v>
      </c>
      <c r="J5265" t="s">
        <v>638</v>
      </c>
      <c r="K5265">
        <v>-1456537.7027236605</v>
      </c>
      <c r="L5265">
        <v>-0.10662703525843571</v>
      </c>
      <c r="M5265" t="s">
        <v>157</v>
      </c>
    </row>
    <row r="5266" spans="1:13" x14ac:dyDescent="0.3">
      <c r="A5266">
        <v>59</v>
      </c>
      <c r="B5266" t="s">
        <v>632</v>
      </c>
      <c r="C5266" s="1">
        <v>43617</v>
      </c>
      <c r="D5266" t="s">
        <v>97</v>
      </c>
      <c r="E5266" t="str">
        <f t="shared" si="82"/>
        <v>2019/06</v>
      </c>
      <c r="F5266">
        <v>12353580.151339401</v>
      </c>
      <c r="G5266">
        <v>1.3039047840077143E-2</v>
      </c>
      <c r="H5266" t="s">
        <v>13</v>
      </c>
      <c r="I5266">
        <v>2019</v>
      </c>
      <c r="J5266" t="s">
        <v>638</v>
      </c>
      <c r="K5266">
        <v>-1456537.7027236605</v>
      </c>
      <c r="L5266">
        <v>-0.11790409621179652</v>
      </c>
      <c r="M5266" t="s">
        <v>157</v>
      </c>
    </row>
    <row r="5267" spans="1:13" x14ac:dyDescent="0.3">
      <c r="A5267">
        <v>59</v>
      </c>
      <c r="B5267" t="s">
        <v>632</v>
      </c>
      <c r="C5267" s="1">
        <v>43586</v>
      </c>
      <c r="D5267" t="s">
        <v>98</v>
      </c>
      <c r="E5267" t="str">
        <f t="shared" si="82"/>
        <v>2019/05</v>
      </c>
      <c r="F5267">
        <v>12193546.8371257</v>
      </c>
      <c r="G5267">
        <v>2.7203085897675061E-2</v>
      </c>
      <c r="H5267" t="s">
        <v>13</v>
      </c>
      <c r="I5267">
        <v>2019</v>
      </c>
      <c r="J5267" t="s">
        <v>638</v>
      </c>
      <c r="K5267">
        <v>-1456537.7027236605</v>
      </c>
      <c r="L5267">
        <v>-0.11945151990468755</v>
      </c>
      <c r="M5267" t="s">
        <v>157</v>
      </c>
    </row>
    <row r="5268" spans="1:13" x14ac:dyDescent="0.3">
      <c r="A5268">
        <v>59</v>
      </c>
      <c r="B5268" t="s">
        <v>632</v>
      </c>
      <c r="C5268" s="1">
        <v>43556</v>
      </c>
      <c r="D5268" t="s">
        <v>99</v>
      </c>
      <c r="E5268" t="str">
        <f t="shared" si="82"/>
        <v>2019/04</v>
      </c>
      <c r="F5268">
        <v>11866315.761858201</v>
      </c>
      <c r="G5268">
        <v>7.3705449755728625E-2</v>
      </c>
      <c r="H5268" t="s">
        <v>13</v>
      </c>
      <c r="I5268">
        <v>2019</v>
      </c>
      <c r="J5268" t="s">
        <v>638</v>
      </c>
      <c r="K5268">
        <v>-1456537.7027236605</v>
      </c>
      <c r="L5268">
        <v>-0.1227455709046103</v>
      </c>
      <c r="M5268" t="s">
        <v>157</v>
      </c>
    </row>
    <row r="5269" spans="1:13" x14ac:dyDescent="0.3">
      <c r="A5269">
        <v>59</v>
      </c>
      <c r="B5269" t="s">
        <v>632</v>
      </c>
      <c r="C5269" s="1">
        <v>43525</v>
      </c>
      <c r="D5269" t="s">
        <v>100</v>
      </c>
      <c r="E5269" t="str">
        <f t="shared" si="82"/>
        <v>2019/03</v>
      </c>
      <c r="F5269">
        <v>11023157.953951599</v>
      </c>
      <c r="G5269">
        <v>2.3125591325066062E-2</v>
      </c>
      <c r="H5269" t="s">
        <v>13</v>
      </c>
      <c r="I5269">
        <v>2019</v>
      </c>
      <c r="J5269" t="s">
        <v>638</v>
      </c>
      <c r="K5269">
        <v>-1456537.7027236605</v>
      </c>
      <c r="L5269">
        <v>-0.13213434015989206</v>
      </c>
      <c r="M5269" t="s">
        <v>157</v>
      </c>
    </row>
    <row r="5270" spans="1:13" x14ac:dyDescent="0.3">
      <c r="A5270">
        <v>59</v>
      </c>
      <c r="B5270" t="s">
        <v>632</v>
      </c>
      <c r="C5270" s="1">
        <v>43497</v>
      </c>
      <c r="D5270" t="s">
        <v>101</v>
      </c>
      <c r="E5270" t="str">
        <f t="shared" si="82"/>
        <v>2019/02</v>
      </c>
      <c r="F5270">
        <v>10771165.8711583</v>
      </c>
      <c r="G5270">
        <v>4.2608128020303677E-2</v>
      </c>
      <c r="H5270" t="s">
        <v>13</v>
      </c>
      <c r="I5270">
        <v>2019</v>
      </c>
      <c r="J5270" t="s">
        <v>638</v>
      </c>
      <c r="K5270">
        <v>-1456537.7027236605</v>
      </c>
      <c r="L5270">
        <v>-0.1352256311105372</v>
      </c>
      <c r="M5270" t="s">
        <v>157</v>
      </c>
    </row>
    <row r="5271" spans="1:13" x14ac:dyDescent="0.3">
      <c r="A5271">
        <v>59</v>
      </c>
      <c r="B5271" t="s">
        <v>632</v>
      </c>
      <c r="C5271" s="1">
        <v>43466</v>
      </c>
      <c r="D5271" t="s">
        <v>102</v>
      </c>
      <c r="E5271" t="str">
        <f t="shared" si="82"/>
        <v>2019/01</v>
      </c>
      <c r="F5271">
        <v>10321866.530126899</v>
      </c>
      <c r="G5271">
        <v>5.8460133095476251E-3</v>
      </c>
      <c r="H5271" t="s">
        <v>13</v>
      </c>
      <c r="I5271">
        <v>2019</v>
      </c>
      <c r="J5271" t="s">
        <v>638</v>
      </c>
      <c r="K5271">
        <v>-1456537.7027236605</v>
      </c>
      <c r="L5271">
        <v>-0.14111185205431576</v>
      </c>
      <c r="M5271" t="s">
        <v>157</v>
      </c>
    </row>
    <row r="5272" spans="1:13" x14ac:dyDescent="0.3">
      <c r="A5272">
        <v>59</v>
      </c>
      <c r="B5272" t="s">
        <v>632</v>
      </c>
      <c r="C5272" s="1">
        <v>43435</v>
      </c>
      <c r="D5272" t="s">
        <v>103</v>
      </c>
      <c r="E5272" t="str">
        <f t="shared" si="82"/>
        <v>2018/12</v>
      </c>
      <c r="F5272">
        <v>10261700.797201401</v>
      </c>
      <c r="G5272">
        <v>9.2986186555998086E-3</v>
      </c>
      <c r="H5272" t="s">
        <v>13</v>
      </c>
      <c r="I5272">
        <v>2018</v>
      </c>
      <c r="J5272" t="s">
        <v>639</v>
      </c>
      <c r="K5272">
        <v>-1079089.1091699628</v>
      </c>
      <c r="L5272">
        <v>-0.10515694527599703</v>
      </c>
      <c r="M5272" t="s">
        <v>157</v>
      </c>
    </row>
    <row r="5273" spans="1:13" x14ac:dyDescent="0.3">
      <c r="A5273">
        <v>59</v>
      </c>
      <c r="B5273" t="s">
        <v>632</v>
      </c>
      <c r="C5273" s="1">
        <v>43405</v>
      </c>
      <c r="D5273" t="s">
        <v>105</v>
      </c>
      <c r="E5273" t="str">
        <f t="shared" si="82"/>
        <v>2018/11</v>
      </c>
      <c r="F5273">
        <v>10166723.418289199</v>
      </c>
      <c r="G5273">
        <v>2.1661588104527958E-2</v>
      </c>
      <c r="H5273" t="s">
        <v>13</v>
      </c>
      <c r="I5273">
        <v>2018</v>
      </c>
      <c r="J5273" t="s">
        <v>639</v>
      </c>
      <c r="K5273">
        <v>-1079089.1091699628</v>
      </c>
      <c r="L5273">
        <v>-0.10613931989423059</v>
      </c>
      <c r="M5273" t="s">
        <v>157</v>
      </c>
    </row>
    <row r="5274" spans="1:13" x14ac:dyDescent="0.3">
      <c r="A5274">
        <v>59</v>
      </c>
      <c r="B5274" t="s">
        <v>632</v>
      </c>
      <c r="C5274" s="1">
        <v>43374</v>
      </c>
      <c r="D5274" t="s">
        <v>106</v>
      </c>
      <c r="E5274" t="str">
        <f t="shared" si="82"/>
        <v>2018/10</v>
      </c>
      <c r="F5274">
        <v>9948864.1507622302</v>
      </c>
      <c r="G5274">
        <v>-0.15101759307247509</v>
      </c>
      <c r="H5274" t="s">
        <v>13</v>
      </c>
      <c r="I5274">
        <v>2018</v>
      </c>
      <c r="J5274" t="s">
        <v>639</v>
      </c>
      <c r="K5274">
        <v>-1079089.1091699628</v>
      </c>
      <c r="L5274">
        <v>-0.10846354848329984</v>
      </c>
      <c r="M5274" t="s">
        <v>157</v>
      </c>
    </row>
    <row r="5275" spans="1:13" x14ac:dyDescent="0.3">
      <c r="A5275">
        <v>59</v>
      </c>
      <c r="B5275" t="s">
        <v>632</v>
      </c>
      <c r="C5275" s="1">
        <v>43344</v>
      </c>
      <c r="D5275" t="s">
        <v>107</v>
      </c>
      <c r="E5275" t="str">
        <f t="shared" si="82"/>
        <v>2018/09</v>
      </c>
      <c r="F5275">
        <v>11570699.321407599</v>
      </c>
      <c r="G5275">
        <v>5.2439063907535723E-3</v>
      </c>
      <c r="H5275" t="s">
        <v>13</v>
      </c>
      <c r="I5275">
        <v>2018</v>
      </c>
      <c r="J5275" t="s">
        <v>639</v>
      </c>
      <c r="K5275">
        <v>-1079089.1091699628</v>
      </c>
      <c r="L5275">
        <v>-9.3260491798752357E-2</v>
      </c>
      <c r="M5275" t="s">
        <v>157</v>
      </c>
    </row>
    <row r="5276" spans="1:13" x14ac:dyDescent="0.3">
      <c r="A5276">
        <v>59</v>
      </c>
      <c r="B5276" t="s">
        <v>632</v>
      </c>
      <c r="C5276" s="1">
        <v>43313</v>
      </c>
      <c r="D5276" t="s">
        <v>108</v>
      </c>
      <c r="E5276" t="str">
        <f t="shared" si="82"/>
        <v>2018/08</v>
      </c>
      <c r="F5276">
        <v>11510182.468324</v>
      </c>
      <c r="G5276">
        <v>1.014587932040247E-2</v>
      </c>
      <c r="H5276" t="s">
        <v>13</v>
      </c>
      <c r="I5276">
        <v>2018</v>
      </c>
      <c r="J5276" t="s">
        <v>639</v>
      </c>
      <c r="K5276">
        <v>-1079089.1091699628</v>
      </c>
      <c r="L5276">
        <v>-9.375082559634601E-2</v>
      </c>
      <c r="M5276" t="s">
        <v>157</v>
      </c>
    </row>
    <row r="5277" spans="1:13" x14ac:dyDescent="0.3">
      <c r="A5277">
        <v>59</v>
      </c>
      <c r="B5277" t="s">
        <v>632</v>
      </c>
      <c r="C5277" s="1">
        <v>43282</v>
      </c>
      <c r="D5277" t="s">
        <v>109</v>
      </c>
      <c r="E5277" t="str">
        <f t="shared" si="82"/>
        <v>2018/07</v>
      </c>
      <c r="F5277">
        <v>11393991.970139099</v>
      </c>
      <c r="G5277">
        <v>-2.7580111777114088E-3</v>
      </c>
      <c r="H5277" t="s">
        <v>13</v>
      </c>
      <c r="I5277">
        <v>2018</v>
      </c>
      <c r="J5277" t="s">
        <v>639</v>
      </c>
      <c r="K5277">
        <v>-1079089.1091699628</v>
      </c>
      <c r="L5277">
        <v>-9.4706851821380486E-2</v>
      </c>
      <c r="M5277" t="s">
        <v>157</v>
      </c>
    </row>
    <row r="5278" spans="1:13" x14ac:dyDescent="0.3">
      <c r="A5278">
        <v>59</v>
      </c>
      <c r="B5278" t="s">
        <v>632</v>
      </c>
      <c r="C5278" s="1">
        <v>43252</v>
      </c>
      <c r="D5278" t="s">
        <v>110</v>
      </c>
      <c r="E5278" t="str">
        <f t="shared" si="82"/>
        <v>2018/06</v>
      </c>
      <c r="F5278">
        <v>11425460.1021342</v>
      </c>
      <c r="G5278">
        <v>-1.9719570194263899E-2</v>
      </c>
      <c r="H5278" t="s">
        <v>13</v>
      </c>
      <c r="I5278">
        <v>2018</v>
      </c>
      <c r="J5278" t="s">
        <v>639</v>
      </c>
      <c r="K5278">
        <v>-1079089.1091699628</v>
      </c>
      <c r="L5278">
        <v>-9.4446009134318901E-2</v>
      </c>
      <c r="M5278" t="s">
        <v>157</v>
      </c>
    </row>
    <row r="5279" spans="1:13" x14ac:dyDescent="0.3">
      <c r="A5279">
        <v>59</v>
      </c>
      <c r="B5279" t="s">
        <v>632</v>
      </c>
      <c r="C5279" s="1">
        <v>43221</v>
      </c>
      <c r="D5279" t="s">
        <v>111</v>
      </c>
      <c r="E5279" t="str">
        <f t="shared" si="82"/>
        <v>2018/05</v>
      </c>
      <c r="F5279">
        <v>11653001.3994569</v>
      </c>
      <c r="G5279">
        <v>4.7866251143560558E-2</v>
      </c>
      <c r="H5279" t="s">
        <v>13</v>
      </c>
      <c r="I5279">
        <v>2018</v>
      </c>
      <c r="J5279" t="s">
        <v>639</v>
      </c>
      <c r="K5279">
        <v>-1079089.1091699628</v>
      </c>
      <c r="L5279">
        <v>-9.2601817521471758E-2</v>
      </c>
      <c r="M5279" t="s">
        <v>157</v>
      </c>
    </row>
    <row r="5280" spans="1:13" x14ac:dyDescent="0.3">
      <c r="A5280">
        <v>59</v>
      </c>
      <c r="B5280" t="s">
        <v>632</v>
      </c>
      <c r="C5280" s="1">
        <v>43191</v>
      </c>
      <c r="D5280" t="s">
        <v>112</v>
      </c>
      <c r="E5280" t="str">
        <f t="shared" si="82"/>
        <v>2018/04</v>
      </c>
      <c r="F5280">
        <v>11108354.9851071</v>
      </c>
      <c r="G5280">
        <v>7.2516735270018881E-2</v>
      </c>
      <c r="H5280" t="s">
        <v>13</v>
      </c>
      <c r="I5280">
        <v>2018</v>
      </c>
      <c r="J5280" t="s">
        <v>639</v>
      </c>
      <c r="K5280">
        <v>-1079089.1091699628</v>
      </c>
      <c r="L5280">
        <v>-9.714211605739019E-2</v>
      </c>
      <c r="M5280" t="s">
        <v>157</v>
      </c>
    </row>
    <row r="5281" spans="1:13" x14ac:dyDescent="0.3">
      <c r="A5281">
        <v>59</v>
      </c>
      <c r="B5281" t="s">
        <v>632</v>
      </c>
      <c r="C5281" s="1">
        <v>43160</v>
      </c>
      <c r="D5281" t="s">
        <v>113</v>
      </c>
      <c r="E5281" t="str">
        <f t="shared" si="82"/>
        <v>2018/03</v>
      </c>
      <c r="F5281">
        <v>10331327.574387699</v>
      </c>
      <c r="G5281">
        <v>-9.6204384747700003E-2</v>
      </c>
      <c r="H5281" t="s">
        <v>13</v>
      </c>
      <c r="I5281">
        <v>2018</v>
      </c>
      <c r="J5281" t="s">
        <v>639</v>
      </c>
      <c r="K5281">
        <v>-1079089.1091699628</v>
      </c>
      <c r="L5281">
        <v>-0.10444825230835995</v>
      </c>
      <c r="M5281" t="s">
        <v>157</v>
      </c>
    </row>
    <row r="5282" spans="1:13" x14ac:dyDescent="0.3">
      <c r="A5282">
        <v>59</v>
      </c>
      <c r="B5282" t="s">
        <v>632</v>
      </c>
      <c r="C5282" s="1">
        <v>43132</v>
      </c>
      <c r="D5282" t="s">
        <v>114</v>
      </c>
      <c r="E5282" t="str">
        <f t="shared" si="82"/>
        <v>2018/02</v>
      </c>
      <c r="F5282">
        <v>11374627.0333139</v>
      </c>
      <c r="G5282">
        <v>8.0877841452674324E-4</v>
      </c>
      <c r="H5282" t="s">
        <v>13</v>
      </c>
      <c r="I5282">
        <v>2018</v>
      </c>
      <c r="J5282" t="s">
        <v>639</v>
      </c>
      <c r="K5282">
        <v>-1079089.1091699628</v>
      </c>
      <c r="L5282">
        <v>-9.4868087191741488E-2</v>
      </c>
      <c r="M5282" t="s">
        <v>157</v>
      </c>
    </row>
    <row r="5283" spans="1:13" x14ac:dyDescent="0.3">
      <c r="A5283">
        <v>59</v>
      </c>
      <c r="B5283" t="s">
        <v>632</v>
      </c>
      <c r="C5283" s="1">
        <v>43101</v>
      </c>
      <c r="D5283" t="s">
        <v>115</v>
      </c>
      <c r="E5283" t="str">
        <f t="shared" si="82"/>
        <v>2018/01</v>
      </c>
      <c r="F5283">
        <v>11365431.199693199</v>
      </c>
      <c r="G5283">
        <v>-6.3778755881379184E-2</v>
      </c>
      <c r="H5283" t="s">
        <v>13</v>
      </c>
      <c r="I5283">
        <v>2018</v>
      </c>
      <c r="J5283" t="s">
        <v>639</v>
      </c>
      <c r="K5283">
        <v>-1079089.1091699628</v>
      </c>
      <c r="L5283">
        <v>-9.4944845488932436E-2</v>
      </c>
      <c r="M5283" t="s">
        <v>157</v>
      </c>
    </row>
    <row r="5284" spans="1:13" x14ac:dyDescent="0.3">
      <c r="A5284">
        <v>59</v>
      </c>
      <c r="B5284" t="s">
        <v>632</v>
      </c>
      <c r="C5284" s="1">
        <v>43070</v>
      </c>
      <c r="D5284" t="s">
        <v>116</v>
      </c>
      <c r="E5284" t="str">
        <f t="shared" si="82"/>
        <v>2017/12</v>
      </c>
      <c r="F5284">
        <v>12113919.3807196</v>
      </c>
      <c r="G5284">
        <v>8.1650906359663419E-2</v>
      </c>
      <c r="H5284" t="s">
        <v>13</v>
      </c>
      <c r="I5284">
        <v>2017</v>
      </c>
      <c r="J5284" t="s">
        <v>640</v>
      </c>
      <c r="K5284">
        <v>-857934.53725947288</v>
      </c>
      <c r="L5284">
        <v>-7.0822209583543488E-2</v>
      </c>
      <c r="M5284" t="s">
        <v>157</v>
      </c>
    </row>
    <row r="5285" spans="1:13" x14ac:dyDescent="0.3">
      <c r="A5285">
        <v>59</v>
      </c>
      <c r="B5285" t="s">
        <v>632</v>
      </c>
      <c r="C5285" s="1">
        <v>43040</v>
      </c>
      <c r="D5285" t="s">
        <v>118</v>
      </c>
      <c r="E5285" t="str">
        <f t="shared" si="82"/>
        <v>2017/11</v>
      </c>
      <c r="F5285">
        <v>11164110.8752861</v>
      </c>
      <c r="G5285">
        <v>4.1550423540806673E-2</v>
      </c>
      <c r="H5285" t="s">
        <v>13</v>
      </c>
      <c r="I5285">
        <v>2017</v>
      </c>
      <c r="J5285" t="s">
        <v>640</v>
      </c>
      <c r="K5285">
        <v>-857934.53725947288</v>
      </c>
      <c r="L5285">
        <v>-7.684754718431501E-2</v>
      </c>
      <c r="M5285" t="s">
        <v>157</v>
      </c>
    </row>
    <row r="5286" spans="1:13" x14ac:dyDescent="0.3">
      <c r="A5286">
        <v>59</v>
      </c>
      <c r="B5286" t="s">
        <v>632</v>
      </c>
      <c r="C5286" s="1">
        <v>43009</v>
      </c>
      <c r="D5286" t="s">
        <v>119</v>
      </c>
      <c r="E5286" t="str">
        <f t="shared" si="82"/>
        <v>2017/10</v>
      </c>
      <c r="F5286">
        <v>10709742.311140601</v>
      </c>
      <c r="G5286">
        <v>5.5186418031510073E-2</v>
      </c>
      <c r="H5286" t="s">
        <v>13</v>
      </c>
      <c r="I5286">
        <v>2017</v>
      </c>
      <c r="J5286" t="s">
        <v>640</v>
      </c>
      <c r="K5286">
        <v>-857934.53725947288</v>
      </c>
      <c r="L5286">
        <v>-8.0107859959153566E-2</v>
      </c>
      <c r="M5286" t="s">
        <v>157</v>
      </c>
    </row>
    <row r="5287" spans="1:13" x14ac:dyDescent="0.3">
      <c r="A5287">
        <v>59</v>
      </c>
      <c r="B5287" t="s">
        <v>632</v>
      </c>
      <c r="C5287" s="1">
        <v>42979</v>
      </c>
      <c r="D5287" t="s">
        <v>120</v>
      </c>
      <c r="E5287" t="str">
        <f t="shared" si="82"/>
        <v>2017/09</v>
      </c>
      <c r="F5287">
        <v>10134722.5647629</v>
      </c>
      <c r="G5287">
        <v>2.3578672074641139E-2</v>
      </c>
      <c r="H5287" t="s">
        <v>128</v>
      </c>
      <c r="I5287">
        <v>2017</v>
      </c>
      <c r="J5287" t="s">
        <v>640</v>
      </c>
      <c r="K5287">
        <v>-857934.53725947288</v>
      </c>
      <c r="L5287">
        <v>-8.4652986973950198E-2</v>
      </c>
      <c r="M5287" t="s">
        <v>157</v>
      </c>
    </row>
    <row r="5288" spans="1:13" x14ac:dyDescent="0.3">
      <c r="A5288">
        <v>59</v>
      </c>
      <c r="B5288" t="s">
        <v>632</v>
      </c>
      <c r="C5288" s="1">
        <v>42948</v>
      </c>
      <c r="D5288" t="s">
        <v>121</v>
      </c>
      <c r="E5288" t="str">
        <f t="shared" si="82"/>
        <v>2017/08</v>
      </c>
      <c r="F5288">
        <v>9898554.4712999295</v>
      </c>
      <c r="G5288">
        <v>-0.10688937073835396</v>
      </c>
      <c r="H5288" t="s">
        <v>128</v>
      </c>
      <c r="I5288">
        <v>2017</v>
      </c>
      <c r="J5288" t="s">
        <v>640</v>
      </c>
      <c r="K5288">
        <v>-857934.53725947288</v>
      </c>
      <c r="L5288">
        <v>-8.6672709610982668E-2</v>
      </c>
      <c r="M5288" t="s">
        <v>157</v>
      </c>
    </row>
    <row r="5289" spans="1:13" x14ac:dyDescent="0.3">
      <c r="A5289">
        <v>59</v>
      </c>
      <c r="B5289" t="s">
        <v>632</v>
      </c>
      <c r="C5289" s="1">
        <v>42917</v>
      </c>
      <c r="D5289" t="s">
        <v>122</v>
      </c>
      <c r="E5289" t="str">
        <f t="shared" si="82"/>
        <v>2017/07</v>
      </c>
      <c r="F5289">
        <v>11015221.66769</v>
      </c>
      <c r="G5289">
        <v>5.6088141145072415E-3</v>
      </c>
      <c r="H5289" t="s">
        <v>13</v>
      </c>
      <c r="I5289">
        <v>2017</v>
      </c>
      <c r="J5289" t="s">
        <v>640</v>
      </c>
      <c r="K5289">
        <v>-857934.53725947288</v>
      </c>
      <c r="L5289">
        <v>-7.7886270757126785E-2</v>
      </c>
      <c r="M5289" t="s">
        <v>157</v>
      </c>
    </row>
    <row r="5290" spans="1:13" x14ac:dyDescent="0.3">
      <c r="A5290">
        <v>59</v>
      </c>
      <c r="B5290" t="s">
        <v>632</v>
      </c>
      <c r="C5290" s="1">
        <v>42887</v>
      </c>
      <c r="D5290" t="s">
        <v>123</v>
      </c>
      <c r="E5290" t="str">
        <f t="shared" si="82"/>
        <v>2017/06</v>
      </c>
      <c r="F5290">
        <v>10953612.276250999</v>
      </c>
      <c r="G5290">
        <v>-2.45383077669869E-2</v>
      </c>
      <c r="H5290" t="s">
        <v>13</v>
      </c>
      <c r="I5290">
        <v>2017</v>
      </c>
      <c r="J5290" t="s">
        <v>640</v>
      </c>
      <c r="K5290">
        <v>-857934.53725947288</v>
      </c>
      <c r="L5290">
        <v>-7.8324347769694005E-2</v>
      </c>
      <c r="M5290" t="s">
        <v>157</v>
      </c>
    </row>
    <row r="5291" spans="1:13" x14ac:dyDescent="0.3">
      <c r="A5291">
        <v>59</v>
      </c>
      <c r="B5291" t="s">
        <v>632</v>
      </c>
      <c r="C5291" s="1">
        <v>42856</v>
      </c>
      <c r="D5291" t="s">
        <v>124</v>
      </c>
      <c r="E5291" t="str">
        <f t="shared" si="82"/>
        <v>2017/05</v>
      </c>
      <c r="F5291">
        <v>11225720.266725199</v>
      </c>
      <c r="G5291">
        <v>2.1952763997634246E-2</v>
      </c>
      <c r="H5291" t="s">
        <v>13</v>
      </c>
      <c r="I5291">
        <v>2017</v>
      </c>
      <c r="J5291" t="s">
        <v>640</v>
      </c>
      <c r="K5291">
        <v>-857934.53725947288</v>
      </c>
      <c r="L5291">
        <v>-7.6425789782284689E-2</v>
      </c>
      <c r="M5291" t="s">
        <v>157</v>
      </c>
    </row>
    <row r="5292" spans="1:13" x14ac:dyDescent="0.3">
      <c r="A5292">
        <v>59</v>
      </c>
      <c r="B5292" t="s">
        <v>632</v>
      </c>
      <c r="C5292" s="1">
        <v>42826</v>
      </c>
      <c r="D5292" t="s">
        <v>125</v>
      </c>
      <c r="E5292" t="str">
        <f t="shared" si="82"/>
        <v>2017/04</v>
      </c>
      <c r="F5292">
        <v>10981969.9644481</v>
      </c>
      <c r="G5292">
        <v>4.6985100926772112E-2</v>
      </c>
      <c r="H5292" t="s">
        <v>13</v>
      </c>
      <c r="I5292">
        <v>2017</v>
      </c>
      <c r="J5292" t="s">
        <v>640</v>
      </c>
      <c r="K5292">
        <v>-857934.53725947288</v>
      </c>
      <c r="L5292">
        <v>-7.8122098315408062E-2</v>
      </c>
      <c r="M5292" t="s">
        <v>157</v>
      </c>
    </row>
    <row r="5293" spans="1:13" x14ac:dyDescent="0.3">
      <c r="A5293">
        <v>59</v>
      </c>
      <c r="B5293" t="s">
        <v>632</v>
      </c>
      <c r="C5293" s="1">
        <v>42795</v>
      </c>
      <c r="D5293" t="s">
        <v>126</v>
      </c>
      <c r="E5293" t="str">
        <f t="shared" si="82"/>
        <v>2017/03</v>
      </c>
      <c r="F5293">
        <v>10477915.2538596</v>
      </c>
      <c r="G5293">
        <v>2.9077969350322884E-2</v>
      </c>
      <c r="H5293" t="s">
        <v>13</v>
      </c>
      <c r="I5293">
        <v>2017</v>
      </c>
      <c r="J5293" t="s">
        <v>640</v>
      </c>
      <c r="K5293">
        <v>-857934.53725947288</v>
      </c>
      <c r="L5293">
        <v>-8.1880270690626922E-2</v>
      </c>
      <c r="M5293" t="s">
        <v>157</v>
      </c>
    </row>
    <row r="5294" spans="1:13" x14ac:dyDescent="0.3">
      <c r="A5294">
        <v>59</v>
      </c>
      <c r="B5294" t="s">
        <v>632</v>
      </c>
      <c r="C5294" s="1">
        <v>42767</v>
      </c>
      <c r="D5294" t="s">
        <v>127</v>
      </c>
      <c r="E5294" t="str">
        <f t="shared" si="82"/>
        <v>2017/02</v>
      </c>
      <c r="F5294">
        <v>10177625.8170754</v>
      </c>
      <c r="G5294">
        <v>3.5666098067307576E-2</v>
      </c>
      <c r="H5294" t="s">
        <v>13</v>
      </c>
      <c r="I5294">
        <v>2017</v>
      </c>
      <c r="J5294" t="s">
        <v>640</v>
      </c>
      <c r="K5294">
        <v>-857934.53725947288</v>
      </c>
      <c r="L5294">
        <v>-8.4296136710005853E-2</v>
      </c>
      <c r="M5294" t="s">
        <v>157</v>
      </c>
    </row>
    <row r="5295" spans="1:13" x14ac:dyDescent="0.3">
      <c r="A5295">
        <v>59</v>
      </c>
      <c r="B5295" t="s">
        <v>632</v>
      </c>
      <c r="C5295" s="1">
        <v>42736</v>
      </c>
      <c r="D5295" t="s">
        <v>129</v>
      </c>
      <c r="E5295" t="str">
        <f t="shared" si="82"/>
        <v>2017/01</v>
      </c>
      <c r="F5295">
        <v>9821026.6675156709</v>
      </c>
      <c r="G5295">
        <v>0.10525841595485394</v>
      </c>
      <c r="H5295" t="s">
        <v>13</v>
      </c>
      <c r="I5295">
        <v>2017</v>
      </c>
      <c r="J5295" t="s">
        <v>640</v>
      </c>
      <c r="K5295">
        <v>-857934.53725947288</v>
      </c>
      <c r="L5295">
        <v>-8.7356909445852893E-2</v>
      </c>
      <c r="M5295" t="s">
        <v>157</v>
      </c>
    </row>
    <row r="5296" spans="1:13" x14ac:dyDescent="0.3">
      <c r="A5296">
        <v>59</v>
      </c>
      <c r="B5296" t="s">
        <v>632</v>
      </c>
      <c r="C5296" s="1">
        <v>42705</v>
      </c>
      <c r="D5296" t="s">
        <v>130</v>
      </c>
      <c r="E5296" t="str">
        <f t="shared" si="82"/>
        <v>2016/12</v>
      </c>
      <c r="F5296">
        <v>8839826.49835076</v>
      </c>
      <c r="G5296">
        <v>0.10328579943166739</v>
      </c>
      <c r="H5296" t="s">
        <v>13</v>
      </c>
      <c r="I5296">
        <v>2016</v>
      </c>
      <c r="J5296" t="s">
        <v>641</v>
      </c>
      <c r="K5296">
        <v>-764044.5232586182</v>
      </c>
      <c r="L5296">
        <v>-8.6432072326438236E-2</v>
      </c>
      <c r="M5296" t="s">
        <v>157</v>
      </c>
    </row>
    <row r="5297" spans="1:13" x14ac:dyDescent="0.3">
      <c r="A5297">
        <v>59</v>
      </c>
      <c r="B5297" t="s">
        <v>632</v>
      </c>
      <c r="C5297" s="1">
        <v>42675</v>
      </c>
      <c r="D5297" t="s">
        <v>132</v>
      </c>
      <c r="E5297" t="str">
        <f t="shared" si="82"/>
        <v>2016/11</v>
      </c>
      <c r="F5297">
        <v>7972367.1014445098</v>
      </c>
      <c r="G5297">
        <v>3.2840684186705368E-2</v>
      </c>
      <c r="H5297" t="s">
        <v>128</v>
      </c>
      <c r="I5297">
        <v>2016</v>
      </c>
      <c r="J5297" t="s">
        <v>641</v>
      </c>
      <c r="K5297">
        <v>-764044.5232586182</v>
      </c>
      <c r="L5297">
        <v>-9.5836595773441155E-2</v>
      </c>
      <c r="M5297" t="s">
        <v>157</v>
      </c>
    </row>
    <row r="5298" spans="1:13" x14ac:dyDescent="0.3">
      <c r="A5298">
        <v>59</v>
      </c>
      <c r="B5298" t="s">
        <v>632</v>
      </c>
      <c r="C5298" s="1">
        <v>42644</v>
      </c>
      <c r="D5298" t="s">
        <v>133</v>
      </c>
      <c r="E5298" t="str">
        <f t="shared" si="82"/>
        <v>2016/10</v>
      </c>
      <c r="F5298">
        <v>7714801.5738322204</v>
      </c>
      <c r="G5298">
        <v>-1.573645722736366E-3</v>
      </c>
      <c r="H5298" t="s">
        <v>128</v>
      </c>
      <c r="I5298">
        <v>2016</v>
      </c>
      <c r="J5298" t="s">
        <v>641</v>
      </c>
      <c r="K5298">
        <v>-764044.5232586182</v>
      </c>
      <c r="L5298">
        <v>-9.9036185953268754E-2</v>
      </c>
      <c r="M5298" t="s">
        <v>157</v>
      </c>
    </row>
    <row r="5299" spans="1:13" x14ac:dyDescent="0.3">
      <c r="A5299">
        <v>59</v>
      </c>
      <c r="B5299" t="s">
        <v>632</v>
      </c>
      <c r="C5299" s="1">
        <v>42614</v>
      </c>
      <c r="D5299" t="s">
        <v>134</v>
      </c>
      <c r="E5299" t="str">
        <f t="shared" si="82"/>
        <v>2016/09</v>
      </c>
      <c r="F5299">
        <v>7726951.4956596</v>
      </c>
      <c r="G5299">
        <v>-2.5152683854122934E-2</v>
      </c>
      <c r="H5299" t="s">
        <v>128</v>
      </c>
      <c r="I5299">
        <v>2016</v>
      </c>
      <c r="J5299" t="s">
        <v>641</v>
      </c>
      <c r="K5299">
        <v>-764044.5232586182</v>
      </c>
      <c r="L5299">
        <v>-9.8880460643217302E-2</v>
      </c>
      <c r="M5299" t="s">
        <v>157</v>
      </c>
    </row>
    <row r="5300" spans="1:13" x14ac:dyDescent="0.3">
      <c r="A5300">
        <v>59</v>
      </c>
      <c r="B5300" t="s">
        <v>632</v>
      </c>
      <c r="C5300" s="1">
        <v>42583</v>
      </c>
      <c r="D5300" t="s">
        <v>135</v>
      </c>
      <c r="E5300" t="str">
        <f t="shared" si="82"/>
        <v>2016/08</v>
      </c>
      <c r="F5300">
        <v>7923769.9434366003</v>
      </c>
      <c r="G5300">
        <v>7.6115120274827461E-2</v>
      </c>
      <c r="H5300" t="s">
        <v>128</v>
      </c>
      <c r="I5300">
        <v>2016</v>
      </c>
      <c r="J5300" t="s">
        <v>641</v>
      </c>
      <c r="K5300">
        <v>-764044.5232586182</v>
      </c>
      <c r="L5300">
        <v>-9.6424369802847423E-2</v>
      </c>
      <c r="M5300" t="s">
        <v>157</v>
      </c>
    </row>
    <row r="5301" spans="1:13" x14ac:dyDescent="0.3">
      <c r="A5301">
        <v>59</v>
      </c>
      <c r="B5301" t="s">
        <v>632</v>
      </c>
      <c r="C5301" s="1">
        <v>42552</v>
      </c>
      <c r="D5301" t="s">
        <v>136</v>
      </c>
      <c r="E5301" t="str">
        <f t="shared" si="82"/>
        <v>2016/07</v>
      </c>
      <c r="F5301">
        <v>7343033.0199865401</v>
      </c>
      <c r="G5301">
        <v>9.3227611457056811E-2</v>
      </c>
      <c r="H5301" t="s">
        <v>128</v>
      </c>
      <c r="I5301">
        <v>2016</v>
      </c>
      <c r="J5301" t="s">
        <v>641</v>
      </c>
      <c r="K5301">
        <v>-764044.5232586182</v>
      </c>
      <c r="L5301">
        <v>-0.10405026385949967</v>
      </c>
      <c r="M5301" t="s">
        <v>157</v>
      </c>
    </row>
    <row r="5302" spans="1:13" x14ac:dyDescent="0.3">
      <c r="A5302">
        <v>59</v>
      </c>
      <c r="B5302" t="s">
        <v>632</v>
      </c>
      <c r="C5302" s="1">
        <v>42522</v>
      </c>
      <c r="D5302" t="s">
        <v>137</v>
      </c>
      <c r="E5302" t="str">
        <f t="shared" si="82"/>
        <v>2016/06</v>
      </c>
      <c r="F5302">
        <v>6689401.2026251396</v>
      </c>
      <c r="G5302">
        <v>3.3989143510463116E-2</v>
      </c>
      <c r="H5302" t="s">
        <v>128</v>
      </c>
      <c r="I5302">
        <v>2016</v>
      </c>
      <c r="J5302" t="s">
        <v>641</v>
      </c>
      <c r="K5302">
        <v>-764044.5232586182</v>
      </c>
      <c r="L5302">
        <v>-0.11421717731009798</v>
      </c>
      <c r="M5302" t="s">
        <v>157</v>
      </c>
    </row>
    <row r="5303" spans="1:13" x14ac:dyDescent="0.3">
      <c r="A5303">
        <v>59</v>
      </c>
      <c r="B5303" t="s">
        <v>632</v>
      </c>
      <c r="C5303" s="1">
        <v>42491</v>
      </c>
      <c r="D5303" t="s">
        <v>138</v>
      </c>
      <c r="E5303" t="str">
        <f t="shared" si="82"/>
        <v>2016/05</v>
      </c>
      <c r="F5303">
        <v>6465854.7816490699</v>
      </c>
      <c r="G5303">
        <v>-0.20755485041091207</v>
      </c>
      <c r="H5303" t="s">
        <v>128</v>
      </c>
      <c r="I5303">
        <v>2016</v>
      </c>
      <c r="J5303" t="s">
        <v>641</v>
      </c>
      <c r="K5303">
        <v>-764044.5232586182</v>
      </c>
      <c r="L5303">
        <v>-0.11816605059350778</v>
      </c>
      <c r="M5303" t="s">
        <v>157</v>
      </c>
    </row>
    <row r="5304" spans="1:13" x14ac:dyDescent="0.3">
      <c r="A5304">
        <v>59</v>
      </c>
      <c r="B5304" t="s">
        <v>632</v>
      </c>
      <c r="C5304" s="1">
        <v>42461</v>
      </c>
      <c r="D5304" t="s">
        <v>139</v>
      </c>
      <c r="E5304" t="str">
        <f t="shared" si="82"/>
        <v>2016/04</v>
      </c>
      <c r="F5304">
        <v>7957302.5810634401</v>
      </c>
      <c r="G5304">
        <v>-5.0725102764189289E-2</v>
      </c>
      <c r="H5304" t="s">
        <v>13</v>
      </c>
      <c r="I5304">
        <v>2016</v>
      </c>
      <c r="J5304" t="s">
        <v>641</v>
      </c>
      <c r="K5304">
        <v>-764044.5232586182</v>
      </c>
      <c r="L5304">
        <v>-9.6018030667436152E-2</v>
      </c>
      <c r="M5304" t="s">
        <v>157</v>
      </c>
    </row>
    <row r="5305" spans="1:13" x14ac:dyDescent="0.3">
      <c r="A5305">
        <v>59</v>
      </c>
      <c r="B5305" t="s">
        <v>632</v>
      </c>
      <c r="C5305" s="1">
        <v>42430</v>
      </c>
      <c r="D5305" t="s">
        <v>140</v>
      </c>
      <c r="E5305" t="str">
        <f t="shared" si="82"/>
        <v>2016/03</v>
      </c>
      <c r="F5305">
        <v>8371350.0974986497</v>
      </c>
      <c r="G5305">
        <v>5.2191932627800065E-2</v>
      </c>
      <c r="H5305" t="s">
        <v>13</v>
      </c>
      <c r="I5305">
        <v>2016</v>
      </c>
      <c r="J5305" t="s">
        <v>641</v>
      </c>
      <c r="K5305">
        <v>-764044.5232586182</v>
      </c>
      <c r="L5305">
        <v>-9.1268972669881987E-2</v>
      </c>
      <c r="M5305" t="s">
        <v>157</v>
      </c>
    </row>
    <row r="5306" spans="1:13" x14ac:dyDescent="0.3">
      <c r="A5306">
        <v>59</v>
      </c>
      <c r="B5306" t="s">
        <v>632</v>
      </c>
      <c r="C5306" s="1">
        <v>42401</v>
      </c>
      <c r="D5306" t="s">
        <v>141</v>
      </c>
      <c r="E5306" t="str">
        <f t="shared" si="82"/>
        <v>2016/02</v>
      </c>
      <c r="F5306">
        <v>7945639.1282454496</v>
      </c>
      <c r="G5306">
        <v>0.17468422753102097</v>
      </c>
      <c r="H5306" t="s">
        <v>128</v>
      </c>
      <c r="I5306">
        <v>2016</v>
      </c>
      <c r="J5306" t="s">
        <v>641</v>
      </c>
      <c r="K5306">
        <v>-764044.5232586182</v>
      </c>
      <c r="L5306">
        <v>-9.6158976128498552E-2</v>
      </c>
      <c r="M5306" t="s">
        <v>157</v>
      </c>
    </row>
    <row r="5307" spans="1:13" x14ac:dyDescent="0.3">
      <c r="A5307">
        <v>59</v>
      </c>
      <c r="B5307" t="s">
        <v>632</v>
      </c>
      <c r="C5307" s="1">
        <v>42370</v>
      </c>
      <c r="D5307" t="s">
        <v>142</v>
      </c>
      <c r="E5307" t="str">
        <f t="shared" si="82"/>
        <v>2016/01</v>
      </c>
      <c r="F5307">
        <v>6672129.0927696396</v>
      </c>
      <c r="G5307">
        <v>-0.33211847313360349</v>
      </c>
      <c r="H5307" t="s">
        <v>128</v>
      </c>
      <c r="I5307">
        <v>2016</v>
      </c>
      <c r="J5307" t="s">
        <v>641</v>
      </c>
      <c r="K5307">
        <v>-764044.5232586182</v>
      </c>
      <c r="L5307">
        <v>-0.11451285079099974</v>
      </c>
      <c r="M5307" t="s">
        <v>157</v>
      </c>
    </row>
    <row r="5308" spans="1:13" x14ac:dyDescent="0.3">
      <c r="A5308">
        <v>59</v>
      </c>
      <c r="B5308" t="s">
        <v>632</v>
      </c>
      <c r="C5308" s="1">
        <v>42339</v>
      </c>
      <c r="D5308" t="s">
        <v>143</v>
      </c>
      <c r="E5308" t="str">
        <f t="shared" si="82"/>
        <v>2015/12</v>
      </c>
      <c r="F5308">
        <v>9300400.71103983</v>
      </c>
      <c r="G5308">
        <v>3.9130527196472233E-2</v>
      </c>
      <c r="H5308" t="s">
        <v>128</v>
      </c>
      <c r="I5308">
        <v>2015</v>
      </c>
      <c r="J5308" t="s">
        <v>642</v>
      </c>
      <c r="K5308">
        <v>309775.08702214982</v>
      </c>
      <c r="L5308">
        <v>3.330771400574583E-2</v>
      </c>
      <c r="M5308" t="s">
        <v>157</v>
      </c>
    </row>
    <row r="5309" spans="1:13" x14ac:dyDescent="0.3">
      <c r="A5309">
        <v>59</v>
      </c>
      <c r="B5309" t="s">
        <v>632</v>
      </c>
      <c r="C5309" s="1">
        <v>42309</v>
      </c>
      <c r="D5309" t="s">
        <v>145</v>
      </c>
      <c r="E5309" t="str">
        <f t="shared" si="82"/>
        <v>2015/11</v>
      </c>
      <c r="F5309">
        <v>8943499.5330771506</v>
      </c>
      <c r="G5309">
        <v>-1.7452476960161008E-2</v>
      </c>
      <c r="H5309" t="s">
        <v>128</v>
      </c>
      <c r="I5309">
        <v>2015</v>
      </c>
      <c r="J5309" t="s">
        <v>642</v>
      </c>
      <c r="K5309">
        <v>309775.08702214982</v>
      </c>
      <c r="L5309">
        <v>3.4636898663264859E-2</v>
      </c>
      <c r="M5309" t="s">
        <v>157</v>
      </c>
    </row>
    <row r="5310" spans="1:13" x14ac:dyDescent="0.3">
      <c r="A5310">
        <v>59</v>
      </c>
      <c r="B5310" t="s">
        <v>632</v>
      </c>
      <c r="C5310" s="1">
        <v>42278</v>
      </c>
      <c r="D5310" t="s">
        <v>146</v>
      </c>
      <c r="E5310" t="str">
        <f t="shared" si="82"/>
        <v>2015/10</v>
      </c>
      <c r="F5310">
        <v>9100955.7565792892</v>
      </c>
      <c r="G5310">
        <v>0.12996759954301954</v>
      </c>
      <c r="H5310" t="s">
        <v>128</v>
      </c>
      <c r="I5310">
        <v>2015</v>
      </c>
      <c r="J5310" t="s">
        <v>642</v>
      </c>
      <c r="K5310">
        <v>309775.08702214982</v>
      </c>
      <c r="L5310">
        <v>3.4037643441811739E-2</v>
      </c>
      <c r="M5310" t="s">
        <v>157</v>
      </c>
    </row>
    <row r="5311" spans="1:13" x14ac:dyDescent="0.3">
      <c r="A5311">
        <v>59</v>
      </c>
      <c r="B5311" t="s">
        <v>632</v>
      </c>
      <c r="C5311" s="1">
        <v>42248</v>
      </c>
      <c r="D5311" t="s">
        <v>147</v>
      </c>
      <c r="E5311" t="str">
        <f t="shared" si="82"/>
        <v>2015/09</v>
      </c>
      <c r="F5311">
        <v>7991766.5995575702</v>
      </c>
      <c r="G5311">
        <v>-7.2605611276040385E-2</v>
      </c>
      <c r="H5311" t="s">
        <v>128</v>
      </c>
      <c r="I5311">
        <v>2015</v>
      </c>
      <c r="J5311" t="s">
        <v>642</v>
      </c>
      <c r="K5311">
        <v>309775.08702214982</v>
      </c>
      <c r="L5311">
        <v>3.8761778533334443E-2</v>
      </c>
      <c r="M5311" t="s">
        <v>157</v>
      </c>
    </row>
    <row r="5312" spans="1:13" x14ac:dyDescent="0.3">
      <c r="A5312">
        <v>59</v>
      </c>
      <c r="B5312" t="s">
        <v>632</v>
      </c>
      <c r="C5312" s="1">
        <v>42217</v>
      </c>
      <c r="D5312" t="s">
        <v>148</v>
      </c>
      <c r="E5312" t="str">
        <f t="shared" si="82"/>
        <v>2015/08</v>
      </c>
      <c r="F5312">
        <v>8593597.4886687398</v>
      </c>
      <c r="G5312">
        <v>-9.3976786162326714E-2</v>
      </c>
      <c r="H5312" t="s">
        <v>128</v>
      </c>
      <c r="I5312">
        <v>2015</v>
      </c>
      <c r="J5312" t="s">
        <v>642</v>
      </c>
      <c r="K5312">
        <v>309775.08702214982</v>
      </c>
      <c r="L5312">
        <v>3.6047195302154889E-2</v>
      </c>
      <c r="M5312" t="s">
        <v>157</v>
      </c>
    </row>
    <row r="5313" spans="1:13" x14ac:dyDescent="0.3">
      <c r="A5313">
        <v>59</v>
      </c>
      <c r="B5313" t="s">
        <v>632</v>
      </c>
      <c r="C5313" s="1">
        <v>42186</v>
      </c>
      <c r="D5313" t="s">
        <v>149</v>
      </c>
      <c r="E5313" t="str">
        <f t="shared" si="82"/>
        <v>2015/07</v>
      </c>
      <c r="F5313">
        <v>9440361.1241120398</v>
      </c>
      <c r="G5313">
        <v>5.016250153232607E-2</v>
      </c>
      <c r="H5313" t="s">
        <v>128</v>
      </c>
      <c r="I5313">
        <v>2015</v>
      </c>
      <c r="J5313" t="s">
        <v>642</v>
      </c>
      <c r="K5313">
        <v>309775.08702214982</v>
      </c>
      <c r="L5313">
        <v>3.2813902238436589E-2</v>
      </c>
      <c r="M5313" t="s">
        <v>157</v>
      </c>
    </row>
    <row r="5314" spans="1:13" x14ac:dyDescent="0.3">
      <c r="A5314">
        <v>59</v>
      </c>
      <c r="B5314" t="s">
        <v>632</v>
      </c>
      <c r="C5314" s="1">
        <v>42156</v>
      </c>
      <c r="D5314" t="s">
        <v>150</v>
      </c>
      <c r="E5314" t="str">
        <f t="shared" si="82"/>
        <v>2015/06</v>
      </c>
      <c r="F5314">
        <v>8978490.1422091406</v>
      </c>
      <c r="G5314">
        <v>-6.5974577684502142E-2</v>
      </c>
      <c r="H5314" t="s">
        <v>128</v>
      </c>
      <c r="I5314">
        <v>2015</v>
      </c>
      <c r="J5314" t="s">
        <v>642</v>
      </c>
      <c r="K5314">
        <v>309775.08702214982</v>
      </c>
      <c r="L5314">
        <v>3.4501913140813481E-2</v>
      </c>
      <c r="M5314" t="s">
        <v>157</v>
      </c>
    </row>
    <row r="5315" spans="1:13" x14ac:dyDescent="0.3">
      <c r="A5315">
        <v>59</v>
      </c>
      <c r="B5315" t="s">
        <v>632</v>
      </c>
      <c r="C5315" s="1">
        <v>42125</v>
      </c>
      <c r="D5315" t="s">
        <v>151</v>
      </c>
      <c r="E5315" t="str">
        <f t="shared" ref="E5315:E5378" si="83">TEXT(C5315,"yyyy/mm")</f>
        <v>2015/05</v>
      </c>
      <c r="F5315">
        <v>9590819.2257877905</v>
      </c>
      <c r="G5315">
        <v>-2.2724144101775555E-2</v>
      </c>
      <c r="H5315" t="s">
        <v>128</v>
      </c>
      <c r="I5315">
        <v>2015</v>
      </c>
      <c r="J5315" t="s">
        <v>642</v>
      </c>
      <c r="K5315">
        <v>309775.08702214982</v>
      </c>
      <c r="L5315">
        <v>3.2299126876380563E-2</v>
      </c>
      <c r="M5315" t="s">
        <v>157</v>
      </c>
    </row>
    <row r="5316" spans="1:13" x14ac:dyDescent="0.3">
      <c r="A5316">
        <v>59</v>
      </c>
      <c r="B5316" t="s">
        <v>632</v>
      </c>
      <c r="C5316" s="1">
        <v>42095</v>
      </c>
      <c r="D5316" t="s">
        <v>152</v>
      </c>
      <c r="E5316" t="str">
        <f t="shared" si="83"/>
        <v>2015/04</v>
      </c>
      <c r="F5316">
        <v>9811257.5339996498</v>
      </c>
      <c r="G5316">
        <v>6.2543425984481898E-2</v>
      </c>
      <c r="H5316" t="s">
        <v>128</v>
      </c>
      <c r="I5316">
        <v>2015</v>
      </c>
      <c r="J5316" t="s">
        <v>642</v>
      </c>
      <c r="K5316">
        <v>309775.08702214982</v>
      </c>
      <c r="L5316">
        <v>3.1573433471567137E-2</v>
      </c>
      <c r="M5316" t="s">
        <v>157</v>
      </c>
    </row>
    <row r="5317" spans="1:13" x14ac:dyDescent="0.3">
      <c r="A5317">
        <v>59</v>
      </c>
      <c r="B5317" t="s">
        <v>632</v>
      </c>
      <c r="C5317" s="1">
        <v>42064</v>
      </c>
      <c r="D5317" t="s">
        <v>153</v>
      </c>
      <c r="E5317" t="str">
        <f t="shared" si="83"/>
        <v>2015/03</v>
      </c>
      <c r="F5317">
        <v>9216423.2491230406</v>
      </c>
      <c r="G5317">
        <v>-6.0559951698678149E-3</v>
      </c>
      <c r="H5317" t="s">
        <v>128</v>
      </c>
      <c r="I5317">
        <v>2015</v>
      </c>
      <c r="J5317" t="s">
        <v>642</v>
      </c>
      <c r="K5317">
        <v>309775.08702214982</v>
      </c>
      <c r="L5317">
        <v>3.3611204547450167E-2</v>
      </c>
      <c r="M5317" t="s">
        <v>157</v>
      </c>
    </row>
    <row r="5318" spans="1:13" x14ac:dyDescent="0.3">
      <c r="A5318">
        <v>59</v>
      </c>
      <c r="B5318" t="s">
        <v>632</v>
      </c>
      <c r="C5318" s="1">
        <v>42036</v>
      </c>
      <c r="D5318" t="s">
        <v>154</v>
      </c>
      <c r="E5318" t="str">
        <f t="shared" si="83"/>
        <v>2015/02</v>
      </c>
      <c r="F5318">
        <v>9272407.2120063491</v>
      </c>
      <c r="G5318">
        <v>-4.5182392565085404E-3</v>
      </c>
      <c r="H5318" t="s">
        <v>128</v>
      </c>
      <c r="I5318">
        <v>2015</v>
      </c>
      <c r="J5318" t="s">
        <v>642</v>
      </c>
      <c r="K5318">
        <v>309775.08702214982</v>
      </c>
      <c r="L5318">
        <v>3.3408270359506907E-2</v>
      </c>
      <c r="M5318" t="s">
        <v>157</v>
      </c>
    </row>
    <row r="5319" spans="1:13" x14ac:dyDescent="0.3">
      <c r="A5319">
        <v>17</v>
      </c>
      <c r="B5319" t="s">
        <v>643</v>
      </c>
      <c r="C5319" s="1">
        <v>45261</v>
      </c>
      <c r="D5319" t="s">
        <v>38</v>
      </c>
      <c r="E5319" t="str">
        <f t="shared" si="83"/>
        <v>2023/12</v>
      </c>
      <c r="F5319">
        <v>9813702.3547965605</v>
      </c>
      <c r="G5319">
        <v>1.2333771656641583E-2</v>
      </c>
      <c r="H5319" t="s">
        <v>128</v>
      </c>
      <c r="I5319">
        <v>2023</v>
      </c>
      <c r="J5319" t="s">
        <v>644</v>
      </c>
      <c r="K5319">
        <v>3615241.4303077264</v>
      </c>
      <c r="L5319">
        <v>0.36838710810713915</v>
      </c>
      <c r="M5319" t="s">
        <v>15</v>
      </c>
    </row>
    <row r="5320" spans="1:13" x14ac:dyDescent="0.3">
      <c r="A5320">
        <v>17</v>
      </c>
      <c r="B5320" t="s">
        <v>643</v>
      </c>
      <c r="C5320" s="1">
        <v>45231</v>
      </c>
      <c r="D5320" t="s">
        <v>40</v>
      </c>
      <c r="E5320" t="str">
        <f t="shared" si="83"/>
        <v>2023/11</v>
      </c>
      <c r="F5320">
        <v>9693405.7711184397</v>
      </c>
      <c r="G5320">
        <v>6.0236926140079992E-2</v>
      </c>
      <c r="H5320" t="s">
        <v>128</v>
      </c>
      <c r="I5320">
        <v>2023</v>
      </c>
      <c r="J5320" t="s">
        <v>644</v>
      </c>
      <c r="K5320">
        <v>3615241.4303077264</v>
      </c>
      <c r="L5320">
        <v>0.37295884601048679</v>
      </c>
      <c r="M5320" t="s">
        <v>15</v>
      </c>
    </row>
    <row r="5321" spans="1:13" x14ac:dyDescent="0.3">
      <c r="A5321">
        <v>17</v>
      </c>
      <c r="B5321" t="s">
        <v>643</v>
      </c>
      <c r="C5321" s="1">
        <v>45200</v>
      </c>
      <c r="D5321" t="s">
        <v>41</v>
      </c>
      <c r="E5321" t="str">
        <f t="shared" si="83"/>
        <v>2023/10</v>
      </c>
      <c r="F5321">
        <v>9126743.14467494</v>
      </c>
      <c r="G5321">
        <v>-2.6357898292768262E-2</v>
      </c>
      <c r="H5321" t="s">
        <v>128</v>
      </c>
      <c r="I5321">
        <v>2023</v>
      </c>
      <c r="J5321" t="s">
        <v>644</v>
      </c>
      <c r="K5321">
        <v>3615241.4303077264</v>
      </c>
      <c r="L5321">
        <v>0.39611517197315488</v>
      </c>
      <c r="M5321" t="s">
        <v>15</v>
      </c>
    </row>
    <row r="5322" spans="1:13" x14ac:dyDescent="0.3">
      <c r="A5322">
        <v>17</v>
      </c>
      <c r="B5322" t="s">
        <v>643</v>
      </c>
      <c r="C5322" s="1">
        <v>45170</v>
      </c>
      <c r="D5322" t="s">
        <v>42</v>
      </c>
      <c r="E5322" t="str">
        <f t="shared" si="83"/>
        <v>2023/09</v>
      </c>
      <c r="F5322">
        <v>9370503.3026457001</v>
      </c>
      <c r="G5322">
        <v>-9.0384051524215941E-2</v>
      </c>
      <c r="H5322" t="s">
        <v>128</v>
      </c>
      <c r="I5322">
        <v>2023</v>
      </c>
      <c r="J5322" t="s">
        <v>644</v>
      </c>
      <c r="K5322">
        <v>3615241.4303077264</v>
      </c>
      <c r="L5322">
        <v>0.3858108058386775</v>
      </c>
      <c r="M5322" t="s">
        <v>15</v>
      </c>
    </row>
    <row r="5323" spans="1:13" x14ac:dyDescent="0.3">
      <c r="A5323">
        <v>17</v>
      </c>
      <c r="B5323" t="s">
        <v>643</v>
      </c>
      <c r="C5323" s="1">
        <v>45139</v>
      </c>
      <c r="D5323" t="s">
        <v>43</v>
      </c>
      <c r="E5323" t="str">
        <f t="shared" si="83"/>
        <v>2023/08</v>
      </c>
      <c r="F5323">
        <v>10256902.1617116</v>
      </c>
      <c r="G5323">
        <v>-5.4651892328994367E-2</v>
      </c>
      <c r="H5323" t="s">
        <v>128</v>
      </c>
      <c r="I5323">
        <v>2023</v>
      </c>
      <c r="J5323" t="s">
        <v>644</v>
      </c>
      <c r="K5323">
        <v>3615241.4303077264</v>
      </c>
      <c r="L5323">
        <v>0.35246913476499814</v>
      </c>
      <c r="M5323" t="s">
        <v>15</v>
      </c>
    </row>
    <row r="5324" spans="1:13" x14ac:dyDescent="0.3">
      <c r="A5324">
        <v>17</v>
      </c>
      <c r="B5324" t="s">
        <v>643</v>
      </c>
      <c r="C5324" s="1">
        <v>45108</v>
      </c>
      <c r="D5324" t="s">
        <v>44</v>
      </c>
      <c r="E5324" t="str">
        <f t="shared" si="83"/>
        <v>2023/07</v>
      </c>
      <c r="F5324">
        <v>10833061.986177601</v>
      </c>
      <c r="G5324">
        <v>5.526939573949196E-2</v>
      </c>
      <c r="H5324" t="s">
        <v>13</v>
      </c>
      <c r="I5324">
        <v>2023</v>
      </c>
      <c r="J5324" t="s">
        <v>644</v>
      </c>
      <c r="K5324">
        <v>3615241.4303077264</v>
      </c>
      <c r="L5324">
        <v>0.33372295246907829</v>
      </c>
      <c r="M5324" t="s">
        <v>15</v>
      </c>
    </row>
    <row r="5325" spans="1:13" x14ac:dyDescent="0.3">
      <c r="A5325">
        <v>17</v>
      </c>
      <c r="B5325" t="s">
        <v>643</v>
      </c>
      <c r="C5325" s="1">
        <v>45078</v>
      </c>
      <c r="D5325" t="s">
        <v>45</v>
      </c>
      <c r="E5325" t="str">
        <f t="shared" si="83"/>
        <v>2023/06</v>
      </c>
      <c r="F5325">
        <v>10250570.4447752</v>
      </c>
      <c r="G5325">
        <v>4.7432255235133211E-2</v>
      </c>
      <c r="H5325" t="s">
        <v>128</v>
      </c>
      <c r="I5325">
        <v>2023</v>
      </c>
      <c r="J5325" t="s">
        <v>644</v>
      </c>
      <c r="K5325">
        <v>3615241.4303077264</v>
      </c>
      <c r="L5325">
        <v>0.35268685287172918</v>
      </c>
      <c r="M5325" t="s">
        <v>15</v>
      </c>
    </row>
    <row r="5326" spans="1:13" x14ac:dyDescent="0.3">
      <c r="A5326">
        <v>17</v>
      </c>
      <c r="B5326" t="s">
        <v>643</v>
      </c>
      <c r="C5326" s="1">
        <v>45047</v>
      </c>
      <c r="D5326" t="s">
        <v>46</v>
      </c>
      <c r="E5326" t="str">
        <f t="shared" si="83"/>
        <v>2023/05</v>
      </c>
      <c r="F5326">
        <v>9775713.5627065096</v>
      </c>
      <c r="G5326">
        <v>1.467970882839853E-2</v>
      </c>
      <c r="H5326" t="s">
        <v>128</v>
      </c>
      <c r="I5326">
        <v>2023</v>
      </c>
      <c r="J5326" t="s">
        <v>644</v>
      </c>
      <c r="K5326">
        <v>3615241.4303077264</v>
      </c>
      <c r="L5326">
        <v>0.36981867432159177</v>
      </c>
      <c r="M5326" t="s">
        <v>15</v>
      </c>
    </row>
    <row r="5327" spans="1:13" x14ac:dyDescent="0.3">
      <c r="A5327">
        <v>17</v>
      </c>
      <c r="B5327" t="s">
        <v>643</v>
      </c>
      <c r="C5327" s="1">
        <v>45017</v>
      </c>
      <c r="D5327" t="s">
        <v>47</v>
      </c>
      <c r="E5327" t="str">
        <f t="shared" si="83"/>
        <v>2023/04</v>
      </c>
      <c r="F5327">
        <v>9633257.1018972807</v>
      </c>
      <c r="G5327">
        <v>7.7195212885044382E-3</v>
      </c>
      <c r="H5327" t="s">
        <v>128</v>
      </c>
      <c r="I5327">
        <v>2023</v>
      </c>
      <c r="J5327" t="s">
        <v>644</v>
      </c>
      <c r="K5327">
        <v>3615241.4303077264</v>
      </c>
      <c r="L5327">
        <v>0.37528754730273944</v>
      </c>
      <c r="M5327" t="s">
        <v>15</v>
      </c>
    </row>
    <row r="5328" spans="1:13" x14ac:dyDescent="0.3">
      <c r="A5328">
        <v>17</v>
      </c>
      <c r="B5328" t="s">
        <v>643</v>
      </c>
      <c r="C5328" s="1">
        <v>44986</v>
      </c>
      <c r="D5328" t="s">
        <v>48</v>
      </c>
      <c r="E5328" t="str">
        <f t="shared" si="83"/>
        <v>2023/03</v>
      </c>
      <c r="F5328">
        <v>9559179.2592273802</v>
      </c>
      <c r="G5328">
        <v>-2.4857368815653764E-2</v>
      </c>
      <c r="H5328" t="s">
        <v>128</v>
      </c>
      <c r="I5328">
        <v>2023</v>
      </c>
      <c r="J5328" t="s">
        <v>644</v>
      </c>
      <c r="K5328">
        <v>3615241.4303077264</v>
      </c>
      <c r="L5328">
        <v>0.37819579822378263</v>
      </c>
      <c r="M5328" t="s">
        <v>15</v>
      </c>
    </row>
    <row r="5329" spans="1:13" x14ac:dyDescent="0.3">
      <c r="A5329">
        <v>17</v>
      </c>
      <c r="B5329" t="s">
        <v>643</v>
      </c>
      <c r="C5329" s="1">
        <v>44958</v>
      </c>
      <c r="D5329" t="s">
        <v>49</v>
      </c>
      <c r="E5329" t="str">
        <f t="shared" si="83"/>
        <v>2023/02</v>
      </c>
      <c r="F5329">
        <v>9799773.1813478209</v>
      </c>
      <c r="G5329">
        <v>-8.6709913085562376E-2</v>
      </c>
      <c r="H5329" t="s">
        <v>128</v>
      </c>
      <c r="I5329">
        <v>2023</v>
      </c>
      <c r="J5329" t="s">
        <v>644</v>
      </c>
      <c r="K5329">
        <v>3615241.4303077264</v>
      </c>
      <c r="L5329">
        <v>0.36891072511644607</v>
      </c>
      <c r="M5329" t="s">
        <v>15</v>
      </c>
    </row>
    <row r="5330" spans="1:13" x14ac:dyDescent="0.3">
      <c r="A5330">
        <v>17</v>
      </c>
      <c r="B5330" t="s">
        <v>643</v>
      </c>
      <c r="C5330" s="1">
        <v>44927</v>
      </c>
      <c r="D5330" t="s">
        <v>50</v>
      </c>
      <c r="E5330" t="str">
        <f t="shared" si="83"/>
        <v>2023/01</v>
      </c>
      <c r="F5330">
        <v>10687439.289518099</v>
      </c>
      <c r="G5330">
        <v>0.36699625891088128</v>
      </c>
      <c r="H5330" t="s">
        <v>128</v>
      </c>
      <c r="I5330">
        <v>2023</v>
      </c>
      <c r="J5330" t="s">
        <v>644</v>
      </c>
      <c r="K5330">
        <v>3615241.4303077264</v>
      </c>
      <c r="L5330">
        <v>0.33827012555322211</v>
      </c>
      <c r="M5330" t="s">
        <v>15</v>
      </c>
    </row>
    <row r="5331" spans="1:13" x14ac:dyDescent="0.3">
      <c r="A5331">
        <v>17</v>
      </c>
      <c r="B5331" t="s">
        <v>643</v>
      </c>
      <c r="C5331" s="1">
        <v>44896</v>
      </c>
      <c r="D5331" t="s">
        <v>51</v>
      </c>
      <c r="E5331" t="str">
        <f t="shared" si="83"/>
        <v>2022/12</v>
      </c>
      <c r="F5331">
        <v>7404388.7210307801</v>
      </c>
      <c r="G5331">
        <v>-8.2105378080294431E-2</v>
      </c>
      <c r="H5331" t="s">
        <v>128</v>
      </c>
      <c r="I5331">
        <v>2022</v>
      </c>
      <c r="J5331" t="s">
        <v>645</v>
      </c>
      <c r="K5331">
        <v>2152438.612194147</v>
      </c>
      <c r="L5331">
        <v>0.29069767853766887</v>
      </c>
      <c r="M5331" t="s">
        <v>157</v>
      </c>
    </row>
    <row r="5332" spans="1:13" x14ac:dyDescent="0.3">
      <c r="A5332">
        <v>17</v>
      </c>
      <c r="B5332" t="s">
        <v>643</v>
      </c>
      <c r="C5332" s="1">
        <v>44866</v>
      </c>
      <c r="D5332" t="s">
        <v>53</v>
      </c>
      <c r="E5332" t="str">
        <f t="shared" si="83"/>
        <v>2022/11</v>
      </c>
      <c r="F5332">
        <v>8037983.7381475205</v>
      </c>
      <c r="G5332">
        <v>9.7251780941964586E-2</v>
      </c>
      <c r="H5332" t="s">
        <v>128</v>
      </c>
      <c r="I5332">
        <v>2022</v>
      </c>
      <c r="J5332" t="s">
        <v>645</v>
      </c>
      <c r="K5332">
        <v>2152438.612194147</v>
      </c>
      <c r="L5332">
        <v>0.26778339970742593</v>
      </c>
      <c r="M5332" t="s">
        <v>157</v>
      </c>
    </row>
    <row r="5333" spans="1:13" x14ac:dyDescent="0.3">
      <c r="A5333">
        <v>17</v>
      </c>
      <c r="B5333" t="s">
        <v>643</v>
      </c>
      <c r="C5333" s="1">
        <v>44835</v>
      </c>
      <c r="D5333" t="s">
        <v>54</v>
      </c>
      <c r="E5333" t="str">
        <f t="shared" si="83"/>
        <v>2022/10</v>
      </c>
      <c r="F5333">
        <v>7293083.9280291498</v>
      </c>
      <c r="G5333">
        <v>0.25001084358330106</v>
      </c>
      <c r="H5333" t="s">
        <v>128</v>
      </c>
      <c r="I5333">
        <v>2022</v>
      </c>
      <c r="J5333" t="s">
        <v>645</v>
      </c>
      <c r="K5333">
        <v>2152438.612194147</v>
      </c>
      <c r="L5333">
        <v>0.29513421666817596</v>
      </c>
      <c r="M5333" t="s">
        <v>157</v>
      </c>
    </row>
    <row r="5334" spans="1:13" x14ac:dyDescent="0.3">
      <c r="A5334">
        <v>17</v>
      </c>
      <c r="B5334" t="s">
        <v>643</v>
      </c>
      <c r="C5334" s="1">
        <v>44805</v>
      </c>
      <c r="D5334" t="s">
        <v>55</v>
      </c>
      <c r="E5334" t="str">
        <f t="shared" si="83"/>
        <v>2022/09</v>
      </c>
      <c r="F5334">
        <v>5679797.8844591603</v>
      </c>
      <c r="G5334">
        <v>-0.13026810668385294</v>
      </c>
      <c r="H5334" t="s">
        <v>128</v>
      </c>
      <c r="I5334">
        <v>2022</v>
      </c>
      <c r="J5334" t="s">
        <v>645</v>
      </c>
      <c r="K5334">
        <v>2152438.612194147</v>
      </c>
      <c r="L5334">
        <v>0.37896394484098894</v>
      </c>
      <c r="M5334" t="s">
        <v>15</v>
      </c>
    </row>
    <row r="5335" spans="1:13" x14ac:dyDescent="0.3">
      <c r="A5335">
        <v>17</v>
      </c>
      <c r="B5335" t="s">
        <v>643</v>
      </c>
      <c r="C5335" s="1">
        <v>44774</v>
      </c>
      <c r="D5335" t="s">
        <v>56</v>
      </c>
      <c r="E5335" t="str">
        <f t="shared" si="83"/>
        <v>2022/08</v>
      </c>
      <c r="F5335">
        <v>6470049.4733612398</v>
      </c>
      <c r="G5335">
        <v>-0.12253577917636517</v>
      </c>
      <c r="H5335" t="s">
        <v>128</v>
      </c>
      <c r="I5335">
        <v>2022</v>
      </c>
      <c r="J5335" t="s">
        <v>645</v>
      </c>
      <c r="K5335">
        <v>2152438.612194147</v>
      </c>
      <c r="L5335">
        <v>0.33267730348218477</v>
      </c>
      <c r="M5335" t="s">
        <v>15</v>
      </c>
    </row>
    <row r="5336" spans="1:13" x14ac:dyDescent="0.3">
      <c r="A5336">
        <v>17</v>
      </c>
      <c r="B5336" t="s">
        <v>643</v>
      </c>
      <c r="C5336" s="1">
        <v>44743</v>
      </c>
      <c r="D5336" t="s">
        <v>57</v>
      </c>
      <c r="E5336" t="str">
        <f t="shared" si="83"/>
        <v>2022/07</v>
      </c>
      <c r="F5336">
        <v>7313482.2932566898</v>
      </c>
      <c r="G5336">
        <v>0.12846121441615657</v>
      </c>
      <c r="H5336" t="s">
        <v>128</v>
      </c>
      <c r="I5336">
        <v>2022</v>
      </c>
      <c r="J5336" t="s">
        <v>645</v>
      </c>
      <c r="K5336">
        <v>2152438.612194147</v>
      </c>
      <c r="L5336">
        <v>0.29431104443621581</v>
      </c>
      <c r="M5336" t="s">
        <v>15</v>
      </c>
    </row>
    <row r="5337" spans="1:13" x14ac:dyDescent="0.3">
      <c r="A5337">
        <v>17</v>
      </c>
      <c r="B5337" t="s">
        <v>643</v>
      </c>
      <c r="C5337" s="1">
        <v>44713</v>
      </c>
      <c r="D5337" t="s">
        <v>58</v>
      </c>
      <c r="E5337" t="str">
        <f t="shared" si="83"/>
        <v>2022/06</v>
      </c>
      <c r="F5337">
        <v>6431824.97444598</v>
      </c>
      <c r="G5337">
        <v>-0.17204899744731236</v>
      </c>
      <c r="H5337" t="s">
        <v>128</v>
      </c>
      <c r="I5337">
        <v>2022</v>
      </c>
      <c r="J5337" t="s">
        <v>645</v>
      </c>
      <c r="K5337">
        <v>2152438.612194147</v>
      </c>
      <c r="L5337">
        <v>0.33465441313249544</v>
      </c>
      <c r="M5337" t="s">
        <v>15</v>
      </c>
    </row>
    <row r="5338" spans="1:13" x14ac:dyDescent="0.3">
      <c r="A5338">
        <v>17</v>
      </c>
      <c r="B5338" t="s">
        <v>643</v>
      </c>
      <c r="C5338" s="1">
        <v>44682</v>
      </c>
      <c r="D5338" t="s">
        <v>59</v>
      </c>
      <c r="E5338" t="str">
        <f t="shared" si="83"/>
        <v>2022/05</v>
      </c>
      <c r="F5338">
        <v>7639310.2467925204</v>
      </c>
      <c r="G5338">
        <v>-0.1217966320955878</v>
      </c>
      <c r="H5338" t="s">
        <v>128</v>
      </c>
      <c r="I5338">
        <v>2022</v>
      </c>
      <c r="J5338" t="s">
        <v>645</v>
      </c>
      <c r="K5338">
        <v>2152438.612194147</v>
      </c>
      <c r="L5338">
        <v>0.28175824029373342</v>
      </c>
      <c r="M5338" t="s">
        <v>157</v>
      </c>
    </row>
    <row r="5339" spans="1:13" x14ac:dyDescent="0.3">
      <c r="A5339">
        <v>17</v>
      </c>
      <c r="B5339" t="s">
        <v>643</v>
      </c>
      <c r="C5339" s="1">
        <v>44652</v>
      </c>
      <c r="D5339" t="s">
        <v>60</v>
      </c>
      <c r="E5339" t="str">
        <f t="shared" si="83"/>
        <v>2022/04</v>
      </c>
      <c r="F5339">
        <v>8628787.0892893393</v>
      </c>
      <c r="G5339">
        <v>1.2129355977463147E-2</v>
      </c>
      <c r="H5339" t="s">
        <v>128</v>
      </c>
      <c r="I5339">
        <v>2022</v>
      </c>
      <c r="J5339" t="s">
        <v>645</v>
      </c>
      <c r="K5339">
        <v>2152438.612194147</v>
      </c>
      <c r="L5339">
        <v>0.24944857138332988</v>
      </c>
      <c r="M5339" t="s">
        <v>157</v>
      </c>
    </row>
    <row r="5340" spans="1:13" x14ac:dyDescent="0.3">
      <c r="A5340">
        <v>17</v>
      </c>
      <c r="B5340" t="s">
        <v>643</v>
      </c>
      <c r="C5340" s="1">
        <v>44621</v>
      </c>
      <c r="D5340" t="s">
        <v>61</v>
      </c>
      <c r="E5340" t="str">
        <f t="shared" si="83"/>
        <v>2022/03</v>
      </c>
      <c r="F5340">
        <v>8524757.6395526007</v>
      </c>
      <c r="G5340">
        <v>-4.4532832677537874E-2</v>
      </c>
      <c r="H5340" t="s">
        <v>128</v>
      </c>
      <c r="I5340">
        <v>2022</v>
      </c>
      <c r="J5340" t="s">
        <v>645</v>
      </c>
      <c r="K5340">
        <v>2152438.612194147</v>
      </c>
      <c r="L5340">
        <v>0.2524926459149297</v>
      </c>
      <c r="M5340" t="s">
        <v>157</v>
      </c>
    </row>
    <row r="5341" spans="1:13" x14ac:dyDescent="0.3">
      <c r="A5341">
        <v>17</v>
      </c>
      <c r="B5341" t="s">
        <v>643</v>
      </c>
      <c r="C5341" s="1">
        <v>44593</v>
      </c>
      <c r="D5341" t="s">
        <v>62</v>
      </c>
      <c r="E5341" t="str">
        <f t="shared" si="83"/>
        <v>2022/02</v>
      </c>
      <c r="F5341">
        <v>8912969.1692413893</v>
      </c>
      <c r="G5341">
        <v>-4.8867057120200411E-2</v>
      </c>
      <c r="H5341" t="s">
        <v>128</v>
      </c>
      <c r="I5341">
        <v>2022</v>
      </c>
      <c r="J5341" t="s">
        <v>645</v>
      </c>
      <c r="K5341">
        <v>2152438.612194147</v>
      </c>
      <c r="L5341">
        <v>0.24149512595894548</v>
      </c>
      <c r="M5341" t="s">
        <v>157</v>
      </c>
    </row>
    <row r="5342" spans="1:13" x14ac:dyDescent="0.3">
      <c r="A5342">
        <v>17</v>
      </c>
      <c r="B5342" t="s">
        <v>643</v>
      </c>
      <c r="C5342" s="1">
        <v>44562</v>
      </c>
      <c r="D5342" t="s">
        <v>63</v>
      </c>
      <c r="E5342" t="str">
        <f t="shared" si="83"/>
        <v>2022/01</v>
      </c>
      <c r="F5342">
        <v>9359337.26709521</v>
      </c>
      <c r="G5342">
        <v>-1.6577319218578624E-2</v>
      </c>
      <c r="H5342" t="s">
        <v>128</v>
      </c>
      <c r="I5342">
        <v>2022</v>
      </c>
      <c r="J5342" t="s">
        <v>645</v>
      </c>
      <c r="K5342">
        <v>2152438.612194147</v>
      </c>
      <c r="L5342">
        <v>0.22997767371430389</v>
      </c>
      <c r="M5342" t="s">
        <v>157</v>
      </c>
    </row>
    <row r="5343" spans="1:13" x14ac:dyDescent="0.3">
      <c r="A5343">
        <v>17</v>
      </c>
      <c r="B5343" t="s">
        <v>643</v>
      </c>
      <c r="C5343" s="1">
        <v>44531</v>
      </c>
      <c r="D5343" t="s">
        <v>64</v>
      </c>
      <c r="E5343" t="str">
        <f t="shared" si="83"/>
        <v>2021/12</v>
      </c>
      <c r="F5343">
        <v>9515783.1324797906</v>
      </c>
      <c r="G5343">
        <v>0.11139896958957904</v>
      </c>
      <c r="H5343" t="s">
        <v>128</v>
      </c>
      <c r="I5343">
        <v>2021</v>
      </c>
      <c r="J5343" t="s">
        <v>646</v>
      </c>
      <c r="K5343">
        <v>948372.60072187358</v>
      </c>
      <c r="L5343">
        <v>9.9663116268889781E-2</v>
      </c>
      <c r="M5343" t="s">
        <v>157</v>
      </c>
    </row>
    <row r="5344" spans="1:13" x14ac:dyDescent="0.3">
      <c r="A5344">
        <v>17</v>
      </c>
      <c r="B5344" t="s">
        <v>643</v>
      </c>
      <c r="C5344" s="1">
        <v>44501</v>
      </c>
      <c r="D5344" t="s">
        <v>66</v>
      </c>
      <c r="E5344" t="str">
        <f t="shared" si="83"/>
        <v>2021/11</v>
      </c>
      <c r="F5344">
        <v>8512646.0871481095</v>
      </c>
      <c r="G5344">
        <v>-0.25084356577372002</v>
      </c>
      <c r="H5344" t="s">
        <v>128</v>
      </c>
      <c r="I5344">
        <v>2021</v>
      </c>
      <c r="J5344" t="s">
        <v>646</v>
      </c>
      <c r="K5344">
        <v>948372.60072187358</v>
      </c>
      <c r="L5344">
        <v>0.11140749785823595</v>
      </c>
      <c r="M5344" t="s">
        <v>157</v>
      </c>
    </row>
    <row r="5345" spans="1:13" x14ac:dyDescent="0.3">
      <c r="A5345">
        <v>17</v>
      </c>
      <c r="B5345" t="s">
        <v>643</v>
      </c>
      <c r="C5345" s="1">
        <v>44470</v>
      </c>
      <c r="D5345" t="s">
        <v>67</v>
      </c>
      <c r="E5345" t="str">
        <f t="shared" si="83"/>
        <v>2021/10</v>
      </c>
      <c r="F5345">
        <v>10939678.3861668</v>
      </c>
      <c r="G5345">
        <v>-8.3829782542781728E-2</v>
      </c>
      <c r="H5345" t="s">
        <v>128</v>
      </c>
      <c r="I5345">
        <v>2021</v>
      </c>
      <c r="J5345" t="s">
        <v>646</v>
      </c>
      <c r="K5345">
        <v>948372.60072187358</v>
      </c>
      <c r="L5345">
        <v>8.6691086085408944E-2</v>
      </c>
      <c r="M5345" t="s">
        <v>157</v>
      </c>
    </row>
    <row r="5346" spans="1:13" x14ac:dyDescent="0.3">
      <c r="A5346">
        <v>17</v>
      </c>
      <c r="B5346" t="s">
        <v>643</v>
      </c>
      <c r="C5346" s="1">
        <v>44440</v>
      </c>
      <c r="D5346" t="s">
        <v>68</v>
      </c>
      <c r="E5346" t="str">
        <f t="shared" si="83"/>
        <v>2021/09</v>
      </c>
      <c r="F5346">
        <v>11896285.174007099</v>
      </c>
      <c r="G5346">
        <v>0.11343174842488477</v>
      </c>
      <c r="H5346" t="s">
        <v>128</v>
      </c>
      <c r="I5346">
        <v>2021</v>
      </c>
      <c r="J5346" t="s">
        <v>646</v>
      </c>
      <c r="K5346">
        <v>948372.60072187358</v>
      </c>
      <c r="L5346">
        <v>7.9720062763292632E-2</v>
      </c>
      <c r="M5346" t="s">
        <v>157</v>
      </c>
    </row>
    <row r="5347" spans="1:13" x14ac:dyDescent="0.3">
      <c r="A5347">
        <v>17</v>
      </c>
      <c r="B5347" t="s">
        <v>643</v>
      </c>
      <c r="C5347" s="1">
        <v>44409</v>
      </c>
      <c r="D5347" t="s">
        <v>69</v>
      </c>
      <c r="E5347" t="str">
        <f t="shared" si="83"/>
        <v>2021/08</v>
      </c>
      <c r="F5347">
        <v>10620588.543700799</v>
      </c>
      <c r="G5347">
        <v>-5.3379739540640764E-2</v>
      </c>
      <c r="H5347" t="s">
        <v>128</v>
      </c>
      <c r="I5347">
        <v>2021</v>
      </c>
      <c r="J5347" t="s">
        <v>646</v>
      </c>
      <c r="K5347">
        <v>948372.60072187358</v>
      </c>
      <c r="L5347">
        <v>8.9295672911117993E-2</v>
      </c>
      <c r="M5347" t="s">
        <v>157</v>
      </c>
    </row>
    <row r="5348" spans="1:13" x14ac:dyDescent="0.3">
      <c r="A5348">
        <v>17</v>
      </c>
      <c r="B5348" t="s">
        <v>643</v>
      </c>
      <c r="C5348" s="1">
        <v>44378</v>
      </c>
      <c r="D5348" t="s">
        <v>70</v>
      </c>
      <c r="E5348" t="str">
        <f t="shared" si="83"/>
        <v>2021/07</v>
      </c>
      <c r="F5348">
        <v>11202916.791929601</v>
      </c>
      <c r="G5348">
        <v>-3.7894926070274747E-2</v>
      </c>
      <c r="H5348" t="s">
        <v>128</v>
      </c>
      <c r="I5348">
        <v>2021</v>
      </c>
      <c r="J5348" t="s">
        <v>646</v>
      </c>
      <c r="K5348">
        <v>948372.60072187358</v>
      </c>
      <c r="L5348">
        <v>8.4654078784648812E-2</v>
      </c>
      <c r="M5348" t="s">
        <v>157</v>
      </c>
    </row>
    <row r="5349" spans="1:13" x14ac:dyDescent="0.3">
      <c r="A5349">
        <v>17</v>
      </c>
      <c r="B5349" t="s">
        <v>643</v>
      </c>
      <c r="C5349" s="1">
        <v>44348</v>
      </c>
      <c r="D5349" t="s">
        <v>71</v>
      </c>
      <c r="E5349" t="str">
        <f t="shared" si="83"/>
        <v>2021/06</v>
      </c>
      <c r="F5349">
        <v>11635596.9089905</v>
      </c>
      <c r="G5349">
        <v>-0.14868038547274434</v>
      </c>
      <c r="H5349" t="s">
        <v>128</v>
      </c>
      <c r="I5349">
        <v>2021</v>
      </c>
      <c r="J5349" t="s">
        <v>646</v>
      </c>
      <c r="K5349">
        <v>948372.60072187358</v>
      </c>
      <c r="L5349">
        <v>8.1506140865802296E-2</v>
      </c>
      <c r="M5349" t="s">
        <v>157</v>
      </c>
    </row>
    <row r="5350" spans="1:13" x14ac:dyDescent="0.3">
      <c r="A5350">
        <v>17</v>
      </c>
      <c r="B5350" t="s">
        <v>643</v>
      </c>
      <c r="C5350" s="1">
        <v>44317</v>
      </c>
      <c r="D5350" t="s">
        <v>72</v>
      </c>
      <c r="E5350" t="str">
        <f t="shared" si="83"/>
        <v>2021/05</v>
      </c>
      <c r="F5350">
        <v>13500807.3017962</v>
      </c>
      <c r="G5350">
        <v>-3.2210654808156559E-3</v>
      </c>
      <c r="H5350" t="s">
        <v>13</v>
      </c>
      <c r="I5350">
        <v>2021</v>
      </c>
      <c r="J5350" t="s">
        <v>646</v>
      </c>
      <c r="K5350">
        <v>948372.60072187358</v>
      </c>
      <c r="L5350">
        <v>7.0245621578177653E-2</v>
      </c>
      <c r="M5350" t="s">
        <v>157</v>
      </c>
    </row>
    <row r="5351" spans="1:13" x14ac:dyDescent="0.3">
      <c r="A5351">
        <v>17</v>
      </c>
      <c r="B5351" t="s">
        <v>643</v>
      </c>
      <c r="C5351" s="1">
        <v>44287</v>
      </c>
      <c r="D5351" t="s">
        <v>73</v>
      </c>
      <c r="E5351" t="str">
        <f t="shared" si="83"/>
        <v>2021/04</v>
      </c>
      <c r="F5351">
        <v>13544364.398630001</v>
      </c>
      <c r="G5351">
        <v>2.2439273363359144E-2</v>
      </c>
      <c r="H5351" t="s">
        <v>13</v>
      </c>
      <c r="I5351">
        <v>2021</v>
      </c>
      <c r="J5351" t="s">
        <v>646</v>
      </c>
      <c r="K5351">
        <v>948372.60072187358</v>
      </c>
      <c r="L5351">
        <v>7.0019719848780831E-2</v>
      </c>
      <c r="M5351" t="s">
        <v>157</v>
      </c>
    </row>
    <row r="5352" spans="1:13" x14ac:dyDescent="0.3">
      <c r="A5352">
        <v>17</v>
      </c>
      <c r="B5352" t="s">
        <v>643</v>
      </c>
      <c r="C5352" s="1">
        <v>44256</v>
      </c>
      <c r="D5352" t="s">
        <v>74</v>
      </c>
      <c r="E5352" t="str">
        <f t="shared" si="83"/>
        <v>2021/03</v>
      </c>
      <c r="F5352">
        <v>13243823.2761824</v>
      </c>
      <c r="G5352">
        <v>3.2546137755642073E-2</v>
      </c>
      <c r="H5352" t="s">
        <v>13</v>
      </c>
      <c r="I5352">
        <v>2021</v>
      </c>
      <c r="J5352" t="s">
        <v>646</v>
      </c>
      <c r="K5352">
        <v>948372.60072187358</v>
      </c>
      <c r="L5352">
        <v>7.1608672280263685E-2</v>
      </c>
      <c r="M5352" t="s">
        <v>157</v>
      </c>
    </row>
    <row r="5353" spans="1:13" x14ac:dyDescent="0.3">
      <c r="A5353">
        <v>17</v>
      </c>
      <c r="B5353" t="s">
        <v>643</v>
      </c>
      <c r="C5353" s="1">
        <v>44228</v>
      </c>
      <c r="D5353" t="s">
        <v>75</v>
      </c>
      <c r="E5353" t="str">
        <f t="shared" si="83"/>
        <v>2021/02</v>
      </c>
      <c r="F5353">
        <v>12819726.7658772</v>
      </c>
      <c r="G5353">
        <v>0.29520525064697029</v>
      </c>
      <c r="H5353" t="s">
        <v>13</v>
      </c>
      <c r="I5353">
        <v>2021</v>
      </c>
      <c r="J5353" t="s">
        <v>646</v>
      </c>
      <c r="K5353">
        <v>948372.60072187358</v>
      </c>
      <c r="L5353">
        <v>7.3977598590181839E-2</v>
      </c>
      <c r="M5353" t="s">
        <v>157</v>
      </c>
    </row>
    <row r="5354" spans="1:13" x14ac:dyDescent="0.3">
      <c r="A5354">
        <v>17</v>
      </c>
      <c r="B5354" t="s">
        <v>643</v>
      </c>
      <c r="C5354" s="1">
        <v>44197</v>
      </c>
      <c r="D5354" t="s">
        <v>76</v>
      </c>
      <c r="E5354" t="str">
        <f t="shared" si="83"/>
        <v>2021/01</v>
      </c>
      <c r="F5354">
        <v>9542732.66680298</v>
      </c>
      <c r="G5354">
        <v>-0.10982568965623017</v>
      </c>
      <c r="H5354" t="s">
        <v>128</v>
      </c>
      <c r="I5354">
        <v>2021</v>
      </c>
      <c r="J5354" t="s">
        <v>646</v>
      </c>
      <c r="K5354">
        <v>948372.60072187358</v>
      </c>
      <c r="L5354">
        <v>9.9381658675302562E-2</v>
      </c>
      <c r="M5354" t="s">
        <v>157</v>
      </c>
    </row>
    <row r="5355" spans="1:13" x14ac:dyDescent="0.3">
      <c r="A5355">
        <v>17</v>
      </c>
      <c r="B5355" t="s">
        <v>643</v>
      </c>
      <c r="C5355" s="1">
        <v>44166</v>
      </c>
      <c r="D5355" t="s">
        <v>77</v>
      </c>
      <c r="E5355" t="str">
        <f t="shared" si="83"/>
        <v>2020/12</v>
      </c>
      <c r="F5355">
        <v>10650486.5564186</v>
      </c>
      <c r="G5355">
        <v>3.5672644673368809E-2</v>
      </c>
      <c r="H5355" t="s">
        <v>128</v>
      </c>
      <c r="I5355">
        <v>2020</v>
      </c>
      <c r="J5355" t="s">
        <v>647</v>
      </c>
      <c r="K5355">
        <v>1572912.859394463</v>
      </c>
      <c r="L5355">
        <v>0.14768460117406887</v>
      </c>
      <c r="M5355" t="s">
        <v>157</v>
      </c>
    </row>
    <row r="5356" spans="1:13" x14ac:dyDescent="0.3">
      <c r="A5356">
        <v>17</v>
      </c>
      <c r="B5356" t="s">
        <v>643</v>
      </c>
      <c r="C5356" s="1">
        <v>44136</v>
      </c>
      <c r="D5356" t="s">
        <v>79</v>
      </c>
      <c r="E5356" t="str">
        <f t="shared" si="83"/>
        <v>2020/11</v>
      </c>
      <c r="F5356">
        <v>10277252.2401828</v>
      </c>
      <c r="G5356">
        <v>0.46944772499410664</v>
      </c>
      <c r="H5356" t="s">
        <v>128</v>
      </c>
      <c r="I5356">
        <v>2020</v>
      </c>
      <c r="J5356" t="s">
        <v>647</v>
      </c>
      <c r="K5356">
        <v>1572912.859394463</v>
      </c>
      <c r="L5356">
        <v>0.15304799596574714</v>
      </c>
      <c r="M5356" t="s">
        <v>157</v>
      </c>
    </row>
    <row r="5357" spans="1:13" x14ac:dyDescent="0.3">
      <c r="A5357">
        <v>17</v>
      </c>
      <c r="B5357" t="s">
        <v>643</v>
      </c>
      <c r="C5357" s="1">
        <v>44105</v>
      </c>
      <c r="D5357" t="s">
        <v>80</v>
      </c>
      <c r="E5357" t="str">
        <f t="shared" si="83"/>
        <v>2020/10</v>
      </c>
      <c r="F5357">
        <v>6426854.3729248298</v>
      </c>
      <c r="G5357">
        <v>0.93114209590259212</v>
      </c>
      <c r="H5357" t="s">
        <v>128</v>
      </c>
      <c r="I5357">
        <v>2020</v>
      </c>
      <c r="J5357" t="s">
        <v>647</v>
      </c>
      <c r="K5357">
        <v>1572912.859394463</v>
      </c>
      <c r="L5357">
        <v>0.24474070332460918</v>
      </c>
      <c r="M5357" t="s">
        <v>15</v>
      </c>
    </row>
    <row r="5358" spans="1:13" x14ac:dyDescent="0.3">
      <c r="A5358">
        <v>17</v>
      </c>
      <c r="B5358" t="s">
        <v>643</v>
      </c>
      <c r="C5358" s="1">
        <v>44075</v>
      </c>
      <c r="D5358" t="s">
        <v>81</v>
      </c>
      <c r="E5358" t="str">
        <f t="shared" si="83"/>
        <v>2020/09</v>
      </c>
      <c r="F5358">
        <v>2532844.8346189298</v>
      </c>
      <c r="G5358">
        <v>-0.82257902692842089</v>
      </c>
      <c r="H5358" t="s">
        <v>128</v>
      </c>
      <c r="I5358">
        <v>2020</v>
      </c>
      <c r="J5358" t="s">
        <v>647</v>
      </c>
      <c r="K5358">
        <v>1572912.859394463</v>
      </c>
      <c r="L5358">
        <v>0.62100640271993213</v>
      </c>
      <c r="M5358" t="s">
        <v>15</v>
      </c>
    </row>
    <row r="5359" spans="1:13" x14ac:dyDescent="0.3">
      <c r="A5359">
        <v>17</v>
      </c>
      <c r="B5359" t="s">
        <v>643</v>
      </c>
      <c r="C5359" s="1">
        <v>44044</v>
      </c>
      <c r="D5359" t="s">
        <v>82</v>
      </c>
      <c r="E5359" t="str">
        <f t="shared" si="83"/>
        <v>2020/08</v>
      </c>
      <c r="F5359">
        <v>5765674.4568096297</v>
      </c>
      <c r="G5359">
        <v>0.27223718580313294</v>
      </c>
      <c r="H5359" t="s">
        <v>128</v>
      </c>
      <c r="I5359">
        <v>2020</v>
      </c>
      <c r="J5359" t="s">
        <v>647</v>
      </c>
      <c r="K5359">
        <v>1572912.859394463</v>
      </c>
      <c r="L5359">
        <v>0.27280639432161358</v>
      </c>
      <c r="M5359" t="s">
        <v>15</v>
      </c>
    </row>
    <row r="5360" spans="1:13" x14ac:dyDescent="0.3">
      <c r="A5360">
        <v>17</v>
      </c>
      <c r="B5360" t="s">
        <v>643</v>
      </c>
      <c r="C5360" s="1">
        <v>44013</v>
      </c>
      <c r="D5360" t="s">
        <v>83</v>
      </c>
      <c r="E5360" t="str">
        <f t="shared" si="83"/>
        <v>2020/07</v>
      </c>
      <c r="F5360">
        <v>4391561.9132997897</v>
      </c>
      <c r="G5360">
        <v>-0.29913772546189721</v>
      </c>
      <c r="H5360" t="s">
        <v>128</v>
      </c>
      <c r="I5360">
        <v>2020</v>
      </c>
      <c r="J5360" t="s">
        <v>647</v>
      </c>
      <c r="K5360">
        <v>1572912.859394463</v>
      </c>
      <c r="L5360">
        <v>0.35816706913112539</v>
      </c>
      <c r="M5360" t="s">
        <v>15</v>
      </c>
    </row>
    <row r="5361" spans="1:13" x14ac:dyDescent="0.3">
      <c r="A5361">
        <v>17</v>
      </c>
      <c r="B5361" t="s">
        <v>643</v>
      </c>
      <c r="C5361" s="1">
        <v>43983</v>
      </c>
      <c r="D5361" t="s">
        <v>84</v>
      </c>
      <c r="E5361" t="str">
        <f t="shared" si="83"/>
        <v>2020/06</v>
      </c>
      <c r="F5361">
        <v>5922879.1772614196</v>
      </c>
      <c r="G5361">
        <v>-2.7911116440965316E-2</v>
      </c>
      <c r="H5361" t="s">
        <v>128</v>
      </c>
      <c r="I5361">
        <v>2020</v>
      </c>
      <c r="J5361" t="s">
        <v>647</v>
      </c>
      <c r="K5361">
        <v>1572912.859394463</v>
      </c>
      <c r="L5361">
        <v>0.26556558260263813</v>
      </c>
      <c r="M5361" t="s">
        <v>15</v>
      </c>
    </row>
    <row r="5362" spans="1:13" x14ac:dyDescent="0.3">
      <c r="A5362">
        <v>17</v>
      </c>
      <c r="B5362" t="s">
        <v>643</v>
      </c>
      <c r="C5362" s="1">
        <v>43952</v>
      </c>
      <c r="D5362" t="s">
        <v>85</v>
      </c>
      <c r="E5362" t="str">
        <f t="shared" si="83"/>
        <v>2020/05</v>
      </c>
      <c r="F5362">
        <v>6090522.01391304</v>
      </c>
      <c r="G5362">
        <v>2.945003488573656E-2</v>
      </c>
      <c r="H5362" t="s">
        <v>128</v>
      </c>
      <c r="I5362">
        <v>2020</v>
      </c>
      <c r="J5362" t="s">
        <v>647</v>
      </c>
      <c r="K5362">
        <v>1572912.859394463</v>
      </c>
      <c r="L5362">
        <v>0.25825583682340186</v>
      </c>
      <c r="M5362" t="s">
        <v>15</v>
      </c>
    </row>
    <row r="5363" spans="1:13" x14ac:dyDescent="0.3">
      <c r="A5363">
        <v>17</v>
      </c>
      <c r="B5363" t="s">
        <v>643</v>
      </c>
      <c r="C5363" s="1">
        <v>43922</v>
      </c>
      <c r="D5363" t="s">
        <v>86</v>
      </c>
      <c r="E5363" t="str">
        <f t="shared" si="83"/>
        <v>2020/04</v>
      </c>
      <c r="F5363">
        <v>5913771.35914151</v>
      </c>
      <c r="G5363">
        <v>3.1149718425703382E-2</v>
      </c>
      <c r="H5363" t="s">
        <v>128</v>
      </c>
      <c r="I5363">
        <v>2020</v>
      </c>
      <c r="J5363" t="s">
        <v>647</v>
      </c>
      <c r="K5363">
        <v>1572912.859394463</v>
      </c>
      <c r="L5363">
        <v>0.26597458100287452</v>
      </c>
      <c r="M5363" t="s">
        <v>157</v>
      </c>
    </row>
    <row r="5364" spans="1:13" x14ac:dyDescent="0.3">
      <c r="A5364">
        <v>17</v>
      </c>
      <c r="B5364" t="s">
        <v>643</v>
      </c>
      <c r="C5364" s="1">
        <v>43891</v>
      </c>
      <c r="D5364" t="s">
        <v>87</v>
      </c>
      <c r="E5364" t="str">
        <f t="shared" si="83"/>
        <v>2020/03</v>
      </c>
      <c r="F5364">
        <v>5732398.5675044702</v>
      </c>
      <c r="G5364">
        <v>-0.78555900753316776</v>
      </c>
      <c r="H5364" t="s">
        <v>128</v>
      </c>
      <c r="I5364">
        <v>2020</v>
      </c>
      <c r="J5364" t="s">
        <v>647</v>
      </c>
      <c r="K5364">
        <v>1572912.859394463</v>
      </c>
      <c r="L5364">
        <v>0.27439000287085957</v>
      </c>
      <c r="M5364" t="s">
        <v>157</v>
      </c>
    </row>
    <row r="5365" spans="1:13" x14ac:dyDescent="0.3">
      <c r="A5365">
        <v>17</v>
      </c>
      <c r="B5365" t="s">
        <v>643</v>
      </c>
      <c r="C5365" s="1">
        <v>43862</v>
      </c>
      <c r="D5365" t="s">
        <v>88</v>
      </c>
      <c r="E5365" t="str">
        <f t="shared" si="83"/>
        <v>2020/02</v>
      </c>
      <c r="F5365">
        <v>12574777.8376086</v>
      </c>
      <c r="G5365">
        <v>-0.18723334223531635</v>
      </c>
      <c r="H5365" t="s">
        <v>13</v>
      </c>
      <c r="I5365">
        <v>2020</v>
      </c>
      <c r="J5365" t="s">
        <v>647</v>
      </c>
      <c r="K5365">
        <v>1572912.859394463</v>
      </c>
      <c r="L5365">
        <v>0.12508474342108861</v>
      </c>
      <c r="M5365" t="s">
        <v>157</v>
      </c>
    </row>
    <row r="5366" spans="1:13" x14ac:dyDescent="0.3">
      <c r="A5366">
        <v>17</v>
      </c>
      <c r="B5366" t="s">
        <v>643</v>
      </c>
      <c r="C5366" s="1">
        <v>43831</v>
      </c>
      <c r="D5366" t="s">
        <v>89</v>
      </c>
      <c r="E5366" t="str">
        <f t="shared" si="83"/>
        <v>2020/01</v>
      </c>
      <c r="F5366">
        <v>15164033.2610815</v>
      </c>
      <c r="G5366">
        <v>-7.0603482815878332E-2</v>
      </c>
      <c r="H5366" t="s">
        <v>13</v>
      </c>
      <c r="I5366">
        <v>2020</v>
      </c>
      <c r="J5366" t="s">
        <v>647</v>
      </c>
      <c r="K5366">
        <v>1572912.859394463</v>
      </c>
      <c r="L5366">
        <v>0.10372655033877727</v>
      </c>
      <c r="M5366" t="s">
        <v>157</v>
      </c>
    </row>
    <row r="5367" spans="1:13" x14ac:dyDescent="0.3">
      <c r="A5367">
        <v>17</v>
      </c>
      <c r="B5367" t="s">
        <v>643</v>
      </c>
      <c r="C5367" s="1">
        <v>43800</v>
      </c>
      <c r="D5367" t="s">
        <v>90</v>
      </c>
      <c r="E5367" t="str">
        <f t="shared" si="83"/>
        <v>2019/12</v>
      </c>
      <c r="F5367">
        <v>16273367.4682294</v>
      </c>
      <c r="G5367">
        <v>0.12058696987485892</v>
      </c>
      <c r="H5367" t="s">
        <v>13</v>
      </c>
      <c r="I5367">
        <v>2019</v>
      </c>
      <c r="J5367" t="s">
        <v>648</v>
      </c>
      <c r="K5367">
        <v>7576879.8932075948</v>
      </c>
      <c r="L5367">
        <v>0.46559999999999913</v>
      </c>
      <c r="M5367" t="s">
        <v>15</v>
      </c>
    </row>
    <row r="5368" spans="1:13" x14ac:dyDescent="0.3">
      <c r="A5368">
        <v>17</v>
      </c>
      <c r="B5368" t="s">
        <v>643</v>
      </c>
      <c r="C5368" s="1">
        <v>43770</v>
      </c>
      <c r="D5368" t="s">
        <v>92</v>
      </c>
      <c r="E5368" t="str">
        <f t="shared" si="83"/>
        <v>2019/11</v>
      </c>
      <c r="F5368">
        <v>14424712.8245137</v>
      </c>
      <c r="G5368">
        <v>4.2026029994089414E-2</v>
      </c>
      <c r="H5368" t="s">
        <v>13</v>
      </c>
      <c r="I5368">
        <v>2019</v>
      </c>
      <c r="J5368" t="s">
        <v>648</v>
      </c>
      <c r="K5368">
        <v>7576879.8932075948</v>
      </c>
      <c r="L5368">
        <v>0.52527076173962128</v>
      </c>
      <c r="M5368" t="s">
        <v>15</v>
      </c>
    </row>
    <row r="5369" spans="1:13" x14ac:dyDescent="0.3">
      <c r="A5369">
        <v>17</v>
      </c>
      <c r="B5369" t="s">
        <v>643</v>
      </c>
      <c r="C5369" s="1">
        <v>43739</v>
      </c>
      <c r="D5369" t="s">
        <v>93</v>
      </c>
      <c r="E5369" t="str">
        <f t="shared" si="83"/>
        <v>2019/10</v>
      </c>
      <c r="F5369">
        <v>13831061.1937357</v>
      </c>
      <c r="G5369">
        <v>0.11182384583281538</v>
      </c>
      <c r="H5369" t="s">
        <v>13</v>
      </c>
      <c r="I5369">
        <v>2019</v>
      </c>
      <c r="J5369" t="s">
        <v>648</v>
      </c>
      <c r="K5369">
        <v>7576879.8932075948</v>
      </c>
      <c r="L5369">
        <v>0.54781623673527524</v>
      </c>
      <c r="M5369" t="s">
        <v>15</v>
      </c>
    </row>
    <row r="5370" spans="1:13" x14ac:dyDescent="0.3">
      <c r="A5370">
        <v>17</v>
      </c>
      <c r="B5370" t="s">
        <v>643</v>
      </c>
      <c r="C5370" s="1">
        <v>43709</v>
      </c>
      <c r="D5370" t="s">
        <v>94</v>
      </c>
      <c r="E5370" t="str">
        <f t="shared" si="83"/>
        <v>2019/09</v>
      </c>
      <c r="F5370">
        <v>12367759.275854301</v>
      </c>
      <c r="G5370">
        <v>0.11902064147292317</v>
      </c>
      <c r="H5370" t="s">
        <v>13</v>
      </c>
      <c r="I5370">
        <v>2019</v>
      </c>
      <c r="J5370" t="s">
        <v>648</v>
      </c>
      <c r="K5370">
        <v>7576879.8932075948</v>
      </c>
      <c r="L5370">
        <v>0.61263157894736942</v>
      </c>
      <c r="M5370" t="s">
        <v>15</v>
      </c>
    </row>
    <row r="5371" spans="1:13" x14ac:dyDescent="0.3">
      <c r="A5371">
        <v>17</v>
      </c>
      <c r="B5371" t="s">
        <v>643</v>
      </c>
      <c r="C5371" s="1">
        <v>43678</v>
      </c>
      <c r="D5371" t="s">
        <v>95</v>
      </c>
      <c r="E5371" t="str">
        <f t="shared" si="83"/>
        <v>2019/08</v>
      </c>
      <c r="F5371">
        <v>10979966.518028701</v>
      </c>
      <c r="G5371">
        <v>-6.3822342908150202E-3</v>
      </c>
      <c r="H5371" t="s">
        <v>13</v>
      </c>
      <c r="I5371">
        <v>2019</v>
      </c>
      <c r="J5371" t="s">
        <v>648</v>
      </c>
      <c r="K5371">
        <v>7576879.8932075948</v>
      </c>
      <c r="L5371">
        <v>0.69006402531069988</v>
      </c>
      <c r="M5371" t="s">
        <v>15</v>
      </c>
    </row>
    <row r="5372" spans="1:13" x14ac:dyDescent="0.3">
      <c r="A5372">
        <v>17</v>
      </c>
      <c r="B5372" t="s">
        <v>643</v>
      </c>
      <c r="C5372" s="1">
        <v>43647</v>
      </c>
      <c r="D5372" t="s">
        <v>96</v>
      </c>
      <c r="E5372" t="str">
        <f t="shared" si="83"/>
        <v>2019/07</v>
      </c>
      <c r="F5372">
        <v>11050267.3363692</v>
      </c>
      <c r="G5372">
        <v>-0.11661855244464099</v>
      </c>
      <c r="H5372" t="s">
        <v>13</v>
      </c>
      <c r="I5372">
        <v>2019</v>
      </c>
      <c r="J5372" t="s">
        <v>648</v>
      </c>
      <c r="K5372">
        <v>7576879.8932075948</v>
      </c>
      <c r="L5372">
        <v>0.68567389933365541</v>
      </c>
      <c r="M5372" t="s">
        <v>15</v>
      </c>
    </row>
    <row r="5373" spans="1:13" x14ac:dyDescent="0.3">
      <c r="A5373">
        <v>17</v>
      </c>
      <c r="B5373" t="s">
        <v>643</v>
      </c>
      <c r="C5373" s="1">
        <v>43617</v>
      </c>
      <c r="D5373" t="s">
        <v>97</v>
      </c>
      <c r="E5373" t="str">
        <f t="shared" si="83"/>
        <v>2019/06</v>
      </c>
      <c r="F5373">
        <v>12417082.8467192</v>
      </c>
      <c r="G5373">
        <v>5.562127351294565E-2</v>
      </c>
      <c r="H5373" t="s">
        <v>13</v>
      </c>
      <c r="I5373">
        <v>2019</v>
      </c>
      <c r="J5373" t="s">
        <v>648</v>
      </c>
      <c r="K5373">
        <v>7576879.8932075948</v>
      </c>
      <c r="L5373">
        <v>0.61019806235806284</v>
      </c>
      <c r="M5373" t="s">
        <v>15</v>
      </c>
    </row>
    <row r="5374" spans="1:13" x14ac:dyDescent="0.3">
      <c r="A5374">
        <v>17</v>
      </c>
      <c r="B5374" t="s">
        <v>643</v>
      </c>
      <c r="C5374" s="1">
        <v>43586</v>
      </c>
      <c r="D5374" t="s">
        <v>98</v>
      </c>
      <c r="E5374" t="str">
        <f t="shared" si="83"/>
        <v>2019/05</v>
      </c>
      <c r="F5374">
        <v>11745285.193538301</v>
      </c>
      <c r="G5374">
        <v>-0.18061929414806094</v>
      </c>
      <c r="H5374" t="s">
        <v>13</v>
      </c>
      <c r="I5374">
        <v>2019</v>
      </c>
      <c r="J5374" t="s">
        <v>648</v>
      </c>
      <c r="K5374">
        <v>7576879.8932075948</v>
      </c>
      <c r="L5374">
        <v>0.64509969475888373</v>
      </c>
      <c r="M5374" t="s">
        <v>15</v>
      </c>
    </row>
    <row r="5375" spans="1:13" x14ac:dyDescent="0.3">
      <c r="A5375">
        <v>17</v>
      </c>
      <c r="B5375" t="s">
        <v>643</v>
      </c>
      <c r="C5375" s="1">
        <v>43556</v>
      </c>
      <c r="D5375" t="s">
        <v>99</v>
      </c>
      <c r="E5375" t="str">
        <f t="shared" si="83"/>
        <v>2019/04</v>
      </c>
      <c r="F5375">
        <v>14070370.3689379</v>
      </c>
      <c r="G5375">
        <v>5.4020935483885014E-2</v>
      </c>
      <c r="H5375" t="s">
        <v>13</v>
      </c>
      <c r="I5375">
        <v>2019</v>
      </c>
      <c r="J5375" t="s">
        <v>648</v>
      </c>
      <c r="K5375">
        <v>7576879.8932075948</v>
      </c>
      <c r="L5375">
        <v>0.53849896587900081</v>
      </c>
      <c r="M5375" t="s">
        <v>15</v>
      </c>
    </row>
    <row r="5376" spans="1:13" x14ac:dyDescent="0.3">
      <c r="A5376">
        <v>17</v>
      </c>
      <c r="B5376" t="s">
        <v>643</v>
      </c>
      <c r="C5376" s="1">
        <v>43525</v>
      </c>
      <c r="D5376" t="s">
        <v>100</v>
      </c>
      <c r="E5376" t="str">
        <f t="shared" si="83"/>
        <v>2019/03</v>
      </c>
      <c r="F5376">
        <v>13330441.5557376</v>
      </c>
      <c r="G5376">
        <v>-0.160863671289459</v>
      </c>
      <c r="H5376" t="s">
        <v>13</v>
      </c>
      <c r="I5376">
        <v>2019</v>
      </c>
      <c r="J5376" t="s">
        <v>648</v>
      </c>
      <c r="K5376">
        <v>7576879.8932075948</v>
      </c>
      <c r="L5376">
        <v>0.56838926614148089</v>
      </c>
      <c r="M5376" t="s">
        <v>15</v>
      </c>
    </row>
    <row r="5377" spans="1:13" x14ac:dyDescent="0.3">
      <c r="A5377">
        <v>17</v>
      </c>
      <c r="B5377" t="s">
        <v>643</v>
      </c>
      <c r="C5377" s="1">
        <v>43497</v>
      </c>
      <c r="D5377" t="s">
        <v>101</v>
      </c>
      <c r="E5377" t="str">
        <f t="shared" si="83"/>
        <v>2019/02</v>
      </c>
      <c r="F5377">
        <v>15656934.687957</v>
      </c>
      <c r="G5377">
        <v>-7.243717508472379E-2</v>
      </c>
      <c r="H5377" t="s">
        <v>13</v>
      </c>
      <c r="I5377">
        <v>2019</v>
      </c>
      <c r="J5377" t="s">
        <v>648</v>
      </c>
      <c r="K5377">
        <v>7576879.8932075948</v>
      </c>
      <c r="L5377">
        <v>0.48393124479439636</v>
      </c>
      <c r="M5377" t="s">
        <v>15</v>
      </c>
    </row>
    <row r="5378" spans="1:13" x14ac:dyDescent="0.3">
      <c r="A5378">
        <v>17</v>
      </c>
      <c r="B5378" t="s">
        <v>643</v>
      </c>
      <c r="C5378" s="1">
        <v>43466</v>
      </c>
      <c r="D5378" t="s">
        <v>102</v>
      </c>
      <c r="E5378" t="str">
        <f t="shared" si="83"/>
        <v>2019/01</v>
      </c>
      <c r="F5378">
        <v>16833165.966468401</v>
      </c>
      <c r="G5378">
        <v>7.860318782516923E-2</v>
      </c>
      <c r="H5378" t="s">
        <v>13</v>
      </c>
      <c r="I5378">
        <v>2019</v>
      </c>
      <c r="J5378" t="s">
        <v>648</v>
      </c>
      <c r="K5378">
        <v>7576879.8932075948</v>
      </c>
      <c r="L5378">
        <v>0.45011615214278222</v>
      </c>
      <c r="M5378" t="s">
        <v>15</v>
      </c>
    </row>
    <row r="5379" spans="1:13" x14ac:dyDescent="0.3">
      <c r="A5379">
        <v>17</v>
      </c>
      <c r="B5379" t="s">
        <v>643</v>
      </c>
      <c r="C5379" s="1">
        <v>43435</v>
      </c>
      <c r="D5379" t="s">
        <v>103</v>
      </c>
      <c r="E5379" t="str">
        <f t="shared" ref="E5379:E5442" si="84">TEXT(C5379,"yyyy/mm")</f>
        <v>2018/12</v>
      </c>
      <c r="F5379">
        <v>15560690.8544765</v>
      </c>
      <c r="G5379">
        <v>-1.2155943353655984E-2</v>
      </c>
      <c r="H5379" t="s">
        <v>13</v>
      </c>
      <c r="I5379">
        <v>2018</v>
      </c>
      <c r="J5379" t="s">
        <v>649</v>
      </c>
      <c r="K5379">
        <v>7651932.1715688221</v>
      </c>
      <c r="L5379">
        <v>0.49174758647476852</v>
      </c>
      <c r="M5379" t="s">
        <v>15</v>
      </c>
    </row>
    <row r="5380" spans="1:13" x14ac:dyDescent="0.3">
      <c r="A5380">
        <v>17</v>
      </c>
      <c r="B5380" t="s">
        <v>643</v>
      </c>
      <c r="C5380" s="1">
        <v>43405</v>
      </c>
      <c r="D5380" t="s">
        <v>105</v>
      </c>
      <c r="E5380" t="str">
        <f t="shared" si="84"/>
        <v>2018/11</v>
      </c>
      <c r="F5380">
        <v>15751000.081694599</v>
      </c>
      <c r="G5380">
        <v>3.6130676819843832E-2</v>
      </c>
      <c r="H5380" t="s">
        <v>13</v>
      </c>
      <c r="I5380">
        <v>2018</v>
      </c>
      <c r="J5380" t="s">
        <v>649</v>
      </c>
      <c r="K5380">
        <v>7651932.1715688221</v>
      </c>
      <c r="L5380">
        <v>0.48580611592159773</v>
      </c>
      <c r="M5380" t="s">
        <v>15</v>
      </c>
    </row>
    <row r="5381" spans="1:13" x14ac:dyDescent="0.3">
      <c r="A5381">
        <v>17</v>
      </c>
      <c r="B5381" t="s">
        <v>643</v>
      </c>
      <c r="C5381" s="1">
        <v>43374</v>
      </c>
      <c r="D5381" t="s">
        <v>106</v>
      </c>
      <c r="E5381" t="str">
        <f t="shared" si="84"/>
        <v>2018/10</v>
      </c>
      <c r="F5381">
        <v>15192063.961134501</v>
      </c>
      <c r="G5381">
        <v>-9.3893275592476164E-2</v>
      </c>
      <c r="H5381" t="s">
        <v>13</v>
      </c>
      <c r="I5381">
        <v>2018</v>
      </c>
      <c r="J5381" t="s">
        <v>649</v>
      </c>
      <c r="K5381">
        <v>7651932.1715688221</v>
      </c>
      <c r="L5381">
        <v>0.50367956527464475</v>
      </c>
      <c r="M5381" t="s">
        <v>15</v>
      </c>
    </row>
    <row r="5382" spans="1:13" x14ac:dyDescent="0.3">
      <c r="A5382">
        <v>17</v>
      </c>
      <c r="B5382" t="s">
        <v>643</v>
      </c>
      <c r="C5382" s="1">
        <v>43344</v>
      </c>
      <c r="D5382" t="s">
        <v>107</v>
      </c>
      <c r="E5382" t="str">
        <f t="shared" si="84"/>
        <v>2018/09</v>
      </c>
      <c r="F5382">
        <v>16687608.8548932</v>
      </c>
      <c r="G5382">
        <v>-5.259571487394004E-2</v>
      </c>
      <c r="H5382" t="s">
        <v>13</v>
      </c>
      <c r="I5382">
        <v>2018</v>
      </c>
      <c r="J5382" t="s">
        <v>649</v>
      </c>
      <c r="K5382">
        <v>7651932.1715688221</v>
      </c>
      <c r="L5382">
        <v>0.45853976073540909</v>
      </c>
      <c r="M5382" t="s">
        <v>15</v>
      </c>
    </row>
    <row r="5383" spans="1:13" x14ac:dyDescent="0.3">
      <c r="A5383">
        <v>17</v>
      </c>
      <c r="B5383" t="s">
        <v>643</v>
      </c>
      <c r="C5383" s="1">
        <v>43313</v>
      </c>
      <c r="D5383" t="s">
        <v>108</v>
      </c>
      <c r="E5383" t="str">
        <f t="shared" si="84"/>
        <v>2018/08</v>
      </c>
      <c r="F5383">
        <v>17588797.156073101</v>
      </c>
      <c r="G5383">
        <v>-3.2792632700569091E-2</v>
      </c>
      <c r="H5383" t="s">
        <v>13</v>
      </c>
      <c r="I5383">
        <v>2018</v>
      </c>
      <c r="J5383" t="s">
        <v>649</v>
      </c>
      <c r="K5383">
        <v>7651932.1715688221</v>
      </c>
      <c r="L5383">
        <v>0.43504579100377794</v>
      </c>
      <c r="M5383" t="s">
        <v>15</v>
      </c>
    </row>
    <row r="5384" spans="1:13" x14ac:dyDescent="0.3">
      <c r="A5384">
        <v>17</v>
      </c>
      <c r="B5384" t="s">
        <v>643</v>
      </c>
      <c r="C5384" s="1">
        <v>43282</v>
      </c>
      <c r="D5384" t="s">
        <v>109</v>
      </c>
      <c r="E5384" t="str">
        <f t="shared" si="84"/>
        <v>2018/07</v>
      </c>
      <c r="F5384">
        <v>18175141.464459602</v>
      </c>
      <c r="G5384">
        <v>5.9748787574184219E-2</v>
      </c>
      <c r="H5384" t="s">
        <v>13</v>
      </c>
      <c r="I5384">
        <v>2018</v>
      </c>
      <c r="J5384" t="s">
        <v>649</v>
      </c>
      <c r="K5384">
        <v>7651932.1715688221</v>
      </c>
      <c r="L5384">
        <v>0.42101087281943395</v>
      </c>
      <c r="M5384" t="s">
        <v>15</v>
      </c>
    </row>
    <row r="5385" spans="1:13" x14ac:dyDescent="0.3">
      <c r="A5385">
        <v>17</v>
      </c>
      <c r="B5385" t="s">
        <v>643</v>
      </c>
      <c r="C5385" s="1">
        <v>43252</v>
      </c>
      <c r="D5385" t="s">
        <v>110</v>
      </c>
      <c r="E5385" t="str">
        <f t="shared" si="84"/>
        <v>2018/06</v>
      </c>
      <c r="F5385">
        <v>17121004.092886899</v>
      </c>
      <c r="G5385">
        <v>-2.9553860919840327E-2</v>
      </c>
      <c r="H5385" t="s">
        <v>13</v>
      </c>
      <c r="I5385">
        <v>2018</v>
      </c>
      <c r="J5385" t="s">
        <v>649</v>
      </c>
      <c r="K5385">
        <v>7651932.1715688221</v>
      </c>
      <c r="L5385">
        <v>0.44693244216604666</v>
      </c>
      <c r="M5385" t="s">
        <v>15</v>
      </c>
    </row>
    <row r="5386" spans="1:13" x14ac:dyDescent="0.3">
      <c r="A5386">
        <v>17</v>
      </c>
      <c r="B5386" t="s">
        <v>643</v>
      </c>
      <c r="C5386" s="1">
        <v>43221</v>
      </c>
      <c r="D5386" t="s">
        <v>111</v>
      </c>
      <c r="E5386" t="str">
        <f t="shared" si="84"/>
        <v>2018/05</v>
      </c>
      <c r="F5386">
        <v>17634547.077488001</v>
      </c>
      <c r="G5386">
        <v>7.2916426378439758E-2</v>
      </c>
      <c r="H5386" t="s">
        <v>13</v>
      </c>
      <c r="I5386">
        <v>2018</v>
      </c>
      <c r="J5386" t="s">
        <v>649</v>
      </c>
      <c r="K5386">
        <v>7651932.1715688221</v>
      </c>
      <c r="L5386">
        <v>0.43391713651308711</v>
      </c>
      <c r="M5386" t="s">
        <v>15</v>
      </c>
    </row>
    <row r="5387" spans="1:13" x14ac:dyDescent="0.3">
      <c r="A5387">
        <v>17</v>
      </c>
      <c r="B5387" t="s">
        <v>643</v>
      </c>
      <c r="C5387" s="1">
        <v>43191</v>
      </c>
      <c r="D5387" t="s">
        <v>112</v>
      </c>
      <c r="E5387" t="str">
        <f t="shared" si="84"/>
        <v>2018/04</v>
      </c>
      <c r="F5387">
        <v>16394459.687479001</v>
      </c>
      <c r="G5387">
        <v>2.5090475116325332E-2</v>
      </c>
      <c r="H5387" t="s">
        <v>13</v>
      </c>
      <c r="I5387">
        <v>2018</v>
      </c>
      <c r="J5387" t="s">
        <v>649</v>
      </c>
      <c r="K5387">
        <v>7651932.1715688221</v>
      </c>
      <c r="L5387">
        <v>0.46673890554702818</v>
      </c>
      <c r="M5387" t="s">
        <v>15</v>
      </c>
    </row>
    <row r="5388" spans="1:13" x14ac:dyDescent="0.3">
      <c r="A5388">
        <v>17</v>
      </c>
      <c r="B5388" t="s">
        <v>643</v>
      </c>
      <c r="C5388" s="1">
        <v>43160</v>
      </c>
      <c r="D5388" t="s">
        <v>113</v>
      </c>
      <c r="E5388" t="str">
        <f t="shared" si="84"/>
        <v>2018/03</v>
      </c>
      <c r="F5388">
        <v>15988232.4329182</v>
      </c>
      <c r="G5388">
        <v>-4.3400098518040758E-3</v>
      </c>
      <c r="H5388" t="s">
        <v>13</v>
      </c>
      <c r="I5388">
        <v>2018</v>
      </c>
      <c r="J5388" t="s">
        <v>649</v>
      </c>
      <c r="K5388">
        <v>7651932.1715688221</v>
      </c>
      <c r="L5388">
        <v>0.47859775642329577</v>
      </c>
      <c r="M5388" t="s">
        <v>15</v>
      </c>
    </row>
    <row r="5389" spans="1:13" x14ac:dyDescent="0.3">
      <c r="A5389">
        <v>17</v>
      </c>
      <c r="B5389" t="s">
        <v>643</v>
      </c>
      <c r="C5389" s="1">
        <v>43132</v>
      </c>
      <c r="D5389" t="s">
        <v>114</v>
      </c>
      <c r="E5389" t="str">
        <f t="shared" si="84"/>
        <v>2018/02</v>
      </c>
      <c r="F5389">
        <v>16057772.3119174</v>
      </c>
      <c r="G5389">
        <v>-3.5966842077527109E-2</v>
      </c>
      <c r="H5389" t="s">
        <v>13</v>
      </c>
      <c r="I5389">
        <v>2018</v>
      </c>
      <c r="J5389" t="s">
        <v>649</v>
      </c>
      <c r="K5389">
        <v>7651932.1715688221</v>
      </c>
      <c r="L5389">
        <v>0.47652513829018994</v>
      </c>
      <c r="M5389" t="s">
        <v>15</v>
      </c>
    </row>
    <row r="5390" spans="1:13" x14ac:dyDescent="0.3">
      <c r="A5390">
        <v>17</v>
      </c>
      <c r="B5390" t="s">
        <v>643</v>
      </c>
      <c r="C5390" s="1">
        <v>43101</v>
      </c>
      <c r="D5390" t="s">
        <v>115</v>
      </c>
      <c r="E5390" t="str">
        <f t="shared" si="84"/>
        <v>2018/01</v>
      </c>
      <c r="F5390">
        <v>16645831.5984249</v>
      </c>
      <c r="G5390">
        <v>-7.9023414227051975E-2</v>
      </c>
      <c r="H5390" t="s">
        <v>13</v>
      </c>
      <c r="I5390">
        <v>2018</v>
      </c>
      <c r="J5390" t="s">
        <v>649</v>
      </c>
      <c r="K5390">
        <v>7651932.1715688221</v>
      </c>
      <c r="L5390">
        <v>0.45969059138462515</v>
      </c>
      <c r="M5390" t="s">
        <v>15</v>
      </c>
    </row>
    <row r="5391" spans="1:13" x14ac:dyDescent="0.3">
      <c r="A5391">
        <v>17</v>
      </c>
      <c r="B5391" t="s">
        <v>643</v>
      </c>
      <c r="C5391" s="1">
        <v>43070</v>
      </c>
      <c r="D5391" t="s">
        <v>116</v>
      </c>
      <c r="E5391" t="str">
        <f t="shared" si="84"/>
        <v>2017/12</v>
      </c>
      <c r="F5391">
        <v>18014612.693563901</v>
      </c>
      <c r="G5391">
        <v>5.9475484026031554E-2</v>
      </c>
      <c r="H5391" t="s">
        <v>13</v>
      </c>
      <c r="I5391">
        <v>2017</v>
      </c>
      <c r="J5391" t="s">
        <v>650</v>
      </c>
      <c r="K5391">
        <v>8514740.6004956383</v>
      </c>
      <c r="L5391">
        <v>0.47265743345887801</v>
      </c>
      <c r="M5391" t="s">
        <v>15</v>
      </c>
    </row>
    <row r="5392" spans="1:13" x14ac:dyDescent="0.3">
      <c r="A5392">
        <v>17</v>
      </c>
      <c r="B5392" t="s">
        <v>643</v>
      </c>
      <c r="C5392" s="1">
        <v>43040</v>
      </c>
      <c r="D5392" t="s">
        <v>118</v>
      </c>
      <c r="E5392" t="str">
        <f t="shared" si="84"/>
        <v>2017/11</v>
      </c>
      <c r="F5392">
        <v>16974424.343203802</v>
      </c>
      <c r="G5392">
        <v>-4.1236397891893123E-2</v>
      </c>
      <c r="H5392" t="s">
        <v>13</v>
      </c>
      <c r="I5392">
        <v>2017</v>
      </c>
      <c r="J5392" t="s">
        <v>650</v>
      </c>
      <c r="K5392">
        <v>8514740.6004956383</v>
      </c>
      <c r="L5392">
        <v>0.5016217592029717</v>
      </c>
      <c r="M5392" t="s">
        <v>15</v>
      </c>
    </row>
    <row r="5393" spans="1:13" x14ac:dyDescent="0.3">
      <c r="A5393">
        <v>17</v>
      </c>
      <c r="B5393" t="s">
        <v>643</v>
      </c>
      <c r="C5393" s="1">
        <v>43009</v>
      </c>
      <c r="D5393" t="s">
        <v>119</v>
      </c>
      <c r="E5393" t="str">
        <f t="shared" si="84"/>
        <v>2017/10</v>
      </c>
      <c r="F5393">
        <v>17689020.895411301</v>
      </c>
      <c r="G5393">
        <v>6.7481289897635882E-2</v>
      </c>
      <c r="H5393" t="s">
        <v>13</v>
      </c>
      <c r="I5393">
        <v>2017</v>
      </c>
      <c r="J5393" t="s">
        <v>650</v>
      </c>
      <c r="K5393">
        <v>8514740.6004956383</v>
      </c>
      <c r="L5393">
        <v>0.48135737137969248</v>
      </c>
      <c r="M5393" t="s">
        <v>15</v>
      </c>
    </row>
    <row r="5394" spans="1:13" x14ac:dyDescent="0.3">
      <c r="A5394">
        <v>17</v>
      </c>
      <c r="B5394" t="s">
        <v>643</v>
      </c>
      <c r="C5394" s="1">
        <v>42979</v>
      </c>
      <c r="D5394" t="s">
        <v>120</v>
      </c>
      <c r="E5394" t="str">
        <f t="shared" si="84"/>
        <v>2017/09</v>
      </c>
      <c r="F5394">
        <v>16534727.5450479</v>
      </c>
      <c r="G5394">
        <v>-3.6041710071291415E-2</v>
      </c>
      <c r="H5394" t="s">
        <v>13</v>
      </c>
      <c r="I5394">
        <v>2017</v>
      </c>
      <c r="J5394" t="s">
        <v>650</v>
      </c>
      <c r="K5394">
        <v>8514740.6004956383</v>
      </c>
      <c r="L5394">
        <v>0.51496104651846997</v>
      </c>
      <c r="M5394" t="s">
        <v>15</v>
      </c>
    </row>
    <row r="5395" spans="1:13" x14ac:dyDescent="0.3">
      <c r="A5395">
        <v>17</v>
      </c>
      <c r="B5395" t="s">
        <v>643</v>
      </c>
      <c r="C5395" s="1">
        <v>42948</v>
      </c>
      <c r="D5395" t="s">
        <v>121</v>
      </c>
      <c r="E5395" t="str">
        <f t="shared" si="84"/>
        <v>2017/08</v>
      </c>
      <c r="F5395">
        <v>17141536.939525601</v>
      </c>
      <c r="G5395">
        <v>5.1992269400493639E-2</v>
      </c>
      <c r="H5395" t="s">
        <v>13</v>
      </c>
      <c r="I5395">
        <v>2017</v>
      </c>
      <c r="J5395" t="s">
        <v>650</v>
      </c>
      <c r="K5395">
        <v>8514740.6004956383</v>
      </c>
      <c r="L5395">
        <v>0.49673145590941903</v>
      </c>
      <c r="M5395" t="s">
        <v>15</v>
      </c>
    </row>
    <row r="5396" spans="1:13" x14ac:dyDescent="0.3">
      <c r="A5396">
        <v>17</v>
      </c>
      <c r="B5396" t="s">
        <v>643</v>
      </c>
      <c r="C5396" s="1">
        <v>42917</v>
      </c>
      <c r="D5396" t="s">
        <v>122</v>
      </c>
      <c r="E5396" t="str">
        <f t="shared" si="84"/>
        <v>2017/07</v>
      </c>
      <c r="F5396">
        <v>16273081.638936</v>
      </c>
      <c r="G5396">
        <v>-5.7886458095049095E-2</v>
      </c>
      <c r="H5396" t="s">
        <v>13</v>
      </c>
      <c r="I5396">
        <v>2017</v>
      </c>
      <c r="J5396" t="s">
        <v>650</v>
      </c>
      <c r="K5396">
        <v>8514740.6004956383</v>
      </c>
      <c r="L5396">
        <v>0.52324082121745974</v>
      </c>
      <c r="M5396" t="s">
        <v>15</v>
      </c>
    </row>
    <row r="5397" spans="1:13" x14ac:dyDescent="0.3">
      <c r="A5397">
        <v>17</v>
      </c>
      <c r="B5397" t="s">
        <v>643</v>
      </c>
      <c r="C5397" s="1">
        <v>42887</v>
      </c>
      <c r="D5397" t="s">
        <v>123</v>
      </c>
      <c r="E5397" t="str">
        <f t="shared" si="84"/>
        <v>2017/06</v>
      </c>
      <c r="F5397">
        <v>17242870.739657901</v>
      </c>
      <c r="G5397">
        <v>6.3650200104468004E-3</v>
      </c>
      <c r="H5397" t="s">
        <v>13</v>
      </c>
      <c r="I5397">
        <v>2017</v>
      </c>
      <c r="J5397" t="s">
        <v>650</v>
      </c>
      <c r="K5397">
        <v>8514740.6004956383</v>
      </c>
      <c r="L5397">
        <v>0.49381223863797119</v>
      </c>
      <c r="M5397" t="s">
        <v>15</v>
      </c>
    </row>
    <row r="5398" spans="1:13" x14ac:dyDescent="0.3">
      <c r="A5398">
        <v>17</v>
      </c>
      <c r="B5398" t="s">
        <v>643</v>
      </c>
      <c r="C5398" s="1">
        <v>42856</v>
      </c>
      <c r="D5398" t="s">
        <v>124</v>
      </c>
      <c r="E5398" t="str">
        <f t="shared" si="84"/>
        <v>2017/05</v>
      </c>
      <c r="F5398">
        <v>17133468.066819999</v>
      </c>
      <c r="G5398">
        <v>7.2921284095449138E-2</v>
      </c>
      <c r="H5398" t="s">
        <v>13</v>
      </c>
      <c r="I5398">
        <v>2017</v>
      </c>
      <c r="J5398" t="s">
        <v>650</v>
      </c>
      <c r="K5398">
        <v>8514740.6004956383</v>
      </c>
      <c r="L5398">
        <v>0.49696538770133469</v>
      </c>
      <c r="M5398" t="s">
        <v>15</v>
      </c>
    </row>
    <row r="5399" spans="1:13" x14ac:dyDescent="0.3">
      <c r="A5399">
        <v>17</v>
      </c>
      <c r="B5399" t="s">
        <v>643</v>
      </c>
      <c r="C5399" s="1">
        <v>42826</v>
      </c>
      <c r="D5399" t="s">
        <v>125</v>
      </c>
      <c r="E5399" t="str">
        <f t="shared" si="84"/>
        <v>2017/04</v>
      </c>
      <c r="F5399">
        <v>15928539.9162171</v>
      </c>
      <c r="G5399">
        <v>5.3902140811085041E-2</v>
      </c>
      <c r="H5399" t="s">
        <v>13</v>
      </c>
      <c r="I5399">
        <v>2017</v>
      </c>
      <c r="J5399" t="s">
        <v>650</v>
      </c>
      <c r="K5399">
        <v>8514740.6004956383</v>
      </c>
      <c r="L5399">
        <v>0.53455876340722508</v>
      </c>
      <c r="M5399" t="s">
        <v>15</v>
      </c>
    </row>
    <row r="5400" spans="1:13" x14ac:dyDescent="0.3">
      <c r="A5400">
        <v>17</v>
      </c>
      <c r="B5400" t="s">
        <v>643</v>
      </c>
      <c r="C5400" s="1">
        <v>42795</v>
      </c>
      <c r="D5400" t="s">
        <v>126</v>
      </c>
      <c r="E5400" t="str">
        <f t="shared" si="84"/>
        <v>2017/03</v>
      </c>
      <c r="F5400">
        <v>15092687.0121645</v>
      </c>
      <c r="G5400">
        <v>-1.9214176509470337E-2</v>
      </c>
      <c r="H5400" t="s">
        <v>13</v>
      </c>
      <c r="I5400">
        <v>2017</v>
      </c>
      <c r="J5400" t="s">
        <v>650</v>
      </c>
      <c r="K5400">
        <v>8514740.6004956383</v>
      </c>
      <c r="L5400">
        <v>0.56416333245583594</v>
      </c>
      <c r="M5400" t="s">
        <v>33</v>
      </c>
    </row>
    <row r="5401" spans="1:13" x14ac:dyDescent="0.3">
      <c r="A5401">
        <v>17</v>
      </c>
      <c r="B5401" t="s">
        <v>643</v>
      </c>
      <c r="C5401" s="1">
        <v>42767</v>
      </c>
      <c r="D5401" t="s">
        <v>127</v>
      </c>
      <c r="E5401" t="str">
        <f t="shared" si="84"/>
        <v>2017/02</v>
      </c>
      <c r="F5401">
        <v>15385484.4876354</v>
      </c>
      <c r="G5401">
        <v>0.11911443457604957</v>
      </c>
      <c r="H5401" t="s">
        <v>13</v>
      </c>
      <c r="I5401">
        <v>2017</v>
      </c>
      <c r="J5401" t="s">
        <v>650</v>
      </c>
      <c r="K5401">
        <v>8514740.6004956383</v>
      </c>
      <c r="L5401">
        <v>0.55342687500926868</v>
      </c>
      <c r="M5401" t="s">
        <v>15</v>
      </c>
    </row>
    <row r="5402" spans="1:13" x14ac:dyDescent="0.3">
      <c r="A5402">
        <v>17</v>
      </c>
      <c r="B5402" t="s">
        <v>643</v>
      </c>
      <c r="C5402" s="1">
        <v>42736</v>
      </c>
      <c r="D5402" t="s">
        <v>129</v>
      </c>
      <c r="E5402" t="str">
        <f t="shared" si="84"/>
        <v>2017/01</v>
      </c>
      <c r="F5402">
        <v>13657790.1337713</v>
      </c>
      <c r="G5402">
        <v>0.17184908738976196</v>
      </c>
      <c r="H5402" t="s">
        <v>13</v>
      </c>
      <c r="I5402">
        <v>2017</v>
      </c>
      <c r="J5402" t="s">
        <v>650</v>
      </c>
      <c r="K5402">
        <v>8514740.6004956383</v>
      </c>
      <c r="L5402">
        <v>0.62343472238905162</v>
      </c>
      <c r="M5402" t="s">
        <v>15</v>
      </c>
    </row>
    <row r="5403" spans="1:13" x14ac:dyDescent="0.3">
      <c r="A5403">
        <v>17</v>
      </c>
      <c r="B5403" t="s">
        <v>643</v>
      </c>
      <c r="C5403" s="1">
        <v>42705</v>
      </c>
      <c r="D5403" t="s">
        <v>130</v>
      </c>
      <c r="E5403" t="str">
        <f t="shared" si="84"/>
        <v>2016/12</v>
      </c>
      <c r="F5403">
        <v>11501310.4059538</v>
      </c>
      <c r="G5403">
        <v>1.6926269174187512E-2</v>
      </c>
      <c r="H5403" t="s">
        <v>13</v>
      </c>
      <c r="I5403">
        <v>2016</v>
      </c>
      <c r="J5403" t="s">
        <v>651</v>
      </c>
      <c r="K5403">
        <v>5637181.2744053444</v>
      </c>
      <c r="L5403">
        <v>0.49013382609751888</v>
      </c>
      <c r="M5403" t="s">
        <v>15</v>
      </c>
    </row>
    <row r="5404" spans="1:13" x14ac:dyDescent="0.3">
      <c r="A5404">
        <v>17</v>
      </c>
      <c r="B5404" t="s">
        <v>643</v>
      </c>
      <c r="C5404" s="1">
        <v>42675</v>
      </c>
      <c r="D5404" t="s">
        <v>132</v>
      </c>
      <c r="E5404" t="str">
        <f t="shared" si="84"/>
        <v>2016/11</v>
      </c>
      <c r="F5404">
        <v>11308274.4283149</v>
      </c>
      <c r="G5404">
        <v>-2.0739319858568816E-3</v>
      </c>
      <c r="H5404" t="s">
        <v>13</v>
      </c>
      <c r="I5404">
        <v>2016</v>
      </c>
      <c r="J5404" t="s">
        <v>651</v>
      </c>
      <c r="K5404">
        <v>5637181.2744053444</v>
      </c>
      <c r="L5404">
        <v>0.49850057231458322</v>
      </c>
      <c r="M5404" t="s">
        <v>15</v>
      </c>
    </row>
    <row r="5405" spans="1:13" x14ac:dyDescent="0.3">
      <c r="A5405">
        <v>17</v>
      </c>
      <c r="B5405" t="s">
        <v>643</v>
      </c>
      <c r="C5405" s="1">
        <v>42644</v>
      </c>
      <c r="D5405" t="s">
        <v>133</v>
      </c>
      <c r="E5405" t="str">
        <f t="shared" si="84"/>
        <v>2016/10</v>
      </c>
      <c r="F5405">
        <v>11331751.356718101</v>
      </c>
      <c r="G5405">
        <v>8.5505719962497548E-2</v>
      </c>
      <c r="H5405" t="s">
        <v>13</v>
      </c>
      <c r="I5405">
        <v>2016</v>
      </c>
      <c r="J5405" t="s">
        <v>651</v>
      </c>
      <c r="K5405">
        <v>5637181.2744053444</v>
      </c>
      <c r="L5405">
        <v>0.49746778736574604</v>
      </c>
      <c r="M5405" t="s">
        <v>15</v>
      </c>
    </row>
    <row r="5406" spans="1:13" x14ac:dyDescent="0.3">
      <c r="A5406">
        <v>17</v>
      </c>
      <c r="B5406" t="s">
        <v>643</v>
      </c>
      <c r="C5406" s="1">
        <v>42614</v>
      </c>
      <c r="D5406" t="s">
        <v>134</v>
      </c>
      <c r="E5406" t="str">
        <f t="shared" si="84"/>
        <v>2016/09</v>
      </c>
      <c r="F5406">
        <v>10403090.4438859</v>
      </c>
      <c r="G5406">
        <v>4.0425047783161326E-2</v>
      </c>
      <c r="H5406" t="s">
        <v>13</v>
      </c>
      <c r="I5406">
        <v>2016</v>
      </c>
      <c r="J5406" t="s">
        <v>651</v>
      </c>
      <c r="K5406">
        <v>5637181.2744053444</v>
      </c>
      <c r="L5406">
        <v>0.54187563828385499</v>
      </c>
      <c r="M5406" t="s">
        <v>15</v>
      </c>
    </row>
    <row r="5407" spans="1:13" x14ac:dyDescent="0.3">
      <c r="A5407">
        <v>17</v>
      </c>
      <c r="B5407" t="s">
        <v>643</v>
      </c>
      <c r="C5407" s="1">
        <v>42583</v>
      </c>
      <c r="D5407" t="s">
        <v>135</v>
      </c>
      <c r="E5407" t="str">
        <f t="shared" si="84"/>
        <v>2016/08</v>
      </c>
      <c r="F5407">
        <v>9990931.9069364406</v>
      </c>
      <c r="G5407">
        <v>-5.8318176247465173E-2</v>
      </c>
      <c r="H5407" t="s">
        <v>13</v>
      </c>
      <c r="I5407">
        <v>2016</v>
      </c>
      <c r="J5407" t="s">
        <v>651</v>
      </c>
      <c r="K5407">
        <v>5637181.2744053444</v>
      </c>
      <c r="L5407">
        <v>0.56422977625256343</v>
      </c>
      <c r="M5407" t="s">
        <v>15</v>
      </c>
    </row>
    <row r="5408" spans="1:13" x14ac:dyDescent="0.3">
      <c r="A5408">
        <v>17</v>
      </c>
      <c r="B5408" t="s">
        <v>643</v>
      </c>
      <c r="C5408" s="1">
        <v>42552</v>
      </c>
      <c r="D5408" t="s">
        <v>136</v>
      </c>
      <c r="E5408" t="str">
        <f t="shared" si="84"/>
        <v>2016/07</v>
      </c>
      <c r="F5408">
        <v>10590909.6027411</v>
      </c>
      <c r="G5408">
        <v>9.2850126982259681E-2</v>
      </c>
      <c r="H5408" t="s">
        <v>13</v>
      </c>
      <c r="I5408">
        <v>2016</v>
      </c>
      <c r="J5408" t="s">
        <v>651</v>
      </c>
      <c r="K5408">
        <v>5637181.2744053444</v>
      </c>
      <c r="L5408">
        <v>0.53226601735382106</v>
      </c>
      <c r="M5408" t="s">
        <v>15</v>
      </c>
    </row>
    <row r="5409" spans="1:13" x14ac:dyDescent="0.3">
      <c r="A5409">
        <v>17</v>
      </c>
      <c r="B5409" t="s">
        <v>643</v>
      </c>
      <c r="C5409" s="1">
        <v>42522</v>
      </c>
      <c r="D5409" t="s">
        <v>137</v>
      </c>
      <c r="E5409" t="str">
        <f t="shared" si="84"/>
        <v>2016/06</v>
      </c>
      <c r="F5409">
        <v>9651814.4304032903</v>
      </c>
      <c r="G5409">
        <v>-0.3238379798146796</v>
      </c>
      <c r="H5409" t="s">
        <v>13</v>
      </c>
      <c r="I5409">
        <v>2016</v>
      </c>
      <c r="J5409" t="s">
        <v>651</v>
      </c>
      <c r="K5409">
        <v>5637181.2744053444</v>
      </c>
      <c r="L5409">
        <v>0.58405404652706328</v>
      </c>
      <c r="M5409" t="s">
        <v>15</v>
      </c>
    </row>
    <row r="5410" spans="1:13" x14ac:dyDescent="0.3">
      <c r="A5410">
        <v>17</v>
      </c>
      <c r="B5410" t="s">
        <v>643</v>
      </c>
      <c r="C5410" s="1">
        <v>42491</v>
      </c>
      <c r="D5410" t="s">
        <v>138</v>
      </c>
      <c r="E5410" t="str">
        <f t="shared" si="84"/>
        <v>2016/05</v>
      </c>
      <c r="F5410">
        <v>13342893.237840399</v>
      </c>
      <c r="G5410">
        <v>1.9802630857989178E-2</v>
      </c>
      <c r="H5410" t="s">
        <v>13</v>
      </c>
      <c r="I5410">
        <v>2016</v>
      </c>
      <c r="J5410" t="s">
        <v>651</v>
      </c>
      <c r="K5410">
        <v>5637181.2744053444</v>
      </c>
      <c r="L5410">
        <v>0.42248567637626883</v>
      </c>
      <c r="M5410" t="s">
        <v>15</v>
      </c>
    </row>
    <row r="5411" spans="1:13" x14ac:dyDescent="0.3">
      <c r="A5411">
        <v>17</v>
      </c>
      <c r="B5411" t="s">
        <v>643</v>
      </c>
      <c r="C5411" s="1">
        <v>42461</v>
      </c>
      <c r="D5411" t="s">
        <v>139</v>
      </c>
      <c r="E5411" t="str">
        <f t="shared" si="84"/>
        <v>2016/04</v>
      </c>
      <c r="F5411">
        <v>13081267.833642701</v>
      </c>
      <c r="G5411">
        <v>-5.2276795919340764E-2</v>
      </c>
      <c r="H5411" t="s">
        <v>13</v>
      </c>
      <c r="I5411">
        <v>2016</v>
      </c>
      <c r="J5411" t="s">
        <v>651</v>
      </c>
      <c r="K5411">
        <v>5637181.2744053444</v>
      </c>
      <c r="L5411">
        <v>0.43093539143870396</v>
      </c>
      <c r="M5411" t="s">
        <v>15</v>
      </c>
    </row>
    <row r="5412" spans="1:13" x14ac:dyDescent="0.3">
      <c r="A5412">
        <v>17</v>
      </c>
      <c r="B5412" t="s">
        <v>643</v>
      </c>
      <c r="C5412" s="1">
        <v>42430</v>
      </c>
      <c r="D5412" t="s">
        <v>140</v>
      </c>
      <c r="E5412" t="str">
        <f t="shared" si="84"/>
        <v>2016/03</v>
      </c>
      <c r="F5412">
        <v>13783304.8518556</v>
      </c>
      <c r="G5412">
        <v>8.7874107405296002E-3</v>
      </c>
      <c r="H5412" t="s">
        <v>13</v>
      </c>
      <c r="I5412">
        <v>2016</v>
      </c>
      <c r="J5412" t="s">
        <v>651</v>
      </c>
      <c r="K5412">
        <v>5637181.2744053444</v>
      </c>
      <c r="L5412">
        <v>0.40898618546091503</v>
      </c>
      <c r="M5412" t="s">
        <v>15</v>
      </c>
    </row>
    <row r="5413" spans="1:13" x14ac:dyDescent="0.3">
      <c r="A5413">
        <v>17</v>
      </c>
      <c r="B5413" t="s">
        <v>643</v>
      </c>
      <c r="C5413" s="1">
        <v>42401</v>
      </c>
      <c r="D5413" t="s">
        <v>141</v>
      </c>
      <c r="E5413" t="str">
        <f t="shared" si="84"/>
        <v>2016/02</v>
      </c>
      <c r="F5413">
        <v>13662715.8990646</v>
      </c>
      <c r="G5413">
        <v>1.7455618656068893E-2</v>
      </c>
      <c r="H5413" t="s">
        <v>13</v>
      </c>
      <c r="I5413">
        <v>2016</v>
      </c>
      <c r="J5413" t="s">
        <v>651</v>
      </c>
      <c r="K5413">
        <v>5637181.2744053444</v>
      </c>
      <c r="L5413">
        <v>0.41259595208235916</v>
      </c>
      <c r="M5413" t="s">
        <v>15</v>
      </c>
    </row>
    <row r="5414" spans="1:13" x14ac:dyDescent="0.3">
      <c r="A5414">
        <v>17</v>
      </c>
      <c r="B5414" t="s">
        <v>643</v>
      </c>
      <c r="C5414" s="1">
        <v>42370</v>
      </c>
      <c r="D5414" t="s">
        <v>142</v>
      </c>
      <c r="E5414" t="str">
        <f t="shared" si="84"/>
        <v>2016/01</v>
      </c>
      <c r="F5414">
        <v>13426294.1872299</v>
      </c>
      <c r="G5414">
        <v>-0.31098260503430752</v>
      </c>
      <c r="H5414" t="s">
        <v>13</v>
      </c>
      <c r="I5414">
        <v>2016</v>
      </c>
      <c r="J5414" t="s">
        <v>651</v>
      </c>
      <c r="K5414">
        <v>5637181.2744053444</v>
      </c>
      <c r="L5414">
        <v>0.41986129573765896</v>
      </c>
      <c r="M5414" t="s">
        <v>15</v>
      </c>
    </row>
    <row r="5415" spans="1:13" x14ac:dyDescent="0.3">
      <c r="A5415">
        <v>17</v>
      </c>
      <c r="B5415" t="s">
        <v>643</v>
      </c>
      <c r="C5415" s="1">
        <v>42339</v>
      </c>
      <c r="D5415" t="s">
        <v>143</v>
      </c>
      <c r="E5415" t="str">
        <f t="shared" si="84"/>
        <v>2015/12</v>
      </c>
      <c r="F5415">
        <v>18323742.843555398</v>
      </c>
      <c r="G5415">
        <v>7.3918979491524817E-2</v>
      </c>
      <c r="H5415" t="s">
        <v>13</v>
      </c>
      <c r="I5415">
        <v>2015</v>
      </c>
      <c r="J5415" t="s">
        <v>652</v>
      </c>
      <c r="K5415">
        <v>5438594.9105306445</v>
      </c>
      <c r="L5415">
        <v>0.2968058958786054</v>
      </c>
      <c r="M5415" t="s">
        <v>15</v>
      </c>
    </row>
    <row r="5416" spans="1:13" x14ac:dyDescent="0.3">
      <c r="A5416">
        <v>17</v>
      </c>
      <c r="B5416" t="s">
        <v>643</v>
      </c>
      <c r="C5416" s="1">
        <v>42309</v>
      </c>
      <c r="D5416" t="s">
        <v>145</v>
      </c>
      <c r="E5416" t="str">
        <f t="shared" si="84"/>
        <v>2015/11</v>
      </c>
      <c r="F5416">
        <v>17018120.064923</v>
      </c>
      <c r="G5416">
        <v>-2.8197435977924606E-2</v>
      </c>
      <c r="H5416" t="s">
        <v>13</v>
      </c>
      <c r="I5416">
        <v>2015</v>
      </c>
      <c r="J5416" t="s">
        <v>652</v>
      </c>
      <c r="K5416">
        <v>5438594.9105306445</v>
      </c>
      <c r="L5416">
        <v>0.31957671527658554</v>
      </c>
      <c r="M5416" t="s">
        <v>15</v>
      </c>
    </row>
    <row r="5417" spans="1:13" x14ac:dyDescent="0.3">
      <c r="A5417">
        <v>17</v>
      </c>
      <c r="B5417" t="s">
        <v>643</v>
      </c>
      <c r="C5417" s="1">
        <v>42278</v>
      </c>
      <c r="D5417" t="s">
        <v>146</v>
      </c>
      <c r="E5417" t="str">
        <f t="shared" si="84"/>
        <v>2015/10</v>
      </c>
      <c r="F5417">
        <v>17504816.971234702</v>
      </c>
      <c r="G5417">
        <v>-1.0260348134748591E-2</v>
      </c>
      <c r="H5417" t="s">
        <v>13</v>
      </c>
      <c r="I5417">
        <v>2015</v>
      </c>
      <c r="J5417" t="s">
        <v>652</v>
      </c>
      <c r="K5417">
        <v>5438594.9105306445</v>
      </c>
      <c r="L5417">
        <v>0.31069133253251224</v>
      </c>
      <c r="M5417" t="s">
        <v>15</v>
      </c>
    </row>
    <row r="5418" spans="1:13" x14ac:dyDescent="0.3">
      <c r="A5418">
        <v>17</v>
      </c>
      <c r="B5418" t="s">
        <v>643</v>
      </c>
      <c r="C5418" s="1">
        <v>42248</v>
      </c>
      <c r="D5418" t="s">
        <v>147</v>
      </c>
      <c r="E5418" t="str">
        <f t="shared" si="84"/>
        <v>2015/09</v>
      </c>
      <c r="F5418">
        <v>17685347.0543768</v>
      </c>
      <c r="G5418">
        <v>8.5719853564871121E-2</v>
      </c>
      <c r="H5418" t="s">
        <v>13</v>
      </c>
      <c r="I5418">
        <v>2015</v>
      </c>
      <c r="J5418" t="s">
        <v>652</v>
      </c>
      <c r="K5418">
        <v>5438594.9105306445</v>
      </c>
      <c r="L5418">
        <v>0.30751982948418827</v>
      </c>
      <c r="M5418" t="s">
        <v>15</v>
      </c>
    </row>
    <row r="5419" spans="1:13" x14ac:dyDescent="0.3">
      <c r="A5419">
        <v>17</v>
      </c>
      <c r="B5419" t="s">
        <v>643</v>
      </c>
      <c r="C5419" s="1">
        <v>42217</v>
      </c>
      <c r="D5419" t="s">
        <v>148</v>
      </c>
      <c r="E5419" t="str">
        <f t="shared" si="84"/>
        <v>2015/08</v>
      </c>
      <c r="F5419">
        <v>16232519.279710799</v>
      </c>
      <c r="G5419">
        <v>1.1003295091431187E-2</v>
      </c>
      <c r="H5419" t="s">
        <v>13</v>
      </c>
      <c r="I5419">
        <v>2015</v>
      </c>
      <c r="J5419" t="s">
        <v>652</v>
      </c>
      <c r="K5419">
        <v>5438594.9105306445</v>
      </c>
      <c r="L5419">
        <v>0.33504318194948352</v>
      </c>
      <c r="M5419" t="s">
        <v>15</v>
      </c>
    </row>
    <row r="5420" spans="1:13" x14ac:dyDescent="0.3">
      <c r="A5420">
        <v>17</v>
      </c>
      <c r="B5420" t="s">
        <v>643</v>
      </c>
      <c r="C5420" s="1">
        <v>42186</v>
      </c>
      <c r="D5420" t="s">
        <v>149</v>
      </c>
      <c r="E5420" t="str">
        <f t="shared" si="84"/>
        <v>2015/07</v>
      </c>
      <c r="F5420">
        <v>16054887.141609101</v>
      </c>
      <c r="G5420">
        <v>7.2362918967260062E-2</v>
      </c>
      <c r="H5420" t="s">
        <v>13</v>
      </c>
      <c r="I5420">
        <v>2015</v>
      </c>
      <c r="J5420" t="s">
        <v>652</v>
      </c>
      <c r="K5420">
        <v>5438594.9105306445</v>
      </c>
      <c r="L5420">
        <v>0.33875011780279396</v>
      </c>
      <c r="M5420" t="s">
        <v>15</v>
      </c>
    </row>
    <row r="5421" spans="1:13" x14ac:dyDescent="0.3">
      <c r="A5421">
        <v>17</v>
      </c>
      <c r="B5421" t="s">
        <v>643</v>
      </c>
      <c r="C5421" s="1">
        <v>42156</v>
      </c>
      <c r="D5421" t="s">
        <v>150</v>
      </c>
      <c r="E5421" t="str">
        <f t="shared" si="84"/>
        <v>2015/06</v>
      </c>
      <c r="F5421">
        <v>14934147.6449805</v>
      </c>
      <c r="G5421">
        <v>-0.11306415985409549</v>
      </c>
      <c r="H5421" t="s">
        <v>13</v>
      </c>
      <c r="I5421">
        <v>2015</v>
      </c>
      <c r="J5421" t="s">
        <v>652</v>
      </c>
      <c r="K5421">
        <v>5438594.9105306445</v>
      </c>
      <c r="L5421">
        <v>0.36417176526030964</v>
      </c>
      <c r="M5421" t="s">
        <v>15</v>
      </c>
    </row>
    <row r="5422" spans="1:13" x14ac:dyDescent="0.3">
      <c r="A5422">
        <v>17</v>
      </c>
      <c r="B5422" t="s">
        <v>643</v>
      </c>
      <c r="C5422" s="1">
        <v>42125</v>
      </c>
      <c r="D5422" t="s">
        <v>151</v>
      </c>
      <c r="E5422" t="str">
        <f t="shared" si="84"/>
        <v>2015/05</v>
      </c>
      <c r="F5422">
        <v>16721821.429895399</v>
      </c>
      <c r="G5422">
        <v>1.5150512444909659E-2</v>
      </c>
      <c r="H5422" t="s">
        <v>13</v>
      </c>
      <c r="I5422">
        <v>2015</v>
      </c>
      <c r="J5422" t="s">
        <v>652</v>
      </c>
      <c r="K5422">
        <v>5438594.9105306445</v>
      </c>
      <c r="L5422">
        <v>0.32523938455696477</v>
      </c>
      <c r="M5422" t="s">
        <v>15</v>
      </c>
    </row>
    <row r="5423" spans="1:13" x14ac:dyDescent="0.3">
      <c r="A5423">
        <v>17</v>
      </c>
      <c r="B5423" t="s">
        <v>643</v>
      </c>
      <c r="C5423" s="1">
        <v>42095</v>
      </c>
      <c r="D5423" t="s">
        <v>152</v>
      </c>
      <c r="E5423" t="str">
        <f t="shared" si="84"/>
        <v>2015/04</v>
      </c>
      <c r="F5423">
        <v>16470386.7577514</v>
      </c>
      <c r="G5423">
        <v>-0.10095502420362781</v>
      </c>
      <c r="H5423" t="s">
        <v>13</v>
      </c>
      <c r="I5423">
        <v>2015</v>
      </c>
      <c r="J5423" t="s">
        <v>652</v>
      </c>
      <c r="K5423">
        <v>5438594.9105306445</v>
      </c>
      <c r="L5423">
        <v>0.33020444452957959</v>
      </c>
      <c r="M5423" t="s">
        <v>15</v>
      </c>
    </row>
    <row r="5424" spans="1:13" x14ac:dyDescent="0.3">
      <c r="A5424">
        <v>17</v>
      </c>
      <c r="B5424" t="s">
        <v>643</v>
      </c>
      <c r="C5424" s="1">
        <v>42064</v>
      </c>
      <c r="D5424" t="s">
        <v>153</v>
      </c>
      <c r="E5424" t="str">
        <f t="shared" si="84"/>
        <v>2015/03</v>
      </c>
      <c r="F5424">
        <v>18219984.674161199</v>
      </c>
      <c r="G5424">
        <v>3.8904291085341054E-2</v>
      </c>
      <c r="H5424" t="s">
        <v>13</v>
      </c>
      <c r="I5424">
        <v>2015</v>
      </c>
      <c r="J5424" t="s">
        <v>652</v>
      </c>
      <c r="K5424">
        <v>5438594.9105306445</v>
      </c>
      <c r="L5424">
        <v>0.29849612981526963</v>
      </c>
      <c r="M5424" t="s">
        <v>15</v>
      </c>
    </row>
    <row r="5425" spans="1:13" x14ac:dyDescent="0.3">
      <c r="A5425">
        <v>17</v>
      </c>
      <c r="B5425" t="s">
        <v>643</v>
      </c>
      <c r="C5425" s="1">
        <v>42036</v>
      </c>
      <c r="D5425" t="s">
        <v>154</v>
      </c>
      <c r="E5425" t="str">
        <f t="shared" si="84"/>
        <v>2015/02</v>
      </c>
      <c r="F5425">
        <v>17524760.376543202</v>
      </c>
      <c r="G5425">
        <v>6.316496012054823E-2</v>
      </c>
      <c r="H5425" t="s">
        <v>13</v>
      </c>
      <c r="I5425">
        <v>2015</v>
      </c>
      <c r="J5425" t="s">
        <v>652</v>
      </c>
      <c r="K5425">
        <v>5438594.9105306445</v>
      </c>
      <c r="L5425">
        <v>0.31033776175394528</v>
      </c>
      <c r="M5425" t="s">
        <v>15</v>
      </c>
    </row>
    <row r="5426" spans="1:13" x14ac:dyDescent="0.3">
      <c r="A5426">
        <v>67</v>
      </c>
      <c r="B5426" t="s">
        <v>653</v>
      </c>
      <c r="C5426" s="1">
        <v>45627</v>
      </c>
      <c r="D5426" t="s">
        <v>24</v>
      </c>
      <c r="E5426" t="str">
        <f t="shared" si="84"/>
        <v>2024/12</v>
      </c>
      <c r="F5426">
        <v>9573047.4843465798</v>
      </c>
      <c r="G5426">
        <v>2.5412748456156383E-3</v>
      </c>
      <c r="H5426" t="s">
        <v>128</v>
      </c>
      <c r="I5426">
        <v>2024</v>
      </c>
      <c r="J5426" t="s">
        <v>654</v>
      </c>
      <c r="K5426">
        <v>1758703.3120957946</v>
      </c>
      <c r="L5426">
        <v>0.18371404873647057</v>
      </c>
      <c r="M5426" t="s">
        <v>157</v>
      </c>
    </row>
    <row r="5427" spans="1:13" x14ac:dyDescent="0.3">
      <c r="A5427">
        <v>67</v>
      </c>
      <c r="B5427" t="s">
        <v>653</v>
      </c>
      <c r="C5427" s="1">
        <v>45597</v>
      </c>
      <c r="D5427" t="s">
        <v>26</v>
      </c>
      <c r="E5427" t="str">
        <f t="shared" si="84"/>
        <v>2024/11</v>
      </c>
      <c r="F5427">
        <v>9548750.6251531895</v>
      </c>
      <c r="G5427">
        <v>1.4523969738594319E-2</v>
      </c>
      <c r="H5427" t="s">
        <v>128</v>
      </c>
      <c r="I5427">
        <v>2024</v>
      </c>
      <c r="J5427" t="s">
        <v>654</v>
      </c>
      <c r="K5427">
        <v>1758703.3120957946</v>
      </c>
      <c r="L5427">
        <v>0.18418151034995534</v>
      </c>
      <c r="M5427" t="s">
        <v>157</v>
      </c>
    </row>
    <row r="5428" spans="1:13" x14ac:dyDescent="0.3">
      <c r="A5428">
        <v>67</v>
      </c>
      <c r="B5428" t="s">
        <v>653</v>
      </c>
      <c r="C5428" s="1">
        <v>45566</v>
      </c>
      <c r="D5428" t="s">
        <v>27</v>
      </c>
      <c r="E5428" t="str">
        <f t="shared" si="84"/>
        <v>2024/10</v>
      </c>
      <c r="F5428">
        <v>9411067.1357519906</v>
      </c>
      <c r="G5428">
        <v>-0.10449954022117972</v>
      </c>
      <c r="H5428" t="s">
        <v>128</v>
      </c>
      <c r="I5428">
        <v>2024</v>
      </c>
      <c r="J5428" t="s">
        <v>654</v>
      </c>
      <c r="K5428">
        <v>1758703.3120957946</v>
      </c>
      <c r="L5428">
        <v>0.18687607757196872</v>
      </c>
      <c r="M5428" t="s">
        <v>157</v>
      </c>
    </row>
    <row r="5429" spans="1:13" x14ac:dyDescent="0.3">
      <c r="A5429">
        <v>67</v>
      </c>
      <c r="B5429" t="s">
        <v>653</v>
      </c>
      <c r="C5429" s="1">
        <v>45536</v>
      </c>
      <c r="D5429" t="s">
        <v>28</v>
      </c>
      <c r="E5429" t="str">
        <f t="shared" si="84"/>
        <v>2024/09</v>
      </c>
      <c r="F5429">
        <v>10447742.1391405</v>
      </c>
      <c r="G5429">
        <v>4.1548973341578761E-2</v>
      </c>
      <c r="H5429" t="s">
        <v>128</v>
      </c>
      <c r="I5429">
        <v>2024</v>
      </c>
      <c r="J5429" t="s">
        <v>654</v>
      </c>
      <c r="K5429">
        <v>1758703.3120957946</v>
      </c>
      <c r="L5429">
        <v>0.16833333831116903</v>
      </c>
      <c r="M5429" t="s">
        <v>157</v>
      </c>
    </row>
    <row r="5430" spans="1:13" x14ac:dyDescent="0.3">
      <c r="A5430">
        <v>67</v>
      </c>
      <c r="B5430" t="s">
        <v>653</v>
      </c>
      <c r="C5430" s="1">
        <v>45505</v>
      </c>
      <c r="D5430" t="s">
        <v>29</v>
      </c>
      <c r="E5430" t="str">
        <f t="shared" si="84"/>
        <v>2024/08</v>
      </c>
      <c r="F5430">
        <v>10022543.6275318</v>
      </c>
      <c r="G5430">
        <v>-2.0000666706676679E-2</v>
      </c>
      <c r="H5430" t="s">
        <v>128</v>
      </c>
      <c r="I5430">
        <v>2024</v>
      </c>
      <c r="J5430" t="s">
        <v>654</v>
      </c>
      <c r="K5430">
        <v>1758703.3120957946</v>
      </c>
      <c r="L5430">
        <v>0.1754747474747487</v>
      </c>
      <c r="M5430" t="s">
        <v>157</v>
      </c>
    </row>
    <row r="5431" spans="1:13" x14ac:dyDescent="0.3">
      <c r="A5431">
        <v>67</v>
      </c>
      <c r="B5431" t="s">
        <v>653</v>
      </c>
      <c r="C5431" s="1">
        <v>45474</v>
      </c>
      <c r="D5431" t="s">
        <v>30</v>
      </c>
      <c r="E5431" t="str">
        <f t="shared" si="84"/>
        <v>2024/07</v>
      </c>
      <c r="F5431">
        <v>10225019.2563709</v>
      </c>
      <c r="G5431">
        <v>5.2023135921116036E-2</v>
      </c>
      <c r="H5431" t="s">
        <v>13</v>
      </c>
      <c r="I5431">
        <v>2024</v>
      </c>
      <c r="J5431" t="s">
        <v>654</v>
      </c>
      <c r="K5431">
        <v>1758703.3120957946</v>
      </c>
      <c r="L5431">
        <v>0.17199999999999999</v>
      </c>
      <c r="M5431" t="s">
        <v>157</v>
      </c>
    </row>
    <row r="5432" spans="1:13" x14ac:dyDescent="0.3">
      <c r="A5432">
        <v>67</v>
      </c>
      <c r="B5432" t="s">
        <v>653</v>
      </c>
      <c r="C5432" s="1">
        <v>45444</v>
      </c>
      <c r="D5432" t="s">
        <v>31</v>
      </c>
      <c r="E5432" t="str">
        <f t="shared" si="84"/>
        <v>2024/06</v>
      </c>
      <c r="F5432">
        <v>9706681.368485</v>
      </c>
      <c r="G5432">
        <v>3.7617664196315744E-3</v>
      </c>
      <c r="H5432" t="s">
        <v>128</v>
      </c>
      <c r="I5432">
        <v>2024</v>
      </c>
      <c r="J5432" t="s">
        <v>654</v>
      </c>
      <c r="K5432">
        <v>1758703.3120957946</v>
      </c>
      <c r="L5432">
        <v>0.18118481954149995</v>
      </c>
      <c r="M5432" t="s">
        <v>157</v>
      </c>
    </row>
    <row r="5433" spans="1:13" x14ac:dyDescent="0.3">
      <c r="A5433">
        <v>67</v>
      </c>
      <c r="B5433" t="s">
        <v>653</v>
      </c>
      <c r="C5433" s="1">
        <v>45413</v>
      </c>
      <c r="D5433" t="s">
        <v>32</v>
      </c>
      <c r="E5433" t="str">
        <f t="shared" si="84"/>
        <v>2024/05</v>
      </c>
      <c r="F5433">
        <v>9670235.6935033202</v>
      </c>
      <c r="G5433">
        <v>-3.4571351431939734E-2</v>
      </c>
      <c r="H5433" t="s">
        <v>128</v>
      </c>
      <c r="I5433">
        <v>2024</v>
      </c>
      <c r="J5433" t="s">
        <v>654</v>
      </c>
      <c r="K5433">
        <v>1758703.3120957946</v>
      </c>
      <c r="L5433">
        <v>0.18186767808330986</v>
      </c>
      <c r="M5433" t="s">
        <v>157</v>
      </c>
    </row>
    <row r="5434" spans="1:13" x14ac:dyDescent="0.3">
      <c r="A5434">
        <v>67</v>
      </c>
      <c r="B5434" t="s">
        <v>653</v>
      </c>
      <c r="C5434" s="1">
        <v>45383</v>
      </c>
      <c r="D5434" t="s">
        <v>34</v>
      </c>
      <c r="E5434" t="str">
        <f t="shared" si="84"/>
        <v>2024/04</v>
      </c>
      <c r="F5434">
        <v>10010394.8117435</v>
      </c>
      <c r="G5434">
        <v>-8.2586804259301896E-3</v>
      </c>
      <c r="H5434" t="s">
        <v>128</v>
      </c>
      <c r="I5434">
        <v>2024</v>
      </c>
      <c r="J5434" t="s">
        <v>654</v>
      </c>
      <c r="K5434">
        <v>1758703.3120957946</v>
      </c>
      <c r="L5434">
        <v>0.17568770714543708</v>
      </c>
      <c r="M5434" t="s">
        <v>157</v>
      </c>
    </row>
    <row r="5435" spans="1:13" x14ac:dyDescent="0.3">
      <c r="A5435">
        <v>67</v>
      </c>
      <c r="B5435" t="s">
        <v>653</v>
      </c>
      <c r="C5435" s="1">
        <v>45352</v>
      </c>
      <c r="D5435" t="s">
        <v>35</v>
      </c>
      <c r="E5435" t="str">
        <f t="shared" si="84"/>
        <v>2024/03</v>
      </c>
      <c r="F5435">
        <v>10093409.788672199</v>
      </c>
      <c r="G5435">
        <v>7.5605834541493472E-2</v>
      </c>
      <c r="H5435" t="s">
        <v>128</v>
      </c>
      <c r="I5435">
        <v>2024</v>
      </c>
      <c r="J5435" t="s">
        <v>654</v>
      </c>
      <c r="K5435">
        <v>1758703.3120957946</v>
      </c>
      <c r="L5435">
        <v>0.174242733518021</v>
      </c>
      <c r="M5435" t="s">
        <v>157</v>
      </c>
    </row>
    <row r="5436" spans="1:13" x14ac:dyDescent="0.3">
      <c r="A5436">
        <v>67</v>
      </c>
      <c r="B5436" t="s">
        <v>653</v>
      </c>
      <c r="C5436" s="1">
        <v>45323</v>
      </c>
      <c r="D5436" t="s">
        <v>36</v>
      </c>
      <c r="E5436" t="str">
        <f t="shared" si="84"/>
        <v>2024/02</v>
      </c>
      <c r="F5436">
        <v>9358423.8121024594</v>
      </c>
      <c r="G5436">
        <v>2.8306901382627238E-2</v>
      </c>
      <c r="H5436" t="s">
        <v>128</v>
      </c>
      <c r="I5436">
        <v>2024</v>
      </c>
      <c r="J5436" t="s">
        <v>654</v>
      </c>
      <c r="K5436">
        <v>1758703.3120957946</v>
      </c>
      <c r="L5436">
        <v>0.18792729923402401</v>
      </c>
      <c r="M5436" t="s">
        <v>157</v>
      </c>
    </row>
    <row r="5437" spans="1:13" x14ac:dyDescent="0.3">
      <c r="A5437">
        <v>67</v>
      </c>
      <c r="B5437" t="s">
        <v>653</v>
      </c>
      <c r="C5437" s="1">
        <v>45292</v>
      </c>
      <c r="D5437" t="s">
        <v>37</v>
      </c>
      <c r="E5437" t="str">
        <f t="shared" si="84"/>
        <v>2024/01</v>
      </c>
      <c r="F5437">
        <v>9097230.0655281506</v>
      </c>
      <c r="G5437">
        <v>4.1511723280437056E-2</v>
      </c>
      <c r="H5437" t="s">
        <v>128</v>
      </c>
      <c r="I5437">
        <v>2024</v>
      </c>
      <c r="J5437" t="s">
        <v>654</v>
      </c>
      <c r="K5437">
        <v>1758703.3120957946</v>
      </c>
      <c r="L5437">
        <v>0.19332294549304563</v>
      </c>
      <c r="M5437" t="s">
        <v>157</v>
      </c>
    </row>
    <row r="5438" spans="1:13" x14ac:dyDescent="0.3">
      <c r="A5438">
        <v>67</v>
      </c>
      <c r="B5438" t="s">
        <v>653</v>
      </c>
      <c r="C5438" s="1">
        <v>45261</v>
      </c>
      <c r="D5438" t="s">
        <v>38</v>
      </c>
      <c r="E5438" t="str">
        <f t="shared" si="84"/>
        <v>2023/12</v>
      </c>
      <c r="F5438">
        <v>8727319.3034015093</v>
      </c>
      <c r="G5438">
        <v>6.3440067767335517E-2</v>
      </c>
      <c r="H5438" t="s">
        <v>128</v>
      </c>
      <c r="I5438">
        <v>2023</v>
      </c>
      <c r="J5438" t="s">
        <v>655</v>
      </c>
      <c r="K5438">
        <v>1685445.5918738614</v>
      </c>
      <c r="L5438">
        <v>0.19312294340106839</v>
      </c>
      <c r="M5438" t="s">
        <v>157</v>
      </c>
    </row>
    <row r="5439" spans="1:13" x14ac:dyDescent="0.3">
      <c r="A5439">
        <v>67</v>
      </c>
      <c r="B5439" t="s">
        <v>653</v>
      </c>
      <c r="C5439" s="1">
        <v>45231</v>
      </c>
      <c r="D5439" t="s">
        <v>40</v>
      </c>
      <c r="E5439" t="str">
        <f t="shared" si="84"/>
        <v>2023/11</v>
      </c>
      <c r="F5439">
        <v>8190854.1785838101</v>
      </c>
      <c r="G5439">
        <v>4.1501831211278976E-2</v>
      </c>
      <c r="H5439" t="s">
        <v>128</v>
      </c>
      <c r="I5439">
        <v>2023</v>
      </c>
      <c r="J5439" t="s">
        <v>655</v>
      </c>
      <c r="K5439">
        <v>1685445.5918738614</v>
      </c>
      <c r="L5439">
        <v>0.20577165154285204</v>
      </c>
      <c r="M5439" t="s">
        <v>157</v>
      </c>
    </row>
    <row r="5440" spans="1:13" x14ac:dyDescent="0.3">
      <c r="A5440">
        <v>67</v>
      </c>
      <c r="B5440" t="s">
        <v>653</v>
      </c>
      <c r="C5440" s="1">
        <v>45200</v>
      </c>
      <c r="D5440" t="s">
        <v>41</v>
      </c>
      <c r="E5440" t="str">
        <f t="shared" si="84"/>
        <v>2023/10</v>
      </c>
      <c r="F5440">
        <v>7857876.1226587398</v>
      </c>
      <c r="G5440">
        <v>-7.2874059436961541E-2</v>
      </c>
      <c r="H5440" t="s">
        <v>128</v>
      </c>
      <c r="I5440">
        <v>2023</v>
      </c>
      <c r="J5440" t="s">
        <v>655</v>
      </c>
      <c r="K5440">
        <v>1685445.5918738614</v>
      </c>
      <c r="L5440">
        <v>0.21449123981654028</v>
      </c>
      <c r="M5440" t="s">
        <v>157</v>
      </c>
    </row>
    <row r="5441" spans="1:13" x14ac:dyDescent="0.3">
      <c r="A5441">
        <v>67</v>
      </c>
      <c r="B5441" t="s">
        <v>653</v>
      </c>
      <c r="C5441" s="1">
        <v>45170</v>
      </c>
      <c r="D5441" t="s">
        <v>42</v>
      </c>
      <c r="E5441" t="str">
        <f t="shared" si="84"/>
        <v>2023/09</v>
      </c>
      <c r="F5441">
        <v>8451892.7972686291</v>
      </c>
      <c r="G5441">
        <v>-6.7863225169031462E-3</v>
      </c>
      <c r="H5441" t="s">
        <v>128</v>
      </c>
      <c r="I5441">
        <v>2023</v>
      </c>
      <c r="J5441" t="s">
        <v>655</v>
      </c>
      <c r="K5441">
        <v>1685445.5918738614</v>
      </c>
      <c r="L5441">
        <v>0.19941634759240456</v>
      </c>
      <c r="M5441" t="s">
        <v>157</v>
      </c>
    </row>
    <row r="5442" spans="1:13" x14ac:dyDescent="0.3">
      <c r="A5442">
        <v>67</v>
      </c>
      <c r="B5442" t="s">
        <v>653</v>
      </c>
      <c r="C5442" s="1">
        <v>45139</v>
      </c>
      <c r="D5442" t="s">
        <v>43</v>
      </c>
      <c r="E5442" t="str">
        <f t="shared" si="84"/>
        <v>2023/08</v>
      </c>
      <c r="F5442">
        <v>8509445.1311418898</v>
      </c>
      <c r="G5442">
        <v>-5.223481859841262E-2</v>
      </c>
      <c r="H5442" t="s">
        <v>128</v>
      </c>
      <c r="I5442">
        <v>2023</v>
      </c>
      <c r="J5442" t="s">
        <v>655</v>
      </c>
      <c r="K5442">
        <v>1685445.5918738614</v>
      </c>
      <c r="L5442">
        <v>0.19806762555006804</v>
      </c>
      <c r="M5442" t="s">
        <v>157</v>
      </c>
    </row>
    <row r="5443" spans="1:13" x14ac:dyDescent="0.3">
      <c r="A5443">
        <v>67</v>
      </c>
      <c r="B5443" t="s">
        <v>653</v>
      </c>
      <c r="C5443" s="1">
        <v>45108</v>
      </c>
      <c r="D5443" t="s">
        <v>44</v>
      </c>
      <c r="E5443" t="str">
        <f t="shared" ref="E5443:E5506" si="85">TEXT(C5443,"yyyy/mm")</f>
        <v>2023/07</v>
      </c>
      <c r="F5443">
        <v>8965748.1606448106</v>
      </c>
      <c r="G5443">
        <v>2.248842657220913E-2</v>
      </c>
      <c r="H5443" t="s">
        <v>128</v>
      </c>
      <c r="I5443">
        <v>2023</v>
      </c>
      <c r="J5443" t="s">
        <v>655</v>
      </c>
      <c r="K5443">
        <v>1685445.5918738614</v>
      </c>
      <c r="L5443">
        <v>0.18798716645557054</v>
      </c>
      <c r="M5443" t="s">
        <v>157</v>
      </c>
    </row>
    <row r="5444" spans="1:13" x14ac:dyDescent="0.3">
      <c r="A5444">
        <v>67</v>
      </c>
      <c r="B5444" t="s">
        <v>653</v>
      </c>
      <c r="C5444" s="1">
        <v>45078</v>
      </c>
      <c r="D5444" t="s">
        <v>45</v>
      </c>
      <c r="E5444" t="str">
        <f t="shared" si="85"/>
        <v>2023/06</v>
      </c>
      <c r="F5444">
        <v>8766372.8128299806</v>
      </c>
      <c r="G5444">
        <v>2.6370469226827752E-2</v>
      </c>
      <c r="H5444" t="s">
        <v>128</v>
      </c>
      <c r="I5444">
        <v>2023</v>
      </c>
      <c r="J5444" t="s">
        <v>655</v>
      </c>
      <c r="K5444">
        <v>1685445.5918738614</v>
      </c>
      <c r="L5444">
        <v>0.19226259570059992</v>
      </c>
      <c r="M5444" t="s">
        <v>157</v>
      </c>
    </row>
    <row r="5445" spans="1:13" x14ac:dyDescent="0.3">
      <c r="A5445">
        <v>67</v>
      </c>
      <c r="B5445" t="s">
        <v>653</v>
      </c>
      <c r="C5445" s="1">
        <v>45047</v>
      </c>
      <c r="D5445" t="s">
        <v>46</v>
      </c>
      <c r="E5445" t="str">
        <f t="shared" si="85"/>
        <v>2023/05</v>
      </c>
      <c r="F5445">
        <v>8538220.9060379807</v>
      </c>
      <c r="G5445">
        <v>-4.8135878697951582E-4</v>
      </c>
      <c r="H5445" t="s">
        <v>128</v>
      </c>
      <c r="I5445">
        <v>2023</v>
      </c>
      <c r="J5445" t="s">
        <v>655</v>
      </c>
      <c r="K5445">
        <v>1685445.5918738614</v>
      </c>
      <c r="L5445">
        <v>0.19740009194210043</v>
      </c>
      <c r="M5445" t="s">
        <v>157</v>
      </c>
    </row>
    <row r="5446" spans="1:13" x14ac:dyDescent="0.3">
      <c r="A5446">
        <v>67</v>
      </c>
      <c r="B5446" t="s">
        <v>653</v>
      </c>
      <c r="C5446" s="1">
        <v>45017</v>
      </c>
      <c r="D5446" t="s">
        <v>47</v>
      </c>
      <c r="E5446" t="str">
        <f t="shared" si="85"/>
        <v>2023/04</v>
      </c>
      <c r="F5446">
        <v>8542331.84303472</v>
      </c>
      <c r="G5446">
        <v>2.5095788752892582E-2</v>
      </c>
      <c r="H5446" t="s">
        <v>128</v>
      </c>
      <c r="I5446">
        <v>2023</v>
      </c>
      <c r="J5446" t="s">
        <v>655</v>
      </c>
      <c r="K5446">
        <v>1685445.5918738614</v>
      </c>
      <c r="L5446">
        <v>0.19730509453904516</v>
      </c>
      <c r="M5446" t="s">
        <v>157</v>
      </c>
    </row>
    <row r="5447" spans="1:13" x14ac:dyDescent="0.3">
      <c r="A5447">
        <v>67</v>
      </c>
      <c r="B5447" t="s">
        <v>653</v>
      </c>
      <c r="C5447" s="1">
        <v>44986</v>
      </c>
      <c r="D5447" t="s">
        <v>48</v>
      </c>
      <c r="E5447" t="str">
        <f t="shared" si="85"/>
        <v>2023/03</v>
      </c>
      <c r="F5447">
        <v>8330622.9001486199</v>
      </c>
      <c r="G5447">
        <v>-2.9417531339772655E-2</v>
      </c>
      <c r="H5447" t="s">
        <v>128</v>
      </c>
      <c r="I5447">
        <v>2023</v>
      </c>
      <c r="J5447" t="s">
        <v>655</v>
      </c>
      <c r="K5447">
        <v>1685445.5918738614</v>
      </c>
      <c r="L5447">
        <v>0.20231927577033798</v>
      </c>
      <c r="M5447" t="s">
        <v>157</v>
      </c>
    </row>
    <row r="5448" spans="1:13" x14ac:dyDescent="0.3">
      <c r="A5448">
        <v>67</v>
      </c>
      <c r="B5448" t="s">
        <v>653</v>
      </c>
      <c r="C5448" s="1">
        <v>44958</v>
      </c>
      <c r="D5448" t="s">
        <v>49</v>
      </c>
      <c r="E5448" t="str">
        <f t="shared" si="85"/>
        <v>2023/02</v>
      </c>
      <c r="F5448">
        <v>8579329.4919242803</v>
      </c>
      <c r="G5448">
        <v>-4.0150927408938539E-2</v>
      </c>
      <c r="H5448" t="s">
        <v>128</v>
      </c>
      <c r="I5448">
        <v>2023</v>
      </c>
      <c r="J5448" t="s">
        <v>655</v>
      </c>
      <c r="K5448">
        <v>1685445.5918738614</v>
      </c>
      <c r="L5448">
        <v>0.19645423263675452</v>
      </c>
      <c r="M5448" t="s">
        <v>157</v>
      </c>
    </row>
    <row r="5449" spans="1:13" x14ac:dyDescent="0.3">
      <c r="A5449">
        <v>67</v>
      </c>
      <c r="B5449" t="s">
        <v>653</v>
      </c>
      <c r="C5449" s="1">
        <v>44927</v>
      </c>
      <c r="D5449" t="s">
        <v>50</v>
      </c>
      <c r="E5449" t="str">
        <f t="shared" si="85"/>
        <v>2023/01</v>
      </c>
      <c r="F5449">
        <v>8930806.3722941298</v>
      </c>
      <c r="G5449">
        <v>0.12810334276567567</v>
      </c>
      <c r="H5449" t="s">
        <v>128</v>
      </c>
      <c r="I5449">
        <v>2023</v>
      </c>
      <c r="J5449" t="s">
        <v>655</v>
      </c>
      <c r="K5449">
        <v>1685445.5918738614</v>
      </c>
      <c r="L5449">
        <v>0.18872266642154364</v>
      </c>
      <c r="M5449" t="s">
        <v>157</v>
      </c>
    </row>
    <row r="5450" spans="1:13" x14ac:dyDescent="0.3">
      <c r="A5450">
        <v>67</v>
      </c>
      <c r="B5450" t="s">
        <v>653</v>
      </c>
      <c r="C5450" s="1">
        <v>44896</v>
      </c>
      <c r="D5450" t="s">
        <v>51</v>
      </c>
      <c r="E5450" t="str">
        <f t="shared" si="85"/>
        <v>2022/12</v>
      </c>
      <c r="F5450">
        <v>7856988.16030645</v>
      </c>
      <c r="G5450">
        <v>-2.723126057184993E-3</v>
      </c>
      <c r="H5450" t="s">
        <v>128</v>
      </c>
      <c r="I5450">
        <v>2022</v>
      </c>
      <c r="J5450" t="s">
        <v>656</v>
      </c>
      <c r="K5450">
        <v>1549583.4795971827</v>
      </c>
      <c r="L5450">
        <v>0.19722359865904945</v>
      </c>
      <c r="M5450" t="s">
        <v>157</v>
      </c>
    </row>
    <row r="5451" spans="1:13" x14ac:dyDescent="0.3">
      <c r="A5451">
        <v>67</v>
      </c>
      <c r="B5451" t="s">
        <v>653</v>
      </c>
      <c r="C5451" s="1">
        <v>44866</v>
      </c>
      <c r="D5451" t="s">
        <v>53</v>
      </c>
      <c r="E5451" t="str">
        <f t="shared" si="85"/>
        <v>2022/11</v>
      </c>
      <c r="F5451">
        <v>7878412.8873736104</v>
      </c>
      <c r="G5451">
        <v>0.10165908636045473</v>
      </c>
      <c r="H5451" t="s">
        <v>128</v>
      </c>
      <c r="I5451">
        <v>2022</v>
      </c>
      <c r="J5451" t="s">
        <v>656</v>
      </c>
      <c r="K5451">
        <v>1549583.4795971827</v>
      </c>
      <c r="L5451">
        <v>0.19668726452260871</v>
      </c>
      <c r="M5451" t="s">
        <v>157</v>
      </c>
    </row>
    <row r="5452" spans="1:13" x14ac:dyDescent="0.3">
      <c r="A5452">
        <v>67</v>
      </c>
      <c r="B5452" t="s">
        <v>653</v>
      </c>
      <c r="C5452" s="1">
        <v>44835</v>
      </c>
      <c r="D5452" t="s">
        <v>54</v>
      </c>
      <c r="E5452" t="str">
        <f t="shared" si="85"/>
        <v>2022/10</v>
      </c>
      <c r="F5452">
        <v>7116865.4805388497</v>
      </c>
      <c r="G5452">
        <v>-1.440043292488043E-2</v>
      </c>
      <c r="H5452" t="s">
        <v>128</v>
      </c>
      <c r="I5452">
        <v>2022</v>
      </c>
      <c r="J5452" t="s">
        <v>656</v>
      </c>
      <c r="K5452">
        <v>1549583.4795971827</v>
      </c>
      <c r="L5452">
        <v>0.21773398469235319</v>
      </c>
      <c r="M5452" t="s">
        <v>157</v>
      </c>
    </row>
    <row r="5453" spans="1:13" x14ac:dyDescent="0.3">
      <c r="A5453">
        <v>67</v>
      </c>
      <c r="B5453" t="s">
        <v>653</v>
      </c>
      <c r="C5453" s="1">
        <v>44805</v>
      </c>
      <c r="D5453" t="s">
        <v>55</v>
      </c>
      <c r="E5453" t="str">
        <f t="shared" si="85"/>
        <v>2022/09</v>
      </c>
      <c r="F5453">
        <v>7220092.9004238704</v>
      </c>
      <c r="G5453">
        <v>-6.5768556042019241E-2</v>
      </c>
      <c r="H5453" t="s">
        <v>128</v>
      </c>
      <c r="I5453">
        <v>2022</v>
      </c>
      <c r="J5453" t="s">
        <v>656</v>
      </c>
      <c r="K5453">
        <v>1549583.4795971827</v>
      </c>
      <c r="L5453">
        <v>0.21462098908813365</v>
      </c>
      <c r="M5453" t="s">
        <v>157</v>
      </c>
    </row>
    <row r="5454" spans="1:13" x14ac:dyDescent="0.3">
      <c r="A5454">
        <v>67</v>
      </c>
      <c r="B5454" t="s">
        <v>653</v>
      </c>
      <c r="C5454" s="1">
        <v>44774</v>
      </c>
      <c r="D5454" t="s">
        <v>56</v>
      </c>
      <c r="E5454" t="str">
        <f t="shared" si="85"/>
        <v>2022/08</v>
      </c>
      <c r="F5454">
        <v>7710911.2862871001</v>
      </c>
      <c r="G5454">
        <v>-0.12005373942806304</v>
      </c>
      <c r="H5454" t="s">
        <v>128</v>
      </c>
      <c r="I5454">
        <v>2022</v>
      </c>
      <c r="J5454" t="s">
        <v>656</v>
      </c>
      <c r="K5454">
        <v>1549583.4795971827</v>
      </c>
      <c r="L5454">
        <v>0.20095983756847582</v>
      </c>
      <c r="M5454" t="s">
        <v>157</v>
      </c>
    </row>
    <row r="5455" spans="1:13" x14ac:dyDescent="0.3">
      <c r="A5455">
        <v>67</v>
      </c>
      <c r="B5455" t="s">
        <v>653</v>
      </c>
      <c r="C5455" s="1">
        <v>44743</v>
      </c>
      <c r="D5455" t="s">
        <v>57</v>
      </c>
      <c r="E5455" t="str">
        <f t="shared" si="85"/>
        <v>2022/07</v>
      </c>
      <c r="F5455">
        <v>8694495.4227535892</v>
      </c>
      <c r="G5455">
        <v>5.9533101474991038E-2</v>
      </c>
      <c r="H5455" t="s">
        <v>128</v>
      </c>
      <c r="I5455">
        <v>2022</v>
      </c>
      <c r="J5455" t="s">
        <v>656</v>
      </c>
      <c r="K5455">
        <v>1549583.4795971827</v>
      </c>
      <c r="L5455">
        <v>0.1782258088884498</v>
      </c>
      <c r="M5455" t="s">
        <v>157</v>
      </c>
    </row>
    <row r="5456" spans="1:13" x14ac:dyDescent="0.3">
      <c r="A5456">
        <v>67</v>
      </c>
      <c r="B5456" t="s">
        <v>653</v>
      </c>
      <c r="C5456" s="1">
        <v>44713</v>
      </c>
      <c r="D5456" t="s">
        <v>58</v>
      </c>
      <c r="E5456" t="str">
        <f t="shared" si="85"/>
        <v>2022/06</v>
      </c>
      <c r="F5456">
        <v>8191991.3624794604</v>
      </c>
      <c r="G5456">
        <v>-9.7124056165752773E-2</v>
      </c>
      <c r="H5456" t="s">
        <v>128</v>
      </c>
      <c r="I5456">
        <v>2022</v>
      </c>
      <c r="J5456" t="s">
        <v>656</v>
      </c>
      <c r="K5456">
        <v>1549583.4795971827</v>
      </c>
      <c r="L5456">
        <v>0.18915833904494891</v>
      </c>
      <c r="M5456" t="s">
        <v>157</v>
      </c>
    </row>
    <row r="5457" spans="1:13" x14ac:dyDescent="0.3">
      <c r="A5457">
        <v>67</v>
      </c>
      <c r="B5457" t="s">
        <v>653</v>
      </c>
      <c r="C5457" s="1">
        <v>44682</v>
      </c>
      <c r="D5457" t="s">
        <v>59</v>
      </c>
      <c r="E5457" t="str">
        <f t="shared" si="85"/>
        <v>2022/05</v>
      </c>
      <c r="F5457">
        <v>9027550.5172011908</v>
      </c>
      <c r="G5457">
        <v>-7.7400504263369294E-2</v>
      </c>
      <c r="H5457" t="s">
        <v>13</v>
      </c>
      <c r="I5457">
        <v>2022</v>
      </c>
      <c r="J5457" t="s">
        <v>656</v>
      </c>
      <c r="K5457">
        <v>1549583.4795971827</v>
      </c>
      <c r="L5457">
        <v>0.17165049108776403</v>
      </c>
      <c r="M5457" t="s">
        <v>157</v>
      </c>
    </row>
    <row r="5458" spans="1:13" x14ac:dyDescent="0.3">
      <c r="A5458">
        <v>67</v>
      </c>
      <c r="B5458" t="s">
        <v>653</v>
      </c>
      <c r="C5458" s="1">
        <v>44652</v>
      </c>
      <c r="D5458" t="s">
        <v>60</v>
      </c>
      <c r="E5458" t="str">
        <f t="shared" si="85"/>
        <v>2022/04</v>
      </c>
      <c r="F5458">
        <v>9754040.1578178797</v>
      </c>
      <c r="G5458">
        <v>-4.222675374365778E-2</v>
      </c>
      <c r="H5458" t="s">
        <v>13</v>
      </c>
      <c r="I5458">
        <v>2022</v>
      </c>
      <c r="J5458" t="s">
        <v>656</v>
      </c>
      <c r="K5458">
        <v>1549583.4795971827</v>
      </c>
      <c r="L5458">
        <v>0.15886580888793952</v>
      </c>
      <c r="M5458" t="s">
        <v>157</v>
      </c>
    </row>
    <row r="5459" spans="1:13" x14ac:dyDescent="0.3">
      <c r="A5459">
        <v>67</v>
      </c>
      <c r="B5459" t="s">
        <v>653</v>
      </c>
      <c r="C5459" s="1">
        <v>44621</v>
      </c>
      <c r="D5459" t="s">
        <v>61</v>
      </c>
      <c r="E5459" t="str">
        <f t="shared" si="85"/>
        <v>2022/03</v>
      </c>
      <c r="F5459">
        <v>10174741.5252742</v>
      </c>
      <c r="G5459">
        <v>-3.0168171072476904E-2</v>
      </c>
      <c r="H5459" t="s">
        <v>13</v>
      </c>
      <c r="I5459">
        <v>2022</v>
      </c>
      <c r="J5459" t="s">
        <v>656</v>
      </c>
      <c r="K5459">
        <v>1549583.4795971827</v>
      </c>
      <c r="L5459">
        <v>0.15229708545892745</v>
      </c>
      <c r="M5459" t="s">
        <v>157</v>
      </c>
    </row>
    <row r="5460" spans="1:13" x14ac:dyDescent="0.3">
      <c r="A5460">
        <v>67</v>
      </c>
      <c r="B5460" t="s">
        <v>653</v>
      </c>
      <c r="C5460" s="1">
        <v>44593</v>
      </c>
      <c r="D5460" t="s">
        <v>62</v>
      </c>
      <c r="E5460" t="str">
        <f t="shared" si="85"/>
        <v>2022/02</v>
      </c>
      <c r="F5460">
        <v>10486371.8926546</v>
      </c>
      <c r="G5460">
        <v>7.4571846399913962E-3</v>
      </c>
      <c r="H5460" t="s">
        <v>128</v>
      </c>
      <c r="I5460">
        <v>2022</v>
      </c>
      <c r="J5460" t="s">
        <v>656</v>
      </c>
      <c r="K5460">
        <v>1549583.4795971827</v>
      </c>
      <c r="L5460">
        <v>0.14777117342964169</v>
      </c>
      <c r="M5460" t="s">
        <v>157</v>
      </c>
    </row>
    <row r="5461" spans="1:13" x14ac:dyDescent="0.3">
      <c r="A5461">
        <v>67</v>
      </c>
      <c r="B5461" t="s">
        <v>653</v>
      </c>
      <c r="C5461" s="1">
        <v>44562</v>
      </c>
      <c r="D5461" t="s">
        <v>63</v>
      </c>
      <c r="E5461" t="str">
        <f t="shared" si="85"/>
        <v>2022/01</v>
      </c>
      <c r="F5461">
        <v>10408463.9293168</v>
      </c>
      <c r="G5461">
        <v>-0.15936672563062562</v>
      </c>
      <c r="H5461" t="s">
        <v>128</v>
      </c>
      <c r="I5461">
        <v>2022</v>
      </c>
      <c r="J5461" t="s">
        <v>656</v>
      </c>
      <c r="K5461">
        <v>1549583.4795971827</v>
      </c>
      <c r="L5461">
        <v>0.14887724933480129</v>
      </c>
      <c r="M5461" t="s">
        <v>157</v>
      </c>
    </row>
    <row r="5462" spans="1:13" x14ac:dyDescent="0.3">
      <c r="A5462">
        <v>67</v>
      </c>
      <c r="B5462" t="s">
        <v>653</v>
      </c>
      <c r="C5462" s="1">
        <v>44531</v>
      </c>
      <c r="D5462" t="s">
        <v>64</v>
      </c>
      <c r="E5462" t="str">
        <f t="shared" si="85"/>
        <v>2021/12</v>
      </c>
      <c r="F5462">
        <v>12206712.924764801</v>
      </c>
      <c r="G5462">
        <v>5.2883747053657476E-2</v>
      </c>
      <c r="H5462" t="s">
        <v>128</v>
      </c>
      <c r="I5462">
        <v>2021</v>
      </c>
      <c r="J5462" t="s">
        <v>657</v>
      </c>
      <c r="K5462">
        <v>1453531.1644152657</v>
      </c>
      <c r="L5462">
        <v>0.11907637816781641</v>
      </c>
      <c r="M5462" t="s">
        <v>157</v>
      </c>
    </row>
    <row r="5463" spans="1:13" x14ac:dyDescent="0.3">
      <c r="A5463">
        <v>67</v>
      </c>
      <c r="B5463" t="s">
        <v>653</v>
      </c>
      <c r="C5463" s="1">
        <v>44501</v>
      </c>
      <c r="D5463" t="s">
        <v>66</v>
      </c>
      <c r="E5463" t="str">
        <f t="shared" si="85"/>
        <v>2021/11</v>
      </c>
      <c r="F5463">
        <v>11577948.4483425</v>
      </c>
      <c r="G5463">
        <v>8.7011389978047304E-2</v>
      </c>
      <c r="H5463" t="s">
        <v>128</v>
      </c>
      <c r="I5463">
        <v>2021</v>
      </c>
      <c r="J5463" t="s">
        <v>657</v>
      </c>
      <c r="K5463">
        <v>1453531.1644152657</v>
      </c>
      <c r="L5463">
        <v>0.12554306757371625</v>
      </c>
      <c r="M5463" t="s">
        <v>157</v>
      </c>
    </row>
    <row r="5464" spans="1:13" x14ac:dyDescent="0.3">
      <c r="A5464">
        <v>67</v>
      </c>
      <c r="B5464" t="s">
        <v>653</v>
      </c>
      <c r="C5464" s="1">
        <v>44470</v>
      </c>
      <c r="D5464" t="s">
        <v>67</v>
      </c>
      <c r="E5464" t="str">
        <f t="shared" si="85"/>
        <v>2021/10</v>
      </c>
      <c r="F5464">
        <v>10613119.273133</v>
      </c>
      <c r="G5464">
        <v>-1.6613017505425584E-2</v>
      </c>
      <c r="H5464" t="s">
        <v>128</v>
      </c>
      <c r="I5464">
        <v>2021</v>
      </c>
      <c r="J5464" t="s">
        <v>657</v>
      </c>
      <c r="K5464">
        <v>1453531.1644152657</v>
      </c>
      <c r="L5464">
        <v>0.13695607549562402</v>
      </c>
      <c r="M5464" t="s">
        <v>157</v>
      </c>
    </row>
    <row r="5465" spans="1:13" x14ac:dyDescent="0.3">
      <c r="A5465">
        <v>67</v>
      </c>
      <c r="B5465" t="s">
        <v>653</v>
      </c>
      <c r="C5465" s="1">
        <v>44440</v>
      </c>
      <c r="D5465" t="s">
        <v>68</v>
      </c>
      <c r="E5465" t="str">
        <f t="shared" si="85"/>
        <v>2021/09</v>
      </c>
      <c r="F5465">
        <v>10790907.9233773</v>
      </c>
      <c r="G5465">
        <v>-5.7203067956304102E-2</v>
      </c>
      <c r="H5465" t="s">
        <v>128</v>
      </c>
      <c r="I5465">
        <v>2021</v>
      </c>
      <c r="J5465" t="s">
        <v>657</v>
      </c>
      <c r="K5465">
        <v>1453531.1644152657</v>
      </c>
      <c r="L5465">
        <v>0.13469961700501146</v>
      </c>
      <c r="M5465" t="s">
        <v>157</v>
      </c>
    </row>
    <row r="5466" spans="1:13" x14ac:dyDescent="0.3">
      <c r="A5466">
        <v>67</v>
      </c>
      <c r="B5466" t="s">
        <v>653</v>
      </c>
      <c r="C5466" s="1">
        <v>44409</v>
      </c>
      <c r="D5466" t="s">
        <v>69</v>
      </c>
      <c r="E5466" t="str">
        <f t="shared" si="85"/>
        <v>2021/08</v>
      </c>
      <c r="F5466">
        <v>11426177.4274524</v>
      </c>
      <c r="G5466">
        <v>2.1869265318544408E-2</v>
      </c>
      <c r="H5466" t="s">
        <v>128</v>
      </c>
      <c r="I5466">
        <v>2021</v>
      </c>
      <c r="J5466" t="s">
        <v>657</v>
      </c>
      <c r="K5466">
        <v>1453531.1644152657</v>
      </c>
      <c r="L5466">
        <v>0.12721062434432609</v>
      </c>
      <c r="M5466" t="s">
        <v>157</v>
      </c>
    </row>
    <row r="5467" spans="1:13" x14ac:dyDescent="0.3">
      <c r="A5467">
        <v>67</v>
      </c>
      <c r="B5467" t="s">
        <v>653</v>
      </c>
      <c r="C5467" s="1">
        <v>44378</v>
      </c>
      <c r="D5467" t="s">
        <v>70</v>
      </c>
      <c r="E5467" t="str">
        <f t="shared" si="85"/>
        <v>2021/07</v>
      </c>
      <c r="F5467">
        <v>11179007.880873</v>
      </c>
      <c r="G5467">
        <v>-7.0026690026113225E-2</v>
      </c>
      <c r="H5467" t="s">
        <v>128</v>
      </c>
      <c r="I5467">
        <v>2021</v>
      </c>
      <c r="J5467" t="s">
        <v>657</v>
      </c>
      <c r="K5467">
        <v>1453531.1644152657</v>
      </c>
      <c r="L5467">
        <v>0.1300232703925561</v>
      </c>
      <c r="M5467" t="s">
        <v>157</v>
      </c>
    </row>
    <row r="5468" spans="1:13" x14ac:dyDescent="0.3">
      <c r="A5468">
        <v>67</v>
      </c>
      <c r="B5468" t="s">
        <v>653</v>
      </c>
      <c r="C5468" s="1">
        <v>44348</v>
      </c>
      <c r="D5468" t="s">
        <v>71</v>
      </c>
      <c r="E5468" t="str">
        <f t="shared" si="85"/>
        <v>2021/06</v>
      </c>
      <c r="F5468">
        <v>11989897.416946299</v>
      </c>
      <c r="G5468">
        <v>1.8617082254247873E-2</v>
      </c>
      <c r="H5468" t="s">
        <v>128</v>
      </c>
      <c r="I5468">
        <v>2021</v>
      </c>
      <c r="J5468" t="s">
        <v>657</v>
      </c>
      <c r="K5468">
        <v>1453531.1644152657</v>
      </c>
      <c r="L5468">
        <v>0.12122965809205936</v>
      </c>
      <c r="M5468" t="s">
        <v>157</v>
      </c>
    </row>
    <row r="5469" spans="1:13" x14ac:dyDescent="0.3">
      <c r="A5469">
        <v>67</v>
      </c>
      <c r="B5469" t="s">
        <v>653</v>
      </c>
      <c r="C5469" s="1">
        <v>44317</v>
      </c>
      <c r="D5469" t="s">
        <v>72</v>
      </c>
      <c r="E5469" t="str">
        <f t="shared" si="85"/>
        <v>2021/05</v>
      </c>
      <c r="F5469">
        <v>11768745.499721199</v>
      </c>
      <c r="G5469">
        <v>-0.12292825411560633</v>
      </c>
      <c r="H5469" t="s">
        <v>128</v>
      </c>
      <c r="I5469">
        <v>2021</v>
      </c>
      <c r="J5469" t="s">
        <v>657</v>
      </c>
      <c r="K5469">
        <v>1453531.1644152657</v>
      </c>
      <c r="L5469">
        <v>0.12350774043416095</v>
      </c>
      <c r="M5469" t="s">
        <v>157</v>
      </c>
    </row>
    <row r="5470" spans="1:13" x14ac:dyDescent="0.3">
      <c r="A5470">
        <v>67</v>
      </c>
      <c r="B5470" t="s">
        <v>653</v>
      </c>
      <c r="C5470" s="1">
        <v>44287</v>
      </c>
      <c r="D5470" t="s">
        <v>73</v>
      </c>
      <c r="E5470" t="str">
        <f t="shared" si="85"/>
        <v>2021/04</v>
      </c>
      <c r="F5470">
        <v>13308136.1014839</v>
      </c>
      <c r="G5470">
        <v>9.1375288589878173E-2</v>
      </c>
      <c r="H5470" t="s">
        <v>13</v>
      </c>
      <c r="I5470">
        <v>2021</v>
      </c>
      <c r="J5470" t="s">
        <v>657</v>
      </c>
      <c r="K5470">
        <v>1453531.1644152657</v>
      </c>
      <c r="L5470">
        <v>0.109221242804482</v>
      </c>
      <c r="M5470" t="s">
        <v>157</v>
      </c>
    </row>
    <row r="5471" spans="1:13" x14ac:dyDescent="0.3">
      <c r="A5471">
        <v>67</v>
      </c>
      <c r="B5471" t="s">
        <v>653</v>
      </c>
      <c r="C5471" s="1">
        <v>44256</v>
      </c>
      <c r="D5471" t="s">
        <v>74</v>
      </c>
      <c r="E5471" t="str">
        <f t="shared" si="85"/>
        <v>2021/03</v>
      </c>
      <c r="F5471">
        <v>12146004.847243</v>
      </c>
      <c r="G5471">
        <v>4.4906231540188329E-2</v>
      </c>
      <c r="H5471" t="s">
        <v>13</v>
      </c>
      <c r="I5471">
        <v>2021</v>
      </c>
      <c r="J5471" t="s">
        <v>657</v>
      </c>
      <c r="K5471">
        <v>1453531.1644152657</v>
      </c>
      <c r="L5471">
        <v>0.1196715448985845</v>
      </c>
      <c r="M5471" t="s">
        <v>157</v>
      </c>
    </row>
    <row r="5472" spans="1:13" x14ac:dyDescent="0.3">
      <c r="A5472">
        <v>67</v>
      </c>
      <c r="B5472" t="s">
        <v>653</v>
      </c>
      <c r="C5472" s="1">
        <v>44228</v>
      </c>
      <c r="D5472" t="s">
        <v>75</v>
      </c>
      <c r="E5472" t="str">
        <f t="shared" si="85"/>
        <v>2021/02</v>
      </c>
      <c r="F5472">
        <v>11612638.896509999</v>
      </c>
      <c r="G5472">
        <v>-2.9798027856480849E-2</v>
      </c>
      <c r="H5472" t="s">
        <v>13</v>
      </c>
      <c r="I5472">
        <v>2021</v>
      </c>
      <c r="J5472" t="s">
        <v>657</v>
      </c>
      <c r="K5472">
        <v>1453531.1644152657</v>
      </c>
      <c r="L5472">
        <v>0.12516803263830947</v>
      </c>
      <c r="M5472" t="s">
        <v>157</v>
      </c>
    </row>
    <row r="5473" spans="1:13" x14ac:dyDescent="0.3">
      <c r="A5473">
        <v>67</v>
      </c>
      <c r="B5473" t="s">
        <v>653</v>
      </c>
      <c r="C5473" s="1">
        <v>44197</v>
      </c>
      <c r="D5473" t="s">
        <v>76</v>
      </c>
      <c r="E5473" t="str">
        <f t="shared" si="85"/>
        <v>2021/01</v>
      </c>
      <c r="F5473">
        <v>11963879.787591999</v>
      </c>
      <c r="G5473">
        <v>-2.2244050552374699E-2</v>
      </c>
      <c r="H5473" t="s">
        <v>13</v>
      </c>
      <c r="I5473">
        <v>2021</v>
      </c>
      <c r="J5473" t="s">
        <v>657</v>
      </c>
      <c r="K5473">
        <v>1453531.1644152657</v>
      </c>
      <c r="L5473">
        <v>0.12149329400005796</v>
      </c>
      <c r="M5473" t="s">
        <v>157</v>
      </c>
    </row>
    <row r="5474" spans="1:13" x14ac:dyDescent="0.3">
      <c r="A5474">
        <v>67</v>
      </c>
      <c r="B5474" t="s">
        <v>653</v>
      </c>
      <c r="C5474" s="1">
        <v>44166</v>
      </c>
      <c r="D5474" t="s">
        <v>77</v>
      </c>
      <c r="E5474" t="str">
        <f t="shared" si="85"/>
        <v>2020/12</v>
      </c>
      <c r="F5474">
        <v>12232986.853943501</v>
      </c>
      <c r="G5474">
        <v>2.2561356471920459E-2</v>
      </c>
      <c r="H5474" t="s">
        <v>13</v>
      </c>
      <c r="I5474">
        <v>2020</v>
      </c>
      <c r="J5474" t="s">
        <v>658</v>
      </c>
      <c r="K5474">
        <v>1308418.4522595438</v>
      </c>
      <c r="L5474">
        <v>0.1069582161643339</v>
      </c>
      <c r="M5474" t="s">
        <v>157</v>
      </c>
    </row>
    <row r="5475" spans="1:13" x14ac:dyDescent="0.3">
      <c r="A5475">
        <v>67</v>
      </c>
      <c r="B5475" t="s">
        <v>653</v>
      </c>
      <c r="C5475" s="1">
        <v>44136</v>
      </c>
      <c r="D5475" t="s">
        <v>79</v>
      </c>
      <c r="E5475" t="str">
        <f t="shared" si="85"/>
        <v>2020/11</v>
      </c>
      <c r="F5475">
        <v>11960084.179930899</v>
      </c>
      <c r="G5475">
        <v>-9.0139422112261516E-3</v>
      </c>
      <c r="H5475" t="s">
        <v>13</v>
      </c>
      <c r="I5475">
        <v>2020</v>
      </c>
      <c r="J5475" t="s">
        <v>658</v>
      </c>
      <c r="K5475">
        <v>1308418.4522595438</v>
      </c>
      <c r="L5475">
        <v>0.10939876614372654</v>
      </c>
      <c r="M5475" t="s">
        <v>157</v>
      </c>
    </row>
    <row r="5476" spans="1:13" x14ac:dyDescent="0.3">
      <c r="A5476">
        <v>67</v>
      </c>
      <c r="B5476" t="s">
        <v>653</v>
      </c>
      <c r="C5476" s="1">
        <v>44105</v>
      </c>
      <c r="D5476" t="s">
        <v>80</v>
      </c>
      <c r="E5476" t="str">
        <f t="shared" si="85"/>
        <v>2020/10</v>
      </c>
      <c r="F5476">
        <v>12068379.036102001</v>
      </c>
      <c r="G5476">
        <v>-0.12817787270010972</v>
      </c>
      <c r="H5476" t="s">
        <v>13</v>
      </c>
      <c r="I5476">
        <v>2020</v>
      </c>
      <c r="J5476" t="s">
        <v>658</v>
      </c>
      <c r="K5476">
        <v>1308418.4522595438</v>
      </c>
      <c r="L5476">
        <v>0.10841708305195505</v>
      </c>
      <c r="M5476" t="s">
        <v>157</v>
      </c>
    </row>
    <row r="5477" spans="1:13" x14ac:dyDescent="0.3">
      <c r="A5477">
        <v>67</v>
      </c>
      <c r="B5477" t="s">
        <v>653</v>
      </c>
      <c r="C5477" s="1">
        <v>44075</v>
      </c>
      <c r="D5477" t="s">
        <v>81</v>
      </c>
      <c r="E5477" t="str">
        <f t="shared" si="85"/>
        <v>2020/09</v>
      </c>
      <c r="F5477">
        <v>13718792.4128072</v>
      </c>
      <c r="G5477">
        <v>7.5055720778630278E-2</v>
      </c>
      <c r="H5477" t="s">
        <v>13</v>
      </c>
      <c r="I5477">
        <v>2020</v>
      </c>
      <c r="J5477" t="s">
        <v>658</v>
      </c>
      <c r="K5477">
        <v>1308418.4522595438</v>
      </c>
      <c r="L5477">
        <v>9.5374170910120903E-2</v>
      </c>
      <c r="M5477" t="s">
        <v>157</v>
      </c>
    </row>
    <row r="5478" spans="1:13" x14ac:dyDescent="0.3">
      <c r="A5478">
        <v>67</v>
      </c>
      <c r="B5478" t="s">
        <v>653</v>
      </c>
      <c r="C5478" s="1">
        <v>44044</v>
      </c>
      <c r="D5478" t="s">
        <v>82</v>
      </c>
      <c r="E5478" t="str">
        <f t="shared" si="85"/>
        <v>2020/08</v>
      </c>
      <c r="F5478">
        <v>12726811.133692101</v>
      </c>
      <c r="G5478">
        <v>8.8559694598258298E-2</v>
      </c>
      <c r="H5478" t="s">
        <v>13</v>
      </c>
      <c r="I5478">
        <v>2020</v>
      </c>
      <c r="J5478" t="s">
        <v>658</v>
      </c>
      <c r="K5478">
        <v>1308418.4522595438</v>
      </c>
      <c r="L5478">
        <v>0.10280803561197864</v>
      </c>
      <c r="M5478" t="s">
        <v>157</v>
      </c>
    </row>
    <row r="5479" spans="1:13" x14ac:dyDescent="0.3">
      <c r="A5479">
        <v>67</v>
      </c>
      <c r="B5479" t="s">
        <v>653</v>
      </c>
      <c r="C5479" s="1">
        <v>44013</v>
      </c>
      <c r="D5479" t="s">
        <v>83</v>
      </c>
      <c r="E5479" t="str">
        <f t="shared" si="85"/>
        <v>2020/07</v>
      </c>
      <c r="F5479">
        <v>11648194.4653746</v>
      </c>
      <c r="G5479">
        <v>-1.1462553768509088E-2</v>
      </c>
      <c r="H5479" t="s">
        <v>13</v>
      </c>
      <c r="I5479">
        <v>2020</v>
      </c>
      <c r="J5479" t="s">
        <v>658</v>
      </c>
      <c r="K5479">
        <v>1308418.4522595438</v>
      </c>
      <c r="L5479">
        <v>0.11232800552471423</v>
      </c>
      <c r="M5479" t="s">
        <v>157</v>
      </c>
    </row>
    <row r="5480" spans="1:13" x14ac:dyDescent="0.3">
      <c r="A5480">
        <v>67</v>
      </c>
      <c r="B5480" t="s">
        <v>653</v>
      </c>
      <c r="C5480" s="1">
        <v>43983</v>
      </c>
      <c r="D5480" t="s">
        <v>84</v>
      </c>
      <c r="E5480" t="str">
        <f t="shared" si="85"/>
        <v>2020/06</v>
      </c>
      <c r="F5480">
        <v>11782480.6819082</v>
      </c>
      <c r="G5480">
        <v>-1.2059342745036601E-2</v>
      </c>
      <c r="H5480" t="s">
        <v>13</v>
      </c>
      <c r="I5480">
        <v>2020</v>
      </c>
      <c r="J5480" t="s">
        <v>658</v>
      </c>
      <c r="K5480">
        <v>1308418.4522595438</v>
      </c>
      <c r="L5480">
        <v>0.11104779100284019</v>
      </c>
      <c r="M5480" t="s">
        <v>157</v>
      </c>
    </row>
    <row r="5481" spans="1:13" x14ac:dyDescent="0.3">
      <c r="A5481">
        <v>67</v>
      </c>
      <c r="B5481" t="s">
        <v>653</v>
      </c>
      <c r="C5481" s="1">
        <v>43952</v>
      </c>
      <c r="D5481" t="s">
        <v>85</v>
      </c>
      <c r="E5481" t="str">
        <f t="shared" si="85"/>
        <v>2020/05</v>
      </c>
      <c r="F5481">
        <v>11925429.859005099</v>
      </c>
      <c r="G5481">
        <v>0.14769381361558076</v>
      </c>
      <c r="H5481" t="s">
        <v>13</v>
      </c>
      <c r="I5481">
        <v>2020</v>
      </c>
      <c r="J5481" t="s">
        <v>658</v>
      </c>
      <c r="K5481">
        <v>1308418.4522595438</v>
      </c>
      <c r="L5481">
        <v>0.10971666998414605</v>
      </c>
      <c r="M5481" t="s">
        <v>157</v>
      </c>
    </row>
    <row r="5482" spans="1:13" x14ac:dyDescent="0.3">
      <c r="A5482">
        <v>67</v>
      </c>
      <c r="B5482" t="s">
        <v>653</v>
      </c>
      <c r="C5482" s="1">
        <v>43922</v>
      </c>
      <c r="D5482" t="s">
        <v>86</v>
      </c>
      <c r="E5482" t="str">
        <f t="shared" si="85"/>
        <v>2020/04</v>
      </c>
      <c r="F5482">
        <v>10288011.336257</v>
      </c>
      <c r="G5482">
        <v>5.0654747974265227E-3</v>
      </c>
      <c r="H5482" t="s">
        <v>13</v>
      </c>
      <c r="I5482">
        <v>2020</v>
      </c>
      <c r="J5482" t="s">
        <v>658</v>
      </c>
      <c r="K5482">
        <v>1308418.4522595438</v>
      </c>
      <c r="L5482">
        <v>0.12717894736842064</v>
      </c>
      <c r="M5482" t="s">
        <v>157</v>
      </c>
    </row>
    <row r="5483" spans="1:13" x14ac:dyDescent="0.3">
      <c r="A5483">
        <v>67</v>
      </c>
      <c r="B5483" t="s">
        <v>653</v>
      </c>
      <c r="C5483" s="1">
        <v>43891</v>
      </c>
      <c r="D5483" t="s">
        <v>87</v>
      </c>
      <c r="E5483" t="str">
        <f t="shared" si="85"/>
        <v>2020/03</v>
      </c>
      <c r="F5483">
        <v>10236029.4417562</v>
      </c>
      <c r="G5483">
        <v>-0.10895123378117257</v>
      </c>
      <c r="H5483" t="s">
        <v>13</v>
      </c>
      <c r="I5483">
        <v>2020</v>
      </c>
      <c r="J5483" t="s">
        <v>658</v>
      </c>
      <c r="K5483">
        <v>1308418.4522595438</v>
      </c>
      <c r="L5483">
        <v>0.1278248035241151</v>
      </c>
      <c r="M5483" t="s">
        <v>157</v>
      </c>
    </row>
    <row r="5484" spans="1:13" x14ac:dyDescent="0.3">
      <c r="A5484">
        <v>67</v>
      </c>
      <c r="B5484" t="s">
        <v>653</v>
      </c>
      <c r="C5484" s="1">
        <v>43862</v>
      </c>
      <c r="D5484" t="s">
        <v>88</v>
      </c>
      <c r="E5484" t="str">
        <f t="shared" si="85"/>
        <v>2020/02</v>
      </c>
      <c r="F5484">
        <v>11414278.0056815</v>
      </c>
      <c r="G5484">
        <v>-8.8907071186544021E-2</v>
      </c>
      <c r="H5484" t="s">
        <v>13</v>
      </c>
      <c r="I5484">
        <v>2020</v>
      </c>
      <c r="J5484" t="s">
        <v>658</v>
      </c>
      <c r="K5484">
        <v>1308418.4522595438</v>
      </c>
      <c r="L5484">
        <v>0.11462997936516647</v>
      </c>
      <c r="M5484" t="s">
        <v>157</v>
      </c>
    </row>
    <row r="5485" spans="1:13" x14ac:dyDescent="0.3">
      <c r="A5485">
        <v>67</v>
      </c>
      <c r="B5485" t="s">
        <v>653</v>
      </c>
      <c r="C5485" s="1">
        <v>43831</v>
      </c>
      <c r="D5485" t="s">
        <v>89</v>
      </c>
      <c r="E5485" t="str">
        <f t="shared" si="85"/>
        <v>2020/01</v>
      </c>
      <c r="F5485">
        <v>12475567.100423999</v>
      </c>
      <c r="G5485">
        <v>6.648608860049858E-3</v>
      </c>
      <c r="H5485" t="s">
        <v>13</v>
      </c>
      <c r="I5485">
        <v>2020</v>
      </c>
      <c r="J5485" t="s">
        <v>658</v>
      </c>
      <c r="K5485">
        <v>1308418.4522595438</v>
      </c>
      <c r="L5485">
        <v>0.10487847500055332</v>
      </c>
      <c r="M5485" t="s">
        <v>157</v>
      </c>
    </row>
    <row r="5486" spans="1:13" x14ac:dyDescent="0.3">
      <c r="A5486">
        <v>67</v>
      </c>
      <c r="B5486" t="s">
        <v>653</v>
      </c>
      <c r="C5486" s="1">
        <v>43800</v>
      </c>
      <c r="D5486" t="s">
        <v>90</v>
      </c>
      <c r="E5486" t="str">
        <f t="shared" si="85"/>
        <v>2019/12</v>
      </c>
      <c r="F5486">
        <v>12392897.0593783</v>
      </c>
      <c r="G5486">
        <v>5.9130533815448853E-2</v>
      </c>
      <c r="H5486" t="s">
        <v>13</v>
      </c>
      <c r="I5486">
        <v>2019</v>
      </c>
      <c r="J5486" t="s">
        <v>659</v>
      </c>
      <c r="K5486">
        <v>1254325.5076642707</v>
      </c>
      <c r="L5486">
        <v>0.10121325963206176</v>
      </c>
      <c r="M5486" t="s">
        <v>157</v>
      </c>
    </row>
    <row r="5487" spans="1:13" x14ac:dyDescent="0.3">
      <c r="A5487">
        <v>67</v>
      </c>
      <c r="B5487" t="s">
        <v>653</v>
      </c>
      <c r="C5487" s="1">
        <v>43770</v>
      </c>
      <c r="D5487" t="s">
        <v>92</v>
      </c>
      <c r="E5487" t="str">
        <f t="shared" si="85"/>
        <v>2019/11</v>
      </c>
      <c r="F5487">
        <v>11681343.037542799</v>
      </c>
      <c r="G5487">
        <v>3.0182625785716222E-2</v>
      </c>
      <c r="H5487" t="s">
        <v>13</v>
      </c>
      <c r="I5487">
        <v>2019</v>
      </c>
      <c r="J5487" t="s">
        <v>659</v>
      </c>
      <c r="K5487">
        <v>1254325.5076642707</v>
      </c>
      <c r="L5487">
        <v>0.10737853546745266</v>
      </c>
      <c r="M5487" t="s">
        <v>157</v>
      </c>
    </row>
    <row r="5488" spans="1:13" x14ac:dyDescent="0.3">
      <c r="A5488">
        <v>67</v>
      </c>
      <c r="B5488" t="s">
        <v>653</v>
      </c>
      <c r="C5488" s="1">
        <v>43739</v>
      </c>
      <c r="D5488" t="s">
        <v>93</v>
      </c>
      <c r="E5488" t="str">
        <f t="shared" si="85"/>
        <v>2019/10</v>
      </c>
      <c r="F5488">
        <v>11334037.100181701</v>
      </c>
      <c r="G5488">
        <v>-2.3269717178090305E-2</v>
      </c>
      <c r="H5488" t="s">
        <v>13</v>
      </c>
      <c r="I5488">
        <v>2019</v>
      </c>
      <c r="J5488" t="s">
        <v>659</v>
      </c>
      <c r="K5488">
        <v>1254325.5076642707</v>
      </c>
      <c r="L5488">
        <v>0.1106689078725675</v>
      </c>
      <c r="M5488" t="s">
        <v>157</v>
      </c>
    </row>
    <row r="5489" spans="1:13" x14ac:dyDescent="0.3">
      <c r="A5489">
        <v>67</v>
      </c>
      <c r="B5489" t="s">
        <v>653</v>
      </c>
      <c r="C5489" s="1">
        <v>43709</v>
      </c>
      <c r="D5489" t="s">
        <v>94</v>
      </c>
      <c r="E5489" t="str">
        <f t="shared" si="85"/>
        <v>2019/09</v>
      </c>
      <c r="F5489">
        <v>11600869.454446999</v>
      </c>
      <c r="G5489">
        <v>9.1693290735252713E-3</v>
      </c>
      <c r="H5489" t="s">
        <v>13</v>
      </c>
      <c r="I5489">
        <v>2019</v>
      </c>
      <c r="J5489" t="s">
        <v>659</v>
      </c>
      <c r="K5489">
        <v>1254325.5076642707</v>
      </c>
      <c r="L5489">
        <v>0.10812340511110967</v>
      </c>
      <c r="M5489" t="s">
        <v>157</v>
      </c>
    </row>
    <row r="5490" spans="1:13" x14ac:dyDescent="0.3">
      <c r="A5490">
        <v>67</v>
      </c>
      <c r="B5490" t="s">
        <v>653</v>
      </c>
      <c r="C5490" s="1">
        <v>43678</v>
      </c>
      <c r="D5490" t="s">
        <v>95</v>
      </c>
      <c r="E5490" t="str">
        <f t="shared" si="85"/>
        <v>2019/08</v>
      </c>
      <c r="F5490">
        <v>11494983.458527399</v>
      </c>
      <c r="G5490">
        <v>-5.0298012209713035E-2</v>
      </c>
      <c r="H5490" t="s">
        <v>13</v>
      </c>
      <c r="I5490">
        <v>2019</v>
      </c>
      <c r="J5490" t="s">
        <v>659</v>
      </c>
      <c r="K5490">
        <v>1254325.5076642707</v>
      </c>
      <c r="L5490">
        <v>0.1091193834414582</v>
      </c>
      <c r="M5490" t="s">
        <v>157</v>
      </c>
    </row>
    <row r="5491" spans="1:13" x14ac:dyDescent="0.3">
      <c r="A5491">
        <v>67</v>
      </c>
      <c r="B5491" t="s">
        <v>653</v>
      </c>
      <c r="C5491" s="1">
        <v>43647</v>
      </c>
      <c r="D5491" t="s">
        <v>96</v>
      </c>
      <c r="E5491" t="str">
        <f t="shared" si="85"/>
        <v>2019/07</v>
      </c>
      <c r="F5491">
        <v>12087945.6819543</v>
      </c>
      <c r="G5491">
        <v>3.6757060871002799E-2</v>
      </c>
      <c r="H5491" t="s">
        <v>13</v>
      </c>
      <c r="I5491">
        <v>2019</v>
      </c>
      <c r="J5491" t="s">
        <v>659</v>
      </c>
      <c r="K5491">
        <v>1254325.5076642707</v>
      </c>
      <c r="L5491">
        <v>0.10376663997893475</v>
      </c>
      <c r="M5491" t="s">
        <v>157</v>
      </c>
    </row>
    <row r="5492" spans="1:13" x14ac:dyDescent="0.3">
      <c r="A5492">
        <v>67</v>
      </c>
      <c r="B5492" t="s">
        <v>653</v>
      </c>
      <c r="C5492" s="1">
        <v>43617</v>
      </c>
      <c r="D5492" t="s">
        <v>97</v>
      </c>
      <c r="E5492" t="str">
        <f t="shared" si="85"/>
        <v>2019/06</v>
      </c>
      <c r="F5492">
        <v>11651695.0879407</v>
      </c>
      <c r="G5492">
        <v>3.8159869474777099E-2</v>
      </c>
      <c r="H5492" t="s">
        <v>13</v>
      </c>
      <c r="I5492">
        <v>2019</v>
      </c>
      <c r="J5492" t="s">
        <v>659</v>
      </c>
      <c r="K5492">
        <v>1254325.5076642707</v>
      </c>
      <c r="L5492">
        <v>0.10765176209961722</v>
      </c>
      <c r="M5492" t="s">
        <v>157</v>
      </c>
    </row>
    <row r="5493" spans="1:13" x14ac:dyDescent="0.3">
      <c r="A5493">
        <v>67</v>
      </c>
      <c r="B5493" t="s">
        <v>653</v>
      </c>
      <c r="C5493" s="1">
        <v>43586</v>
      </c>
      <c r="D5493" t="s">
        <v>98</v>
      </c>
      <c r="E5493" t="str">
        <f t="shared" si="85"/>
        <v>2019/05</v>
      </c>
      <c r="F5493">
        <v>11215444.493927101</v>
      </c>
      <c r="G5493">
        <v>-1.0144759560357656E-2</v>
      </c>
      <c r="H5493" t="s">
        <v>13</v>
      </c>
      <c r="I5493">
        <v>2019</v>
      </c>
      <c r="J5493" t="s">
        <v>659</v>
      </c>
      <c r="K5493">
        <v>1254325.5076642707</v>
      </c>
      <c r="L5493">
        <v>0.11183912580044941</v>
      </c>
      <c r="M5493" t="s">
        <v>157</v>
      </c>
    </row>
    <row r="5494" spans="1:13" x14ac:dyDescent="0.3">
      <c r="A5494">
        <v>67</v>
      </c>
      <c r="B5494" t="s">
        <v>653</v>
      </c>
      <c r="C5494" s="1">
        <v>43556</v>
      </c>
      <c r="D5494" t="s">
        <v>99</v>
      </c>
      <c r="E5494" t="str">
        <f t="shared" si="85"/>
        <v>2019/04</v>
      </c>
      <c r="F5494">
        <v>11329801.5634034</v>
      </c>
      <c r="G5494">
        <v>9.6675603827522064E-2</v>
      </c>
      <c r="H5494" t="s">
        <v>13</v>
      </c>
      <c r="I5494">
        <v>2019</v>
      </c>
      <c r="J5494" t="s">
        <v>659</v>
      </c>
      <c r="K5494">
        <v>1254325.5076642707</v>
      </c>
      <c r="L5494">
        <v>0.11071028037383202</v>
      </c>
      <c r="M5494" t="s">
        <v>157</v>
      </c>
    </row>
    <row r="5495" spans="1:13" x14ac:dyDescent="0.3">
      <c r="A5495">
        <v>67</v>
      </c>
      <c r="B5495" t="s">
        <v>653</v>
      </c>
      <c r="C5495" s="1">
        <v>43525</v>
      </c>
      <c r="D5495" t="s">
        <v>100</v>
      </c>
      <c r="E5495" t="str">
        <f t="shared" si="85"/>
        <v>2019/03</v>
      </c>
      <c r="F5495">
        <v>10285765.579007899</v>
      </c>
      <c r="G5495">
        <v>-4.607072192015782E-2</v>
      </c>
      <c r="H5495" t="s">
        <v>13</v>
      </c>
      <c r="I5495">
        <v>2019</v>
      </c>
      <c r="J5495" t="s">
        <v>659</v>
      </c>
      <c r="K5495">
        <v>1254325.5076642707</v>
      </c>
      <c r="L5495">
        <v>0.12194770511046929</v>
      </c>
      <c r="M5495" t="s">
        <v>157</v>
      </c>
    </row>
    <row r="5496" spans="1:13" x14ac:dyDescent="0.3">
      <c r="A5496">
        <v>67</v>
      </c>
      <c r="B5496" t="s">
        <v>653</v>
      </c>
      <c r="C5496" s="1">
        <v>43497</v>
      </c>
      <c r="D5496" t="s">
        <v>101</v>
      </c>
      <c r="E5496" t="str">
        <f t="shared" si="85"/>
        <v>2019/02</v>
      </c>
      <c r="F5496">
        <v>10770723.634203</v>
      </c>
      <c r="G5496">
        <v>3.5625114844336031E-2</v>
      </c>
      <c r="H5496" t="s">
        <v>13</v>
      </c>
      <c r="I5496">
        <v>2019</v>
      </c>
      <c r="J5496" t="s">
        <v>659</v>
      </c>
      <c r="K5496">
        <v>1254325.5076642707</v>
      </c>
      <c r="L5496">
        <v>0.11645693922375781</v>
      </c>
      <c r="M5496" t="s">
        <v>157</v>
      </c>
    </row>
    <row r="5497" spans="1:13" x14ac:dyDescent="0.3">
      <c r="A5497">
        <v>67</v>
      </c>
      <c r="B5497" t="s">
        <v>653</v>
      </c>
      <c r="C5497" s="1">
        <v>43466</v>
      </c>
      <c r="D5497" t="s">
        <v>102</v>
      </c>
      <c r="E5497" t="str">
        <f t="shared" si="85"/>
        <v>2019/01</v>
      </c>
      <c r="F5497">
        <v>10393769.7472397</v>
      </c>
      <c r="G5497">
        <v>5.5255556176595721E-2</v>
      </c>
      <c r="H5497" t="s">
        <v>13</v>
      </c>
      <c r="I5497">
        <v>2019</v>
      </c>
      <c r="J5497" t="s">
        <v>659</v>
      </c>
      <c r="K5497">
        <v>1254325.5076642707</v>
      </c>
      <c r="L5497">
        <v>0.12068051709509778</v>
      </c>
      <c r="M5497" t="s">
        <v>157</v>
      </c>
    </row>
    <row r="5498" spans="1:13" x14ac:dyDescent="0.3">
      <c r="A5498">
        <v>67</v>
      </c>
      <c r="B5498" t="s">
        <v>653</v>
      </c>
      <c r="C5498" s="1">
        <v>43435</v>
      </c>
      <c r="D5498" t="s">
        <v>103</v>
      </c>
      <c r="E5498" t="str">
        <f t="shared" si="85"/>
        <v>2018/12</v>
      </c>
      <c r="F5498">
        <v>9835034.9718912002</v>
      </c>
      <c r="G5498">
        <v>2.169188487999309E-2</v>
      </c>
      <c r="H5498" t="s">
        <v>13</v>
      </c>
      <c r="I5498">
        <v>2018</v>
      </c>
      <c r="J5498" t="s">
        <v>660</v>
      </c>
      <c r="K5498">
        <v>1109514.8827664764</v>
      </c>
      <c r="L5498">
        <v>0.11281250000000004</v>
      </c>
      <c r="M5498" t="s">
        <v>157</v>
      </c>
    </row>
    <row r="5499" spans="1:13" x14ac:dyDescent="0.3">
      <c r="A5499">
        <v>67</v>
      </c>
      <c r="B5499" t="s">
        <v>653</v>
      </c>
      <c r="C5499" s="1">
        <v>43405</v>
      </c>
      <c r="D5499" t="s">
        <v>105</v>
      </c>
      <c r="E5499" t="str">
        <f t="shared" si="85"/>
        <v>2018/11</v>
      </c>
      <c r="F5499">
        <v>9623991.7632372305</v>
      </c>
      <c r="G5499">
        <v>1.9179579751130826E-3</v>
      </c>
      <c r="H5499" t="s">
        <v>13</v>
      </c>
      <c r="I5499">
        <v>2018</v>
      </c>
      <c r="J5499" t="s">
        <v>660</v>
      </c>
      <c r="K5499">
        <v>1109514.8827664764</v>
      </c>
      <c r="L5499">
        <v>0.11528634999509475</v>
      </c>
      <c r="M5499" t="s">
        <v>157</v>
      </c>
    </row>
    <row r="5500" spans="1:13" x14ac:dyDescent="0.3">
      <c r="A5500">
        <v>67</v>
      </c>
      <c r="B5500" t="s">
        <v>653</v>
      </c>
      <c r="C5500" s="1">
        <v>43374</v>
      </c>
      <c r="D5500" t="s">
        <v>106</v>
      </c>
      <c r="E5500" t="str">
        <f t="shared" si="85"/>
        <v>2018/10</v>
      </c>
      <c r="F5500">
        <v>9605551.0414002091</v>
      </c>
      <c r="G5500">
        <v>-6.2830519328601647E-2</v>
      </c>
      <c r="H5500" t="s">
        <v>13</v>
      </c>
      <c r="I5500">
        <v>2018</v>
      </c>
      <c r="J5500" t="s">
        <v>660</v>
      </c>
      <c r="K5500">
        <v>1109514.8827664764</v>
      </c>
      <c r="L5500">
        <v>0.11550767654915729</v>
      </c>
      <c r="M5500" t="s">
        <v>157</v>
      </c>
    </row>
    <row r="5501" spans="1:13" x14ac:dyDescent="0.3">
      <c r="A5501">
        <v>67</v>
      </c>
      <c r="B5501" t="s">
        <v>653</v>
      </c>
      <c r="C5501" s="1">
        <v>43344</v>
      </c>
      <c r="D5501" t="s">
        <v>107</v>
      </c>
      <c r="E5501" t="str">
        <f t="shared" si="85"/>
        <v>2018/09</v>
      </c>
      <c r="F5501">
        <v>10228435.995589999</v>
      </c>
      <c r="G5501">
        <v>-2.8048491033710574E-2</v>
      </c>
      <c r="H5501" t="s">
        <v>13</v>
      </c>
      <c r="I5501">
        <v>2018</v>
      </c>
      <c r="J5501" t="s">
        <v>660</v>
      </c>
      <c r="K5501">
        <v>1109514.8827664764</v>
      </c>
      <c r="L5501">
        <v>0.10847356167109466</v>
      </c>
      <c r="M5501" t="s">
        <v>157</v>
      </c>
    </row>
    <row r="5502" spans="1:13" x14ac:dyDescent="0.3">
      <c r="A5502">
        <v>67</v>
      </c>
      <c r="B5502" t="s">
        <v>653</v>
      </c>
      <c r="C5502" s="1">
        <v>43313</v>
      </c>
      <c r="D5502" t="s">
        <v>108</v>
      </c>
      <c r="E5502" t="str">
        <f t="shared" si="85"/>
        <v>2018/08</v>
      </c>
      <c r="F5502">
        <v>10519389.519950001</v>
      </c>
      <c r="G5502">
        <v>-0.13567166351431934</v>
      </c>
      <c r="H5502" t="s">
        <v>13</v>
      </c>
      <c r="I5502">
        <v>2018</v>
      </c>
      <c r="J5502" t="s">
        <v>660</v>
      </c>
      <c r="K5502">
        <v>1109514.8827664764</v>
      </c>
      <c r="L5502">
        <v>0.10547331484039864</v>
      </c>
      <c r="M5502" t="s">
        <v>157</v>
      </c>
    </row>
    <row r="5503" spans="1:13" x14ac:dyDescent="0.3">
      <c r="A5503">
        <v>67</v>
      </c>
      <c r="B5503" t="s">
        <v>653</v>
      </c>
      <c r="C5503" s="1">
        <v>43282</v>
      </c>
      <c r="D5503" t="s">
        <v>109</v>
      </c>
      <c r="E5503" t="str">
        <f t="shared" si="85"/>
        <v>2018/07</v>
      </c>
      <c r="F5503">
        <v>12047917.684242999</v>
      </c>
      <c r="G5503">
        <v>2.8287491537234255E-2</v>
      </c>
      <c r="H5503" t="s">
        <v>13</v>
      </c>
      <c r="I5503">
        <v>2018</v>
      </c>
      <c r="J5503" t="s">
        <v>660</v>
      </c>
      <c r="K5503">
        <v>1109514.8827664764</v>
      </c>
      <c r="L5503">
        <v>9.2091837929600698E-2</v>
      </c>
      <c r="M5503" t="s">
        <v>157</v>
      </c>
    </row>
    <row r="5504" spans="1:13" x14ac:dyDescent="0.3">
      <c r="A5504">
        <v>67</v>
      </c>
      <c r="B5504" t="s">
        <v>653</v>
      </c>
      <c r="C5504" s="1">
        <v>43252</v>
      </c>
      <c r="D5504" t="s">
        <v>110</v>
      </c>
      <c r="E5504" t="str">
        <f t="shared" si="85"/>
        <v>2018/06</v>
      </c>
      <c r="F5504">
        <v>11711887.4477624</v>
      </c>
      <c r="G5504">
        <v>4.4722172683839656E-2</v>
      </c>
      <c r="H5504" t="s">
        <v>13</v>
      </c>
      <c r="I5504">
        <v>2018</v>
      </c>
      <c r="J5504" t="s">
        <v>660</v>
      </c>
      <c r="K5504">
        <v>1109514.8827664764</v>
      </c>
      <c r="L5504">
        <v>9.473408002895839E-2</v>
      </c>
      <c r="M5504" t="s">
        <v>157</v>
      </c>
    </row>
    <row r="5505" spans="1:13" x14ac:dyDescent="0.3">
      <c r="A5505">
        <v>67</v>
      </c>
      <c r="B5505" t="s">
        <v>653</v>
      </c>
      <c r="C5505" s="1">
        <v>43221</v>
      </c>
      <c r="D5505" t="s">
        <v>111</v>
      </c>
      <c r="E5505" t="str">
        <f t="shared" si="85"/>
        <v>2018/05</v>
      </c>
      <c r="F5505">
        <v>11199646.0429764</v>
      </c>
      <c r="G5505">
        <v>0.10910785303431879</v>
      </c>
      <c r="H5505" t="s">
        <v>13</v>
      </c>
      <c r="I5505">
        <v>2018</v>
      </c>
      <c r="J5505" t="s">
        <v>660</v>
      </c>
      <c r="K5505">
        <v>1109514.8827664764</v>
      </c>
      <c r="L5505">
        <v>9.9066959661844228E-2</v>
      </c>
      <c r="M5505" t="s">
        <v>157</v>
      </c>
    </row>
    <row r="5506" spans="1:13" x14ac:dyDescent="0.3">
      <c r="A5506">
        <v>67</v>
      </c>
      <c r="B5506" t="s">
        <v>653</v>
      </c>
      <c r="C5506" s="1">
        <v>43191</v>
      </c>
      <c r="D5506" t="s">
        <v>112</v>
      </c>
      <c r="E5506" t="str">
        <f t="shared" si="85"/>
        <v>2018/04</v>
      </c>
      <c r="F5506">
        <v>10041980.1555127</v>
      </c>
      <c r="G5506">
        <v>5.0423816286607435E-2</v>
      </c>
      <c r="H5506" t="s">
        <v>13</v>
      </c>
      <c r="I5506">
        <v>2018</v>
      </c>
      <c r="J5506" t="s">
        <v>660</v>
      </c>
      <c r="K5506">
        <v>1109514.8827664764</v>
      </c>
      <c r="L5506">
        <v>0.11048765936441242</v>
      </c>
      <c r="M5506" t="s">
        <v>157</v>
      </c>
    </row>
    <row r="5507" spans="1:13" x14ac:dyDescent="0.3">
      <c r="A5507">
        <v>67</v>
      </c>
      <c r="B5507" t="s">
        <v>653</v>
      </c>
      <c r="C5507" s="1">
        <v>43160</v>
      </c>
      <c r="D5507" t="s">
        <v>113</v>
      </c>
      <c r="E5507" t="str">
        <f t="shared" ref="E5507:E5570" si="86">TEXT(C5507,"yyyy/mm")</f>
        <v>2018/03</v>
      </c>
      <c r="F5507">
        <v>9548179.4725636896</v>
      </c>
      <c r="G5507">
        <v>-5.2853330222058285E-2</v>
      </c>
      <c r="H5507" t="s">
        <v>13</v>
      </c>
      <c r="I5507">
        <v>2018</v>
      </c>
      <c r="J5507" t="s">
        <v>660</v>
      </c>
      <c r="K5507">
        <v>1109514.8827664764</v>
      </c>
      <c r="L5507">
        <v>0.11620172054312791</v>
      </c>
      <c r="M5507" t="s">
        <v>157</v>
      </c>
    </row>
    <row r="5508" spans="1:13" x14ac:dyDescent="0.3">
      <c r="A5508">
        <v>67</v>
      </c>
      <c r="B5508" t="s">
        <v>653</v>
      </c>
      <c r="C5508" s="1">
        <v>43132</v>
      </c>
      <c r="D5508" t="s">
        <v>114</v>
      </c>
      <c r="E5508" t="str">
        <f t="shared" si="86"/>
        <v>2018/02</v>
      </c>
      <c r="F5508">
        <v>10066406.946839999</v>
      </c>
      <c r="G5508">
        <v>-2.2341687647768966E-2</v>
      </c>
      <c r="H5508" t="s">
        <v>13</v>
      </c>
      <c r="I5508">
        <v>2018</v>
      </c>
      <c r="J5508" t="s">
        <v>660</v>
      </c>
      <c r="K5508">
        <v>1109514.8827664764</v>
      </c>
      <c r="L5508">
        <v>0.11021955387118243</v>
      </c>
      <c r="M5508" t="s">
        <v>157</v>
      </c>
    </row>
    <row r="5509" spans="1:13" x14ac:dyDescent="0.3">
      <c r="A5509">
        <v>67</v>
      </c>
      <c r="B5509" t="s">
        <v>653</v>
      </c>
      <c r="C5509" s="1">
        <v>43101</v>
      </c>
      <c r="D5509" t="s">
        <v>115</v>
      </c>
      <c r="E5509" t="str">
        <f t="shared" si="86"/>
        <v>2018/01</v>
      </c>
      <c r="F5509">
        <v>10293838.610021699</v>
      </c>
      <c r="G5509">
        <v>-9.4801620652857618E-2</v>
      </c>
      <c r="H5509" t="s">
        <v>13</v>
      </c>
      <c r="I5509">
        <v>2018</v>
      </c>
      <c r="J5509" t="s">
        <v>660</v>
      </c>
      <c r="K5509">
        <v>1109514.8827664764</v>
      </c>
      <c r="L5509">
        <v>0.10778436740656627</v>
      </c>
      <c r="M5509" t="s">
        <v>157</v>
      </c>
    </row>
    <row r="5510" spans="1:13" x14ac:dyDescent="0.3">
      <c r="A5510">
        <v>67</v>
      </c>
      <c r="B5510" t="s">
        <v>653</v>
      </c>
      <c r="C5510" s="1">
        <v>43070</v>
      </c>
      <c r="D5510" t="s">
        <v>116</v>
      </c>
      <c r="E5510" t="str">
        <f t="shared" si="86"/>
        <v>2017/12</v>
      </c>
      <c r="F5510">
        <v>11317465.406640099</v>
      </c>
      <c r="G5510">
        <v>-7.6775369109200499E-3</v>
      </c>
      <c r="H5510" t="s">
        <v>13</v>
      </c>
      <c r="I5510">
        <v>2017</v>
      </c>
      <c r="J5510" t="s">
        <v>661</v>
      </c>
      <c r="K5510">
        <v>958822.61907416733</v>
      </c>
      <c r="L5510">
        <v>8.4720614079510592E-2</v>
      </c>
      <c r="M5510" t="s">
        <v>157</v>
      </c>
    </row>
    <row r="5511" spans="1:13" x14ac:dyDescent="0.3">
      <c r="A5511">
        <v>67</v>
      </c>
      <c r="B5511" t="s">
        <v>653</v>
      </c>
      <c r="C5511" s="1">
        <v>43040</v>
      </c>
      <c r="D5511" t="s">
        <v>118</v>
      </c>
      <c r="E5511" t="str">
        <f t="shared" si="86"/>
        <v>2017/11</v>
      </c>
      <c r="F5511">
        <v>11404690.0718798</v>
      </c>
      <c r="G5511">
        <v>-3.6606635937445293E-2</v>
      </c>
      <c r="H5511" t="s">
        <v>13</v>
      </c>
      <c r="I5511">
        <v>2017</v>
      </c>
      <c r="J5511" t="s">
        <v>661</v>
      </c>
      <c r="K5511">
        <v>958822.61907416733</v>
      </c>
      <c r="L5511">
        <v>8.4072658970216763E-2</v>
      </c>
      <c r="M5511" t="s">
        <v>157</v>
      </c>
    </row>
    <row r="5512" spans="1:13" x14ac:dyDescent="0.3">
      <c r="A5512">
        <v>67</v>
      </c>
      <c r="B5512" t="s">
        <v>653</v>
      </c>
      <c r="C5512" s="1">
        <v>43009</v>
      </c>
      <c r="D5512" t="s">
        <v>119</v>
      </c>
      <c r="E5512" t="str">
        <f t="shared" si="86"/>
        <v>2017/10</v>
      </c>
      <c r="F5512">
        <v>11829912.9144357</v>
      </c>
      <c r="G5512">
        <v>8.5186488712107628E-2</v>
      </c>
      <c r="H5512" t="s">
        <v>13</v>
      </c>
      <c r="I5512">
        <v>2017</v>
      </c>
      <c r="J5512" t="s">
        <v>661</v>
      </c>
      <c r="K5512">
        <v>958822.61907416733</v>
      </c>
      <c r="L5512">
        <v>8.1050691244239331E-2</v>
      </c>
      <c r="M5512" t="s">
        <v>157</v>
      </c>
    </row>
    <row r="5513" spans="1:13" x14ac:dyDescent="0.3">
      <c r="A5513">
        <v>67</v>
      </c>
      <c r="B5513" t="s">
        <v>653</v>
      </c>
      <c r="C5513" s="1">
        <v>42979</v>
      </c>
      <c r="D5513" t="s">
        <v>120</v>
      </c>
      <c r="E5513" t="str">
        <f t="shared" si="86"/>
        <v>2017/09</v>
      </c>
      <c r="F5513">
        <v>10863894.1527554</v>
      </c>
      <c r="G5513">
        <v>-2.5367963640552594E-2</v>
      </c>
      <c r="H5513" t="s">
        <v>13</v>
      </c>
      <c r="I5513">
        <v>2017</v>
      </c>
      <c r="J5513" t="s">
        <v>661</v>
      </c>
      <c r="K5513">
        <v>958822.61907416733</v>
      </c>
      <c r="L5513">
        <v>8.8257728360781385E-2</v>
      </c>
      <c r="M5513" t="s">
        <v>157</v>
      </c>
    </row>
    <row r="5514" spans="1:13" x14ac:dyDescent="0.3">
      <c r="A5514">
        <v>67</v>
      </c>
      <c r="B5514" t="s">
        <v>653</v>
      </c>
      <c r="C5514" s="1">
        <v>42948</v>
      </c>
      <c r="D5514" t="s">
        <v>121</v>
      </c>
      <c r="E5514" t="str">
        <f t="shared" si="86"/>
        <v>2017/08</v>
      </c>
      <c r="F5514">
        <v>11143014.412472799</v>
      </c>
      <c r="G5514">
        <v>0.17235185957840946</v>
      </c>
      <c r="H5514" t="s">
        <v>13</v>
      </c>
      <c r="I5514">
        <v>2017</v>
      </c>
      <c r="J5514" t="s">
        <v>661</v>
      </c>
      <c r="K5514">
        <v>958822.61907416733</v>
      </c>
      <c r="L5514">
        <v>8.6046969301315876E-2</v>
      </c>
      <c r="M5514" t="s">
        <v>157</v>
      </c>
    </row>
    <row r="5515" spans="1:13" x14ac:dyDescent="0.3">
      <c r="A5515">
        <v>67</v>
      </c>
      <c r="B5515" t="s">
        <v>653</v>
      </c>
      <c r="C5515" s="1">
        <v>42917</v>
      </c>
      <c r="D5515" t="s">
        <v>122</v>
      </c>
      <c r="E5515" t="str">
        <f t="shared" si="86"/>
        <v>2017/07</v>
      </c>
      <c r="F5515">
        <v>9378885.4302997496</v>
      </c>
      <c r="G5515">
        <v>1.9723583432930517E-2</v>
      </c>
      <c r="H5515" t="s">
        <v>128</v>
      </c>
      <c r="I5515">
        <v>2017</v>
      </c>
      <c r="J5515" t="s">
        <v>661</v>
      </c>
      <c r="K5515">
        <v>958822.61907416733</v>
      </c>
      <c r="L5515">
        <v>0.10223204305029274</v>
      </c>
      <c r="M5515" t="s">
        <v>157</v>
      </c>
    </row>
    <row r="5516" spans="1:13" x14ac:dyDescent="0.3">
      <c r="A5516">
        <v>67</v>
      </c>
      <c r="B5516" t="s">
        <v>653</v>
      </c>
      <c r="C5516" s="1">
        <v>42887</v>
      </c>
      <c r="D5516" t="s">
        <v>123</v>
      </c>
      <c r="E5516" t="str">
        <f t="shared" si="86"/>
        <v>2017/06</v>
      </c>
      <c r="F5516">
        <v>9195712.5518992394</v>
      </c>
      <c r="G5516">
        <v>-1.9258545213702263E-2</v>
      </c>
      <c r="H5516" t="s">
        <v>128</v>
      </c>
      <c r="I5516">
        <v>2017</v>
      </c>
      <c r="J5516" t="s">
        <v>661</v>
      </c>
      <c r="K5516">
        <v>958822.61907416733</v>
      </c>
      <c r="L5516">
        <v>0.10426844180510368</v>
      </c>
      <c r="M5516" t="s">
        <v>157</v>
      </c>
    </row>
    <row r="5517" spans="1:13" x14ac:dyDescent="0.3">
      <c r="A5517">
        <v>67</v>
      </c>
      <c r="B5517" t="s">
        <v>653</v>
      </c>
      <c r="C5517" s="1">
        <v>42856</v>
      </c>
      <c r="D5517" t="s">
        <v>124</v>
      </c>
      <c r="E5517" t="str">
        <f t="shared" si="86"/>
        <v>2017/05</v>
      </c>
      <c r="F5517">
        <v>9374524.9041051492</v>
      </c>
      <c r="G5517">
        <v>5.5722765103955497E-2</v>
      </c>
      <c r="H5517" t="s">
        <v>128</v>
      </c>
      <c r="I5517">
        <v>2017</v>
      </c>
      <c r="J5517" t="s">
        <v>661</v>
      </c>
      <c r="K5517">
        <v>958822.61907416733</v>
      </c>
      <c r="L5517">
        <v>0.10227959591363338</v>
      </c>
      <c r="M5517" t="s">
        <v>157</v>
      </c>
    </row>
    <row r="5518" spans="1:13" x14ac:dyDescent="0.3">
      <c r="A5518">
        <v>67</v>
      </c>
      <c r="B5518" t="s">
        <v>653</v>
      </c>
      <c r="C5518" s="1">
        <v>42826</v>
      </c>
      <c r="D5518" t="s">
        <v>125</v>
      </c>
      <c r="E5518" t="str">
        <f t="shared" si="86"/>
        <v>2017/04</v>
      </c>
      <c r="F5518">
        <v>8866437.9225041904</v>
      </c>
      <c r="G5518">
        <v>3.3002987607815511E-2</v>
      </c>
      <c r="H5518" t="s">
        <v>128</v>
      </c>
      <c r="I5518">
        <v>2017</v>
      </c>
      <c r="J5518" t="s">
        <v>661</v>
      </c>
      <c r="K5518">
        <v>958822.61907416733</v>
      </c>
      <c r="L5518">
        <v>0.10814067920563103</v>
      </c>
      <c r="M5518" t="s">
        <v>157</v>
      </c>
    </row>
    <row r="5519" spans="1:13" x14ac:dyDescent="0.3">
      <c r="A5519">
        <v>67</v>
      </c>
      <c r="B5519" t="s">
        <v>653</v>
      </c>
      <c r="C5519" s="1">
        <v>42795</v>
      </c>
      <c r="D5519" t="s">
        <v>126</v>
      </c>
      <c r="E5519" t="str">
        <f t="shared" si="86"/>
        <v>2017/03</v>
      </c>
      <c r="F5519">
        <v>8578594.9467096794</v>
      </c>
      <c r="G5519">
        <v>0.10923238838980256</v>
      </c>
      <c r="H5519" t="s">
        <v>128</v>
      </c>
      <c r="I5519">
        <v>2017</v>
      </c>
      <c r="J5519" t="s">
        <v>661</v>
      </c>
      <c r="K5519">
        <v>958822.61907416733</v>
      </c>
      <c r="L5519">
        <v>0.11176919122891142</v>
      </c>
      <c r="M5519" t="s">
        <v>157</v>
      </c>
    </row>
    <row r="5520" spans="1:13" x14ac:dyDescent="0.3">
      <c r="A5520">
        <v>67</v>
      </c>
      <c r="B5520" t="s">
        <v>653</v>
      </c>
      <c r="C5520" s="1">
        <v>42767</v>
      </c>
      <c r="D5520" t="s">
        <v>127</v>
      </c>
      <c r="E5520" t="str">
        <f t="shared" si="86"/>
        <v>2017/02</v>
      </c>
      <c r="F5520">
        <v>7690899.5446627503</v>
      </c>
      <c r="G5520">
        <v>3.9028000284664847E-2</v>
      </c>
      <c r="H5520" t="s">
        <v>128</v>
      </c>
      <c r="I5520">
        <v>2017</v>
      </c>
      <c r="J5520" t="s">
        <v>661</v>
      </c>
      <c r="K5520">
        <v>958822.61907416733</v>
      </c>
      <c r="L5520">
        <v>0.12466976242584796</v>
      </c>
      <c r="M5520" t="s">
        <v>157</v>
      </c>
    </row>
    <row r="5521" spans="1:13" x14ac:dyDescent="0.3">
      <c r="A5521">
        <v>67</v>
      </c>
      <c r="B5521" t="s">
        <v>653</v>
      </c>
      <c r="C5521" s="1">
        <v>42736</v>
      </c>
      <c r="D5521" t="s">
        <v>129</v>
      </c>
      <c r="E5521" t="str">
        <f t="shared" si="86"/>
        <v>2017/01</v>
      </c>
      <c r="F5521">
        <v>7396520.9834602801</v>
      </c>
      <c r="G5521">
        <v>6.7879773429294882E-2</v>
      </c>
      <c r="H5521" t="s">
        <v>128</v>
      </c>
      <c r="I5521">
        <v>2017</v>
      </c>
      <c r="J5521" t="s">
        <v>661</v>
      </c>
      <c r="K5521">
        <v>958822.61907416733</v>
      </c>
      <c r="L5521">
        <v>0.12963156884408727</v>
      </c>
      <c r="M5521" t="s">
        <v>157</v>
      </c>
    </row>
    <row r="5522" spans="1:13" x14ac:dyDescent="0.3">
      <c r="A5522">
        <v>67</v>
      </c>
      <c r="B5522" t="s">
        <v>653</v>
      </c>
      <c r="C5522" s="1">
        <v>42705</v>
      </c>
      <c r="D5522" t="s">
        <v>130</v>
      </c>
      <c r="E5522" t="str">
        <f t="shared" si="86"/>
        <v>2016/12</v>
      </c>
      <c r="F5522">
        <v>6911108.0457054498</v>
      </c>
      <c r="G5522">
        <v>5.673609963079039E-2</v>
      </c>
      <c r="H5522" t="s">
        <v>128</v>
      </c>
      <c r="I5522">
        <v>2016</v>
      </c>
      <c r="J5522" t="s">
        <v>662</v>
      </c>
      <c r="K5522">
        <v>698456.68329811841</v>
      </c>
      <c r="L5522">
        <v>0.10106290896900941</v>
      </c>
      <c r="M5522" t="s">
        <v>157</v>
      </c>
    </row>
    <row r="5523" spans="1:13" x14ac:dyDescent="0.3">
      <c r="A5523">
        <v>67</v>
      </c>
      <c r="B5523" t="s">
        <v>653</v>
      </c>
      <c r="C5523" s="1">
        <v>42675</v>
      </c>
      <c r="D5523" t="s">
        <v>132</v>
      </c>
      <c r="E5523" t="str">
        <f t="shared" si="86"/>
        <v>2016/11</v>
      </c>
      <c r="F5523">
        <v>6529914.69226008</v>
      </c>
      <c r="G5523">
        <v>-3.847204497233072E-2</v>
      </c>
      <c r="H5523" t="s">
        <v>128</v>
      </c>
      <c r="I5523">
        <v>2016</v>
      </c>
      <c r="J5523" t="s">
        <v>662</v>
      </c>
      <c r="K5523">
        <v>698456.68329811841</v>
      </c>
      <c r="L5523">
        <v>0.10696260459972018</v>
      </c>
      <c r="M5523" t="s">
        <v>157</v>
      </c>
    </row>
    <row r="5524" spans="1:13" x14ac:dyDescent="0.3">
      <c r="A5524">
        <v>67</v>
      </c>
      <c r="B5524" t="s">
        <v>653</v>
      </c>
      <c r="C5524" s="1">
        <v>42644</v>
      </c>
      <c r="D5524" t="s">
        <v>133</v>
      </c>
      <c r="E5524" t="str">
        <f t="shared" si="86"/>
        <v>2016/10</v>
      </c>
      <c r="F5524">
        <v>6786028.8937696898</v>
      </c>
      <c r="G5524">
        <v>-2.0559551089150779E-2</v>
      </c>
      <c r="H5524" t="s">
        <v>128</v>
      </c>
      <c r="I5524">
        <v>2016</v>
      </c>
      <c r="J5524" t="s">
        <v>662</v>
      </c>
      <c r="K5524">
        <v>698456.68329811841</v>
      </c>
      <c r="L5524">
        <v>0.10292568661760007</v>
      </c>
      <c r="M5524" t="s">
        <v>157</v>
      </c>
    </row>
    <row r="5525" spans="1:13" x14ac:dyDescent="0.3">
      <c r="A5525">
        <v>67</v>
      </c>
      <c r="B5525" t="s">
        <v>653</v>
      </c>
      <c r="C5525" s="1">
        <v>42614</v>
      </c>
      <c r="D5525" t="s">
        <v>134</v>
      </c>
      <c r="E5525" t="str">
        <f t="shared" si="86"/>
        <v>2016/09</v>
      </c>
      <c r="F5525">
        <v>6926990.6918610604</v>
      </c>
      <c r="G5525">
        <v>-5.7307904096399445E-4</v>
      </c>
      <c r="H5525" t="s">
        <v>128</v>
      </c>
      <c r="I5525">
        <v>2016</v>
      </c>
      <c r="J5525" t="s">
        <v>662</v>
      </c>
      <c r="K5525">
        <v>698456.68329811841</v>
      </c>
      <c r="L5525">
        <v>0.10083118548416375</v>
      </c>
      <c r="M5525" t="s">
        <v>157</v>
      </c>
    </row>
    <row r="5526" spans="1:13" x14ac:dyDescent="0.3">
      <c r="A5526">
        <v>67</v>
      </c>
      <c r="B5526" t="s">
        <v>653</v>
      </c>
      <c r="C5526" s="1">
        <v>42583</v>
      </c>
      <c r="D5526" t="s">
        <v>135</v>
      </c>
      <c r="E5526" t="str">
        <f t="shared" si="86"/>
        <v>2016/08</v>
      </c>
      <c r="F5526">
        <v>6930961.5427405499</v>
      </c>
      <c r="G5526">
        <v>-3.7666064554632804E-2</v>
      </c>
      <c r="H5526" t="s">
        <v>128</v>
      </c>
      <c r="I5526">
        <v>2016</v>
      </c>
      <c r="J5526" t="s">
        <v>662</v>
      </c>
      <c r="K5526">
        <v>698456.68329811841</v>
      </c>
      <c r="L5526">
        <v>0.10077341779939293</v>
      </c>
      <c r="M5526" t="s">
        <v>157</v>
      </c>
    </row>
    <row r="5527" spans="1:13" x14ac:dyDescent="0.3">
      <c r="A5527">
        <v>67</v>
      </c>
      <c r="B5527" t="s">
        <v>653</v>
      </c>
      <c r="C5527" s="1">
        <v>42552</v>
      </c>
      <c r="D5527" t="s">
        <v>136</v>
      </c>
      <c r="E5527" t="str">
        <f t="shared" si="86"/>
        <v>2016/07</v>
      </c>
      <c r="F5527">
        <v>7197002.4927677</v>
      </c>
      <c r="G5527">
        <v>4.110936582101514E-2</v>
      </c>
      <c r="H5527" t="s">
        <v>128</v>
      </c>
      <c r="I5527">
        <v>2016</v>
      </c>
      <c r="J5527" t="s">
        <v>662</v>
      </c>
      <c r="K5527">
        <v>698456.68329811841</v>
      </c>
      <c r="L5527">
        <v>9.7048275862069058E-2</v>
      </c>
      <c r="M5527" t="s">
        <v>157</v>
      </c>
    </row>
    <row r="5528" spans="1:13" x14ac:dyDescent="0.3">
      <c r="A5528">
        <v>67</v>
      </c>
      <c r="B5528" t="s">
        <v>653</v>
      </c>
      <c r="C5528" s="1">
        <v>42522</v>
      </c>
      <c r="D5528" t="s">
        <v>137</v>
      </c>
      <c r="E5528" t="str">
        <f t="shared" si="86"/>
        <v>2016/06</v>
      </c>
      <c r="F5528">
        <v>6907137.1948259501</v>
      </c>
      <c r="G5528">
        <v>0.10347796652434356</v>
      </c>
      <c r="H5528" t="s">
        <v>128</v>
      </c>
      <c r="I5528">
        <v>2016</v>
      </c>
      <c r="J5528" t="s">
        <v>662</v>
      </c>
      <c r="K5528">
        <v>698456.68329811841</v>
      </c>
      <c r="L5528">
        <v>0.10112100912391368</v>
      </c>
      <c r="M5528" t="s">
        <v>157</v>
      </c>
    </row>
    <row r="5529" spans="1:13" x14ac:dyDescent="0.3">
      <c r="A5529">
        <v>67</v>
      </c>
      <c r="B5529" t="s">
        <v>653</v>
      </c>
      <c r="C5529" s="1">
        <v>42491</v>
      </c>
      <c r="D5529" t="s">
        <v>138</v>
      </c>
      <c r="E5529" t="str">
        <f t="shared" si="86"/>
        <v>2016/05</v>
      </c>
      <c r="F5529">
        <v>6228137.22036104</v>
      </c>
      <c r="G5529">
        <v>-3.7539560962973541E-2</v>
      </c>
      <c r="H5529" t="s">
        <v>128</v>
      </c>
      <c r="I5529">
        <v>2016</v>
      </c>
      <c r="J5529" t="s">
        <v>662</v>
      </c>
      <c r="K5529">
        <v>698456.68329811841</v>
      </c>
      <c r="L5529">
        <v>0.11214535881045175</v>
      </c>
      <c r="M5529" t="s">
        <v>157</v>
      </c>
    </row>
    <row r="5530" spans="1:13" x14ac:dyDescent="0.3">
      <c r="A5530">
        <v>67</v>
      </c>
      <c r="B5530" t="s">
        <v>653</v>
      </c>
      <c r="C5530" s="1">
        <v>42461</v>
      </c>
      <c r="D5530" t="s">
        <v>139</v>
      </c>
      <c r="E5530" t="str">
        <f t="shared" si="86"/>
        <v>2016/04</v>
      </c>
      <c r="F5530">
        <v>6466382.5929129096</v>
      </c>
      <c r="G5530">
        <v>2.8021746958721488E-2</v>
      </c>
      <c r="H5530" t="s">
        <v>128</v>
      </c>
      <c r="I5530">
        <v>2016</v>
      </c>
      <c r="J5530" t="s">
        <v>662</v>
      </c>
      <c r="K5530">
        <v>698456.68329811841</v>
      </c>
      <c r="L5530">
        <v>0.1080135103765156</v>
      </c>
      <c r="M5530" t="s">
        <v>157</v>
      </c>
    </row>
    <row r="5531" spans="1:13" x14ac:dyDescent="0.3">
      <c r="A5531">
        <v>67</v>
      </c>
      <c r="B5531" t="s">
        <v>653</v>
      </c>
      <c r="C5531" s="1">
        <v>42430</v>
      </c>
      <c r="D5531" t="s">
        <v>140</v>
      </c>
      <c r="E5531" t="str">
        <f t="shared" si="86"/>
        <v>2016/03</v>
      </c>
      <c r="F5531">
        <v>6287698.4688287098</v>
      </c>
      <c r="G5531">
        <v>8.051648013618605E-2</v>
      </c>
      <c r="H5531" t="s">
        <v>128</v>
      </c>
      <c r="I5531">
        <v>2016</v>
      </c>
      <c r="J5531" t="s">
        <v>662</v>
      </c>
      <c r="K5531">
        <v>698456.68329811841</v>
      </c>
      <c r="L5531">
        <v>0.1110830436225147</v>
      </c>
      <c r="M5531" t="s">
        <v>157</v>
      </c>
    </row>
    <row r="5532" spans="1:13" x14ac:dyDescent="0.3">
      <c r="A5532">
        <v>67</v>
      </c>
      <c r="B5532" t="s">
        <v>653</v>
      </c>
      <c r="C5532" s="1">
        <v>42401</v>
      </c>
      <c r="D5532" t="s">
        <v>141</v>
      </c>
      <c r="E5532" t="str">
        <f t="shared" si="86"/>
        <v>2016/02</v>
      </c>
      <c r="F5532">
        <v>5801280.2178450404</v>
      </c>
      <c r="G5532">
        <v>3.1991605133191735E-2</v>
      </c>
      <c r="H5532" t="s">
        <v>128</v>
      </c>
      <c r="I5532">
        <v>2016</v>
      </c>
      <c r="J5532" t="s">
        <v>662</v>
      </c>
      <c r="K5532">
        <v>698456.68329811841</v>
      </c>
      <c r="L5532">
        <v>0.12039699119336267</v>
      </c>
      <c r="M5532" t="s">
        <v>157</v>
      </c>
    </row>
    <row r="5533" spans="1:13" x14ac:dyDescent="0.3">
      <c r="A5533">
        <v>67</v>
      </c>
      <c r="B5533" t="s">
        <v>653</v>
      </c>
      <c r="C5533" s="1">
        <v>42370</v>
      </c>
      <c r="D5533" t="s">
        <v>142</v>
      </c>
      <c r="E5533" t="str">
        <f t="shared" si="86"/>
        <v>2016/01</v>
      </c>
      <c r="F5533">
        <v>5618625.24288134</v>
      </c>
      <c r="G5533">
        <v>-0.16708796228277389</v>
      </c>
      <c r="H5533" t="s">
        <v>128</v>
      </c>
      <c r="I5533">
        <v>2016</v>
      </c>
      <c r="J5533" t="s">
        <v>662</v>
      </c>
      <c r="K5533">
        <v>698456.68329811841</v>
      </c>
      <c r="L5533">
        <v>0.12431095741490249</v>
      </c>
      <c r="M5533" t="s">
        <v>157</v>
      </c>
    </row>
    <row r="5534" spans="1:13" x14ac:dyDescent="0.3">
      <c r="A5534">
        <v>67</v>
      </c>
      <c r="B5534" t="s">
        <v>653</v>
      </c>
      <c r="C5534" s="1">
        <v>42339</v>
      </c>
      <c r="D5534" t="s">
        <v>143</v>
      </c>
      <c r="E5534" t="str">
        <f t="shared" si="86"/>
        <v>2015/12</v>
      </c>
      <c r="F5534">
        <v>6640418.4266187204</v>
      </c>
      <c r="G5534">
        <v>-1.7844870095242465E-2</v>
      </c>
      <c r="H5534" t="s">
        <v>128</v>
      </c>
      <c r="I5534">
        <v>2015</v>
      </c>
      <c r="J5534" t="s">
        <v>663</v>
      </c>
      <c r="K5534">
        <v>461744.6082258136</v>
      </c>
      <c r="L5534">
        <v>6.953546878535069E-2</v>
      </c>
      <c r="M5534" t="s">
        <v>157</v>
      </c>
    </row>
    <row r="5535" spans="1:13" x14ac:dyDescent="0.3">
      <c r="A5535">
        <v>67</v>
      </c>
      <c r="B5535" t="s">
        <v>653</v>
      </c>
      <c r="C5535" s="1">
        <v>42309</v>
      </c>
      <c r="D5535" t="s">
        <v>145</v>
      </c>
      <c r="E5535" t="str">
        <f t="shared" si="86"/>
        <v>2015/11</v>
      </c>
      <c r="F5535">
        <v>6759979.4334094496</v>
      </c>
      <c r="G5535">
        <v>7.4135198860425258E-2</v>
      </c>
      <c r="H5535" t="s">
        <v>128</v>
      </c>
      <c r="I5535">
        <v>2015</v>
      </c>
      <c r="J5535" t="s">
        <v>663</v>
      </c>
      <c r="K5535">
        <v>461744.6082258136</v>
      </c>
      <c r="L5535">
        <v>6.8305623230709892E-2</v>
      </c>
      <c r="M5535" t="s">
        <v>157</v>
      </c>
    </row>
    <row r="5536" spans="1:13" x14ac:dyDescent="0.3">
      <c r="A5536">
        <v>67</v>
      </c>
      <c r="B5536" t="s">
        <v>653</v>
      </c>
      <c r="C5536" s="1">
        <v>42278</v>
      </c>
      <c r="D5536" t="s">
        <v>146</v>
      </c>
      <c r="E5536" t="str">
        <f t="shared" si="86"/>
        <v>2015/10</v>
      </c>
      <c r="F5536">
        <v>6276952.8565135198</v>
      </c>
      <c r="G5536">
        <v>7.6778222678241956E-2</v>
      </c>
      <c r="H5536" t="s">
        <v>128</v>
      </c>
      <c r="I5536">
        <v>2015</v>
      </c>
      <c r="J5536" t="s">
        <v>663</v>
      </c>
      <c r="K5536">
        <v>461744.6082258136</v>
      </c>
      <c r="L5536">
        <v>7.3561904761904759E-2</v>
      </c>
      <c r="M5536" t="s">
        <v>157</v>
      </c>
    </row>
    <row r="5537" spans="1:13" x14ac:dyDescent="0.3">
      <c r="A5537">
        <v>67</v>
      </c>
      <c r="B5537" t="s">
        <v>653</v>
      </c>
      <c r="C5537" s="1">
        <v>42248</v>
      </c>
      <c r="D5537" t="s">
        <v>147</v>
      </c>
      <c r="E5537" t="str">
        <f t="shared" si="86"/>
        <v>2015/09</v>
      </c>
      <c r="F5537">
        <v>5813056.0224605296</v>
      </c>
      <c r="G5537">
        <v>-4.2285387277123269E-2</v>
      </c>
      <c r="H5537" t="s">
        <v>128</v>
      </c>
      <c r="I5537">
        <v>2015</v>
      </c>
      <c r="J5537" t="s">
        <v>663</v>
      </c>
      <c r="K5537">
        <v>461744.6082258136</v>
      </c>
      <c r="L5537">
        <v>7.9432334118529277E-2</v>
      </c>
      <c r="M5537" t="s">
        <v>157</v>
      </c>
    </row>
    <row r="5538" spans="1:13" x14ac:dyDescent="0.3">
      <c r="A5538">
        <v>67</v>
      </c>
      <c r="B5538" t="s">
        <v>653</v>
      </c>
      <c r="C5538" s="1">
        <v>42217</v>
      </c>
      <c r="D5538" t="s">
        <v>148</v>
      </c>
      <c r="E5538" t="str">
        <f t="shared" si="86"/>
        <v>2015/08</v>
      </c>
      <c r="F5538">
        <v>6064134.4103744999</v>
      </c>
      <c r="G5538">
        <v>3.5725304242641802E-2</v>
      </c>
      <c r="H5538" t="s">
        <v>128</v>
      </c>
      <c r="I5538">
        <v>2015</v>
      </c>
      <c r="J5538" t="s">
        <v>663</v>
      </c>
      <c r="K5538">
        <v>461744.6082258136</v>
      </c>
      <c r="L5538">
        <v>7.614353129044478E-2</v>
      </c>
      <c r="M5538" t="s">
        <v>157</v>
      </c>
    </row>
    <row r="5539" spans="1:13" x14ac:dyDescent="0.3">
      <c r="A5539">
        <v>67</v>
      </c>
      <c r="B5539" t="s">
        <v>653</v>
      </c>
      <c r="C5539" s="1">
        <v>42186</v>
      </c>
      <c r="D5539" t="s">
        <v>149</v>
      </c>
      <c r="E5539" t="str">
        <f t="shared" si="86"/>
        <v>2015/07</v>
      </c>
      <c r="F5539">
        <v>5851315.5081464499</v>
      </c>
      <c r="G5539">
        <v>-1.2252681568085963E-3</v>
      </c>
      <c r="H5539" t="s">
        <v>128</v>
      </c>
      <c r="I5539">
        <v>2015</v>
      </c>
      <c r="J5539" t="s">
        <v>663</v>
      </c>
      <c r="K5539">
        <v>461744.6082258136</v>
      </c>
      <c r="L5539">
        <v>7.8912956852686053E-2</v>
      </c>
      <c r="M5539" t="s">
        <v>157</v>
      </c>
    </row>
    <row r="5540" spans="1:13" x14ac:dyDescent="0.3">
      <c r="A5540">
        <v>67</v>
      </c>
      <c r="B5540" t="s">
        <v>653</v>
      </c>
      <c r="C5540" s="1">
        <v>42156</v>
      </c>
      <c r="D5540" t="s">
        <v>150</v>
      </c>
      <c r="E5540" t="str">
        <f t="shared" si="86"/>
        <v>2015/06</v>
      </c>
      <c r="F5540">
        <v>5858489.3327459497</v>
      </c>
      <c r="G5540">
        <v>-2.0602636490458542E-2</v>
      </c>
      <c r="H5540" t="s">
        <v>128</v>
      </c>
      <c r="I5540">
        <v>2015</v>
      </c>
      <c r="J5540" t="s">
        <v>663</v>
      </c>
      <c r="K5540">
        <v>461744.6082258136</v>
      </c>
      <c r="L5540">
        <v>7.8816326530612268E-2</v>
      </c>
      <c r="M5540" t="s">
        <v>157</v>
      </c>
    </row>
    <row r="5541" spans="1:13" x14ac:dyDescent="0.3">
      <c r="A5541">
        <v>67</v>
      </c>
      <c r="B5541" t="s">
        <v>653</v>
      </c>
      <c r="C5541" s="1">
        <v>42125</v>
      </c>
      <c r="D5541" t="s">
        <v>151</v>
      </c>
      <c r="E5541" t="str">
        <f t="shared" si="86"/>
        <v>2015/05</v>
      </c>
      <c r="F5541">
        <v>5980441.6144031798</v>
      </c>
      <c r="G5541">
        <v>-4.3425582497004574E-2</v>
      </c>
      <c r="H5541" t="s">
        <v>128</v>
      </c>
      <c r="I5541">
        <v>2015</v>
      </c>
      <c r="J5541" t="s">
        <v>663</v>
      </c>
      <c r="K5541">
        <v>461744.6082258136</v>
      </c>
      <c r="L5541">
        <v>7.720911564687076E-2</v>
      </c>
      <c r="M5541" t="s">
        <v>157</v>
      </c>
    </row>
    <row r="5542" spans="1:13" x14ac:dyDescent="0.3">
      <c r="A5542">
        <v>67</v>
      </c>
      <c r="B5542" t="s">
        <v>653</v>
      </c>
      <c r="C5542" s="1">
        <v>42095</v>
      </c>
      <c r="D5542" t="s">
        <v>152</v>
      </c>
      <c r="E5542" t="str">
        <f t="shared" si="86"/>
        <v>2015/04</v>
      </c>
      <c r="F5542">
        <v>6245867.1954271002</v>
      </c>
      <c r="G5542">
        <v>4.4625850165920536E-2</v>
      </c>
      <c r="H5542" t="s">
        <v>128</v>
      </c>
      <c r="I5542">
        <v>2015</v>
      </c>
      <c r="J5542" t="s">
        <v>663</v>
      </c>
      <c r="K5542">
        <v>461744.6082258136</v>
      </c>
      <c r="L5542">
        <v>7.3928022126996076E-2</v>
      </c>
      <c r="M5542" t="s">
        <v>157</v>
      </c>
    </row>
    <row r="5543" spans="1:13" x14ac:dyDescent="0.3">
      <c r="A5543">
        <v>67</v>
      </c>
      <c r="B5543" t="s">
        <v>653</v>
      </c>
      <c r="C5543" s="1">
        <v>42064</v>
      </c>
      <c r="D5543" t="s">
        <v>153</v>
      </c>
      <c r="E5543" t="str">
        <f t="shared" si="86"/>
        <v>2015/03</v>
      </c>
      <c r="F5543">
        <v>5973267.78980368</v>
      </c>
      <c r="G5543">
        <v>-1.2728879205539723E-2</v>
      </c>
      <c r="H5543" t="s">
        <v>128</v>
      </c>
      <c r="I5543">
        <v>2015</v>
      </c>
      <c r="J5543" t="s">
        <v>663</v>
      </c>
      <c r="K5543">
        <v>461744.6082258136</v>
      </c>
      <c r="L5543">
        <v>7.7301842889750894E-2</v>
      </c>
      <c r="M5543" t="s">
        <v>157</v>
      </c>
    </row>
    <row r="5544" spans="1:13" x14ac:dyDescent="0.3">
      <c r="A5544">
        <v>67</v>
      </c>
      <c r="B5544" t="s">
        <v>653</v>
      </c>
      <c r="C5544" s="1">
        <v>42036</v>
      </c>
      <c r="D5544" t="s">
        <v>154</v>
      </c>
      <c r="E5544" t="str">
        <f t="shared" si="86"/>
        <v>2015/02</v>
      </c>
      <c r="F5544">
        <v>6049786.7611755002</v>
      </c>
      <c r="G5544">
        <v>9.8358255398931504E-2</v>
      </c>
      <c r="H5544" t="s">
        <v>128</v>
      </c>
      <c r="I5544">
        <v>2015</v>
      </c>
      <c r="J5544" t="s">
        <v>663</v>
      </c>
      <c r="K5544">
        <v>461744.6082258136</v>
      </c>
      <c r="L5544">
        <v>7.6324112973544633E-2</v>
      </c>
      <c r="M5544" t="s">
        <v>157</v>
      </c>
    </row>
    <row r="5545" spans="1:13" x14ac:dyDescent="0.3">
      <c r="A5545">
        <v>9</v>
      </c>
      <c r="B5545" t="s">
        <v>664</v>
      </c>
      <c r="C5545" s="1">
        <v>45901</v>
      </c>
      <c r="D5545" t="s">
        <v>12</v>
      </c>
      <c r="E5545" t="str">
        <f t="shared" si="86"/>
        <v>2025/09</v>
      </c>
      <c r="F5545">
        <v>10283428.9592067</v>
      </c>
      <c r="G5545">
        <v>0.10798310022398246</v>
      </c>
      <c r="H5545" t="s">
        <v>128</v>
      </c>
      <c r="I5545">
        <v>2025</v>
      </c>
      <c r="J5545" t="s">
        <v>665</v>
      </c>
      <c r="K5545">
        <v>8377249.0379933733</v>
      </c>
      <c r="L5545">
        <v>0.81463576704084351</v>
      </c>
      <c r="M5545" t="s">
        <v>33</v>
      </c>
    </row>
    <row r="5546" spans="1:13" x14ac:dyDescent="0.3">
      <c r="A5546">
        <v>9</v>
      </c>
      <c r="B5546" t="s">
        <v>664</v>
      </c>
      <c r="C5546" s="1">
        <v>45870</v>
      </c>
      <c r="D5546" t="s">
        <v>16</v>
      </c>
      <c r="E5546" t="str">
        <f t="shared" si="86"/>
        <v>2025/08</v>
      </c>
      <c r="F5546">
        <v>9230845.6176210605</v>
      </c>
      <c r="G5546">
        <v>-1.3271582540518979E-2</v>
      </c>
      <c r="H5546" t="s">
        <v>128</v>
      </c>
      <c r="I5546">
        <v>2025</v>
      </c>
      <c r="J5546" t="s">
        <v>665</v>
      </c>
      <c r="K5546">
        <v>8377249.0379933733</v>
      </c>
      <c r="L5546">
        <v>0.90752780243683973</v>
      </c>
      <c r="M5546" t="s">
        <v>33</v>
      </c>
    </row>
    <row r="5547" spans="1:13" x14ac:dyDescent="0.3">
      <c r="A5547">
        <v>9</v>
      </c>
      <c r="B5547" t="s">
        <v>664</v>
      </c>
      <c r="C5547" s="1">
        <v>45839</v>
      </c>
      <c r="D5547" t="s">
        <v>17</v>
      </c>
      <c r="E5547" t="str">
        <f t="shared" si="86"/>
        <v>2025/07</v>
      </c>
      <c r="F5547">
        <v>9354170.0924877804</v>
      </c>
      <c r="G5547">
        <v>3.952176364155368E-2</v>
      </c>
      <c r="H5547" t="s">
        <v>128</v>
      </c>
      <c r="I5547">
        <v>2025</v>
      </c>
      <c r="J5547" t="s">
        <v>665</v>
      </c>
      <c r="K5547">
        <v>8377249.0379933733</v>
      </c>
      <c r="L5547">
        <v>0.89556304355861982</v>
      </c>
      <c r="M5547" t="s">
        <v>33</v>
      </c>
    </row>
    <row r="5548" spans="1:13" x14ac:dyDescent="0.3">
      <c r="A5548">
        <v>9</v>
      </c>
      <c r="B5548" t="s">
        <v>664</v>
      </c>
      <c r="C5548" s="1">
        <v>45809</v>
      </c>
      <c r="D5548" t="s">
        <v>18</v>
      </c>
      <c r="E5548" t="str">
        <f t="shared" si="86"/>
        <v>2025/06</v>
      </c>
      <c r="F5548">
        <v>8991686.9604444895</v>
      </c>
      <c r="G5548">
        <v>1.0232964518553168E-2</v>
      </c>
      <c r="H5548" t="s">
        <v>128</v>
      </c>
      <c r="I5548">
        <v>2025</v>
      </c>
      <c r="J5548" t="s">
        <v>665</v>
      </c>
      <c r="K5548">
        <v>8377249.0379933733</v>
      </c>
      <c r="L5548">
        <v>0.93166600159079127</v>
      </c>
      <c r="M5548" t="s">
        <v>33</v>
      </c>
    </row>
    <row r="5549" spans="1:13" x14ac:dyDescent="0.3">
      <c r="A5549">
        <v>9</v>
      </c>
      <c r="B5549" t="s">
        <v>664</v>
      </c>
      <c r="C5549" s="1">
        <v>45778</v>
      </c>
      <c r="D5549" t="s">
        <v>19</v>
      </c>
      <c r="E5549" t="str">
        <f t="shared" si="86"/>
        <v>2025/05</v>
      </c>
      <c r="F5549">
        <v>8900144.5208941102</v>
      </c>
      <c r="G5549">
        <v>6.0380056934688328E-2</v>
      </c>
      <c r="H5549" t="s">
        <v>128</v>
      </c>
      <c r="I5549">
        <v>2025</v>
      </c>
      <c r="J5549" t="s">
        <v>665</v>
      </c>
      <c r="K5549">
        <v>8377249.0379933733</v>
      </c>
      <c r="L5549">
        <v>0.94124865257264312</v>
      </c>
      <c r="M5549" t="s">
        <v>33</v>
      </c>
    </row>
    <row r="5550" spans="1:13" x14ac:dyDescent="0.3">
      <c r="A5550">
        <v>9</v>
      </c>
      <c r="B5550" t="s">
        <v>664</v>
      </c>
      <c r="C5550" s="1">
        <v>45748</v>
      </c>
      <c r="D5550" t="s">
        <v>20</v>
      </c>
      <c r="E5550" t="str">
        <f t="shared" si="86"/>
        <v>2025/04</v>
      </c>
      <c r="F5550">
        <v>8378655.4822359802</v>
      </c>
      <c r="G5550">
        <v>0.12342969081101787</v>
      </c>
      <c r="H5550" t="s">
        <v>128</v>
      </c>
      <c r="I5550">
        <v>2025</v>
      </c>
      <c r="J5550" t="s">
        <v>665</v>
      </c>
      <c r="K5550">
        <v>8377249.0379933733</v>
      </c>
      <c r="L5550">
        <v>0.99983213962603079</v>
      </c>
      <c r="M5550" t="s">
        <v>33</v>
      </c>
    </row>
    <row r="5551" spans="1:13" x14ac:dyDescent="0.3">
      <c r="A5551">
        <v>9</v>
      </c>
      <c r="B5551" t="s">
        <v>664</v>
      </c>
      <c r="C5551" s="1">
        <v>45717</v>
      </c>
      <c r="D5551" t="s">
        <v>21</v>
      </c>
      <c r="E5551" t="str">
        <f t="shared" si="86"/>
        <v>2025/03</v>
      </c>
      <c r="F5551">
        <v>7405757.71424287</v>
      </c>
      <c r="G5551">
        <v>-9.2953769044518617E-2</v>
      </c>
      <c r="H5551" t="s">
        <v>128</v>
      </c>
      <c r="I5551">
        <v>2025</v>
      </c>
      <c r="J5551" t="s">
        <v>665</v>
      </c>
      <c r="K5551">
        <v>8377249.0379933733</v>
      </c>
      <c r="L5551">
        <v>1.131180543738572</v>
      </c>
      <c r="M5551" t="s">
        <v>33</v>
      </c>
    </row>
    <row r="5552" spans="1:13" x14ac:dyDescent="0.3">
      <c r="A5552">
        <v>9</v>
      </c>
      <c r="B5552" t="s">
        <v>664</v>
      </c>
      <c r="C5552" s="1">
        <v>45689</v>
      </c>
      <c r="D5552" t="s">
        <v>22</v>
      </c>
      <c r="E5552" t="str">
        <f t="shared" si="86"/>
        <v>2025/02</v>
      </c>
      <c r="F5552">
        <v>8127159.9769916497</v>
      </c>
      <c r="G5552">
        <v>1.6491252153906739E-2</v>
      </c>
      <c r="H5552" t="s">
        <v>128</v>
      </c>
      <c r="I5552">
        <v>2025</v>
      </c>
      <c r="J5552" t="s">
        <v>665</v>
      </c>
      <c r="K5552">
        <v>8377249.0379933733</v>
      </c>
      <c r="L5552">
        <v>1.030772011589502</v>
      </c>
      <c r="M5552" t="s">
        <v>33</v>
      </c>
    </row>
    <row r="5553" spans="1:13" x14ac:dyDescent="0.3">
      <c r="A5553">
        <v>9</v>
      </c>
      <c r="B5553" t="s">
        <v>664</v>
      </c>
      <c r="C5553" s="1">
        <v>45658</v>
      </c>
      <c r="D5553" t="s">
        <v>23</v>
      </c>
      <c r="E5553" t="str">
        <f t="shared" si="86"/>
        <v>2025/01</v>
      </c>
      <c r="F5553">
        <v>7994232.0193423303</v>
      </c>
      <c r="G5553">
        <v>-4.2920605119883626E-3</v>
      </c>
      <c r="H5553" t="s">
        <v>128</v>
      </c>
      <c r="I5553">
        <v>2025</v>
      </c>
      <c r="J5553" t="s">
        <v>665</v>
      </c>
      <c r="K5553">
        <v>8377249.0379933733</v>
      </c>
      <c r="L5553">
        <v>1.0479116715307135</v>
      </c>
      <c r="M5553" t="s">
        <v>33</v>
      </c>
    </row>
    <row r="5554" spans="1:13" x14ac:dyDescent="0.3">
      <c r="A5554">
        <v>9</v>
      </c>
      <c r="B5554" t="s">
        <v>664</v>
      </c>
      <c r="C5554" s="1">
        <v>45627</v>
      </c>
      <c r="D5554" t="s">
        <v>24</v>
      </c>
      <c r="E5554" t="str">
        <f t="shared" si="86"/>
        <v>2024/12</v>
      </c>
      <c r="F5554">
        <v>8028617.48638207</v>
      </c>
      <c r="G5554">
        <v>4.0305779539550203E-2</v>
      </c>
      <c r="H5554" t="s">
        <v>128</v>
      </c>
      <c r="I5554">
        <v>2024</v>
      </c>
      <c r="J5554" t="s">
        <v>666</v>
      </c>
      <c r="K5554">
        <v>8687998.3942078985</v>
      </c>
      <c r="L5554">
        <v>1.0821288234175128</v>
      </c>
      <c r="M5554" t="s">
        <v>33</v>
      </c>
    </row>
    <row r="5555" spans="1:13" x14ac:dyDescent="0.3">
      <c r="A5555">
        <v>9</v>
      </c>
      <c r="B5555" t="s">
        <v>664</v>
      </c>
      <c r="C5555" s="1">
        <v>45597</v>
      </c>
      <c r="D5555" t="s">
        <v>26</v>
      </c>
      <c r="E5555" t="str">
        <f t="shared" si="86"/>
        <v>2024/11</v>
      </c>
      <c r="F5555">
        <v>7711452.52695511</v>
      </c>
      <c r="G5555">
        <v>-2.075127200981219E-2</v>
      </c>
      <c r="H5555" t="s">
        <v>128</v>
      </c>
      <c r="I5555">
        <v>2024</v>
      </c>
      <c r="J5555" t="s">
        <v>666</v>
      </c>
      <c r="K5555">
        <v>8687998.3942078985</v>
      </c>
      <c r="L5555">
        <v>1.1266357879840805</v>
      </c>
      <c r="M5555" t="s">
        <v>33</v>
      </c>
    </row>
    <row r="5556" spans="1:13" x14ac:dyDescent="0.3">
      <c r="A5556">
        <v>9</v>
      </c>
      <c r="B5556" t="s">
        <v>664</v>
      </c>
      <c r="C5556" s="1">
        <v>45566</v>
      </c>
      <c r="D5556" t="s">
        <v>27</v>
      </c>
      <c r="E5556" t="str">
        <f t="shared" si="86"/>
        <v>2024/10</v>
      </c>
      <c r="F5556">
        <v>7873146.8551300503</v>
      </c>
      <c r="G5556">
        <v>-0.10534006799952322</v>
      </c>
      <c r="H5556" t="s">
        <v>128</v>
      </c>
      <c r="I5556">
        <v>2024</v>
      </c>
      <c r="J5556" t="s">
        <v>666</v>
      </c>
      <c r="K5556">
        <v>8687998.3942078985</v>
      </c>
      <c r="L5556">
        <v>1.1034975663570787</v>
      </c>
      <c r="M5556" t="s">
        <v>33</v>
      </c>
    </row>
    <row r="5557" spans="1:13" x14ac:dyDescent="0.3">
      <c r="A5557">
        <v>9</v>
      </c>
      <c r="B5557" t="s">
        <v>664</v>
      </c>
      <c r="C5557" s="1">
        <v>45536</v>
      </c>
      <c r="D5557" t="s">
        <v>28</v>
      </c>
      <c r="E5557" t="str">
        <f t="shared" si="86"/>
        <v>2024/09</v>
      </c>
      <c r="F5557">
        <v>8747762.0770658702</v>
      </c>
      <c r="G5557">
        <v>1.0369830577443725E-2</v>
      </c>
      <c r="H5557" t="s">
        <v>128</v>
      </c>
      <c r="I5557">
        <v>2024</v>
      </c>
      <c r="J5557" t="s">
        <v>666</v>
      </c>
      <c r="K5557">
        <v>8687998.3942078985</v>
      </c>
      <c r="L5557">
        <v>0.99316811747605083</v>
      </c>
      <c r="M5557" t="s">
        <v>33</v>
      </c>
    </row>
    <row r="5558" spans="1:13" x14ac:dyDescent="0.3">
      <c r="A5558">
        <v>9</v>
      </c>
      <c r="B5558" t="s">
        <v>664</v>
      </c>
      <c r="C5558" s="1">
        <v>45505</v>
      </c>
      <c r="D5558" t="s">
        <v>29</v>
      </c>
      <c r="E5558" t="str">
        <f t="shared" si="86"/>
        <v>2024/08</v>
      </c>
      <c r="F5558">
        <v>8657517.9830639195</v>
      </c>
      <c r="G5558">
        <v>6.0613150851813249E-2</v>
      </c>
      <c r="H5558" t="s">
        <v>128</v>
      </c>
      <c r="I5558">
        <v>2024</v>
      </c>
      <c r="J5558" t="s">
        <v>666</v>
      </c>
      <c r="K5558">
        <v>8687998.3942078985</v>
      </c>
      <c r="L5558">
        <v>1.0035206870148703</v>
      </c>
      <c r="M5558" t="s">
        <v>33</v>
      </c>
    </row>
    <row r="5559" spans="1:13" x14ac:dyDescent="0.3">
      <c r="A5559">
        <v>9</v>
      </c>
      <c r="B5559" t="s">
        <v>664</v>
      </c>
      <c r="C5559" s="1">
        <v>45474</v>
      </c>
      <c r="D5559" t="s">
        <v>30</v>
      </c>
      <c r="E5559" t="str">
        <f t="shared" si="86"/>
        <v>2024/07</v>
      </c>
      <c r="F5559">
        <v>8148345.6882033003</v>
      </c>
      <c r="G5559">
        <v>7.1032129148738757E-2</v>
      </c>
      <c r="H5559" t="s">
        <v>128</v>
      </c>
      <c r="I5559">
        <v>2024</v>
      </c>
      <c r="J5559" t="s">
        <v>666</v>
      </c>
      <c r="K5559">
        <v>8687998.3942078985</v>
      </c>
      <c r="L5559">
        <v>1.0662284992137576</v>
      </c>
      <c r="M5559" t="s">
        <v>33</v>
      </c>
    </row>
    <row r="5560" spans="1:13" x14ac:dyDescent="0.3">
      <c r="A5560">
        <v>9</v>
      </c>
      <c r="B5560" t="s">
        <v>664</v>
      </c>
      <c r="C5560" s="1">
        <v>45444</v>
      </c>
      <c r="D5560" t="s">
        <v>31</v>
      </c>
      <c r="E5560" t="str">
        <f t="shared" si="86"/>
        <v>2024/06</v>
      </c>
      <c r="F5560">
        <v>7589629.6401866097</v>
      </c>
      <c r="G5560">
        <v>-9.2818565300384348E-2</v>
      </c>
      <c r="H5560" t="s">
        <v>128</v>
      </c>
      <c r="I5560">
        <v>2024</v>
      </c>
      <c r="J5560" t="s">
        <v>666</v>
      </c>
      <c r="K5560">
        <v>8687998.3942078985</v>
      </c>
      <c r="L5560">
        <v>1.1447196775196375</v>
      </c>
      <c r="M5560" t="s">
        <v>33</v>
      </c>
    </row>
    <row r="5561" spans="1:13" x14ac:dyDescent="0.3">
      <c r="A5561">
        <v>9</v>
      </c>
      <c r="B5561" t="s">
        <v>664</v>
      </c>
      <c r="C5561" s="1">
        <v>45413</v>
      </c>
      <c r="D5561" t="s">
        <v>32</v>
      </c>
      <c r="E5561" t="str">
        <f t="shared" si="86"/>
        <v>2024/05</v>
      </c>
      <c r="F5561">
        <v>8327817.0229031397</v>
      </c>
      <c r="G5561">
        <v>5.5355509753383166E-2</v>
      </c>
      <c r="H5561" t="s">
        <v>128</v>
      </c>
      <c r="I5561">
        <v>2024</v>
      </c>
      <c r="J5561" t="s">
        <v>666</v>
      </c>
      <c r="K5561">
        <v>8687998.3942078985</v>
      </c>
      <c r="L5561">
        <v>1.0432503944688252</v>
      </c>
      <c r="M5561" t="s">
        <v>33</v>
      </c>
    </row>
    <row r="5562" spans="1:13" x14ac:dyDescent="0.3">
      <c r="A5562">
        <v>9</v>
      </c>
      <c r="B5562" t="s">
        <v>664</v>
      </c>
      <c r="C5562" s="1">
        <v>45383</v>
      </c>
      <c r="D5562" t="s">
        <v>34</v>
      </c>
      <c r="E5562" t="str">
        <f t="shared" si="86"/>
        <v>2024/04</v>
      </c>
      <c r="F5562">
        <v>7879353.4420693498</v>
      </c>
      <c r="G5562">
        <v>-2.2892462558864225E-2</v>
      </c>
      <c r="H5562" t="s">
        <v>128</v>
      </c>
      <c r="I5562">
        <v>2024</v>
      </c>
      <c r="J5562" t="s">
        <v>666</v>
      </c>
      <c r="K5562">
        <v>8687998.3942078985</v>
      </c>
      <c r="L5562">
        <v>1.1026283384904454</v>
      </c>
      <c r="M5562" t="s">
        <v>33</v>
      </c>
    </row>
    <row r="5563" spans="1:13" x14ac:dyDescent="0.3">
      <c r="A5563">
        <v>9</v>
      </c>
      <c r="B5563" t="s">
        <v>664</v>
      </c>
      <c r="C5563" s="1">
        <v>45352</v>
      </c>
      <c r="D5563" t="s">
        <v>35</v>
      </c>
      <c r="E5563" t="str">
        <f t="shared" si="86"/>
        <v>2024/03</v>
      </c>
      <c r="F5563">
        <v>8061811.7373143304</v>
      </c>
      <c r="G5563">
        <v>8.3206880454913826E-2</v>
      </c>
      <c r="H5563" t="s">
        <v>128</v>
      </c>
      <c r="I5563">
        <v>2024</v>
      </c>
      <c r="J5563" t="s">
        <v>666</v>
      </c>
      <c r="K5563">
        <v>8687998.3942078985</v>
      </c>
      <c r="L5563">
        <v>1.0776731927384566</v>
      </c>
      <c r="M5563" t="s">
        <v>33</v>
      </c>
    </row>
    <row r="5564" spans="1:13" x14ac:dyDescent="0.3">
      <c r="A5564">
        <v>9</v>
      </c>
      <c r="B5564" t="s">
        <v>664</v>
      </c>
      <c r="C5564" s="1">
        <v>45323</v>
      </c>
      <c r="D5564" t="s">
        <v>36</v>
      </c>
      <c r="E5564" t="str">
        <f t="shared" si="86"/>
        <v>2024/02</v>
      </c>
      <c r="F5564">
        <v>7418162.8494471302</v>
      </c>
      <c r="G5564">
        <v>-7.9285892212898043E-2</v>
      </c>
      <c r="H5564" t="s">
        <v>128</v>
      </c>
      <c r="I5564">
        <v>2024</v>
      </c>
      <c r="J5564" t="s">
        <v>666</v>
      </c>
      <c r="K5564">
        <v>8687998.3942078985</v>
      </c>
      <c r="L5564">
        <v>1.1711792488965658</v>
      </c>
      <c r="M5564" t="s">
        <v>33</v>
      </c>
    </row>
    <row r="5565" spans="1:13" x14ac:dyDescent="0.3">
      <c r="A5565">
        <v>9</v>
      </c>
      <c r="B5565" t="s">
        <v>664</v>
      </c>
      <c r="C5565" s="1">
        <v>45292</v>
      </c>
      <c r="D5565" t="s">
        <v>37</v>
      </c>
      <c r="E5565" t="str">
        <f t="shared" si="86"/>
        <v>2024/01</v>
      </c>
      <c r="F5565">
        <v>8030263.3591120802</v>
      </c>
      <c r="G5565">
        <v>-0.12805706109795059</v>
      </c>
      <c r="H5565" t="s">
        <v>128</v>
      </c>
      <c r="I5565">
        <v>2024</v>
      </c>
      <c r="J5565" t="s">
        <v>666</v>
      </c>
      <c r="K5565">
        <v>8687998.3942078985</v>
      </c>
      <c r="L5565">
        <v>1.0819070316479067</v>
      </c>
      <c r="M5565" t="s">
        <v>33</v>
      </c>
    </row>
    <row r="5566" spans="1:13" x14ac:dyDescent="0.3">
      <c r="A5566">
        <v>9</v>
      </c>
      <c r="B5566" t="s">
        <v>664</v>
      </c>
      <c r="C5566" s="1">
        <v>45261</v>
      </c>
      <c r="D5566" t="s">
        <v>38</v>
      </c>
      <c r="E5566" t="str">
        <f t="shared" si="86"/>
        <v>2023/12</v>
      </c>
      <c r="F5566">
        <v>9127340.7344718091</v>
      </c>
      <c r="G5566">
        <v>5.6785531146353166E-2</v>
      </c>
      <c r="H5566" t="s">
        <v>128</v>
      </c>
      <c r="I5566">
        <v>2023</v>
      </c>
      <c r="J5566" t="s">
        <v>667</v>
      </c>
      <c r="K5566">
        <v>8771264.06254071</v>
      </c>
      <c r="L5566">
        <v>0.96098790630371866</v>
      </c>
      <c r="M5566" t="s">
        <v>33</v>
      </c>
    </row>
    <row r="5567" spans="1:13" x14ac:dyDescent="0.3">
      <c r="A5567">
        <v>9</v>
      </c>
      <c r="B5567" t="s">
        <v>664</v>
      </c>
      <c r="C5567" s="1">
        <v>45231</v>
      </c>
      <c r="D5567" t="s">
        <v>40</v>
      </c>
      <c r="E5567" t="str">
        <f t="shared" si="86"/>
        <v>2023/11</v>
      </c>
      <c r="F5567">
        <v>8623481.1966837794</v>
      </c>
      <c r="G5567">
        <v>0.10551579190689823</v>
      </c>
      <c r="H5567" t="s">
        <v>128</v>
      </c>
      <c r="I5567">
        <v>2023</v>
      </c>
      <c r="J5567" t="s">
        <v>667</v>
      </c>
      <c r="K5567">
        <v>8771264.06254071</v>
      </c>
      <c r="L5567">
        <v>1.0171372630711784</v>
      </c>
      <c r="M5567" t="s">
        <v>33</v>
      </c>
    </row>
    <row r="5568" spans="1:13" x14ac:dyDescent="0.3">
      <c r="A5568">
        <v>9</v>
      </c>
      <c r="B5568" t="s">
        <v>664</v>
      </c>
      <c r="C5568" s="1">
        <v>45200</v>
      </c>
      <c r="D5568" t="s">
        <v>41</v>
      </c>
      <c r="E5568" t="str">
        <f t="shared" si="86"/>
        <v>2023/10</v>
      </c>
      <c r="F5568">
        <v>7759928.0509410398</v>
      </c>
      <c r="G5568">
        <v>1.7743593150932879E-2</v>
      </c>
      <c r="H5568" t="s">
        <v>128</v>
      </c>
      <c r="I5568">
        <v>2023</v>
      </c>
      <c r="J5568" t="s">
        <v>667</v>
      </c>
      <c r="K5568">
        <v>8771264.06254071</v>
      </c>
      <c r="L5568">
        <v>1.1303280139919629</v>
      </c>
      <c r="M5568" t="s">
        <v>33</v>
      </c>
    </row>
    <row r="5569" spans="1:13" x14ac:dyDescent="0.3">
      <c r="A5569">
        <v>9</v>
      </c>
      <c r="B5569" t="s">
        <v>664</v>
      </c>
      <c r="C5569" s="1">
        <v>45170</v>
      </c>
      <c r="D5569" t="s">
        <v>42</v>
      </c>
      <c r="E5569" t="str">
        <f t="shared" si="86"/>
        <v>2023/09</v>
      </c>
      <c r="F5569">
        <v>7623453.4006253099</v>
      </c>
      <c r="G5569">
        <v>-6.6193543321897585E-2</v>
      </c>
      <c r="H5569" t="s">
        <v>128</v>
      </c>
      <c r="I5569">
        <v>2023</v>
      </c>
      <c r="J5569" t="s">
        <v>667</v>
      </c>
      <c r="K5569">
        <v>8771264.06254071</v>
      </c>
      <c r="L5569">
        <v>1.1505630849427442</v>
      </c>
      <c r="M5569" t="s">
        <v>33</v>
      </c>
    </row>
    <row r="5570" spans="1:13" x14ac:dyDescent="0.3">
      <c r="A5570">
        <v>9</v>
      </c>
      <c r="B5570" t="s">
        <v>664</v>
      </c>
      <c r="C5570" s="1">
        <v>45139</v>
      </c>
      <c r="D5570" t="s">
        <v>43</v>
      </c>
      <c r="E5570" t="str">
        <f t="shared" si="86"/>
        <v>2023/08</v>
      </c>
      <c r="F5570">
        <v>8145152.8870201502</v>
      </c>
      <c r="G5570">
        <v>-2.637448174820892E-2</v>
      </c>
      <c r="H5570" t="s">
        <v>128</v>
      </c>
      <c r="I5570">
        <v>2023</v>
      </c>
      <c r="J5570" t="s">
        <v>667</v>
      </c>
      <c r="K5570">
        <v>8771264.06254071</v>
      </c>
      <c r="L5570">
        <v>1.0768691741217418</v>
      </c>
      <c r="M5570" t="s">
        <v>33</v>
      </c>
    </row>
    <row r="5571" spans="1:13" x14ac:dyDescent="0.3">
      <c r="A5571">
        <v>9</v>
      </c>
      <c r="B5571" t="s">
        <v>664</v>
      </c>
      <c r="C5571" s="1">
        <v>45108</v>
      </c>
      <c r="D5571" t="s">
        <v>44</v>
      </c>
      <c r="E5571" t="str">
        <f t="shared" ref="E5571:E5634" si="87">TEXT(C5571,"yyyy/mm")</f>
        <v>2023/07</v>
      </c>
      <c r="F5571">
        <v>8362835.0823125597</v>
      </c>
      <c r="G5571">
        <v>3.0968113424349658E-2</v>
      </c>
      <c r="H5571" t="s">
        <v>128</v>
      </c>
      <c r="I5571">
        <v>2023</v>
      </c>
      <c r="J5571" t="s">
        <v>667</v>
      </c>
      <c r="K5571">
        <v>8771264.06254071</v>
      </c>
      <c r="L5571">
        <v>1.0488385788082775</v>
      </c>
      <c r="M5571" t="s">
        <v>33</v>
      </c>
    </row>
    <row r="5572" spans="1:13" x14ac:dyDescent="0.3">
      <c r="A5572">
        <v>9</v>
      </c>
      <c r="B5572" t="s">
        <v>664</v>
      </c>
      <c r="C5572" s="1">
        <v>45078</v>
      </c>
      <c r="D5572" t="s">
        <v>45</v>
      </c>
      <c r="E5572" t="str">
        <f t="shared" si="87"/>
        <v>2023/06</v>
      </c>
      <c r="F5572">
        <v>8107822.86055048</v>
      </c>
      <c r="G5572">
        <v>-5.8044525998472568E-3</v>
      </c>
      <c r="H5572" t="s">
        <v>128</v>
      </c>
      <c r="I5572">
        <v>2023</v>
      </c>
      <c r="J5572" t="s">
        <v>667</v>
      </c>
      <c r="K5572">
        <v>8771264.06254071</v>
      </c>
      <c r="L5572">
        <v>1.0818272936398596</v>
      </c>
      <c r="M5572" t="s">
        <v>33</v>
      </c>
    </row>
    <row r="5573" spans="1:13" x14ac:dyDescent="0.3">
      <c r="A5573">
        <v>9</v>
      </c>
      <c r="B5573" t="s">
        <v>664</v>
      </c>
      <c r="C5573" s="1">
        <v>45047</v>
      </c>
      <c r="D5573" t="s">
        <v>46</v>
      </c>
      <c r="E5573" t="str">
        <f t="shared" si="87"/>
        <v>2023/05</v>
      </c>
      <c r="F5573">
        <v>8155021.1817257497</v>
      </c>
      <c r="G5573">
        <v>-1.8203194320526021E-2</v>
      </c>
      <c r="H5573" t="s">
        <v>128</v>
      </c>
      <c r="I5573">
        <v>2023</v>
      </c>
      <c r="J5573" t="s">
        <v>667</v>
      </c>
      <c r="K5573">
        <v>8771264.06254071</v>
      </c>
      <c r="L5573">
        <v>1.0755660674672278</v>
      </c>
      <c r="M5573" t="s">
        <v>33</v>
      </c>
    </row>
    <row r="5574" spans="1:13" x14ac:dyDescent="0.3">
      <c r="A5574">
        <v>9</v>
      </c>
      <c r="B5574" t="s">
        <v>664</v>
      </c>
      <c r="C5574" s="1">
        <v>45017</v>
      </c>
      <c r="D5574" t="s">
        <v>47</v>
      </c>
      <c r="E5574" t="str">
        <f t="shared" si="87"/>
        <v>2023/04</v>
      </c>
      <c r="F5574">
        <v>8304827.9613494202</v>
      </c>
      <c r="G5574">
        <v>-6.9328765559483977E-3</v>
      </c>
      <c r="H5574" t="s">
        <v>128</v>
      </c>
      <c r="I5574">
        <v>2023</v>
      </c>
      <c r="J5574" t="s">
        <v>667</v>
      </c>
      <c r="K5574">
        <v>8771264.06254071</v>
      </c>
      <c r="L5574">
        <v>1.0561644507703325</v>
      </c>
      <c r="M5574" t="s">
        <v>33</v>
      </c>
    </row>
    <row r="5575" spans="1:13" x14ac:dyDescent="0.3">
      <c r="A5575">
        <v>9</v>
      </c>
      <c r="B5575" t="s">
        <v>664</v>
      </c>
      <c r="C5575" s="1">
        <v>44986</v>
      </c>
      <c r="D5575" t="s">
        <v>48</v>
      </c>
      <c r="E5575" t="str">
        <f t="shared" si="87"/>
        <v>2023/03</v>
      </c>
      <c r="F5575">
        <v>8362604.3553101597</v>
      </c>
      <c r="G5575">
        <v>4.2943345150718057E-2</v>
      </c>
      <c r="H5575" t="s">
        <v>128</v>
      </c>
      <c r="I5575">
        <v>2023</v>
      </c>
      <c r="J5575" t="s">
        <v>667</v>
      </c>
      <c r="K5575">
        <v>8771264.06254071</v>
      </c>
      <c r="L5575">
        <v>1.0488675166093511</v>
      </c>
      <c r="M5575" t="s">
        <v>33</v>
      </c>
    </row>
    <row r="5576" spans="1:13" x14ac:dyDescent="0.3">
      <c r="A5576">
        <v>9</v>
      </c>
      <c r="B5576" t="s">
        <v>664</v>
      </c>
      <c r="C5576" s="1">
        <v>44958</v>
      </c>
      <c r="D5576" t="s">
        <v>49</v>
      </c>
      <c r="E5576" t="str">
        <f t="shared" si="87"/>
        <v>2023/02</v>
      </c>
      <c r="F5576">
        <v>8011087.8166919602</v>
      </c>
      <c r="G5576">
        <v>2.1139436389747194E-2</v>
      </c>
      <c r="H5576" t="s">
        <v>128</v>
      </c>
      <c r="I5576">
        <v>2023</v>
      </c>
      <c r="J5576" t="s">
        <v>667</v>
      </c>
      <c r="K5576">
        <v>8771264.06254071</v>
      </c>
      <c r="L5576">
        <v>1.0948905146520602</v>
      </c>
      <c r="M5576" t="s">
        <v>33</v>
      </c>
    </row>
    <row r="5577" spans="1:13" x14ac:dyDescent="0.3">
      <c r="A5577">
        <v>9</v>
      </c>
      <c r="B5577" t="s">
        <v>664</v>
      </c>
      <c r="C5577" s="1">
        <v>44927</v>
      </c>
      <c r="D5577" t="s">
        <v>50</v>
      </c>
      <c r="E5577" t="str">
        <f t="shared" si="87"/>
        <v>2023/01</v>
      </c>
      <c r="F5577">
        <v>7843515.3692177599</v>
      </c>
      <c r="G5577">
        <v>0.24143486955658333</v>
      </c>
      <c r="H5577" t="s">
        <v>128</v>
      </c>
      <c r="I5577">
        <v>2023</v>
      </c>
      <c r="J5577" t="s">
        <v>667</v>
      </c>
      <c r="K5577">
        <v>8771264.06254071</v>
      </c>
      <c r="L5577">
        <v>1.1182822560613501</v>
      </c>
      <c r="M5577" t="s">
        <v>33</v>
      </c>
    </row>
    <row r="5578" spans="1:13" x14ac:dyDescent="0.3">
      <c r="A5578">
        <v>9</v>
      </c>
      <c r="B5578" t="s">
        <v>664</v>
      </c>
      <c r="C5578" s="1">
        <v>44896</v>
      </c>
      <c r="D5578" t="s">
        <v>51</v>
      </c>
      <c r="E5578" t="str">
        <f t="shared" si="87"/>
        <v>2022/12</v>
      </c>
      <c r="F5578">
        <v>6161081.0251244102</v>
      </c>
      <c r="G5578">
        <v>-2.2237079498144199E-2</v>
      </c>
      <c r="H5578" t="s">
        <v>128</v>
      </c>
      <c r="I5578">
        <v>2022</v>
      </c>
      <c r="J5578" t="s">
        <v>668</v>
      </c>
      <c r="K5578">
        <v>11280910.589708496</v>
      </c>
      <c r="L5578">
        <v>1.830995330804094</v>
      </c>
      <c r="M5578" t="s">
        <v>33</v>
      </c>
    </row>
    <row r="5579" spans="1:13" x14ac:dyDescent="0.3">
      <c r="A5579">
        <v>9</v>
      </c>
      <c r="B5579" t="s">
        <v>664</v>
      </c>
      <c r="C5579" s="1">
        <v>44866</v>
      </c>
      <c r="D5579" t="s">
        <v>53</v>
      </c>
      <c r="E5579" t="str">
        <f t="shared" si="87"/>
        <v>2022/11</v>
      </c>
      <c r="F5579">
        <v>6299620.1173016904</v>
      </c>
      <c r="G5579">
        <v>0.13551680297680282</v>
      </c>
      <c r="H5579" t="s">
        <v>128</v>
      </c>
      <c r="I5579">
        <v>2022</v>
      </c>
      <c r="J5579" t="s">
        <v>668</v>
      </c>
      <c r="K5579">
        <v>11280910.589708496</v>
      </c>
      <c r="L5579">
        <v>1.7907287073907618</v>
      </c>
      <c r="M5579" t="s">
        <v>33</v>
      </c>
    </row>
    <row r="5580" spans="1:13" x14ac:dyDescent="0.3">
      <c r="A5580">
        <v>9</v>
      </c>
      <c r="B5580" t="s">
        <v>664</v>
      </c>
      <c r="C5580" s="1">
        <v>44835</v>
      </c>
      <c r="D5580" t="s">
        <v>54</v>
      </c>
      <c r="E5580" t="str">
        <f t="shared" si="87"/>
        <v>2022/10</v>
      </c>
      <c r="F5580">
        <v>5501234.5449115699</v>
      </c>
      <c r="G5580">
        <v>0.10921932222608975</v>
      </c>
      <c r="H5580" t="s">
        <v>128</v>
      </c>
      <c r="I5580">
        <v>2022</v>
      </c>
      <c r="J5580" t="s">
        <v>668</v>
      </c>
      <c r="K5580">
        <v>11280910.589708496</v>
      </c>
      <c r="L5580">
        <v>2.0506143662140173</v>
      </c>
      <c r="M5580" t="s">
        <v>33</v>
      </c>
    </row>
    <row r="5581" spans="1:13" x14ac:dyDescent="0.3">
      <c r="A5581">
        <v>9</v>
      </c>
      <c r="B5581" t="s">
        <v>664</v>
      </c>
      <c r="C5581" s="1">
        <v>44805</v>
      </c>
      <c r="D5581" t="s">
        <v>55</v>
      </c>
      <c r="E5581" t="str">
        <f t="shared" si="87"/>
        <v>2022/09</v>
      </c>
      <c r="F5581">
        <v>4932042.5250386903</v>
      </c>
      <c r="G5581">
        <v>-0.1543247160437336</v>
      </c>
      <c r="H5581" t="s">
        <v>128</v>
      </c>
      <c r="I5581">
        <v>2022</v>
      </c>
      <c r="J5581" t="s">
        <v>668</v>
      </c>
      <c r="K5581">
        <v>11280910.589708496</v>
      </c>
      <c r="L5581">
        <v>2.2872695303088451</v>
      </c>
      <c r="M5581" t="s">
        <v>33</v>
      </c>
    </row>
    <row r="5582" spans="1:13" x14ac:dyDescent="0.3">
      <c r="A5582">
        <v>9</v>
      </c>
      <c r="B5582" t="s">
        <v>664</v>
      </c>
      <c r="C5582" s="1">
        <v>44774</v>
      </c>
      <c r="D5582" t="s">
        <v>56</v>
      </c>
      <c r="E5582" t="str">
        <f t="shared" si="87"/>
        <v>2022/08</v>
      </c>
      <c r="F5582">
        <v>5755051.1127152396</v>
      </c>
      <c r="G5582">
        <v>-7.1424111326821985E-2</v>
      </c>
      <c r="H5582" t="s">
        <v>128</v>
      </c>
      <c r="I5582">
        <v>2022</v>
      </c>
      <c r="J5582" t="s">
        <v>668</v>
      </c>
      <c r="K5582">
        <v>11280910.589708496</v>
      </c>
      <c r="L5582">
        <v>1.9601755690378482</v>
      </c>
      <c r="M5582" t="s">
        <v>33</v>
      </c>
    </row>
    <row r="5583" spans="1:13" x14ac:dyDescent="0.3">
      <c r="A5583">
        <v>9</v>
      </c>
      <c r="B5583" t="s">
        <v>664</v>
      </c>
      <c r="C5583" s="1">
        <v>44743</v>
      </c>
      <c r="D5583" t="s">
        <v>57</v>
      </c>
      <c r="E5583" t="str">
        <f t="shared" si="87"/>
        <v>2022/07</v>
      </c>
      <c r="F5583">
        <v>6181135.7623901796</v>
      </c>
      <c r="G5583">
        <v>6.8834558591067532E-2</v>
      </c>
      <c r="H5583" t="s">
        <v>128</v>
      </c>
      <c r="I5583">
        <v>2022</v>
      </c>
      <c r="J5583" t="s">
        <v>668</v>
      </c>
      <c r="K5583">
        <v>11280910.589708496</v>
      </c>
      <c r="L5583">
        <v>1.8250546539275958</v>
      </c>
      <c r="M5583" t="s">
        <v>33</v>
      </c>
    </row>
    <row r="5584" spans="1:13" x14ac:dyDescent="0.3">
      <c r="A5584">
        <v>9</v>
      </c>
      <c r="B5584" t="s">
        <v>664</v>
      </c>
      <c r="C5584" s="1">
        <v>44713</v>
      </c>
      <c r="D5584" t="s">
        <v>58</v>
      </c>
      <c r="E5584" t="str">
        <f t="shared" si="87"/>
        <v>2022/06</v>
      </c>
      <c r="F5584">
        <v>5769973.43379845</v>
      </c>
      <c r="G5584">
        <v>-0.1108574284996959</v>
      </c>
      <c r="H5584" t="s">
        <v>128</v>
      </c>
      <c r="I5584">
        <v>2022</v>
      </c>
      <c r="J5584" t="s">
        <v>668</v>
      </c>
      <c r="K5584">
        <v>11280910.589708496</v>
      </c>
      <c r="L5584">
        <v>1.9551061576174578</v>
      </c>
      <c r="M5584" t="s">
        <v>33</v>
      </c>
    </row>
    <row r="5585" spans="1:13" x14ac:dyDescent="0.3">
      <c r="A5585">
        <v>9</v>
      </c>
      <c r="B5585" t="s">
        <v>664</v>
      </c>
      <c r="C5585" s="1">
        <v>44682</v>
      </c>
      <c r="D5585" t="s">
        <v>59</v>
      </c>
      <c r="E5585" t="str">
        <f t="shared" si="87"/>
        <v>2022/05</v>
      </c>
      <c r="F5585">
        <v>6446419.78635127</v>
      </c>
      <c r="G5585">
        <v>-2.1226712610360111E-2</v>
      </c>
      <c r="H5585" t="s">
        <v>128</v>
      </c>
      <c r="I5585">
        <v>2022</v>
      </c>
      <c r="J5585" t="s">
        <v>668</v>
      </c>
      <c r="K5585">
        <v>11280910.589708496</v>
      </c>
      <c r="L5585">
        <v>1.7499497338961834</v>
      </c>
      <c r="M5585" t="s">
        <v>33</v>
      </c>
    </row>
    <row r="5586" spans="1:13" x14ac:dyDescent="0.3">
      <c r="A5586">
        <v>9</v>
      </c>
      <c r="B5586" t="s">
        <v>664</v>
      </c>
      <c r="C5586" s="1">
        <v>44652</v>
      </c>
      <c r="D5586" t="s">
        <v>60</v>
      </c>
      <c r="E5586" t="str">
        <f t="shared" si="87"/>
        <v>2022/04</v>
      </c>
      <c r="F5586">
        <v>6584718.7094916198</v>
      </c>
      <c r="G5586">
        <v>-7.896748840507449E-2</v>
      </c>
      <c r="H5586" t="s">
        <v>128</v>
      </c>
      <c r="I5586">
        <v>2022</v>
      </c>
      <c r="J5586" t="s">
        <v>668</v>
      </c>
      <c r="K5586">
        <v>11280910.589708496</v>
      </c>
      <c r="L5586">
        <v>1.7131955194148984</v>
      </c>
      <c r="M5586" t="s">
        <v>33</v>
      </c>
    </row>
    <row r="5587" spans="1:13" x14ac:dyDescent="0.3">
      <c r="A5587">
        <v>9</v>
      </c>
      <c r="B5587" t="s">
        <v>664</v>
      </c>
      <c r="C5587" s="1">
        <v>44621</v>
      </c>
      <c r="D5587" t="s">
        <v>61</v>
      </c>
      <c r="E5587" t="str">
        <f t="shared" si="87"/>
        <v>2022/03</v>
      </c>
      <c r="F5587">
        <v>7125779.3728105696</v>
      </c>
      <c r="G5587">
        <v>-8.5541044582268994E-2</v>
      </c>
      <c r="H5587" t="s">
        <v>128</v>
      </c>
      <c r="I5587">
        <v>2022</v>
      </c>
      <c r="J5587" t="s">
        <v>668</v>
      </c>
      <c r="K5587">
        <v>11280910.589708496</v>
      </c>
      <c r="L5587">
        <v>1.5831125269963344</v>
      </c>
      <c r="M5587" t="s">
        <v>33</v>
      </c>
    </row>
    <row r="5588" spans="1:13" x14ac:dyDescent="0.3">
      <c r="A5588">
        <v>9</v>
      </c>
      <c r="B5588" t="s">
        <v>664</v>
      </c>
      <c r="C5588" s="1">
        <v>44593</v>
      </c>
      <c r="D5588" t="s">
        <v>62</v>
      </c>
      <c r="E5588" t="str">
        <f t="shared" si="87"/>
        <v>2022/02</v>
      </c>
      <c r="F5588">
        <v>7762156.1533396002</v>
      </c>
      <c r="G5588">
        <v>-5.292382702691862E-2</v>
      </c>
      <c r="H5588" t="s">
        <v>128</v>
      </c>
      <c r="I5588">
        <v>2022</v>
      </c>
      <c r="J5588" t="s">
        <v>668</v>
      </c>
      <c r="K5588">
        <v>11280910.589708496</v>
      </c>
      <c r="L5588">
        <v>1.4533217790078834</v>
      </c>
      <c r="M5588" t="s">
        <v>33</v>
      </c>
    </row>
    <row r="5589" spans="1:13" x14ac:dyDescent="0.3">
      <c r="A5589">
        <v>9</v>
      </c>
      <c r="B5589" t="s">
        <v>664</v>
      </c>
      <c r="C5589" s="1">
        <v>44562</v>
      </c>
      <c r="D5589" t="s">
        <v>63</v>
      </c>
      <c r="E5589" t="str">
        <f t="shared" si="87"/>
        <v>2022/01</v>
      </c>
      <c r="F5589">
        <v>8184024.13293315</v>
      </c>
      <c r="G5589">
        <v>-5.4615805708330377E-2</v>
      </c>
      <c r="H5589" t="s">
        <v>128</v>
      </c>
      <c r="I5589">
        <v>2022</v>
      </c>
      <c r="J5589" t="s">
        <v>668</v>
      </c>
      <c r="K5589">
        <v>11280910.589708496</v>
      </c>
      <c r="L5589">
        <v>1.3784063202249408</v>
      </c>
      <c r="M5589" t="s">
        <v>33</v>
      </c>
    </row>
    <row r="5590" spans="1:13" x14ac:dyDescent="0.3">
      <c r="A5590">
        <v>9</v>
      </c>
      <c r="B5590" t="s">
        <v>664</v>
      </c>
      <c r="C5590" s="1">
        <v>44531</v>
      </c>
      <c r="D5590" t="s">
        <v>64</v>
      </c>
      <c r="E5590" t="str">
        <f t="shared" si="87"/>
        <v>2021/12</v>
      </c>
      <c r="F5590">
        <v>8643432.4925144892</v>
      </c>
      <c r="G5590">
        <v>-2.8281421374411276E-3</v>
      </c>
      <c r="H5590" t="s">
        <v>128</v>
      </c>
      <c r="I5590">
        <v>2021</v>
      </c>
      <c r="J5590" t="s">
        <v>669</v>
      </c>
      <c r="K5590">
        <v>9196821.0390321966</v>
      </c>
      <c r="L5590">
        <v>1.0640241648207422</v>
      </c>
      <c r="M5590" t="s">
        <v>33</v>
      </c>
    </row>
    <row r="5591" spans="1:13" x14ac:dyDescent="0.3">
      <c r="A5591">
        <v>9</v>
      </c>
      <c r="B5591" t="s">
        <v>664</v>
      </c>
      <c r="C5591" s="1">
        <v>44501</v>
      </c>
      <c r="D5591" t="s">
        <v>66</v>
      </c>
      <c r="E5591" t="str">
        <f t="shared" si="87"/>
        <v>2021/11</v>
      </c>
      <c r="F5591">
        <v>8667911.9475314692</v>
      </c>
      <c r="G5591">
        <v>-7.9085445130530854E-2</v>
      </c>
      <c r="H5591" t="s">
        <v>128</v>
      </c>
      <c r="I5591">
        <v>2021</v>
      </c>
      <c r="J5591" t="s">
        <v>669</v>
      </c>
      <c r="K5591">
        <v>9196821.0390321966</v>
      </c>
      <c r="L5591">
        <v>1.0610192044753473</v>
      </c>
      <c r="M5591" t="s">
        <v>33</v>
      </c>
    </row>
    <row r="5592" spans="1:13" x14ac:dyDescent="0.3">
      <c r="A5592">
        <v>9</v>
      </c>
      <c r="B5592" t="s">
        <v>664</v>
      </c>
      <c r="C5592" s="1">
        <v>44470</v>
      </c>
      <c r="D5592" t="s">
        <v>67</v>
      </c>
      <c r="E5592" t="str">
        <f t="shared" si="87"/>
        <v>2021/10</v>
      </c>
      <c r="F5592">
        <v>9381253.3211133592</v>
      </c>
      <c r="G5592">
        <v>4.7888804387190349E-2</v>
      </c>
      <c r="H5592" t="s">
        <v>128</v>
      </c>
      <c r="I5592">
        <v>2021</v>
      </c>
      <c r="J5592" t="s">
        <v>669</v>
      </c>
      <c r="K5592">
        <v>9196821.0390321966</v>
      </c>
      <c r="L5592">
        <v>0.98034033665138531</v>
      </c>
      <c r="M5592" t="s">
        <v>33</v>
      </c>
    </row>
    <row r="5593" spans="1:13" x14ac:dyDescent="0.3">
      <c r="A5593">
        <v>9</v>
      </c>
      <c r="B5593" t="s">
        <v>664</v>
      </c>
      <c r="C5593" s="1">
        <v>44440</v>
      </c>
      <c r="D5593" t="s">
        <v>68</v>
      </c>
      <c r="E5593" t="str">
        <f t="shared" si="87"/>
        <v>2021/09</v>
      </c>
      <c r="F5593">
        <v>8942583.8262917809</v>
      </c>
      <c r="G5593">
        <v>-6.3096438004914171E-2</v>
      </c>
      <c r="H5593" t="s">
        <v>128</v>
      </c>
      <c r="I5593">
        <v>2021</v>
      </c>
      <c r="J5593" t="s">
        <v>669</v>
      </c>
      <c r="K5593">
        <v>9196821.0390321966</v>
      </c>
      <c r="L5593">
        <v>1.0284299501887746</v>
      </c>
      <c r="M5593" t="s">
        <v>33</v>
      </c>
    </row>
    <row r="5594" spans="1:13" x14ac:dyDescent="0.3">
      <c r="A5594">
        <v>9</v>
      </c>
      <c r="B5594" t="s">
        <v>664</v>
      </c>
      <c r="C5594" s="1">
        <v>44409</v>
      </c>
      <c r="D5594" t="s">
        <v>69</v>
      </c>
      <c r="E5594" t="str">
        <f t="shared" si="87"/>
        <v>2021/08</v>
      </c>
      <c r="F5594">
        <v>9525010.3157769199</v>
      </c>
      <c r="G5594">
        <v>7.0813219816420539E-2</v>
      </c>
      <c r="H5594" t="s">
        <v>128</v>
      </c>
      <c r="I5594">
        <v>2021</v>
      </c>
      <c r="J5594" t="s">
        <v>669</v>
      </c>
      <c r="K5594">
        <v>9196821.0390321966</v>
      </c>
      <c r="L5594">
        <v>0.96554447020376233</v>
      </c>
      <c r="M5594" t="s">
        <v>33</v>
      </c>
    </row>
    <row r="5595" spans="1:13" x14ac:dyDescent="0.3">
      <c r="A5595">
        <v>9</v>
      </c>
      <c r="B5595" t="s">
        <v>664</v>
      </c>
      <c r="C5595" s="1">
        <v>44378</v>
      </c>
      <c r="D5595" t="s">
        <v>70</v>
      </c>
      <c r="E5595" t="str">
        <f t="shared" si="87"/>
        <v>2021/07</v>
      </c>
      <c r="F5595">
        <v>8873841.4342200495</v>
      </c>
      <c r="G5595">
        <v>8.147117708076973E-2</v>
      </c>
      <c r="H5595" t="s">
        <v>128</v>
      </c>
      <c r="I5595">
        <v>2021</v>
      </c>
      <c r="J5595" t="s">
        <v>669</v>
      </c>
      <c r="K5595">
        <v>9196821.0390321966</v>
      </c>
      <c r="L5595">
        <v>1.0363968194841353</v>
      </c>
      <c r="M5595" t="s">
        <v>33</v>
      </c>
    </row>
    <row r="5596" spans="1:13" x14ac:dyDescent="0.3">
      <c r="A5596">
        <v>9</v>
      </c>
      <c r="B5596" t="s">
        <v>664</v>
      </c>
      <c r="C5596" s="1">
        <v>44348</v>
      </c>
      <c r="D5596" t="s">
        <v>71</v>
      </c>
      <c r="E5596" t="str">
        <f t="shared" si="87"/>
        <v>2021/06</v>
      </c>
      <c r="F5596">
        <v>8179545.6669638604</v>
      </c>
      <c r="G5596">
        <v>2.4707674880997205E-2</v>
      </c>
      <c r="H5596" t="s">
        <v>128</v>
      </c>
      <c r="I5596">
        <v>2021</v>
      </c>
      <c r="J5596" t="s">
        <v>669</v>
      </c>
      <c r="K5596">
        <v>9196821.0390321966</v>
      </c>
      <c r="L5596">
        <v>1.1243682000794961</v>
      </c>
      <c r="M5596" t="s">
        <v>33</v>
      </c>
    </row>
    <row r="5597" spans="1:13" x14ac:dyDescent="0.3">
      <c r="A5597">
        <v>9</v>
      </c>
      <c r="B5597" t="s">
        <v>664</v>
      </c>
      <c r="C5597" s="1">
        <v>44317</v>
      </c>
      <c r="D5597" t="s">
        <v>72</v>
      </c>
      <c r="E5597" t="str">
        <f t="shared" si="87"/>
        <v>2021/05</v>
      </c>
      <c r="F5597">
        <v>7979924.3562904298</v>
      </c>
      <c r="G5597">
        <v>0.11098215592516612</v>
      </c>
      <c r="H5597" t="s">
        <v>128</v>
      </c>
      <c r="I5597">
        <v>2021</v>
      </c>
      <c r="J5597" t="s">
        <v>669</v>
      </c>
      <c r="K5597">
        <v>9196821.0390321966</v>
      </c>
      <c r="L5597">
        <v>1.1524947641618319</v>
      </c>
      <c r="M5597" t="s">
        <v>33</v>
      </c>
    </row>
    <row r="5598" spans="1:13" x14ac:dyDescent="0.3">
      <c r="A5598">
        <v>9</v>
      </c>
      <c r="B5598" t="s">
        <v>664</v>
      </c>
      <c r="C5598" s="1">
        <v>44287</v>
      </c>
      <c r="D5598" t="s">
        <v>73</v>
      </c>
      <c r="E5598" t="str">
        <f t="shared" si="87"/>
        <v>2021/04</v>
      </c>
      <c r="F5598">
        <v>7141670.9553408399</v>
      </c>
      <c r="G5598">
        <v>-1.462057715691915E-2</v>
      </c>
      <c r="H5598" t="s">
        <v>128</v>
      </c>
      <c r="I5598">
        <v>2021</v>
      </c>
      <c r="J5598" t="s">
        <v>669</v>
      </c>
      <c r="K5598">
        <v>9196821.0390321966</v>
      </c>
      <c r="L5598">
        <v>1.2877688004029966</v>
      </c>
      <c r="M5598" t="s">
        <v>33</v>
      </c>
    </row>
    <row r="5599" spans="1:13" x14ac:dyDescent="0.3">
      <c r="A5599">
        <v>9</v>
      </c>
      <c r="B5599" t="s">
        <v>664</v>
      </c>
      <c r="C5599" s="1">
        <v>44256</v>
      </c>
      <c r="D5599" t="s">
        <v>74</v>
      </c>
      <c r="E5599" t="str">
        <f t="shared" si="87"/>
        <v>2021/03</v>
      </c>
      <c r="F5599">
        <v>7246853.3465523496</v>
      </c>
      <c r="G5599">
        <v>6.9593880514369627E-2</v>
      </c>
      <c r="H5599" t="s">
        <v>128</v>
      </c>
      <c r="I5599">
        <v>2021</v>
      </c>
      <c r="J5599" t="s">
        <v>669</v>
      </c>
      <c r="K5599">
        <v>9196821.0390321966</v>
      </c>
      <c r="L5599">
        <v>1.2690778465121739</v>
      </c>
      <c r="M5599" t="s">
        <v>33</v>
      </c>
    </row>
    <row r="5600" spans="1:13" x14ac:dyDescent="0.3">
      <c r="A5600">
        <v>9</v>
      </c>
      <c r="B5600" t="s">
        <v>664</v>
      </c>
      <c r="C5600" s="1">
        <v>44228</v>
      </c>
      <c r="D5600" t="s">
        <v>75</v>
      </c>
      <c r="E5600" t="str">
        <f t="shared" si="87"/>
        <v>2021/02</v>
      </c>
      <c r="F5600">
        <v>6759665.9487776402</v>
      </c>
      <c r="G5600">
        <v>-7.7386628855295486E-2</v>
      </c>
      <c r="H5600" t="s">
        <v>128</v>
      </c>
      <c r="I5600">
        <v>2021</v>
      </c>
      <c r="J5600" t="s">
        <v>669</v>
      </c>
      <c r="K5600">
        <v>9196821.0390321966</v>
      </c>
      <c r="L5600">
        <v>1.3605437175035655</v>
      </c>
      <c r="M5600" t="s">
        <v>33</v>
      </c>
    </row>
    <row r="5601" spans="1:13" x14ac:dyDescent="0.3">
      <c r="A5601">
        <v>9</v>
      </c>
      <c r="B5601" t="s">
        <v>664</v>
      </c>
      <c r="C5601" s="1">
        <v>44197</v>
      </c>
      <c r="D5601" t="s">
        <v>76</v>
      </c>
      <c r="E5601" t="str">
        <f t="shared" si="87"/>
        <v>2021/01</v>
      </c>
      <c r="F5601">
        <v>7303546.8631978901</v>
      </c>
      <c r="G5601">
        <v>8.1636704355755471E-2</v>
      </c>
      <c r="H5601" t="s">
        <v>128</v>
      </c>
      <c r="I5601">
        <v>2021</v>
      </c>
      <c r="J5601" t="s">
        <v>669</v>
      </c>
      <c r="K5601">
        <v>9196821.0390321966</v>
      </c>
      <c r="L5601">
        <v>1.2592266759284307</v>
      </c>
      <c r="M5601" t="s">
        <v>33</v>
      </c>
    </row>
    <row r="5602" spans="1:13" x14ac:dyDescent="0.3">
      <c r="A5602">
        <v>9</v>
      </c>
      <c r="B5602" t="s">
        <v>664</v>
      </c>
      <c r="C5602" s="1">
        <v>44166</v>
      </c>
      <c r="D5602" t="s">
        <v>77</v>
      </c>
      <c r="E5602" t="str">
        <f t="shared" si="87"/>
        <v>2020/12</v>
      </c>
      <c r="F5602">
        <v>6730997.8221418001</v>
      </c>
      <c r="G5602">
        <v>6.6008791437193279E-2</v>
      </c>
      <c r="H5602" t="s">
        <v>128</v>
      </c>
      <c r="I5602">
        <v>2020</v>
      </c>
      <c r="J5602" t="s">
        <v>670</v>
      </c>
      <c r="K5602">
        <v>10011997.840868566</v>
      </c>
      <c r="L5602">
        <v>1.487446305202154</v>
      </c>
      <c r="M5602" t="s">
        <v>33</v>
      </c>
    </row>
    <row r="5603" spans="1:13" x14ac:dyDescent="0.3">
      <c r="A5603">
        <v>9</v>
      </c>
      <c r="B5603" t="s">
        <v>664</v>
      </c>
      <c r="C5603" s="1">
        <v>44136</v>
      </c>
      <c r="D5603" t="s">
        <v>79</v>
      </c>
      <c r="E5603" t="str">
        <f t="shared" si="87"/>
        <v>2020/11</v>
      </c>
      <c r="F5603">
        <v>6301039.4133508503</v>
      </c>
      <c r="G5603">
        <v>4.6116626361178165E-2</v>
      </c>
      <c r="H5603" t="s">
        <v>128</v>
      </c>
      <c r="I5603">
        <v>2020</v>
      </c>
      <c r="J5603" t="s">
        <v>670</v>
      </c>
      <c r="K5603">
        <v>10011997.840868566</v>
      </c>
      <c r="L5603">
        <v>1.5889438526054629</v>
      </c>
      <c r="M5603" t="s">
        <v>33</v>
      </c>
    </row>
    <row r="5604" spans="1:13" x14ac:dyDescent="0.3">
      <c r="A5604">
        <v>9</v>
      </c>
      <c r="B5604" t="s">
        <v>664</v>
      </c>
      <c r="C5604" s="1">
        <v>44105</v>
      </c>
      <c r="D5604" t="s">
        <v>80</v>
      </c>
      <c r="E5604" t="str">
        <f t="shared" si="87"/>
        <v>2020/10</v>
      </c>
      <c r="F5604">
        <v>6017055.25698529</v>
      </c>
      <c r="G5604">
        <v>5.4323331545629829E-2</v>
      </c>
      <c r="H5604" t="s">
        <v>128</v>
      </c>
      <c r="I5604">
        <v>2020</v>
      </c>
      <c r="J5604" t="s">
        <v>670</v>
      </c>
      <c r="K5604">
        <v>10011997.840868566</v>
      </c>
      <c r="L5604">
        <v>1.6639364960535283</v>
      </c>
      <c r="M5604" t="s">
        <v>33</v>
      </c>
    </row>
    <row r="5605" spans="1:13" x14ac:dyDescent="0.3">
      <c r="A5605">
        <v>9</v>
      </c>
      <c r="B5605" t="s">
        <v>664</v>
      </c>
      <c r="C5605" s="1">
        <v>44075</v>
      </c>
      <c r="D5605" t="s">
        <v>81</v>
      </c>
      <c r="E5605" t="str">
        <f t="shared" si="87"/>
        <v>2020/09</v>
      </c>
      <c r="F5605">
        <v>5698908.4022777602</v>
      </c>
      <c r="G5605">
        <v>3.8288620120344133E-2</v>
      </c>
      <c r="H5605" t="s">
        <v>128</v>
      </c>
      <c r="I5605">
        <v>2020</v>
      </c>
      <c r="J5605" t="s">
        <v>670</v>
      </c>
      <c r="K5605">
        <v>10011997.840868566</v>
      </c>
      <c r="L5605">
        <v>1.7568272964111751</v>
      </c>
      <c r="M5605" t="s">
        <v>33</v>
      </c>
    </row>
    <row r="5606" spans="1:13" x14ac:dyDescent="0.3">
      <c r="A5606">
        <v>9</v>
      </c>
      <c r="B5606" t="s">
        <v>664</v>
      </c>
      <c r="C5606" s="1">
        <v>44044</v>
      </c>
      <c r="D5606" t="s">
        <v>82</v>
      </c>
      <c r="E5606" t="str">
        <f t="shared" si="87"/>
        <v>2020/08</v>
      </c>
      <c r="F5606">
        <v>5484829.6071756501</v>
      </c>
      <c r="G5606">
        <v>-1.7932926353962497E-2</v>
      </c>
      <c r="H5606" t="s">
        <v>128</v>
      </c>
      <c r="I5606">
        <v>2020</v>
      </c>
      <c r="J5606" t="s">
        <v>670</v>
      </c>
      <c r="K5606">
        <v>10011997.840868566</v>
      </c>
      <c r="L5606">
        <v>1.8253981541687545</v>
      </c>
      <c r="M5606" t="s">
        <v>33</v>
      </c>
    </row>
    <row r="5607" spans="1:13" x14ac:dyDescent="0.3">
      <c r="A5607">
        <v>9</v>
      </c>
      <c r="B5607" t="s">
        <v>664</v>
      </c>
      <c r="C5607" s="1">
        <v>44013</v>
      </c>
      <c r="D5607" t="s">
        <v>83</v>
      </c>
      <c r="E5607" t="str">
        <f t="shared" si="87"/>
        <v>2020/07</v>
      </c>
      <c r="F5607">
        <v>5584075.8809424303</v>
      </c>
      <c r="G5607">
        <v>-0.10814584170964464</v>
      </c>
      <c r="H5607" t="s">
        <v>128</v>
      </c>
      <c r="I5607">
        <v>2020</v>
      </c>
      <c r="J5607" t="s">
        <v>670</v>
      </c>
      <c r="K5607">
        <v>10011997.840868566</v>
      </c>
      <c r="L5607">
        <v>1.7929551915721516</v>
      </c>
      <c r="M5607" t="s">
        <v>33</v>
      </c>
    </row>
    <row r="5608" spans="1:13" x14ac:dyDescent="0.3">
      <c r="A5608">
        <v>9</v>
      </c>
      <c r="B5608" t="s">
        <v>664</v>
      </c>
      <c r="C5608" s="1">
        <v>43983</v>
      </c>
      <c r="D5608" t="s">
        <v>84</v>
      </c>
      <c r="E5608" t="str">
        <f t="shared" si="87"/>
        <v>2020/06</v>
      </c>
      <c r="F5608">
        <v>6221834.4820434703</v>
      </c>
      <c r="G5608">
        <v>7.3251478108536938E-2</v>
      </c>
      <c r="H5608" t="s">
        <v>128</v>
      </c>
      <c r="I5608">
        <v>2020</v>
      </c>
      <c r="J5608" t="s">
        <v>670</v>
      </c>
      <c r="K5608">
        <v>10011997.840868566</v>
      </c>
      <c r="L5608">
        <v>1.6091713577022499</v>
      </c>
      <c r="M5608" t="s">
        <v>33</v>
      </c>
    </row>
    <row r="5609" spans="1:13" x14ac:dyDescent="0.3">
      <c r="A5609">
        <v>9</v>
      </c>
      <c r="B5609" t="s">
        <v>664</v>
      </c>
      <c r="C5609" s="1">
        <v>43952</v>
      </c>
      <c r="D5609" t="s">
        <v>85</v>
      </c>
      <c r="E5609" t="str">
        <f t="shared" si="87"/>
        <v>2020/05</v>
      </c>
      <c r="F5609">
        <v>5782368.1769213201</v>
      </c>
      <c r="G5609">
        <v>-1.9876491549168675E-2</v>
      </c>
      <c r="H5609" t="s">
        <v>128</v>
      </c>
      <c r="I5609">
        <v>2020</v>
      </c>
      <c r="J5609" t="s">
        <v>670</v>
      </c>
      <c r="K5609">
        <v>10011997.840868566</v>
      </c>
      <c r="L5609">
        <v>1.7314701406992055</v>
      </c>
      <c r="M5609" t="s">
        <v>33</v>
      </c>
    </row>
    <row r="5610" spans="1:13" x14ac:dyDescent="0.3">
      <c r="A5610">
        <v>9</v>
      </c>
      <c r="B5610" t="s">
        <v>664</v>
      </c>
      <c r="C5610" s="1">
        <v>43922</v>
      </c>
      <c r="D5610" t="s">
        <v>86</v>
      </c>
      <c r="E5610" t="str">
        <f t="shared" si="87"/>
        <v>2020/04</v>
      </c>
      <c r="F5610">
        <v>5898451.2090617297</v>
      </c>
      <c r="G5610">
        <v>-6.0017776189347533E-2</v>
      </c>
      <c r="H5610" t="s">
        <v>128</v>
      </c>
      <c r="I5610">
        <v>2020</v>
      </c>
      <c r="J5610" t="s">
        <v>670</v>
      </c>
      <c r="K5610">
        <v>10011997.840868566</v>
      </c>
      <c r="L5610">
        <v>1.697394364386237</v>
      </c>
      <c r="M5610" t="s">
        <v>33</v>
      </c>
    </row>
    <row r="5611" spans="1:13" x14ac:dyDescent="0.3">
      <c r="A5611">
        <v>9</v>
      </c>
      <c r="B5611" t="s">
        <v>664</v>
      </c>
      <c r="C5611" s="1">
        <v>43891</v>
      </c>
      <c r="D5611" t="s">
        <v>87</v>
      </c>
      <c r="E5611" t="str">
        <f t="shared" si="87"/>
        <v>2020/03</v>
      </c>
      <c r="F5611">
        <v>6263302.3984562103</v>
      </c>
      <c r="G5611">
        <v>7.4525117108747277E-2</v>
      </c>
      <c r="H5611" t="s">
        <v>128</v>
      </c>
      <c r="I5611">
        <v>2020</v>
      </c>
      <c r="J5611" t="s">
        <v>670</v>
      </c>
      <c r="K5611">
        <v>10011997.840868566</v>
      </c>
      <c r="L5611">
        <v>1.5985173960842671</v>
      </c>
      <c r="M5611" t="s">
        <v>33</v>
      </c>
    </row>
    <row r="5612" spans="1:13" x14ac:dyDescent="0.3">
      <c r="A5612">
        <v>9</v>
      </c>
      <c r="B5612" t="s">
        <v>664</v>
      </c>
      <c r="C5612" s="1">
        <v>43862</v>
      </c>
      <c r="D5612" t="s">
        <v>88</v>
      </c>
      <c r="E5612" t="str">
        <f t="shared" si="87"/>
        <v>2020/02</v>
      </c>
      <c r="F5612">
        <v>5813498.0784413796</v>
      </c>
      <c r="G5612">
        <v>-3.334934412088366E-2</v>
      </c>
      <c r="H5612" t="s">
        <v>128</v>
      </c>
      <c r="I5612">
        <v>2020</v>
      </c>
      <c r="J5612" t="s">
        <v>670</v>
      </c>
      <c r="K5612">
        <v>10011997.840868566</v>
      </c>
      <c r="L5612">
        <v>1.722198529315214</v>
      </c>
      <c r="M5612" t="s">
        <v>33</v>
      </c>
    </row>
    <row r="5613" spans="1:13" x14ac:dyDescent="0.3">
      <c r="A5613">
        <v>9</v>
      </c>
      <c r="B5613" t="s">
        <v>664</v>
      </c>
      <c r="C5613" s="1">
        <v>43831</v>
      </c>
      <c r="D5613" t="s">
        <v>89</v>
      </c>
      <c r="E5613" t="str">
        <f t="shared" si="87"/>
        <v>2020/01</v>
      </c>
      <c r="F5613">
        <v>6010643.4900866598</v>
      </c>
      <c r="G5613">
        <v>-0.10485746859494531</v>
      </c>
      <c r="H5613" t="s">
        <v>128</v>
      </c>
      <c r="I5613">
        <v>2020</v>
      </c>
      <c r="J5613" t="s">
        <v>670</v>
      </c>
      <c r="K5613">
        <v>10011997.840868566</v>
      </c>
      <c r="L5613">
        <v>1.665711476214041</v>
      </c>
      <c r="M5613" t="s">
        <v>33</v>
      </c>
    </row>
    <row r="5614" spans="1:13" x14ac:dyDescent="0.3">
      <c r="A5614">
        <v>9</v>
      </c>
      <c r="B5614" t="s">
        <v>664</v>
      </c>
      <c r="C5614" s="1">
        <v>43800</v>
      </c>
      <c r="D5614" t="s">
        <v>90</v>
      </c>
      <c r="E5614" t="str">
        <f t="shared" si="87"/>
        <v>2019/12</v>
      </c>
      <c r="F5614">
        <v>6675134.0154679799</v>
      </c>
      <c r="G5614">
        <v>7.0300741007735756E-2</v>
      </c>
      <c r="H5614" t="s">
        <v>128</v>
      </c>
      <c r="I5614">
        <v>2019</v>
      </c>
      <c r="J5614" t="s">
        <v>671</v>
      </c>
      <c r="K5614">
        <v>11249759.7898289</v>
      </c>
      <c r="L5614">
        <v>1.6853234352689177</v>
      </c>
      <c r="M5614" t="s">
        <v>33</v>
      </c>
    </row>
    <row r="5615" spans="1:13" x14ac:dyDescent="0.3">
      <c r="A5615">
        <v>9</v>
      </c>
      <c r="B5615" t="s">
        <v>664</v>
      </c>
      <c r="C5615" s="1">
        <v>43770</v>
      </c>
      <c r="D5615" t="s">
        <v>92</v>
      </c>
      <c r="E5615" t="str">
        <f t="shared" si="87"/>
        <v>2019/11</v>
      </c>
      <c r="F5615">
        <v>6221982.2164621502</v>
      </c>
      <c r="G5615">
        <v>5.1750340026230829E-2</v>
      </c>
      <c r="H5615" t="s">
        <v>128</v>
      </c>
      <c r="I5615">
        <v>2019</v>
      </c>
      <c r="J5615" t="s">
        <v>671</v>
      </c>
      <c r="K5615">
        <v>11249759.7898289</v>
      </c>
      <c r="L5615">
        <v>1.8080668504747943</v>
      </c>
      <c r="M5615" t="s">
        <v>33</v>
      </c>
    </row>
    <row r="5616" spans="1:13" x14ac:dyDescent="0.3">
      <c r="A5616">
        <v>9</v>
      </c>
      <c r="B5616" t="s">
        <v>664</v>
      </c>
      <c r="C5616" s="1">
        <v>43739</v>
      </c>
      <c r="D5616" t="s">
        <v>93</v>
      </c>
      <c r="E5616" t="str">
        <f t="shared" si="87"/>
        <v>2019/10</v>
      </c>
      <c r="F5616">
        <v>5908182.1795651196</v>
      </c>
      <c r="G5616">
        <v>-7.6822835279338475E-2</v>
      </c>
      <c r="H5616" t="s">
        <v>128</v>
      </c>
      <c r="I5616">
        <v>2019</v>
      </c>
      <c r="J5616" t="s">
        <v>671</v>
      </c>
      <c r="K5616">
        <v>11249759.7898289</v>
      </c>
      <c r="L5616">
        <v>1.9040983246486409</v>
      </c>
      <c r="M5616" t="s">
        <v>33</v>
      </c>
    </row>
    <row r="5617" spans="1:13" x14ac:dyDescent="0.3">
      <c r="A5617">
        <v>9</v>
      </c>
      <c r="B5617" t="s">
        <v>664</v>
      </c>
      <c r="C5617" s="1">
        <v>43709</v>
      </c>
      <c r="D5617" t="s">
        <v>94</v>
      </c>
      <c r="E5617" t="str">
        <f t="shared" si="87"/>
        <v>2019/09</v>
      </c>
      <c r="F5617">
        <v>6379954.9458566401</v>
      </c>
      <c r="G5617">
        <v>0.11409324465833326</v>
      </c>
      <c r="H5617" t="s">
        <v>128</v>
      </c>
      <c r="I5617">
        <v>2019</v>
      </c>
      <c r="J5617" t="s">
        <v>671</v>
      </c>
      <c r="K5617">
        <v>11249759.7898289</v>
      </c>
      <c r="L5617">
        <v>1.7632976855322273</v>
      </c>
      <c r="M5617" t="s">
        <v>33</v>
      </c>
    </row>
    <row r="5618" spans="1:13" x14ac:dyDescent="0.3">
      <c r="A5618">
        <v>9</v>
      </c>
      <c r="B5618" t="s">
        <v>664</v>
      </c>
      <c r="C5618" s="1">
        <v>43678</v>
      </c>
      <c r="D5618" t="s">
        <v>95</v>
      </c>
      <c r="E5618" t="str">
        <f t="shared" si="87"/>
        <v>2019/08</v>
      </c>
      <c r="F5618">
        <v>5692034.7820277801</v>
      </c>
      <c r="G5618">
        <v>-2.7620871302359764E-3</v>
      </c>
      <c r="H5618" t="s">
        <v>128</v>
      </c>
      <c r="I5618">
        <v>2019</v>
      </c>
      <c r="J5618" t="s">
        <v>671</v>
      </c>
      <c r="K5618">
        <v>11249759.7898289</v>
      </c>
      <c r="L5618">
        <v>1.9764039083789977</v>
      </c>
      <c r="M5618" t="s">
        <v>33</v>
      </c>
    </row>
    <row r="5619" spans="1:13" x14ac:dyDescent="0.3">
      <c r="A5619">
        <v>9</v>
      </c>
      <c r="B5619" t="s">
        <v>664</v>
      </c>
      <c r="C5619" s="1">
        <v>43647</v>
      </c>
      <c r="D5619" t="s">
        <v>96</v>
      </c>
      <c r="E5619" t="str">
        <f t="shared" si="87"/>
        <v>2019/07</v>
      </c>
      <c r="F5619">
        <v>5707778.4106719298</v>
      </c>
      <c r="G5619">
        <v>3.7955365317598731E-3</v>
      </c>
      <c r="H5619" t="s">
        <v>128</v>
      </c>
      <c r="I5619">
        <v>2019</v>
      </c>
      <c r="J5619" t="s">
        <v>671</v>
      </c>
      <c r="K5619">
        <v>11249759.7898289</v>
      </c>
      <c r="L5619">
        <v>1.9709524407596193</v>
      </c>
      <c r="M5619" t="s">
        <v>33</v>
      </c>
    </row>
    <row r="5620" spans="1:13" x14ac:dyDescent="0.3">
      <c r="A5620">
        <v>9</v>
      </c>
      <c r="B5620" t="s">
        <v>664</v>
      </c>
      <c r="C5620" s="1">
        <v>43617</v>
      </c>
      <c r="D5620" t="s">
        <v>97</v>
      </c>
      <c r="E5620" t="str">
        <f t="shared" si="87"/>
        <v>2019/06</v>
      </c>
      <c r="F5620">
        <v>5686155.3906388702</v>
      </c>
      <c r="G5620">
        <v>-2.0869156537599343E-2</v>
      </c>
      <c r="H5620" t="s">
        <v>128</v>
      </c>
      <c r="I5620">
        <v>2019</v>
      </c>
      <c r="J5620" t="s">
        <v>671</v>
      </c>
      <c r="K5620">
        <v>11249759.7898289</v>
      </c>
      <c r="L5620">
        <v>1.9784474775960932</v>
      </c>
      <c r="M5620" t="s">
        <v>33</v>
      </c>
    </row>
    <row r="5621" spans="1:13" x14ac:dyDescent="0.3">
      <c r="A5621">
        <v>9</v>
      </c>
      <c r="B5621" t="s">
        <v>664</v>
      </c>
      <c r="C5621" s="1">
        <v>43586</v>
      </c>
      <c r="D5621" t="s">
        <v>98</v>
      </c>
      <c r="E5621" t="str">
        <f t="shared" si="87"/>
        <v>2019/05</v>
      </c>
      <c r="F5621">
        <v>5806067.5382762402</v>
      </c>
      <c r="G5621">
        <v>-0.10429468058585405</v>
      </c>
      <c r="H5621" t="s">
        <v>128</v>
      </c>
      <c r="I5621">
        <v>2019</v>
      </c>
      <c r="J5621" t="s">
        <v>671</v>
      </c>
      <c r="K5621">
        <v>11249759.7898289</v>
      </c>
      <c r="L5621">
        <v>1.9375867944465617</v>
      </c>
      <c r="M5621" t="s">
        <v>33</v>
      </c>
    </row>
    <row r="5622" spans="1:13" x14ac:dyDescent="0.3">
      <c r="A5622">
        <v>9</v>
      </c>
      <c r="B5622" t="s">
        <v>664</v>
      </c>
      <c r="C5622" s="1">
        <v>43556</v>
      </c>
      <c r="D5622" t="s">
        <v>99</v>
      </c>
      <c r="E5622" t="str">
        <f t="shared" si="87"/>
        <v>2019/04</v>
      </c>
      <c r="F5622">
        <v>6444313.9161683302</v>
      </c>
      <c r="G5622">
        <v>-5.7408611657498693E-2</v>
      </c>
      <c r="H5622" t="s">
        <v>128</v>
      </c>
      <c r="I5622">
        <v>2019</v>
      </c>
      <c r="J5622" t="s">
        <v>671</v>
      </c>
      <c r="K5622">
        <v>11249759.7898289</v>
      </c>
      <c r="L5622">
        <v>1.7456877390165684</v>
      </c>
      <c r="M5622" t="s">
        <v>33</v>
      </c>
    </row>
    <row r="5623" spans="1:13" x14ac:dyDescent="0.3">
      <c r="A5623">
        <v>9</v>
      </c>
      <c r="B5623" t="s">
        <v>664</v>
      </c>
      <c r="C5623" s="1">
        <v>43525</v>
      </c>
      <c r="D5623" t="s">
        <v>100</v>
      </c>
      <c r="E5623" t="str">
        <f t="shared" si="87"/>
        <v>2019/03</v>
      </c>
      <c r="F5623">
        <v>6825098.6165289404</v>
      </c>
      <c r="G5623">
        <v>3.0657754560162107E-2</v>
      </c>
      <c r="H5623" t="s">
        <v>128</v>
      </c>
      <c r="I5623">
        <v>2019</v>
      </c>
      <c r="J5623" t="s">
        <v>671</v>
      </c>
      <c r="K5623">
        <v>11249759.7898289</v>
      </c>
      <c r="L5623">
        <v>1.6482926360337666</v>
      </c>
      <c r="M5623" t="s">
        <v>33</v>
      </c>
    </row>
    <row r="5624" spans="1:13" x14ac:dyDescent="0.3">
      <c r="A5624">
        <v>9</v>
      </c>
      <c r="B5624" t="s">
        <v>664</v>
      </c>
      <c r="C5624" s="1">
        <v>43497</v>
      </c>
      <c r="D5624" t="s">
        <v>101</v>
      </c>
      <c r="E5624" t="str">
        <f t="shared" si="87"/>
        <v>2019/02</v>
      </c>
      <c r="F5624">
        <v>6619031.3382456703</v>
      </c>
      <c r="G5624">
        <v>-0.21939288381520408</v>
      </c>
      <c r="H5624" t="s">
        <v>128</v>
      </c>
      <c r="I5624">
        <v>2019</v>
      </c>
      <c r="J5624" t="s">
        <v>671</v>
      </c>
      <c r="K5624">
        <v>11249759.7898289</v>
      </c>
      <c r="L5624">
        <v>1.6996081775329037</v>
      </c>
      <c r="M5624" t="s">
        <v>33</v>
      </c>
    </row>
    <row r="5625" spans="1:13" x14ac:dyDescent="0.3">
      <c r="A5625">
        <v>9</v>
      </c>
      <c r="B5625" t="s">
        <v>664</v>
      </c>
      <c r="C5625" s="1">
        <v>43466</v>
      </c>
      <c r="D5625" t="s">
        <v>102</v>
      </c>
      <c r="E5625" t="str">
        <f t="shared" si="87"/>
        <v>2019/01</v>
      </c>
      <c r="F5625">
        <v>8242815.0637657596</v>
      </c>
      <c r="G5625">
        <v>0.10652270655264165</v>
      </c>
      <c r="H5625" t="s">
        <v>128</v>
      </c>
      <c r="I5625">
        <v>2019</v>
      </c>
      <c r="J5625" t="s">
        <v>671</v>
      </c>
      <c r="K5625">
        <v>11249759.7898289</v>
      </c>
      <c r="L5625">
        <v>1.3647958498160708</v>
      </c>
      <c r="M5625" t="s">
        <v>33</v>
      </c>
    </row>
    <row r="5626" spans="1:13" x14ac:dyDescent="0.3">
      <c r="A5626">
        <v>9</v>
      </c>
      <c r="B5626" t="s">
        <v>664</v>
      </c>
      <c r="C5626" s="1">
        <v>43435</v>
      </c>
      <c r="D5626" t="s">
        <v>103</v>
      </c>
      <c r="E5626" t="str">
        <f t="shared" si="87"/>
        <v>2018/12</v>
      </c>
      <c r="F5626">
        <v>7409916.8133565104</v>
      </c>
      <c r="G5626">
        <v>-0.14021217460745344</v>
      </c>
      <c r="H5626" t="s">
        <v>128</v>
      </c>
      <c r="I5626">
        <v>2018</v>
      </c>
      <c r="J5626" t="s">
        <v>672</v>
      </c>
      <c r="K5626">
        <v>10211221.399861235</v>
      </c>
      <c r="L5626">
        <v>1.3780480479153723</v>
      </c>
      <c r="M5626" t="s">
        <v>33</v>
      </c>
    </row>
    <row r="5627" spans="1:13" x14ac:dyDescent="0.3">
      <c r="A5627">
        <v>9</v>
      </c>
      <c r="B5627" t="s">
        <v>664</v>
      </c>
      <c r="C5627" s="1">
        <v>43405</v>
      </c>
      <c r="D5627" t="s">
        <v>105</v>
      </c>
      <c r="E5627" t="str">
        <f t="shared" si="87"/>
        <v>2018/11</v>
      </c>
      <c r="F5627">
        <v>8525241.8100687601</v>
      </c>
      <c r="G5627">
        <v>-2.0074046134702057E-2</v>
      </c>
      <c r="H5627" t="s">
        <v>128</v>
      </c>
      <c r="I5627">
        <v>2018</v>
      </c>
      <c r="J5627" t="s">
        <v>672</v>
      </c>
      <c r="K5627">
        <v>10211221.399861235</v>
      </c>
      <c r="L5627">
        <v>1.1977632573191348</v>
      </c>
      <c r="M5627" t="s">
        <v>33</v>
      </c>
    </row>
    <row r="5628" spans="1:13" x14ac:dyDescent="0.3">
      <c r="A5628">
        <v>9</v>
      </c>
      <c r="B5628" t="s">
        <v>664</v>
      </c>
      <c r="C5628" s="1">
        <v>43374</v>
      </c>
      <c r="D5628" t="s">
        <v>106</v>
      </c>
      <c r="E5628" t="str">
        <f t="shared" si="87"/>
        <v>2018/10</v>
      </c>
      <c r="F5628">
        <v>8698107.1560538709</v>
      </c>
      <c r="G5628">
        <v>-3.3450714200491394E-2</v>
      </c>
      <c r="H5628" t="s">
        <v>128</v>
      </c>
      <c r="I5628">
        <v>2018</v>
      </c>
      <c r="J5628" t="s">
        <v>672</v>
      </c>
      <c r="K5628">
        <v>10211221.399861235</v>
      </c>
      <c r="L5628">
        <v>1.173959025413275</v>
      </c>
      <c r="M5628" t="s">
        <v>33</v>
      </c>
    </row>
    <row r="5629" spans="1:13" x14ac:dyDescent="0.3">
      <c r="A5629">
        <v>9</v>
      </c>
      <c r="B5629" t="s">
        <v>664</v>
      </c>
      <c r="C5629" s="1">
        <v>43344</v>
      </c>
      <c r="D5629" t="s">
        <v>107</v>
      </c>
      <c r="E5629" t="str">
        <f t="shared" si="87"/>
        <v>2018/09</v>
      </c>
      <c r="F5629">
        <v>8993986.1453961506</v>
      </c>
      <c r="G5629">
        <v>-7.2283580136991458E-3</v>
      </c>
      <c r="H5629" t="s">
        <v>128</v>
      </c>
      <c r="I5629">
        <v>2018</v>
      </c>
      <c r="J5629" t="s">
        <v>672</v>
      </c>
      <c r="K5629">
        <v>10211221.399861235</v>
      </c>
      <c r="L5629">
        <v>1.1353387958117063</v>
      </c>
      <c r="M5629" t="s">
        <v>33</v>
      </c>
    </row>
    <row r="5630" spans="1:13" x14ac:dyDescent="0.3">
      <c r="A5630">
        <v>9</v>
      </c>
      <c r="B5630" t="s">
        <v>664</v>
      </c>
      <c r="C5630" s="1">
        <v>43313</v>
      </c>
      <c r="D5630" t="s">
        <v>108</v>
      </c>
      <c r="E5630" t="str">
        <f t="shared" si="87"/>
        <v>2018/08</v>
      </c>
      <c r="F5630">
        <v>9059233.4284934197</v>
      </c>
      <c r="G5630">
        <v>-8.3312621589161674E-3</v>
      </c>
      <c r="H5630" t="s">
        <v>128</v>
      </c>
      <c r="I5630">
        <v>2018</v>
      </c>
      <c r="J5630" t="s">
        <v>672</v>
      </c>
      <c r="K5630">
        <v>10211221.399861235</v>
      </c>
      <c r="L5630">
        <v>1.1271617494416848</v>
      </c>
      <c r="M5630" t="s">
        <v>33</v>
      </c>
    </row>
    <row r="5631" spans="1:13" x14ac:dyDescent="0.3">
      <c r="A5631">
        <v>9</v>
      </c>
      <c r="B5631" t="s">
        <v>664</v>
      </c>
      <c r="C5631" s="1">
        <v>43282</v>
      </c>
      <c r="D5631" t="s">
        <v>109</v>
      </c>
      <c r="E5631" t="str">
        <f t="shared" si="87"/>
        <v>2018/07</v>
      </c>
      <c r="F5631">
        <v>9135023.5524591692</v>
      </c>
      <c r="G5631">
        <v>1.822787950494115E-2</v>
      </c>
      <c r="H5631" t="s">
        <v>128</v>
      </c>
      <c r="I5631">
        <v>2018</v>
      </c>
      <c r="J5631" t="s">
        <v>672</v>
      </c>
      <c r="K5631">
        <v>10211221.399861235</v>
      </c>
      <c r="L5631">
        <v>1.1178100791116572</v>
      </c>
      <c r="M5631" t="s">
        <v>33</v>
      </c>
    </row>
    <row r="5632" spans="1:13" x14ac:dyDescent="0.3">
      <c r="A5632">
        <v>9</v>
      </c>
      <c r="B5632" t="s">
        <v>664</v>
      </c>
      <c r="C5632" s="1">
        <v>43252</v>
      </c>
      <c r="D5632" t="s">
        <v>110</v>
      </c>
      <c r="E5632" t="str">
        <f t="shared" si="87"/>
        <v>2018/06</v>
      </c>
      <c r="F5632">
        <v>8970019.8462987207</v>
      </c>
      <c r="G5632">
        <v>9.0697360972715538E-3</v>
      </c>
      <c r="H5632" t="s">
        <v>128</v>
      </c>
      <c r="I5632">
        <v>2018</v>
      </c>
      <c r="J5632" t="s">
        <v>672</v>
      </c>
      <c r="K5632">
        <v>10211221.399861235</v>
      </c>
      <c r="L5632">
        <v>1.1383722193295558</v>
      </c>
      <c r="M5632" t="s">
        <v>33</v>
      </c>
    </row>
    <row r="5633" spans="1:13" x14ac:dyDescent="0.3">
      <c r="A5633">
        <v>9</v>
      </c>
      <c r="B5633" t="s">
        <v>664</v>
      </c>
      <c r="C5633" s="1">
        <v>43221</v>
      </c>
      <c r="D5633" t="s">
        <v>111</v>
      </c>
      <c r="E5633" t="str">
        <f t="shared" si="87"/>
        <v>2018/05</v>
      </c>
      <c r="F5633">
        <v>8889031.9580641594</v>
      </c>
      <c r="G5633">
        <v>3.1004586044141167E-2</v>
      </c>
      <c r="H5633" t="s">
        <v>128</v>
      </c>
      <c r="I5633">
        <v>2018</v>
      </c>
      <c r="J5633" t="s">
        <v>672</v>
      </c>
      <c r="K5633">
        <v>10211221.399861235</v>
      </c>
      <c r="L5633">
        <v>1.1487439181268306</v>
      </c>
      <c r="M5633" t="s">
        <v>33</v>
      </c>
    </row>
    <row r="5634" spans="1:13" x14ac:dyDescent="0.3">
      <c r="A5634">
        <v>9</v>
      </c>
      <c r="B5634" t="s">
        <v>664</v>
      </c>
      <c r="C5634" s="1">
        <v>43191</v>
      </c>
      <c r="D5634" t="s">
        <v>112</v>
      </c>
      <c r="E5634" t="str">
        <f t="shared" si="87"/>
        <v>2018/04</v>
      </c>
      <c r="F5634">
        <v>8617659.8305763602</v>
      </c>
      <c r="G5634">
        <v>0.25852310810006651</v>
      </c>
      <c r="H5634" t="s">
        <v>128</v>
      </c>
      <c r="I5634">
        <v>2018</v>
      </c>
      <c r="J5634" t="s">
        <v>672</v>
      </c>
      <c r="K5634">
        <v>10211221.399861235</v>
      </c>
      <c r="L5634">
        <v>1.1849181333000349</v>
      </c>
      <c r="M5634" t="s">
        <v>33</v>
      </c>
    </row>
    <row r="5635" spans="1:13" x14ac:dyDescent="0.3">
      <c r="A5635">
        <v>9</v>
      </c>
      <c r="B5635" t="s">
        <v>664</v>
      </c>
      <c r="C5635" s="1">
        <v>43160</v>
      </c>
      <c r="D5635" t="s">
        <v>113</v>
      </c>
      <c r="E5635" t="str">
        <f t="shared" ref="E5635:E5698" si="88">TEXT(C5635,"yyyy/mm")</f>
        <v>2018/03</v>
      </c>
      <c r="F5635">
        <v>6654480.9734919202</v>
      </c>
      <c r="G5635">
        <v>-7.9084330833079225E-2</v>
      </c>
      <c r="H5635" t="s">
        <v>128</v>
      </c>
      <c r="I5635">
        <v>2018</v>
      </c>
      <c r="J5635" t="s">
        <v>672</v>
      </c>
      <c r="K5635">
        <v>10211221.399861235</v>
      </c>
      <c r="L5635">
        <v>1.5344880300263186</v>
      </c>
      <c r="M5635" t="s">
        <v>33</v>
      </c>
    </row>
    <row r="5636" spans="1:13" x14ac:dyDescent="0.3">
      <c r="A5636">
        <v>9</v>
      </c>
      <c r="B5636" t="s">
        <v>664</v>
      </c>
      <c r="C5636" s="1">
        <v>43132</v>
      </c>
      <c r="D5636" t="s">
        <v>114</v>
      </c>
      <c r="E5636" t="str">
        <f t="shared" si="88"/>
        <v>2018/02</v>
      </c>
      <c r="F5636">
        <v>7202115.4054308198</v>
      </c>
      <c r="G5636">
        <v>2.543892156964396E-2</v>
      </c>
      <c r="H5636" t="s">
        <v>128</v>
      </c>
      <c r="I5636">
        <v>2018</v>
      </c>
      <c r="J5636" t="s">
        <v>672</v>
      </c>
      <c r="K5636">
        <v>10211221.399861235</v>
      </c>
      <c r="L5636">
        <v>1.4178086333025672</v>
      </c>
      <c r="M5636" t="s">
        <v>33</v>
      </c>
    </row>
    <row r="5637" spans="1:13" x14ac:dyDescent="0.3">
      <c r="A5637">
        <v>9</v>
      </c>
      <c r="B5637" t="s">
        <v>664</v>
      </c>
      <c r="C5637" s="1">
        <v>43101</v>
      </c>
      <c r="D5637" t="s">
        <v>115</v>
      </c>
      <c r="E5637" t="str">
        <f t="shared" si="88"/>
        <v>2018/01</v>
      </c>
      <c r="F5637">
        <v>7021212.1046261201</v>
      </c>
      <c r="G5637">
        <v>-1.7302494830168765E-2</v>
      </c>
      <c r="H5637" t="s">
        <v>128</v>
      </c>
      <c r="I5637">
        <v>2018</v>
      </c>
      <c r="J5637" t="s">
        <v>672</v>
      </c>
      <c r="K5637">
        <v>10211221.399861235</v>
      </c>
      <c r="L5637">
        <v>1.4543388303471545</v>
      </c>
      <c r="M5637" t="s">
        <v>33</v>
      </c>
    </row>
    <row r="5638" spans="1:13" x14ac:dyDescent="0.3">
      <c r="A5638">
        <v>9</v>
      </c>
      <c r="B5638" t="s">
        <v>664</v>
      </c>
      <c r="C5638" s="1">
        <v>43070</v>
      </c>
      <c r="D5638" t="s">
        <v>116</v>
      </c>
      <c r="E5638" t="str">
        <f t="shared" si="88"/>
        <v>2017/12</v>
      </c>
      <c r="F5638">
        <v>7143753.6710223705</v>
      </c>
      <c r="G5638">
        <v>3.842570281492963E-2</v>
      </c>
      <c r="H5638" t="s">
        <v>128</v>
      </c>
      <c r="I5638">
        <v>2017</v>
      </c>
      <c r="J5638" t="s">
        <v>673</v>
      </c>
      <c r="K5638">
        <v>8547571.6999536734</v>
      </c>
      <c r="L5638">
        <v>1.1965098593230745</v>
      </c>
      <c r="M5638" t="s">
        <v>33</v>
      </c>
    </row>
    <row r="5639" spans="1:13" x14ac:dyDescent="0.3">
      <c r="A5639">
        <v>9</v>
      </c>
      <c r="B5639" t="s">
        <v>664</v>
      </c>
      <c r="C5639" s="1">
        <v>43040</v>
      </c>
      <c r="D5639" t="s">
        <v>118</v>
      </c>
      <c r="E5639" t="str">
        <f t="shared" si="88"/>
        <v>2017/11</v>
      </c>
      <c r="F5639">
        <v>6874457.0069404095</v>
      </c>
      <c r="G5639">
        <v>-4.2927387142110286E-2</v>
      </c>
      <c r="H5639" t="s">
        <v>128</v>
      </c>
      <c r="I5639">
        <v>2017</v>
      </c>
      <c r="J5639" t="s">
        <v>673</v>
      </c>
      <c r="K5639">
        <v>8547571.6999536734</v>
      </c>
      <c r="L5639">
        <v>1.2433813596221632</v>
      </c>
      <c r="M5639" t="s">
        <v>33</v>
      </c>
    </row>
    <row r="5640" spans="1:13" x14ac:dyDescent="0.3">
      <c r="A5640">
        <v>9</v>
      </c>
      <c r="B5640" t="s">
        <v>664</v>
      </c>
      <c r="C5640" s="1">
        <v>43009</v>
      </c>
      <c r="D5640" t="s">
        <v>119</v>
      </c>
      <c r="E5640" t="str">
        <f t="shared" si="88"/>
        <v>2017/10</v>
      </c>
      <c r="F5640">
        <v>7175985.0883623697</v>
      </c>
      <c r="G5640">
        <v>1.9151295052322131E-2</v>
      </c>
      <c r="H5640" t="s">
        <v>128</v>
      </c>
      <c r="I5640">
        <v>2017</v>
      </c>
      <c r="J5640" t="s">
        <v>673</v>
      </c>
      <c r="K5640">
        <v>8547571.6999536734</v>
      </c>
      <c r="L5640">
        <v>1.1911356552030286</v>
      </c>
      <c r="M5640" t="s">
        <v>33</v>
      </c>
    </row>
    <row r="5641" spans="1:13" x14ac:dyDescent="0.3">
      <c r="A5641">
        <v>9</v>
      </c>
      <c r="B5641" t="s">
        <v>664</v>
      </c>
      <c r="C5641" s="1">
        <v>42979</v>
      </c>
      <c r="D5641" t="s">
        <v>120</v>
      </c>
      <c r="E5641" t="str">
        <f t="shared" si="88"/>
        <v>2017/09</v>
      </c>
      <c r="F5641">
        <v>7039863.2954016803</v>
      </c>
      <c r="G5641">
        <v>9.7281618629821535E-3</v>
      </c>
      <c r="H5641" t="s">
        <v>128</v>
      </c>
      <c r="I5641">
        <v>2017</v>
      </c>
      <c r="J5641" t="s">
        <v>673</v>
      </c>
      <c r="K5641">
        <v>8547571.6999536734</v>
      </c>
      <c r="L5641">
        <v>1.2141672844040599</v>
      </c>
      <c r="M5641" t="s">
        <v>33</v>
      </c>
    </row>
    <row r="5642" spans="1:13" x14ac:dyDescent="0.3">
      <c r="A5642">
        <v>9</v>
      </c>
      <c r="B5642" t="s">
        <v>664</v>
      </c>
      <c r="C5642" s="1">
        <v>42948</v>
      </c>
      <c r="D5642" t="s">
        <v>121</v>
      </c>
      <c r="E5642" t="str">
        <f t="shared" si="88"/>
        <v>2017/08</v>
      </c>
      <c r="F5642">
        <v>6971710.4044301501</v>
      </c>
      <c r="G5642">
        <v>-3.821702273597747E-2</v>
      </c>
      <c r="H5642" t="s">
        <v>128</v>
      </c>
      <c r="I5642">
        <v>2017</v>
      </c>
      <c r="J5642" t="s">
        <v>673</v>
      </c>
      <c r="K5642">
        <v>8547571.6999536734</v>
      </c>
      <c r="L5642">
        <v>1.2260365396879003</v>
      </c>
      <c r="M5642" t="s">
        <v>33</v>
      </c>
    </row>
    <row r="5643" spans="1:13" x14ac:dyDescent="0.3">
      <c r="A5643">
        <v>9</v>
      </c>
      <c r="B5643" t="s">
        <v>664</v>
      </c>
      <c r="C5643" s="1">
        <v>42917</v>
      </c>
      <c r="D5643" t="s">
        <v>122</v>
      </c>
      <c r="E5643" t="str">
        <f t="shared" si="88"/>
        <v>2017/07</v>
      </c>
      <c r="F5643">
        <v>7243305.1350001004</v>
      </c>
      <c r="G5643">
        <v>-2.7737370045911505E-2</v>
      </c>
      <c r="H5643" t="s">
        <v>128</v>
      </c>
      <c r="I5643">
        <v>2017</v>
      </c>
      <c r="J5643" t="s">
        <v>673</v>
      </c>
      <c r="K5643">
        <v>8547571.6999536734</v>
      </c>
      <c r="L5643">
        <v>1.1800651140114582</v>
      </c>
      <c r="M5643" t="s">
        <v>33</v>
      </c>
    </row>
    <row r="5644" spans="1:13" x14ac:dyDescent="0.3">
      <c r="A5644">
        <v>9</v>
      </c>
      <c r="B5644" t="s">
        <v>664</v>
      </c>
      <c r="C5644" s="1">
        <v>42887</v>
      </c>
      <c r="D5644" t="s">
        <v>123</v>
      </c>
      <c r="E5644" t="str">
        <f t="shared" si="88"/>
        <v>2017/06</v>
      </c>
      <c r="F5644">
        <v>7447027.6723959902</v>
      </c>
      <c r="G5644">
        <v>-0.11007391278846346</v>
      </c>
      <c r="H5644" t="s">
        <v>128</v>
      </c>
      <c r="I5644">
        <v>2017</v>
      </c>
      <c r="J5644" t="s">
        <v>673</v>
      </c>
      <c r="K5644">
        <v>8547571.6999536734</v>
      </c>
      <c r="L5644">
        <v>1.1477829915466926</v>
      </c>
      <c r="M5644" t="s">
        <v>33</v>
      </c>
    </row>
    <row r="5645" spans="1:13" x14ac:dyDescent="0.3">
      <c r="A5645">
        <v>9</v>
      </c>
      <c r="B5645" t="s">
        <v>664</v>
      </c>
      <c r="C5645" s="1">
        <v>42856</v>
      </c>
      <c r="D5645" t="s">
        <v>124</v>
      </c>
      <c r="E5645" t="str">
        <f t="shared" si="88"/>
        <v>2017/05</v>
      </c>
      <c r="F5645">
        <v>8313568.1370907398</v>
      </c>
      <c r="G5645">
        <v>2.0596585535986939E-2</v>
      </c>
      <c r="H5645" t="s">
        <v>128</v>
      </c>
      <c r="I5645">
        <v>2017</v>
      </c>
      <c r="J5645" t="s">
        <v>673</v>
      </c>
      <c r="K5645">
        <v>8547571.6999536734</v>
      </c>
      <c r="L5645">
        <v>1.0281471877061947</v>
      </c>
      <c r="M5645" t="s">
        <v>33</v>
      </c>
    </row>
    <row r="5646" spans="1:13" x14ac:dyDescent="0.3">
      <c r="A5646">
        <v>9</v>
      </c>
      <c r="B5646" t="s">
        <v>664</v>
      </c>
      <c r="C5646" s="1">
        <v>42826</v>
      </c>
      <c r="D5646" t="s">
        <v>125</v>
      </c>
      <c r="E5646" t="str">
        <f t="shared" si="88"/>
        <v>2017/04</v>
      </c>
      <c r="F5646">
        <v>8144088.3635131698</v>
      </c>
      <c r="G5646">
        <v>4.1139788562784135E-2</v>
      </c>
      <c r="H5646" t="s">
        <v>128</v>
      </c>
      <c r="I5646">
        <v>2017</v>
      </c>
      <c r="J5646" t="s">
        <v>673</v>
      </c>
      <c r="K5646">
        <v>8547571.6999536734</v>
      </c>
      <c r="L5646">
        <v>1.0495430941353945</v>
      </c>
      <c r="M5646" t="s">
        <v>33</v>
      </c>
    </row>
    <row r="5647" spans="1:13" x14ac:dyDescent="0.3">
      <c r="A5647">
        <v>9</v>
      </c>
      <c r="B5647" t="s">
        <v>664</v>
      </c>
      <c r="C5647" s="1">
        <v>42795</v>
      </c>
      <c r="D5647" t="s">
        <v>126</v>
      </c>
      <c r="E5647" t="str">
        <f t="shared" si="88"/>
        <v>2017/03</v>
      </c>
      <c r="F5647">
        <v>7815840.6066758698</v>
      </c>
      <c r="G5647">
        <v>-1.1595812538567353E-2</v>
      </c>
      <c r="H5647" t="s">
        <v>128</v>
      </c>
      <c r="I5647">
        <v>2017</v>
      </c>
      <c r="J5647" t="s">
        <v>673</v>
      </c>
      <c r="K5647">
        <v>8547571.6999536734</v>
      </c>
      <c r="L5647">
        <v>1.0936215475853996</v>
      </c>
      <c r="M5647" t="s">
        <v>33</v>
      </c>
    </row>
    <row r="5648" spans="1:13" x14ac:dyDescent="0.3">
      <c r="A5648">
        <v>9</v>
      </c>
      <c r="B5648" t="s">
        <v>664</v>
      </c>
      <c r="C5648" s="1">
        <v>42767</v>
      </c>
      <c r="D5648" t="s">
        <v>127</v>
      </c>
      <c r="E5648" t="str">
        <f t="shared" si="88"/>
        <v>2017/02</v>
      </c>
      <c r="F5648">
        <v>7906999.13634203</v>
      </c>
      <c r="G5648">
        <v>3.6921461037097938E-2</v>
      </c>
      <c r="H5648" t="s">
        <v>128</v>
      </c>
      <c r="I5648">
        <v>2017</v>
      </c>
      <c r="J5648" t="s">
        <v>673</v>
      </c>
      <c r="K5648">
        <v>8547571.6999536734</v>
      </c>
      <c r="L5648">
        <v>1.0810133595016411</v>
      </c>
      <c r="M5648" t="s">
        <v>33</v>
      </c>
    </row>
    <row r="5649" spans="1:13" x14ac:dyDescent="0.3">
      <c r="A5649">
        <v>9</v>
      </c>
      <c r="B5649" t="s">
        <v>664</v>
      </c>
      <c r="C5649" s="1">
        <v>42736</v>
      </c>
      <c r="D5649" t="s">
        <v>129</v>
      </c>
      <c r="E5649" t="str">
        <f t="shared" si="88"/>
        <v>2017/01</v>
      </c>
      <c r="F5649">
        <v>7620384.8435388599</v>
      </c>
      <c r="G5649">
        <v>0.12770704721637074</v>
      </c>
      <c r="H5649" t="s">
        <v>128</v>
      </c>
      <c r="I5649">
        <v>2017</v>
      </c>
      <c r="J5649" t="s">
        <v>673</v>
      </c>
      <c r="K5649">
        <v>8547571.6999536734</v>
      </c>
      <c r="L5649">
        <v>1.1216719201788021</v>
      </c>
      <c r="M5649" t="s">
        <v>33</v>
      </c>
    </row>
    <row r="5650" spans="1:13" x14ac:dyDescent="0.3">
      <c r="A5650">
        <v>9</v>
      </c>
      <c r="B5650" t="s">
        <v>664</v>
      </c>
      <c r="C5650" s="1">
        <v>42705</v>
      </c>
      <c r="D5650" t="s">
        <v>130</v>
      </c>
      <c r="E5650" t="str">
        <f t="shared" si="88"/>
        <v>2016/12</v>
      </c>
      <c r="F5650">
        <v>6706785.8387864204</v>
      </c>
      <c r="G5650">
        <v>7.624354230892455E-2</v>
      </c>
      <c r="H5650" t="s">
        <v>128</v>
      </c>
      <c r="I5650">
        <v>2016</v>
      </c>
      <c r="J5650" t="s">
        <v>674</v>
      </c>
      <c r="K5650">
        <v>8817754.1335616987</v>
      </c>
      <c r="L5650">
        <v>1.3147511111160295</v>
      </c>
      <c r="M5650" t="s">
        <v>33</v>
      </c>
    </row>
    <row r="5651" spans="1:13" x14ac:dyDescent="0.3">
      <c r="A5651">
        <v>9</v>
      </c>
      <c r="B5651" t="s">
        <v>664</v>
      </c>
      <c r="C5651" s="1">
        <v>42675</v>
      </c>
      <c r="D5651" t="s">
        <v>132</v>
      </c>
      <c r="E5651" t="str">
        <f t="shared" si="88"/>
        <v>2016/11</v>
      </c>
      <c r="F5651">
        <v>6214444.1449213</v>
      </c>
      <c r="G5651">
        <v>-8.2626498840352836E-2</v>
      </c>
      <c r="H5651" t="s">
        <v>128</v>
      </c>
      <c r="I5651">
        <v>2016</v>
      </c>
      <c r="J5651" t="s">
        <v>674</v>
      </c>
      <c r="K5651">
        <v>8817754.1335616987</v>
      </c>
      <c r="L5651">
        <v>1.4189127664407333</v>
      </c>
      <c r="M5651" t="s">
        <v>33</v>
      </c>
    </row>
    <row r="5652" spans="1:13" x14ac:dyDescent="0.3">
      <c r="A5652">
        <v>9</v>
      </c>
      <c r="B5652" t="s">
        <v>664</v>
      </c>
      <c r="C5652" s="1">
        <v>42644</v>
      </c>
      <c r="D5652" t="s">
        <v>133</v>
      </c>
      <c r="E5652" t="str">
        <f t="shared" si="88"/>
        <v>2016/10</v>
      </c>
      <c r="F5652">
        <v>6749731.8767985702</v>
      </c>
      <c r="G5652">
        <v>2.0562794968463943E-2</v>
      </c>
      <c r="H5652" t="s">
        <v>128</v>
      </c>
      <c r="I5652">
        <v>2016</v>
      </c>
      <c r="J5652" t="s">
        <v>674</v>
      </c>
      <c r="K5652">
        <v>8817754.1335616987</v>
      </c>
      <c r="L5652">
        <v>1.3063858379133131</v>
      </c>
      <c r="M5652" t="s">
        <v>33</v>
      </c>
    </row>
    <row r="5653" spans="1:13" x14ac:dyDescent="0.3">
      <c r="A5653">
        <v>9</v>
      </c>
      <c r="B5653" t="s">
        <v>664</v>
      </c>
      <c r="C5653" s="1">
        <v>42614</v>
      </c>
      <c r="D5653" t="s">
        <v>134</v>
      </c>
      <c r="E5653" t="str">
        <f t="shared" si="88"/>
        <v>2016/09</v>
      </c>
      <c r="F5653">
        <v>6612355.7828607503</v>
      </c>
      <c r="G5653">
        <v>0.14979279432971288</v>
      </c>
      <c r="H5653" t="s">
        <v>128</v>
      </c>
      <c r="I5653">
        <v>2016</v>
      </c>
      <c r="J5653" t="s">
        <v>674</v>
      </c>
      <c r="K5653">
        <v>8817754.1335616987</v>
      </c>
      <c r="L5653">
        <v>1.3335268734960313</v>
      </c>
      <c r="M5653" t="s">
        <v>33</v>
      </c>
    </row>
    <row r="5654" spans="1:13" x14ac:dyDescent="0.3">
      <c r="A5654">
        <v>9</v>
      </c>
      <c r="B5654" t="s">
        <v>664</v>
      </c>
      <c r="C5654" s="1">
        <v>42583</v>
      </c>
      <c r="D5654" t="s">
        <v>135</v>
      </c>
      <c r="E5654" t="str">
        <f t="shared" si="88"/>
        <v>2016/08</v>
      </c>
      <c r="F5654">
        <v>5692486.75861031</v>
      </c>
      <c r="G5654">
        <v>6.8944339177698002E-2</v>
      </c>
      <c r="H5654" t="s">
        <v>128</v>
      </c>
      <c r="I5654">
        <v>2016</v>
      </c>
      <c r="J5654" t="s">
        <v>674</v>
      </c>
      <c r="K5654">
        <v>8817754.1335616987</v>
      </c>
      <c r="L5654">
        <v>1.5490161870335823</v>
      </c>
      <c r="M5654" t="s">
        <v>33</v>
      </c>
    </row>
    <row r="5655" spans="1:13" x14ac:dyDescent="0.3">
      <c r="A5655">
        <v>9</v>
      </c>
      <c r="B5655" t="s">
        <v>664</v>
      </c>
      <c r="C5655" s="1">
        <v>42552</v>
      </c>
      <c r="D5655" t="s">
        <v>136</v>
      </c>
      <c r="E5655" t="str">
        <f t="shared" si="88"/>
        <v>2016/07</v>
      </c>
      <c r="F5655">
        <v>5313245.4991860604</v>
      </c>
      <c r="G5655">
        <v>-3.5034409514934778E-2</v>
      </c>
      <c r="H5655" t="s">
        <v>128</v>
      </c>
      <c r="I5655">
        <v>2016</v>
      </c>
      <c r="J5655" t="s">
        <v>674</v>
      </c>
      <c r="K5655">
        <v>8817754.1335616987</v>
      </c>
      <c r="L5655">
        <v>1.6595796552055606</v>
      </c>
      <c r="M5655" t="s">
        <v>33</v>
      </c>
    </row>
    <row r="5656" spans="1:13" x14ac:dyDescent="0.3">
      <c r="A5656">
        <v>9</v>
      </c>
      <c r="B5656" t="s">
        <v>664</v>
      </c>
      <c r="C5656" s="1">
        <v>42522</v>
      </c>
      <c r="D5656" t="s">
        <v>137</v>
      </c>
      <c r="E5656" t="str">
        <f t="shared" si="88"/>
        <v>2016/06</v>
      </c>
      <c r="F5656">
        <v>5502691.09832191</v>
      </c>
      <c r="G5656">
        <v>-0.14480145340922454</v>
      </c>
      <c r="H5656" t="s">
        <v>128</v>
      </c>
      <c r="I5656">
        <v>2016</v>
      </c>
      <c r="J5656" t="s">
        <v>674</v>
      </c>
      <c r="K5656">
        <v>8817754.1335616987</v>
      </c>
      <c r="L5656">
        <v>1.6024439635091898</v>
      </c>
      <c r="M5656" t="s">
        <v>33</v>
      </c>
    </row>
    <row r="5657" spans="1:13" x14ac:dyDescent="0.3">
      <c r="A5657">
        <v>9</v>
      </c>
      <c r="B5657" t="s">
        <v>664</v>
      </c>
      <c r="C5657" s="1">
        <v>42491</v>
      </c>
      <c r="D5657" t="s">
        <v>138</v>
      </c>
      <c r="E5657" t="str">
        <f t="shared" si="88"/>
        <v>2016/05</v>
      </c>
      <c r="F5657">
        <v>6360065.75788082</v>
      </c>
      <c r="G5657">
        <v>-7.3013581124473648E-2</v>
      </c>
      <c r="H5657" t="s">
        <v>128</v>
      </c>
      <c r="I5657">
        <v>2016</v>
      </c>
      <c r="J5657" t="s">
        <v>674</v>
      </c>
      <c r="K5657">
        <v>8817754.1335616987</v>
      </c>
      <c r="L5657">
        <v>1.3864249945270666</v>
      </c>
      <c r="M5657" t="s">
        <v>33</v>
      </c>
    </row>
    <row r="5658" spans="1:13" x14ac:dyDescent="0.3">
      <c r="A5658">
        <v>9</v>
      </c>
      <c r="B5658" t="s">
        <v>664</v>
      </c>
      <c r="C5658" s="1">
        <v>42461</v>
      </c>
      <c r="D5658" t="s">
        <v>139</v>
      </c>
      <c r="E5658" t="str">
        <f t="shared" si="88"/>
        <v>2016/04</v>
      </c>
      <c r="F5658">
        <v>6841809.8713784702</v>
      </c>
      <c r="G5658">
        <v>4.4897169474663955E-2</v>
      </c>
      <c r="H5658" t="s">
        <v>128</v>
      </c>
      <c r="I5658">
        <v>2016</v>
      </c>
      <c r="J5658" t="s">
        <v>674</v>
      </c>
      <c r="K5658">
        <v>8817754.1335616987</v>
      </c>
      <c r="L5658">
        <v>1.2888043221500864</v>
      </c>
      <c r="M5658" t="s">
        <v>33</v>
      </c>
    </row>
    <row r="5659" spans="1:13" x14ac:dyDescent="0.3">
      <c r="A5659">
        <v>9</v>
      </c>
      <c r="B5659" t="s">
        <v>664</v>
      </c>
      <c r="C5659" s="1">
        <v>42430</v>
      </c>
      <c r="D5659" t="s">
        <v>140</v>
      </c>
      <c r="E5659" t="str">
        <f t="shared" si="88"/>
        <v>2016/03</v>
      </c>
      <c r="F5659">
        <v>6541425.6318691196</v>
      </c>
      <c r="G5659">
        <v>8.2940090102427325E-2</v>
      </c>
      <c r="H5659" t="s">
        <v>128</v>
      </c>
      <c r="I5659">
        <v>2016</v>
      </c>
      <c r="J5659" t="s">
        <v>674</v>
      </c>
      <c r="K5659">
        <v>8817754.1335616987</v>
      </c>
      <c r="L5659">
        <v>1.347986605641827</v>
      </c>
      <c r="M5659" t="s">
        <v>33</v>
      </c>
    </row>
    <row r="5660" spans="1:13" x14ac:dyDescent="0.3">
      <c r="A5660">
        <v>9</v>
      </c>
      <c r="B5660" t="s">
        <v>664</v>
      </c>
      <c r="C5660" s="1">
        <v>42401</v>
      </c>
      <c r="D5660" t="s">
        <v>141</v>
      </c>
      <c r="E5660" t="str">
        <f t="shared" si="88"/>
        <v>2016/02</v>
      </c>
      <c r="F5660">
        <v>6020769.2776119597</v>
      </c>
      <c r="G5660">
        <v>3.7255062551307214E-2</v>
      </c>
      <c r="H5660" t="s">
        <v>128</v>
      </c>
      <c r="I5660">
        <v>2016</v>
      </c>
      <c r="J5660" t="s">
        <v>674</v>
      </c>
      <c r="K5660">
        <v>8817754.1335616987</v>
      </c>
      <c r="L5660">
        <v>1.464556060360964</v>
      </c>
      <c r="M5660" t="s">
        <v>33</v>
      </c>
    </row>
    <row r="5661" spans="1:13" x14ac:dyDescent="0.3">
      <c r="A5661">
        <v>9</v>
      </c>
      <c r="B5661" t="s">
        <v>664</v>
      </c>
      <c r="C5661" s="1">
        <v>42370</v>
      </c>
      <c r="D5661" t="s">
        <v>142</v>
      </c>
      <c r="E5661" t="str">
        <f t="shared" si="88"/>
        <v>2016/01</v>
      </c>
      <c r="F5661">
        <v>5800591.9667909397</v>
      </c>
      <c r="G5661">
        <v>-0.24052113197676028</v>
      </c>
      <c r="H5661" t="s">
        <v>128</v>
      </c>
      <c r="I5661">
        <v>2016</v>
      </c>
      <c r="J5661" t="s">
        <v>674</v>
      </c>
      <c r="K5661">
        <v>8817754.1335616987</v>
      </c>
      <c r="L5661">
        <v>1.5201472856640084</v>
      </c>
      <c r="M5661" t="s">
        <v>33</v>
      </c>
    </row>
    <row r="5662" spans="1:13" x14ac:dyDescent="0.3">
      <c r="A5662">
        <v>9</v>
      </c>
      <c r="B5662" t="s">
        <v>664</v>
      </c>
      <c r="C5662" s="1">
        <v>42339</v>
      </c>
      <c r="D5662" t="s">
        <v>143</v>
      </c>
      <c r="E5662" t="str">
        <f t="shared" si="88"/>
        <v>2015/12</v>
      </c>
      <c r="F5662">
        <v>7377841.4365785299</v>
      </c>
      <c r="G5662">
        <v>1.9513894075160063E-2</v>
      </c>
      <c r="H5662" t="s">
        <v>128</v>
      </c>
      <c r="I5662">
        <v>2015</v>
      </c>
      <c r="J5662" t="s">
        <v>675</v>
      </c>
      <c r="K5662">
        <v>8545989.5832394361</v>
      </c>
      <c r="L5662">
        <v>1.1583319669719867</v>
      </c>
      <c r="M5662" t="s">
        <v>33</v>
      </c>
    </row>
    <row r="5663" spans="1:13" x14ac:dyDescent="0.3">
      <c r="A5663">
        <v>9</v>
      </c>
      <c r="B5663" t="s">
        <v>664</v>
      </c>
      <c r="C5663" s="1">
        <v>42309</v>
      </c>
      <c r="D5663" t="s">
        <v>145</v>
      </c>
      <c r="E5663" t="str">
        <f t="shared" si="88"/>
        <v>2015/11</v>
      </c>
      <c r="F5663">
        <v>7235266.6392785003</v>
      </c>
      <c r="G5663">
        <v>-4.8427954930886877E-2</v>
      </c>
      <c r="H5663" t="s">
        <v>128</v>
      </c>
      <c r="I5663">
        <v>2015</v>
      </c>
      <c r="J5663" t="s">
        <v>675</v>
      </c>
      <c r="K5663">
        <v>8545989.5832394361</v>
      </c>
      <c r="L5663">
        <v>1.1811575176573783</v>
      </c>
      <c r="M5663" t="s">
        <v>33</v>
      </c>
    </row>
    <row r="5664" spans="1:13" x14ac:dyDescent="0.3">
      <c r="A5664">
        <v>9</v>
      </c>
      <c r="B5664" t="s">
        <v>664</v>
      </c>
      <c r="C5664" s="1">
        <v>42278</v>
      </c>
      <c r="D5664" t="s">
        <v>146</v>
      </c>
      <c r="E5664" t="str">
        <f t="shared" si="88"/>
        <v>2015/10</v>
      </c>
      <c r="F5664">
        <v>7594278.7550893696</v>
      </c>
      <c r="G5664">
        <v>2.052216740765608E-2</v>
      </c>
      <c r="H5664" t="s">
        <v>128</v>
      </c>
      <c r="I5664">
        <v>2015</v>
      </c>
      <c r="J5664" t="s">
        <v>675</v>
      </c>
      <c r="K5664">
        <v>8545989.5832394361</v>
      </c>
      <c r="L5664">
        <v>1.1253194488696203</v>
      </c>
      <c r="M5664" t="s">
        <v>33</v>
      </c>
    </row>
    <row r="5665" spans="1:13" x14ac:dyDescent="0.3">
      <c r="A5665">
        <v>9</v>
      </c>
      <c r="B5665" t="s">
        <v>664</v>
      </c>
      <c r="C5665" s="1">
        <v>42248</v>
      </c>
      <c r="D5665" t="s">
        <v>147</v>
      </c>
      <c r="E5665" t="str">
        <f t="shared" si="88"/>
        <v>2015/09</v>
      </c>
      <c r="F5665">
        <v>7440016.0121168196</v>
      </c>
      <c r="G5665">
        <v>7.2755652516254002E-2</v>
      </c>
      <c r="H5665" t="s">
        <v>128</v>
      </c>
      <c r="I5665">
        <v>2015</v>
      </c>
      <c r="J5665" t="s">
        <v>675</v>
      </c>
      <c r="K5665">
        <v>8545989.5832394361</v>
      </c>
      <c r="L5665">
        <v>1.1486520417861235</v>
      </c>
      <c r="M5665" t="s">
        <v>33</v>
      </c>
    </row>
    <row r="5666" spans="1:13" x14ac:dyDescent="0.3">
      <c r="A5666">
        <v>9</v>
      </c>
      <c r="B5666" t="s">
        <v>664</v>
      </c>
      <c r="C5666" s="1">
        <v>42217</v>
      </c>
      <c r="D5666" t="s">
        <v>148</v>
      </c>
      <c r="E5666" t="str">
        <f t="shared" si="88"/>
        <v>2015/08</v>
      </c>
      <c r="F5666">
        <v>6917935.2338328501</v>
      </c>
      <c r="G5666">
        <v>-8.7281123654469606E-2</v>
      </c>
      <c r="H5666" t="s">
        <v>128</v>
      </c>
      <c r="I5666">
        <v>2015</v>
      </c>
      <c r="J5666" t="s">
        <v>675</v>
      </c>
      <c r="K5666">
        <v>8545989.5832394361</v>
      </c>
      <c r="L5666">
        <v>1.2353381889793393</v>
      </c>
      <c r="M5666" t="s">
        <v>33</v>
      </c>
    </row>
    <row r="5667" spans="1:13" x14ac:dyDescent="0.3">
      <c r="A5667">
        <v>9</v>
      </c>
      <c r="B5667" t="s">
        <v>664</v>
      </c>
      <c r="C5667" s="1">
        <v>42186</v>
      </c>
      <c r="D5667" t="s">
        <v>149</v>
      </c>
      <c r="E5667" t="str">
        <f t="shared" si="88"/>
        <v>2015/07</v>
      </c>
      <c r="F5667">
        <v>7548874.4459979897</v>
      </c>
      <c r="G5667">
        <v>-1.2384763893890643E-3</v>
      </c>
      <c r="H5667" t="s">
        <v>128</v>
      </c>
      <c r="I5667">
        <v>2015</v>
      </c>
      <c r="J5667" t="s">
        <v>675</v>
      </c>
      <c r="K5667">
        <v>8545989.5832394361</v>
      </c>
      <c r="L5667">
        <v>1.1320879217656168</v>
      </c>
      <c r="M5667" t="s">
        <v>33</v>
      </c>
    </row>
    <row r="5668" spans="1:13" x14ac:dyDescent="0.3">
      <c r="A5668">
        <v>9</v>
      </c>
      <c r="B5668" t="s">
        <v>664</v>
      </c>
      <c r="C5668" s="1">
        <v>42156</v>
      </c>
      <c r="D5668" t="s">
        <v>150</v>
      </c>
      <c r="E5668" t="str">
        <f t="shared" si="88"/>
        <v>2015/06</v>
      </c>
      <c r="F5668">
        <v>7558229.3404780598</v>
      </c>
      <c r="G5668">
        <v>5.3240181525575615E-2</v>
      </c>
      <c r="H5668" t="s">
        <v>128</v>
      </c>
      <c r="I5668">
        <v>2015</v>
      </c>
      <c r="J5668" t="s">
        <v>675</v>
      </c>
      <c r="K5668">
        <v>8545989.5832394361</v>
      </c>
      <c r="L5668">
        <v>1.1306867254571691</v>
      </c>
      <c r="M5668" t="s">
        <v>33</v>
      </c>
    </row>
    <row r="5669" spans="1:13" x14ac:dyDescent="0.3">
      <c r="A5669">
        <v>9</v>
      </c>
      <c r="B5669" t="s">
        <v>664</v>
      </c>
      <c r="C5669" s="1">
        <v>42125</v>
      </c>
      <c r="D5669" t="s">
        <v>151</v>
      </c>
      <c r="E5669" t="str">
        <f t="shared" si="88"/>
        <v>2015/05</v>
      </c>
      <c r="F5669">
        <v>7166352.2041416299</v>
      </c>
      <c r="G5669">
        <v>-7.7733358423775267E-2</v>
      </c>
      <c r="H5669" t="s">
        <v>128</v>
      </c>
      <c r="I5669">
        <v>2015</v>
      </c>
      <c r="J5669" t="s">
        <v>675</v>
      </c>
      <c r="K5669">
        <v>8545989.5832394361</v>
      </c>
      <c r="L5669">
        <v>1.1925159885807002</v>
      </c>
      <c r="M5669" t="s">
        <v>33</v>
      </c>
    </row>
    <row r="5670" spans="1:13" x14ac:dyDescent="0.3">
      <c r="A5670">
        <v>9</v>
      </c>
      <c r="B5670" t="s">
        <v>664</v>
      </c>
      <c r="C5670" s="1">
        <v>42095</v>
      </c>
      <c r="D5670" t="s">
        <v>152</v>
      </c>
      <c r="E5670" t="str">
        <f t="shared" si="88"/>
        <v>2015/04</v>
      </c>
      <c r="F5670">
        <v>7745640.1628327304</v>
      </c>
      <c r="G5670">
        <v>4.899725966007526E-2</v>
      </c>
      <c r="H5670" t="s">
        <v>128</v>
      </c>
      <c r="I5670">
        <v>2015</v>
      </c>
      <c r="J5670" t="s">
        <v>675</v>
      </c>
      <c r="K5670">
        <v>8545989.5832394361</v>
      </c>
      <c r="L5670">
        <v>1.103329021692379</v>
      </c>
      <c r="M5670" t="s">
        <v>33</v>
      </c>
    </row>
    <row r="5671" spans="1:13" x14ac:dyDescent="0.3">
      <c r="A5671">
        <v>9</v>
      </c>
      <c r="B5671" t="s">
        <v>664</v>
      </c>
      <c r="C5671" s="1">
        <v>42064</v>
      </c>
      <c r="D5671" t="s">
        <v>153</v>
      </c>
      <c r="E5671" t="str">
        <f t="shared" si="88"/>
        <v>2015/03</v>
      </c>
      <c r="F5671">
        <v>7375272.6112104803</v>
      </c>
      <c r="G5671">
        <v>-4.496040182685733E-2</v>
      </c>
      <c r="H5671" t="s">
        <v>128</v>
      </c>
      <c r="I5671">
        <v>2015</v>
      </c>
      <c r="J5671" t="s">
        <v>675</v>
      </c>
      <c r="K5671">
        <v>8545989.5832394361</v>
      </c>
      <c r="L5671">
        <v>1.1587354168101469</v>
      </c>
      <c r="M5671" t="s">
        <v>33</v>
      </c>
    </row>
    <row r="5672" spans="1:13" x14ac:dyDescent="0.3">
      <c r="A5672">
        <v>9</v>
      </c>
      <c r="B5672" t="s">
        <v>664</v>
      </c>
      <c r="C5672" s="1">
        <v>42036</v>
      </c>
      <c r="D5672" t="s">
        <v>154</v>
      </c>
      <c r="E5672" t="str">
        <f t="shared" si="88"/>
        <v>2015/02</v>
      </c>
      <c r="F5672">
        <v>7714435.1421611598</v>
      </c>
      <c r="G5672">
        <v>6.2709314403336908E-2</v>
      </c>
      <c r="H5672" t="s">
        <v>128</v>
      </c>
      <c r="I5672">
        <v>2015</v>
      </c>
      <c r="J5672" t="s">
        <v>675</v>
      </c>
      <c r="K5672">
        <v>8545989.5832394361</v>
      </c>
      <c r="L5672">
        <v>1.1077920062524915</v>
      </c>
      <c r="M5672" t="s">
        <v>33</v>
      </c>
    </row>
    <row r="5673" spans="1:13" x14ac:dyDescent="0.3">
      <c r="A5673">
        <v>34</v>
      </c>
      <c r="B5673" t="s">
        <v>676</v>
      </c>
      <c r="C5673" s="1">
        <v>45901</v>
      </c>
      <c r="D5673" t="s">
        <v>12</v>
      </c>
      <c r="E5673" t="str">
        <f t="shared" si="88"/>
        <v>2025/09</v>
      </c>
      <c r="F5673">
        <v>6472395.66515016</v>
      </c>
      <c r="G5673">
        <v>-8.6787006852480468E-3</v>
      </c>
      <c r="H5673" t="s">
        <v>128</v>
      </c>
      <c r="I5673">
        <v>2025</v>
      </c>
      <c r="J5673" t="s">
        <v>677</v>
      </c>
      <c r="K5673">
        <v>3627945.8125353348</v>
      </c>
      <c r="L5673">
        <v>0.56052596290884615</v>
      </c>
      <c r="M5673" t="s">
        <v>15</v>
      </c>
    </row>
    <row r="5674" spans="1:13" x14ac:dyDescent="0.3">
      <c r="A5674">
        <v>34</v>
      </c>
      <c r="B5674" t="s">
        <v>676</v>
      </c>
      <c r="C5674" s="1">
        <v>45870</v>
      </c>
      <c r="D5674" t="s">
        <v>16</v>
      </c>
      <c r="E5674" t="str">
        <f t="shared" si="88"/>
        <v>2025/08</v>
      </c>
      <c r="F5674">
        <v>6528812.1064423202</v>
      </c>
      <c r="G5674">
        <v>0.11650800863257649</v>
      </c>
      <c r="H5674" t="s">
        <v>128</v>
      </c>
      <c r="I5674">
        <v>2025</v>
      </c>
      <c r="J5674" t="s">
        <v>677</v>
      </c>
      <c r="K5674">
        <v>3627945.8125353348</v>
      </c>
      <c r="L5674">
        <v>0.55568237427991707</v>
      </c>
      <c r="M5674" t="s">
        <v>15</v>
      </c>
    </row>
    <row r="5675" spans="1:13" x14ac:dyDescent="0.3">
      <c r="A5675">
        <v>34</v>
      </c>
      <c r="B5675" t="s">
        <v>676</v>
      </c>
      <c r="C5675" s="1">
        <v>45839</v>
      </c>
      <c r="D5675" t="s">
        <v>17</v>
      </c>
      <c r="E5675" t="str">
        <f t="shared" si="88"/>
        <v>2025/07</v>
      </c>
      <c r="F5675">
        <v>5810792.7355490196</v>
      </c>
      <c r="G5675">
        <v>-4.3924189730095292E-2</v>
      </c>
      <c r="H5675" t="s">
        <v>128</v>
      </c>
      <c r="I5675">
        <v>2025</v>
      </c>
      <c r="J5675" t="s">
        <v>677</v>
      </c>
      <c r="K5675">
        <v>3627945.8125353348</v>
      </c>
      <c r="L5675">
        <v>0.62434610519498357</v>
      </c>
      <c r="M5675" t="s">
        <v>15</v>
      </c>
    </row>
    <row r="5676" spans="1:13" x14ac:dyDescent="0.3">
      <c r="A5676">
        <v>34</v>
      </c>
      <c r="B5676" t="s">
        <v>676</v>
      </c>
      <c r="C5676" s="1">
        <v>45809</v>
      </c>
      <c r="D5676" t="s">
        <v>18</v>
      </c>
      <c r="E5676" t="str">
        <f t="shared" si="88"/>
        <v>2025/06</v>
      </c>
      <c r="F5676">
        <v>6071715.5607191203</v>
      </c>
      <c r="G5676">
        <v>4.4599815139012934E-2</v>
      </c>
      <c r="H5676" t="s">
        <v>128</v>
      </c>
      <c r="I5676">
        <v>2025</v>
      </c>
      <c r="J5676" t="s">
        <v>677</v>
      </c>
      <c r="K5676">
        <v>3627945.8125353348</v>
      </c>
      <c r="L5676">
        <v>0.59751577231421704</v>
      </c>
      <c r="M5676" t="s">
        <v>15</v>
      </c>
    </row>
    <row r="5677" spans="1:13" x14ac:dyDescent="0.3">
      <c r="A5677">
        <v>34</v>
      </c>
      <c r="B5677" t="s">
        <v>676</v>
      </c>
      <c r="C5677" s="1">
        <v>45778</v>
      </c>
      <c r="D5677" t="s">
        <v>19</v>
      </c>
      <c r="E5677" t="str">
        <f t="shared" si="88"/>
        <v>2025/05</v>
      </c>
      <c r="F5677">
        <v>5806868.1422576904</v>
      </c>
      <c r="G5677">
        <v>6.2411577524855294E-2</v>
      </c>
      <c r="H5677" t="s">
        <v>128</v>
      </c>
      <c r="I5677">
        <v>2025</v>
      </c>
      <c r="J5677" t="s">
        <v>677</v>
      </c>
      <c r="K5677">
        <v>3627945.8125353348</v>
      </c>
      <c r="L5677">
        <v>0.6247680718172467</v>
      </c>
      <c r="M5677" t="s">
        <v>15</v>
      </c>
    </row>
    <row r="5678" spans="1:13" x14ac:dyDescent="0.3">
      <c r="A5678">
        <v>34</v>
      </c>
      <c r="B5678" t="s">
        <v>676</v>
      </c>
      <c r="C5678" s="1">
        <v>45748</v>
      </c>
      <c r="D5678" t="s">
        <v>20</v>
      </c>
      <c r="E5678" t="str">
        <f t="shared" si="88"/>
        <v>2025/04</v>
      </c>
      <c r="F5678">
        <v>5455530.1570255104</v>
      </c>
      <c r="G5678">
        <v>0.14315999754713338</v>
      </c>
      <c r="H5678" t="s">
        <v>128</v>
      </c>
      <c r="I5678">
        <v>2025</v>
      </c>
      <c r="J5678" t="s">
        <v>677</v>
      </c>
      <c r="K5678">
        <v>3627945.8125353348</v>
      </c>
      <c r="L5678">
        <v>0.66500334671660588</v>
      </c>
      <c r="M5678" t="s">
        <v>15</v>
      </c>
    </row>
    <row r="5679" spans="1:13" x14ac:dyDescent="0.3">
      <c r="A5679">
        <v>34</v>
      </c>
      <c r="B5679" t="s">
        <v>676</v>
      </c>
      <c r="C5679" s="1">
        <v>45717</v>
      </c>
      <c r="D5679" t="s">
        <v>21</v>
      </c>
      <c r="E5679" t="str">
        <f t="shared" si="88"/>
        <v>2025/03</v>
      </c>
      <c r="F5679">
        <v>4727846.4572297204</v>
      </c>
      <c r="G5679">
        <v>-0.13944163587372374</v>
      </c>
      <c r="H5679" t="s">
        <v>128</v>
      </c>
      <c r="I5679">
        <v>2025</v>
      </c>
      <c r="J5679" t="s">
        <v>677</v>
      </c>
      <c r="K5679">
        <v>3627945.8125353348</v>
      </c>
      <c r="L5679">
        <v>0.7673569447221702</v>
      </c>
      <c r="M5679" t="s">
        <v>33</v>
      </c>
    </row>
    <row r="5680" spans="1:13" x14ac:dyDescent="0.3">
      <c r="A5680">
        <v>34</v>
      </c>
      <c r="B5680" t="s">
        <v>676</v>
      </c>
      <c r="C5680" s="1">
        <v>45689</v>
      </c>
      <c r="D5680" t="s">
        <v>22</v>
      </c>
      <c r="E5680" t="str">
        <f t="shared" si="88"/>
        <v>2025/02</v>
      </c>
      <c r="F5680">
        <v>5435282.1907417802</v>
      </c>
      <c r="G5680">
        <v>-0.1325060829871568</v>
      </c>
      <c r="H5680" t="s">
        <v>128</v>
      </c>
      <c r="I5680">
        <v>2025</v>
      </c>
      <c r="J5680" t="s">
        <v>677</v>
      </c>
      <c r="K5680">
        <v>3627945.8125353348</v>
      </c>
      <c r="L5680">
        <v>0.66748067261622912</v>
      </c>
      <c r="M5680" t="s">
        <v>15</v>
      </c>
    </row>
    <row r="5681" spans="1:13" x14ac:dyDescent="0.3">
      <c r="A5681">
        <v>34</v>
      </c>
      <c r="B5681" t="s">
        <v>676</v>
      </c>
      <c r="C5681" s="1">
        <v>45658</v>
      </c>
      <c r="D5681" t="s">
        <v>23</v>
      </c>
      <c r="E5681" t="str">
        <f t="shared" si="88"/>
        <v>2025/01</v>
      </c>
      <c r="F5681">
        <v>6205385.3708578497</v>
      </c>
      <c r="G5681">
        <v>-4.9040603287172323E-3</v>
      </c>
      <c r="H5681" t="s">
        <v>128</v>
      </c>
      <c r="I5681">
        <v>2025</v>
      </c>
      <c r="J5681" t="s">
        <v>677</v>
      </c>
      <c r="K5681">
        <v>3627945.8125353348</v>
      </c>
      <c r="L5681">
        <v>0.58464472320657779</v>
      </c>
      <c r="M5681" t="s">
        <v>15</v>
      </c>
    </row>
    <row r="5682" spans="1:13" x14ac:dyDescent="0.3">
      <c r="A5682">
        <v>34</v>
      </c>
      <c r="B5682" t="s">
        <v>676</v>
      </c>
      <c r="C5682" s="1">
        <v>45627</v>
      </c>
      <c r="D5682" t="s">
        <v>24</v>
      </c>
      <c r="E5682" t="str">
        <f t="shared" si="88"/>
        <v>2024/12</v>
      </c>
      <c r="F5682">
        <v>6235891.6963705895</v>
      </c>
      <c r="G5682">
        <v>-5.9704137734732689E-2</v>
      </c>
      <c r="H5682" t="s">
        <v>128</v>
      </c>
      <c r="I5682">
        <v>2024</v>
      </c>
      <c r="J5682" t="s">
        <v>678</v>
      </c>
      <c r="K5682">
        <v>3116700.277801197</v>
      </c>
      <c r="L5682">
        <v>0.49980025785489146</v>
      </c>
      <c r="M5682" t="s">
        <v>15</v>
      </c>
    </row>
    <row r="5683" spans="1:13" x14ac:dyDescent="0.3">
      <c r="A5683">
        <v>34</v>
      </c>
      <c r="B5683" t="s">
        <v>676</v>
      </c>
      <c r="C5683" s="1">
        <v>45597</v>
      </c>
      <c r="D5683" t="s">
        <v>26</v>
      </c>
      <c r="E5683" t="str">
        <f t="shared" si="88"/>
        <v>2024/11</v>
      </c>
      <c r="F5683">
        <v>6619538.9419711102</v>
      </c>
      <c r="G5683">
        <v>-0.19727146262185424</v>
      </c>
      <c r="H5683" t="s">
        <v>128</v>
      </c>
      <c r="I5683">
        <v>2024</v>
      </c>
      <c r="J5683" t="s">
        <v>678</v>
      </c>
      <c r="K5683">
        <v>3116700.277801197</v>
      </c>
      <c r="L5683">
        <v>0.47083343796647148</v>
      </c>
      <c r="M5683" t="s">
        <v>15</v>
      </c>
    </row>
    <row r="5684" spans="1:13" x14ac:dyDescent="0.3">
      <c r="A5684">
        <v>34</v>
      </c>
      <c r="B5684" t="s">
        <v>676</v>
      </c>
      <c r="C5684" s="1">
        <v>45566</v>
      </c>
      <c r="D5684" t="s">
        <v>27</v>
      </c>
      <c r="E5684" t="str">
        <f t="shared" si="88"/>
        <v>2024/10</v>
      </c>
      <c r="F5684">
        <v>8063092.6300059604</v>
      </c>
      <c r="G5684">
        <v>-0.21699568084291218</v>
      </c>
      <c r="H5684" t="s">
        <v>128</v>
      </c>
      <c r="I5684">
        <v>2024</v>
      </c>
      <c r="J5684" t="s">
        <v>678</v>
      </c>
      <c r="K5684">
        <v>3116700.277801197</v>
      </c>
      <c r="L5684">
        <v>0.38653906395701337</v>
      </c>
      <c r="M5684" t="s">
        <v>15</v>
      </c>
    </row>
    <row r="5685" spans="1:13" x14ac:dyDescent="0.3">
      <c r="A5685">
        <v>34</v>
      </c>
      <c r="B5685" t="s">
        <v>676</v>
      </c>
      <c r="C5685" s="1">
        <v>45536</v>
      </c>
      <c r="D5685" t="s">
        <v>28</v>
      </c>
      <c r="E5685" t="str">
        <f t="shared" si="88"/>
        <v>2024/09</v>
      </c>
      <c r="F5685">
        <v>10017092.308389699</v>
      </c>
      <c r="G5685">
        <v>0.11038601707691029</v>
      </c>
      <c r="H5685" t="s">
        <v>128</v>
      </c>
      <c r="I5685">
        <v>2024</v>
      </c>
      <c r="J5685" t="s">
        <v>678</v>
      </c>
      <c r="K5685">
        <v>3116700.277801197</v>
      </c>
      <c r="L5685">
        <v>0.31113822073805197</v>
      </c>
      <c r="M5685" t="s">
        <v>15</v>
      </c>
    </row>
    <row r="5686" spans="1:13" x14ac:dyDescent="0.3">
      <c r="A5686">
        <v>34</v>
      </c>
      <c r="B5686" t="s">
        <v>676</v>
      </c>
      <c r="C5686" s="1">
        <v>45505</v>
      </c>
      <c r="D5686" t="s">
        <v>29</v>
      </c>
      <c r="E5686" t="str">
        <f t="shared" si="88"/>
        <v>2024/08</v>
      </c>
      <c r="F5686">
        <v>8970189.9113765303</v>
      </c>
      <c r="G5686">
        <v>4.7124139181005872E-2</v>
      </c>
      <c r="H5686" t="s">
        <v>128</v>
      </c>
      <c r="I5686">
        <v>2024</v>
      </c>
      <c r="J5686" t="s">
        <v>678</v>
      </c>
      <c r="K5686">
        <v>3116700.277801197</v>
      </c>
      <c r="L5686">
        <v>0.34745086877685966</v>
      </c>
      <c r="M5686" t="s">
        <v>15</v>
      </c>
    </row>
    <row r="5687" spans="1:13" x14ac:dyDescent="0.3">
      <c r="A5687">
        <v>34</v>
      </c>
      <c r="B5687" t="s">
        <v>676</v>
      </c>
      <c r="C5687" s="1">
        <v>45474</v>
      </c>
      <c r="D5687" t="s">
        <v>30</v>
      </c>
      <c r="E5687" t="str">
        <f t="shared" si="88"/>
        <v>2024/07</v>
      </c>
      <c r="F5687">
        <v>8557282.7884207591</v>
      </c>
      <c r="G5687">
        <v>9.6450682616431235E-2</v>
      </c>
      <c r="H5687" t="s">
        <v>128</v>
      </c>
      <c r="I5687">
        <v>2024</v>
      </c>
      <c r="J5687" t="s">
        <v>678</v>
      </c>
      <c r="K5687">
        <v>3116700.277801197</v>
      </c>
      <c r="L5687">
        <v>0.36421611332262421</v>
      </c>
      <c r="M5687" t="s">
        <v>15</v>
      </c>
    </row>
    <row r="5688" spans="1:13" x14ac:dyDescent="0.3">
      <c r="A5688">
        <v>34</v>
      </c>
      <c r="B5688" t="s">
        <v>676</v>
      </c>
      <c r="C5688" s="1">
        <v>45444</v>
      </c>
      <c r="D5688" t="s">
        <v>31</v>
      </c>
      <c r="E5688" t="str">
        <f t="shared" si="88"/>
        <v>2024/06</v>
      </c>
      <c r="F5688">
        <v>7770480.6787726404</v>
      </c>
      <c r="G5688">
        <v>-6.479993063445999E-2</v>
      </c>
      <c r="H5688" t="s">
        <v>128</v>
      </c>
      <c r="I5688">
        <v>2024</v>
      </c>
      <c r="J5688" t="s">
        <v>678</v>
      </c>
      <c r="K5688">
        <v>3116700.277801197</v>
      </c>
      <c r="L5688">
        <v>0.40109491376966977</v>
      </c>
      <c r="M5688" t="s">
        <v>15</v>
      </c>
    </row>
    <row r="5689" spans="1:13" x14ac:dyDescent="0.3">
      <c r="A5689">
        <v>34</v>
      </c>
      <c r="B5689" t="s">
        <v>676</v>
      </c>
      <c r="C5689" s="1">
        <v>45413</v>
      </c>
      <c r="D5689" t="s">
        <v>32</v>
      </c>
      <c r="E5689" t="str">
        <f t="shared" si="88"/>
        <v>2024/05</v>
      </c>
      <c r="F5689">
        <v>8290679.70318742</v>
      </c>
      <c r="G5689">
        <v>9.7980373986130118E-2</v>
      </c>
      <c r="H5689" t="s">
        <v>128</v>
      </c>
      <c r="I5689">
        <v>2024</v>
      </c>
      <c r="J5689" t="s">
        <v>678</v>
      </c>
      <c r="K5689">
        <v>3116700.277801197</v>
      </c>
      <c r="L5689">
        <v>0.37592819761242929</v>
      </c>
      <c r="M5689" t="s">
        <v>15</v>
      </c>
    </row>
    <row r="5690" spans="1:13" x14ac:dyDescent="0.3">
      <c r="A5690">
        <v>34</v>
      </c>
      <c r="B5690" t="s">
        <v>676</v>
      </c>
      <c r="C5690" s="1">
        <v>45383</v>
      </c>
      <c r="D5690" t="s">
        <v>34</v>
      </c>
      <c r="E5690" t="str">
        <f t="shared" si="88"/>
        <v>2024/04</v>
      </c>
      <c r="F5690">
        <v>7516883.1892758198</v>
      </c>
      <c r="G5690">
        <v>-0.15142824840058652</v>
      </c>
      <c r="H5690" t="s">
        <v>128</v>
      </c>
      <c r="I5690">
        <v>2024</v>
      </c>
      <c r="J5690" t="s">
        <v>678</v>
      </c>
      <c r="K5690">
        <v>3116700.277801197</v>
      </c>
      <c r="L5690">
        <v>0.41462667429071243</v>
      </c>
      <c r="M5690" t="s">
        <v>15</v>
      </c>
    </row>
    <row r="5691" spans="1:13" x14ac:dyDescent="0.3">
      <c r="A5691">
        <v>34</v>
      </c>
      <c r="B5691" t="s">
        <v>676</v>
      </c>
      <c r="C5691" s="1">
        <v>45352</v>
      </c>
      <c r="D5691" t="s">
        <v>35</v>
      </c>
      <c r="E5691" t="str">
        <f t="shared" si="88"/>
        <v>2024/03</v>
      </c>
      <c r="F5691">
        <v>8745854.6247080509</v>
      </c>
      <c r="G5691">
        <v>0.13172739578355033</v>
      </c>
      <c r="H5691" t="s">
        <v>128</v>
      </c>
      <c r="I5691">
        <v>2024</v>
      </c>
      <c r="J5691" t="s">
        <v>678</v>
      </c>
      <c r="K5691">
        <v>3116700.277801197</v>
      </c>
      <c r="L5691">
        <v>0.35636314706125555</v>
      </c>
      <c r="M5691" t="s">
        <v>15</v>
      </c>
    </row>
    <row r="5692" spans="1:13" x14ac:dyDescent="0.3">
      <c r="A5692">
        <v>34</v>
      </c>
      <c r="B5692" t="s">
        <v>676</v>
      </c>
      <c r="C5692" s="1">
        <v>45323</v>
      </c>
      <c r="D5692" t="s">
        <v>36</v>
      </c>
      <c r="E5692" t="str">
        <f t="shared" si="88"/>
        <v>2024/02</v>
      </c>
      <c r="F5692">
        <v>7666440.5638266103</v>
      </c>
      <c r="G5692">
        <v>7.2355963731325235E-3</v>
      </c>
      <c r="H5692" t="s">
        <v>128</v>
      </c>
      <c r="I5692">
        <v>2024</v>
      </c>
      <c r="J5692" t="s">
        <v>678</v>
      </c>
      <c r="K5692">
        <v>3116700.277801197</v>
      </c>
      <c r="L5692">
        <v>0.40653811268126938</v>
      </c>
      <c r="M5692" t="s">
        <v>15</v>
      </c>
    </row>
    <row r="5693" spans="1:13" x14ac:dyDescent="0.3">
      <c r="A5693">
        <v>34</v>
      </c>
      <c r="B5693" t="s">
        <v>676</v>
      </c>
      <c r="C5693" s="1">
        <v>45292</v>
      </c>
      <c r="D5693" t="s">
        <v>37</v>
      </c>
      <c r="E5693" t="str">
        <f t="shared" si="88"/>
        <v>2024/01</v>
      </c>
      <c r="F5693">
        <v>7611169.4949983098</v>
      </c>
      <c r="G5693">
        <v>-0.36411688361413302</v>
      </c>
      <c r="H5693" t="s">
        <v>128</v>
      </c>
      <c r="I5693">
        <v>2024</v>
      </c>
      <c r="J5693" t="s">
        <v>678</v>
      </c>
      <c r="K5693">
        <v>3116700.277801197</v>
      </c>
      <c r="L5693">
        <v>0.40949032600697444</v>
      </c>
      <c r="M5693" t="s">
        <v>15</v>
      </c>
    </row>
    <row r="5694" spans="1:13" x14ac:dyDescent="0.3">
      <c r="A5694">
        <v>34</v>
      </c>
      <c r="B5694" t="s">
        <v>676</v>
      </c>
      <c r="C5694" s="1">
        <v>45261</v>
      </c>
      <c r="D5694" t="s">
        <v>38</v>
      </c>
      <c r="E5694" t="str">
        <f t="shared" si="88"/>
        <v>2023/12</v>
      </c>
      <c r="F5694">
        <v>10954318.065299399</v>
      </c>
      <c r="G5694">
        <v>5.5122303582233301E-2</v>
      </c>
      <c r="H5694" t="s">
        <v>13</v>
      </c>
      <c r="I5694">
        <v>2023</v>
      </c>
      <c r="J5694" t="s">
        <v>679</v>
      </c>
      <c r="K5694">
        <v>2612565.4243437047</v>
      </c>
      <c r="L5694">
        <v>0.23849640012002873</v>
      </c>
      <c r="M5694" t="s">
        <v>157</v>
      </c>
    </row>
    <row r="5695" spans="1:13" x14ac:dyDescent="0.3">
      <c r="A5695">
        <v>34</v>
      </c>
      <c r="B5695" t="s">
        <v>676</v>
      </c>
      <c r="C5695" s="1">
        <v>45231</v>
      </c>
      <c r="D5695" t="s">
        <v>40</v>
      </c>
      <c r="E5695" t="str">
        <f t="shared" si="88"/>
        <v>2023/11</v>
      </c>
      <c r="F5695">
        <v>10366831.376613099</v>
      </c>
      <c r="G5695">
        <v>0.20844789040878889</v>
      </c>
      <c r="H5695" t="s">
        <v>13</v>
      </c>
      <c r="I5695">
        <v>2023</v>
      </c>
      <c r="J5695" t="s">
        <v>679</v>
      </c>
      <c r="K5695">
        <v>2612565.4243437047</v>
      </c>
      <c r="L5695">
        <v>0.25201195326061571</v>
      </c>
      <c r="M5695" t="s">
        <v>157</v>
      </c>
    </row>
    <row r="5696" spans="1:13" x14ac:dyDescent="0.3">
      <c r="A5696">
        <v>34</v>
      </c>
      <c r="B5696" t="s">
        <v>676</v>
      </c>
      <c r="C5696" s="1">
        <v>45200</v>
      </c>
      <c r="D5696" t="s">
        <v>41</v>
      </c>
      <c r="E5696" t="str">
        <f t="shared" si="88"/>
        <v>2023/10</v>
      </c>
      <c r="F5696">
        <v>8416242.9936766699</v>
      </c>
      <c r="G5696">
        <v>-0.1605169315113443</v>
      </c>
      <c r="H5696" t="s">
        <v>128</v>
      </c>
      <c r="I5696">
        <v>2023</v>
      </c>
      <c r="J5696" t="s">
        <v>679</v>
      </c>
      <c r="K5696">
        <v>2612565.4243437047</v>
      </c>
      <c r="L5696">
        <v>0.310419438496083</v>
      </c>
      <c r="M5696" t="s">
        <v>157</v>
      </c>
    </row>
    <row r="5697" spans="1:13" x14ac:dyDescent="0.3">
      <c r="A5697">
        <v>34</v>
      </c>
      <c r="B5697" t="s">
        <v>676</v>
      </c>
      <c r="C5697" s="1">
        <v>45170</v>
      </c>
      <c r="D5697" t="s">
        <v>42</v>
      </c>
      <c r="E5697" t="str">
        <f t="shared" si="88"/>
        <v>2023/09</v>
      </c>
      <c r="F5697">
        <v>9881659.4670990501</v>
      </c>
      <c r="G5697">
        <v>3.0176891526923391E-2</v>
      </c>
      <c r="H5697" t="s">
        <v>13</v>
      </c>
      <c r="I5697">
        <v>2023</v>
      </c>
      <c r="J5697" t="s">
        <v>679</v>
      </c>
      <c r="K5697">
        <v>2612565.4243437047</v>
      </c>
      <c r="L5697">
        <v>0.26438529206984229</v>
      </c>
      <c r="M5697" t="s">
        <v>157</v>
      </c>
    </row>
    <row r="5698" spans="1:13" x14ac:dyDescent="0.3">
      <c r="A5698">
        <v>34</v>
      </c>
      <c r="B5698" t="s">
        <v>676</v>
      </c>
      <c r="C5698" s="1">
        <v>45139</v>
      </c>
      <c r="D5698" t="s">
        <v>43</v>
      </c>
      <c r="E5698" t="str">
        <f t="shared" si="88"/>
        <v>2023/08</v>
      </c>
      <c r="F5698">
        <v>9587916.1227559093</v>
      </c>
      <c r="G5698">
        <v>-8.2238121994600955E-2</v>
      </c>
      <c r="H5698" t="s">
        <v>128</v>
      </c>
      <c r="I5698">
        <v>2023</v>
      </c>
      <c r="J5698" t="s">
        <v>679</v>
      </c>
      <c r="K5698">
        <v>2612565.4243437047</v>
      </c>
      <c r="L5698">
        <v>0.27248521898758121</v>
      </c>
      <c r="M5698" t="s">
        <v>157</v>
      </c>
    </row>
    <row r="5699" spans="1:13" x14ac:dyDescent="0.3">
      <c r="A5699">
        <v>34</v>
      </c>
      <c r="B5699" t="s">
        <v>676</v>
      </c>
      <c r="C5699" s="1">
        <v>45108</v>
      </c>
      <c r="D5699" t="s">
        <v>44</v>
      </c>
      <c r="E5699" t="str">
        <f t="shared" ref="E5699:E5762" si="89">TEXT(C5699,"yyyy/mm")</f>
        <v>2023/07</v>
      </c>
      <c r="F5699">
        <v>10409737.752017099</v>
      </c>
      <c r="G5699">
        <v>7.7087860041607045E-2</v>
      </c>
      <c r="H5699" t="s">
        <v>128</v>
      </c>
      <c r="I5699">
        <v>2023</v>
      </c>
      <c r="J5699" t="s">
        <v>679</v>
      </c>
      <c r="K5699">
        <v>2612565.4243437047</v>
      </c>
      <c r="L5699">
        <v>0.25097322205234868</v>
      </c>
      <c r="M5699" t="s">
        <v>157</v>
      </c>
    </row>
    <row r="5700" spans="1:13" x14ac:dyDescent="0.3">
      <c r="A5700">
        <v>34</v>
      </c>
      <c r="B5700" t="s">
        <v>676</v>
      </c>
      <c r="C5700" s="1">
        <v>45078</v>
      </c>
      <c r="D5700" t="s">
        <v>45</v>
      </c>
      <c r="E5700" t="str">
        <f t="shared" si="89"/>
        <v>2023/06</v>
      </c>
      <c r="F5700">
        <v>9637423.7816440891</v>
      </c>
      <c r="G5700">
        <v>-4.0273860461526395E-2</v>
      </c>
      <c r="H5700" t="s">
        <v>128</v>
      </c>
      <c r="I5700">
        <v>2023</v>
      </c>
      <c r="J5700" t="s">
        <v>679</v>
      </c>
      <c r="K5700">
        <v>2612565.4243437047</v>
      </c>
      <c r="L5700">
        <v>0.27108545639756187</v>
      </c>
      <c r="M5700" t="s">
        <v>157</v>
      </c>
    </row>
    <row r="5701" spans="1:13" x14ac:dyDescent="0.3">
      <c r="A5701">
        <v>34</v>
      </c>
      <c r="B5701" t="s">
        <v>676</v>
      </c>
      <c r="C5701" s="1">
        <v>45047</v>
      </c>
      <c r="D5701" t="s">
        <v>46</v>
      </c>
      <c r="E5701" t="str">
        <f t="shared" si="89"/>
        <v>2023/05</v>
      </c>
      <c r="F5701">
        <v>10033481.905159401</v>
      </c>
      <c r="G5701">
        <v>-5.7834353859594699E-2</v>
      </c>
      <c r="H5701" t="s">
        <v>128</v>
      </c>
      <c r="I5701">
        <v>2023</v>
      </c>
      <c r="J5701" t="s">
        <v>679</v>
      </c>
      <c r="K5701">
        <v>2612565.4243437047</v>
      </c>
      <c r="L5701">
        <v>0.26038472476840524</v>
      </c>
      <c r="M5701" t="s">
        <v>157</v>
      </c>
    </row>
    <row r="5702" spans="1:13" x14ac:dyDescent="0.3">
      <c r="A5702">
        <v>34</v>
      </c>
      <c r="B5702" t="s">
        <v>676</v>
      </c>
      <c r="C5702" s="1">
        <v>45017</v>
      </c>
      <c r="D5702" t="s">
        <v>47</v>
      </c>
      <c r="E5702" t="str">
        <f t="shared" si="89"/>
        <v>2023/04</v>
      </c>
      <c r="F5702">
        <v>10630870.125623399</v>
      </c>
      <c r="G5702">
        <v>-9.8663225304227872E-2</v>
      </c>
      <c r="H5702" t="s">
        <v>128</v>
      </c>
      <c r="I5702">
        <v>2023</v>
      </c>
      <c r="J5702" t="s">
        <v>679</v>
      </c>
      <c r="K5702">
        <v>2612565.4243437047</v>
      </c>
      <c r="L5702">
        <v>0.24575273646196508</v>
      </c>
      <c r="M5702" t="s">
        <v>157</v>
      </c>
    </row>
    <row r="5703" spans="1:13" x14ac:dyDescent="0.3">
      <c r="A5703">
        <v>34</v>
      </c>
      <c r="B5703" t="s">
        <v>676</v>
      </c>
      <c r="C5703" s="1">
        <v>44986</v>
      </c>
      <c r="D5703" t="s">
        <v>48</v>
      </c>
      <c r="E5703" t="str">
        <f t="shared" si="89"/>
        <v>2023/03</v>
      </c>
      <c r="F5703">
        <v>11733233.319156701</v>
      </c>
      <c r="G5703">
        <v>-1.8671337460129934E-2</v>
      </c>
      <c r="H5703" t="s">
        <v>13</v>
      </c>
      <c r="I5703">
        <v>2023</v>
      </c>
      <c r="J5703" t="s">
        <v>679</v>
      </c>
      <c r="K5703">
        <v>2612565.4243437047</v>
      </c>
      <c r="L5703">
        <v>0.22266372390960659</v>
      </c>
      <c r="M5703" t="s">
        <v>157</v>
      </c>
    </row>
    <row r="5704" spans="1:13" x14ac:dyDescent="0.3">
      <c r="A5704">
        <v>34</v>
      </c>
      <c r="B5704" t="s">
        <v>676</v>
      </c>
      <c r="C5704" s="1">
        <v>44958</v>
      </c>
      <c r="D5704" t="s">
        <v>49</v>
      </c>
      <c r="E5704" t="str">
        <f t="shared" si="89"/>
        <v>2023/02</v>
      </c>
      <c r="F5704">
        <v>11954366.4796606</v>
      </c>
      <c r="G5704">
        <v>0.10683410867469692</v>
      </c>
      <c r="H5704" t="s">
        <v>13</v>
      </c>
      <c r="I5704">
        <v>2023</v>
      </c>
      <c r="J5704" t="s">
        <v>679</v>
      </c>
      <c r="K5704">
        <v>2612565.4243437047</v>
      </c>
      <c r="L5704">
        <v>0.21854486632886619</v>
      </c>
      <c r="M5704" t="s">
        <v>157</v>
      </c>
    </row>
    <row r="5705" spans="1:13" x14ac:dyDescent="0.3">
      <c r="A5705">
        <v>34</v>
      </c>
      <c r="B5705" t="s">
        <v>676</v>
      </c>
      <c r="C5705" s="1">
        <v>44927</v>
      </c>
      <c r="D5705" t="s">
        <v>50</v>
      </c>
      <c r="E5705" t="str">
        <f t="shared" si="89"/>
        <v>2023/01</v>
      </c>
      <c r="F5705">
        <v>10743087.2234708</v>
      </c>
      <c r="G5705">
        <v>0.30857965020799666</v>
      </c>
      <c r="H5705" t="s">
        <v>128</v>
      </c>
      <c r="I5705">
        <v>2023</v>
      </c>
      <c r="J5705" t="s">
        <v>679</v>
      </c>
      <c r="K5705">
        <v>2612565.4243437047</v>
      </c>
      <c r="L5705">
        <v>0.24318572212984935</v>
      </c>
      <c r="M5705" t="s">
        <v>157</v>
      </c>
    </row>
    <row r="5706" spans="1:13" x14ac:dyDescent="0.3">
      <c r="A5706">
        <v>34</v>
      </c>
      <c r="B5706" t="s">
        <v>676</v>
      </c>
      <c r="C5706" s="1">
        <v>44896</v>
      </c>
      <c r="D5706" t="s">
        <v>51</v>
      </c>
      <c r="E5706" t="str">
        <f t="shared" si="89"/>
        <v>2022/12</v>
      </c>
      <c r="F5706">
        <v>7890684.2006291999</v>
      </c>
      <c r="G5706">
        <v>7.9296395214632439E-4</v>
      </c>
      <c r="H5706" t="s">
        <v>128</v>
      </c>
      <c r="I5706">
        <v>2022</v>
      </c>
      <c r="J5706" t="s">
        <v>680</v>
      </c>
      <c r="K5706">
        <v>2584458.679364447</v>
      </c>
      <c r="L5706">
        <v>0.32753290001877955</v>
      </c>
      <c r="M5706" t="s">
        <v>15</v>
      </c>
    </row>
    <row r="5707" spans="1:13" x14ac:dyDescent="0.3">
      <c r="A5707">
        <v>34</v>
      </c>
      <c r="B5707" t="s">
        <v>676</v>
      </c>
      <c r="C5707" s="1">
        <v>44866</v>
      </c>
      <c r="D5707" t="s">
        <v>53</v>
      </c>
      <c r="E5707" t="str">
        <f t="shared" si="89"/>
        <v>2022/11</v>
      </c>
      <c r="F5707">
        <v>7884429.6526436098</v>
      </c>
      <c r="G5707">
        <v>0.2574418632992414</v>
      </c>
      <c r="H5707" t="s">
        <v>128</v>
      </c>
      <c r="I5707">
        <v>2022</v>
      </c>
      <c r="J5707" t="s">
        <v>680</v>
      </c>
      <c r="K5707">
        <v>2584458.679364447</v>
      </c>
      <c r="L5707">
        <v>0.32779272480386595</v>
      </c>
      <c r="M5707" t="s">
        <v>15</v>
      </c>
    </row>
    <row r="5708" spans="1:13" x14ac:dyDescent="0.3">
      <c r="A5708">
        <v>34</v>
      </c>
      <c r="B5708" t="s">
        <v>676</v>
      </c>
      <c r="C5708" s="1">
        <v>44835</v>
      </c>
      <c r="D5708" t="s">
        <v>54</v>
      </c>
      <c r="E5708" t="str">
        <f t="shared" si="89"/>
        <v>2022/10</v>
      </c>
      <c r="F5708">
        <v>6094873.5809964901</v>
      </c>
      <c r="G5708">
        <v>-2.7931314361289435E-2</v>
      </c>
      <c r="H5708" t="s">
        <v>128</v>
      </c>
      <c r="I5708">
        <v>2022</v>
      </c>
      <c r="J5708" t="s">
        <v>680</v>
      </c>
      <c r="K5708">
        <v>2584458.679364447</v>
      </c>
      <c r="L5708">
        <v>0.42403811088431093</v>
      </c>
      <c r="M5708" t="s">
        <v>15</v>
      </c>
    </row>
    <row r="5709" spans="1:13" x14ac:dyDescent="0.3">
      <c r="A5709">
        <v>34</v>
      </c>
      <c r="B5709" t="s">
        <v>676</v>
      </c>
      <c r="C5709" s="1">
        <v>44805</v>
      </c>
      <c r="D5709" t="s">
        <v>55</v>
      </c>
      <c r="E5709" t="str">
        <f t="shared" si="89"/>
        <v>2022/09</v>
      </c>
      <c r="F5709">
        <v>6267511.1849975698</v>
      </c>
      <c r="G5709">
        <v>-0.11977700228240289</v>
      </c>
      <c r="H5709" t="s">
        <v>128</v>
      </c>
      <c r="I5709">
        <v>2022</v>
      </c>
      <c r="J5709" t="s">
        <v>680</v>
      </c>
      <c r="K5709">
        <v>2584458.679364447</v>
      </c>
      <c r="L5709">
        <v>0.41235804820752769</v>
      </c>
      <c r="M5709" t="s">
        <v>15</v>
      </c>
    </row>
    <row r="5710" spans="1:13" x14ac:dyDescent="0.3">
      <c r="A5710">
        <v>34</v>
      </c>
      <c r="B5710" t="s">
        <v>676</v>
      </c>
      <c r="C5710" s="1">
        <v>44774</v>
      </c>
      <c r="D5710" t="s">
        <v>56</v>
      </c>
      <c r="E5710" t="str">
        <f t="shared" si="89"/>
        <v>2022/08</v>
      </c>
      <c r="F5710">
        <v>7065023.4685372896</v>
      </c>
      <c r="G5710">
        <v>-0.11369237601460666</v>
      </c>
      <c r="H5710" t="s">
        <v>128</v>
      </c>
      <c r="I5710">
        <v>2022</v>
      </c>
      <c r="J5710" t="s">
        <v>680</v>
      </c>
      <c r="K5710">
        <v>2584458.679364447</v>
      </c>
      <c r="L5710">
        <v>0.36581034597745243</v>
      </c>
      <c r="M5710" t="s">
        <v>15</v>
      </c>
    </row>
    <row r="5711" spans="1:13" x14ac:dyDescent="0.3">
      <c r="A5711">
        <v>34</v>
      </c>
      <c r="B5711" t="s">
        <v>676</v>
      </c>
      <c r="C5711" s="1">
        <v>44743</v>
      </c>
      <c r="D5711" t="s">
        <v>57</v>
      </c>
      <c r="E5711" t="str">
        <f t="shared" si="89"/>
        <v>2022/07</v>
      </c>
      <c r="F5711">
        <v>7915704.6295343097</v>
      </c>
      <c r="G5711">
        <v>9.2233149161216388E-2</v>
      </c>
      <c r="H5711" t="s">
        <v>128</v>
      </c>
      <c r="I5711">
        <v>2022</v>
      </c>
      <c r="J5711" t="s">
        <v>680</v>
      </c>
      <c r="K5711">
        <v>2584458.679364447</v>
      </c>
      <c r="L5711">
        <v>0.32649761459283932</v>
      </c>
      <c r="M5711" t="s">
        <v>15</v>
      </c>
    </row>
    <row r="5712" spans="1:13" x14ac:dyDescent="0.3">
      <c r="A5712">
        <v>34</v>
      </c>
      <c r="B5712" t="s">
        <v>676</v>
      </c>
      <c r="C5712" s="1">
        <v>44713</v>
      </c>
      <c r="D5712" t="s">
        <v>58</v>
      </c>
      <c r="E5712" t="str">
        <f t="shared" si="89"/>
        <v>2022/06</v>
      </c>
      <c r="F5712">
        <v>7218271.8246522304</v>
      </c>
      <c r="G5712">
        <v>-6.0930406607821924E-2</v>
      </c>
      <c r="H5712" t="s">
        <v>128</v>
      </c>
      <c r="I5712">
        <v>2022</v>
      </c>
      <c r="J5712" t="s">
        <v>680</v>
      </c>
      <c r="K5712">
        <v>2584458.679364447</v>
      </c>
      <c r="L5712">
        <v>0.35804396705287056</v>
      </c>
      <c r="M5712" t="s">
        <v>15</v>
      </c>
    </row>
    <row r="5713" spans="1:13" x14ac:dyDescent="0.3">
      <c r="A5713">
        <v>34</v>
      </c>
      <c r="B5713" t="s">
        <v>676</v>
      </c>
      <c r="C5713" s="1">
        <v>44682</v>
      </c>
      <c r="D5713" t="s">
        <v>59</v>
      </c>
      <c r="E5713" t="str">
        <f t="shared" si="89"/>
        <v>2022/05</v>
      </c>
      <c r="F5713">
        <v>7671759.3623943599</v>
      </c>
      <c r="G5713">
        <v>-8.4017328350869683E-2</v>
      </c>
      <c r="H5713" t="s">
        <v>128</v>
      </c>
      <c r="I5713">
        <v>2022</v>
      </c>
      <c r="J5713" t="s">
        <v>680</v>
      </c>
      <c r="K5713">
        <v>2584458.679364447</v>
      </c>
      <c r="L5713">
        <v>0.33687952883832845</v>
      </c>
      <c r="M5713" t="s">
        <v>15</v>
      </c>
    </row>
    <row r="5714" spans="1:13" x14ac:dyDescent="0.3">
      <c r="A5714">
        <v>34</v>
      </c>
      <c r="B5714" t="s">
        <v>676</v>
      </c>
      <c r="C5714" s="1">
        <v>44652</v>
      </c>
      <c r="D5714" t="s">
        <v>60</v>
      </c>
      <c r="E5714" t="str">
        <f t="shared" si="89"/>
        <v>2022/04</v>
      </c>
      <c r="F5714">
        <v>8344171.7383713303</v>
      </c>
      <c r="G5714">
        <v>-0.10554788188244051</v>
      </c>
      <c r="H5714" t="s">
        <v>128</v>
      </c>
      <c r="I5714">
        <v>2022</v>
      </c>
      <c r="J5714" t="s">
        <v>680</v>
      </c>
      <c r="K5714">
        <v>2584458.679364447</v>
      </c>
      <c r="L5714">
        <v>0.30973220115779859</v>
      </c>
      <c r="M5714" t="s">
        <v>15</v>
      </c>
    </row>
    <row r="5715" spans="1:13" x14ac:dyDescent="0.3">
      <c r="A5715">
        <v>34</v>
      </c>
      <c r="B5715" t="s">
        <v>676</v>
      </c>
      <c r="C5715" s="1">
        <v>44621</v>
      </c>
      <c r="D5715" t="s">
        <v>61</v>
      </c>
      <c r="E5715" t="str">
        <f t="shared" si="89"/>
        <v>2022/03</v>
      </c>
      <c r="F5715">
        <v>9273039.2231136691</v>
      </c>
      <c r="G5715">
        <v>-1.8379821569320755E-2</v>
      </c>
      <c r="H5715" t="s">
        <v>128</v>
      </c>
      <c r="I5715">
        <v>2022</v>
      </c>
      <c r="J5715" t="s">
        <v>680</v>
      </c>
      <c r="K5715">
        <v>2584458.679364447</v>
      </c>
      <c r="L5715">
        <v>0.27870675591692867</v>
      </c>
      <c r="M5715" t="s">
        <v>15</v>
      </c>
    </row>
    <row r="5716" spans="1:13" x14ac:dyDescent="0.3">
      <c r="A5716">
        <v>34</v>
      </c>
      <c r="B5716" t="s">
        <v>676</v>
      </c>
      <c r="C5716" s="1">
        <v>44593</v>
      </c>
      <c r="D5716" t="s">
        <v>62</v>
      </c>
      <c r="E5716" t="str">
        <f t="shared" si="89"/>
        <v>2022/02</v>
      </c>
      <c r="F5716">
        <v>9445051.9688395895</v>
      </c>
      <c r="G5716">
        <v>-0.21942809600251661</v>
      </c>
      <c r="H5716" t="s">
        <v>128</v>
      </c>
      <c r="I5716">
        <v>2022</v>
      </c>
      <c r="J5716" t="s">
        <v>680</v>
      </c>
      <c r="K5716">
        <v>2584458.679364447</v>
      </c>
      <c r="L5716">
        <v>0.27363096443417145</v>
      </c>
      <c r="M5716" t="s">
        <v>15</v>
      </c>
    </row>
    <row r="5717" spans="1:13" x14ac:dyDescent="0.3">
      <c r="A5717">
        <v>34</v>
      </c>
      <c r="B5717" t="s">
        <v>676</v>
      </c>
      <c r="C5717" s="1">
        <v>44562</v>
      </c>
      <c r="D5717" t="s">
        <v>63</v>
      </c>
      <c r="E5717" t="str">
        <f t="shared" si="89"/>
        <v>2022/01</v>
      </c>
      <c r="F5717">
        <v>11762530.515360501</v>
      </c>
      <c r="G5717">
        <v>-0.25410097930375819</v>
      </c>
      <c r="H5717" t="s">
        <v>13</v>
      </c>
      <c r="I5717">
        <v>2022</v>
      </c>
      <c r="J5717" t="s">
        <v>680</v>
      </c>
      <c r="K5717">
        <v>2584458.679364447</v>
      </c>
      <c r="L5717">
        <v>0.21971961526386211</v>
      </c>
      <c r="M5717" t="s">
        <v>157</v>
      </c>
    </row>
    <row r="5718" spans="1:13" x14ac:dyDescent="0.3">
      <c r="A5718">
        <v>34</v>
      </c>
      <c r="B5718" t="s">
        <v>676</v>
      </c>
      <c r="C5718" s="1">
        <v>44531</v>
      </c>
      <c r="D5718" t="s">
        <v>64</v>
      </c>
      <c r="E5718" t="str">
        <f t="shared" si="89"/>
        <v>2021/12</v>
      </c>
      <c r="F5718">
        <v>15165454.006912099</v>
      </c>
      <c r="G5718">
        <v>-2.3145976264558742E-2</v>
      </c>
      <c r="H5718" t="s">
        <v>13</v>
      </c>
      <c r="I5718">
        <v>2021</v>
      </c>
      <c r="J5718" t="s">
        <v>681</v>
      </c>
      <c r="K5718">
        <v>1702229.1168097737</v>
      </c>
      <c r="L5718">
        <v>0.11224386134657974</v>
      </c>
      <c r="M5718" t="s">
        <v>157</v>
      </c>
    </row>
    <row r="5719" spans="1:13" x14ac:dyDescent="0.3">
      <c r="A5719">
        <v>34</v>
      </c>
      <c r="B5719" t="s">
        <v>676</v>
      </c>
      <c r="C5719" s="1">
        <v>44501</v>
      </c>
      <c r="D5719" t="s">
        <v>66</v>
      </c>
      <c r="E5719" t="str">
        <f t="shared" si="89"/>
        <v>2021/11</v>
      </c>
      <c r="F5719">
        <v>15520567.1113698</v>
      </c>
      <c r="G5719">
        <v>2.8898820696031158E-2</v>
      </c>
      <c r="H5719" t="s">
        <v>13</v>
      </c>
      <c r="I5719">
        <v>2021</v>
      </c>
      <c r="J5719" t="s">
        <v>681</v>
      </c>
      <c r="K5719">
        <v>1702229.1168097737</v>
      </c>
      <c r="L5719">
        <v>0.10967570350975016</v>
      </c>
      <c r="M5719" t="s">
        <v>157</v>
      </c>
    </row>
    <row r="5720" spans="1:13" x14ac:dyDescent="0.3">
      <c r="A5720">
        <v>34</v>
      </c>
      <c r="B5720" t="s">
        <v>676</v>
      </c>
      <c r="C5720" s="1">
        <v>44470</v>
      </c>
      <c r="D5720" t="s">
        <v>67</v>
      </c>
      <c r="E5720" t="str">
        <f t="shared" si="89"/>
        <v>2021/10</v>
      </c>
      <c r="F5720">
        <v>15078459.9807509</v>
      </c>
      <c r="G5720">
        <v>3.6980686902526386E-2</v>
      </c>
      <c r="H5720" t="s">
        <v>13</v>
      </c>
      <c r="I5720">
        <v>2021</v>
      </c>
      <c r="J5720" t="s">
        <v>681</v>
      </c>
      <c r="K5720">
        <v>1702229.1168097737</v>
      </c>
      <c r="L5720">
        <v>0.11289144375372766</v>
      </c>
      <c r="M5720" t="s">
        <v>157</v>
      </c>
    </row>
    <row r="5721" spans="1:13" x14ac:dyDescent="0.3">
      <c r="A5721">
        <v>34</v>
      </c>
      <c r="B5721" t="s">
        <v>676</v>
      </c>
      <c r="C5721" s="1">
        <v>44440</v>
      </c>
      <c r="D5721" t="s">
        <v>68</v>
      </c>
      <c r="E5721" t="str">
        <f t="shared" si="89"/>
        <v>2021/09</v>
      </c>
      <c r="F5721">
        <v>14531032.677805901</v>
      </c>
      <c r="G5721">
        <v>3.7905330654286043E-2</v>
      </c>
      <c r="H5721" t="s">
        <v>13</v>
      </c>
      <c r="I5721">
        <v>2021</v>
      </c>
      <c r="J5721" t="s">
        <v>681</v>
      </c>
      <c r="K5721">
        <v>1702229.1168097737</v>
      </c>
      <c r="L5721">
        <v>0.11714440085250707</v>
      </c>
      <c r="M5721" t="s">
        <v>157</v>
      </c>
    </row>
    <row r="5722" spans="1:13" x14ac:dyDescent="0.3">
      <c r="A5722">
        <v>34</v>
      </c>
      <c r="B5722" t="s">
        <v>676</v>
      </c>
      <c r="C5722" s="1">
        <v>44409</v>
      </c>
      <c r="D5722" t="s">
        <v>69</v>
      </c>
      <c r="E5722" t="str">
        <f t="shared" si="89"/>
        <v>2021/08</v>
      </c>
      <c r="F5722">
        <v>13990537.615787299</v>
      </c>
      <c r="G5722">
        <v>0.11815458566636843</v>
      </c>
      <c r="H5722" t="s">
        <v>13</v>
      </c>
      <c r="I5722">
        <v>2021</v>
      </c>
      <c r="J5722" t="s">
        <v>681</v>
      </c>
      <c r="K5722">
        <v>1702229.1168097737</v>
      </c>
      <c r="L5722">
        <v>0.1216700289550655</v>
      </c>
      <c r="M5722" t="s">
        <v>157</v>
      </c>
    </row>
    <row r="5723" spans="1:13" x14ac:dyDescent="0.3">
      <c r="A5723">
        <v>34</v>
      </c>
      <c r="B5723" t="s">
        <v>676</v>
      </c>
      <c r="C5723" s="1">
        <v>44378</v>
      </c>
      <c r="D5723" t="s">
        <v>70</v>
      </c>
      <c r="E5723" t="str">
        <f t="shared" si="89"/>
        <v>2021/07</v>
      </c>
      <c r="F5723">
        <v>12431413.6861952</v>
      </c>
      <c r="G5723">
        <v>-2.4230211129063216E-2</v>
      </c>
      <c r="H5723" t="s">
        <v>13</v>
      </c>
      <c r="I5723">
        <v>2021</v>
      </c>
      <c r="J5723" t="s">
        <v>681</v>
      </c>
      <c r="K5723">
        <v>1702229.1168097737</v>
      </c>
      <c r="L5723">
        <v>0.13692964933666876</v>
      </c>
      <c r="M5723" t="s">
        <v>157</v>
      </c>
    </row>
    <row r="5724" spans="1:13" x14ac:dyDescent="0.3">
      <c r="A5724">
        <v>34</v>
      </c>
      <c r="B5724" t="s">
        <v>676</v>
      </c>
      <c r="C5724" s="1">
        <v>44348</v>
      </c>
      <c r="D5724" t="s">
        <v>71</v>
      </c>
      <c r="E5724" t="str">
        <f t="shared" si="89"/>
        <v>2021/06</v>
      </c>
      <c r="F5724">
        <v>12736308.378926501</v>
      </c>
      <c r="G5724">
        <v>-2.8110420129980298E-2</v>
      </c>
      <c r="H5724" t="s">
        <v>13</v>
      </c>
      <c r="I5724">
        <v>2021</v>
      </c>
      <c r="J5724" t="s">
        <v>681</v>
      </c>
      <c r="K5724">
        <v>1702229.1168097737</v>
      </c>
      <c r="L5724">
        <v>0.133651688241648</v>
      </c>
      <c r="M5724" t="s">
        <v>157</v>
      </c>
    </row>
    <row r="5725" spans="1:13" x14ac:dyDescent="0.3">
      <c r="A5725">
        <v>34</v>
      </c>
      <c r="B5725" t="s">
        <v>676</v>
      </c>
      <c r="C5725" s="1">
        <v>44317</v>
      </c>
      <c r="D5725" t="s">
        <v>72</v>
      </c>
      <c r="E5725" t="str">
        <f t="shared" si="89"/>
        <v>2021/05</v>
      </c>
      <c r="F5725">
        <v>13099410.9311511</v>
      </c>
      <c r="G5725">
        <v>2.8763495550511775E-2</v>
      </c>
      <c r="H5725" t="s">
        <v>13</v>
      </c>
      <c r="I5725">
        <v>2021</v>
      </c>
      <c r="J5725" t="s">
        <v>681</v>
      </c>
      <c r="K5725">
        <v>1702229.1168097737</v>
      </c>
      <c r="L5725">
        <v>0.12994699729296849</v>
      </c>
      <c r="M5725" t="s">
        <v>157</v>
      </c>
    </row>
    <row r="5726" spans="1:13" x14ac:dyDescent="0.3">
      <c r="A5726">
        <v>34</v>
      </c>
      <c r="B5726" t="s">
        <v>676</v>
      </c>
      <c r="C5726" s="1">
        <v>44287</v>
      </c>
      <c r="D5726" t="s">
        <v>73</v>
      </c>
      <c r="E5726" t="str">
        <f t="shared" si="89"/>
        <v>2021/04</v>
      </c>
      <c r="F5726">
        <v>12727993.324450299</v>
      </c>
      <c r="G5726">
        <v>0.1077346889249319</v>
      </c>
      <c r="H5726" t="s">
        <v>13</v>
      </c>
      <c r="I5726">
        <v>2021</v>
      </c>
      <c r="J5726" t="s">
        <v>681</v>
      </c>
      <c r="K5726">
        <v>1702229.1168097737</v>
      </c>
      <c r="L5726">
        <v>0.13373900138208081</v>
      </c>
      <c r="M5726" t="s">
        <v>157</v>
      </c>
    </row>
    <row r="5727" spans="1:13" x14ac:dyDescent="0.3">
      <c r="A5727">
        <v>34</v>
      </c>
      <c r="B5727" t="s">
        <v>676</v>
      </c>
      <c r="C5727" s="1">
        <v>44256</v>
      </c>
      <c r="D5727" t="s">
        <v>74</v>
      </c>
      <c r="E5727" t="str">
        <f t="shared" si="89"/>
        <v>2021/03</v>
      </c>
      <c r="F5727">
        <v>11428029.6358638</v>
      </c>
      <c r="G5727">
        <v>-7.0091751460104375E-3</v>
      </c>
      <c r="H5727" t="s">
        <v>128</v>
      </c>
      <c r="I5727">
        <v>2021</v>
      </c>
      <c r="J5727" t="s">
        <v>681</v>
      </c>
      <c r="K5727">
        <v>1702229.1168097737</v>
      </c>
      <c r="L5727">
        <v>0.14895210907292233</v>
      </c>
      <c r="M5727" t="s">
        <v>157</v>
      </c>
    </row>
    <row r="5728" spans="1:13" x14ac:dyDescent="0.3">
      <c r="A5728">
        <v>34</v>
      </c>
      <c r="B5728" t="s">
        <v>676</v>
      </c>
      <c r="C5728" s="1">
        <v>44228</v>
      </c>
      <c r="D5728" t="s">
        <v>75</v>
      </c>
      <c r="E5728" t="str">
        <f t="shared" si="89"/>
        <v>2021/02</v>
      </c>
      <c r="F5728">
        <v>11508412.075364901</v>
      </c>
      <c r="G5728">
        <v>0.16411125096407356</v>
      </c>
      <c r="H5728" t="s">
        <v>13</v>
      </c>
      <c r="I5728">
        <v>2021</v>
      </c>
      <c r="J5728" t="s">
        <v>681</v>
      </c>
      <c r="K5728">
        <v>1702229.1168097737</v>
      </c>
      <c r="L5728">
        <v>0.14791172801794208</v>
      </c>
      <c r="M5728" t="s">
        <v>157</v>
      </c>
    </row>
    <row r="5729" spans="1:13" x14ac:dyDescent="0.3">
      <c r="A5729">
        <v>34</v>
      </c>
      <c r="B5729" t="s">
        <v>676</v>
      </c>
      <c r="C5729" s="1">
        <v>44197</v>
      </c>
      <c r="D5729" t="s">
        <v>76</v>
      </c>
      <c r="E5729" t="str">
        <f t="shared" si="89"/>
        <v>2021/01</v>
      </c>
      <c r="F5729">
        <v>9766586.3308891002</v>
      </c>
      <c r="G5729">
        <v>-0.1398253579350609</v>
      </c>
      <c r="H5729" t="s">
        <v>128</v>
      </c>
      <c r="I5729">
        <v>2021</v>
      </c>
      <c r="J5729" t="s">
        <v>681</v>
      </c>
      <c r="K5729">
        <v>1702229.1168097737</v>
      </c>
      <c r="L5729">
        <v>0.17429110429568193</v>
      </c>
      <c r="M5729" t="s">
        <v>157</v>
      </c>
    </row>
    <row r="5730" spans="1:13" x14ac:dyDescent="0.3">
      <c r="A5730">
        <v>34</v>
      </c>
      <c r="B5730" t="s">
        <v>676</v>
      </c>
      <c r="C5730" s="1">
        <v>44166</v>
      </c>
      <c r="D5730" t="s">
        <v>77</v>
      </c>
      <c r="E5730" t="str">
        <f t="shared" si="89"/>
        <v>2020/12</v>
      </c>
      <c r="F5730">
        <v>11232286.559678599</v>
      </c>
      <c r="G5730">
        <v>0.10252226080030814</v>
      </c>
      <c r="H5730" t="s">
        <v>128</v>
      </c>
      <c r="I5730">
        <v>2020</v>
      </c>
      <c r="J5730" t="s">
        <v>682</v>
      </c>
      <c r="K5730">
        <v>1603280.0820676994</v>
      </c>
      <c r="L5730">
        <v>0.14273853089032798</v>
      </c>
      <c r="M5730" t="s">
        <v>157</v>
      </c>
    </row>
    <row r="5731" spans="1:13" x14ac:dyDescent="0.3">
      <c r="A5731">
        <v>34</v>
      </c>
      <c r="B5731" t="s">
        <v>676</v>
      </c>
      <c r="C5731" s="1">
        <v>44136</v>
      </c>
      <c r="D5731" t="s">
        <v>79</v>
      </c>
      <c r="E5731" t="str">
        <f t="shared" si="89"/>
        <v>2020/11</v>
      </c>
      <c r="F5731">
        <v>10137790.7426822</v>
      </c>
      <c r="G5731">
        <v>4.6139679705076195E-2</v>
      </c>
      <c r="H5731" t="s">
        <v>128</v>
      </c>
      <c r="I5731">
        <v>2020</v>
      </c>
      <c r="J5731" t="s">
        <v>682</v>
      </c>
      <c r="K5731">
        <v>1603280.0820676994</v>
      </c>
      <c r="L5731">
        <v>0.15814886327427907</v>
      </c>
      <c r="M5731" t="s">
        <v>157</v>
      </c>
    </row>
    <row r="5732" spans="1:13" x14ac:dyDescent="0.3">
      <c r="A5732">
        <v>34</v>
      </c>
      <c r="B5732" t="s">
        <v>676</v>
      </c>
      <c r="C5732" s="1">
        <v>44105</v>
      </c>
      <c r="D5732" t="s">
        <v>80</v>
      </c>
      <c r="E5732" t="str">
        <f t="shared" si="89"/>
        <v>2020/10</v>
      </c>
      <c r="F5732">
        <v>9680663.2765373606</v>
      </c>
      <c r="G5732">
        <v>-8.8022724975556618E-2</v>
      </c>
      <c r="H5732" t="s">
        <v>128</v>
      </c>
      <c r="I5732">
        <v>2020</v>
      </c>
      <c r="J5732" t="s">
        <v>682</v>
      </c>
      <c r="K5732">
        <v>1603280.0820676994</v>
      </c>
      <c r="L5732">
        <v>0.1656167595410023</v>
      </c>
      <c r="M5732" t="s">
        <v>157</v>
      </c>
    </row>
    <row r="5733" spans="1:13" x14ac:dyDescent="0.3">
      <c r="A5733">
        <v>34</v>
      </c>
      <c r="B5733" t="s">
        <v>676</v>
      </c>
      <c r="C5733" s="1">
        <v>44075</v>
      </c>
      <c r="D5733" t="s">
        <v>81</v>
      </c>
      <c r="E5733" t="str">
        <f t="shared" si="89"/>
        <v>2020/09</v>
      </c>
      <c r="F5733">
        <v>10571409.543627201</v>
      </c>
      <c r="G5733">
        <v>0.10901879549566779</v>
      </c>
      <c r="H5733" t="s">
        <v>128</v>
      </c>
      <c r="I5733">
        <v>2020</v>
      </c>
      <c r="J5733" t="s">
        <v>682</v>
      </c>
      <c r="K5733">
        <v>1603280.0820676994</v>
      </c>
      <c r="L5733">
        <v>0.15166190236515908</v>
      </c>
      <c r="M5733" t="s">
        <v>157</v>
      </c>
    </row>
    <row r="5734" spans="1:13" x14ac:dyDescent="0.3">
      <c r="A5734">
        <v>34</v>
      </c>
      <c r="B5734" t="s">
        <v>676</v>
      </c>
      <c r="C5734" s="1">
        <v>44044</v>
      </c>
      <c r="D5734" t="s">
        <v>82</v>
      </c>
      <c r="E5734" t="str">
        <f t="shared" si="89"/>
        <v>2020/08</v>
      </c>
      <c r="F5734">
        <v>9479526.3195313495</v>
      </c>
      <c r="G5734">
        <v>0.18105476298524867</v>
      </c>
      <c r="H5734" t="s">
        <v>128</v>
      </c>
      <c r="I5734">
        <v>2020</v>
      </c>
      <c r="J5734" t="s">
        <v>682</v>
      </c>
      <c r="K5734">
        <v>1603280.0820676994</v>
      </c>
      <c r="L5734">
        <v>0.16913082236655078</v>
      </c>
      <c r="M5734" t="s">
        <v>157</v>
      </c>
    </row>
    <row r="5735" spans="1:13" x14ac:dyDescent="0.3">
      <c r="A5735">
        <v>34</v>
      </c>
      <c r="B5735" t="s">
        <v>676</v>
      </c>
      <c r="C5735" s="1">
        <v>44013</v>
      </c>
      <c r="D5735" t="s">
        <v>83</v>
      </c>
      <c r="E5735" t="str">
        <f t="shared" si="89"/>
        <v>2020/07</v>
      </c>
      <c r="F5735">
        <v>7909618.7785072001</v>
      </c>
      <c r="G5735">
        <v>-2.7041902904297151E-2</v>
      </c>
      <c r="H5735" t="s">
        <v>128</v>
      </c>
      <c r="I5735">
        <v>2020</v>
      </c>
      <c r="J5735" t="s">
        <v>682</v>
      </c>
      <c r="K5735">
        <v>1603280.0820676994</v>
      </c>
      <c r="L5735">
        <v>0.20270004496604702</v>
      </c>
      <c r="M5735" t="s">
        <v>157</v>
      </c>
    </row>
    <row r="5736" spans="1:13" x14ac:dyDescent="0.3">
      <c r="A5736">
        <v>34</v>
      </c>
      <c r="B5736" t="s">
        <v>676</v>
      </c>
      <c r="C5736" s="1">
        <v>43983</v>
      </c>
      <c r="D5736" t="s">
        <v>84</v>
      </c>
      <c r="E5736" t="str">
        <f t="shared" si="89"/>
        <v>2020/06</v>
      </c>
      <c r="F5736">
        <v>8126428.1789797302</v>
      </c>
      <c r="G5736">
        <v>-5.6551043976554152E-2</v>
      </c>
      <c r="H5736" t="s">
        <v>128</v>
      </c>
      <c r="I5736">
        <v>2020</v>
      </c>
      <c r="J5736" t="s">
        <v>682</v>
      </c>
      <c r="K5736">
        <v>1603280.0820676994</v>
      </c>
      <c r="L5736">
        <v>0.19729210013998924</v>
      </c>
      <c r="M5736" t="s">
        <v>157</v>
      </c>
    </row>
    <row r="5737" spans="1:13" x14ac:dyDescent="0.3">
      <c r="A5737">
        <v>34</v>
      </c>
      <c r="B5737" t="s">
        <v>676</v>
      </c>
      <c r="C5737" s="1">
        <v>43952</v>
      </c>
      <c r="D5737" t="s">
        <v>85</v>
      </c>
      <c r="E5737" t="str">
        <f t="shared" si="89"/>
        <v>2020/05</v>
      </c>
      <c r="F5737">
        <v>8599228.8670752607</v>
      </c>
      <c r="G5737">
        <v>0.21806826261057774</v>
      </c>
      <c r="H5737" t="s">
        <v>128</v>
      </c>
      <c r="I5737">
        <v>2020</v>
      </c>
      <c r="J5737" t="s">
        <v>682</v>
      </c>
      <c r="K5737">
        <v>1603280.0820676994</v>
      </c>
      <c r="L5737">
        <v>0.18644463437952447</v>
      </c>
      <c r="M5737" t="s">
        <v>157</v>
      </c>
    </row>
    <row r="5738" spans="1:13" x14ac:dyDescent="0.3">
      <c r="A5738">
        <v>34</v>
      </c>
      <c r="B5738" t="s">
        <v>676</v>
      </c>
      <c r="C5738" s="1">
        <v>43922</v>
      </c>
      <c r="D5738" t="s">
        <v>86</v>
      </c>
      <c r="E5738" t="str">
        <f t="shared" si="89"/>
        <v>2020/04</v>
      </c>
      <c r="F5738">
        <v>6914386.7005318599</v>
      </c>
      <c r="G5738">
        <v>0.14553040695143779</v>
      </c>
      <c r="H5738" t="s">
        <v>128</v>
      </c>
      <c r="I5738">
        <v>2020</v>
      </c>
      <c r="J5738" t="s">
        <v>682</v>
      </c>
      <c r="K5738">
        <v>1603280.0820676994</v>
      </c>
      <c r="L5738">
        <v>0.23187596405974428</v>
      </c>
      <c r="M5738" t="s">
        <v>157</v>
      </c>
    </row>
    <row r="5739" spans="1:13" x14ac:dyDescent="0.3">
      <c r="A5739">
        <v>34</v>
      </c>
      <c r="B5739" t="s">
        <v>676</v>
      </c>
      <c r="C5739" s="1">
        <v>43891</v>
      </c>
      <c r="D5739" t="s">
        <v>87</v>
      </c>
      <c r="E5739" t="str">
        <f t="shared" si="89"/>
        <v>2020/03</v>
      </c>
      <c r="F5739">
        <v>5977927.0640401402</v>
      </c>
      <c r="G5739">
        <v>-0.47637389816417675</v>
      </c>
      <c r="H5739" t="s">
        <v>128</v>
      </c>
      <c r="I5739">
        <v>2020</v>
      </c>
      <c r="J5739" t="s">
        <v>682</v>
      </c>
      <c r="K5739">
        <v>1603280.0820676994</v>
      </c>
      <c r="L5739">
        <v>0.26820000727545407</v>
      </c>
      <c r="M5739" t="s">
        <v>157</v>
      </c>
    </row>
    <row r="5740" spans="1:13" x14ac:dyDescent="0.3">
      <c r="A5740">
        <v>34</v>
      </c>
      <c r="B5740" t="s">
        <v>676</v>
      </c>
      <c r="C5740" s="1">
        <v>43862</v>
      </c>
      <c r="D5740" t="s">
        <v>88</v>
      </c>
      <c r="E5740" t="str">
        <f t="shared" si="89"/>
        <v>2020/02</v>
      </c>
      <c r="F5740">
        <v>9625807.3889520001</v>
      </c>
      <c r="G5740">
        <v>-0.10890909936732901</v>
      </c>
      <c r="H5740" t="s">
        <v>128</v>
      </c>
      <c r="I5740">
        <v>2020</v>
      </c>
      <c r="J5740" t="s">
        <v>682</v>
      </c>
      <c r="K5740">
        <v>1603280.0820676994</v>
      </c>
      <c r="L5740">
        <v>0.16656058211884239</v>
      </c>
      <c r="M5740" t="s">
        <v>157</v>
      </c>
    </row>
    <row r="5741" spans="1:13" x14ac:dyDescent="0.3">
      <c r="A5741">
        <v>34</v>
      </c>
      <c r="B5741" t="s">
        <v>676</v>
      </c>
      <c r="C5741" s="1">
        <v>43831</v>
      </c>
      <c r="D5741" t="s">
        <v>89</v>
      </c>
      <c r="E5741" t="str">
        <f t="shared" si="89"/>
        <v>2020/01</v>
      </c>
      <c r="F5741">
        <v>10733362.2780302</v>
      </c>
      <c r="G5741">
        <v>3.6896799979741581E-3</v>
      </c>
      <c r="H5741" t="s">
        <v>128</v>
      </c>
      <c r="I5741">
        <v>2020</v>
      </c>
      <c r="J5741" t="s">
        <v>682</v>
      </c>
      <c r="K5741">
        <v>1603280.0820676994</v>
      </c>
      <c r="L5741">
        <v>0.14937351787234515</v>
      </c>
      <c r="M5741" t="s">
        <v>157</v>
      </c>
    </row>
    <row r="5742" spans="1:13" x14ac:dyDescent="0.3">
      <c r="A5742">
        <v>34</v>
      </c>
      <c r="B5742" t="s">
        <v>676</v>
      </c>
      <c r="C5742" s="1">
        <v>43800</v>
      </c>
      <c r="D5742" t="s">
        <v>90</v>
      </c>
      <c r="E5742" t="str">
        <f t="shared" si="89"/>
        <v>2019/12</v>
      </c>
      <c r="F5742">
        <v>10693832.5767416</v>
      </c>
      <c r="G5742">
        <v>9.6194312162374312E-2</v>
      </c>
      <c r="H5742" t="s">
        <v>128</v>
      </c>
      <c r="I5742">
        <v>2019</v>
      </c>
      <c r="J5742" t="s">
        <v>683</v>
      </c>
      <c r="K5742">
        <v>1322528.998835295</v>
      </c>
      <c r="L5742">
        <v>0.1236721249696494</v>
      </c>
      <c r="M5742" t="s">
        <v>157</v>
      </c>
    </row>
    <row r="5743" spans="1:13" x14ac:dyDescent="0.3">
      <c r="A5743">
        <v>34</v>
      </c>
      <c r="B5743" t="s">
        <v>676</v>
      </c>
      <c r="C5743" s="1">
        <v>43770</v>
      </c>
      <c r="D5743" t="s">
        <v>92</v>
      </c>
      <c r="E5743" t="str">
        <f t="shared" si="89"/>
        <v>2019/11</v>
      </c>
      <c r="F5743">
        <v>9713074.5379350595</v>
      </c>
      <c r="G5743">
        <v>-1.0202812902345836E-2</v>
      </c>
      <c r="H5743" t="s">
        <v>128</v>
      </c>
      <c r="I5743">
        <v>2019</v>
      </c>
      <c r="J5743" t="s">
        <v>683</v>
      </c>
      <c r="K5743">
        <v>1322528.998835295</v>
      </c>
      <c r="L5743">
        <v>0.13615966743280616</v>
      </c>
      <c r="M5743" t="s">
        <v>157</v>
      </c>
    </row>
    <row r="5744" spans="1:13" x14ac:dyDescent="0.3">
      <c r="A5744">
        <v>34</v>
      </c>
      <c r="B5744" t="s">
        <v>676</v>
      </c>
      <c r="C5744" s="1">
        <v>43739</v>
      </c>
      <c r="D5744" t="s">
        <v>93</v>
      </c>
      <c r="E5744" t="str">
        <f t="shared" si="89"/>
        <v>2019/10</v>
      </c>
      <c r="F5744">
        <v>9812682.4967599995</v>
      </c>
      <c r="G5744">
        <v>2.2372244052356501E-2</v>
      </c>
      <c r="H5744" t="s">
        <v>128</v>
      </c>
      <c r="I5744">
        <v>2019</v>
      </c>
      <c r="J5744" t="s">
        <v>683</v>
      </c>
      <c r="K5744">
        <v>1322528.998835295</v>
      </c>
      <c r="L5744">
        <v>0.13477751871335633</v>
      </c>
      <c r="M5744" t="s">
        <v>157</v>
      </c>
    </row>
    <row r="5745" spans="1:13" x14ac:dyDescent="0.3">
      <c r="A5745">
        <v>34</v>
      </c>
      <c r="B5745" t="s">
        <v>676</v>
      </c>
      <c r="C5745" s="1">
        <v>43709</v>
      </c>
      <c r="D5745" t="s">
        <v>94</v>
      </c>
      <c r="E5745" t="str">
        <f t="shared" si="89"/>
        <v>2019/09</v>
      </c>
      <c r="F5745">
        <v>9595588.2665604204</v>
      </c>
      <c r="G5745">
        <v>0.19706911010872502</v>
      </c>
      <c r="H5745" t="s">
        <v>128</v>
      </c>
      <c r="I5745">
        <v>2019</v>
      </c>
      <c r="J5745" t="s">
        <v>683</v>
      </c>
      <c r="K5745">
        <v>1322528.998835295</v>
      </c>
      <c r="L5745">
        <v>0.1378267764410197</v>
      </c>
      <c r="M5745" t="s">
        <v>157</v>
      </c>
    </row>
    <row r="5746" spans="1:13" x14ac:dyDescent="0.3">
      <c r="A5746">
        <v>34</v>
      </c>
      <c r="B5746" t="s">
        <v>676</v>
      </c>
      <c r="C5746" s="1">
        <v>43678</v>
      </c>
      <c r="D5746" t="s">
        <v>95</v>
      </c>
      <c r="E5746" t="str">
        <f t="shared" si="89"/>
        <v>2019/08</v>
      </c>
      <c r="F5746">
        <v>7879262.6501089102</v>
      </c>
      <c r="G5746">
        <v>-5.1795532964565752E-2</v>
      </c>
      <c r="H5746" t="s">
        <v>128</v>
      </c>
      <c r="I5746">
        <v>2019</v>
      </c>
      <c r="J5746" t="s">
        <v>683</v>
      </c>
      <c r="K5746">
        <v>1322528.998835295</v>
      </c>
      <c r="L5746">
        <v>0.16784933534574006</v>
      </c>
      <c r="M5746" t="s">
        <v>157</v>
      </c>
    </row>
    <row r="5747" spans="1:13" x14ac:dyDescent="0.3">
      <c r="A5747">
        <v>34</v>
      </c>
      <c r="B5747" t="s">
        <v>676</v>
      </c>
      <c r="C5747" s="1">
        <v>43647</v>
      </c>
      <c r="D5747" t="s">
        <v>96</v>
      </c>
      <c r="E5747" t="str">
        <f t="shared" si="89"/>
        <v>2019/07</v>
      </c>
      <c r="F5747">
        <v>8298127.2775614299</v>
      </c>
      <c r="G5747">
        <v>0.10266242198082805</v>
      </c>
      <c r="H5747" t="s">
        <v>128</v>
      </c>
      <c r="I5747">
        <v>2019</v>
      </c>
      <c r="J5747" t="s">
        <v>683</v>
      </c>
      <c r="K5747">
        <v>1322528.998835295</v>
      </c>
      <c r="L5747">
        <v>0.15937680329530285</v>
      </c>
      <c r="M5747" t="s">
        <v>157</v>
      </c>
    </row>
    <row r="5748" spans="1:13" x14ac:dyDescent="0.3">
      <c r="A5748">
        <v>34</v>
      </c>
      <c r="B5748" t="s">
        <v>676</v>
      </c>
      <c r="C5748" s="1">
        <v>43617</v>
      </c>
      <c r="D5748" t="s">
        <v>97</v>
      </c>
      <c r="E5748" t="str">
        <f t="shared" si="89"/>
        <v>2019/06</v>
      </c>
      <c r="F5748">
        <v>7488491.9701145496</v>
      </c>
      <c r="G5748">
        <v>-5.0542633576273858E-2</v>
      </c>
      <c r="H5748" t="s">
        <v>128</v>
      </c>
      <c r="I5748">
        <v>2019</v>
      </c>
      <c r="J5748" t="s">
        <v>683</v>
      </c>
      <c r="K5748">
        <v>1322528.998835295</v>
      </c>
      <c r="L5748">
        <v>0.1766081881523423</v>
      </c>
      <c r="M5748" t="s">
        <v>157</v>
      </c>
    </row>
    <row r="5749" spans="1:13" x14ac:dyDescent="0.3">
      <c r="A5749">
        <v>34</v>
      </c>
      <c r="B5749" t="s">
        <v>676</v>
      </c>
      <c r="C5749" s="1">
        <v>43586</v>
      </c>
      <c r="D5749" t="s">
        <v>98</v>
      </c>
      <c r="E5749" t="str">
        <f t="shared" si="89"/>
        <v>2019/05</v>
      </c>
      <c r="F5749">
        <v>7876708.1705058496</v>
      </c>
      <c r="G5749">
        <v>-2.0222169474530569E-2</v>
      </c>
      <c r="H5749" t="s">
        <v>128</v>
      </c>
      <c r="I5749">
        <v>2019</v>
      </c>
      <c r="J5749" t="s">
        <v>683</v>
      </c>
      <c r="K5749">
        <v>1322528.998835295</v>
      </c>
      <c r="L5749">
        <v>0.16790377023075123</v>
      </c>
      <c r="M5749" t="s">
        <v>157</v>
      </c>
    </row>
    <row r="5750" spans="1:13" x14ac:dyDescent="0.3">
      <c r="A5750">
        <v>34</v>
      </c>
      <c r="B5750" t="s">
        <v>676</v>
      </c>
      <c r="C5750" s="1">
        <v>43556</v>
      </c>
      <c r="D5750" t="s">
        <v>99</v>
      </c>
      <c r="E5750" t="str">
        <f t="shared" si="89"/>
        <v>2019/04</v>
      </c>
      <c r="F5750">
        <v>8037613.74462118</v>
      </c>
      <c r="G5750">
        <v>0.22497235488564274</v>
      </c>
      <c r="H5750" t="s">
        <v>128</v>
      </c>
      <c r="I5750">
        <v>2019</v>
      </c>
      <c r="J5750" t="s">
        <v>683</v>
      </c>
      <c r="K5750">
        <v>1322528.998835295</v>
      </c>
      <c r="L5750">
        <v>0.16454249244315072</v>
      </c>
      <c r="M5750" t="s">
        <v>157</v>
      </c>
    </row>
    <row r="5751" spans="1:13" x14ac:dyDescent="0.3">
      <c r="A5751">
        <v>34</v>
      </c>
      <c r="B5751" t="s">
        <v>676</v>
      </c>
      <c r="C5751" s="1">
        <v>43525</v>
      </c>
      <c r="D5751" t="s">
        <v>100</v>
      </c>
      <c r="E5751" t="str">
        <f t="shared" si="89"/>
        <v>2019/03</v>
      </c>
      <c r="F5751">
        <v>6418342.3685594704</v>
      </c>
      <c r="G5751">
        <v>7.62530022673307E-2</v>
      </c>
      <c r="H5751" t="s">
        <v>128</v>
      </c>
      <c r="I5751">
        <v>2019</v>
      </c>
      <c r="J5751" t="s">
        <v>683</v>
      </c>
      <c r="K5751">
        <v>1322528.998835295</v>
      </c>
      <c r="L5751">
        <v>0.20605460458353872</v>
      </c>
      <c r="M5751" t="s">
        <v>157</v>
      </c>
    </row>
    <row r="5752" spans="1:13" x14ac:dyDescent="0.3">
      <c r="A5752">
        <v>34</v>
      </c>
      <c r="B5752" t="s">
        <v>676</v>
      </c>
      <c r="C5752" s="1">
        <v>43497</v>
      </c>
      <c r="D5752" t="s">
        <v>101</v>
      </c>
      <c r="E5752" t="str">
        <f t="shared" si="89"/>
        <v>2019/02</v>
      </c>
      <c r="F5752">
        <v>5947118.9015074503</v>
      </c>
      <c r="G5752">
        <v>6.2466641407965999E-3</v>
      </c>
      <c r="H5752" t="s">
        <v>128</v>
      </c>
      <c r="I5752">
        <v>2019</v>
      </c>
      <c r="J5752" t="s">
        <v>683</v>
      </c>
      <c r="K5752">
        <v>1322528.998835295</v>
      </c>
      <c r="L5752">
        <v>0.22238146247590004</v>
      </c>
      <c r="M5752" t="s">
        <v>157</v>
      </c>
    </row>
    <row r="5753" spans="1:13" x14ac:dyDescent="0.3">
      <c r="A5753">
        <v>34</v>
      </c>
      <c r="B5753" t="s">
        <v>676</v>
      </c>
      <c r="C5753" s="1">
        <v>43466</v>
      </c>
      <c r="D5753" t="s">
        <v>102</v>
      </c>
      <c r="E5753" t="str">
        <f t="shared" si="89"/>
        <v>2019/01</v>
      </c>
      <c r="F5753">
        <v>5910085.0366064999</v>
      </c>
      <c r="G5753">
        <v>0.31580119475685881</v>
      </c>
      <c r="H5753" t="s">
        <v>128</v>
      </c>
      <c r="I5753">
        <v>2019</v>
      </c>
      <c r="J5753" t="s">
        <v>683</v>
      </c>
      <c r="K5753">
        <v>1322528.998835295</v>
      </c>
      <c r="L5753">
        <v>0.22377495258421448</v>
      </c>
      <c r="M5753" t="s">
        <v>157</v>
      </c>
    </row>
    <row r="5754" spans="1:13" x14ac:dyDescent="0.3">
      <c r="A5754">
        <v>34</v>
      </c>
      <c r="B5754" t="s">
        <v>676</v>
      </c>
      <c r="C5754" s="1">
        <v>43435</v>
      </c>
      <c r="D5754" t="s">
        <v>103</v>
      </c>
      <c r="E5754" t="str">
        <f t="shared" si="89"/>
        <v>2018/12</v>
      </c>
      <c r="F5754">
        <v>4309660.0450845202</v>
      </c>
      <c r="G5754">
        <v>-0.12438708991152161</v>
      </c>
      <c r="H5754" t="s">
        <v>128</v>
      </c>
      <c r="I5754">
        <v>2018</v>
      </c>
      <c r="J5754" t="s">
        <v>684</v>
      </c>
      <c r="K5754">
        <v>1092695.1541004421</v>
      </c>
      <c r="L5754">
        <v>0.25354555641731885</v>
      </c>
      <c r="M5754" t="s">
        <v>157</v>
      </c>
    </row>
    <row r="5755" spans="1:13" x14ac:dyDescent="0.3">
      <c r="A5755">
        <v>34</v>
      </c>
      <c r="B5755" t="s">
        <v>676</v>
      </c>
      <c r="C5755" s="1">
        <v>43405</v>
      </c>
      <c r="D5755" t="s">
        <v>105</v>
      </c>
      <c r="E5755" t="str">
        <f t="shared" si="89"/>
        <v>2018/11</v>
      </c>
      <c r="F5755">
        <v>4880492.3934195498</v>
      </c>
      <c r="G5755">
        <v>-3.3116363519125815E-2</v>
      </c>
      <c r="H5755" t="s">
        <v>128</v>
      </c>
      <c r="I5755">
        <v>2018</v>
      </c>
      <c r="J5755" t="s">
        <v>684</v>
      </c>
      <c r="K5755">
        <v>1092695.1541004421</v>
      </c>
      <c r="L5755">
        <v>0.22389035081250028</v>
      </c>
      <c r="M5755" t="s">
        <v>157</v>
      </c>
    </row>
    <row r="5756" spans="1:13" x14ac:dyDescent="0.3">
      <c r="A5756">
        <v>34</v>
      </c>
      <c r="B5756" t="s">
        <v>676</v>
      </c>
      <c r="C5756" s="1">
        <v>43374</v>
      </c>
      <c r="D5756" t="s">
        <v>106</v>
      </c>
      <c r="E5756" t="str">
        <f t="shared" si="89"/>
        <v>2018/10</v>
      </c>
      <c r="F5756">
        <v>5044822.5441331603</v>
      </c>
      <c r="G5756">
        <v>-0.11726591312237995</v>
      </c>
      <c r="H5756" t="s">
        <v>128</v>
      </c>
      <c r="I5756">
        <v>2018</v>
      </c>
      <c r="J5756" t="s">
        <v>684</v>
      </c>
      <c r="K5756">
        <v>1092695.1541004421</v>
      </c>
      <c r="L5756">
        <v>0.21659734203558537</v>
      </c>
      <c r="M5756" t="s">
        <v>157</v>
      </c>
    </row>
    <row r="5757" spans="1:13" x14ac:dyDescent="0.3">
      <c r="A5757">
        <v>34</v>
      </c>
      <c r="B5757" t="s">
        <v>676</v>
      </c>
      <c r="C5757" s="1">
        <v>43344</v>
      </c>
      <c r="D5757" t="s">
        <v>107</v>
      </c>
      <c r="E5757" t="str">
        <f t="shared" si="89"/>
        <v>2018/09</v>
      </c>
      <c r="F5757">
        <v>5672491.2305231597</v>
      </c>
      <c r="G5757">
        <v>-0.10121341078854018</v>
      </c>
      <c r="H5757" t="s">
        <v>128</v>
      </c>
      <c r="I5757">
        <v>2018</v>
      </c>
      <c r="J5757" t="s">
        <v>684</v>
      </c>
      <c r="K5757">
        <v>1092695.1541004421</v>
      </c>
      <c r="L5757">
        <v>0.19263055854908134</v>
      </c>
      <c r="M5757" t="s">
        <v>157</v>
      </c>
    </row>
    <row r="5758" spans="1:13" x14ac:dyDescent="0.3">
      <c r="A5758">
        <v>34</v>
      </c>
      <c r="B5758" t="s">
        <v>676</v>
      </c>
      <c r="C5758" s="1">
        <v>43313</v>
      </c>
      <c r="D5758" t="s">
        <v>108</v>
      </c>
      <c r="E5758" t="str">
        <f t="shared" si="89"/>
        <v>2018/08</v>
      </c>
      <c r="F5758">
        <v>6276683.9180770097</v>
      </c>
      <c r="G5758">
        <v>8.2226864601628896E-2</v>
      </c>
      <c r="H5758" t="s">
        <v>128</v>
      </c>
      <c r="I5758">
        <v>2018</v>
      </c>
      <c r="J5758" t="s">
        <v>684</v>
      </c>
      <c r="K5758">
        <v>1092695.1541004421</v>
      </c>
      <c r="L5758">
        <v>0.17408796880044447</v>
      </c>
      <c r="M5758" t="s">
        <v>157</v>
      </c>
    </row>
    <row r="5759" spans="1:13" x14ac:dyDescent="0.3">
      <c r="A5759">
        <v>34</v>
      </c>
      <c r="B5759" t="s">
        <v>676</v>
      </c>
      <c r="C5759" s="1">
        <v>43282</v>
      </c>
      <c r="D5759" t="s">
        <v>109</v>
      </c>
      <c r="E5759" t="str">
        <f t="shared" si="89"/>
        <v>2018/07</v>
      </c>
      <c r="F5759">
        <v>5781221.1840999303</v>
      </c>
      <c r="G5759">
        <v>6.0117162882312489E-2</v>
      </c>
      <c r="H5759" t="s">
        <v>128</v>
      </c>
      <c r="I5759">
        <v>2018</v>
      </c>
      <c r="J5759" t="s">
        <v>684</v>
      </c>
      <c r="K5759">
        <v>1092695.1541004421</v>
      </c>
      <c r="L5759">
        <v>0.18900767144244146</v>
      </c>
      <c r="M5759" t="s">
        <v>157</v>
      </c>
    </row>
    <row r="5760" spans="1:13" x14ac:dyDescent="0.3">
      <c r="A5760">
        <v>34</v>
      </c>
      <c r="B5760" t="s">
        <v>676</v>
      </c>
      <c r="C5760" s="1">
        <v>43252</v>
      </c>
      <c r="D5760" t="s">
        <v>110</v>
      </c>
      <c r="E5760" t="str">
        <f t="shared" si="89"/>
        <v>2018/06</v>
      </c>
      <c r="F5760">
        <v>5443911.21029667</v>
      </c>
      <c r="G5760">
        <v>0.14612573087887751</v>
      </c>
      <c r="H5760" t="s">
        <v>128</v>
      </c>
      <c r="I5760">
        <v>2018</v>
      </c>
      <c r="J5760" t="s">
        <v>684</v>
      </c>
      <c r="K5760">
        <v>1092695.1541004421</v>
      </c>
      <c r="L5760">
        <v>0.20071876852688322</v>
      </c>
      <c r="M5760" t="s">
        <v>157</v>
      </c>
    </row>
    <row r="5761" spans="1:13" x14ac:dyDescent="0.3">
      <c r="A5761">
        <v>34</v>
      </c>
      <c r="B5761" t="s">
        <v>676</v>
      </c>
      <c r="C5761" s="1">
        <v>43221</v>
      </c>
      <c r="D5761" t="s">
        <v>111</v>
      </c>
      <c r="E5761" t="str">
        <f t="shared" si="89"/>
        <v>2018/05</v>
      </c>
      <c r="F5761">
        <v>4703806.35694273</v>
      </c>
      <c r="G5761">
        <v>-2.6695845562833082E-2</v>
      </c>
      <c r="H5761" t="s">
        <v>128</v>
      </c>
      <c r="I5761">
        <v>2018</v>
      </c>
      <c r="J5761" t="s">
        <v>684</v>
      </c>
      <c r="K5761">
        <v>1092695.1541004421</v>
      </c>
      <c r="L5761">
        <v>0.23230019928172521</v>
      </c>
      <c r="M5761" t="s">
        <v>15</v>
      </c>
    </row>
    <row r="5762" spans="1:13" x14ac:dyDescent="0.3">
      <c r="A5762">
        <v>34</v>
      </c>
      <c r="B5762" t="s">
        <v>676</v>
      </c>
      <c r="C5762" s="1">
        <v>43191</v>
      </c>
      <c r="D5762" t="s">
        <v>112</v>
      </c>
      <c r="E5762" t="str">
        <f t="shared" si="89"/>
        <v>2018/04</v>
      </c>
      <c r="F5762">
        <v>4831069.5868225005</v>
      </c>
      <c r="G5762">
        <v>0.15368191762918579</v>
      </c>
      <c r="H5762" t="s">
        <v>128</v>
      </c>
      <c r="I5762">
        <v>2018</v>
      </c>
      <c r="J5762" t="s">
        <v>684</v>
      </c>
      <c r="K5762">
        <v>1092695.1541004421</v>
      </c>
      <c r="L5762">
        <v>0.2261807938103271</v>
      </c>
      <c r="M5762" t="s">
        <v>157</v>
      </c>
    </row>
    <row r="5763" spans="1:13" x14ac:dyDescent="0.3">
      <c r="A5763">
        <v>34</v>
      </c>
      <c r="B5763" t="s">
        <v>676</v>
      </c>
      <c r="C5763" s="1">
        <v>43160</v>
      </c>
      <c r="D5763" t="s">
        <v>113</v>
      </c>
      <c r="E5763" t="str">
        <f t="shared" ref="E5763:E5826" si="90">TEXT(C5763,"yyyy/mm")</f>
        <v>2018/03</v>
      </c>
      <c r="F5763">
        <v>4142858.3489903901</v>
      </c>
      <c r="G5763">
        <v>-0.13379233999292042</v>
      </c>
      <c r="H5763" t="s">
        <v>128</v>
      </c>
      <c r="I5763">
        <v>2018</v>
      </c>
      <c r="J5763" t="s">
        <v>684</v>
      </c>
      <c r="K5763">
        <v>1092695.1541004421</v>
      </c>
      <c r="L5763">
        <v>0.26375392592573932</v>
      </c>
      <c r="M5763" t="s">
        <v>15</v>
      </c>
    </row>
    <row r="5764" spans="1:13" x14ac:dyDescent="0.3">
      <c r="A5764">
        <v>34</v>
      </c>
      <c r="B5764" t="s">
        <v>676</v>
      </c>
      <c r="C5764" s="1">
        <v>43132</v>
      </c>
      <c r="D5764" t="s">
        <v>114</v>
      </c>
      <c r="E5764" t="str">
        <f t="shared" si="90"/>
        <v>2018/02</v>
      </c>
      <c r="F5764">
        <v>4735930.9234713102</v>
      </c>
      <c r="G5764">
        <v>4.5638275303269769E-2</v>
      </c>
      <c r="H5764" t="s">
        <v>128</v>
      </c>
      <c r="I5764">
        <v>2018</v>
      </c>
      <c r="J5764" t="s">
        <v>684</v>
      </c>
      <c r="K5764">
        <v>1092695.1541004421</v>
      </c>
      <c r="L5764">
        <v>0.23072447038554478</v>
      </c>
      <c r="M5764" t="s">
        <v>157</v>
      </c>
    </row>
    <row r="5765" spans="1:13" x14ac:dyDescent="0.3">
      <c r="A5765">
        <v>34</v>
      </c>
      <c r="B5765" t="s">
        <v>676</v>
      </c>
      <c r="C5765" s="1">
        <v>43101</v>
      </c>
      <c r="D5765" t="s">
        <v>115</v>
      </c>
      <c r="E5765" t="str">
        <f t="shared" si="90"/>
        <v>2018/01</v>
      </c>
      <c r="F5765">
        <v>4524649.1433132803</v>
      </c>
      <c r="G5765">
        <v>2.3179050888515733E-2</v>
      </c>
      <c r="H5765" t="s">
        <v>128</v>
      </c>
      <c r="I5765">
        <v>2018</v>
      </c>
      <c r="J5765" t="s">
        <v>684</v>
      </c>
      <c r="K5765">
        <v>1092695.1541004421</v>
      </c>
      <c r="L5765">
        <v>0.2414983172154406</v>
      </c>
      <c r="M5765" t="s">
        <v>15</v>
      </c>
    </row>
    <row r="5766" spans="1:13" x14ac:dyDescent="0.3">
      <c r="A5766">
        <v>34</v>
      </c>
      <c r="B5766" t="s">
        <v>676</v>
      </c>
      <c r="C5766" s="1">
        <v>43070</v>
      </c>
      <c r="D5766" t="s">
        <v>116</v>
      </c>
      <c r="E5766" t="str">
        <f t="shared" si="90"/>
        <v>2017/12</v>
      </c>
      <c r="F5766">
        <v>4420978.2090497399</v>
      </c>
      <c r="G5766">
        <v>1.9219956959435104E-2</v>
      </c>
      <c r="H5766" t="s">
        <v>128</v>
      </c>
      <c r="I5766">
        <v>2017</v>
      </c>
      <c r="J5766" t="s">
        <v>685</v>
      </c>
      <c r="K5766">
        <v>685228.57529613411</v>
      </c>
      <c r="L5766">
        <v>0.15499478687623286</v>
      </c>
      <c r="M5766" t="s">
        <v>157</v>
      </c>
    </row>
    <row r="5767" spans="1:13" x14ac:dyDescent="0.3">
      <c r="A5767">
        <v>34</v>
      </c>
      <c r="B5767" t="s">
        <v>676</v>
      </c>
      <c r="C5767" s="1">
        <v>43040</v>
      </c>
      <c r="D5767" t="s">
        <v>118</v>
      </c>
      <c r="E5767" t="str">
        <f t="shared" si="90"/>
        <v>2017/11</v>
      </c>
      <c r="F5767">
        <v>4336818.5613027597</v>
      </c>
      <c r="G5767">
        <v>-8.0928703777706668E-2</v>
      </c>
      <c r="H5767" t="s">
        <v>128</v>
      </c>
      <c r="I5767">
        <v>2017</v>
      </c>
      <c r="J5767" t="s">
        <v>685</v>
      </c>
      <c r="K5767">
        <v>685228.57529613411</v>
      </c>
      <c r="L5767">
        <v>0.15800259236353542</v>
      </c>
      <c r="M5767" t="s">
        <v>157</v>
      </c>
    </row>
    <row r="5768" spans="1:13" x14ac:dyDescent="0.3">
      <c r="A5768">
        <v>34</v>
      </c>
      <c r="B5768" t="s">
        <v>676</v>
      </c>
      <c r="C5768" s="1">
        <v>43009</v>
      </c>
      <c r="D5768" t="s">
        <v>119</v>
      </c>
      <c r="E5768" t="str">
        <f t="shared" si="90"/>
        <v>2017/10</v>
      </c>
      <c r="F5768">
        <v>4702384.5573607804</v>
      </c>
      <c r="G5768">
        <v>-4.617676711287913E-2</v>
      </c>
      <c r="H5768" t="s">
        <v>128</v>
      </c>
      <c r="I5768">
        <v>2017</v>
      </c>
      <c r="J5768" t="s">
        <v>685</v>
      </c>
      <c r="K5768">
        <v>685228.57529613411</v>
      </c>
      <c r="L5768">
        <v>0.14571938278070554</v>
      </c>
      <c r="M5768" t="s">
        <v>157</v>
      </c>
    </row>
    <row r="5769" spans="1:13" x14ac:dyDescent="0.3">
      <c r="A5769">
        <v>34</v>
      </c>
      <c r="B5769" t="s">
        <v>676</v>
      </c>
      <c r="C5769" s="1">
        <v>42979</v>
      </c>
      <c r="D5769" t="s">
        <v>120</v>
      </c>
      <c r="E5769" t="str">
        <f t="shared" si="90"/>
        <v>2017/09</v>
      </c>
      <c r="F5769">
        <v>4924616.9738817802</v>
      </c>
      <c r="G5769">
        <v>0.14453965585625969</v>
      </c>
      <c r="H5769" t="s">
        <v>128</v>
      </c>
      <c r="I5769">
        <v>2017</v>
      </c>
      <c r="J5769" t="s">
        <v>685</v>
      </c>
      <c r="K5769">
        <v>685228.57529613411</v>
      </c>
      <c r="L5769">
        <v>0.13914352708653593</v>
      </c>
      <c r="M5769" t="s">
        <v>157</v>
      </c>
    </row>
    <row r="5770" spans="1:13" x14ac:dyDescent="0.3">
      <c r="A5770">
        <v>34</v>
      </c>
      <c r="B5770" t="s">
        <v>676</v>
      </c>
      <c r="C5770" s="1">
        <v>42948</v>
      </c>
      <c r="D5770" t="s">
        <v>121</v>
      </c>
      <c r="E5770" t="str">
        <f t="shared" si="90"/>
        <v>2017/08</v>
      </c>
      <c r="F5770">
        <v>4261864.9404951101</v>
      </c>
      <c r="G5770">
        <v>-9.9201435762058837E-2</v>
      </c>
      <c r="H5770" t="s">
        <v>128</v>
      </c>
      <c r="I5770">
        <v>2017</v>
      </c>
      <c r="J5770" t="s">
        <v>685</v>
      </c>
      <c r="K5770">
        <v>685228.57529613411</v>
      </c>
      <c r="L5770">
        <v>0.16078139144797246</v>
      </c>
      <c r="M5770" t="s">
        <v>157</v>
      </c>
    </row>
    <row r="5771" spans="1:13" x14ac:dyDescent="0.3">
      <c r="A5771">
        <v>34</v>
      </c>
      <c r="B5771" t="s">
        <v>676</v>
      </c>
      <c r="C5771" s="1">
        <v>42917</v>
      </c>
      <c r="D5771" t="s">
        <v>122</v>
      </c>
      <c r="E5771" t="str">
        <f t="shared" si="90"/>
        <v>2017/07</v>
      </c>
      <c r="F5771">
        <v>4706329.3816411998</v>
      </c>
      <c r="G5771">
        <v>2.2320462598568878E-2</v>
      </c>
      <c r="H5771" t="s">
        <v>128</v>
      </c>
      <c r="I5771">
        <v>2017</v>
      </c>
      <c r="J5771" t="s">
        <v>685</v>
      </c>
      <c r="K5771">
        <v>685228.57529613411</v>
      </c>
      <c r="L5771">
        <v>0.1455972414444949</v>
      </c>
      <c r="M5771" t="s">
        <v>157</v>
      </c>
    </row>
    <row r="5772" spans="1:13" x14ac:dyDescent="0.3">
      <c r="A5772">
        <v>34</v>
      </c>
      <c r="B5772" t="s">
        <v>676</v>
      </c>
      <c r="C5772" s="1">
        <v>42887</v>
      </c>
      <c r="D5772" t="s">
        <v>123</v>
      </c>
      <c r="E5772" t="str">
        <f t="shared" si="90"/>
        <v>2017/06</v>
      </c>
      <c r="F5772">
        <v>4602445.6124920901</v>
      </c>
      <c r="G5772">
        <v>-0.25375595484534513</v>
      </c>
      <c r="H5772" t="s">
        <v>128</v>
      </c>
      <c r="I5772">
        <v>2017</v>
      </c>
      <c r="J5772" t="s">
        <v>685</v>
      </c>
      <c r="K5772">
        <v>685228.57529613411</v>
      </c>
      <c r="L5772">
        <v>0.14888357907723385</v>
      </c>
      <c r="M5772" t="s">
        <v>157</v>
      </c>
    </row>
    <row r="5773" spans="1:13" x14ac:dyDescent="0.3">
      <c r="A5773">
        <v>34</v>
      </c>
      <c r="B5773" t="s">
        <v>676</v>
      </c>
      <c r="C5773" s="1">
        <v>42856</v>
      </c>
      <c r="D5773" t="s">
        <v>124</v>
      </c>
      <c r="E5773" t="str">
        <f t="shared" si="90"/>
        <v>2017/05</v>
      </c>
      <c r="F5773">
        <v>5931895.2873376803</v>
      </c>
      <c r="G5773">
        <v>1.3614826205827843E-2</v>
      </c>
      <c r="H5773" t="s">
        <v>128</v>
      </c>
      <c r="I5773">
        <v>2017</v>
      </c>
      <c r="J5773" t="s">
        <v>685</v>
      </c>
      <c r="K5773">
        <v>685228.57529613411</v>
      </c>
      <c r="L5773">
        <v>0.11551595942005823</v>
      </c>
      <c r="M5773" t="s">
        <v>157</v>
      </c>
    </row>
    <row r="5774" spans="1:13" x14ac:dyDescent="0.3">
      <c r="A5774">
        <v>34</v>
      </c>
      <c r="B5774" t="s">
        <v>676</v>
      </c>
      <c r="C5774" s="1">
        <v>42826</v>
      </c>
      <c r="D5774" t="s">
        <v>125</v>
      </c>
      <c r="E5774" t="str">
        <f t="shared" si="90"/>
        <v>2017/04</v>
      </c>
      <c r="F5774">
        <v>5851680.8557670303</v>
      </c>
      <c r="G5774">
        <v>0.14405198735809915</v>
      </c>
      <c r="H5774" t="s">
        <v>128</v>
      </c>
      <c r="I5774">
        <v>2017</v>
      </c>
      <c r="J5774" t="s">
        <v>685</v>
      </c>
      <c r="K5774">
        <v>685228.57529613411</v>
      </c>
      <c r="L5774">
        <v>0.1170994441060158</v>
      </c>
      <c r="M5774" t="s">
        <v>157</v>
      </c>
    </row>
    <row r="5775" spans="1:13" x14ac:dyDescent="0.3">
      <c r="A5775">
        <v>34</v>
      </c>
      <c r="B5775" t="s">
        <v>676</v>
      </c>
      <c r="C5775" s="1">
        <v>42795</v>
      </c>
      <c r="D5775" t="s">
        <v>126</v>
      </c>
      <c r="E5775" t="str">
        <f t="shared" si="90"/>
        <v>2017/03</v>
      </c>
      <c r="F5775">
        <v>5066635.3507280601</v>
      </c>
      <c r="G5775">
        <v>9.0959461476693135E-2</v>
      </c>
      <c r="H5775" t="s">
        <v>128</v>
      </c>
      <c r="I5775">
        <v>2017</v>
      </c>
      <c r="J5775" t="s">
        <v>685</v>
      </c>
      <c r="K5775">
        <v>685228.57529613411</v>
      </c>
      <c r="L5775">
        <v>0.13524331787517901</v>
      </c>
      <c r="M5775" t="s">
        <v>157</v>
      </c>
    </row>
    <row r="5776" spans="1:13" x14ac:dyDescent="0.3">
      <c r="A5776">
        <v>34</v>
      </c>
      <c r="B5776" t="s">
        <v>676</v>
      </c>
      <c r="C5776" s="1">
        <v>42767</v>
      </c>
      <c r="D5776" t="s">
        <v>127</v>
      </c>
      <c r="E5776" t="str">
        <f t="shared" si="90"/>
        <v>2017/02</v>
      </c>
      <c r="F5776">
        <v>4626115.34196648</v>
      </c>
      <c r="G5776">
        <v>1.2873877553816858E-2</v>
      </c>
      <c r="H5776" t="s">
        <v>128</v>
      </c>
      <c r="I5776">
        <v>2017</v>
      </c>
      <c r="J5776" t="s">
        <v>685</v>
      </c>
      <c r="K5776">
        <v>685228.57529613411</v>
      </c>
      <c r="L5776">
        <v>0.14812180947586481</v>
      </c>
      <c r="M5776" t="s">
        <v>157</v>
      </c>
    </row>
    <row r="5777" spans="1:13" x14ac:dyDescent="0.3">
      <c r="A5777">
        <v>34</v>
      </c>
      <c r="B5777" t="s">
        <v>676</v>
      </c>
      <c r="C5777" s="1">
        <v>42736</v>
      </c>
      <c r="D5777" t="s">
        <v>129</v>
      </c>
      <c r="E5777" t="str">
        <f t="shared" si="90"/>
        <v>2017/01</v>
      </c>
      <c r="F5777">
        <v>4566941.0182805201</v>
      </c>
      <c r="G5777">
        <v>0.18223182324943371</v>
      </c>
      <c r="H5777" t="s">
        <v>128</v>
      </c>
      <c r="I5777">
        <v>2017</v>
      </c>
      <c r="J5777" t="s">
        <v>685</v>
      </c>
      <c r="K5777">
        <v>685228.57529613411</v>
      </c>
      <c r="L5777">
        <v>0.15004103896969676</v>
      </c>
      <c r="M5777" t="s">
        <v>157</v>
      </c>
    </row>
    <row r="5778" spans="1:13" x14ac:dyDescent="0.3">
      <c r="A5778">
        <v>34</v>
      </c>
      <c r="B5778" t="s">
        <v>676</v>
      </c>
      <c r="C5778" s="1">
        <v>42705</v>
      </c>
      <c r="D5778" t="s">
        <v>130</v>
      </c>
      <c r="E5778" t="str">
        <f t="shared" si="90"/>
        <v>2016/12</v>
      </c>
      <c r="F5778">
        <v>3806125.7037275098</v>
      </c>
      <c r="G5778">
        <v>-4.6405628651347092E-2</v>
      </c>
      <c r="H5778" t="s">
        <v>128</v>
      </c>
      <c r="I5778">
        <v>2016</v>
      </c>
      <c r="J5778" t="s">
        <v>686</v>
      </c>
      <c r="K5778">
        <v>549884.57244518853</v>
      </c>
      <c r="L5778">
        <v>0.14447357109268932</v>
      </c>
      <c r="M5778" t="s">
        <v>157</v>
      </c>
    </row>
    <row r="5779" spans="1:13" x14ac:dyDescent="0.3">
      <c r="A5779">
        <v>34</v>
      </c>
      <c r="B5779" t="s">
        <v>676</v>
      </c>
      <c r="C5779" s="1">
        <v>42675</v>
      </c>
      <c r="D5779" t="s">
        <v>132</v>
      </c>
      <c r="E5779" t="str">
        <f t="shared" si="90"/>
        <v>2016/11</v>
      </c>
      <c r="F5779">
        <v>3986913.7077405602</v>
      </c>
      <c r="G5779">
        <v>9.1772956026560867E-2</v>
      </c>
      <c r="H5779" t="s">
        <v>128</v>
      </c>
      <c r="I5779">
        <v>2016</v>
      </c>
      <c r="J5779" t="s">
        <v>686</v>
      </c>
      <c r="K5779">
        <v>549884.57244518853</v>
      </c>
      <c r="L5779">
        <v>0.1379223662096303</v>
      </c>
      <c r="M5779" t="s">
        <v>157</v>
      </c>
    </row>
    <row r="5780" spans="1:13" x14ac:dyDescent="0.3">
      <c r="A5780">
        <v>34</v>
      </c>
      <c r="B5780" t="s">
        <v>676</v>
      </c>
      <c r="C5780" s="1">
        <v>42644</v>
      </c>
      <c r="D5780" t="s">
        <v>133</v>
      </c>
      <c r="E5780" t="str">
        <f t="shared" si="90"/>
        <v>2016/10</v>
      </c>
      <c r="F5780">
        <v>3637310.25925327</v>
      </c>
      <c r="G5780">
        <v>2.8039097325045434E-2</v>
      </c>
      <c r="H5780" t="s">
        <v>128</v>
      </c>
      <c r="I5780">
        <v>2016</v>
      </c>
      <c r="J5780" t="s">
        <v>686</v>
      </c>
      <c r="K5780">
        <v>549884.57244518853</v>
      </c>
      <c r="L5780">
        <v>0.15117890233484738</v>
      </c>
      <c r="M5780" t="s">
        <v>157</v>
      </c>
    </row>
    <row r="5781" spans="1:13" x14ac:dyDescent="0.3">
      <c r="A5781">
        <v>34</v>
      </c>
      <c r="B5781" t="s">
        <v>676</v>
      </c>
      <c r="C5781" s="1">
        <v>42614</v>
      </c>
      <c r="D5781" t="s">
        <v>134</v>
      </c>
      <c r="E5781" t="str">
        <f t="shared" si="90"/>
        <v>2016/09</v>
      </c>
      <c r="F5781">
        <v>3536739.90277196</v>
      </c>
      <c r="G5781">
        <v>0.13382158866225768</v>
      </c>
      <c r="H5781" t="s">
        <v>128</v>
      </c>
      <c r="I5781">
        <v>2016</v>
      </c>
      <c r="J5781" t="s">
        <v>686</v>
      </c>
      <c r="K5781">
        <v>549884.57244518853</v>
      </c>
      <c r="L5781">
        <v>0.1554778093843458</v>
      </c>
      <c r="M5781" t="s">
        <v>157</v>
      </c>
    </row>
    <row r="5782" spans="1:13" x14ac:dyDescent="0.3">
      <c r="A5782">
        <v>34</v>
      </c>
      <c r="B5782" t="s">
        <v>676</v>
      </c>
      <c r="C5782" s="1">
        <v>42583</v>
      </c>
      <c r="D5782" t="s">
        <v>135</v>
      </c>
      <c r="E5782" t="str">
        <f t="shared" si="90"/>
        <v>2016/08</v>
      </c>
      <c r="F5782">
        <v>3093749.4908007798</v>
      </c>
      <c r="G5782">
        <v>2.6668346830536087E-2</v>
      </c>
      <c r="H5782" t="s">
        <v>128</v>
      </c>
      <c r="I5782">
        <v>2016</v>
      </c>
      <c r="J5782" t="s">
        <v>686</v>
      </c>
      <c r="K5782">
        <v>549884.57244518853</v>
      </c>
      <c r="L5782">
        <v>0.1777404971153167</v>
      </c>
      <c r="M5782" t="s">
        <v>157</v>
      </c>
    </row>
    <row r="5783" spans="1:13" x14ac:dyDescent="0.3">
      <c r="A5783">
        <v>34</v>
      </c>
      <c r="B5783" t="s">
        <v>676</v>
      </c>
      <c r="C5783" s="1">
        <v>42552</v>
      </c>
      <c r="D5783" t="s">
        <v>136</v>
      </c>
      <c r="E5783" t="str">
        <f t="shared" si="90"/>
        <v>2016/07</v>
      </c>
      <c r="F5783">
        <v>3012334.7300410401</v>
      </c>
      <c r="G5783">
        <v>8.7155908669948809E-2</v>
      </c>
      <c r="H5783" t="s">
        <v>128</v>
      </c>
      <c r="I5783">
        <v>2016</v>
      </c>
      <c r="J5783" t="s">
        <v>686</v>
      </c>
      <c r="K5783">
        <v>549884.57244518853</v>
      </c>
      <c r="L5783">
        <v>0.18254431254314718</v>
      </c>
      <c r="M5783" t="s">
        <v>157</v>
      </c>
    </row>
    <row r="5784" spans="1:13" x14ac:dyDescent="0.3">
      <c r="A5784">
        <v>34</v>
      </c>
      <c r="B5784" t="s">
        <v>676</v>
      </c>
      <c r="C5784" s="1">
        <v>42522</v>
      </c>
      <c r="D5784" t="s">
        <v>137</v>
      </c>
      <c r="E5784" t="str">
        <f t="shared" si="90"/>
        <v>2016/06</v>
      </c>
      <c r="F5784">
        <v>2760907.7683937298</v>
      </c>
      <c r="G5784">
        <v>-0.13070871192105257</v>
      </c>
      <c r="H5784" t="s">
        <v>128</v>
      </c>
      <c r="I5784">
        <v>2016</v>
      </c>
      <c r="J5784" t="s">
        <v>686</v>
      </c>
      <c r="K5784">
        <v>549884.57244518853</v>
      </c>
      <c r="L5784">
        <v>0.19916803405754702</v>
      </c>
      <c r="M5784" t="s">
        <v>157</v>
      </c>
    </row>
    <row r="5785" spans="1:13" x14ac:dyDescent="0.3">
      <c r="A5785">
        <v>34</v>
      </c>
      <c r="B5785" t="s">
        <v>676</v>
      </c>
      <c r="C5785" s="1">
        <v>42491</v>
      </c>
      <c r="D5785" t="s">
        <v>138</v>
      </c>
      <c r="E5785" t="str">
        <f t="shared" si="90"/>
        <v>2016/05</v>
      </c>
      <c r="F5785">
        <v>3146429.2523121401</v>
      </c>
      <c r="G5785">
        <v>5.073273313618426E-2</v>
      </c>
      <c r="H5785" t="s">
        <v>128</v>
      </c>
      <c r="I5785">
        <v>2016</v>
      </c>
      <c r="J5785" t="s">
        <v>686</v>
      </c>
      <c r="K5785">
        <v>549884.57244518853</v>
      </c>
      <c r="L5785">
        <v>0.17476463900820532</v>
      </c>
      <c r="M5785" t="s">
        <v>157</v>
      </c>
    </row>
    <row r="5786" spans="1:13" x14ac:dyDescent="0.3">
      <c r="A5786">
        <v>34</v>
      </c>
      <c r="B5786" t="s">
        <v>676</v>
      </c>
      <c r="C5786" s="1">
        <v>42461</v>
      </c>
      <c r="D5786" t="s">
        <v>139</v>
      </c>
      <c r="E5786" t="str">
        <f t="shared" si="90"/>
        <v>2016/04</v>
      </c>
      <c r="F5786">
        <v>2990783.8374194098</v>
      </c>
      <c r="G5786">
        <v>0.10367163313828334</v>
      </c>
      <c r="H5786" t="s">
        <v>128</v>
      </c>
      <c r="I5786">
        <v>2016</v>
      </c>
      <c r="J5786" t="s">
        <v>686</v>
      </c>
      <c r="K5786">
        <v>549884.57244518853</v>
      </c>
      <c r="L5786">
        <v>0.18385968439619998</v>
      </c>
      <c r="M5786" t="s">
        <v>157</v>
      </c>
    </row>
    <row r="5787" spans="1:13" x14ac:dyDescent="0.3">
      <c r="A5787">
        <v>34</v>
      </c>
      <c r="B5787" t="s">
        <v>676</v>
      </c>
      <c r="C5787" s="1">
        <v>42430</v>
      </c>
      <c r="D5787" t="s">
        <v>140</v>
      </c>
      <c r="E5787" t="str">
        <f t="shared" si="90"/>
        <v>2016/03</v>
      </c>
      <c r="F5787">
        <v>2696255.2689362098</v>
      </c>
      <c r="G5787">
        <v>-1.7606057973529463E-2</v>
      </c>
      <c r="H5787" t="s">
        <v>128</v>
      </c>
      <c r="I5787">
        <v>2016</v>
      </c>
      <c r="J5787" t="s">
        <v>686</v>
      </c>
      <c r="K5787">
        <v>549884.57244518853</v>
      </c>
      <c r="L5787">
        <v>0.20394381006147907</v>
      </c>
      <c r="M5787" t="s">
        <v>157</v>
      </c>
    </row>
    <row r="5788" spans="1:13" x14ac:dyDescent="0.3">
      <c r="A5788">
        <v>34</v>
      </c>
      <c r="B5788" t="s">
        <v>676</v>
      </c>
      <c r="C5788" s="1">
        <v>42401</v>
      </c>
      <c r="D5788" t="s">
        <v>141</v>
      </c>
      <c r="E5788" t="str">
        <f t="shared" si="90"/>
        <v>2016/02</v>
      </c>
      <c r="F5788">
        <v>2744146.0423134998</v>
      </c>
      <c r="G5788">
        <v>1.7468200141188082E-3</v>
      </c>
      <c r="H5788" t="s">
        <v>128</v>
      </c>
      <c r="I5788">
        <v>2016</v>
      </c>
      <c r="J5788" t="s">
        <v>686</v>
      </c>
      <c r="K5788">
        <v>549884.57244518853</v>
      </c>
      <c r="L5788">
        <v>0.20038458739666742</v>
      </c>
      <c r="M5788" t="s">
        <v>157</v>
      </c>
    </row>
    <row r="5789" spans="1:13" x14ac:dyDescent="0.3">
      <c r="A5789">
        <v>34</v>
      </c>
      <c r="B5789" t="s">
        <v>676</v>
      </c>
      <c r="C5789" s="1">
        <v>42370</v>
      </c>
      <c r="D5789" t="s">
        <v>142</v>
      </c>
      <c r="E5789" t="str">
        <f t="shared" si="90"/>
        <v>2016/01</v>
      </c>
      <c r="F5789">
        <v>2739356.6973647699</v>
      </c>
      <c r="G5789">
        <v>-9.1799333234512961E-2</v>
      </c>
      <c r="H5789" t="s">
        <v>128</v>
      </c>
      <c r="I5789">
        <v>2016</v>
      </c>
      <c r="J5789" t="s">
        <v>686</v>
      </c>
      <c r="K5789">
        <v>549884.57244518853</v>
      </c>
      <c r="L5789">
        <v>0.20073492910732335</v>
      </c>
      <c r="M5789" t="s">
        <v>157</v>
      </c>
    </row>
    <row r="5790" spans="1:13" x14ac:dyDescent="0.3">
      <c r="A5790">
        <v>34</v>
      </c>
      <c r="B5790" t="s">
        <v>676</v>
      </c>
      <c r="C5790" s="1">
        <v>42339</v>
      </c>
      <c r="D5790" t="s">
        <v>143</v>
      </c>
      <c r="E5790" t="str">
        <f t="shared" si="90"/>
        <v>2015/12</v>
      </c>
      <c r="F5790">
        <v>3002731.7092027399</v>
      </c>
      <c r="G5790">
        <v>7.012566467845778E-2</v>
      </c>
      <c r="H5790" t="s">
        <v>128</v>
      </c>
      <c r="I5790">
        <v>2015</v>
      </c>
      <c r="J5790" t="s">
        <v>687</v>
      </c>
      <c r="K5790">
        <v>447688.2414969618</v>
      </c>
      <c r="L5790">
        <v>0.14909365366372615</v>
      </c>
      <c r="M5790" t="s">
        <v>157</v>
      </c>
    </row>
    <row r="5791" spans="1:13" x14ac:dyDescent="0.3">
      <c r="A5791">
        <v>34</v>
      </c>
      <c r="B5791" t="s">
        <v>676</v>
      </c>
      <c r="C5791" s="1">
        <v>42309</v>
      </c>
      <c r="D5791" t="s">
        <v>145</v>
      </c>
      <c r="E5791" t="str">
        <f t="shared" si="90"/>
        <v>2015/11</v>
      </c>
      <c r="F5791">
        <v>2799376.68362117</v>
      </c>
      <c r="G5791">
        <v>5.1653110375299779E-3</v>
      </c>
      <c r="H5791" t="s">
        <v>128</v>
      </c>
      <c r="I5791">
        <v>2015</v>
      </c>
      <c r="J5791" t="s">
        <v>687</v>
      </c>
      <c r="K5791">
        <v>447688.2414969618</v>
      </c>
      <c r="L5791">
        <v>0.15992425889532269</v>
      </c>
      <c r="M5791" t="s">
        <v>157</v>
      </c>
    </row>
    <row r="5792" spans="1:13" x14ac:dyDescent="0.3">
      <c r="A5792">
        <v>34</v>
      </c>
      <c r="B5792" t="s">
        <v>676</v>
      </c>
      <c r="C5792" s="1">
        <v>42278</v>
      </c>
      <c r="D5792" t="s">
        <v>146</v>
      </c>
      <c r="E5792" t="str">
        <f t="shared" si="90"/>
        <v>2015/10</v>
      </c>
      <c r="F5792">
        <v>2784954.3124218802</v>
      </c>
      <c r="G5792">
        <v>1.0934713147672319E-2</v>
      </c>
      <c r="H5792" t="s">
        <v>128</v>
      </c>
      <c r="I5792">
        <v>2015</v>
      </c>
      <c r="J5792" t="s">
        <v>687</v>
      </c>
      <c r="K5792">
        <v>447688.2414969618</v>
      </c>
      <c r="L5792">
        <v>0.16075245453762529</v>
      </c>
      <c r="M5792" t="s">
        <v>157</v>
      </c>
    </row>
    <row r="5793" spans="1:13" x14ac:dyDescent="0.3">
      <c r="A5793">
        <v>34</v>
      </c>
      <c r="B5793" t="s">
        <v>676</v>
      </c>
      <c r="C5793" s="1">
        <v>42248</v>
      </c>
      <c r="D5793" t="s">
        <v>147</v>
      </c>
      <c r="E5793" t="str">
        <f t="shared" si="90"/>
        <v>2015/09</v>
      </c>
      <c r="F5793">
        <v>2754667.52632207</v>
      </c>
      <c r="G5793">
        <v>8.6345238322783222E-2</v>
      </c>
      <c r="H5793" t="s">
        <v>128</v>
      </c>
      <c r="I5793">
        <v>2015</v>
      </c>
      <c r="J5793" t="s">
        <v>687</v>
      </c>
      <c r="K5793">
        <v>447688.2414969618</v>
      </c>
      <c r="L5793">
        <v>0.16251988206166518</v>
      </c>
      <c r="M5793" t="s">
        <v>157</v>
      </c>
    </row>
    <row r="5794" spans="1:13" x14ac:dyDescent="0.3">
      <c r="A5794">
        <v>34</v>
      </c>
      <c r="B5794" t="s">
        <v>676</v>
      </c>
      <c r="C5794" s="1">
        <v>42217</v>
      </c>
      <c r="D5794" t="s">
        <v>148</v>
      </c>
      <c r="E5794" t="str">
        <f t="shared" si="90"/>
        <v>2015/08</v>
      </c>
      <c r="F5794">
        <v>2526794.5341746002</v>
      </c>
      <c r="G5794">
        <v>8.4523910509131217E-2</v>
      </c>
      <c r="H5794" t="s">
        <v>128</v>
      </c>
      <c r="I5794">
        <v>2015</v>
      </c>
      <c r="J5794" t="s">
        <v>687</v>
      </c>
      <c r="K5794">
        <v>447688.2414969618</v>
      </c>
      <c r="L5794">
        <v>0.17717635345574434</v>
      </c>
      <c r="M5794" t="s">
        <v>157</v>
      </c>
    </row>
    <row r="5795" spans="1:13" x14ac:dyDescent="0.3">
      <c r="A5795">
        <v>34</v>
      </c>
      <c r="B5795" t="s">
        <v>676</v>
      </c>
      <c r="C5795" s="1">
        <v>42186</v>
      </c>
      <c r="D5795" t="s">
        <v>149</v>
      </c>
      <c r="E5795" t="str">
        <f t="shared" si="90"/>
        <v>2015/07</v>
      </c>
      <c r="F5795">
        <v>2321997.0350724901</v>
      </c>
      <c r="G5795">
        <v>0.12981153546292776</v>
      </c>
      <c r="H5795" t="s">
        <v>128</v>
      </c>
      <c r="I5795">
        <v>2015</v>
      </c>
      <c r="J5795" t="s">
        <v>687</v>
      </c>
      <c r="K5795">
        <v>447688.2414969618</v>
      </c>
      <c r="L5795">
        <v>0.19280310643591561</v>
      </c>
      <c r="M5795" t="s">
        <v>15</v>
      </c>
    </row>
    <row r="5796" spans="1:13" x14ac:dyDescent="0.3">
      <c r="A5796">
        <v>34</v>
      </c>
      <c r="B5796" t="s">
        <v>676</v>
      </c>
      <c r="C5796" s="1">
        <v>42156</v>
      </c>
      <c r="D5796" t="s">
        <v>150</v>
      </c>
      <c r="E5796" t="str">
        <f t="shared" si="90"/>
        <v>2015/06</v>
      </c>
      <c r="F5796">
        <v>2039319.2902593301</v>
      </c>
      <c r="G5796">
        <v>8.0986155045133665E-2</v>
      </c>
      <c r="H5796" t="s">
        <v>128</v>
      </c>
      <c r="I5796">
        <v>2015</v>
      </c>
      <c r="J5796" t="s">
        <v>687</v>
      </c>
      <c r="K5796">
        <v>447688.2414969618</v>
      </c>
      <c r="L5796">
        <v>0.21952827280912521</v>
      </c>
      <c r="M5796" t="s">
        <v>15</v>
      </c>
    </row>
    <row r="5797" spans="1:13" x14ac:dyDescent="0.3">
      <c r="A5797">
        <v>34</v>
      </c>
      <c r="B5797" t="s">
        <v>676</v>
      </c>
      <c r="C5797" s="1">
        <v>42125</v>
      </c>
      <c r="D5797" t="s">
        <v>151</v>
      </c>
      <c r="E5797" t="str">
        <f t="shared" si="90"/>
        <v>2015/05</v>
      </c>
      <c r="F5797">
        <v>1880673.4219768499</v>
      </c>
      <c r="G5797">
        <v>0.12654441172828976</v>
      </c>
      <c r="H5797" t="s">
        <v>128</v>
      </c>
      <c r="I5797">
        <v>2015</v>
      </c>
      <c r="J5797" t="s">
        <v>687</v>
      </c>
      <c r="K5797">
        <v>447688.2414969618</v>
      </c>
      <c r="L5797">
        <v>0.2380467742381232</v>
      </c>
      <c r="M5797" t="s">
        <v>15</v>
      </c>
    </row>
    <row r="5798" spans="1:13" x14ac:dyDescent="0.3">
      <c r="A5798">
        <v>34</v>
      </c>
      <c r="B5798" t="s">
        <v>676</v>
      </c>
      <c r="C5798" s="1">
        <v>42095</v>
      </c>
      <c r="D5798" t="s">
        <v>152</v>
      </c>
      <c r="E5798" t="str">
        <f t="shared" si="90"/>
        <v>2015/04</v>
      </c>
      <c r="F5798">
        <v>1657127.2056620601</v>
      </c>
      <c r="G5798">
        <v>0.18075620249200477</v>
      </c>
      <c r="H5798" t="s">
        <v>128</v>
      </c>
      <c r="I5798">
        <v>2015</v>
      </c>
      <c r="J5798" t="s">
        <v>687</v>
      </c>
      <c r="K5798">
        <v>447688.2414969618</v>
      </c>
      <c r="L5798">
        <v>0.27015924907110567</v>
      </c>
      <c r="M5798" t="s">
        <v>15</v>
      </c>
    </row>
    <row r="5799" spans="1:13" x14ac:dyDescent="0.3">
      <c r="A5799">
        <v>34</v>
      </c>
      <c r="B5799" t="s">
        <v>676</v>
      </c>
      <c r="C5799" s="1">
        <v>42064</v>
      </c>
      <c r="D5799" t="s">
        <v>153</v>
      </c>
      <c r="E5799" t="str">
        <f t="shared" si="90"/>
        <v>2015/03</v>
      </c>
      <c r="F5799">
        <v>1383102.6901497799</v>
      </c>
      <c r="G5799">
        <v>-2.2681383018811414E-2</v>
      </c>
      <c r="H5799" t="s">
        <v>128</v>
      </c>
      <c r="I5799">
        <v>2015</v>
      </c>
      <c r="J5799" t="s">
        <v>687</v>
      </c>
      <c r="K5799">
        <v>447688.2414969618</v>
      </c>
      <c r="L5799">
        <v>0.3236840219351178</v>
      </c>
      <c r="M5799" t="s">
        <v>15</v>
      </c>
    </row>
    <row r="5800" spans="1:13" x14ac:dyDescent="0.3">
      <c r="A5800">
        <v>34</v>
      </c>
      <c r="B5800" t="s">
        <v>676</v>
      </c>
      <c r="C5800" s="1">
        <v>42036</v>
      </c>
      <c r="D5800" t="s">
        <v>154</v>
      </c>
      <c r="E5800" t="str">
        <f t="shared" si="90"/>
        <v>2015/02</v>
      </c>
      <c r="F5800">
        <v>1414831.8423153099</v>
      </c>
      <c r="G5800">
        <v>-2.5164865727716215E-2</v>
      </c>
      <c r="H5800" t="s">
        <v>128</v>
      </c>
      <c r="I5800">
        <v>2015</v>
      </c>
      <c r="J5800" t="s">
        <v>687</v>
      </c>
      <c r="K5800">
        <v>447688.2414969618</v>
      </c>
      <c r="L5800">
        <v>0.31642505356985728</v>
      </c>
      <c r="M5800" t="s">
        <v>15</v>
      </c>
    </row>
    <row r="5801" spans="1:13" x14ac:dyDescent="0.3">
      <c r="A5801">
        <v>32</v>
      </c>
      <c r="B5801" t="s">
        <v>688</v>
      </c>
      <c r="C5801" s="1">
        <v>45901</v>
      </c>
      <c r="D5801" t="s">
        <v>12</v>
      </c>
      <c r="E5801" t="str">
        <f t="shared" si="90"/>
        <v>2025/09</v>
      </c>
      <c r="F5801">
        <v>7247636.4864738304</v>
      </c>
      <c r="G5801">
        <v>0.18174038313414148</v>
      </c>
      <c r="H5801" t="s">
        <v>128</v>
      </c>
      <c r="I5801">
        <v>2025</v>
      </c>
      <c r="J5801" t="s">
        <v>689</v>
      </c>
      <c r="K5801">
        <v>7873136.1268227398</v>
      </c>
      <c r="L5801">
        <v>1.0863039477098875</v>
      </c>
      <c r="M5801" t="s">
        <v>33</v>
      </c>
    </row>
    <row r="5802" spans="1:13" x14ac:dyDescent="0.3">
      <c r="A5802">
        <v>32</v>
      </c>
      <c r="B5802" t="s">
        <v>688</v>
      </c>
      <c r="C5802" s="1">
        <v>45870</v>
      </c>
      <c r="D5802" t="s">
        <v>16</v>
      </c>
      <c r="E5802" t="str">
        <f t="shared" si="90"/>
        <v>2025/08</v>
      </c>
      <c r="F5802">
        <v>6043208.2051032502</v>
      </c>
      <c r="G5802">
        <v>-5.1262969037235886E-2</v>
      </c>
      <c r="H5802" t="s">
        <v>128</v>
      </c>
      <c r="I5802">
        <v>2025</v>
      </c>
      <c r="J5802" t="s">
        <v>689</v>
      </c>
      <c r="K5802">
        <v>7873136.1268227398</v>
      </c>
      <c r="L5802">
        <v>1.3028073598679237</v>
      </c>
      <c r="M5802" t="s">
        <v>33</v>
      </c>
    </row>
    <row r="5803" spans="1:13" x14ac:dyDescent="0.3">
      <c r="A5803">
        <v>32</v>
      </c>
      <c r="B5803" t="s">
        <v>688</v>
      </c>
      <c r="C5803" s="1">
        <v>45839</v>
      </c>
      <c r="D5803" t="s">
        <v>17</v>
      </c>
      <c r="E5803" t="str">
        <f t="shared" si="90"/>
        <v>2025/07</v>
      </c>
      <c r="F5803">
        <v>6361078.8899748698</v>
      </c>
      <c r="G5803">
        <v>-7.978450326762343E-2</v>
      </c>
      <c r="H5803" t="s">
        <v>128</v>
      </c>
      <c r="I5803">
        <v>2025</v>
      </c>
      <c r="J5803" t="s">
        <v>689</v>
      </c>
      <c r="K5803">
        <v>7873136.1268227398</v>
      </c>
      <c r="L5803">
        <v>1.2377045251287306</v>
      </c>
      <c r="M5803" t="s">
        <v>33</v>
      </c>
    </row>
    <row r="5804" spans="1:13" x14ac:dyDescent="0.3">
      <c r="A5804">
        <v>32</v>
      </c>
      <c r="B5804" t="s">
        <v>688</v>
      </c>
      <c r="C5804" s="1">
        <v>45809</v>
      </c>
      <c r="D5804" t="s">
        <v>18</v>
      </c>
      <c r="E5804" t="str">
        <f t="shared" si="90"/>
        <v>2025/06</v>
      </c>
      <c r="F5804">
        <v>6889389.6970230499</v>
      </c>
      <c r="G5804">
        <v>3.5749786271719736E-2</v>
      </c>
      <c r="H5804" t="s">
        <v>128</v>
      </c>
      <c r="I5804">
        <v>2025</v>
      </c>
      <c r="J5804" t="s">
        <v>689</v>
      </c>
      <c r="K5804">
        <v>7873136.1268227398</v>
      </c>
      <c r="L5804">
        <v>1.1427915204484329</v>
      </c>
      <c r="M5804" t="s">
        <v>33</v>
      </c>
    </row>
    <row r="5805" spans="1:13" x14ac:dyDescent="0.3">
      <c r="A5805">
        <v>32</v>
      </c>
      <c r="B5805" t="s">
        <v>688</v>
      </c>
      <c r="C5805" s="1">
        <v>45778</v>
      </c>
      <c r="D5805" t="s">
        <v>19</v>
      </c>
      <c r="E5805" t="str">
        <f t="shared" si="90"/>
        <v>2025/05</v>
      </c>
      <c r="F5805">
        <v>6647445.9734258</v>
      </c>
      <c r="G5805">
        <v>-3.4384397793967063E-2</v>
      </c>
      <c r="H5805" t="s">
        <v>128</v>
      </c>
      <c r="I5805">
        <v>2025</v>
      </c>
      <c r="J5805" t="s">
        <v>689</v>
      </c>
      <c r="K5805">
        <v>7873136.1268227398</v>
      </c>
      <c r="L5805">
        <v>1.1843851244969612</v>
      </c>
      <c r="M5805" t="s">
        <v>33</v>
      </c>
    </row>
    <row r="5806" spans="1:13" x14ac:dyDescent="0.3">
      <c r="A5806">
        <v>32</v>
      </c>
      <c r="B5806" t="s">
        <v>688</v>
      </c>
      <c r="C5806" s="1">
        <v>45748</v>
      </c>
      <c r="D5806" t="s">
        <v>20</v>
      </c>
      <c r="E5806" t="str">
        <f t="shared" si="90"/>
        <v>2025/04</v>
      </c>
      <c r="F5806">
        <v>6879989.4226855198</v>
      </c>
      <c r="G5806">
        <v>0.12561921424924571</v>
      </c>
      <c r="H5806" t="s">
        <v>128</v>
      </c>
      <c r="I5806">
        <v>2025</v>
      </c>
      <c r="J5806" t="s">
        <v>689</v>
      </c>
      <c r="K5806">
        <v>7873136.1268227398</v>
      </c>
      <c r="L5806">
        <v>1.1443529405528587</v>
      </c>
      <c r="M5806" t="s">
        <v>33</v>
      </c>
    </row>
    <row r="5807" spans="1:13" x14ac:dyDescent="0.3">
      <c r="A5807">
        <v>32</v>
      </c>
      <c r="B5807" t="s">
        <v>688</v>
      </c>
      <c r="C5807" s="1">
        <v>45717</v>
      </c>
      <c r="D5807" t="s">
        <v>21</v>
      </c>
      <c r="E5807" t="str">
        <f t="shared" si="90"/>
        <v>2025/03</v>
      </c>
      <c r="F5807">
        <v>6067810.9168340703</v>
      </c>
      <c r="G5807">
        <v>2.5490843585336181E-2</v>
      </c>
      <c r="H5807" t="s">
        <v>128</v>
      </c>
      <c r="I5807">
        <v>2025</v>
      </c>
      <c r="J5807" t="s">
        <v>689</v>
      </c>
      <c r="K5807">
        <v>7873136.1268227398</v>
      </c>
      <c r="L5807">
        <v>1.2975249615936637</v>
      </c>
      <c r="M5807" t="s">
        <v>33</v>
      </c>
    </row>
    <row r="5808" spans="1:13" x14ac:dyDescent="0.3">
      <c r="A5808">
        <v>32</v>
      </c>
      <c r="B5808" t="s">
        <v>688</v>
      </c>
      <c r="C5808" s="1">
        <v>45689</v>
      </c>
      <c r="D5808" t="s">
        <v>22</v>
      </c>
      <c r="E5808" t="str">
        <f t="shared" si="90"/>
        <v>2025/02</v>
      </c>
      <c r="F5808">
        <v>5915092.0338499602</v>
      </c>
      <c r="G5808">
        <v>-2.598108900831759E-3</v>
      </c>
      <c r="H5808" t="s">
        <v>128</v>
      </c>
      <c r="I5808">
        <v>2025</v>
      </c>
      <c r="J5808" t="s">
        <v>689</v>
      </c>
      <c r="K5808">
        <v>7873136.1268227398</v>
      </c>
      <c r="L5808">
        <v>1.3310251272114775</v>
      </c>
      <c r="M5808" t="s">
        <v>33</v>
      </c>
    </row>
    <row r="5809" spans="1:13" x14ac:dyDescent="0.3">
      <c r="A5809">
        <v>32</v>
      </c>
      <c r="B5809" t="s">
        <v>688</v>
      </c>
      <c r="C5809" s="1">
        <v>45658</v>
      </c>
      <c r="D5809" t="s">
        <v>23</v>
      </c>
      <c r="E5809" t="str">
        <f t="shared" si="90"/>
        <v>2025/01</v>
      </c>
      <c r="F5809">
        <v>5930480.0683510602</v>
      </c>
      <c r="G5809">
        <v>4.7217439782837982E-2</v>
      </c>
      <c r="H5809" t="s">
        <v>128</v>
      </c>
      <c r="I5809">
        <v>2025</v>
      </c>
      <c r="J5809" t="s">
        <v>689</v>
      </c>
      <c r="K5809">
        <v>7873136.1268227398</v>
      </c>
      <c r="L5809">
        <v>1.3275714674160983</v>
      </c>
      <c r="M5809" t="s">
        <v>33</v>
      </c>
    </row>
    <row r="5810" spans="1:13" x14ac:dyDescent="0.3">
      <c r="A5810">
        <v>32</v>
      </c>
      <c r="B5810" t="s">
        <v>688</v>
      </c>
      <c r="C5810" s="1">
        <v>45627</v>
      </c>
      <c r="D5810" t="s">
        <v>24</v>
      </c>
      <c r="E5810" t="str">
        <f t="shared" si="90"/>
        <v>2024/12</v>
      </c>
      <c r="F5810">
        <v>5656966.1116512502</v>
      </c>
      <c r="G5810">
        <v>5.04523571753006E-3</v>
      </c>
      <c r="H5810" t="s">
        <v>128</v>
      </c>
      <c r="I5810">
        <v>2024</v>
      </c>
      <c r="J5810" t="s">
        <v>690</v>
      </c>
      <c r="K5810">
        <v>8377939.278487864</v>
      </c>
      <c r="L5810">
        <v>1.4809951329268916</v>
      </c>
      <c r="M5810" t="s">
        <v>33</v>
      </c>
    </row>
    <row r="5811" spans="1:13" x14ac:dyDescent="0.3">
      <c r="A5811">
        <v>32</v>
      </c>
      <c r="B5811" t="s">
        <v>688</v>
      </c>
      <c r="C5811" s="1">
        <v>45597</v>
      </c>
      <c r="D5811" t="s">
        <v>26</v>
      </c>
      <c r="E5811" t="str">
        <f t="shared" si="90"/>
        <v>2024/11</v>
      </c>
      <c r="F5811">
        <v>5628497.2605921002</v>
      </c>
      <c r="G5811">
        <v>-0.16746969367780296</v>
      </c>
      <c r="H5811" t="s">
        <v>128</v>
      </c>
      <c r="I5811">
        <v>2024</v>
      </c>
      <c r="J5811" t="s">
        <v>690</v>
      </c>
      <c r="K5811">
        <v>8377939.278487864</v>
      </c>
      <c r="L5811">
        <v>1.4884859831319401</v>
      </c>
      <c r="M5811" t="s">
        <v>33</v>
      </c>
    </row>
    <row r="5812" spans="1:13" x14ac:dyDescent="0.3">
      <c r="A5812">
        <v>32</v>
      </c>
      <c r="B5812" t="s">
        <v>688</v>
      </c>
      <c r="C5812" s="1">
        <v>45566</v>
      </c>
      <c r="D5812" t="s">
        <v>27</v>
      </c>
      <c r="E5812" t="str">
        <f t="shared" si="90"/>
        <v>2024/10</v>
      </c>
      <c r="F5812">
        <v>6654625.5465978105</v>
      </c>
      <c r="G5812">
        <v>-0.10572707164902627</v>
      </c>
      <c r="H5812" t="s">
        <v>128</v>
      </c>
      <c r="I5812">
        <v>2024</v>
      </c>
      <c r="J5812" t="s">
        <v>690</v>
      </c>
      <c r="K5812">
        <v>8377939.278487864</v>
      </c>
      <c r="L5812">
        <v>1.2589647937097077</v>
      </c>
      <c r="M5812" t="s">
        <v>33</v>
      </c>
    </row>
    <row r="5813" spans="1:13" x14ac:dyDescent="0.3">
      <c r="A5813">
        <v>32</v>
      </c>
      <c r="B5813" t="s">
        <v>688</v>
      </c>
      <c r="C5813" s="1">
        <v>45536</v>
      </c>
      <c r="D5813" t="s">
        <v>28</v>
      </c>
      <c r="E5813" t="str">
        <f t="shared" si="90"/>
        <v>2024/09</v>
      </c>
      <c r="F5813">
        <v>7396739.2073160503</v>
      </c>
      <c r="G5813">
        <v>0.12071719938269866</v>
      </c>
      <c r="H5813" t="s">
        <v>128</v>
      </c>
      <c r="I5813">
        <v>2024</v>
      </c>
      <c r="J5813" t="s">
        <v>690</v>
      </c>
      <c r="K5813">
        <v>8377939.278487864</v>
      </c>
      <c r="L5813">
        <v>1.132653057471773</v>
      </c>
      <c r="M5813" t="s">
        <v>33</v>
      </c>
    </row>
    <row r="5814" spans="1:13" x14ac:dyDescent="0.3">
      <c r="A5814">
        <v>32</v>
      </c>
      <c r="B5814" t="s">
        <v>688</v>
      </c>
      <c r="C5814" s="1">
        <v>45505</v>
      </c>
      <c r="D5814" t="s">
        <v>29</v>
      </c>
      <c r="E5814" t="str">
        <f t="shared" si="90"/>
        <v>2024/08</v>
      </c>
      <c r="F5814">
        <v>6555615.7980067004</v>
      </c>
      <c r="G5814">
        <v>2.7989498719295621E-2</v>
      </c>
      <c r="H5814" t="s">
        <v>128</v>
      </c>
      <c r="I5814">
        <v>2024</v>
      </c>
      <c r="J5814" t="s">
        <v>690</v>
      </c>
      <c r="K5814">
        <v>8377939.278487864</v>
      </c>
      <c r="L5814">
        <v>1.277978993374697</v>
      </c>
      <c r="M5814" t="s">
        <v>33</v>
      </c>
    </row>
    <row r="5815" spans="1:13" x14ac:dyDescent="0.3">
      <c r="A5815">
        <v>32</v>
      </c>
      <c r="B5815" t="s">
        <v>688</v>
      </c>
      <c r="C5815" s="1">
        <v>45474</v>
      </c>
      <c r="D5815" t="s">
        <v>30</v>
      </c>
      <c r="E5815" t="str">
        <f t="shared" si="90"/>
        <v>2024/07</v>
      </c>
      <c r="F5815">
        <v>6374671.4810633203</v>
      </c>
      <c r="G5815">
        <v>9.6054442577098678E-2</v>
      </c>
      <c r="H5815" t="s">
        <v>128</v>
      </c>
      <c r="I5815">
        <v>2024</v>
      </c>
      <c r="J5815" t="s">
        <v>690</v>
      </c>
      <c r="K5815">
        <v>8377939.278487864</v>
      </c>
      <c r="L5815">
        <v>1.3142542801421966</v>
      </c>
      <c r="M5815" t="s">
        <v>33</v>
      </c>
    </row>
    <row r="5816" spans="1:13" x14ac:dyDescent="0.3">
      <c r="A5816">
        <v>32</v>
      </c>
      <c r="B5816" t="s">
        <v>688</v>
      </c>
      <c r="C5816" s="1">
        <v>45444</v>
      </c>
      <c r="D5816" t="s">
        <v>31</v>
      </c>
      <c r="E5816" t="str">
        <f t="shared" si="90"/>
        <v>2024/06</v>
      </c>
      <c r="F5816">
        <v>5790844.37773176</v>
      </c>
      <c r="G5816">
        <v>-6.0364927193443524E-2</v>
      </c>
      <c r="H5816" t="s">
        <v>128</v>
      </c>
      <c r="I5816">
        <v>2024</v>
      </c>
      <c r="J5816" t="s">
        <v>690</v>
      </c>
      <c r="K5816">
        <v>8377939.278487864</v>
      </c>
      <c r="L5816">
        <v>1.4467560742444703</v>
      </c>
      <c r="M5816" t="s">
        <v>33</v>
      </c>
    </row>
    <row r="5817" spans="1:13" x14ac:dyDescent="0.3">
      <c r="A5817">
        <v>32</v>
      </c>
      <c r="B5817" t="s">
        <v>688</v>
      </c>
      <c r="C5817" s="1">
        <v>45413</v>
      </c>
      <c r="D5817" t="s">
        <v>32</v>
      </c>
      <c r="E5817" t="str">
        <f t="shared" si="90"/>
        <v>2024/05</v>
      </c>
      <c r="F5817">
        <v>6151174.51695331</v>
      </c>
      <c r="G5817">
        <v>5.4833033200620836E-2</v>
      </c>
      <c r="H5817" t="s">
        <v>128</v>
      </c>
      <c r="I5817">
        <v>2024</v>
      </c>
      <c r="J5817" t="s">
        <v>690</v>
      </c>
      <c r="K5817">
        <v>8377939.278487864</v>
      </c>
      <c r="L5817">
        <v>1.3620064355835373</v>
      </c>
      <c r="M5817" t="s">
        <v>33</v>
      </c>
    </row>
    <row r="5818" spans="1:13" x14ac:dyDescent="0.3">
      <c r="A5818">
        <v>32</v>
      </c>
      <c r="B5818" t="s">
        <v>688</v>
      </c>
      <c r="C5818" s="1">
        <v>45383</v>
      </c>
      <c r="D5818" t="s">
        <v>34</v>
      </c>
      <c r="E5818" t="str">
        <f t="shared" si="90"/>
        <v>2024/04</v>
      </c>
      <c r="F5818">
        <v>5822967.4838483501</v>
      </c>
      <c r="G5818">
        <v>-7.3524332162207395E-3</v>
      </c>
      <c r="H5818" t="s">
        <v>128</v>
      </c>
      <c r="I5818">
        <v>2024</v>
      </c>
      <c r="J5818" t="s">
        <v>690</v>
      </c>
      <c r="K5818">
        <v>8377939.278487864</v>
      </c>
      <c r="L5818">
        <v>1.4387748689523772</v>
      </c>
      <c r="M5818" t="s">
        <v>33</v>
      </c>
    </row>
    <row r="5819" spans="1:13" x14ac:dyDescent="0.3">
      <c r="A5819">
        <v>32</v>
      </c>
      <c r="B5819" t="s">
        <v>688</v>
      </c>
      <c r="C5819" s="1">
        <v>45352</v>
      </c>
      <c r="D5819" t="s">
        <v>35</v>
      </c>
      <c r="E5819" t="str">
        <f t="shared" si="90"/>
        <v>2024/03</v>
      </c>
      <c r="F5819">
        <v>5865938.2396227103</v>
      </c>
      <c r="G5819">
        <v>6.1707428640209824E-2</v>
      </c>
      <c r="H5819" t="s">
        <v>128</v>
      </c>
      <c r="I5819">
        <v>2024</v>
      </c>
      <c r="J5819" t="s">
        <v>690</v>
      </c>
      <c r="K5819">
        <v>8377939.278487864</v>
      </c>
      <c r="L5819">
        <v>1.4282351665241404</v>
      </c>
      <c r="M5819" t="s">
        <v>33</v>
      </c>
    </row>
    <row r="5820" spans="1:13" x14ac:dyDescent="0.3">
      <c r="A5820">
        <v>32</v>
      </c>
      <c r="B5820" t="s">
        <v>688</v>
      </c>
      <c r="C5820" s="1">
        <v>45323</v>
      </c>
      <c r="D5820" t="s">
        <v>36</v>
      </c>
      <c r="E5820" t="str">
        <f t="shared" si="90"/>
        <v>2024/02</v>
      </c>
      <c r="F5820">
        <v>5514908.2345866002</v>
      </c>
      <c r="G5820">
        <v>6.2029047933499851E-2</v>
      </c>
      <c r="H5820" t="s">
        <v>128</v>
      </c>
      <c r="I5820">
        <v>2024</v>
      </c>
      <c r="J5820" t="s">
        <v>690</v>
      </c>
      <c r="K5820">
        <v>8377939.278487864</v>
      </c>
      <c r="L5820">
        <v>1.5191439135733649</v>
      </c>
      <c r="M5820" t="s">
        <v>33</v>
      </c>
    </row>
    <row r="5821" spans="1:13" x14ac:dyDescent="0.3">
      <c r="A5821">
        <v>32</v>
      </c>
      <c r="B5821" t="s">
        <v>688</v>
      </c>
      <c r="C5821" s="1">
        <v>45292</v>
      </c>
      <c r="D5821" t="s">
        <v>37</v>
      </c>
      <c r="E5821" t="str">
        <f t="shared" si="90"/>
        <v>2024/01</v>
      </c>
      <c r="F5821">
        <v>5183217.3079727497</v>
      </c>
      <c r="G5821">
        <v>-0.11538191774873338</v>
      </c>
      <c r="H5821" t="s">
        <v>128</v>
      </c>
      <c r="I5821">
        <v>2024</v>
      </c>
      <c r="J5821" t="s">
        <v>690</v>
      </c>
      <c r="K5821">
        <v>8377939.278487864</v>
      </c>
      <c r="L5821">
        <v>1.6163588714679278</v>
      </c>
      <c r="M5821" t="s">
        <v>33</v>
      </c>
    </row>
    <row r="5822" spans="1:13" x14ac:dyDescent="0.3">
      <c r="A5822">
        <v>32</v>
      </c>
      <c r="B5822" t="s">
        <v>688</v>
      </c>
      <c r="C5822" s="1">
        <v>45261</v>
      </c>
      <c r="D5822" t="s">
        <v>38</v>
      </c>
      <c r="E5822" t="str">
        <f t="shared" si="90"/>
        <v>2023/12</v>
      </c>
      <c r="F5822">
        <v>5817135.0619116304</v>
      </c>
      <c r="G5822">
        <v>0.10116342606708743</v>
      </c>
      <c r="H5822" t="s">
        <v>128</v>
      </c>
      <c r="I5822">
        <v>2023</v>
      </c>
      <c r="J5822" t="s">
        <v>691</v>
      </c>
      <c r="K5822">
        <v>8212427.0690536248</v>
      </c>
      <c r="L5822">
        <v>1.4117648948578567</v>
      </c>
      <c r="M5822" t="s">
        <v>33</v>
      </c>
    </row>
    <row r="5823" spans="1:13" x14ac:dyDescent="0.3">
      <c r="A5823">
        <v>32</v>
      </c>
      <c r="B5823" t="s">
        <v>688</v>
      </c>
      <c r="C5823" s="1">
        <v>45231</v>
      </c>
      <c r="D5823" t="s">
        <v>40</v>
      </c>
      <c r="E5823" t="str">
        <f t="shared" si="90"/>
        <v>2023/11</v>
      </c>
      <c r="F5823">
        <v>5257441.2660595197</v>
      </c>
      <c r="G5823">
        <v>4.1115676707126528E-2</v>
      </c>
      <c r="H5823" t="s">
        <v>128</v>
      </c>
      <c r="I5823">
        <v>2023</v>
      </c>
      <c r="J5823" t="s">
        <v>691</v>
      </c>
      <c r="K5823">
        <v>8212427.0690536248</v>
      </c>
      <c r="L5823">
        <v>1.5620577869448806</v>
      </c>
      <c r="M5823" t="s">
        <v>33</v>
      </c>
    </row>
    <row r="5824" spans="1:13" x14ac:dyDescent="0.3">
      <c r="A5824">
        <v>32</v>
      </c>
      <c r="B5824" t="s">
        <v>688</v>
      </c>
      <c r="C5824" s="1">
        <v>45200</v>
      </c>
      <c r="D5824" t="s">
        <v>41</v>
      </c>
      <c r="E5824" t="str">
        <f t="shared" si="90"/>
        <v>2023/10</v>
      </c>
      <c r="F5824">
        <v>5045661.5768775204</v>
      </c>
      <c r="G5824">
        <v>-6.6832031642975562E-2</v>
      </c>
      <c r="H5824" t="s">
        <v>128</v>
      </c>
      <c r="I5824">
        <v>2023</v>
      </c>
      <c r="J5824" t="s">
        <v>691</v>
      </c>
      <c r="K5824">
        <v>8212427.0690536248</v>
      </c>
      <c r="L5824">
        <v>1.627621461314066</v>
      </c>
      <c r="M5824" t="s">
        <v>33</v>
      </c>
    </row>
    <row r="5825" spans="1:13" x14ac:dyDescent="0.3">
      <c r="A5825">
        <v>32</v>
      </c>
      <c r="B5825" t="s">
        <v>688</v>
      </c>
      <c r="C5825" s="1">
        <v>45170</v>
      </c>
      <c r="D5825" t="s">
        <v>42</v>
      </c>
      <c r="E5825" t="str">
        <f t="shared" si="90"/>
        <v>2023/09</v>
      </c>
      <c r="F5825">
        <v>5394396.9444612404</v>
      </c>
      <c r="G5825">
        <v>-4.6767248169605979E-2</v>
      </c>
      <c r="H5825" t="s">
        <v>128</v>
      </c>
      <c r="I5825">
        <v>2023</v>
      </c>
      <c r="J5825" t="s">
        <v>691</v>
      </c>
      <c r="K5825">
        <v>8212427.0690536248</v>
      </c>
      <c r="L5825">
        <v>1.5223994736771882</v>
      </c>
      <c r="M5825" t="s">
        <v>33</v>
      </c>
    </row>
    <row r="5826" spans="1:13" x14ac:dyDescent="0.3">
      <c r="A5826">
        <v>32</v>
      </c>
      <c r="B5826" t="s">
        <v>688</v>
      </c>
      <c r="C5826" s="1">
        <v>45139</v>
      </c>
      <c r="D5826" t="s">
        <v>43</v>
      </c>
      <c r="E5826" t="str">
        <f t="shared" si="90"/>
        <v>2023/08</v>
      </c>
      <c r="F5826">
        <v>5652670.3407093501</v>
      </c>
      <c r="G5826">
        <v>-5.0822873386681566E-2</v>
      </c>
      <c r="H5826" t="s">
        <v>128</v>
      </c>
      <c r="I5826">
        <v>2023</v>
      </c>
      <c r="J5826" t="s">
        <v>691</v>
      </c>
      <c r="K5826">
        <v>8212427.0690536248</v>
      </c>
      <c r="L5826">
        <v>1.4528402638146862</v>
      </c>
      <c r="M5826" t="s">
        <v>33</v>
      </c>
    </row>
    <row r="5827" spans="1:13" x14ac:dyDescent="0.3">
      <c r="A5827">
        <v>32</v>
      </c>
      <c r="B5827" t="s">
        <v>688</v>
      </c>
      <c r="C5827" s="1">
        <v>45108</v>
      </c>
      <c r="D5827" t="s">
        <v>44</v>
      </c>
      <c r="E5827" t="str">
        <f t="shared" ref="E5827:E5890" si="91">TEXT(C5827,"yyyy/mm")</f>
        <v>2023/07</v>
      </c>
      <c r="F5827">
        <v>5947380.8749773297</v>
      </c>
      <c r="G5827">
        <v>4.9615262003134229E-2</v>
      </c>
      <c r="H5827" t="s">
        <v>128</v>
      </c>
      <c r="I5827">
        <v>2023</v>
      </c>
      <c r="J5827" t="s">
        <v>691</v>
      </c>
      <c r="K5827">
        <v>8212427.0690536248</v>
      </c>
      <c r="L5827">
        <v>1.3808476776064773</v>
      </c>
      <c r="M5827" t="s">
        <v>33</v>
      </c>
    </row>
    <row r="5828" spans="1:13" x14ac:dyDescent="0.3">
      <c r="A5828">
        <v>32</v>
      </c>
      <c r="B5828" t="s">
        <v>688</v>
      </c>
      <c r="C5828" s="1">
        <v>45078</v>
      </c>
      <c r="D5828" t="s">
        <v>45</v>
      </c>
      <c r="E5828" t="str">
        <f t="shared" si="91"/>
        <v>2023/06</v>
      </c>
      <c r="F5828">
        <v>5659500.6931358296</v>
      </c>
      <c r="G5828">
        <v>-6.1991889805083585E-4</v>
      </c>
      <c r="H5828" t="s">
        <v>128</v>
      </c>
      <c r="I5828">
        <v>2023</v>
      </c>
      <c r="J5828" t="s">
        <v>691</v>
      </c>
      <c r="K5828">
        <v>8212427.0690536248</v>
      </c>
      <c r="L5828">
        <v>1.4510868563041492</v>
      </c>
      <c r="M5828" t="s">
        <v>33</v>
      </c>
    </row>
    <row r="5829" spans="1:13" x14ac:dyDescent="0.3">
      <c r="A5829">
        <v>32</v>
      </c>
      <c r="B5829" t="s">
        <v>688</v>
      </c>
      <c r="C5829" s="1">
        <v>45047</v>
      </c>
      <c r="D5829" t="s">
        <v>46</v>
      </c>
      <c r="E5829" t="str">
        <f t="shared" si="91"/>
        <v>2023/05</v>
      </c>
      <c r="F5829">
        <v>5663010.2122652596</v>
      </c>
      <c r="G5829">
        <v>-0.11564339705268817</v>
      </c>
      <c r="H5829" t="s">
        <v>128</v>
      </c>
      <c r="I5829">
        <v>2023</v>
      </c>
      <c r="J5829" t="s">
        <v>691</v>
      </c>
      <c r="K5829">
        <v>8212427.0690536248</v>
      </c>
      <c r="L5829">
        <v>1.4501875789075389</v>
      </c>
      <c r="M5829" t="s">
        <v>33</v>
      </c>
    </row>
    <row r="5830" spans="1:13" x14ac:dyDescent="0.3">
      <c r="A5830">
        <v>32</v>
      </c>
      <c r="B5830" t="s">
        <v>688</v>
      </c>
      <c r="C5830" s="1">
        <v>45017</v>
      </c>
      <c r="D5830" t="s">
        <v>47</v>
      </c>
      <c r="E5830" t="str">
        <f t="shared" si="91"/>
        <v>2023/04</v>
      </c>
      <c r="F5830">
        <v>6357269.6668610396</v>
      </c>
      <c r="G5830">
        <v>-1.4574648677856405E-2</v>
      </c>
      <c r="H5830" t="s">
        <v>128</v>
      </c>
      <c r="I5830">
        <v>2023</v>
      </c>
      <c r="J5830" t="s">
        <v>691</v>
      </c>
      <c r="K5830">
        <v>8212427.0690536248</v>
      </c>
      <c r="L5830">
        <v>1.2918166916629457</v>
      </c>
      <c r="M5830" t="s">
        <v>33</v>
      </c>
    </row>
    <row r="5831" spans="1:13" x14ac:dyDescent="0.3">
      <c r="A5831">
        <v>32</v>
      </c>
      <c r="B5831" t="s">
        <v>688</v>
      </c>
      <c r="C5831" s="1">
        <v>44986</v>
      </c>
      <c r="D5831" t="s">
        <v>48</v>
      </c>
      <c r="E5831" t="str">
        <f t="shared" si="91"/>
        <v>2023/03</v>
      </c>
      <c r="F5831">
        <v>6450603.1379261296</v>
      </c>
      <c r="G5831">
        <v>-9.5120196338024293E-2</v>
      </c>
      <c r="H5831" t="s">
        <v>128</v>
      </c>
      <c r="I5831">
        <v>2023</v>
      </c>
      <c r="J5831" t="s">
        <v>691</v>
      </c>
      <c r="K5831">
        <v>8212427.0690536248</v>
      </c>
      <c r="L5831">
        <v>1.273125457179175</v>
      </c>
      <c r="M5831" t="s">
        <v>33</v>
      </c>
    </row>
    <row r="5832" spans="1:13" x14ac:dyDescent="0.3">
      <c r="A5832">
        <v>32</v>
      </c>
      <c r="B5832" t="s">
        <v>688</v>
      </c>
      <c r="C5832" s="1">
        <v>44958</v>
      </c>
      <c r="D5832" t="s">
        <v>49</v>
      </c>
      <c r="E5832" t="str">
        <f t="shared" si="91"/>
        <v>2023/02</v>
      </c>
      <c r="F5832">
        <v>7094315.5210268097</v>
      </c>
      <c r="G5832">
        <v>2.8484923791164254E-2</v>
      </c>
      <c r="H5832" t="s">
        <v>128</v>
      </c>
      <c r="I5832">
        <v>2023</v>
      </c>
      <c r="J5832" t="s">
        <v>691</v>
      </c>
      <c r="K5832">
        <v>8212427.0690536248</v>
      </c>
      <c r="L5832">
        <v>1.157606684494487</v>
      </c>
      <c r="M5832" t="s">
        <v>33</v>
      </c>
    </row>
    <row r="5833" spans="1:13" x14ac:dyDescent="0.3">
      <c r="A5833">
        <v>32</v>
      </c>
      <c r="B5833" t="s">
        <v>688</v>
      </c>
      <c r="C5833" s="1">
        <v>44927</v>
      </c>
      <c r="D5833" t="s">
        <v>50</v>
      </c>
      <c r="E5833" t="str">
        <f t="shared" si="91"/>
        <v>2023/01</v>
      </c>
      <c r="F5833">
        <v>6895085.4812475601</v>
      </c>
      <c r="G5833">
        <v>0.22163169067535038</v>
      </c>
      <c r="H5833" t="s">
        <v>128</v>
      </c>
      <c r="I5833">
        <v>2023</v>
      </c>
      <c r="J5833" t="s">
        <v>691</v>
      </c>
      <c r="K5833">
        <v>8212427.0690536248</v>
      </c>
      <c r="L5833">
        <v>1.1910551495538111</v>
      </c>
      <c r="M5833" t="s">
        <v>33</v>
      </c>
    </row>
    <row r="5834" spans="1:13" x14ac:dyDescent="0.3">
      <c r="A5834">
        <v>32</v>
      </c>
      <c r="B5834" t="s">
        <v>688</v>
      </c>
      <c r="C5834" s="1">
        <v>44896</v>
      </c>
      <c r="D5834" t="s">
        <v>51</v>
      </c>
      <c r="E5834" t="str">
        <f t="shared" si="91"/>
        <v>2022/12</v>
      </c>
      <c r="F5834">
        <v>5524414.2189498199</v>
      </c>
      <c r="G5834">
        <v>-2.7529760402191746E-2</v>
      </c>
      <c r="H5834" t="s">
        <v>128</v>
      </c>
      <c r="I5834">
        <v>2022</v>
      </c>
      <c r="J5834" t="s">
        <v>692</v>
      </c>
      <c r="K5834">
        <v>9085947.442292802</v>
      </c>
      <c r="L5834">
        <v>1.6446897502953757</v>
      </c>
      <c r="M5834" t="s">
        <v>33</v>
      </c>
    </row>
    <row r="5835" spans="1:13" x14ac:dyDescent="0.3">
      <c r="A5835">
        <v>32</v>
      </c>
      <c r="B5835" t="s">
        <v>688</v>
      </c>
      <c r="C5835" s="1">
        <v>44866</v>
      </c>
      <c r="D5835" t="s">
        <v>53</v>
      </c>
      <c r="E5835" t="str">
        <f t="shared" si="91"/>
        <v>2022/11</v>
      </c>
      <c r="F5835">
        <v>5678612.8051818898</v>
      </c>
      <c r="G5835">
        <v>9.5269346709261279E-2</v>
      </c>
      <c r="H5835" t="s">
        <v>128</v>
      </c>
      <c r="I5835">
        <v>2022</v>
      </c>
      <c r="J5835" t="s">
        <v>692</v>
      </c>
      <c r="K5835">
        <v>9085947.442292802</v>
      </c>
      <c r="L5835">
        <v>1.6000294004904905</v>
      </c>
      <c r="M5835" t="s">
        <v>33</v>
      </c>
    </row>
    <row r="5836" spans="1:13" x14ac:dyDescent="0.3">
      <c r="A5836">
        <v>32</v>
      </c>
      <c r="B5836" t="s">
        <v>688</v>
      </c>
      <c r="C5836" s="1">
        <v>44835</v>
      </c>
      <c r="D5836" t="s">
        <v>54</v>
      </c>
      <c r="E5836" t="str">
        <f t="shared" si="91"/>
        <v>2022/10</v>
      </c>
      <c r="F5836">
        <v>5162586.0775023196</v>
      </c>
      <c r="G5836">
        <v>-8.8175509251782365E-3</v>
      </c>
      <c r="H5836" t="s">
        <v>128</v>
      </c>
      <c r="I5836">
        <v>2022</v>
      </c>
      <c r="J5836" t="s">
        <v>692</v>
      </c>
      <c r="K5836">
        <v>9085947.442292802</v>
      </c>
      <c r="L5836">
        <v>1.759960474438931</v>
      </c>
      <c r="M5836" t="s">
        <v>33</v>
      </c>
    </row>
    <row r="5837" spans="1:13" x14ac:dyDescent="0.3">
      <c r="A5837">
        <v>32</v>
      </c>
      <c r="B5837" t="s">
        <v>688</v>
      </c>
      <c r="C5837" s="1">
        <v>44805</v>
      </c>
      <c r="D5837" t="s">
        <v>55</v>
      </c>
      <c r="E5837" t="str">
        <f t="shared" si="91"/>
        <v>2022/09</v>
      </c>
      <c r="F5837">
        <v>5208308.72780379</v>
      </c>
      <c r="G5837">
        <v>-5.4388693346462569E-2</v>
      </c>
      <c r="H5837" t="s">
        <v>128</v>
      </c>
      <c r="I5837">
        <v>2022</v>
      </c>
      <c r="J5837" t="s">
        <v>692</v>
      </c>
      <c r="K5837">
        <v>9085947.442292802</v>
      </c>
      <c r="L5837">
        <v>1.7445101504426588</v>
      </c>
      <c r="M5837" t="s">
        <v>33</v>
      </c>
    </row>
    <row r="5838" spans="1:13" x14ac:dyDescent="0.3">
      <c r="A5838">
        <v>32</v>
      </c>
      <c r="B5838" t="s">
        <v>688</v>
      </c>
      <c r="C5838" s="1">
        <v>44774</v>
      </c>
      <c r="D5838" t="s">
        <v>56</v>
      </c>
      <c r="E5838" t="str">
        <f t="shared" si="91"/>
        <v>2022/08</v>
      </c>
      <c r="F5838">
        <v>5499426.8407093501</v>
      </c>
      <c r="G5838">
        <v>-0.10347158894974985</v>
      </c>
      <c r="H5838" t="s">
        <v>128</v>
      </c>
      <c r="I5838">
        <v>2022</v>
      </c>
      <c r="J5838" t="s">
        <v>692</v>
      </c>
      <c r="K5838">
        <v>9085947.442292802</v>
      </c>
      <c r="L5838">
        <v>1.652162617208458</v>
      </c>
      <c r="M5838" t="s">
        <v>33</v>
      </c>
    </row>
    <row r="5839" spans="1:13" x14ac:dyDescent="0.3">
      <c r="A5839">
        <v>32</v>
      </c>
      <c r="B5839" t="s">
        <v>688</v>
      </c>
      <c r="C5839" s="1">
        <v>44743</v>
      </c>
      <c r="D5839" t="s">
        <v>57</v>
      </c>
      <c r="E5839" t="str">
        <f t="shared" si="91"/>
        <v>2022/07</v>
      </c>
      <c r="F5839">
        <v>6098942.9237722503</v>
      </c>
      <c r="G5839">
        <v>4.0513224552177235E-2</v>
      </c>
      <c r="H5839" t="s">
        <v>128</v>
      </c>
      <c r="I5839">
        <v>2022</v>
      </c>
      <c r="J5839" t="s">
        <v>692</v>
      </c>
      <c r="K5839">
        <v>9085947.442292802</v>
      </c>
      <c r="L5839">
        <v>1.4897577425881308</v>
      </c>
      <c r="M5839" t="s">
        <v>33</v>
      </c>
    </row>
    <row r="5840" spans="1:13" x14ac:dyDescent="0.3">
      <c r="A5840">
        <v>32</v>
      </c>
      <c r="B5840" t="s">
        <v>688</v>
      </c>
      <c r="C5840" s="1">
        <v>44713</v>
      </c>
      <c r="D5840" t="s">
        <v>58</v>
      </c>
      <c r="E5840" t="str">
        <f t="shared" si="91"/>
        <v>2022/06</v>
      </c>
      <c r="F5840">
        <v>5856793.3295494001</v>
      </c>
      <c r="G5840">
        <v>-9.1095894310597836E-2</v>
      </c>
      <c r="H5840" t="s">
        <v>128</v>
      </c>
      <c r="I5840">
        <v>2022</v>
      </c>
      <c r="J5840" t="s">
        <v>692</v>
      </c>
      <c r="K5840">
        <v>9085947.442292802</v>
      </c>
      <c r="L5840">
        <v>1.5513518970272153</v>
      </c>
      <c r="M5840" t="s">
        <v>33</v>
      </c>
    </row>
    <row r="5841" spans="1:13" x14ac:dyDescent="0.3">
      <c r="A5841">
        <v>32</v>
      </c>
      <c r="B5841" t="s">
        <v>688</v>
      </c>
      <c r="C5841" s="1">
        <v>44682</v>
      </c>
      <c r="D5841" t="s">
        <v>59</v>
      </c>
      <c r="E5841" t="str">
        <f t="shared" si="91"/>
        <v>2022/05</v>
      </c>
      <c r="F5841">
        <v>6415379.3729461096</v>
      </c>
      <c r="G5841">
        <v>3.8989406947376383E-2</v>
      </c>
      <c r="H5841" t="s">
        <v>128</v>
      </c>
      <c r="I5841">
        <v>2022</v>
      </c>
      <c r="J5841" t="s">
        <v>692</v>
      </c>
      <c r="K5841">
        <v>9085947.442292802</v>
      </c>
      <c r="L5841">
        <v>1.4162759385062365</v>
      </c>
      <c r="M5841" t="s">
        <v>33</v>
      </c>
    </row>
    <row r="5842" spans="1:13" x14ac:dyDescent="0.3">
      <c r="A5842">
        <v>32</v>
      </c>
      <c r="B5842" t="s">
        <v>688</v>
      </c>
      <c r="C5842" s="1">
        <v>44652</v>
      </c>
      <c r="D5842" t="s">
        <v>60</v>
      </c>
      <c r="E5842" t="str">
        <f t="shared" si="91"/>
        <v>2022/04</v>
      </c>
      <c r="F5842">
        <v>6170061.0208088001</v>
      </c>
      <c r="G5842">
        <v>-2.0177370342686216E-2</v>
      </c>
      <c r="H5842" t="s">
        <v>128</v>
      </c>
      <c r="I5842">
        <v>2022</v>
      </c>
      <c r="J5842" t="s">
        <v>692</v>
      </c>
      <c r="K5842">
        <v>9085947.442292802</v>
      </c>
      <c r="L5842">
        <v>1.4725863182957264</v>
      </c>
      <c r="M5842" t="s">
        <v>33</v>
      </c>
    </row>
    <row r="5843" spans="1:13" x14ac:dyDescent="0.3">
      <c r="A5843">
        <v>32</v>
      </c>
      <c r="B5843" t="s">
        <v>688</v>
      </c>
      <c r="C5843" s="1">
        <v>44621</v>
      </c>
      <c r="D5843" t="s">
        <v>61</v>
      </c>
      <c r="E5843" t="str">
        <f t="shared" si="91"/>
        <v>2022/03</v>
      </c>
      <c r="F5843">
        <v>6295821.1143963803</v>
      </c>
      <c r="G5843">
        <v>-0.18407607582586677</v>
      </c>
      <c r="H5843" t="s">
        <v>128</v>
      </c>
      <c r="I5843">
        <v>2022</v>
      </c>
      <c r="J5843" t="s">
        <v>692</v>
      </c>
      <c r="K5843">
        <v>9085947.442292802</v>
      </c>
      <c r="L5843">
        <v>1.4431711570578716</v>
      </c>
      <c r="M5843" t="s">
        <v>33</v>
      </c>
    </row>
    <row r="5844" spans="1:13" x14ac:dyDescent="0.3">
      <c r="A5844">
        <v>32</v>
      </c>
      <c r="B5844" t="s">
        <v>688</v>
      </c>
      <c r="C5844" s="1">
        <v>44593</v>
      </c>
      <c r="D5844" t="s">
        <v>62</v>
      </c>
      <c r="E5844" t="str">
        <f t="shared" si="91"/>
        <v>2022/02</v>
      </c>
      <c r="F5844">
        <v>7568252.3380350303</v>
      </c>
      <c r="G5844">
        <v>-8.6567963940457335E-2</v>
      </c>
      <c r="H5844" t="s">
        <v>128</v>
      </c>
      <c r="I5844">
        <v>2022</v>
      </c>
      <c r="J5844" t="s">
        <v>692</v>
      </c>
      <c r="K5844">
        <v>9085947.442292802</v>
      </c>
      <c r="L5844">
        <v>1.2005344214846589</v>
      </c>
      <c r="M5844" t="s">
        <v>33</v>
      </c>
    </row>
    <row r="5845" spans="1:13" x14ac:dyDescent="0.3">
      <c r="A5845">
        <v>32</v>
      </c>
      <c r="B5845" t="s">
        <v>688</v>
      </c>
      <c r="C5845" s="1">
        <v>44562</v>
      </c>
      <c r="D5845" t="s">
        <v>63</v>
      </c>
      <c r="E5845" t="str">
        <f t="shared" si="91"/>
        <v>2022/01</v>
      </c>
      <c r="F5845">
        <v>8252615.1491950098</v>
      </c>
      <c r="G5845">
        <v>-0.13421191135238961</v>
      </c>
      <c r="H5845" t="s">
        <v>128</v>
      </c>
      <c r="I5845">
        <v>2022</v>
      </c>
      <c r="J5845" t="s">
        <v>692</v>
      </c>
      <c r="K5845">
        <v>9085947.442292802</v>
      </c>
      <c r="L5845">
        <v>1.1009779661395065</v>
      </c>
      <c r="M5845" t="s">
        <v>33</v>
      </c>
    </row>
    <row r="5846" spans="1:13" x14ac:dyDescent="0.3">
      <c r="A5846">
        <v>32</v>
      </c>
      <c r="B5846" t="s">
        <v>688</v>
      </c>
      <c r="C5846" s="1">
        <v>44531</v>
      </c>
      <c r="D5846" t="s">
        <v>64</v>
      </c>
      <c r="E5846" t="str">
        <f t="shared" si="91"/>
        <v>2021/12</v>
      </c>
      <c r="F5846">
        <v>9437980.70823792</v>
      </c>
      <c r="G5846">
        <v>6.1567780128714007E-2</v>
      </c>
      <c r="H5846" t="s">
        <v>128</v>
      </c>
      <c r="I5846">
        <v>2021</v>
      </c>
      <c r="J5846" t="s">
        <v>693</v>
      </c>
      <c r="K5846">
        <v>9012951.4976237714</v>
      </c>
      <c r="L5846">
        <v>0.95496608609899336</v>
      </c>
      <c r="M5846" t="s">
        <v>33</v>
      </c>
    </row>
    <row r="5847" spans="1:13" x14ac:dyDescent="0.3">
      <c r="A5847">
        <v>32</v>
      </c>
      <c r="B5847" t="s">
        <v>688</v>
      </c>
      <c r="C5847" s="1">
        <v>44501</v>
      </c>
      <c r="D5847" t="s">
        <v>66</v>
      </c>
      <c r="E5847" t="str">
        <f t="shared" si="91"/>
        <v>2021/11</v>
      </c>
      <c r="F5847">
        <v>8874431.4303331394</v>
      </c>
      <c r="G5847">
        <v>-6.2105232604682321E-2</v>
      </c>
      <c r="H5847" t="s">
        <v>128</v>
      </c>
      <c r="I5847">
        <v>2021</v>
      </c>
      <c r="J5847" t="s">
        <v>693</v>
      </c>
      <c r="K5847">
        <v>9012951.4976237714</v>
      </c>
      <c r="L5847">
        <v>1.0156088948771598</v>
      </c>
      <c r="M5847" t="s">
        <v>33</v>
      </c>
    </row>
    <row r="5848" spans="1:13" x14ac:dyDescent="0.3">
      <c r="A5848">
        <v>32</v>
      </c>
      <c r="B5848" t="s">
        <v>688</v>
      </c>
      <c r="C5848" s="1">
        <v>44470</v>
      </c>
      <c r="D5848" t="s">
        <v>67</v>
      </c>
      <c r="E5848" t="str">
        <f t="shared" si="91"/>
        <v>2021/10</v>
      </c>
      <c r="F5848">
        <v>9443054.5376866702</v>
      </c>
      <c r="G5848">
        <v>-1.0448103013425053E-2</v>
      </c>
      <c r="H5848" t="s">
        <v>128</v>
      </c>
      <c r="I5848">
        <v>2021</v>
      </c>
      <c r="J5848" t="s">
        <v>693</v>
      </c>
      <c r="K5848">
        <v>9012951.4976237714</v>
      </c>
      <c r="L5848">
        <v>0.95445297511029048</v>
      </c>
      <c r="M5848" t="s">
        <v>33</v>
      </c>
    </row>
    <row r="5849" spans="1:13" x14ac:dyDescent="0.3">
      <c r="A5849">
        <v>32</v>
      </c>
      <c r="B5849" t="s">
        <v>688</v>
      </c>
      <c r="C5849" s="1">
        <v>44440</v>
      </c>
      <c r="D5849" t="s">
        <v>68</v>
      </c>
      <c r="E5849" t="str">
        <f t="shared" si="91"/>
        <v>2021/09</v>
      </c>
      <c r="F5849">
        <v>9542233.75939814</v>
      </c>
      <c r="G5849">
        <v>-4.0496947395967993E-2</v>
      </c>
      <c r="H5849" t="s">
        <v>128</v>
      </c>
      <c r="I5849">
        <v>2021</v>
      </c>
      <c r="J5849" t="s">
        <v>693</v>
      </c>
      <c r="K5849">
        <v>9012951.4976237714</v>
      </c>
      <c r="L5849">
        <v>0.94453266655167833</v>
      </c>
      <c r="M5849" t="s">
        <v>33</v>
      </c>
    </row>
    <row r="5850" spans="1:13" x14ac:dyDescent="0.3">
      <c r="A5850">
        <v>32</v>
      </c>
      <c r="B5850" t="s">
        <v>688</v>
      </c>
      <c r="C5850" s="1">
        <v>44409</v>
      </c>
      <c r="D5850" t="s">
        <v>69</v>
      </c>
      <c r="E5850" t="str">
        <f t="shared" si="91"/>
        <v>2021/08</v>
      </c>
      <c r="F5850">
        <v>9936596.4456209708</v>
      </c>
      <c r="G5850">
        <v>-5.0370553802007272E-2</v>
      </c>
      <c r="H5850" t="s">
        <v>128</v>
      </c>
      <c r="I5850">
        <v>2021</v>
      </c>
      <c r="J5850" t="s">
        <v>693</v>
      </c>
      <c r="K5850">
        <v>9012951.4976237714</v>
      </c>
      <c r="L5850">
        <v>0.90704614471847178</v>
      </c>
      <c r="M5850" t="s">
        <v>33</v>
      </c>
    </row>
    <row r="5851" spans="1:13" x14ac:dyDescent="0.3">
      <c r="A5851">
        <v>32</v>
      </c>
      <c r="B5851" t="s">
        <v>688</v>
      </c>
      <c r="C5851" s="1">
        <v>44378</v>
      </c>
      <c r="D5851" t="s">
        <v>70</v>
      </c>
      <c r="E5851" t="str">
        <f t="shared" si="91"/>
        <v>2021/07</v>
      </c>
      <c r="F5851">
        <v>10449928.182901099</v>
      </c>
      <c r="G5851">
        <v>1.0657875942090653E-2</v>
      </c>
      <c r="H5851" t="s">
        <v>128</v>
      </c>
      <c r="I5851">
        <v>2021</v>
      </c>
      <c r="J5851" t="s">
        <v>693</v>
      </c>
      <c r="K5851">
        <v>9012951.4976237714</v>
      </c>
      <c r="L5851">
        <v>0.86248932431625613</v>
      </c>
      <c r="M5851" t="s">
        <v>33</v>
      </c>
    </row>
    <row r="5852" spans="1:13" x14ac:dyDescent="0.3">
      <c r="A5852">
        <v>32</v>
      </c>
      <c r="B5852" t="s">
        <v>688</v>
      </c>
      <c r="C5852" s="1">
        <v>44348</v>
      </c>
      <c r="D5852" t="s">
        <v>71</v>
      </c>
      <c r="E5852" t="str">
        <f t="shared" si="91"/>
        <v>2021/06</v>
      </c>
      <c r="F5852">
        <v>10339145.547169</v>
      </c>
      <c r="G5852">
        <v>1.1637378883378372E-2</v>
      </c>
      <c r="H5852" t="s">
        <v>128</v>
      </c>
      <c r="I5852">
        <v>2021</v>
      </c>
      <c r="J5852" t="s">
        <v>693</v>
      </c>
      <c r="K5852">
        <v>9012951.4976237714</v>
      </c>
      <c r="L5852">
        <v>0.87173078824600181</v>
      </c>
      <c r="M5852" t="s">
        <v>33</v>
      </c>
    </row>
    <row r="5853" spans="1:13" x14ac:dyDescent="0.3">
      <c r="A5853">
        <v>32</v>
      </c>
      <c r="B5853" t="s">
        <v>688</v>
      </c>
      <c r="C5853" s="1">
        <v>44317</v>
      </c>
      <c r="D5853" t="s">
        <v>72</v>
      </c>
      <c r="E5853" t="str">
        <f t="shared" si="91"/>
        <v>2021/05</v>
      </c>
      <c r="F5853">
        <v>10219522.393119499</v>
      </c>
      <c r="G5853">
        <v>8.3612448906829791E-3</v>
      </c>
      <c r="H5853" t="s">
        <v>128</v>
      </c>
      <c r="I5853">
        <v>2021</v>
      </c>
      <c r="J5853" t="s">
        <v>693</v>
      </c>
      <c r="K5853">
        <v>9012951.4976237714</v>
      </c>
      <c r="L5853">
        <v>0.88193470799495721</v>
      </c>
      <c r="M5853" t="s">
        <v>33</v>
      </c>
    </row>
    <row r="5854" spans="1:13" x14ac:dyDescent="0.3">
      <c r="A5854">
        <v>32</v>
      </c>
      <c r="B5854" t="s">
        <v>688</v>
      </c>
      <c r="C5854" s="1">
        <v>44287</v>
      </c>
      <c r="D5854" t="s">
        <v>73</v>
      </c>
      <c r="E5854" t="str">
        <f t="shared" si="91"/>
        <v>2021/04</v>
      </c>
      <c r="F5854">
        <v>10134430.695717299</v>
      </c>
      <c r="G5854">
        <v>0.11582804741485758</v>
      </c>
      <c r="H5854" t="s">
        <v>128</v>
      </c>
      <c r="I5854">
        <v>2021</v>
      </c>
      <c r="J5854" t="s">
        <v>693</v>
      </c>
      <c r="K5854">
        <v>9012951.4976237714</v>
      </c>
      <c r="L5854">
        <v>0.88933969437795324</v>
      </c>
      <c r="M5854" t="s">
        <v>33</v>
      </c>
    </row>
    <row r="5855" spans="1:13" x14ac:dyDescent="0.3">
      <c r="A5855">
        <v>32</v>
      </c>
      <c r="B5855" t="s">
        <v>688</v>
      </c>
      <c r="C5855" s="1">
        <v>44256</v>
      </c>
      <c r="D5855" t="s">
        <v>74</v>
      </c>
      <c r="E5855" t="str">
        <f t="shared" si="91"/>
        <v>2021/03</v>
      </c>
      <c r="F5855">
        <v>9026011.3493151497</v>
      </c>
      <c r="G5855">
        <v>0.18179824557726859</v>
      </c>
      <c r="H5855" t="s">
        <v>128</v>
      </c>
      <c r="I5855">
        <v>2021</v>
      </c>
      <c r="J5855" t="s">
        <v>693</v>
      </c>
      <c r="K5855">
        <v>9012951.4976237714</v>
      </c>
      <c r="L5855">
        <v>0.99855308716265134</v>
      </c>
      <c r="M5855" t="s">
        <v>33</v>
      </c>
    </row>
    <row r="5856" spans="1:13" x14ac:dyDescent="0.3">
      <c r="A5856">
        <v>32</v>
      </c>
      <c r="B5856" t="s">
        <v>688</v>
      </c>
      <c r="C5856" s="1">
        <v>44228</v>
      </c>
      <c r="D5856" t="s">
        <v>75</v>
      </c>
      <c r="E5856" t="str">
        <f t="shared" si="91"/>
        <v>2021/02</v>
      </c>
      <c r="F5856">
        <v>7525613.3320160797</v>
      </c>
      <c r="G5856">
        <v>-4.5214241866960027E-2</v>
      </c>
      <c r="H5856" t="s">
        <v>128</v>
      </c>
      <c r="I5856">
        <v>2021</v>
      </c>
      <c r="J5856" t="s">
        <v>693</v>
      </c>
      <c r="K5856">
        <v>9012951.4976237714</v>
      </c>
      <c r="L5856">
        <v>1.1976368038044336</v>
      </c>
      <c r="M5856" t="s">
        <v>33</v>
      </c>
    </row>
    <row r="5857" spans="1:13" x14ac:dyDescent="0.3">
      <c r="A5857">
        <v>32</v>
      </c>
      <c r="B5857" t="s">
        <v>688</v>
      </c>
      <c r="C5857" s="1">
        <v>44197</v>
      </c>
      <c r="D5857" t="s">
        <v>76</v>
      </c>
      <c r="E5857" t="str">
        <f t="shared" si="91"/>
        <v>2021/01</v>
      </c>
      <c r="F5857">
        <v>7873687.9010985103</v>
      </c>
      <c r="G5857">
        <v>2.7868975822120313E-2</v>
      </c>
      <c r="H5857" t="s">
        <v>128</v>
      </c>
      <c r="I5857">
        <v>2021</v>
      </c>
      <c r="J5857" t="s">
        <v>693</v>
      </c>
      <c r="K5857">
        <v>9012951.4976237714</v>
      </c>
      <c r="L5857">
        <v>1.144692501256789</v>
      </c>
      <c r="M5857" t="s">
        <v>33</v>
      </c>
    </row>
    <row r="5858" spans="1:13" x14ac:dyDescent="0.3">
      <c r="A5858">
        <v>32</v>
      </c>
      <c r="B5858" t="s">
        <v>688</v>
      </c>
      <c r="C5858" s="1">
        <v>44166</v>
      </c>
      <c r="D5858" t="s">
        <v>77</v>
      </c>
      <c r="E5858" t="str">
        <f t="shared" si="91"/>
        <v>2020/12</v>
      </c>
      <c r="F5858">
        <v>7657285.7426964203</v>
      </c>
      <c r="G5858">
        <v>-1.1761116286609937E-2</v>
      </c>
      <c r="H5858" t="s">
        <v>128</v>
      </c>
      <c r="I5858">
        <v>2020</v>
      </c>
      <c r="J5858" t="s">
        <v>694</v>
      </c>
      <c r="K5858">
        <v>7617108.2041542772</v>
      </c>
      <c r="L5858">
        <v>0.99475303131002202</v>
      </c>
      <c r="M5858" t="s">
        <v>33</v>
      </c>
    </row>
    <row r="5859" spans="1:13" x14ac:dyDescent="0.3">
      <c r="A5859">
        <v>32</v>
      </c>
      <c r="B5859" t="s">
        <v>688</v>
      </c>
      <c r="C5859" s="1">
        <v>44136</v>
      </c>
      <c r="D5859" t="s">
        <v>79</v>
      </c>
      <c r="E5859" t="str">
        <f t="shared" si="91"/>
        <v>2020/11</v>
      </c>
      <c r="F5859">
        <v>7747875.6457216898</v>
      </c>
      <c r="G5859">
        <v>-4.8160010042444482E-2</v>
      </c>
      <c r="H5859" t="s">
        <v>128</v>
      </c>
      <c r="I5859">
        <v>2020</v>
      </c>
      <c r="J5859" t="s">
        <v>694</v>
      </c>
      <c r="K5859">
        <v>7617108.2041542772</v>
      </c>
      <c r="L5859">
        <v>0.98312215534336544</v>
      </c>
      <c r="M5859" t="s">
        <v>33</v>
      </c>
    </row>
    <row r="5860" spans="1:13" x14ac:dyDescent="0.3">
      <c r="A5860">
        <v>32</v>
      </c>
      <c r="B5860" t="s">
        <v>688</v>
      </c>
      <c r="C5860" s="1">
        <v>44105</v>
      </c>
      <c r="D5860" t="s">
        <v>80</v>
      </c>
      <c r="E5860" t="str">
        <f t="shared" si="91"/>
        <v>2020/10</v>
      </c>
      <c r="F5860">
        <v>8130144.5692985803</v>
      </c>
      <c r="G5860">
        <v>-3.2890924803728357E-2</v>
      </c>
      <c r="H5860" t="s">
        <v>128</v>
      </c>
      <c r="I5860">
        <v>2020</v>
      </c>
      <c r="J5860" t="s">
        <v>694</v>
      </c>
      <c r="K5860">
        <v>7617108.2041542772</v>
      </c>
      <c r="L5860">
        <v>0.93689701815615256</v>
      </c>
      <c r="M5860" t="s">
        <v>33</v>
      </c>
    </row>
    <row r="5861" spans="1:13" x14ac:dyDescent="0.3">
      <c r="A5861">
        <v>32</v>
      </c>
      <c r="B5861" t="s">
        <v>688</v>
      </c>
      <c r="C5861" s="1">
        <v>44075</v>
      </c>
      <c r="D5861" t="s">
        <v>81</v>
      </c>
      <c r="E5861" t="str">
        <f t="shared" si="91"/>
        <v>2020/09</v>
      </c>
      <c r="F5861">
        <v>8401998.8040569108</v>
      </c>
      <c r="G5861">
        <v>9.3193414458873441E-2</v>
      </c>
      <c r="H5861" t="s">
        <v>128</v>
      </c>
      <c r="I5861">
        <v>2020</v>
      </c>
      <c r="J5861" t="s">
        <v>694</v>
      </c>
      <c r="K5861">
        <v>7617108.2041542772</v>
      </c>
      <c r="L5861">
        <v>0.90658287174194208</v>
      </c>
      <c r="M5861" t="s">
        <v>33</v>
      </c>
    </row>
    <row r="5862" spans="1:13" x14ac:dyDescent="0.3">
      <c r="A5862">
        <v>32</v>
      </c>
      <c r="B5862" t="s">
        <v>688</v>
      </c>
      <c r="C5862" s="1">
        <v>44044</v>
      </c>
      <c r="D5862" t="s">
        <v>82</v>
      </c>
      <c r="E5862" t="str">
        <f t="shared" si="91"/>
        <v>2020/08</v>
      </c>
      <c r="F5862">
        <v>7654366.0914960904</v>
      </c>
      <c r="G5862">
        <v>0.11101072491791418</v>
      </c>
      <c r="H5862" t="s">
        <v>128</v>
      </c>
      <c r="I5862">
        <v>2020</v>
      </c>
      <c r="J5862" t="s">
        <v>694</v>
      </c>
      <c r="K5862">
        <v>7617108.2041542772</v>
      </c>
      <c r="L5862">
        <v>0.99513246598131666</v>
      </c>
      <c r="M5862" t="s">
        <v>33</v>
      </c>
    </row>
    <row r="5863" spans="1:13" x14ac:dyDescent="0.3">
      <c r="A5863">
        <v>32</v>
      </c>
      <c r="B5863" t="s">
        <v>688</v>
      </c>
      <c r="C5863" s="1">
        <v>44013</v>
      </c>
      <c r="D5863" t="s">
        <v>83</v>
      </c>
      <c r="E5863" t="str">
        <f t="shared" si="91"/>
        <v>2020/07</v>
      </c>
      <c r="F5863">
        <v>6850115.3464495502</v>
      </c>
      <c r="G5863">
        <v>9.1268441360003186E-2</v>
      </c>
      <c r="H5863" t="s">
        <v>128</v>
      </c>
      <c r="I5863">
        <v>2020</v>
      </c>
      <c r="J5863" t="s">
        <v>694</v>
      </c>
      <c r="K5863">
        <v>7617108.2041542772</v>
      </c>
      <c r="L5863">
        <v>1.1119678748332702</v>
      </c>
      <c r="M5863" t="s">
        <v>33</v>
      </c>
    </row>
    <row r="5864" spans="1:13" x14ac:dyDescent="0.3">
      <c r="A5864">
        <v>32</v>
      </c>
      <c r="B5864" t="s">
        <v>688</v>
      </c>
      <c r="C5864" s="1">
        <v>43983</v>
      </c>
      <c r="D5864" t="s">
        <v>84</v>
      </c>
      <c r="E5864" t="str">
        <f t="shared" si="91"/>
        <v>2020/06</v>
      </c>
      <c r="F5864">
        <v>6252597.9518099101</v>
      </c>
      <c r="G5864">
        <v>0.12836877867370303</v>
      </c>
      <c r="H5864" t="s">
        <v>128</v>
      </c>
      <c r="I5864">
        <v>2020</v>
      </c>
      <c r="J5864" t="s">
        <v>694</v>
      </c>
      <c r="K5864">
        <v>7617108.2041542772</v>
      </c>
      <c r="L5864">
        <v>1.2182309278256711</v>
      </c>
      <c r="M5864" t="s">
        <v>33</v>
      </c>
    </row>
    <row r="5865" spans="1:13" x14ac:dyDescent="0.3">
      <c r="A5865">
        <v>32</v>
      </c>
      <c r="B5865" t="s">
        <v>688</v>
      </c>
      <c r="C5865" s="1">
        <v>43952</v>
      </c>
      <c r="D5865" t="s">
        <v>85</v>
      </c>
      <c r="E5865" t="str">
        <f t="shared" si="91"/>
        <v>2020/05</v>
      </c>
      <c r="F5865">
        <v>5499341.0226493897</v>
      </c>
      <c r="G5865">
        <v>0.21073365393041901</v>
      </c>
      <c r="H5865" t="s">
        <v>128</v>
      </c>
      <c r="I5865">
        <v>2020</v>
      </c>
      <c r="J5865" t="s">
        <v>694</v>
      </c>
      <c r="K5865">
        <v>7617108.2041542772</v>
      </c>
      <c r="L5865">
        <v>1.3850947182185516</v>
      </c>
      <c r="M5865" t="s">
        <v>33</v>
      </c>
    </row>
    <row r="5866" spans="1:13" x14ac:dyDescent="0.3">
      <c r="A5866">
        <v>32</v>
      </c>
      <c r="B5866" t="s">
        <v>688</v>
      </c>
      <c r="C5866" s="1">
        <v>43922</v>
      </c>
      <c r="D5866" t="s">
        <v>86</v>
      </c>
      <c r="E5866" t="str">
        <f t="shared" si="91"/>
        <v>2020/04</v>
      </c>
      <c r="F5866">
        <v>4454410.0016896799</v>
      </c>
      <c r="G5866">
        <v>8.9036318405951331E-2</v>
      </c>
      <c r="H5866" t="s">
        <v>128</v>
      </c>
      <c r="I5866">
        <v>2020</v>
      </c>
      <c r="J5866" t="s">
        <v>694</v>
      </c>
      <c r="K5866">
        <v>7617108.2041542772</v>
      </c>
      <c r="L5866">
        <v>1.7100150640073319</v>
      </c>
      <c r="M5866" t="s">
        <v>33</v>
      </c>
    </row>
    <row r="5867" spans="1:13" x14ac:dyDescent="0.3">
      <c r="A5867">
        <v>32</v>
      </c>
      <c r="B5867" t="s">
        <v>688</v>
      </c>
      <c r="C5867" s="1">
        <v>43891</v>
      </c>
      <c r="D5867" t="s">
        <v>87</v>
      </c>
      <c r="E5867" t="str">
        <f t="shared" si="91"/>
        <v>2020/03</v>
      </c>
      <c r="F5867">
        <v>4074949.2745820698</v>
      </c>
      <c r="G5867">
        <v>-0.27447866334991378</v>
      </c>
      <c r="H5867" t="s">
        <v>128</v>
      </c>
      <c r="I5867">
        <v>2020</v>
      </c>
      <c r="J5867" t="s">
        <v>694</v>
      </c>
      <c r="K5867">
        <v>7617108.2041542772</v>
      </c>
      <c r="L5867">
        <v>1.8692522755232319</v>
      </c>
      <c r="M5867" t="s">
        <v>33</v>
      </c>
    </row>
    <row r="5868" spans="1:13" x14ac:dyDescent="0.3">
      <c r="A5868">
        <v>32</v>
      </c>
      <c r="B5868" t="s">
        <v>688</v>
      </c>
      <c r="C5868" s="1">
        <v>43862</v>
      </c>
      <c r="D5868" t="s">
        <v>88</v>
      </c>
      <c r="E5868" t="str">
        <f t="shared" si="91"/>
        <v>2020/02</v>
      </c>
      <c r="F5868">
        <v>5361999.5828159098</v>
      </c>
      <c r="G5868">
        <v>-7.4522773453169128E-2</v>
      </c>
      <c r="H5868" t="s">
        <v>128</v>
      </c>
      <c r="I5868">
        <v>2020</v>
      </c>
      <c r="J5868" t="s">
        <v>694</v>
      </c>
      <c r="K5868">
        <v>7617108.2041542772</v>
      </c>
      <c r="L5868">
        <v>1.4205723231619638</v>
      </c>
      <c r="M5868" t="s">
        <v>33</v>
      </c>
    </row>
    <row r="5869" spans="1:13" x14ac:dyDescent="0.3">
      <c r="A5869">
        <v>32</v>
      </c>
      <c r="B5869" t="s">
        <v>688</v>
      </c>
      <c r="C5869" s="1">
        <v>43831</v>
      </c>
      <c r="D5869" t="s">
        <v>89</v>
      </c>
      <c r="E5869" t="str">
        <f t="shared" si="91"/>
        <v>2020/01</v>
      </c>
      <c r="F5869">
        <v>5776856.8399956897</v>
      </c>
      <c r="G5869">
        <v>-3.9282761930811351E-2</v>
      </c>
      <c r="H5869" t="s">
        <v>128</v>
      </c>
      <c r="I5869">
        <v>2020</v>
      </c>
      <c r="J5869" t="s">
        <v>694</v>
      </c>
      <c r="K5869">
        <v>7617108.2041542772</v>
      </c>
      <c r="L5869">
        <v>1.3185558193891405</v>
      </c>
      <c r="M5869" t="s">
        <v>33</v>
      </c>
    </row>
    <row r="5870" spans="1:13" x14ac:dyDescent="0.3">
      <c r="A5870">
        <v>32</v>
      </c>
      <c r="B5870" t="s">
        <v>688</v>
      </c>
      <c r="C5870" s="1">
        <v>43800</v>
      </c>
      <c r="D5870" t="s">
        <v>90</v>
      </c>
      <c r="E5870" t="str">
        <f t="shared" si="91"/>
        <v>2019/12</v>
      </c>
      <c r="F5870">
        <v>6008303.90994226</v>
      </c>
      <c r="G5870">
        <v>3.3266172776699951E-2</v>
      </c>
      <c r="H5870" t="s">
        <v>128</v>
      </c>
      <c r="I5870">
        <v>2019</v>
      </c>
      <c r="J5870" t="s">
        <v>695</v>
      </c>
      <c r="K5870">
        <v>8740838.4154334608</v>
      </c>
      <c r="L5870">
        <v>1.4547929909087207</v>
      </c>
      <c r="M5870" t="s">
        <v>33</v>
      </c>
    </row>
    <row r="5871" spans="1:13" x14ac:dyDescent="0.3">
      <c r="A5871">
        <v>32</v>
      </c>
      <c r="B5871" t="s">
        <v>688</v>
      </c>
      <c r="C5871" s="1">
        <v>43770</v>
      </c>
      <c r="D5871" t="s">
        <v>92</v>
      </c>
      <c r="E5871" t="str">
        <f t="shared" si="91"/>
        <v>2019/11</v>
      </c>
      <c r="F5871">
        <v>5811718.5834334996</v>
      </c>
      <c r="G5871">
        <v>1.2947339056148085E-2</v>
      </c>
      <c r="H5871" t="s">
        <v>128</v>
      </c>
      <c r="I5871">
        <v>2019</v>
      </c>
      <c r="J5871" t="s">
        <v>695</v>
      </c>
      <c r="K5871">
        <v>8740838.4154334608</v>
      </c>
      <c r="L5871">
        <v>1.5040023514472149</v>
      </c>
      <c r="M5871" t="s">
        <v>33</v>
      </c>
    </row>
    <row r="5872" spans="1:13" x14ac:dyDescent="0.3">
      <c r="A5872">
        <v>32</v>
      </c>
      <c r="B5872" t="s">
        <v>688</v>
      </c>
      <c r="C5872" s="1">
        <v>43739</v>
      </c>
      <c r="D5872" t="s">
        <v>93</v>
      </c>
      <c r="E5872" t="str">
        <f t="shared" si="91"/>
        <v>2019/10</v>
      </c>
      <c r="F5872">
        <v>5736957.3165422603</v>
      </c>
      <c r="G5872">
        <v>1.9323428236058006E-3</v>
      </c>
      <c r="H5872" t="s">
        <v>128</v>
      </c>
      <c r="I5872">
        <v>2019</v>
      </c>
      <c r="J5872" t="s">
        <v>695</v>
      </c>
      <c r="K5872">
        <v>8740838.4154334608</v>
      </c>
      <c r="L5872">
        <v>1.5236017863039775</v>
      </c>
      <c r="M5872" t="s">
        <v>33</v>
      </c>
    </row>
    <row r="5873" spans="1:13" x14ac:dyDescent="0.3">
      <c r="A5873">
        <v>32</v>
      </c>
      <c r="B5873" t="s">
        <v>688</v>
      </c>
      <c r="C5873" s="1">
        <v>43709</v>
      </c>
      <c r="D5873" t="s">
        <v>94</v>
      </c>
      <c r="E5873" t="str">
        <f t="shared" si="91"/>
        <v>2019/09</v>
      </c>
      <c r="F5873">
        <v>5725882.2520990996</v>
      </c>
      <c r="G5873">
        <v>6.1577135541760662E-2</v>
      </c>
      <c r="H5873" t="s">
        <v>128</v>
      </c>
      <c r="I5873">
        <v>2019</v>
      </c>
      <c r="J5873" t="s">
        <v>695</v>
      </c>
      <c r="K5873">
        <v>8740838.4154334608</v>
      </c>
      <c r="L5873">
        <v>1.5265487536403815</v>
      </c>
      <c r="M5873" t="s">
        <v>33</v>
      </c>
    </row>
    <row r="5874" spans="1:13" x14ac:dyDescent="0.3">
      <c r="A5874">
        <v>32</v>
      </c>
      <c r="B5874" t="s">
        <v>688</v>
      </c>
      <c r="C5874" s="1">
        <v>43678</v>
      </c>
      <c r="D5874" t="s">
        <v>95</v>
      </c>
      <c r="E5874" t="str">
        <f t="shared" si="91"/>
        <v>2019/08</v>
      </c>
      <c r="F5874">
        <v>5383934.9339632401</v>
      </c>
      <c r="G5874">
        <v>-0.13430210483179275</v>
      </c>
      <c r="H5874" t="s">
        <v>128</v>
      </c>
      <c r="I5874">
        <v>2019</v>
      </c>
      <c r="J5874" t="s">
        <v>695</v>
      </c>
      <c r="K5874">
        <v>8740838.4154334608</v>
      </c>
      <c r="L5874">
        <v>1.6235037240688059</v>
      </c>
      <c r="M5874" t="s">
        <v>33</v>
      </c>
    </row>
    <row r="5875" spans="1:13" x14ac:dyDescent="0.3">
      <c r="A5875">
        <v>32</v>
      </c>
      <c r="B5875" t="s">
        <v>688</v>
      </c>
      <c r="C5875" s="1">
        <v>43647</v>
      </c>
      <c r="D5875" t="s">
        <v>96</v>
      </c>
      <c r="E5875" t="str">
        <f t="shared" si="91"/>
        <v>2019/07</v>
      </c>
      <c r="F5875">
        <v>6157812.56888262</v>
      </c>
      <c r="G5875">
        <v>3.4307612865617211E-2</v>
      </c>
      <c r="H5875" t="s">
        <v>128</v>
      </c>
      <c r="I5875">
        <v>2019</v>
      </c>
      <c r="J5875" t="s">
        <v>695</v>
      </c>
      <c r="K5875">
        <v>8740838.4154334608</v>
      </c>
      <c r="L5875">
        <v>1.4194713329866013</v>
      </c>
      <c r="M5875" t="s">
        <v>33</v>
      </c>
    </row>
    <row r="5876" spans="1:13" x14ac:dyDescent="0.3">
      <c r="A5876">
        <v>32</v>
      </c>
      <c r="B5876" t="s">
        <v>688</v>
      </c>
      <c r="C5876" s="1">
        <v>43617</v>
      </c>
      <c r="D5876" t="s">
        <v>97</v>
      </c>
      <c r="E5876" t="str">
        <f t="shared" si="91"/>
        <v>2019/06</v>
      </c>
      <c r="F5876">
        <v>5950135.5401896304</v>
      </c>
      <c r="G5876">
        <v>4.6665215144821894E-3</v>
      </c>
      <c r="H5876" t="s">
        <v>128</v>
      </c>
      <c r="I5876">
        <v>2019</v>
      </c>
      <c r="J5876" t="s">
        <v>695</v>
      </c>
      <c r="K5876">
        <v>8740838.4154334608</v>
      </c>
      <c r="L5876">
        <v>1.469015009220259</v>
      </c>
      <c r="M5876" t="s">
        <v>33</v>
      </c>
    </row>
    <row r="5877" spans="1:13" x14ac:dyDescent="0.3">
      <c r="A5877">
        <v>32</v>
      </c>
      <c r="B5877" t="s">
        <v>688</v>
      </c>
      <c r="C5877" s="1">
        <v>43586</v>
      </c>
      <c r="D5877" t="s">
        <v>98</v>
      </c>
      <c r="E5877" t="str">
        <f t="shared" si="91"/>
        <v>2019/05</v>
      </c>
      <c r="F5877">
        <v>5922433.79035345</v>
      </c>
      <c r="G5877">
        <v>-0.21081924402668045</v>
      </c>
      <c r="H5877" t="s">
        <v>128</v>
      </c>
      <c r="I5877">
        <v>2019</v>
      </c>
      <c r="J5877" t="s">
        <v>695</v>
      </c>
      <c r="K5877">
        <v>8740838.4154334608</v>
      </c>
      <c r="L5877">
        <v>1.4758862192213396</v>
      </c>
      <c r="M5877" t="s">
        <v>33</v>
      </c>
    </row>
    <row r="5878" spans="1:13" x14ac:dyDescent="0.3">
      <c r="A5878">
        <v>32</v>
      </c>
      <c r="B5878" t="s">
        <v>688</v>
      </c>
      <c r="C5878" s="1">
        <v>43556</v>
      </c>
      <c r="D5878" t="s">
        <v>99</v>
      </c>
      <c r="E5878" t="str">
        <f t="shared" si="91"/>
        <v>2019/04</v>
      </c>
      <c r="F5878">
        <v>7312364.7866616501</v>
      </c>
      <c r="G5878">
        <v>0.11759414712776994</v>
      </c>
      <c r="H5878" t="s">
        <v>128</v>
      </c>
      <c r="I5878">
        <v>2019</v>
      </c>
      <c r="J5878" t="s">
        <v>695</v>
      </c>
      <c r="K5878">
        <v>8740838.4154334608</v>
      </c>
      <c r="L5878">
        <v>1.1953504331974061</v>
      </c>
      <c r="M5878" t="s">
        <v>33</v>
      </c>
    </row>
    <row r="5879" spans="1:13" x14ac:dyDescent="0.3">
      <c r="A5879">
        <v>32</v>
      </c>
      <c r="B5879" t="s">
        <v>688</v>
      </c>
      <c r="C5879" s="1">
        <v>43525</v>
      </c>
      <c r="D5879" t="s">
        <v>100</v>
      </c>
      <c r="E5879" t="str">
        <f t="shared" si="91"/>
        <v>2019/03</v>
      </c>
      <c r="F5879">
        <v>6501107.6790609602</v>
      </c>
      <c r="G5879">
        <v>-3.0616756445186182E-2</v>
      </c>
      <c r="H5879" t="s">
        <v>128</v>
      </c>
      <c r="I5879">
        <v>2019</v>
      </c>
      <c r="J5879" t="s">
        <v>695</v>
      </c>
      <c r="K5879">
        <v>8740838.4154334608</v>
      </c>
      <c r="L5879">
        <v>1.3445152498529318</v>
      </c>
      <c r="M5879" t="s">
        <v>33</v>
      </c>
    </row>
    <row r="5880" spans="1:13" x14ac:dyDescent="0.3">
      <c r="A5880">
        <v>32</v>
      </c>
      <c r="B5880" t="s">
        <v>688</v>
      </c>
      <c r="C5880" s="1">
        <v>43497</v>
      </c>
      <c r="D5880" t="s">
        <v>101</v>
      </c>
      <c r="E5880" t="str">
        <f t="shared" si="91"/>
        <v>2019/02</v>
      </c>
      <c r="F5880">
        <v>6703228.86856307</v>
      </c>
      <c r="G5880">
        <v>8.3525292112825153E-2</v>
      </c>
      <c r="H5880" t="s">
        <v>128</v>
      </c>
      <c r="I5880">
        <v>2019</v>
      </c>
      <c r="J5880" t="s">
        <v>695</v>
      </c>
      <c r="K5880">
        <v>8740838.4154334608</v>
      </c>
      <c r="L5880">
        <v>1.3039743363718954</v>
      </c>
      <c r="M5880" t="s">
        <v>33</v>
      </c>
    </row>
    <row r="5881" spans="1:13" x14ac:dyDescent="0.3">
      <c r="A5881">
        <v>32</v>
      </c>
      <c r="B5881" t="s">
        <v>688</v>
      </c>
      <c r="C5881" s="1">
        <v>43466</v>
      </c>
      <c r="D5881" t="s">
        <v>102</v>
      </c>
      <c r="E5881" t="str">
        <f t="shared" si="91"/>
        <v>2019/01</v>
      </c>
      <c r="F5881">
        <v>6166084.5328305801</v>
      </c>
      <c r="G5881">
        <v>0.10285822519667194</v>
      </c>
      <c r="H5881" t="s">
        <v>128</v>
      </c>
      <c r="I5881">
        <v>2019</v>
      </c>
      <c r="J5881" t="s">
        <v>695</v>
      </c>
      <c r="K5881">
        <v>8740838.4154334608</v>
      </c>
      <c r="L5881">
        <v>1.4175670750042286</v>
      </c>
      <c r="M5881" t="s">
        <v>33</v>
      </c>
    </row>
    <row r="5882" spans="1:13" x14ac:dyDescent="0.3">
      <c r="A5882">
        <v>32</v>
      </c>
      <c r="B5882" t="s">
        <v>688</v>
      </c>
      <c r="C5882" s="1">
        <v>43435</v>
      </c>
      <c r="D5882" t="s">
        <v>103</v>
      </c>
      <c r="E5882" t="str">
        <f t="shared" si="91"/>
        <v>2018/12</v>
      </c>
      <c r="F5882">
        <v>5563379.8690108201</v>
      </c>
      <c r="G5882">
        <v>-0.19362519867756567</v>
      </c>
      <c r="H5882" t="s">
        <v>128</v>
      </c>
      <c r="I5882">
        <v>2018</v>
      </c>
      <c r="J5882" t="s">
        <v>696</v>
      </c>
      <c r="K5882">
        <v>9590361.8608546164</v>
      </c>
      <c r="L5882">
        <v>1.7238373231126858</v>
      </c>
      <c r="M5882" t="s">
        <v>33</v>
      </c>
    </row>
    <row r="5883" spans="1:13" x14ac:dyDescent="0.3">
      <c r="A5883">
        <v>32</v>
      </c>
      <c r="B5883" t="s">
        <v>688</v>
      </c>
      <c r="C5883" s="1">
        <v>43405</v>
      </c>
      <c r="D5883" t="s">
        <v>105</v>
      </c>
      <c r="E5883" t="str">
        <f t="shared" si="91"/>
        <v>2018/11</v>
      </c>
      <c r="F5883">
        <v>6751947.7064075395</v>
      </c>
      <c r="G5883">
        <v>-2.0482707604232545E-2</v>
      </c>
      <c r="H5883" t="s">
        <v>128</v>
      </c>
      <c r="I5883">
        <v>2018</v>
      </c>
      <c r="J5883" t="s">
        <v>696</v>
      </c>
      <c r="K5883">
        <v>9590361.8608546164</v>
      </c>
      <c r="L5883">
        <v>1.420384499091047</v>
      </c>
      <c r="M5883" t="s">
        <v>33</v>
      </c>
    </row>
    <row r="5884" spans="1:13" x14ac:dyDescent="0.3">
      <c r="A5884">
        <v>32</v>
      </c>
      <c r="B5884" t="s">
        <v>688</v>
      </c>
      <c r="C5884" s="1">
        <v>43374</v>
      </c>
      <c r="D5884" t="s">
        <v>106</v>
      </c>
      <c r="E5884" t="str">
        <f t="shared" si="91"/>
        <v>2018/10</v>
      </c>
      <c r="F5884">
        <v>6891671.9575538803</v>
      </c>
      <c r="G5884">
        <v>-1.2867716819375617E-2</v>
      </c>
      <c r="H5884" t="s">
        <v>128</v>
      </c>
      <c r="I5884">
        <v>2018</v>
      </c>
      <c r="J5884" t="s">
        <v>696</v>
      </c>
      <c r="K5884">
        <v>9590361.8608546164</v>
      </c>
      <c r="L5884">
        <v>1.3915871097640877</v>
      </c>
      <c r="M5884" t="s">
        <v>33</v>
      </c>
    </row>
    <row r="5885" spans="1:13" x14ac:dyDescent="0.3">
      <c r="A5885">
        <v>32</v>
      </c>
      <c r="B5885" t="s">
        <v>688</v>
      </c>
      <c r="C5885" s="1">
        <v>43344</v>
      </c>
      <c r="D5885" t="s">
        <v>107</v>
      </c>
      <c r="E5885" t="str">
        <f t="shared" si="91"/>
        <v>2018/09</v>
      </c>
      <c r="F5885">
        <v>6980925.0509546101</v>
      </c>
      <c r="G5885">
        <v>-5.8337597037751439E-2</v>
      </c>
      <c r="H5885" t="s">
        <v>128</v>
      </c>
      <c r="I5885">
        <v>2018</v>
      </c>
      <c r="J5885" t="s">
        <v>696</v>
      </c>
      <c r="K5885">
        <v>9590361.8608546164</v>
      </c>
      <c r="L5885">
        <v>1.3737952765361916</v>
      </c>
      <c r="M5885" t="s">
        <v>33</v>
      </c>
    </row>
    <row r="5886" spans="1:13" x14ac:dyDescent="0.3">
      <c r="A5886">
        <v>32</v>
      </c>
      <c r="B5886" t="s">
        <v>688</v>
      </c>
      <c r="C5886" s="1">
        <v>43313</v>
      </c>
      <c r="D5886" t="s">
        <v>108</v>
      </c>
      <c r="E5886" t="str">
        <f t="shared" si="91"/>
        <v>2018/08</v>
      </c>
      <c r="F5886">
        <v>7400288.8543574195</v>
      </c>
      <c r="G5886">
        <v>-8.2382210925751126E-2</v>
      </c>
      <c r="H5886" t="s">
        <v>128</v>
      </c>
      <c r="I5886">
        <v>2018</v>
      </c>
      <c r="J5886" t="s">
        <v>696</v>
      </c>
      <c r="K5886">
        <v>9590361.8608546164</v>
      </c>
      <c r="L5886">
        <v>1.2959442596903017</v>
      </c>
      <c r="M5886" t="s">
        <v>33</v>
      </c>
    </row>
    <row r="5887" spans="1:13" x14ac:dyDescent="0.3">
      <c r="A5887">
        <v>32</v>
      </c>
      <c r="B5887" t="s">
        <v>688</v>
      </c>
      <c r="C5887" s="1">
        <v>43282</v>
      </c>
      <c r="D5887" t="s">
        <v>109</v>
      </c>
      <c r="E5887" t="str">
        <f t="shared" si="91"/>
        <v>2018/07</v>
      </c>
      <c r="F5887">
        <v>8035757.29873758</v>
      </c>
      <c r="G5887">
        <v>-1.1918120839646189E-3</v>
      </c>
      <c r="H5887" t="s">
        <v>128</v>
      </c>
      <c r="I5887">
        <v>2018</v>
      </c>
      <c r="J5887" t="s">
        <v>696</v>
      </c>
      <c r="K5887">
        <v>9590361.8608546164</v>
      </c>
      <c r="L5887">
        <v>1.1934608655193288</v>
      </c>
      <c r="M5887" t="s">
        <v>33</v>
      </c>
    </row>
    <row r="5888" spans="1:13" x14ac:dyDescent="0.3">
      <c r="A5888">
        <v>32</v>
      </c>
      <c r="B5888" t="s">
        <v>688</v>
      </c>
      <c r="C5888" s="1">
        <v>43252</v>
      </c>
      <c r="D5888" t="s">
        <v>110</v>
      </c>
      <c r="E5888" t="str">
        <f t="shared" si="91"/>
        <v>2018/06</v>
      </c>
      <c r="F5888">
        <v>8045340.1207172396</v>
      </c>
      <c r="G5888">
        <v>-3.2868894669108598E-2</v>
      </c>
      <c r="H5888" t="s">
        <v>128</v>
      </c>
      <c r="I5888">
        <v>2018</v>
      </c>
      <c r="J5888" t="s">
        <v>696</v>
      </c>
      <c r="K5888">
        <v>9590361.8608546164</v>
      </c>
      <c r="L5888">
        <v>1.192039331706916</v>
      </c>
      <c r="M5888" t="s">
        <v>33</v>
      </c>
    </row>
    <row r="5889" spans="1:13" x14ac:dyDescent="0.3">
      <c r="A5889">
        <v>32</v>
      </c>
      <c r="B5889" t="s">
        <v>688</v>
      </c>
      <c r="C5889" s="1">
        <v>43221</v>
      </c>
      <c r="D5889" t="s">
        <v>111</v>
      </c>
      <c r="E5889" t="str">
        <f t="shared" si="91"/>
        <v>2018/05</v>
      </c>
      <c r="F5889">
        <v>8314175.5159572298</v>
      </c>
      <c r="G5889">
        <v>1.3789553355969054E-3</v>
      </c>
      <c r="H5889" t="s">
        <v>128</v>
      </c>
      <c r="I5889">
        <v>2018</v>
      </c>
      <c r="J5889" t="s">
        <v>696</v>
      </c>
      <c r="K5889">
        <v>9590361.8608546164</v>
      </c>
      <c r="L5889">
        <v>1.1534952374349119</v>
      </c>
      <c r="M5889" t="s">
        <v>33</v>
      </c>
    </row>
    <row r="5890" spans="1:13" x14ac:dyDescent="0.3">
      <c r="A5890">
        <v>32</v>
      </c>
      <c r="B5890" t="s">
        <v>688</v>
      </c>
      <c r="C5890" s="1">
        <v>43191</v>
      </c>
      <c r="D5890" t="s">
        <v>112</v>
      </c>
      <c r="E5890" t="str">
        <f t="shared" si="91"/>
        <v>2018/04</v>
      </c>
      <c r="F5890">
        <v>8302718.5404126598</v>
      </c>
      <c r="G5890">
        <v>3.5525262050837302E-2</v>
      </c>
      <c r="H5890" t="s">
        <v>128</v>
      </c>
      <c r="I5890">
        <v>2018</v>
      </c>
      <c r="J5890" t="s">
        <v>696</v>
      </c>
      <c r="K5890">
        <v>9590361.8608546164</v>
      </c>
      <c r="L5890">
        <v>1.1550869530473038</v>
      </c>
      <c r="M5890" t="s">
        <v>33</v>
      </c>
    </row>
    <row r="5891" spans="1:13" x14ac:dyDescent="0.3">
      <c r="A5891">
        <v>32</v>
      </c>
      <c r="B5891" t="s">
        <v>688</v>
      </c>
      <c r="C5891" s="1">
        <v>43160</v>
      </c>
      <c r="D5891" t="s">
        <v>113</v>
      </c>
      <c r="E5891" t="str">
        <f t="shared" ref="E5891:E5954" si="92">TEXT(C5891,"yyyy/mm")</f>
        <v>2018/03</v>
      </c>
      <c r="F5891">
        <v>8012939.9934108797</v>
      </c>
      <c r="G5891">
        <v>-0.20314738280963876</v>
      </c>
      <c r="H5891" t="s">
        <v>128</v>
      </c>
      <c r="I5891">
        <v>2018</v>
      </c>
      <c r="J5891" t="s">
        <v>696</v>
      </c>
      <c r="K5891">
        <v>9590361.8608546164</v>
      </c>
      <c r="L5891">
        <v>1.196859313652775</v>
      </c>
      <c r="M5891" t="s">
        <v>33</v>
      </c>
    </row>
    <row r="5892" spans="1:13" x14ac:dyDescent="0.3">
      <c r="A5892">
        <v>32</v>
      </c>
      <c r="B5892" t="s">
        <v>688</v>
      </c>
      <c r="C5892" s="1">
        <v>43132</v>
      </c>
      <c r="D5892" t="s">
        <v>114</v>
      </c>
      <c r="E5892" t="str">
        <f t="shared" si="92"/>
        <v>2018/02</v>
      </c>
      <c r="F5892">
        <v>9817879.0556216408</v>
      </c>
      <c r="G5892">
        <v>3.092505901270062E-2</v>
      </c>
      <c r="H5892" t="s">
        <v>13</v>
      </c>
      <c r="I5892">
        <v>2018</v>
      </c>
      <c r="J5892" t="s">
        <v>696</v>
      </c>
      <c r="K5892">
        <v>9590361.8608546164</v>
      </c>
      <c r="L5892">
        <v>0.97682623777721622</v>
      </c>
      <c r="M5892" t="s">
        <v>33</v>
      </c>
    </row>
    <row r="5893" spans="1:13" x14ac:dyDescent="0.3">
      <c r="A5893">
        <v>32</v>
      </c>
      <c r="B5893" t="s">
        <v>688</v>
      </c>
      <c r="C5893" s="1">
        <v>43101</v>
      </c>
      <c r="D5893" t="s">
        <v>115</v>
      </c>
      <c r="E5893" t="str">
        <f t="shared" si="92"/>
        <v>2018/01</v>
      </c>
      <c r="F5893">
        <v>9518907.2534183394</v>
      </c>
      <c r="G5893">
        <v>-3.6709234703127716E-2</v>
      </c>
      <c r="H5893" t="s">
        <v>13</v>
      </c>
      <c r="I5893">
        <v>2018</v>
      </c>
      <c r="J5893" t="s">
        <v>696</v>
      </c>
      <c r="K5893">
        <v>9590361.8608546164</v>
      </c>
      <c r="L5893">
        <v>1.0075065977148392</v>
      </c>
      <c r="M5893" t="s">
        <v>33</v>
      </c>
    </row>
    <row r="5894" spans="1:13" x14ac:dyDescent="0.3">
      <c r="A5894">
        <v>32</v>
      </c>
      <c r="B5894" t="s">
        <v>688</v>
      </c>
      <c r="C5894" s="1">
        <v>43070</v>
      </c>
      <c r="D5894" t="s">
        <v>116</v>
      </c>
      <c r="E5894" t="str">
        <f t="shared" si="92"/>
        <v>2017/12</v>
      </c>
      <c r="F5894">
        <v>9874831.9469636809</v>
      </c>
      <c r="G5894">
        <v>9.8345443556454321E-3</v>
      </c>
      <c r="H5894" t="s">
        <v>128</v>
      </c>
      <c r="I5894">
        <v>2017</v>
      </c>
      <c r="J5894" t="s">
        <v>697</v>
      </c>
      <c r="K5894">
        <v>8437141.8171166554</v>
      </c>
      <c r="L5894">
        <v>0.85440864841359787</v>
      </c>
      <c r="M5894" t="s">
        <v>33</v>
      </c>
    </row>
    <row r="5895" spans="1:13" x14ac:dyDescent="0.3">
      <c r="A5895">
        <v>32</v>
      </c>
      <c r="B5895" t="s">
        <v>688</v>
      </c>
      <c r="C5895" s="1">
        <v>43040</v>
      </c>
      <c r="D5895" t="s">
        <v>118</v>
      </c>
      <c r="E5895" t="str">
        <f t="shared" si="92"/>
        <v>2017/11</v>
      </c>
      <c r="F5895">
        <v>9778193.4508559704</v>
      </c>
      <c r="G5895">
        <v>6.4677344485500179E-2</v>
      </c>
      <c r="H5895" t="s">
        <v>13</v>
      </c>
      <c r="I5895">
        <v>2017</v>
      </c>
      <c r="J5895" t="s">
        <v>697</v>
      </c>
      <c r="K5895">
        <v>8437141.8171166554</v>
      </c>
      <c r="L5895">
        <v>0.8628528224074028</v>
      </c>
      <c r="M5895" t="s">
        <v>33</v>
      </c>
    </row>
    <row r="5896" spans="1:13" x14ac:dyDescent="0.3">
      <c r="A5896">
        <v>32</v>
      </c>
      <c r="B5896" t="s">
        <v>688</v>
      </c>
      <c r="C5896" s="1">
        <v>43009</v>
      </c>
      <c r="D5896" t="s">
        <v>119</v>
      </c>
      <c r="E5896" t="str">
        <f t="shared" si="92"/>
        <v>2017/10</v>
      </c>
      <c r="F5896">
        <v>9165783.8470522091</v>
      </c>
      <c r="G5896">
        <v>4.2842452213310872E-2</v>
      </c>
      <c r="H5896" t="s">
        <v>128</v>
      </c>
      <c r="I5896">
        <v>2017</v>
      </c>
      <c r="J5896" t="s">
        <v>697</v>
      </c>
      <c r="K5896">
        <v>8437141.8171166554</v>
      </c>
      <c r="L5896">
        <v>0.92050412249576552</v>
      </c>
      <c r="M5896" t="s">
        <v>33</v>
      </c>
    </row>
    <row r="5897" spans="1:13" x14ac:dyDescent="0.3">
      <c r="A5897">
        <v>32</v>
      </c>
      <c r="B5897" t="s">
        <v>688</v>
      </c>
      <c r="C5897" s="1">
        <v>42979</v>
      </c>
      <c r="D5897" t="s">
        <v>120</v>
      </c>
      <c r="E5897" t="str">
        <f t="shared" si="92"/>
        <v>2017/09</v>
      </c>
      <c r="F5897">
        <v>8781392.1259001195</v>
      </c>
      <c r="G5897">
        <v>-4.5662519707813463E-3</v>
      </c>
      <c r="H5897" t="s">
        <v>128</v>
      </c>
      <c r="I5897">
        <v>2017</v>
      </c>
      <c r="J5897" t="s">
        <v>697</v>
      </c>
      <c r="K5897">
        <v>8437141.8171166554</v>
      </c>
      <c r="L5897">
        <v>0.96079775235544707</v>
      </c>
      <c r="M5897" t="s">
        <v>33</v>
      </c>
    </row>
    <row r="5898" spans="1:13" x14ac:dyDescent="0.3">
      <c r="A5898">
        <v>32</v>
      </c>
      <c r="B5898" t="s">
        <v>688</v>
      </c>
      <c r="C5898" s="1">
        <v>42948</v>
      </c>
      <c r="D5898" t="s">
        <v>121</v>
      </c>
      <c r="E5898" t="str">
        <f t="shared" si="92"/>
        <v>2017/08</v>
      </c>
      <c r="F5898">
        <v>8821581.8634034097</v>
      </c>
      <c r="G5898">
        <v>1.0398282148271298E-2</v>
      </c>
      <c r="H5898" t="s">
        <v>128</v>
      </c>
      <c r="I5898">
        <v>2017</v>
      </c>
      <c r="J5898" t="s">
        <v>697</v>
      </c>
      <c r="K5898">
        <v>8437141.8171166554</v>
      </c>
      <c r="L5898">
        <v>0.95642050912868415</v>
      </c>
      <c r="M5898" t="s">
        <v>33</v>
      </c>
    </row>
    <row r="5899" spans="1:13" x14ac:dyDescent="0.3">
      <c r="A5899">
        <v>32</v>
      </c>
      <c r="B5899" t="s">
        <v>688</v>
      </c>
      <c r="C5899" s="1">
        <v>42917</v>
      </c>
      <c r="D5899" t="s">
        <v>122</v>
      </c>
      <c r="E5899" t="str">
        <f t="shared" si="92"/>
        <v>2017/07</v>
      </c>
      <c r="F5899">
        <v>8730327.8310114909</v>
      </c>
      <c r="G5899">
        <v>-2.8843890505681955E-2</v>
      </c>
      <c r="H5899" t="s">
        <v>128</v>
      </c>
      <c r="I5899">
        <v>2017</v>
      </c>
      <c r="J5899" t="s">
        <v>697</v>
      </c>
      <c r="K5899">
        <v>8437141.8171166554</v>
      </c>
      <c r="L5899">
        <v>0.96641752525565039</v>
      </c>
      <c r="M5899" t="s">
        <v>33</v>
      </c>
    </row>
    <row r="5900" spans="1:13" x14ac:dyDescent="0.3">
      <c r="A5900">
        <v>32</v>
      </c>
      <c r="B5900" t="s">
        <v>688</v>
      </c>
      <c r="C5900" s="1">
        <v>42887</v>
      </c>
      <c r="D5900" t="s">
        <v>123</v>
      </c>
      <c r="E5900" t="str">
        <f t="shared" si="92"/>
        <v>2017/06</v>
      </c>
      <c r="F5900">
        <v>8985811.3071161695</v>
      </c>
      <c r="G5900">
        <v>-8.0758927660436838E-2</v>
      </c>
      <c r="H5900" t="s">
        <v>128</v>
      </c>
      <c r="I5900">
        <v>2017</v>
      </c>
      <c r="J5900" t="s">
        <v>697</v>
      </c>
      <c r="K5900">
        <v>8437141.8171166554</v>
      </c>
      <c r="L5900">
        <v>0.9389404616625987</v>
      </c>
      <c r="M5900" t="s">
        <v>33</v>
      </c>
    </row>
    <row r="5901" spans="1:13" x14ac:dyDescent="0.3">
      <c r="A5901">
        <v>32</v>
      </c>
      <c r="B5901" t="s">
        <v>688</v>
      </c>
      <c r="C5901" s="1">
        <v>42856</v>
      </c>
      <c r="D5901" t="s">
        <v>124</v>
      </c>
      <c r="E5901" t="str">
        <f t="shared" si="92"/>
        <v>2017/05</v>
      </c>
      <c r="F5901">
        <v>9741603.5492249392</v>
      </c>
      <c r="G5901">
        <v>-5.2958333179038641E-2</v>
      </c>
      <c r="H5901" t="s">
        <v>128</v>
      </c>
      <c r="I5901">
        <v>2017</v>
      </c>
      <c r="J5901" t="s">
        <v>697</v>
      </c>
      <c r="K5901">
        <v>8437141.8171166554</v>
      </c>
      <c r="L5901">
        <v>0.86609373646579269</v>
      </c>
      <c r="M5901" t="s">
        <v>33</v>
      </c>
    </row>
    <row r="5902" spans="1:13" x14ac:dyDescent="0.3">
      <c r="A5902">
        <v>32</v>
      </c>
      <c r="B5902" t="s">
        <v>688</v>
      </c>
      <c r="C5902" s="1">
        <v>42826</v>
      </c>
      <c r="D5902" t="s">
        <v>125</v>
      </c>
      <c r="E5902" t="str">
        <f t="shared" si="92"/>
        <v>2017/04</v>
      </c>
      <c r="F5902">
        <v>10271407.587485399</v>
      </c>
      <c r="G5902">
        <v>4.0482289594957796E-2</v>
      </c>
      <c r="H5902" t="s">
        <v>13</v>
      </c>
      <c r="I5902">
        <v>2017</v>
      </c>
      <c r="J5902" t="s">
        <v>697</v>
      </c>
      <c r="K5902">
        <v>8437141.8171166554</v>
      </c>
      <c r="L5902">
        <v>0.82142021385621977</v>
      </c>
      <c r="M5902" t="s">
        <v>33</v>
      </c>
    </row>
    <row r="5903" spans="1:13" x14ac:dyDescent="0.3">
      <c r="A5903">
        <v>32</v>
      </c>
      <c r="B5903" t="s">
        <v>688</v>
      </c>
      <c r="C5903" s="1">
        <v>42795</v>
      </c>
      <c r="D5903" t="s">
        <v>126</v>
      </c>
      <c r="E5903" t="str">
        <f t="shared" si="92"/>
        <v>2017/03</v>
      </c>
      <c r="F5903">
        <v>9863901.5308387596</v>
      </c>
      <c r="G5903">
        <v>-1.0006468603410588E-2</v>
      </c>
      <c r="H5903" t="s">
        <v>13</v>
      </c>
      <c r="I5903">
        <v>2017</v>
      </c>
      <c r="J5903" t="s">
        <v>697</v>
      </c>
      <c r="K5903">
        <v>8437141.8171166554</v>
      </c>
      <c r="L5903">
        <v>0.85535543828560678</v>
      </c>
      <c r="M5903" t="s">
        <v>33</v>
      </c>
    </row>
    <row r="5904" spans="1:13" x14ac:dyDescent="0.3">
      <c r="A5904">
        <v>32</v>
      </c>
      <c r="B5904" t="s">
        <v>688</v>
      </c>
      <c r="C5904" s="1">
        <v>42767</v>
      </c>
      <c r="D5904" t="s">
        <v>127</v>
      </c>
      <c r="E5904" t="str">
        <f t="shared" si="92"/>
        <v>2017/02</v>
      </c>
      <c r="F5904">
        <v>9963099.8364586104</v>
      </c>
      <c r="G5904">
        <v>-2.0939866580940991E-2</v>
      </c>
      <c r="H5904" t="s">
        <v>13</v>
      </c>
      <c r="I5904">
        <v>2017</v>
      </c>
      <c r="J5904" t="s">
        <v>697</v>
      </c>
      <c r="K5904">
        <v>8437141.8171166554</v>
      </c>
      <c r="L5904">
        <v>0.84683903158754681</v>
      </c>
      <c r="M5904" t="s">
        <v>33</v>
      </c>
    </row>
    <row r="5905" spans="1:13" x14ac:dyDescent="0.3">
      <c r="A5905">
        <v>32</v>
      </c>
      <c r="B5905" t="s">
        <v>688</v>
      </c>
      <c r="C5905" s="1">
        <v>42736</v>
      </c>
      <c r="D5905" t="s">
        <v>129</v>
      </c>
      <c r="E5905" t="str">
        <f t="shared" si="92"/>
        <v>2017/01</v>
      </c>
      <c r="F5905">
        <v>10173925.4443406</v>
      </c>
      <c r="G5905">
        <v>5.115590314413121E-2</v>
      </c>
      <c r="H5905" t="s">
        <v>13</v>
      </c>
      <c r="I5905">
        <v>2017</v>
      </c>
      <c r="J5905" t="s">
        <v>697</v>
      </c>
      <c r="K5905">
        <v>8437141.8171166554</v>
      </c>
      <c r="L5905">
        <v>0.82929070625438317</v>
      </c>
      <c r="M5905" t="s">
        <v>33</v>
      </c>
    </row>
    <row r="5906" spans="1:13" x14ac:dyDescent="0.3">
      <c r="A5906">
        <v>32</v>
      </c>
      <c r="B5906" t="s">
        <v>688</v>
      </c>
      <c r="C5906" s="1">
        <v>42705</v>
      </c>
      <c r="D5906" t="s">
        <v>130</v>
      </c>
      <c r="E5906" t="str">
        <f t="shared" si="92"/>
        <v>2016/12</v>
      </c>
      <c r="F5906">
        <v>9666557.1812037807</v>
      </c>
      <c r="G5906">
        <v>-6.1093067842334118E-3</v>
      </c>
      <c r="H5906" t="s">
        <v>13</v>
      </c>
      <c r="I5906">
        <v>2016</v>
      </c>
      <c r="J5906" t="s">
        <v>698</v>
      </c>
      <c r="K5906">
        <v>8848681.2872329485</v>
      </c>
      <c r="L5906">
        <v>0.91539119061322494</v>
      </c>
      <c r="M5906" t="s">
        <v>33</v>
      </c>
    </row>
    <row r="5907" spans="1:13" x14ac:dyDescent="0.3">
      <c r="A5907">
        <v>32</v>
      </c>
      <c r="B5907" t="s">
        <v>688</v>
      </c>
      <c r="C5907" s="1">
        <v>42675</v>
      </c>
      <c r="D5907" t="s">
        <v>132</v>
      </c>
      <c r="E5907" t="str">
        <f t="shared" si="92"/>
        <v>2016/11</v>
      </c>
      <c r="F5907">
        <v>9725793.9079954997</v>
      </c>
      <c r="G5907">
        <v>-2.5685260995502026E-2</v>
      </c>
      <c r="H5907" t="s">
        <v>13</v>
      </c>
      <c r="I5907">
        <v>2016</v>
      </c>
      <c r="J5907" t="s">
        <v>698</v>
      </c>
      <c r="K5907">
        <v>8848681.2872329485</v>
      </c>
      <c r="L5907">
        <v>0.90981583312787617</v>
      </c>
      <c r="M5907" t="s">
        <v>33</v>
      </c>
    </row>
    <row r="5908" spans="1:13" x14ac:dyDescent="0.3">
      <c r="A5908">
        <v>32</v>
      </c>
      <c r="B5908" t="s">
        <v>688</v>
      </c>
      <c r="C5908" s="1">
        <v>42644</v>
      </c>
      <c r="D5908" t="s">
        <v>133</v>
      </c>
      <c r="E5908" t="str">
        <f t="shared" si="92"/>
        <v>2016/10</v>
      </c>
      <c r="F5908">
        <v>9978839.3199287597</v>
      </c>
      <c r="G5908">
        <v>-4.4666936196270435E-2</v>
      </c>
      <c r="H5908" t="s">
        <v>13</v>
      </c>
      <c r="I5908">
        <v>2016</v>
      </c>
      <c r="J5908" t="s">
        <v>698</v>
      </c>
      <c r="K5908">
        <v>8848681.2872329485</v>
      </c>
      <c r="L5908">
        <v>0.8867445404758878</v>
      </c>
      <c r="M5908" t="s">
        <v>33</v>
      </c>
    </row>
    <row r="5909" spans="1:13" x14ac:dyDescent="0.3">
      <c r="A5909">
        <v>32</v>
      </c>
      <c r="B5909" t="s">
        <v>688</v>
      </c>
      <c r="C5909" s="1">
        <v>42614</v>
      </c>
      <c r="D5909" t="s">
        <v>134</v>
      </c>
      <c r="E5909" t="str">
        <f t="shared" si="92"/>
        <v>2016/09</v>
      </c>
      <c r="F5909">
        <v>10434667.9491693</v>
      </c>
      <c r="G5909">
        <v>1.5230954781985778E-2</v>
      </c>
      <c r="H5909" t="s">
        <v>13</v>
      </c>
      <c r="I5909">
        <v>2016</v>
      </c>
      <c r="J5909" t="s">
        <v>698</v>
      </c>
      <c r="K5909">
        <v>8848681.2872329485</v>
      </c>
      <c r="L5909">
        <v>0.84800794144459457</v>
      </c>
      <c r="M5909" t="s">
        <v>33</v>
      </c>
    </row>
    <row r="5910" spans="1:13" x14ac:dyDescent="0.3">
      <c r="A5910">
        <v>32</v>
      </c>
      <c r="B5910" t="s">
        <v>688</v>
      </c>
      <c r="C5910" s="1">
        <v>42583</v>
      </c>
      <c r="D5910" t="s">
        <v>135</v>
      </c>
      <c r="E5910" t="str">
        <f t="shared" si="92"/>
        <v>2016/08</v>
      </c>
      <c r="F5910">
        <v>10276942.199467201</v>
      </c>
      <c r="G5910">
        <v>9.4556353145048372E-2</v>
      </c>
      <c r="H5910" t="s">
        <v>13</v>
      </c>
      <c r="I5910">
        <v>2016</v>
      </c>
      <c r="J5910" t="s">
        <v>698</v>
      </c>
      <c r="K5910">
        <v>8848681.2872329485</v>
      </c>
      <c r="L5910">
        <v>0.86102277462373011</v>
      </c>
      <c r="M5910" t="s">
        <v>33</v>
      </c>
    </row>
    <row r="5911" spans="1:13" x14ac:dyDescent="0.3">
      <c r="A5911">
        <v>32</v>
      </c>
      <c r="B5911" t="s">
        <v>688</v>
      </c>
      <c r="C5911" s="1">
        <v>42552</v>
      </c>
      <c r="D5911" t="s">
        <v>136</v>
      </c>
      <c r="E5911" t="str">
        <f t="shared" si="92"/>
        <v>2016/07</v>
      </c>
      <c r="F5911">
        <v>9349720.1392426006</v>
      </c>
      <c r="G5911">
        <v>3.8315001228173148E-2</v>
      </c>
      <c r="H5911" t="s">
        <v>13</v>
      </c>
      <c r="I5911">
        <v>2016</v>
      </c>
      <c r="J5911" t="s">
        <v>698</v>
      </c>
      <c r="K5911">
        <v>8848681.2872329485</v>
      </c>
      <c r="L5911">
        <v>0.94641135300866452</v>
      </c>
      <c r="M5911" t="s">
        <v>33</v>
      </c>
    </row>
    <row r="5912" spans="1:13" x14ac:dyDescent="0.3">
      <c r="A5912">
        <v>32</v>
      </c>
      <c r="B5912" t="s">
        <v>688</v>
      </c>
      <c r="C5912" s="1">
        <v>42522</v>
      </c>
      <c r="D5912" t="s">
        <v>137</v>
      </c>
      <c r="E5912" t="str">
        <f t="shared" si="92"/>
        <v>2016/06</v>
      </c>
      <c r="F5912">
        <v>8998261.6618084107</v>
      </c>
      <c r="G5912">
        <v>-0.13169427218977747</v>
      </c>
      <c r="H5912" t="s">
        <v>13</v>
      </c>
      <c r="I5912">
        <v>2016</v>
      </c>
      <c r="J5912" t="s">
        <v>698</v>
      </c>
      <c r="K5912">
        <v>8848681.2872329485</v>
      </c>
      <c r="L5912">
        <v>0.98337674762111771</v>
      </c>
      <c r="M5912" t="s">
        <v>33</v>
      </c>
    </row>
    <row r="5913" spans="1:13" x14ac:dyDescent="0.3">
      <c r="A5913">
        <v>32</v>
      </c>
      <c r="B5913" t="s">
        <v>688</v>
      </c>
      <c r="C5913" s="1">
        <v>42491</v>
      </c>
      <c r="D5913" t="s">
        <v>138</v>
      </c>
      <c r="E5913" t="str">
        <f t="shared" si="92"/>
        <v>2016/05</v>
      </c>
      <c r="F5913">
        <v>10264852.5105785</v>
      </c>
      <c r="G5913">
        <v>6.9482034623914949E-3</v>
      </c>
      <c r="H5913" t="s">
        <v>13</v>
      </c>
      <c r="I5913">
        <v>2016</v>
      </c>
      <c r="J5913" t="s">
        <v>698</v>
      </c>
      <c r="K5913">
        <v>8848681.2872329485</v>
      </c>
      <c r="L5913">
        <v>0.86203686590858386</v>
      </c>
      <c r="M5913" t="s">
        <v>33</v>
      </c>
    </row>
    <row r="5914" spans="1:13" x14ac:dyDescent="0.3">
      <c r="A5914">
        <v>32</v>
      </c>
      <c r="B5914" t="s">
        <v>688</v>
      </c>
      <c r="C5914" s="1">
        <v>42461</v>
      </c>
      <c r="D5914" t="s">
        <v>139</v>
      </c>
      <c r="E5914" t="str">
        <f t="shared" si="92"/>
        <v>2016/04</v>
      </c>
      <c r="F5914">
        <v>10193777.434811199</v>
      </c>
      <c r="G5914">
        <v>-3.6295920906587675E-2</v>
      </c>
      <c r="H5914" t="s">
        <v>13</v>
      </c>
      <c r="I5914">
        <v>2016</v>
      </c>
      <c r="J5914" t="s">
        <v>698</v>
      </c>
      <c r="K5914">
        <v>8848681.2872329485</v>
      </c>
      <c r="L5914">
        <v>0.86804733022865299</v>
      </c>
      <c r="M5914" t="s">
        <v>33</v>
      </c>
    </row>
    <row r="5915" spans="1:13" x14ac:dyDescent="0.3">
      <c r="A5915">
        <v>32</v>
      </c>
      <c r="B5915" t="s">
        <v>688</v>
      </c>
      <c r="C5915" s="1">
        <v>42430</v>
      </c>
      <c r="D5915" t="s">
        <v>140</v>
      </c>
      <c r="E5915" t="str">
        <f t="shared" si="92"/>
        <v>2016/03</v>
      </c>
      <c r="F5915">
        <v>10570566.564482899</v>
      </c>
      <c r="G5915">
        <v>0.11952636278994093</v>
      </c>
      <c r="H5915" t="s">
        <v>13</v>
      </c>
      <c r="I5915">
        <v>2016</v>
      </c>
      <c r="J5915" t="s">
        <v>698</v>
      </c>
      <c r="K5915">
        <v>8848681.2872329485</v>
      </c>
      <c r="L5915">
        <v>0.83710567766202004</v>
      </c>
      <c r="M5915" t="s">
        <v>33</v>
      </c>
    </row>
    <row r="5916" spans="1:13" x14ac:dyDescent="0.3">
      <c r="A5916">
        <v>32</v>
      </c>
      <c r="B5916" t="s">
        <v>688</v>
      </c>
      <c r="C5916" s="1">
        <v>42401</v>
      </c>
      <c r="D5916" t="s">
        <v>141</v>
      </c>
      <c r="E5916" t="str">
        <f t="shared" si="92"/>
        <v>2016/02</v>
      </c>
      <c r="F5916">
        <v>9379693.0334409904</v>
      </c>
      <c r="G5916">
        <v>1.8049244370548414E-2</v>
      </c>
      <c r="H5916" t="s">
        <v>13</v>
      </c>
      <c r="I5916">
        <v>2016</v>
      </c>
      <c r="J5916" t="s">
        <v>698</v>
      </c>
      <c r="K5916">
        <v>8848681.2872329485</v>
      </c>
      <c r="L5916">
        <v>0.94338708694252038</v>
      </c>
      <c r="M5916" t="s">
        <v>33</v>
      </c>
    </row>
    <row r="5917" spans="1:13" x14ac:dyDescent="0.3">
      <c r="A5917">
        <v>32</v>
      </c>
      <c r="B5917" t="s">
        <v>688</v>
      </c>
      <c r="C5917" s="1">
        <v>42370</v>
      </c>
      <c r="D5917" t="s">
        <v>142</v>
      </c>
      <c r="E5917" t="str">
        <f t="shared" si="92"/>
        <v>2016/01</v>
      </c>
      <c r="F5917">
        <v>9211915.3467858993</v>
      </c>
      <c r="G5917">
        <v>-0.1958967602680724</v>
      </c>
      <c r="H5917" t="s">
        <v>13</v>
      </c>
      <c r="I5917">
        <v>2016</v>
      </c>
      <c r="J5917" t="s">
        <v>698</v>
      </c>
      <c r="K5917">
        <v>8848681.2872329485</v>
      </c>
      <c r="L5917">
        <v>0.96056910578540156</v>
      </c>
      <c r="M5917" t="s">
        <v>33</v>
      </c>
    </row>
    <row r="5918" spans="1:13" x14ac:dyDescent="0.3">
      <c r="A5918">
        <v>32</v>
      </c>
      <c r="B5918" t="s">
        <v>688</v>
      </c>
      <c r="C5918" s="1">
        <v>42339</v>
      </c>
      <c r="D5918" t="s">
        <v>143</v>
      </c>
      <c r="E5918" t="str">
        <f t="shared" si="92"/>
        <v>2015/12</v>
      </c>
      <c r="F5918">
        <v>11205385.968265601</v>
      </c>
      <c r="G5918">
        <v>-7.0018699595395709E-2</v>
      </c>
      <c r="H5918" t="s">
        <v>13</v>
      </c>
      <c r="I5918">
        <v>2015</v>
      </c>
      <c r="J5918" t="s">
        <v>699</v>
      </c>
      <c r="K5918">
        <v>9395425.3715941068</v>
      </c>
      <c r="L5918">
        <v>0.83847405151438581</v>
      </c>
      <c r="M5918" t="s">
        <v>33</v>
      </c>
    </row>
    <row r="5919" spans="1:13" x14ac:dyDescent="0.3">
      <c r="A5919">
        <v>32</v>
      </c>
      <c r="B5919" t="s">
        <v>688</v>
      </c>
      <c r="C5919" s="1">
        <v>42309</v>
      </c>
      <c r="D5919" t="s">
        <v>145</v>
      </c>
      <c r="E5919" t="str">
        <f t="shared" si="92"/>
        <v>2015/11</v>
      </c>
      <c r="F5919">
        <v>12018092.856448701</v>
      </c>
      <c r="G5919">
        <v>-1.9076476531623834E-4</v>
      </c>
      <c r="H5919" t="s">
        <v>13</v>
      </c>
      <c r="I5919">
        <v>2015</v>
      </c>
      <c r="J5919" t="s">
        <v>699</v>
      </c>
      <c r="K5919">
        <v>9395425.3715941068</v>
      </c>
      <c r="L5919">
        <v>0.78177340480046997</v>
      </c>
      <c r="M5919" t="s">
        <v>33</v>
      </c>
    </row>
    <row r="5920" spans="1:13" x14ac:dyDescent="0.3">
      <c r="A5920">
        <v>32</v>
      </c>
      <c r="B5920" t="s">
        <v>688</v>
      </c>
      <c r="C5920" s="1">
        <v>42278</v>
      </c>
      <c r="D5920" t="s">
        <v>146</v>
      </c>
      <c r="E5920" t="str">
        <f t="shared" si="92"/>
        <v>2015/10</v>
      </c>
      <c r="F5920">
        <v>12020385.703802301</v>
      </c>
      <c r="G5920">
        <v>-1.6038028491138188E-2</v>
      </c>
      <c r="H5920" t="s">
        <v>13</v>
      </c>
      <c r="I5920">
        <v>2015</v>
      </c>
      <c r="J5920" t="s">
        <v>699</v>
      </c>
      <c r="K5920">
        <v>9395425.3715941068</v>
      </c>
      <c r="L5920">
        <v>0.78162428420430274</v>
      </c>
      <c r="M5920" t="s">
        <v>33</v>
      </c>
    </row>
    <row r="5921" spans="1:13" x14ac:dyDescent="0.3">
      <c r="A5921">
        <v>32</v>
      </c>
      <c r="B5921" t="s">
        <v>688</v>
      </c>
      <c r="C5921" s="1">
        <v>42248</v>
      </c>
      <c r="D5921" t="s">
        <v>147</v>
      </c>
      <c r="E5921" t="str">
        <f t="shared" si="92"/>
        <v>2015/09</v>
      </c>
      <c r="F5921">
        <v>12214723.221940501</v>
      </c>
      <c r="G5921">
        <v>3.4392756094397503E-3</v>
      </c>
      <c r="H5921" t="s">
        <v>13</v>
      </c>
      <c r="I5921">
        <v>2015</v>
      </c>
      <c r="J5921" t="s">
        <v>699</v>
      </c>
      <c r="K5921">
        <v>9395425.3715941068</v>
      </c>
      <c r="L5921">
        <v>0.76918856046756134</v>
      </c>
      <c r="M5921" t="s">
        <v>33</v>
      </c>
    </row>
    <row r="5922" spans="1:13" x14ac:dyDescent="0.3">
      <c r="A5922">
        <v>32</v>
      </c>
      <c r="B5922" t="s">
        <v>688</v>
      </c>
      <c r="C5922" s="1">
        <v>42217</v>
      </c>
      <c r="D5922" t="s">
        <v>148</v>
      </c>
      <c r="E5922" t="str">
        <f t="shared" si="92"/>
        <v>2015/08</v>
      </c>
      <c r="F5922">
        <v>12172785.581178401</v>
      </c>
      <c r="G5922">
        <v>-1.62851220329965E-2</v>
      </c>
      <c r="H5922" t="s">
        <v>13</v>
      </c>
      <c r="I5922">
        <v>2015</v>
      </c>
      <c r="J5922" t="s">
        <v>699</v>
      </c>
      <c r="K5922">
        <v>9395425.3715941068</v>
      </c>
      <c r="L5922">
        <v>0.77183856636079606</v>
      </c>
      <c r="M5922" t="s">
        <v>33</v>
      </c>
    </row>
    <row r="5923" spans="1:13" x14ac:dyDescent="0.3">
      <c r="A5923">
        <v>32</v>
      </c>
      <c r="B5923" t="s">
        <v>688</v>
      </c>
      <c r="C5923" s="1">
        <v>42186</v>
      </c>
      <c r="D5923" t="s">
        <v>149</v>
      </c>
      <c r="E5923" t="str">
        <f t="shared" si="92"/>
        <v>2015/07</v>
      </c>
      <c r="F5923">
        <v>12372643.820826201</v>
      </c>
      <c r="G5923">
        <v>3.541005197787242E-2</v>
      </c>
      <c r="H5923" t="s">
        <v>13</v>
      </c>
      <c r="I5923">
        <v>2015</v>
      </c>
      <c r="J5923" t="s">
        <v>699</v>
      </c>
      <c r="K5923">
        <v>9395425.3715941068</v>
      </c>
      <c r="L5923">
        <v>0.75937087559081728</v>
      </c>
      <c r="M5923" t="s">
        <v>33</v>
      </c>
    </row>
    <row r="5924" spans="1:13" x14ac:dyDescent="0.3">
      <c r="A5924">
        <v>32</v>
      </c>
      <c r="B5924" t="s">
        <v>688</v>
      </c>
      <c r="C5924" s="1">
        <v>42156</v>
      </c>
      <c r="D5924" t="s">
        <v>150</v>
      </c>
      <c r="E5924" t="str">
        <f t="shared" si="92"/>
        <v>2015/06</v>
      </c>
      <c r="F5924">
        <v>11942193.962427899</v>
      </c>
      <c r="G5924">
        <v>-6.5703909811807168E-2</v>
      </c>
      <c r="H5924" t="s">
        <v>13</v>
      </c>
      <c r="I5924">
        <v>2015</v>
      </c>
      <c r="J5924" t="s">
        <v>699</v>
      </c>
      <c r="K5924">
        <v>9395425.3715941068</v>
      </c>
      <c r="L5924">
        <v>0.78674198402350992</v>
      </c>
      <c r="M5924" t="s">
        <v>33</v>
      </c>
    </row>
    <row r="5925" spans="1:13" x14ac:dyDescent="0.3">
      <c r="A5925">
        <v>32</v>
      </c>
      <c r="B5925" t="s">
        <v>688</v>
      </c>
      <c r="C5925" s="1">
        <v>42125</v>
      </c>
      <c r="D5925" t="s">
        <v>151</v>
      </c>
      <c r="E5925" t="str">
        <f t="shared" si="92"/>
        <v>2015/05</v>
      </c>
      <c r="F5925">
        <v>12753193.997545499</v>
      </c>
      <c r="G5925">
        <v>4.5221494311796659E-2</v>
      </c>
      <c r="H5925" t="s">
        <v>13</v>
      </c>
      <c r="I5925">
        <v>2015</v>
      </c>
      <c r="J5925" t="s">
        <v>699</v>
      </c>
      <c r="K5925">
        <v>9395425.3715941068</v>
      </c>
      <c r="L5925">
        <v>0.73671155425083046</v>
      </c>
      <c r="M5925" t="s">
        <v>33</v>
      </c>
    </row>
    <row r="5926" spans="1:13" x14ac:dyDescent="0.3">
      <c r="A5926">
        <v>32</v>
      </c>
      <c r="B5926" t="s">
        <v>688</v>
      </c>
      <c r="C5926" s="1">
        <v>42095</v>
      </c>
      <c r="D5926" t="s">
        <v>152</v>
      </c>
      <c r="E5926" t="str">
        <f t="shared" si="92"/>
        <v>2015/04</v>
      </c>
      <c r="F5926">
        <v>12189321.182651401</v>
      </c>
      <c r="G5926">
        <v>-8.0090432853010249E-2</v>
      </c>
      <c r="H5926" t="s">
        <v>13</v>
      </c>
      <c r="I5926">
        <v>2015</v>
      </c>
      <c r="J5926" t="s">
        <v>699</v>
      </c>
      <c r="K5926">
        <v>9395425.3715941068</v>
      </c>
      <c r="L5926">
        <v>0.77079151749371078</v>
      </c>
      <c r="M5926" t="s">
        <v>33</v>
      </c>
    </row>
    <row r="5927" spans="1:13" x14ac:dyDescent="0.3">
      <c r="A5927">
        <v>32</v>
      </c>
      <c r="B5927" t="s">
        <v>688</v>
      </c>
      <c r="C5927" s="1">
        <v>42064</v>
      </c>
      <c r="D5927" t="s">
        <v>153</v>
      </c>
      <c r="E5927" t="str">
        <f t="shared" si="92"/>
        <v>2015/03</v>
      </c>
      <c r="F5927">
        <v>13205728.178580699</v>
      </c>
      <c r="G5927">
        <v>3.9025645117326938E-2</v>
      </c>
      <c r="H5927" t="s">
        <v>13</v>
      </c>
      <c r="I5927">
        <v>2015</v>
      </c>
      <c r="J5927" t="s">
        <v>699</v>
      </c>
      <c r="K5927">
        <v>9395425.3715941068</v>
      </c>
      <c r="L5927">
        <v>0.71146590665353915</v>
      </c>
      <c r="M5927" t="s">
        <v>33</v>
      </c>
    </row>
    <row r="5928" spans="1:13" x14ac:dyDescent="0.3">
      <c r="A5928">
        <v>32</v>
      </c>
      <c r="B5928" t="s">
        <v>688</v>
      </c>
      <c r="C5928" s="1">
        <v>42036</v>
      </c>
      <c r="D5928" t="s">
        <v>154</v>
      </c>
      <c r="E5928" t="str">
        <f t="shared" si="92"/>
        <v>2015/02</v>
      </c>
      <c r="F5928">
        <v>12700292.735870499</v>
      </c>
      <c r="G5928">
        <v>6.1576669128250446E-2</v>
      </c>
      <c r="H5928" t="s">
        <v>13</v>
      </c>
      <c r="I5928">
        <v>2015</v>
      </c>
      <c r="J5928" t="s">
        <v>699</v>
      </c>
      <c r="K5928">
        <v>9395425.3715941068</v>
      </c>
      <c r="L5928">
        <v>0.73978022136905719</v>
      </c>
      <c r="M5928" t="s">
        <v>33</v>
      </c>
    </row>
    <row r="5929" spans="1:13" x14ac:dyDescent="0.3">
      <c r="A5929">
        <v>88</v>
      </c>
      <c r="B5929" t="s">
        <v>700</v>
      </c>
      <c r="C5929" s="1">
        <v>45901</v>
      </c>
      <c r="D5929" t="s">
        <v>12</v>
      </c>
      <c r="E5929" t="str">
        <f t="shared" si="92"/>
        <v>2025/09</v>
      </c>
      <c r="F5929">
        <v>5824653.70274413</v>
      </c>
      <c r="G5929">
        <v>4.9311362615633597E-2</v>
      </c>
      <c r="H5929" t="s">
        <v>128</v>
      </c>
      <c r="I5929">
        <v>2025</v>
      </c>
      <c r="J5929" t="s">
        <v>701</v>
      </c>
      <c r="K5929">
        <v>8428510.1542042252</v>
      </c>
      <c r="L5929">
        <v>1.4470405597217493</v>
      </c>
      <c r="M5929" t="s">
        <v>33</v>
      </c>
    </row>
    <row r="5930" spans="1:13" x14ac:dyDescent="0.3">
      <c r="A5930">
        <v>88</v>
      </c>
      <c r="B5930" t="s">
        <v>700</v>
      </c>
      <c r="C5930" s="1">
        <v>45870</v>
      </c>
      <c r="D5930" t="s">
        <v>16</v>
      </c>
      <c r="E5930" t="str">
        <f t="shared" si="92"/>
        <v>2025/08</v>
      </c>
      <c r="F5930">
        <v>5544398.7554994402</v>
      </c>
      <c r="G5930">
        <v>-4.1502657516982948E-2</v>
      </c>
      <c r="H5930" t="s">
        <v>128</v>
      </c>
      <c r="I5930">
        <v>2025</v>
      </c>
      <c r="J5930" t="s">
        <v>701</v>
      </c>
      <c r="K5930">
        <v>8428510.1542042252</v>
      </c>
      <c r="L5930">
        <v>1.5201846991694203</v>
      </c>
      <c r="M5930" t="s">
        <v>33</v>
      </c>
    </row>
    <row r="5931" spans="1:13" x14ac:dyDescent="0.3">
      <c r="A5931">
        <v>88</v>
      </c>
      <c r="B5931" t="s">
        <v>700</v>
      </c>
      <c r="C5931" s="1">
        <v>45839</v>
      </c>
      <c r="D5931" t="s">
        <v>17</v>
      </c>
      <c r="E5931" t="str">
        <f t="shared" si="92"/>
        <v>2025/07</v>
      </c>
      <c r="F5931">
        <v>5779347.8200299004</v>
      </c>
      <c r="G5931">
        <v>-8.8592041149434655E-2</v>
      </c>
      <c r="H5931" t="s">
        <v>128</v>
      </c>
      <c r="I5931">
        <v>2025</v>
      </c>
      <c r="J5931" t="s">
        <v>701</v>
      </c>
      <c r="K5931">
        <v>8428510.1542042252</v>
      </c>
      <c r="L5931">
        <v>1.4583843050582512</v>
      </c>
      <c r="M5931" t="s">
        <v>33</v>
      </c>
    </row>
    <row r="5932" spans="1:13" x14ac:dyDescent="0.3">
      <c r="A5932">
        <v>88</v>
      </c>
      <c r="B5932" t="s">
        <v>700</v>
      </c>
      <c r="C5932" s="1">
        <v>45809</v>
      </c>
      <c r="D5932" t="s">
        <v>18</v>
      </c>
      <c r="E5932" t="str">
        <f t="shared" si="92"/>
        <v>2025/06</v>
      </c>
      <c r="F5932">
        <v>6314716.6381631298</v>
      </c>
      <c r="G5932">
        <v>-3.1640223493776347E-3</v>
      </c>
      <c r="H5932" t="s">
        <v>128</v>
      </c>
      <c r="I5932">
        <v>2025</v>
      </c>
      <c r="J5932" t="s">
        <v>701</v>
      </c>
      <c r="K5932">
        <v>8428510.1542042252</v>
      </c>
      <c r="L5932">
        <v>1.3347408343339331</v>
      </c>
      <c r="M5932" t="s">
        <v>33</v>
      </c>
    </row>
    <row r="5933" spans="1:13" x14ac:dyDescent="0.3">
      <c r="A5933">
        <v>88</v>
      </c>
      <c r="B5933" t="s">
        <v>700</v>
      </c>
      <c r="C5933" s="1">
        <v>45778</v>
      </c>
      <c r="D5933" t="s">
        <v>19</v>
      </c>
      <c r="E5933" t="str">
        <f t="shared" si="92"/>
        <v>2025/05</v>
      </c>
      <c r="F5933">
        <v>6334728.1845315499</v>
      </c>
      <c r="G5933">
        <v>6.611950489059408E-2</v>
      </c>
      <c r="H5933" t="s">
        <v>128</v>
      </c>
      <c r="I5933">
        <v>2025</v>
      </c>
      <c r="J5933" t="s">
        <v>701</v>
      </c>
      <c r="K5933">
        <v>8428510.1542042252</v>
      </c>
      <c r="L5933">
        <v>1.3305243585329163</v>
      </c>
      <c r="M5933" t="s">
        <v>33</v>
      </c>
    </row>
    <row r="5934" spans="1:13" x14ac:dyDescent="0.3">
      <c r="A5934">
        <v>88</v>
      </c>
      <c r="B5934" t="s">
        <v>700</v>
      </c>
      <c r="C5934" s="1">
        <v>45748</v>
      </c>
      <c r="D5934" t="s">
        <v>20</v>
      </c>
      <c r="E5934" t="str">
        <f t="shared" si="92"/>
        <v>2025/04</v>
      </c>
      <c r="F5934">
        <v>5929425.9326986298</v>
      </c>
      <c r="G5934">
        <v>7.4432626974307969E-2</v>
      </c>
      <c r="H5934" t="s">
        <v>128</v>
      </c>
      <c r="I5934">
        <v>2025</v>
      </c>
      <c r="J5934" t="s">
        <v>701</v>
      </c>
      <c r="K5934">
        <v>8428510.1542042252</v>
      </c>
      <c r="L5934">
        <v>1.4214715302748036</v>
      </c>
      <c r="M5934" t="s">
        <v>33</v>
      </c>
    </row>
    <row r="5935" spans="1:13" x14ac:dyDescent="0.3">
      <c r="A5935">
        <v>88</v>
      </c>
      <c r="B5935" t="s">
        <v>700</v>
      </c>
      <c r="C5935" s="1">
        <v>45717</v>
      </c>
      <c r="D5935" t="s">
        <v>21</v>
      </c>
      <c r="E5935" t="str">
        <f t="shared" si="92"/>
        <v>2025/03</v>
      </c>
      <c r="F5935">
        <v>5504108.28354719</v>
      </c>
      <c r="G5935">
        <v>-2.6020577033966773E-2</v>
      </c>
      <c r="H5935" t="s">
        <v>128</v>
      </c>
      <c r="I5935">
        <v>2025</v>
      </c>
      <c r="J5935" t="s">
        <v>701</v>
      </c>
      <c r="K5935">
        <v>8428510.1542042252</v>
      </c>
      <c r="L5935">
        <v>1.5313125614549807</v>
      </c>
      <c r="M5935" t="s">
        <v>33</v>
      </c>
    </row>
    <row r="5936" spans="1:13" x14ac:dyDescent="0.3">
      <c r="A5936">
        <v>88</v>
      </c>
      <c r="B5936" t="s">
        <v>700</v>
      </c>
      <c r="C5936" s="1">
        <v>45689</v>
      </c>
      <c r="D5936" t="s">
        <v>22</v>
      </c>
      <c r="E5936" t="str">
        <f t="shared" si="92"/>
        <v>2025/02</v>
      </c>
      <c r="F5936">
        <v>5649207.9589844402</v>
      </c>
      <c r="G5936">
        <v>-3.566636574418032E-2</v>
      </c>
      <c r="H5936" t="s">
        <v>128</v>
      </c>
      <c r="I5936">
        <v>2025</v>
      </c>
      <c r="J5936" t="s">
        <v>701</v>
      </c>
      <c r="K5936">
        <v>8428510.1542042252</v>
      </c>
      <c r="L5936">
        <v>1.4919808609275238</v>
      </c>
      <c r="M5936" t="s">
        <v>33</v>
      </c>
    </row>
    <row r="5937" spans="1:13" x14ac:dyDescent="0.3">
      <c r="A5937">
        <v>88</v>
      </c>
      <c r="B5937" t="s">
        <v>700</v>
      </c>
      <c r="C5937" s="1">
        <v>45658</v>
      </c>
      <c r="D5937" t="s">
        <v>23</v>
      </c>
      <c r="E5937" t="str">
        <f t="shared" si="92"/>
        <v>2025/01</v>
      </c>
      <c r="F5937">
        <v>5854330.9275176097</v>
      </c>
      <c r="G5937">
        <v>7.0128951663487302E-2</v>
      </c>
      <c r="H5937" t="s">
        <v>128</v>
      </c>
      <c r="I5937">
        <v>2025</v>
      </c>
      <c r="J5937" t="s">
        <v>701</v>
      </c>
      <c r="K5937">
        <v>8428510.1542042252</v>
      </c>
      <c r="L5937">
        <v>1.4397051103802454</v>
      </c>
      <c r="M5937" t="s">
        <v>33</v>
      </c>
    </row>
    <row r="5938" spans="1:13" x14ac:dyDescent="0.3">
      <c r="A5938">
        <v>88</v>
      </c>
      <c r="B5938" t="s">
        <v>700</v>
      </c>
      <c r="C5938" s="1">
        <v>45627</v>
      </c>
      <c r="D5938" t="s">
        <v>24</v>
      </c>
      <c r="E5938" t="str">
        <f t="shared" si="92"/>
        <v>2024/12</v>
      </c>
      <c r="F5938">
        <v>5457838.1338154096</v>
      </c>
      <c r="G5938">
        <v>-3.2016222564984119E-2</v>
      </c>
      <c r="H5938" t="s">
        <v>128</v>
      </c>
      <c r="I5938">
        <v>2024</v>
      </c>
      <c r="J5938" t="s">
        <v>702</v>
      </c>
      <c r="K5938">
        <v>8074912.599190901</v>
      </c>
      <c r="L5938">
        <v>1.4795075268283879</v>
      </c>
      <c r="M5938" t="s">
        <v>33</v>
      </c>
    </row>
    <row r="5939" spans="1:13" x14ac:dyDescent="0.3">
      <c r="A5939">
        <v>88</v>
      </c>
      <c r="B5939" t="s">
        <v>700</v>
      </c>
      <c r="C5939" s="1">
        <v>45597</v>
      </c>
      <c r="D5939" t="s">
        <v>26</v>
      </c>
      <c r="E5939" t="str">
        <f t="shared" si="92"/>
        <v>2024/11</v>
      </c>
      <c r="F5939">
        <v>5635404.83426583</v>
      </c>
      <c r="G5939">
        <v>2.4919586760588758E-3</v>
      </c>
      <c r="H5939" t="s">
        <v>128</v>
      </c>
      <c r="I5939">
        <v>2024</v>
      </c>
      <c r="J5939" t="s">
        <v>702</v>
      </c>
      <c r="K5939">
        <v>8074912.599190901</v>
      </c>
      <c r="L5939">
        <v>1.4328895326369016</v>
      </c>
      <c r="M5939" t="s">
        <v>33</v>
      </c>
    </row>
    <row r="5940" spans="1:13" x14ac:dyDescent="0.3">
      <c r="A5940">
        <v>88</v>
      </c>
      <c r="B5940" t="s">
        <v>700</v>
      </c>
      <c r="C5940" s="1">
        <v>45566</v>
      </c>
      <c r="D5940" t="s">
        <v>27</v>
      </c>
      <c r="E5940" t="str">
        <f t="shared" si="92"/>
        <v>2024/10</v>
      </c>
      <c r="F5940">
        <v>5621379.1213026699</v>
      </c>
      <c r="G5940">
        <v>-7.9075809137616804E-2</v>
      </c>
      <c r="H5940" t="s">
        <v>128</v>
      </c>
      <c r="I5940">
        <v>2024</v>
      </c>
      <c r="J5940" t="s">
        <v>702</v>
      </c>
      <c r="K5940">
        <v>8074912.599190901</v>
      </c>
      <c r="L5940">
        <v>1.4364646868577797</v>
      </c>
      <c r="M5940" t="s">
        <v>33</v>
      </c>
    </row>
    <row r="5941" spans="1:13" x14ac:dyDescent="0.3">
      <c r="A5941">
        <v>88</v>
      </c>
      <c r="B5941" t="s">
        <v>700</v>
      </c>
      <c r="C5941" s="1">
        <v>45536</v>
      </c>
      <c r="D5941" t="s">
        <v>28</v>
      </c>
      <c r="E5941" t="str">
        <f t="shared" si="92"/>
        <v>2024/09</v>
      </c>
      <c r="F5941">
        <v>6083941.9819826996</v>
      </c>
      <c r="G5941">
        <v>3.3587946379788819E-2</v>
      </c>
      <c r="H5941" t="s">
        <v>128</v>
      </c>
      <c r="I5941">
        <v>2024</v>
      </c>
      <c r="J5941" t="s">
        <v>702</v>
      </c>
      <c r="K5941">
        <v>8074912.599190901</v>
      </c>
      <c r="L5941">
        <v>1.3272500992127085</v>
      </c>
      <c r="M5941" t="s">
        <v>33</v>
      </c>
    </row>
    <row r="5942" spans="1:13" x14ac:dyDescent="0.3">
      <c r="A5942">
        <v>88</v>
      </c>
      <c r="B5942" t="s">
        <v>700</v>
      </c>
      <c r="C5942" s="1">
        <v>45505</v>
      </c>
      <c r="D5942" t="s">
        <v>29</v>
      </c>
      <c r="E5942" t="str">
        <f t="shared" si="92"/>
        <v>2024/08</v>
      </c>
      <c r="F5942">
        <v>5882988.56302498</v>
      </c>
      <c r="G5942">
        <v>-9.4398627656426884E-3</v>
      </c>
      <c r="H5942" t="s">
        <v>128</v>
      </c>
      <c r="I5942">
        <v>2024</v>
      </c>
      <c r="J5942" t="s">
        <v>702</v>
      </c>
      <c r="K5942">
        <v>8074912.599190901</v>
      </c>
      <c r="L5942">
        <v>1.3725868260126028</v>
      </c>
      <c r="M5942" t="s">
        <v>33</v>
      </c>
    </row>
    <row r="5943" spans="1:13" x14ac:dyDescent="0.3">
      <c r="A5943">
        <v>88</v>
      </c>
      <c r="B5943" t="s">
        <v>700</v>
      </c>
      <c r="C5943" s="1">
        <v>45474</v>
      </c>
      <c r="D5943" t="s">
        <v>30</v>
      </c>
      <c r="E5943" t="str">
        <f t="shared" si="92"/>
        <v>2024/07</v>
      </c>
      <c r="F5943">
        <v>5938786.1139762104</v>
      </c>
      <c r="G5943">
        <v>2.5499364851982467E-2</v>
      </c>
      <c r="H5943" t="s">
        <v>128</v>
      </c>
      <c r="I5943">
        <v>2024</v>
      </c>
      <c r="J5943" t="s">
        <v>702</v>
      </c>
      <c r="K5943">
        <v>8074912.599190901</v>
      </c>
      <c r="L5943">
        <v>1.3596907590572385</v>
      </c>
      <c r="M5943" t="s">
        <v>33</v>
      </c>
    </row>
    <row r="5944" spans="1:13" x14ac:dyDescent="0.3">
      <c r="A5944">
        <v>88</v>
      </c>
      <c r="B5944" t="s">
        <v>700</v>
      </c>
      <c r="C5944" s="1">
        <v>45444</v>
      </c>
      <c r="D5944" t="s">
        <v>31</v>
      </c>
      <c r="E5944" t="str">
        <f t="shared" si="92"/>
        <v>2024/06</v>
      </c>
      <c r="F5944">
        <v>5789265.2848341996</v>
      </c>
      <c r="G5944">
        <v>-5.1898425033685823E-2</v>
      </c>
      <c r="H5944" t="s">
        <v>128</v>
      </c>
      <c r="I5944">
        <v>2024</v>
      </c>
      <c r="J5944" t="s">
        <v>702</v>
      </c>
      <c r="K5944">
        <v>8074912.599190901</v>
      </c>
      <c r="L5944">
        <v>1.3948078386292433</v>
      </c>
      <c r="M5944" t="s">
        <v>33</v>
      </c>
    </row>
    <row r="5945" spans="1:13" x14ac:dyDescent="0.3">
      <c r="A5945">
        <v>88</v>
      </c>
      <c r="B5945" t="s">
        <v>700</v>
      </c>
      <c r="C5945" s="1">
        <v>45413</v>
      </c>
      <c r="D5945" t="s">
        <v>32</v>
      </c>
      <c r="E5945" t="str">
        <f t="shared" si="92"/>
        <v>2024/05</v>
      </c>
      <c r="F5945">
        <v>6097652.2177432096</v>
      </c>
      <c r="G5945">
        <v>3.0748416769858836E-3</v>
      </c>
      <c r="H5945" t="s">
        <v>128</v>
      </c>
      <c r="I5945">
        <v>2024</v>
      </c>
      <c r="J5945" t="s">
        <v>702</v>
      </c>
      <c r="K5945">
        <v>8074912.599190901</v>
      </c>
      <c r="L5945">
        <v>1.3242658503373108</v>
      </c>
      <c r="M5945" t="s">
        <v>33</v>
      </c>
    </row>
    <row r="5946" spans="1:13" x14ac:dyDescent="0.3">
      <c r="A5946">
        <v>88</v>
      </c>
      <c r="B5946" t="s">
        <v>700</v>
      </c>
      <c r="C5946" s="1">
        <v>45383</v>
      </c>
      <c r="D5946" t="s">
        <v>34</v>
      </c>
      <c r="E5946" t="str">
        <f t="shared" si="92"/>
        <v>2024/04</v>
      </c>
      <c r="F5946">
        <v>6078931.69863817</v>
      </c>
      <c r="G5946">
        <v>-1.176388810573894E-2</v>
      </c>
      <c r="H5946" t="s">
        <v>128</v>
      </c>
      <c r="I5946">
        <v>2024</v>
      </c>
      <c r="J5946" t="s">
        <v>702</v>
      </c>
      <c r="K5946">
        <v>8074912.599190901</v>
      </c>
      <c r="L5946">
        <v>1.3283440248226313</v>
      </c>
      <c r="M5946" t="s">
        <v>33</v>
      </c>
    </row>
    <row r="5947" spans="1:13" x14ac:dyDescent="0.3">
      <c r="A5947">
        <v>88</v>
      </c>
      <c r="B5947" t="s">
        <v>700</v>
      </c>
      <c r="C5947" s="1">
        <v>45352</v>
      </c>
      <c r="D5947" t="s">
        <v>35</v>
      </c>
      <c r="E5947" t="str">
        <f t="shared" si="92"/>
        <v>2024/03</v>
      </c>
      <c r="F5947">
        <v>6150865.8540478703</v>
      </c>
      <c r="G5947">
        <v>6.043482774881194E-2</v>
      </c>
      <c r="H5947" t="s">
        <v>128</v>
      </c>
      <c r="I5947">
        <v>2024</v>
      </c>
      <c r="J5947" t="s">
        <v>702</v>
      </c>
      <c r="K5947">
        <v>8074912.599190901</v>
      </c>
      <c r="L5947">
        <v>1.3128090891263415</v>
      </c>
      <c r="M5947" t="s">
        <v>33</v>
      </c>
    </row>
    <row r="5948" spans="1:13" x14ac:dyDescent="0.3">
      <c r="A5948">
        <v>88</v>
      </c>
      <c r="B5948" t="s">
        <v>700</v>
      </c>
      <c r="C5948" s="1">
        <v>45323</v>
      </c>
      <c r="D5948" t="s">
        <v>36</v>
      </c>
      <c r="E5948" t="str">
        <f t="shared" si="92"/>
        <v>2024/02</v>
      </c>
      <c r="F5948">
        <v>5790149.0472351201</v>
      </c>
      <c r="G5948">
        <v>-7.7600873391497641E-2</v>
      </c>
      <c r="H5948" t="s">
        <v>128</v>
      </c>
      <c r="I5948">
        <v>2024</v>
      </c>
      <c r="J5948" t="s">
        <v>702</v>
      </c>
      <c r="K5948">
        <v>8074912.599190901</v>
      </c>
      <c r="L5948">
        <v>1.3945949462297156</v>
      </c>
      <c r="M5948" t="s">
        <v>33</v>
      </c>
    </row>
    <row r="5949" spans="1:13" x14ac:dyDescent="0.3">
      <c r="A5949">
        <v>88</v>
      </c>
      <c r="B5949" t="s">
        <v>700</v>
      </c>
      <c r="C5949" s="1">
        <v>45292</v>
      </c>
      <c r="D5949" t="s">
        <v>37</v>
      </c>
      <c r="E5949" t="str">
        <f t="shared" si="92"/>
        <v>2024/01</v>
      </c>
      <c r="F5949">
        <v>6257363.3533577695</v>
      </c>
      <c r="G5949">
        <v>-6.6234712830229317E-2</v>
      </c>
      <c r="H5949" t="s">
        <v>128</v>
      </c>
      <c r="I5949">
        <v>2024</v>
      </c>
      <c r="J5949" t="s">
        <v>702</v>
      </c>
      <c r="K5949">
        <v>8074912.599190901</v>
      </c>
      <c r="L5949">
        <v>1.2904656711133475</v>
      </c>
      <c r="M5949" t="s">
        <v>33</v>
      </c>
    </row>
    <row r="5950" spans="1:13" x14ac:dyDescent="0.3">
      <c r="A5950">
        <v>88</v>
      </c>
      <c r="B5950" t="s">
        <v>700</v>
      </c>
      <c r="C5950" s="1">
        <v>45261</v>
      </c>
      <c r="D5950" t="s">
        <v>38</v>
      </c>
      <c r="E5950" t="str">
        <f t="shared" si="92"/>
        <v>2023/12</v>
      </c>
      <c r="F5950">
        <v>6685851.7841191497</v>
      </c>
      <c r="G5950">
        <v>0.12144693245226104</v>
      </c>
      <c r="H5950" t="s">
        <v>128</v>
      </c>
      <c r="I5950">
        <v>2023</v>
      </c>
      <c r="J5950" t="s">
        <v>703</v>
      </c>
      <c r="K5950">
        <v>8669469.7984225322</v>
      </c>
      <c r="L5950">
        <v>1.2966889004352526</v>
      </c>
      <c r="M5950" t="s">
        <v>33</v>
      </c>
    </row>
    <row r="5951" spans="1:13" x14ac:dyDescent="0.3">
      <c r="A5951">
        <v>88</v>
      </c>
      <c r="B5951" t="s">
        <v>700</v>
      </c>
      <c r="C5951" s="1">
        <v>45231</v>
      </c>
      <c r="D5951" t="s">
        <v>40</v>
      </c>
      <c r="E5951" t="str">
        <f t="shared" si="92"/>
        <v>2023/11</v>
      </c>
      <c r="F5951">
        <v>5921244.7416330297</v>
      </c>
      <c r="G5951">
        <v>9.2612128684183129E-2</v>
      </c>
      <c r="H5951" t="s">
        <v>128</v>
      </c>
      <c r="I5951">
        <v>2023</v>
      </c>
      <c r="J5951" t="s">
        <v>703</v>
      </c>
      <c r="K5951">
        <v>8669469.7984225322</v>
      </c>
      <c r="L5951">
        <v>1.4641296174546512</v>
      </c>
      <c r="M5951" t="s">
        <v>33</v>
      </c>
    </row>
    <row r="5952" spans="1:13" x14ac:dyDescent="0.3">
      <c r="A5952">
        <v>88</v>
      </c>
      <c r="B5952" t="s">
        <v>700</v>
      </c>
      <c r="C5952" s="1">
        <v>45200</v>
      </c>
      <c r="D5952" t="s">
        <v>41</v>
      </c>
      <c r="E5952" t="str">
        <f t="shared" si="92"/>
        <v>2023/10</v>
      </c>
      <c r="F5952">
        <v>5397492.8489340004</v>
      </c>
      <c r="G5952">
        <v>-3.5899934929445723E-2</v>
      </c>
      <c r="H5952" t="s">
        <v>128</v>
      </c>
      <c r="I5952">
        <v>2023</v>
      </c>
      <c r="J5952" t="s">
        <v>703</v>
      </c>
      <c r="K5952">
        <v>8669469.7984225322</v>
      </c>
      <c r="L5952">
        <v>1.606203109677995</v>
      </c>
      <c r="M5952" t="s">
        <v>33</v>
      </c>
    </row>
    <row r="5953" spans="1:13" x14ac:dyDescent="0.3">
      <c r="A5953">
        <v>88</v>
      </c>
      <c r="B5953" t="s">
        <v>700</v>
      </c>
      <c r="C5953" s="1">
        <v>45170</v>
      </c>
      <c r="D5953" t="s">
        <v>42</v>
      </c>
      <c r="E5953" t="str">
        <f t="shared" si="92"/>
        <v>2023/09</v>
      </c>
      <c r="F5953">
        <v>5594782.6479087202</v>
      </c>
      <c r="G5953">
        <v>-2.146385747751605E-2</v>
      </c>
      <c r="H5953" t="s">
        <v>128</v>
      </c>
      <c r="I5953">
        <v>2023</v>
      </c>
      <c r="J5953" t="s">
        <v>703</v>
      </c>
      <c r="K5953">
        <v>8669469.7984225322</v>
      </c>
      <c r="L5953">
        <v>1.5495632885154356</v>
      </c>
      <c r="M5953" t="s">
        <v>33</v>
      </c>
    </row>
    <row r="5954" spans="1:13" x14ac:dyDescent="0.3">
      <c r="A5954">
        <v>88</v>
      </c>
      <c r="B5954" t="s">
        <v>700</v>
      </c>
      <c r="C5954" s="1">
        <v>45139</v>
      </c>
      <c r="D5954" t="s">
        <v>43</v>
      </c>
      <c r="E5954" t="str">
        <f t="shared" si="92"/>
        <v>2023/08</v>
      </c>
      <c r="F5954">
        <v>5716166.2857769299</v>
      </c>
      <c r="G5954">
        <v>-7.1393586521869987E-2</v>
      </c>
      <c r="H5954" t="s">
        <v>128</v>
      </c>
      <c r="I5954">
        <v>2023</v>
      </c>
      <c r="J5954" t="s">
        <v>703</v>
      </c>
      <c r="K5954">
        <v>8669469.7984225322</v>
      </c>
      <c r="L5954">
        <v>1.516658082532355</v>
      </c>
      <c r="M5954" t="s">
        <v>33</v>
      </c>
    </row>
    <row r="5955" spans="1:13" x14ac:dyDescent="0.3">
      <c r="A5955">
        <v>88</v>
      </c>
      <c r="B5955" t="s">
        <v>700</v>
      </c>
      <c r="C5955" s="1">
        <v>45108</v>
      </c>
      <c r="D5955" t="s">
        <v>44</v>
      </c>
      <c r="E5955" t="str">
        <f t="shared" ref="E5955:E6018" si="93">TEXT(C5955,"yyyy/mm")</f>
        <v>2023/07</v>
      </c>
      <c r="F5955">
        <v>6139184.6332294401</v>
      </c>
      <c r="G5955">
        <v>0.12409112900465688</v>
      </c>
      <c r="H5955" t="s">
        <v>128</v>
      </c>
      <c r="I5955">
        <v>2023</v>
      </c>
      <c r="J5955" t="s">
        <v>703</v>
      </c>
      <c r="K5955">
        <v>8669469.7984225322</v>
      </c>
      <c r="L5955">
        <v>1.4121532933701764</v>
      </c>
      <c r="M5955" t="s">
        <v>33</v>
      </c>
    </row>
    <row r="5956" spans="1:13" x14ac:dyDescent="0.3">
      <c r="A5956">
        <v>88</v>
      </c>
      <c r="B5956" t="s">
        <v>700</v>
      </c>
      <c r="C5956" s="1">
        <v>45078</v>
      </c>
      <c r="D5956" t="s">
        <v>45</v>
      </c>
      <c r="E5956" t="str">
        <f t="shared" si="93"/>
        <v>2023/06</v>
      </c>
      <c r="F5956">
        <v>5422737.7532408498</v>
      </c>
      <c r="G5956">
        <v>-4.7279656516054314E-2</v>
      </c>
      <c r="H5956" t="s">
        <v>128</v>
      </c>
      <c r="I5956">
        <v>2023</v>
      </c>
      <c r="J5956" t="s">
        <v>703</v>
      </c>
      <c r="K5956">
        <v>8669469.7984225322</v>
      </c>
      <c r="L5956">
        <v>1.5987256240155265</v>
      </c>
      <c r="M5956" t="s">
        <v>33</v>
      </c>
    </row>
    <row r="5957" spans="1:13" x14ac:dyDescent="0.3">
      <c r="A5957">
        <v>88</v>
      </c>
      <c r="B5957" t="s">
        <v>700</v>
      </c>
      <c r="C5957" s="1">
        <v>45047</v>
      </c>
      <c r="D5957" t="s">
        <v>46</v>
      </c>
      <c r="E5957" t="str">
        <f t="shared" si="93"/>
        <v>2023/05</v>
      </c>
      <c r="F5957">
        <v>5685280.4920782801</v>
      </c>
      <c r="G5957">
        <v>-0.11326067248929535</v>
      </c>
      <c r="H5957" t="s">
        <v>128</v>
      </c>
      <c r="I5957">
        <v>2023</v>
      </c>
      <c r="J5957" t="s">
        <v>703</v>
      </c>
      <c r="K5957">
        <v>8669469.7984225322</v>
      </c>
      <c r="L5957">
        <v>1.5248974629312209</v>
      </c>
      <c r="M5957" t="s">
        <v>33</v>
      </c>
    </row>
    <row r="5958" spans="1:13" x14ac:dyDescent="0.3">
      <c r="A5958">
        <v>88</v>
      </c>
      <c r="B5958" t="s">
        <v>700</v>
      </c>
      <c r="C5958" s="1">
        <v>45017</v>
      </c>
      <c r="D5958" t="s">
        <v>47</v>
      </c>
      <c r="E5958" t="str">
        <f t="shared" si="93"/>
        <v>2023/04</v>
      </c>
      <c r="F5958">
        <v>6367081.0932753701</v>
      </c>
      <c r="G5958">
        <v>8.1873743996711476E-2</v>
      </c>
      <c r="H5958" t="s">
        <v>128</v>
      </c>
      <c r="I5958">
        <v>2023</v>
      </c>
      <c r="J5958" t="s">
        <v>703</v>
      </c>
      <c r="K5958">
        <v>8669469.7984225322</v>
      </c>
      <c r="L5958">
        <v>1.3616081955637165</v>
      </c>
      <c r="M5958" t="s">
        <v>33</v>
      </c>
    </row>
    <row r="5959" spans="1:13" x14ac:dyDescent="0.3">
      <c r="A5959">
        <v>88</v>
      </c>
      <c r="B5959" t="s">
        <v>700</v>
      </c>
      <c r="C5959" s="1">
        <v>44986</v>
      </c>
      <c r="D5959" t="s">
        <v>48</v>
      </c>
      <c r="E5959" t="str">
        <f t="shared" si="93"/>
        <v>2023/03</v>
      </c>
      <c r="F5959">
        <v>5866553.9108739896</v>
      </c>
      <c r="G5959">
        <v>-0.10184499230450651</v>
      </c>
      <c r="H5959" t="s">
        <v>128</v>
      </c>
      <c r="I5959">
        <v>2023</v>
      </c>
      <c r="J5959" t="s">
        <v>703</v>
      </c>
      <c r="K5959">
        <v>8669469.7984225322</v>
      </c>
      <c r="L5959">
        <v>1.4777789363450968</v>
      </c>
      <c r="M5959" t="s">
        <v>33</v>
      </c>
    </row>
    <row r="5960" spans="1:13" x14ac:dyDescent="0.3">
      <c r="A5960">
        <v>88</v>
      </c>
      <c r="B5960" t="s">
        <v>700</v>
      </c>
      <c r="C5960" s="1">
        <v>44958</v>
      </c>
      <c r="D5960" t="s">
        <v>49</v>
      </c>
      <c r="E5960" t="str">
        <f t="shared" si="93"/>
        <v>2023/02</v>
      </c>
      <c r="F5960">
        <v>6495517.9036022602</v>
      </c>
      <c r="G5960">
        <v>-2.950449135415666E-2</v>
      </c>
      <c r="H5960" t="s">
        <v>128</v>
      </c>
      <c r="I5960">
        <v>2023</v>
      </c>
      <c r="J5960" t="s">
        <v>703</v>
      </c>
      <c r="K5960">
        <v>8669469.7984225322</v>
      </c>
      <c r="L5960">
        <v>1.3346849207535323</v>
      </c>
      <c r="M5960" t="s">
        <v>33</v>
      </c>
    </row>
    <row r="5961" spans="1:13" x14ac:dyDescent="0.3">
      <c r="A5961">
        <v>88</v>
      </c>
      <c r="B5961" t="s">
        <v>700</v>
      </c>
      <c r="C5961" s="1">
        <v>44927</v>
      </c>
      <c r="D5961" t="s">
        <v>50</v>
      </c>
      <c r="E5961" t="str">
        <f t="shared" si="93"/>
        <v>2023/01</v>
      </c>
      <c r="F5961">
        <v>6690020.0899157403</v>
      </c>
      <c r="G5961">
        <v>0.18487080437645334</v>
      </c>
      <c r="H5961" t="s">
        <v>128</v>
      </c>
      <c r="I5961">
        <v>2023</v>
      </c>
      <c r="J5961" t="s">
        <v>703</v>
      </c>
      <c r="K5961">
        <v>8669469.7984225322</v>
      </c>
      <c r="L5961">
        <v>1.2958809812081928</v>
      </c>
      <c r="M5961" t="s">
        <v>33</v>
      </c>
    </row>
    <row r="5962" spans="1:13" x14ac:dyDescent="0.3">
      <c r="A5962">
        <v>88</v>
      </c>
      <c r="B5962" t="s">
        <v>700</v>
      </c>
      <c r="C5962" s="1">
        <v>44896</v>
      </c>
      <c r="D5962" t="s">
        <v>51</v>
      </c>
      <c r="E5962" t="str">
        <f t="shared" si="93"/>
        <v>2022/12</v>
      </c>
      <c r="F5962">
        <v>5560822.7433402501</v>
      </c>
      <c r="G5962">
        <v>1.1654392875228634E-2</v>
      </c>
      <c r="H5962" t="s">
        <v>128</v>
      </c>
      <c r="I5962">
        <v>2022</v>
      </c>
      <c r="J5962" t="s">
        <v>704</v>
      </c>
      <c r="K5962">
        <v>10391294.532450916</v>
      </c>
      <c r="L5962">
        <v>1.8686613495989839</v>
      </c>
      <c r="M5962" t="s">
        <v>33</v>
      </c>
    </row>
    <row r="5963" spans="1:13" x14ac:dyDescent="0.3">
      <c r="A5963">
        <v>88</v>
      </c>
      <c r="B5963" t="s">
        <v>700</v>
      </c>
      <c r="C5963" s="1">
        <v>44866</v>
      </c>
      <c r="D5963" t="s">
        <v>53</v>
      </c>
      <c r="E5963" t="str">
        <f t="shared" si="93"/>
        <v>2022/11</v>
      </c>
      <c r="F5963">
        <v>5496390.91657665</v>
      </c>
      <c r="G5963">
        <v>7.3986325323499524E-2</v>
      </c>
      <c r="H5963" t="s">
        <v>128</v>
      </c>
      <c r="I5963">
        <v>2022</v>
      </c>
      <c r="J5963" t="s">
        <v>704</v>
      </c>
      <c r="K5963">
        <v>10391294.532450916</v>
      </c>
      <c r="L5963">
        <v>1.8905668629048293</v>
      </c>
      <c r="M5963" t="s">
        <v>33</v>
      </c>
    </row>
    <row r="5964" spans="1:13" x14ac:dyDescent="0.3">
      <c r="A5964">
        <v>88</v>
      </c>
      <c r="B5964" t="s">
        <v>700</v>
      </c>
      <c r="C5964" s="1">
        <v>44835</v>
      </c>
      <c r="D5964" t="s">
        <v>54</v>
      </c>
      <c r="E5964" t="str">
        <f t="shared" si="93"/>
        <v>2022/10</v>
      </c>
      <c r="F5964">
        <v>5104412.4632230103</v>
      </c>
      <c r="G5964">
        <v>8.9053591753762359E-2</v>
      </c>
      <c r="H5964" t="s">
        <v>128</v>
      </c>
      <c r="I5964">
        <v>2022</v>
      </c>
      <c r="J5964" t="s">
        <v>704</v>
      </c>
      <c r="K5964">
        <v>10391294.532450916</v>
      </c>
      <c r="L5964">
        <v>2.0357474258437338</v>
      </c>
      <c r="M5964" t="s">
        <v>33</v>
      </c>
    </row>
    <row r="5965" spans="1:13" x14ac:dyDescent="0.3">
      <c r="A5965">
        <v>88</v>
      </c>
      <c r="B5965" t="s">
        <v>700</v>
      </c>
      <c r="C5965" s="1">
        <v>44805</v>
      </c>
      <c r="D5965" t="s">
        <v>55</v>
      </c>
      <c r="E5965" t="str">
        <f t="shared" si="93"/>
        <v>2022/09</v>
      </c>
      <c r="F5965">
        <v>4669498.8943371996</v>
      </c>
      <c r="G5965">
        <v>-0.22060721013278561</v>
      </c>
      <c r="H5965" t="s">
        <v>128</v>
      </c>
      <c r="I5965">
        <v>2022</v>
      </c>
      <c r="J5965" t="s">
        <v>704</v>
      </c>
      <c r="K5965">
        <v>10391294.532450916</v>
      </c>
      <c r="L5965">
        <v>2.2253553898583549</v>
      </c>
      <c r="M5965" t="s">
        <v>33</v>
      </c>
    </row>
    <row r="5966" spans="1:13" x14ac:dyDescent="0.3">
      <c r="A5966">
        <v>88</v>
      </c>
      <c r="B5966" t="s">
        <v>700</v>
      </c>
      <c r="C5966" s="1">
        <v>44774</v>
      </c>
      <c r="D5966" t="s">
        <v>56</v>
      </c>
      <c r="E5966" t="str">
        <f t="shared" si="93"/>
        <v>2022/08</v>
      </c>
      <c r="F5966">
        <v>5822088.0735125002</v>
      </c>
      <c r="G5966">
        <v>-9.8252325390764991E-2</v>
      </c>
      <c r="H5966" t="s">
        <v>128</v>
      </c>
      <c r="I5966">
        <v>2022</v>
      </c>
      <c r="J5966" t="s">
        <v>704</v>
      </c>
      <c r="K5966">
        <v>10391294.532450916</v>
      </c>
      <c r="L5966">
        <v>1.7848054514540841</v>
      </c>
      <c r="M5966" t="s">
        <v>33</v>
      </c>
    </row>
    <row r="5967" spans="1:13" x14ac:dyDescent="0.3">
      <c r="A5967">
        <v>88</v>
      </c>
      <c r="B5967" t="s">
        <v>700</v>
      </c>
      <c r="C5967" s="1">
        <v>44743</v>
      </c>
      <c r="D5967" t="s">
        <v>57</v>
      </c>
      <c r="E5967" t="str">
        <f t="shared" si="93"/>
        <v>2022/07</v>
      </c>
      <c r="F5967">
        <v>6423167.0003734604</v>
      </c>
      <c r="G5967">
        <v>6.4736116751736808E-2</v>
      </c>
      <c r="H5967" t="s">
        <v>128</v>
      </c>
      <c r="I5967">
        <v>2022</v>
      </c>
      <c r="J5967" t="s">
        <v>704</v>
      </c>
      <c r="K5967">
        <v>10391294.532450916</v>
      </c>
      <c r="L5967">
        <v>1.6177836465791311</v>
      </c>
      <c r="M5967" t="s">
        <v>33</v>
      </c>
    </row>
    <row r="5968" spans="1:13" x14ac:dyDescent="0.3">
      <c r="A5968">
        <v>88</v>
      </c>
      <c r="B5968" t="s">
        <v>700</v>
      </c>
      <c r="C5968" s="1">
        <v>44713</v>
      </c>
      <c r="D5968" t="s">
        <v>58</v>
      </c>
      <c r="E5968" t="str">
        <f t="shared" si="93"/>
        <v>2022/06</v>
      </c>
      <c r="F5968">
        <v>6020529.3151219003</v>
      </c>
      <c r="G5968">
        <v>-0.13076025506149916</v>
      </c>
      <c r="H5968" t="s">
        <v>128</v>
      </c>
      <c r="I5968">
        <v>2022</v>
      </c>
      <c r="J5968" t="s">
        <v>704</v>
      </c>
      <c r="K5968">
        <v>10391294.532450916</v>
      </c>
      <c r="L5968">
        <v>1.7259769014579607</v>
      </c>
      <c r="M5968" t="s">
        <v>33</v>
      </c>
    </row>
    <row r="5969" spans="1:13" x14ac:dyDescent="0.3">
      <c r="A5969">
        <v>88</v>
      </c>
      <c r="B5969" t="s">
        <v>700</v>
      </c>
      <c r="C5969" s="1">
        <v>44682</v>
      </c>
      <c r="D5969" t="s">
        <v>59</v>
      </c>
      <c r="E5969" t="str">
        <f t="shared" si="93"/>
        <v>2022/05</v>
      </c>
      <c r="F5969">
        <v>6861564.2231815998</v>
      </c>
      <c r="G5969">
        <v>1.8692159998243165E-2</v>
      </c>
      <c r="H5969" t="s">
        <v>128</v>
      </c>
      <c r="I5969">
        <v>2022</v>
      </c>
      <c r="J5969" t="s">
        <v>704</v>
      </c>
      <c r="K5969">
        <v>10391294.532450916</v>
      </c>
      <c r="L5969">
        <v>1.5144206473130752</v>
      </c>
      <c r="M5969" t="s">
        <v>33</v>
      </c>
    </row>
    <row r="5970" spans="1:13" x14ac:dyDescent="0.3">
      <c r="A5970">
        <v>88</v>
      </c>
      <c r="B5970" t="s">
        <v>700</v>
      </c>
      <c r="C5970" s="1">
        <v>44652</v>
      </c>
      <c r="D5970" t="s">
        <v>60</v>
      </c>
      <c r="E5970" t="str">
        <f t="shared" si="93"/>
        <v>2022/04</v>
      </c>
      <c r="F5970">
        <v>6734498.0373108303</v>
      </c>
      <c r="G5970">
        <v>-4.2911204109836613E-2</v>
      </c>
      <c r="H5970" t="s">
        <v>128</v>
      </c>
      <c r="I5970">
        <v>2022</v>
      </c>
      <c r="J5970" t="s">
        <v>704</v>
      </c>
      <c r="K5970">
        <v>10391294.532450916</v>
      </c>
      <c r="L5970">
        <v>1.5429946634300737</v>
      </c>
      <c r="M5970" t="s">
        <v>33</v>
      </c>
    </row>
    <row r="5971" spans="1:13" x14ac:dyDescent="0.3">
      <c r="A5971">
        <v>88</v>
      </c>
      <c r="B5971" t="s">
        <v>700</v>
      </c>
      <c r="C5971" s="1">
        <v>44621</v>
      </c>
      <c r="D5971" t="s">
        <v>61</v>
      </c>
      <c r="E5971" t="str">
        <f t="shared" si="93"/>
        <v>2022/03</v>
      </c>
      <c r="F5971">
        <v>7029773.4612390297</v>
      </c>
      <c r="G5971">
        <v>-1.088522695890129E-2</v>
      </c>
      <c r="H5971" t="s">
        <v>128</v>
      </c>
      <c r="I5971">
        <v>2022</v>
      </c>
      <c r="J5971" t="s">
        <v>704</v>
      </c>
      <c r="K5971">
        <v>10391294.532450916</v>
      </c>
      <c r="L5971">
        <v>1.4781834136970045</v>
      </c>
      <c r="M5971" t="s">
        <v>33</v>
      </c>
    </row>
    <row r="5972" spans="1:13" x14ac:dyDescent="0.3">
      <c r="A5972">
        <v>88</v>
      </c>
      <c r="B5972" t="s">
        <v>700</v>
      </c>
      <c r="C5972" s="1">
        <v>44593</v>
      </c>
      <c r="D5972" t="s">
        <v>62</v>
      </c>
      <c r="E5972" t="str">
        <f t="shared" si="93"/>
        <v>2022/02</v>
      </c>
      <c r="F5972">
        <v>7106712.1285702204</v>
      </c>
      <c r="G5972">
        <v>5.0538644944994717E-3</v>
      </c>
      <c r="H5972" t="s">
        <v>128</v>
      </c>
      <c r="I5972">
        <v>2022</v>
      </c>
      <c r="J5972" t="s">
        <v>704</v>
      </c>
      <c r="K5972">
        <v>10391294.532450916</v>
      </c>
      <c r="L5972">
        <v>1.4621803084827514</v>
      </c>
      <c r="M5972" t="s">
        <v>33</v>
      </c>
    </row>
    <row r="5973" spans="1:13" x14ac:dyDescent="0.3">
      <c r="A5973">
        <v>88</v>
      </c>
      <c r="B5973" t="s">
        <v>700</v>
      </c>
      <c r="C5973" s="1">
        <v>44562</v>
      </c>
      <c r="D5973" t="s">
        <v>63</v>
      </c>
      <c r="E5973" t="str">
        <f t="shared" si="93"/>
        <v>2022/01</v>
      </c>
      <c r="F5973">
        <v>7070886.3739793003</v>
      </c>
      <c r="G5973">
        <v>-8.9604800095108642E-2</v>
      </c>
      <c r="H5973" t="s">
        <v>128</v>
      </c>
      <c r="I5973">
        <v>2022</v>
      </c>
      <c r="J5973" t="s">
        <v>704</v>
      </c>
      <c r="K5973">
        <v>10391294.532450916</v>
      </c>
      <c r="L5973">
        <v>1.4695886742984079</v>
      </c>
      <c r="M5973" t="s">
        <v>33</v>
      </c>
    </row>
    <row r="5974" spans="1:13" x14ac:dyDescent="0.3">
      <c r="A5974">
        <v>88</v>
      </c>
      <c r="B5974" t="s">
        <v>700</v>
      </c>
      <c r="C5974" s="1">
        <v>44531</v>
      </c>
      <c r="D5974" t="s">
        <v>64</v>
      </c>
      <c r="E5974" t="str">
        <f t="shared" si="93"/>
        <v>2021/12</v>
      </c>
      <c r="F5974">
        <v>7733725.0619831597</v>
      </c>
      <c r="G5974">
        <v>6.5741429940049015E-2</v>
      </c>
      <c r="H5974" t="s">
        <v>128</v>
      </c>
      <c r="I5974">
        <v>2021</v>
      </c>
      <c r="J5974" t="s">
        <v>705</v>
      </c>
      <c r="K5974">
        <v>9927032.3448305447</v>
      </c>
      <c r="L5974">
        <v>1.2836029552730124</v>
      </c>
      <c r="M5974" t="s">
        <v>33</v>
      </c>
    </row>
    <row r="5975" spans="1:13" x14ac:dyDescent="0.3">
      <c r="A5975">
        <v>88</v>
      </c>
      <c r="B5975" t="s">
        <v>700</v>
      </c>
      <c r="C5975" s="1">
        <v>44501</v>
      </c>
      <c r="D5975" t="s">
        <v>66</v>
      </c>
      <c r="E5975" t="str">
        <f t="shared" si="93"/>
        <v>2021/11</v>
      </c>
      <c r="F5975">
        <v>7241650.9585285299</v>
      </c>
      <c r="G5975">
        <v>5.6592199345648797E-2</v>
      </c>
      <c r="H5975" t="s">
        <v>128</v>
      </c>
      <c r="I5975">
        <v>2021</v>
      </c>
      <c r="J5975" t="s">
        <v>705</v>
      </c>
      <c r="K5975">
        <v>9927032.3448305447</v>
      </c>
      <c r="L5975">
        <v>1.3708244710606257</v>
      </c>
      <c r="M5975" t="s">
        <v>33</v>
      </c>
    </row>
    <row r="5976" spans="1:13" x14ac:dyDescent="0.3">
      <c r="A5976">
        <v>88</v>
      </c>
      <c r="B5976" t="s">
        <v>700</v>
      </c>
      <c r="C5976" s="1">
        <v>44470</v>
      </c>
      <c r="D5976" t="s">
        <v>67</v>
      </c>
      <c r="E5976" t="str">
        <f t="shared" si="93"/>
        <v>2021/10</v>
      </c>
      <c r="F5976">
        <v>6843210.6446868898</v>
      </c>
      <c r="G5976">
        <v>-1.4451105094613873E-2</v>
      </c>
      <c r="H5976" t="s">
        <v>128</v>
      </c>
      <c r="I5976">
        <v>2021</v>
      </c>
      <c r="J5976" t="s">
        <v>705</v>
      </c>
      <c r="K5976">
        <v>9927032.3448305447</v>
      </c>
      <c r="L5976">
        <v>1.450639598904931</v>
      </c>
      <c r="M5976" t="s">
        <v>33</v>
      </c>
    </row>
    <row r="5977" spans="1:13" x14ac:dyDescent="0.3">
      <c r="A5977">
        <v>88</v>
      </c>
      <c r="B5977" t="s">
        <v>700</v>
      </c>
      <c r="C5977" s="1">
        <v>44440</v>
      </c>
      <c r="D5977" t="s">
        <v>68</v>
      </c>
      <c r="E5977" t="str">
        <f t="shared" si="93"/>
        <v>2021/09</v>
      </c>
      <c r="F5977">
        <v>6942820.6044028699</v>
      </c>
      <c r="G5977">
        <v>-1.7070167394796595E-2</v>
      </c>
      <c r="H5977" t="s">
        <v>128</v>
      </c>
      <c r="I5977">
        <v>2021</v>
      </c>
      <c r="J5977" t="s">
        <v>705</v>
      </c>
      <c r="K5977">
        <v>9927032.3448305447</v>
      </c>
      <c r="L5977">
        <v>1.429826998343469</v>
      </c>
      <c r="M5977" t="s">
        <v>33</v>
      </c>
    </row>
    <row r="5978" spans="1:13" x14ac:dyDescent="0.3">
      <c r="A5978">
        <v>88</v>
      </c>
      <c r="B5978" t="s">
        <v>700</v>
      </c>
      <c r="C5978" s="1">
        <v>44409</v>
      </c>
      <c r="D5978" t="s">
        <v>69</v>
      </c>
      <c r="E5978" t="str">
        <f t="shared" si="93"/>
        <v>2021/08</v>
      </c>
      <c r="F5978">
        <v>7062353.0310397903</v>
      </c>
      <c r="G5978">
        <v>-8.4457407160383957E-4</v>
      </c>
      <c r="H5978" t="s">
        <v>128</v>
      </c>
      <c r="I5978">
        <v>2021</v>
      </c>
      <c r="J5978" t="s">
        <v>705</v>
      </c>
      <c r="K5978">
        <v>9927032.3448305447</v>
      </c>
      <c r="L5978">
        <v>1.4056267509143461</v>
      </c>
      <c r="M5978" t="s">
        <v>33</v>
      </c>
    </row>
    <row r="5979" spans="1:13" x14ac:dyDescent="0.3">
      <c r="A5979">
        <v>88</v>
      </c>
      <c r="B5979" t="s">
        <v>700</v>
      </c>
      <c r="C5979" s="1">
        <v>44378</v>
      </c>
      <c r="D5979" t="s">
        <v>70</v>
      </c>
      <c r="E5979" t="str">
        <f t="shared" si="93"/>
        <v>2021/07</v>
      </c>
      <c r="F5979">
        <v>7068320.2308107195</v>
      </c>
      <c r="G5979">
        <v>4.529135419984396E-2</v>
      </c>
      <c r="H5979" t="s">
        <v>128</v>
      </c>
      <c r="I5979">
        <v>2021</v>
      </c>
      <c r="J5979" t="s">
        <v>705</v>
      </c>
      <c r="K5979">
        <v>9927032.3448305447</v>
      </c>
      <c r="L5979">
        <v>1.4044400961856163</v>
      </c>
      <c r="M5979" t="s">
        <v>33</v>
      </c>
    </row>
    <row r="5980" spans="1:13" x14ac:dyDescent="0.3">
      <c r="A5980">
        <v>88</v>
      </c>
      <c r="B5980" t="s">
        <v>700</v>
      </c>
      <c r="C5980" s="1">
        <v>44348</v>
      </c>
      <c r="D5980" t="s">
        <v>71</v>
      </c>
      <c r="E5980" t="str">
        <f t="shared" si="93"/>
        <v>2021/06</v>
      </c>
      <c r="F5980">
        <v>6755327.8615527004</v>
      </c>
      <c r="G5980">
        <v>-3.6229600383665572E-2</v>
      </c>
      <c r="H5980" t="s">
        <v>128</v>
      </c>
      <c r="I5980">
        <v>2021</v>
      </c>
      <c r="J5980" t="s">
        <v>705</v>
      </c>
      <c r="K5980">
        <v>9927032.3448305447</v>
      </c>
      <c r="L5980">
        <v>1.4695115541807076</v>
      </c>
      <c r="M5980" t="s">
        <v>33</v>
      </c>
    </row>
    <row r="5981" spans="1:13" x14ac:dyDescent="0.3">
      <c r="A5981">
        <v>88</v>
      </c>
      <c r="B5981" t="s">
        <v>700</v>
      </c>
      <c r="C5981" s="1">
        <v>44317</v>
      </c>
      <c r="D5981" t="s">
        <v>72</v>
      </c>
      <c r="E5981" t="str">
        <f t="shared" si="93"/>
        <v>2021/05</v>
      </c>
      <c r="F5981">
        <v>7004558.18727565</v>
      </c>
      <c r="G5981">
        <v>-2.471901118700701E-2</v>
      </c>
      <c r="H5981" t="s">
        <v>128</v>
      </c>
      <c r="I5981">
        <v>2021</v>
      </c>
      <c r="J5981" t="s">
        <v>705</v>
      </c>
      <c r="K5981">
        <v>9927032.3448305447</v>
      </c>
      <c r="L5981">
        <v>1.4172246242259514</v>
      </c>
      <c r="M5981" t="s">
        <v>33</v>
      </c>
    </row>
    <row r="5982" spans="1:13" x14ac:dyDescent="0.3">
      <c r="A5982">
        <v>88</v>
      </c>
      <c r="B5982" t="s">
        <v>700</v>
      </c>
      <c r="C5982" s="1">
        <v>44287</v>
      </c>
      <c r="D5982" t="s">
        <v>73</v>
      </c>
      <c r="E5982" t="str">
        <f t="shared" si="93"/>
        <v>2021/04</v>
      </c>
      <c r="F5982">
        <v>7179861.6777281202</v>
      </c>
      <c r="G5982">
        <v>4.3525567349839728E-2</v>
      </c>
      <c r="H5982" t="s">
        <v>128</v>
      </c>
      <c r="I5982">
        <v>2021</v>
      </c>
      <c r="J5982" t="s">
        <v>705</v>
      </c>
      <c r="K5982">
        <v>9927032.3448305447</v>
      </c>
      <c r="L5982">
        <v>1.3826216702229972</v>
      </c>
      <c r="M5982" t="s">
        <v>33</v>
      </c>
    </row>
    <row r="5983" spans="1:13" x14ac:dyDescent="0.3">
      <c r="A5983">
        <v>88</v>
      </c>
      <c r="B5983" t="s">
        <v>700</v>
      </c>
      <c r="C5983" s="1">
        <v>44256</v>
      </c>
      <c r="D5983" t="s">
        <v>74</v>
      </c>
      <c r="E5983" t="str">
        <f t="shared" si="93"/>
        <v>2021/03</v>
      </c>
      <c r="F5983">
        <v>6874057.5504461098</v>
      </c>
      <c r="G5983">
        <v>3.7049393849560179E-2</v>
      </c>
      <c r="H5983" t="s">
        <v>128</v>
      </c>
      <c r="I5983">
        <v>2021</v>
      </c>
      <c r="J5983" t="s">
        <v>705</v>
      </c>
      <c r="K5983">
        <v>9927032.3448305447</v>
      </c>
      <c r="L5983">
        <v>1.4441299439202839</v>
      </c>
      <c r="M5983" t="s">
        <v>33</v>
      </c>
    </row>
    <row r="5984" spans="1:13" x14ac:dyDescent="0.3">
      <c r="A5984">
        <v>88</v>
      </c>
      <c r="B5984" t="s">
        <v>700</v>
      </c>
      <c r="C5984" s="1">
        <v>44228</v>
      </c>
      <c r="D5984" t="s">
        <v>75</v>
      </c>
      <c r="E5984" t="str">
        <f t="shared" si="93"/>
        <v>2021/02</v>
      </c>
      <c r="F5984">
        <v>6624038.0195628302</v>
      </c>
      <c r="G5984">
        <v>7.8652660196405461E-2</v>
      </c>
      <c r="H5984" t="s">
        <v>128</v>
      </c>
      <c r="I5984">
        <v>2021</v>
      </c>
      <c r="J5984" t="s">
        <v>705</v>
      </c>
      <c r="K5984">
        <v>9927032.3448305447</v>
      </c>
      <c r="L5984">
        <v>1.4986375856408058</v>
      </c>
      <c r="M5984" t="s">
        <v>33</v>
      </c>
    </row>
    <row r="5985" spans="1:13" x14ac:dyDescent="0.3">
      <c r="A5985">
        <v>88</v>
      </c>
      <c r="B5985" t="s">
        <v>700</v>
      </c>
      <c r="C5985" s="1">
        <v>44197</v>
      </c>
      <c r="D5985" t="s">
        <v>76</v>
      </c>
      <c r="E5985" t="str">
        <f t="shared" si="93"/>
        <v>2021/01</v>
      </c>
      <c r="F5985">
        <v>6123001.98411295</v>
      </c>
      <c r="G5985">
        <v>-9.075696350876386E-2</v>
      </c>
      <c r="H5985" t="s">
        <v>128</v>
      </c>
      <c r="I5985">
        <v>2021</v>
      </c>
      <c r="J5985" t="s">
        <v>705</v>
      </c>
      <c r="K5985">
        <v>9927032.3448305447</v>
      </c>
      <c r="L5985">
        <v>1.6212688433856013</v>
      </c>
      <c r="M5985" t="s">
        <v>33</v>
      </c>
    </row>
    <row r="5986" spans="1:13" x14ac:dyDescent="0.3">
      <c r="A5986">
        <v>88</v>
      </c>
      <c r="B5986" t="s">
        <v>700</v>
      </c>
      <c r="C5986" s="1">
        <v>44166</v>
      </c>
      <c r="D5986" t="s">
        <v>77</v>
      </c>
      <c r="E5986" t="str">
        <f t="shared" si="93"/>
        <v>2020/12</v>
      </c>
      <c r="F5986">
        <v>6704704.6064241296</v>
      </c>
      <c r="G5986">
        <v>2.4336514801731175E-2</v>
      </c>
      <c r="H5986" t="s">
        <v>128</v>
      </c>
      <c r="I5986">
        <v>2020</v>
      </c>
      <c r="J5986" t="s">
        <v>706</v>
      </c>
      <c r="K5986">
        <v>10815599.227574291</v>
      </c>
      <c r="L5986">
        <v>1.6131358296100469</v>
      </c>
      <c r="M5986" t="s">
        <v>33</v>
      </c>
    </row>
    <row r="5987" spans="1:13" x14ac:dyDescent="0.3">
      <c r="A5987">
        <v>88</v>
      </c>
      <c r="B5987" t="s">
        <v>700</v>
      </c>
      <c r="C5987" s="1">
        <v>44136</v>
      </c>
      <c r="D5987" t="s">
        <v>79</v>
      </c>
      <c r="E5987" t="str">
        <f t="shared" si="93"/>
        <v>2020/11</v>
      </c>
      <c r="F5987">
        <v>6543504.9385908199</v>
      </c>
      <c r="G5987">
        <v>0.25555958255806588</v>
      </c>
      <c r="H5987" t="s">
        <v>128</v>
      </c>
      <c r="I5987">
        <v>2020</v>
      </c>
      <c r="J5987" t="s">
        <v>706</v>
      </c>
      <c r="K5987">
        <v>10815599.227574291</v>
      </c>
      <c r="L5987">
        <v>1.6528755352179025</v>
      </c>
      <c r="M5987" t="s">
        <v>33</v>
      </c>
    </row>
    <row r="5988" spans="1:13" x14ac:dyDescent="0.3">
      <c r="A5988">
        <v>88</v>
      </c>
      <c r="B5988" t="s">
        <v>700</v>
      </c>
      <c r="C5988" s="1">
        <v>44105</v>
      </c>
      <c r="D5988" t="s">
        <v>80</v>
      </c>
      <c r="E5988" t="str">
        <f t="shared" si="93"/>
        <v>2020/10</v>
      </c>
      <c r="F5988">
        <v>5067833.2667005798</v>
      </c>
      <c r="G5988">
        <v>-2.5587744429400875E-2</v>
      </c>
      <c r="H5988" t="s">
        <v>128</v>
      </c>
      <c r="I5988">
        <v>2020</v>
      </c>
      <c r="J5988" t="s">
        <v>706</v>
      </c>
      <c r="K5988">
        <v>10815599.227574291</v>
      </c>
      <c r="L5988">
        <v>2.1341663504679196</v>
      </c>
      <c r="M5988" t="s">
        <v>33</v>
      </c>
    </row>
    <row r="5989" spans="1:13" x14ac:dyDescent="0.3">
      <c r="A5989">
        <v>88</v>
      </c>
      <c r="B5989" t="s">
        <v>700</v>
      </c>
      <c r="C5989" s="1">
        <v>44075</v>
      </c>
      <c r="D5989" t="s">
        <v>81</v>
      </c>
      <c r="E5989" t="str">
        <f t="shared" si="93"/>
        <v>2020/09</v>
      </c>
      <c r="F5989">
        <v>5199180.9684607098</v>
      </c>
      <c r="G5989">
        <v>-0.10112183977334468</v>
      </c>
      <c r="H5989" t="s">
        <v>128</v>
      </c>
      <c r="I5989">
        <v>2020</v>
      </c>
      <c r="J5989" t="s">
        <v>706</v>
      </c>
      <c r="K5989">
        <v>10815599.227574291</v>
      </c>
      <c r="L5989">
        <v>2.0802505804633302</v>
      </c>
      <c r="M5989" t="s">
        <v>33</v>
      </c>
    </row>
    <row r="5990" spans="1:13" x14ac:dyDescent="0.3">
      <c r="A5990">
        <v>88</v>
      </c>
      <c r="B5990" t="s">
        <v>700</v>
      </c>
      <c r="C5990" s="1">
        <v>44044</v>
      </c>
      <c r="D5990" t="s">
        <v>82</v>
      </c>
      <c r="E5990" t="str">
        <f t="shared" si="93"/>
        <v>2020/08</v>
      </c>
      <c r="F5990">
        <v>5752433.2941822596</v>
      </c>
      <c r="G5990">
        <v>2.5980558814424331E-3</v>
      </c>
      <c r="H5990" t="s">
        <v>128</v>
      </c>
      <c r="I5990">
        <v>2020</v>
      </c>
      <c r="J5990" t="s">
        <v>706</v>
      </c>
      <c r="K5990">
        <v>10815599.227574291</v>
      </c>
      <c r="L5990">
        <v>1.8801781219284506</v>
      </c>
      <c r="M5990" t="s">
        <v>33</v>
      </c>
    </row>
    <row r="5991" spans="1:13" x14ac:dyDescent="0.3">
      <c r="A5991">
        <v>88</v>
      </c>
      <c r="B5991" t="s">
        <v>700</v>
      </c>
      <c r="C5991" s="1">
        <v>44013</v>
      </c>
      <c r="D5991" t="s">
        <v>83</v>
      </c>
      <c r="E5991" t="str">
        <f t="shared" si="93"/>
        <v>2020/07</v>
      </c>
      <c r="F5991">
        <v>5737507.5483861296</v>
      </c>
      <c r="G5991">
        <v>4.1790710016368977E-2</v>
      </c>
      <c r="H5991" t="s">
        <v>128</v>
      </c>
      <c r="I5991">
        <v>2020</v>
      </c>
      <c r="J5991" t="s">
        <v>706</v>
      </c>
      <c r="K5991">
        <v>10815599.227574291</v>
      </c>
      <c r="L5991">
        <v>1.8850692807570333</v>
      </c>
      <c r="M5991" t="s">
        <v>33</v>
      </c>
    </row>
    <row r="5992" spans="1:13" x14ac:dyDescent="0.3">
      <c r="A5992">
        <v>88</v>
      </c>
      <c r="B5992" t="s">
        <v>700</v>
      </c>
      <c r="C5992" s="1">
        <v>43983</v>
      </c>
      <c r="D5992" t="s">
        <v>84</v>
      </c>
      <c r="E5992" t="str">
        <f t="shared" si="93"/>
        <v>2020/06</v>
      </c>
      <c r="F5992">
        <v>5502674.1380277798</v>
      </c>
      <c r="G5992">
        <v>-9.1191873613779353E-2</v>
      </c>
      <c r="H5992" t="s">
        <v>128</v>
      </c>
      <c r="I5992">
        <v>2020</v>
      </c>
      <c r="J5992" t="s">
        <v>706</v>
      </c>
      <c r="K5992">
        <v>10815599.227574291</v>
      </c>
      <c r="L5992">
        <v>1.9655169389061302</v>
      </c>
      <c r="M5992" t="s">
        <v>33</v>
      </c>
    </row>
    <row r="5993" spans="1:13" x14ac:dyDescent="0.3">
      <c r="A5993">
        <v>88</v>
      </c>
      <c r="B5993" t="s">
        <v>700</v>
      </c>
      <c r="C5993" s="1">
        <v>43952</v>
      </c>
      <c r="D5993" t="s">
        <v>85</v>
      </c>
      <c r="E5993" t="str">
        <f t="shared" si="93"/>
        <v>2020/05</v>
      </c>
      <c r="F5993">
        <v>6028064.94506831</v>
      </c>
      <c r="G5993">
        <v>-8.8715625573721896E-2</v>
      </c>
      <c r="H5993" t="s">
        <v>128</v>
      </c>
      <c r="I5993">
        <v>2020</v>
      </c>
      <c r="J5993" t="s">
        <v>706</v>
      </c>
      <c r="K5993">
        <v>10815599.227574291</v>
      </c>
      <c r="L5993">
        <v>1.7942074821909086</v>
      </c>
      <c r="M5993" t="s">
        <v>33</v>
      </c>
    </row>
    <row r="5994" spans="1:13" x14ac:dyDescent="0.3">
      <c r="A5994">
        <v>88</v>
      </c>
      <c r="B5994" t="s">
        <v>700</v>
      </c>
      <c r="C5994" s="1">
        <v>43922</v>
      </c>
      <c r="D5994" t="s">
        <v>86</v>
      </c>
      <c r="E5994" t="str">
        <f t="shared" si="93"/>
        <v>2020/04</v>
      </c>
      <c r="F5994">
        <v>6587287.6640045103</v>
      </c>
      <c r="G5994">
        <v>0.17305945840430734</v>
      </c>
      <c r="H5994" t="s">
        <v>128</v>
      </c>
      <c r="I5994">
        <v>2020</v>
      </c>
      <c r="J5994" t="s">
        <v>706</v>
      </c>
      <c r="K5994">
        <v>10815599.227574291</v>
      </c>
      <c r="L5994">
        <v>1.6418896181921601</v>
      </c>
      <c r="M5994" t="s">
        <v>33</v>
      </c>
    </row>
    <row r="5995" spans="1:13" x14ac:dyDescent="0.3">
      <c r="A5995">
        <v>88</v>
      </c>
      <c r="B5995" t="s">
        <v>700</v>
      </c>
      <c r="C5995" s="1">
        <v>43891</v>
      </c>
      <c r="D5995" t="s">
        <v>87</v>
      </c>
      <c r="E5995" t="str">
        <f t="shared" si="93"/>
        <v>2020/03</v>
      </c>
      <c r="F5995">
        <v>5540485.9957459299</v>
      </c>
      <c r="G5995">
        <v>-0.40473474086321776</v>
      </c>
      <c r="H5995" t="s">
        <v>128</v>
      </c>
      <c r="I5995">
        <v>2020</v>
      </c>
      <c r="J5995" t="s">
        <v>706</v>
      </c>
      <c r="K5995">
        <v>10815599.227574291</v>
      </c>
      <c r="L5995">
        <v>1.9521029808357377</v>
      </c>
      <c r="M5995" t="s">
        <v>33</v>
      </c>
    </row>
    <row r="5996" spans="1:13" x14ac:dyDescent="0.3">
      <c r="A5996">
        <v>88</v>
      </c>
      <c r="B5996" t="s">
        <v>700</v>
      </c>
      <c r="C5996" s="1">
        <v>43862</v>
      </c>
      <c r="D5996" t="s">
        <v>88</v>
      </c>
      <c r="E5996" t="str">
        <f t="shared" si="93"/>
        <v>2020/02</v>
      </c>
      <c r="F5996">
        <v>8304661.3254630901</v>
      </c>
      <c r="G5996">
        <v>-0.11679742687239751</v>
      </c>
      <c r="H5996" t="s">
        <v>128</v>
      </c>
      <c r="I5996">
        <v>2020</v>
      </c>
      <c r="J5996" t="s">
        <v>706</v>
      </c>
      <c r="K5996">
        <v>10815599.227574291</v>
      </c>
      <c r="L5996">
        <v>1.3023528357998613</v>
      </c>
      <c r="M5996" t="s">
        <v>33</v>
      </c>
    </row>
    <row r="5997" spans="1:13" x14ac:dyDescent="0.3">
      <c r="A5997">
        <v>88</v>
      </c>
      <c r="B5997" t="s">
        <v>700</v>
      </c>
      <c r="C5997" s="1">
        <v>43831</v>
      </c>
      <c r="D5997" t="s">
        <v>89</v>
      </c>
      <c r="E5997" t="str">
        <f t="shared" si="93"/>
        <v>2020/01</v>
      </c>
      <c r="F5997">
        <v>9333540.2369973008</v>
      </c>
      <c r="G5997">
        <v>-3.1457431209743744E-2</v>
      </c>
      <c r="H5997" t="s">
        <v>128</v>
      </c>
      <c r="I5997">
        <v>2020</v>
      </c>
      <c r="J5997" t="s">
        <v>706</v>
      </c>
      <c r="K5997">
        <v>10815599.227574291</v>
      </c>
      <c r="L5997">
        <v>1.1587885146412338</v>
      </c>
      <c r="M5997" t="s">
        <v>33</v>
      </c>
    </row>
    <row r="5998" spans="1:13" x14ac:dyDescent="0.3">
      <c r="A5998">
        <v>88</v>
      </c>
      <c r="B5998" t="s">
        <v>700</v>
      </c>
      <c r="C5998" s="1">
        <v>43800</v>
      </c>
      <c r="D5998" t="s">
        <v>90</v>
      </c>
      <c r="E5998" t="str">
        <f t="shared" si="93"/>
        <v>2019/12</v>
      </c>
      <c r="F5998">
        <v>9631816.3402619101</v>
      </c>
      <c r="G5998">
        <v>3.2439615938894002E-2</v>
      </c>
      <c r="H5998" t="s">
        <v>128</v>
      </c>
      <c r="I5998">
        <v>2019</v>
      </c>
      <c r="J5998" t="s">
        <v>707</v>
      </c>
      <c r="K5998">
        <v>13000685.919947097</v>
      </c>
      <c r="L5998">
        <v>1.3497647235654806</v>
      </c>
      <c r="M5998" t="s">
        <v>33</v>
      </c>
    </row>
    <row r="5999" spans="1:13" x14ac:dyDescent="0.3">
      <c r="A5999">
        <v>88</v>
      </c>
      <c r="B5999" t="s">
        <v>700</v>
      </c>
      <c r="C5999" s="1">
        <v>43770</v>
      </c>
      <c r="D5999" t="s">
        <v>92</v>
      </c>
      <c r="E5999" t="str">
        <f t="shared" si="93"/>
        <v>2019/11</v>
      </c>
      <c r="F5999">
        <v>9324377.4768057801</v>
      </c>
      <c r="G5999">
        <v>1.938545397528204E-2</v>
      </c>
      <c r="H5999" t="s">
        <v>128</v>
      </c>
      <c r="I5999">
        <v>2019</v>
      </c>
      <c r="J5999" t="s">
        <v>707</v>
      </c>
      <c r="K5999">
        <v>13000685.919947097</v>
      </c>
      <c r="L5999">
        <v>1.3942685130761885</v>
      </c>
      <c r="M5999" t="s">
        <v>33</v>
      </c>
    </row>
    <row r="6000" spans="1:13" x14ac:dyDescent="0.3">
      <c r="A6000">
        <v>88</v>
      </c>
      <c r="B6000" t="s">
        <v>700</v>
      </c>
      <c r="C6000" s="1">
        <v>43739</v>
      </c>
      <c r="D6000" t="s">
        <v>93</v>
      </c>
      <c r="E6000" t="str">
        <f t="shared" si="93"/>
        <v>2019/10</v>
      </c>
      <c r="F6000">
        <v>9145360.9507973697</v>
      </c>
      <c r="G6000">
        <v>9.3142262821878402E-2</v>
      </c>
      <c r="H6000" t="s">
        <v>128</v>
      </c>
      <c r="I6000">
        <v>2019</v>
      </c>
      <c r="J6000" t="s">
        <v>707</v>
      </c>
      <c r="K6000">
        <v>13000685.919947097</v>
      </c>
      <c r="L6000">
        <v>1.4215607224134317</v>
      </c>
      <c r="M6000" t="s">
        <v>33</v>
      </c>
    </row>
    <row r="6001" spans="1:13" x14ac:dyDescent="0.3">
      <c r="A6001">
        <v>88</v>
      </c>
      <c r="B6001" t="s">
        <v>700</v>
      </c>
      <c r="C6001" s="1">
        <v>43709</v>
      </c>
      <c r="D6001" t="s">
        <v>94</v>
      </c>
      <c r="E6001" t="str">
        <f t="shared" si="93"/>
        <v>2019/09</v>
      </c>
      <c r="F6001">
        <v>8332008.0369349001</v>
      </c>
      <c r="G6001">
        <v>9.9359961564908922E-2</v>
      </c>
      <c r="H6001" t="s">
        <v>128</v>
      </c>
      <c r="I6001">
        <v>2019</v>
      </c>
      <c r="J6001" t="s">
        <v>707</v>
      </c>
      <c r="K6001">
        <v>13000685.919947097</v>
      </c>
      <c r="L6001">
        <v>1.5603304584340831</v>
      </c>
      <c r="M6001" t="s">
        <v>33</v>
      </c>
    </row>
    <row r="6002" spans="1:13" x14ac:dyDescent="0.3">
      <c r="A6002">
        <v>88</v>
      </c>
      <c r="B6002" t="s">
        <v>700</v>
      </c>
      <c r="C6002" s="1">
        <v>43678</v>
      </c>
      <c r="D6002" t="s">
        <v>95</v>
      </c>
      <c r="E6002" t="str">
        <f t="shared" si="93"/>
        <v>2019/08</v>
      </c>
      <c r="F6002">
        <v>7543939.5055758301</v>
      </c>
      <c r="G6002">
        <v>-2.6471347807936505E-2</v>
      </c>
      <c r="H6002" t="s">
        <v>128</v>
      </c>
      <c r="I6002">
        <v>2019</v>
      </c>
      <c r="J6002" t="s">
        <v>707</v>
      </c>
      <c r="K6002">
        <v>13000685.919947097</v>
      </c>
      <c r="L6002">
        <v>1.7233284957200559</v>
      </c>
      <c r="M6002" t="s">
        <v>33</v>
      </c>
    </row>
    <row r="6003" spans="1:13" x14ac:dyDescent="0.3">
      <c r="A6003">
        <v>88</v>
      </c>
      <c r="B6003" t="s">
        <v>700</v>
      </c>
      <c r="C6003" s="1">
        <v>43647</v>
      </c>
      <c r="D6003" t="s">
        <v>96</v>
      </c>
      <c r="E6003" t="str">
        <f t="shared" si="93"/>
        <v>2019/07</v>
      </c>
      <c r="F6003">
        <v>7746304.3706054399</v>
      </c>
      <c r="G6003">
        <v>-4.5423285681222003E-2</v>
      </c>
      <c r="H6003" t="s">
        <v>128</v>
      </c>
      <c r="I6003">
        <v>2019</v>
      </c>
      <c r="J6003" t="s">
        <v>707</v>
      </c>
      <c r="K6003">
        <v>13000685.919947097</v>
      </c>
      <c r="L6003">
        <v>1.6783081709621723</v>
      </c>
      <c r="M6003" t="s">
        <v>33</v>
      </c>
    </row>
    <row r="6004" spans="1:13" x14ac:dyDescent="0.3">
      <c r="A6004">
        <v>88</v>
      </c>
      <c r="B6004" t="s">
        <v>700</v>
      </c>
      <c r="C6004" s="1">
        <v>43617</v>
      </c>
      <c r="D6004" t="s">
        <v>97</v>
      </c>
      <c r="E6004" t="str">
        <f t="shared" si="93"/>
        <v>2019/06</v>
      </c>
      <c r="F6004">
        <v>8106280.7294448698</v>
      </c>
      <c r="G6004">
        <v>5.5362378986436363E-3</v>
      </c>
      <c r="H6004" t="s">
        <v>128</v>
      </c>
      <c r="I6004">
        <v>2019</v>
      </c>
      <c r="J6004" t="s">
        <v>707</v>
      </c>
      <c r="K6004">
        <v>13000685.919947097</v>
      </c>
      <c r="L6004">
        <v>1.6037793846349315</v>
      </c>
      <c r="M6004" t="s">
        <v>33</v>
      </c>
    </row>
    <row r="6005" spans="1:13" x14ac:dyDescent="0.3">
      <c r="A6005">
        <v>88</v>
      </c>
      <c r="B6005" t="s">
        <v>700</v>
      </c>
      <c r="C6005" s="1">
        <v>43586</v>
      </c>
      <c r="D6005" t="s">
        <v>98</v>
      </c>
      <c r="E6005" t="str">
        <f t="shared" si="93"/>
        <v>2019/05</v>
      </c>
      <c r="F6005">
        <v>8061526.4303863803</v>
      </c>
      <c r="G6005">
        <v>-0.10789147428269408</v>
      </c>
      <c r="H6005" t="s">
        <v>128</v>
      </c>
      <c r="I6005">
        <v>2019</v>
      </c>
      <c r="J6005" t="s">
        <v>707</v>
      </c>
      <c r="K6005">
        <v>13000685.919947097</v>
      </c>
      <c r="L6005">
        <v>1.6126829121273485</v>
      </c>
      <c r="M6005" t="s">
        <v>33</v>
      </c>
    </row>
    <row r="6006" spans="1:13" x14ac:dyDescent="0.3">
      <c r="A6006">
        <v>88</v>
      </c>
      <c r="B6006" t="s">
        <v>700</v>
      </c>
      <c r="C6006" s="1">
        <v>43556</v>
      </c>
      <c r="D6006" t="s">
        <v>99</v>
      </c>
      <c r="E6006" t="str">
        <f t="shared" si="93"/>
        <v>2019/04</v>
      </c>
      <c r="F6006">
        <v>8979950.7356663197</v>
      </c>
      <c r="G6006">
        <v>1.0455303368062352E-2</v>
      </c>
      <c r="H6006" t="s">
        <v>128</v>
      </c>
      <c r="I6006">
        <v>2019</v>
      </c>
      <c r="J6006" t="s">
        <v>707</v>
      </c>
      <c r="K6006">
        <v>13000685.919947097</v>
      </c>
      <c r="L6006">
        <v>1.4477457953428778</v>
      </c>
      <c r="M6006" t="s">
        <v>33</v>
      </c>
    </row>
    <row r="6007" spans="1:13" x14ac:dyDescent="0.3">
      <c r="A6007">
        <v>88</v>
      </c>
      <c r="B6007" t="s">
        <v>700</v>
      </c>
      <c r="C6007" s="1">
        <v>43525</v>
      </c>
      <c r="D6007" t="s">
        <v>100</v>
      </c>
      <c r="E6007" t="str">
        <f t="shared" si="93"/>
        <v>2019/03</v>
      </c>
      <c r="F6007">
        <v>8886551.7347508296</v>
      </c>
      <c r="G6007">
        <v>1.5223735238039781E-2</v>
      </c>
      <c r="H6007" t="s">
        <v>128</v>
      </c>
      <c r="I6007">
        <v>2019</v>
      </c>
      <c r="J6007" t="s">
        <v>707</v>
      </c>
      <c r="K6007">
        <v>13000685.919947097</v>
      </c>
      <c r="L6007">
        <v>1.462961822312693</v>
      </c>
      <c r="M6007" t="s">
        <v>33</v>
      </c>
    </row>
    <row r="6008" spans="1:13" x14ac:dyDescent="0.3">
      <c r="A6008">
        <v>88</v>
      </c>
      <c r="B6008" t="s">
        <v>700</v>
      </c>
      <c r="C6008" s="1">
        <v>43497</v>
      </c>
      <c r="D6008" t="s">
        <v>101</v>
      </c>
      <c r="E6008" t="str">
        <f t="shared" si="93"/>
        <v>2019/02</v>
      </c>
      <c r="F6008">
        <v>8752289.8010862898</v>
      </c>
      <c r="G6008">
        <v>3.8989402841455058E-2</v>
      </c>
      <c r="H6008" t="s">
        <v>128</v>
      </c>
      <c r="I6008">
        <v>2019</v>
      </c>
      <c r="J6008" t="s">
        <v>707</v>
      </c>
      <c r="K6008">
        <v>13000685.919947097</v>
      </c>
      <c r="L6008">
        <v>1.4854039588969641</v>
      </c>
      <c r="M6008" t="s">
        <v>33</v>
      </c>
    </row>
    <row r="6009" spans="1:13" x14ac:dyDescent="0.3">
      <c r="A6009">
        <v>88</v>
      </c>
      <c r="B6009" t="s">
        <v>700</v>
      </c>
      <c r="C6009" s="1">
        <v>43466</v>
      </c>
      <c r="D6009" t="s">
        <v>102</v>
      </c>
      <c r="E6009" t="str">
        <f t="shared" si="93"/>
        <v>2019/01</v>
      </c>
      <c r="F6009">
        <v>8417610.1251256708</v>
      </c>
      <c r="G6009">
        <v>0.10586891772229122</v>
      </c>
      <c r="H6009" t="s">
        <v>128</v>
      </c>
      <c r="I6009">
        <v>2019</v>
      </c>
      <c r="J6009" t="s">
        <v>707</v>
      </c>
      <c r="K6009">
        <v>13000685.919947097</v>
      </c>
      <c r="L6009">
        <v>1.5444628257540025</v>
      </c>
      <c r="M6009" t="s">
        <v>33</v>
      </c>
    </row>
    <row r="6010" spans="1:13" x14ac:dyDescent="0.3">
      <c r="A6010">
        <v>88</v>
      </c>
      <c r="B6010" t="s">
        <v>700</v>
      </c>
      <c r="C6010" s="1">
        <v>43435</v>
      </c>
      <c r="D6010" t="s">
        <v>103</v>
      </c>
      <c r="E6010" t="str">
        <f t="shared" si="93"/>
        <v>2018/12</v>
      </c>
      <c r="F6010">
        <v>7571998.5141932098</v>
      </c>
      <c r="G6010">
        <v>-1.0880342329381761E-2</v>
      </c>
      <c r="H6010" t="s">
        <v>128</v>
      </c>
      <c r="I6010">
        <v>2018</v>
      </c>
      <c r="J6010" t="s">
        <v>708</v>
      </c>
      <c r="K6010">
        <v>14752835.597378055</v>
      </c>
      <c r="L6010">
        <v>1.948341058140046</v>
      </c>
      <c r="M6010" t="s">
        <v>33</v>
      </c>
    </row>
    <row r="6011" spans="1:13" x14ac:dyDescent="0.3">
      <c r="A6011">
        <v>88</v>
      </c>
      <c r="B6011" t="s">
        <v>700</v>
      </c>
      <c r="C6011" s="1">
        <v>43405</v>
      </c>
      <c r="D6011" t="s">
        <v>105</v>
      </c>
      <c r="E6011" t="str">
        <f t="shared" si="93"/>
        <v>2018/11</v>
      </c>
      <c r="F6011">
        <v>7654834.27366939</v>
      </c>
      <c r="G6011">
        <v>-4.8016972084643936E-2</v>
      </c>
      <c r="H6011" t="s">
        <v>128</v>
      </c>
      <c r="I6011">
        <v>2018</v>
      </c>
      <c r="J6011" t="s">
        <v>708</v>
      </c>
      <c r="K6011">
        <v>14752835.597378055</v>
      </c>
      <c r="L6011">
        <v>1.9272573474417227</v>
      </c>
      <c r="M6011" t="s">
        <v>33</v>
      </c>
    </row>
    <row r="6012" spans="1:13" x14ac:dyDescent="0.3">
      <c r="A6012">
        <v>88</v>
      </c>
      <c r="B6012" t="s">
        <v>700</v>
      </c>
      <c r="C6012" s="1">
        <v>43374</v>
      </c>
      <c r="D6012" t="s">
        <v>106</v>
      </c>
      <c r="E6012" t="str">
        <f t="shared" si="93"/>
        <v>2018/10</v>
      </c>
      <c r="F6012">
        <v>8031363.7991354195</v>
      </c>
      <c r="G6012">
        <v>-3.4783605772771141E-2</v>
      </c>
      <c r="H6012" t="s">
        <v>128</v>
      </c>
      <c r="I6012">
        <v>2018</v>
      </c>
      <c r="J6012" t="s">
        <v>708</v>
      </c>
      <c r="K6012">
        <v>14752835.597378055</v>
      </c>
      <c r="L6012">
        <v>1.8369029179037071</v>
      </c>
      <c r="M6012" t="s">
        <v>33</v>
      </c>
    </row>
    <row r="6013" spans="1:13" x14ac:dyDescent="0.3">
      <c r="A6013">
        <v>88</v>
      </c>
      <c r="B6013" t="s">
        <v>700</v>
      </c>
      <c r="C6013" s="1">
        <v>43344</v>
      </c>
      <c r="D6013" t="s">
        <v>107</v>
      </c>
      <c r="E6013" t="str">
        <f t="shared" si="93"/>
        <v>2018/09</v>
      </c>
      <c r="F6013">
        <v>8315638.9879417298</v>
      </c>
      <c r="G6013">
        <v>-3.6783897454822113E-2</v>
      </c>
      <c r="H6013" t="s">
        <v>128</v>
      </c>
      <c r="I6013">
        <v>2018</v>
      </c>
      <c r="J6013" t="s">
        <v>708</v>
      </c>
      <c r="K6013">
        <v>14752835.597378055</v>
      </c>
      <c r="L6013">
        <v>1.7741072717046422</v>
      </c>
      <c r="M6013" t="s">
        <v>33</v>
      </c>
    </row>
    <row r="6014" spans="1:13" x14ac:dyDescent="0.3">
      <c r="A6014">
        <v>88</v>
      </c>
      <c r="B6014" t="s">
        <v>700</v>
      </c>
      <c r="C6014" s="1">
        <v>43313</v>
      </c>
      <c r="D6014" t="s">
        <v>108</v>
      </c>
      <c r="E6014" t="str">
        <f t="shared" si="93"/>
        <v>2018/08</v>
      </c>
      <c r="F6014">
        <v>8627215.9768050797</v>
      </c>
      <c r="G6014">
        <v>-2.8289827849408224E-2</v>
      </c>
      <c r="H6014" t="s">
        <v>128</v>
      </c>
      <c r="I6014">
        <v>2018</v>
      </c>
      <c r="J6014" t="s">
        <v>708</v>
      </c>
      <c r="K6014">
        <v>14752835.597378055</v>
      </c>
      <c r="L6014">
        <v>1.7100343421379696</v>
      </c>
      <c r="M6014" t="s">
        <v>33</v>
      </c>
    </row>
    <row r="6015" spans="1:13" x14ac:dyDescent="0.3">
      <c r="A6015">
        <v>88</v>
      </c>
      <c r="B6015" t="s">
        <v>700</v>
      </c>
      <c r="C6015" s="1">
        <v>43282</v>
      </c>
      <c r="D6015" t="s">
        <v>109</v>
      </c>
      <c r="E6015" t="str">
        <f t="shared" si="93"/>
        <v>2018/07</v>
      </c>
      <c r="F6015">
        <v>8874763.4600206707</v>
      </c>
      <c r="G6015">
        <v>-1.4844800645943722E-2</v>
      </c>
      <c r="H6015" t="s">
        <v>128</v>
      </c>
      <c r="I6015">
        <v>2018</v>
      </c>
      <c r="J6015" t="s">
        <v>708</v>
      </c>
      <c r="K6015">
        <v>14752835.597378055</v>
      </c>
      <c r="L6015">
        <v>1.6623356401370153</v>
      </c>
      <c r="M6015" t="s">
        <v>33</v>
      </c>
    </row>
    <row r="6016" spans="1:13" x14ac:dyDescent="0.3">
      <c r="A6016">
        <v>88</v>
      </c>
      <c r="B6016" t="s">
        <v>700</v>
      </c>
      <c r="C6016" s="1">
        <v>43252</v>
      </c>
      <c r="D6016" t="s">
        <v>110</v>
      </c>
      <c r="E6016" t="str">
        <f t="shared" si="93"/>
        <v>2018/06</v>
      </c>
      <c r="F6016">
        <v>9007490.2684832495</v>
      </c>
      <c r="G6016">
        <v>2.8944583085789403E-2</v>
      </c>
      <c r="H6016" t="s">
        <v>128</v>
      </c>
      <c r="I6016">
        <v>2018</v>
      </c>
      <c r="J6016" t="s">
        <v>708</v>
      </c>
      <c r="K6016">
        <v>14752835.597378055</v>
      </c>
      <c r="L6016">
        <v>1.6378408588458293</v>
      </c>
      <c r="M6016" t="s">
        <v>33</v>
      </c>
    </row>
    <row r="6017" spans="1:13" x14ac:dyDescent="0.3">
      <c r="A6017">
        <v>88</v>
      </c>
      <c r="B6017" t="s">
        <v>700</v>
      </c>
      <c r="C6017" s="1">
        <v>43221</v>
      </c>
      <c r="D6017" t="s">
        <v>111</v>
      </c>
      <c r="E6017" t="str">
        <f t="shared" si="93"/>
        <v>2018/05</v>
      </c>
      <c r="F6017">
        <v>8750509.2631121706</v>
      </c>
      <c r="G6017">
        <v>-6.1333121147776726E-2</v>
      </c>
      <c r="H6017" t="s">
        <v>128</v>
      </c>
      <c r="I6017">
        <v>2018</v>
      </c>
      <c r="J6017" t="s">
        <v>708</v>
      </c>
      <c r="K6017">
        <v>14752835.597378055</v>
      </c>
      <c r="L6017">
        <v>1.6859402297382542</v>
      </c>
      <c r="M6017" t="s">
        <v>33</v>
      </c>
    </row>
    <row r="6018" spans="1:13" x14ac:dyDescent="0.3">
      <c r="A6018">
        <v>88</v>
      </c>
      <c r="B6018" t="s">
        <v>700</v>
      </c>
      <c r="C6018" s="1">
        <v>43191</v>
      </c>
      <c r="D6018" t="s">
        <v>112</v>
      </c>
      <c r="E6018" t="str">
        <f t="shared" si="93"/>
        <v>2018/04</v>
      </c>
      <c r="F6018">
        <v>9304005.6392103396</v>
      </c>
      <c r="G6018">
        <v>5.3297527062133629E-2</v>
      </c>
      <c r="H6018" t="s">
        <v>128</v>
      </c>
      <c r="I6018">
        <v>2018</v>
      </c>
      <c r="J6018" t="s">
        <v>708</v>
      </c>
      <c r="K6018">
        <v>14752835.597378055</v>
      </c>
      <c r="L6018">
        <v>1.5856434496561822</v>
      </c>
      <c r="M6018" t="s">
        <v>33</v>
      </c>
    </row>
    <row r="6019" spans="1:13" x14ac:dyDescent="0.3">
      <c r="A6019">
        <v>88</v>
      </c>
      <c r="B6019" t="s">
        <v>700</v>
      </c>
      <c r="C6019" s="1">
        <v>43160</v>
      </c>
      <c r="D6019" t="s">
        <v>113</v>
      </c>
      <c r="E6019" t="str">
        <f t="shared" ref="E6019:E6082" si="94">TEXT(C6019,"yyyy/mm")</f>
        <v>2018/03</v>
      </c>
      <c r="F6019">
        <v>8821108.0754078906</v>
      </c>
      <c r="G6019">
        <v>1.0839173580335771E-2</v>
      </c>
      <c r="H6019" t="s">
        <v>128</v>
      </c>
      <c r="I6019">
        <v>2018</v>
      </c>
      <c r="J6019" t="s">
        <v>708</v>
      </c>
      <c r="K6019">
        <v>14752835.597378055</v>
      </c>
      <c r="L6019">
        <v>1.672446984127431</v>
      </c>
      <c r="M6019" t="s">
        <v>33</v>
      </c>
    </row>
    <row r="6020" spans="1:13" x14ac:dyDescent="0.3">
      <c r="A6020">
        <v>88</v>
      </c>
      <c r="B6020" t="s">
        <v>700</v>
      </c>
      <c r="C6020" s="1">
        <v>43132</v>
      </c>
      <c r="D6020" t="s">
        <v>114</v>
      </c>
      <c r="E6020" t="str">
        <f t="shared" si="94"/>
        <v>2018/02</v>
      </c>
      <c r="F6020">
        <v>8726010.8724134602</v>
      </c>
      <c r="G6020">
        <v>-7.7600010944311237E-2</v>
      </c>
      <c r="H6020" t="s">
        <v>128</v>
      </c>
      <c r="I6020">
        <v>2018</v>
      </c>
      <c r="J6020" t="s">
        <v>708</v>
      </c>
      <c r="K6020">
        <v>14752835.597378055</v>
      </c>
      <c r="L6020">
        <v>1.6906735291859294</v>
      </c>
      <c r="M6020" t="s">
        <v>33</v>
      </c>
    </row>
    <row r="6021" spans="1:13" x14ac:dyDescent="0.3">
      <c r="A6021">
        <v>88</v>
      </c>
      <c r="B6021" t="s">
        <v>700</v>
      </c>
      <c r="C6021" s="1">
        <v>43101</v>
      </c>
      <c r="D6021" t="s">
        <v>115</v>
      </c>
      <c r="E6021" t="str">
        <f t="shared" si="94"/>
        <v>2018/01</v>
      </c>
      <c r="F6021">
        <v>9430115.3765546493</v>
      </c>
      <c r="G6021">
        <v>-6.8443106336765216E-2</v>
      </c>
      <c r="H6021" t="s">
        <v>128</v>
      </c>
      <c r="I6021">
        <v>2018</v>
      </c>
      <c r="J6021" t="s">
        <v>708</v>
      </c>
      <c r="K6021">
        <v>14752835.597378055</v>
      </c>
      <c r="L6021">
        <v>1.5644385045443732</v>
      </c>
      <c r="M6021" t="s">
        <v>33</v>
      </c>
    </row>
    <row r="6022" spans="1:13" x14ac:dyDescent="0.3">
      <c r="A6022">
        <v>88</v>
      </c>
      <c r="B6022" t="s">
        <v>700</v>
      </c>
      <c r="C6022" s="1">
        <v>43070</v>
      </c>
      <c r="D6022" t="s">
        <v>116</v>
      </c>
      <c r="E6022" t="str">
        <f t="shared" si="94"/>
        <v>2017/12</v>
      </c>
      <c r="F6022">
        <v>10098141.913483299</v>
      </c>
      <c r="G6022">
        <v>7.6253278309556097E-2</v>
      </c>
      <c r="H6022" t="s">
        <v>13</v>
      </c>
      <c r="I6022">
        <v>2017</v>
      </c>
      <c r="J6022" t="s">
        <v>709</v>
      </c>
      <c r="K6022">
        <v>14340268.890255401</v>
      </c>
      <c r="L6022">
        <v>1.4200898554523089</v>
      </c>
      <c r="M6022" t="s">
        <v>33</v>
      </c>
    </row>
    <row r="6023" spans="1:13" x14ac:dyDescent="0.3">
      <c r="A6023">
        <v>88</v>
      </c>
      <c r="B6023" t="s">
        <v>700</v>
      </c>
      <c r="C6023" s="1">
        <v>43040</v>
      </c>
      <c r="D6023" t="s">
        <v>118</v>
      </c>
      <c r="E6023" t="str">
        <f t="shared" si="94"/>
        <v>2017/11</v>
      </c>
      <c r="F6023">
        <v>9356751.4192278106</v>
      </c>
      <c r="G6023">
        <v>-3.3687363850793531E-2</v>
      </c>
      <c r="H6023" t="s">
        <v>128</v>
      </c>
      <c r="I6023">
        <v>2017</v>
      </c>
      <c r="J6023" t="s">
        <v>709</v>
      </c>
      <c r="K6023">
        <v>14340268.890255401</v>
      </c>
      <c r="L6023">
        <v>1.5326119341790601</v>
      </c>
      <c r="M6023" t="s">
        <v>33</v>
      </c>
    </row>
    <row r="6024" spans="1:13" x14ac:dyDescent="0.3">
      <c r="A6024">
        <v>88</v>
      </c>
      <c r="B6024" t="s">
        <v>700</v>
      </c>
      <c r="C6024" s="1">
        <v>43009</v>
      </c>
      <c r="D6024" t="s">
        <v>119</v>
      </c>
      <c r="E6024" t="str">
        <f t="shared" si="94"/>
        <v>2017/10</v>
      </c>
      <c r="F6024">
        <v>9677325.0326949693</v>
      </c>
      <c r="G6024">
        <v>-6.7062963016090793E-3</v>
      </c>
      <c r="H6024" t="s">
        <v>128</v>
      </c>
      <c r="I6024">
        <v>2017</v>
      </c>
      <c r="J6024" t="s">
        <v>709</v>
      </c>
      <c r="K6024">
        <v>14340268.890255401</v>
      </c>
      <c r="L6024">
        <v>1.4818422282817425</v>
      </c>
      <c r="M6024" t="s">
        <v>33</v>
      </c>
    </row>
    <row r="6025" spans="1:13" x14ac:dyDescent="0.3">
      <c r="A6025">
        <v>88</v>
      </c>
      <c r="B6025" t="s">
        <v>700</v>
      </c>
      <c r="C6025" s="1">
        <v>42979</v>
      </c>
      <c r="D6025" t="s">
        <v>120</v>
      </c>
      <c r="E6025" t="str">
        <f t="shared" si="94"/>
        <v>2017/09</v>
      </c>
      <c r="F6025">
        <v>9742442.1450459398</v>
      </c>
      <c r="G6025">
        <v>-0.10235170014994101</v>
      </c>
      <c r="H6025" t="s">
        <v>128</v>
      </c>
      <c r="I6025">
        <v>2017</v>
      </c>
      <c r="J6025" t="s">
        <v>709</v>
      </c>
      <c r="K6025">
        <v>14340268.890255401</v>
      </c>
      <c r="L6025">
        <v>1.4719378033512336</v>
      </c>
      <c r="M6025" t="s">
        <v>33</v>
      </c>
    </row>
    <row r="6026" spans="1:13" x14ac:dyDescent="0.3">
      <c r="A6026">
        <v>88</v>
      </c>
      <c r="B6026" t="s">
        <v>700</v>
      </c>
      <c r="C6026" s="1">
        <v>42948</v>
      </c>
      <c r="D6026" t="s">
        <v>121</v>
      </c>
      <c r="E6026" t="str">
        <f t="shared" si="94"/>
        <v>2017/08</v>
      </c>
      <c r="F6026">
        <v>10792414.4320687</v>
      </c>
      <c r="G6026">
        <v>-1.0711824211936642E-2</v>
      </c>
      <c r="H6026" t="s">
        <v>13</v>
      </c>
      <c r="I6026">
        <v>2017</v>
      </c>
      <c r="J6026" t="s">
        <v>709</v>
      </c>
      <c r="K6026">
        <v>14340268.890255401</v>
      </c>
      <c r="L6026">
        <v>1.3287359358295736</v>
      </c>
      <c r="M6026" t="s">
        <v>33</v>
      </c>
    </row>
    <row r="6027" spans="1:13" x14ac:dyDescent="0.3">
      <c r="A6027">
        <v>88</v>
      </c>
      <c r="B6027" t="s">
        <v>700</v>
      </c>
      <c r="C6027" s="1">
        <v>42917</v>
      </c>
      <c r="D6027" t="s">
        <v>122</v>
      </c>
      <c r="E6027" t="str">
        <f t="shared" si="94"/>
        <v>2017/07</v>
      </c>
      <c r="F6027">
        <v>10908642.273027301</v>
      </c>
      <c r="G6027">
        <v>7.8678567757747477E-3</v>
      </c>
      <c r="H6027" t="s">
        <v>13</v>
      </c>
      <c r="I6027">
        <v>2017</v>
      </c>
      <c r="J6027" t="s">
        <v>709</v>
      </c>
      <c r="K6027">
        <v>14340268.890255401</v>
      </c>
      <c r="L6027">
        <v>1.3145787102867179</v>
      </c>
      <c r="M6027" t="s">
        <v>33</v>
      </c>
    </row>
    <row r="6028" spans="1:13" x14ac:dyDescent="0.3">
      <c r="A6028">
        <v>88</v>
      </c>
      <c r="B6028" t="s">
        <v>700</v>
      </c>
      <c r="C6028" s="1">
        <v>42887</v>
      </c>
      <c r="D6028" t="s">
        <v>123</v>
      </c>
      <c r="E6028" t="str">
        <f t="shared" si="94"/>
        <v>2017/06</v>
      </c>
      <c r="F6028">
        <v>10823151.394013399</v>
      </c>
      <c r="G6028">
        <v>-5.4741102908280964E-2</v>
      </c>
      <c r="H6028" t="s">
        <v>13</v>
      </c>
      <c r="I6028">
        <v>2017</v>
      </c>
      <c r="J6028" t="s">
        <v>709</v>
      </c>
      <c r="K6028">
        <v>14340268.890255401</v>
      </c>
      <c r="L6028">
        <v>1.3249624225147052</v>
      </c>
      <c r="M6028" t="s">
        <v>33</v>
      </c>
    </row>
    <row r="6029" spans="1:13" x14ac:dyDescent="0.3">
      <c r="A6029">
        <v>88</v>
      </c>
      <c r="B6029" t="s">
        <v>700</v>
      </c>
      <c r="C6029" s="1">
        <v>42856</v>
      </c>
      <c r="D6029" t="s">
        <v>124</v>
      </c>
      <c r="E6029" t="str">
        <f t="shared" si="94"/>
        <v>2017/05</v>
      </c>
      <c r="F6029">
        <v>11432138.895876501</v>
      </c>
      <c r="G6029">
        <v>-3.3091310392042626E-2</v>
      </c>
      <c r="H6029" t="s">
        <v>13</v>
      </c>
      <c r="I6029">
        <v>2017</v>
      </c>
      <c r="J6029" t="s">
        <v>709</v>
      </c>
      <c r="K6029">
        <v>14340268.890255401</v>
      </c>
      <c r="L6029">
        <v>1.2543819683145945</v>
      </c>
      <c r="M6029" t="s">
        <v>33</v>
      </c>
    </row>
    <row r="6030" spans="1:13" x14ac:dyDescent="0.3">
      <c r="A6030">
        <v>88</v>
      </c>
      <c r="B6030" t="s">
        <v>700</v>
      </c>
      <c r="C6030" s="1">
        <v>42826</v>
      </c>
      <c r="D6030" t="s">
        <v>125</v>
      </c>
      <c r="E6030" t="str">
        <f t="shared" si="94"/>
        <v>2017/04</v>
      </c>
      <c r="F6030">
        <v>11816772.2653627</v>
      </c>
      <c r="G6030">
        <v>4.3427318436309648E-2</v>
      </c>
      <c r="H6030" t="s">
        <v>13</v>
      </c>
      <c r="I6030">
        <v>2017</v>
      </c>
      <c r="J6030" t="s">
        <v>709</v>
      </c>
      <c r="K6030">
        <v>14340268.890255401</v>
      </c>
      <c r="L6030">
        <v>1.2135521078196259</v>
      </c>
      <c r="M6030" t="s">
        <v>33</v>
      </c>
    </row>
    <row r="6031" spans="1:13" x14ac:dyDescent="0.3">
      <c r="A6031">
        <v>88</v>
      </c>
      <c r="B6031" t="s">
        <v>700</v>
      </c>
      <c r="C6031" s="1">
        <v>42795</v>
      </c>
      <c r="D6031" t="s">
        <v>126</v>
      </c>
      <c r="E6031" t="str">
        <f t="shared" si="94"/>
        <v>2017/03</v>
      </c>
      <c r="F6031">
        <v>11314584.7829675</v>
      </c>
      <c r="G6031">
        <v>-6.5810182306772751E-3</v>
      </c>
      <c r="H6031" t="s">
        <v>13</v>
      </c>
      <c r="I6031">
        <v>2017</v>
      </c>
      <c r="J6031" t="s">
        <v>709</v>
      </c>
      <c r="K6031">
        <v>14340268.890255401</v>
      </c>
      <c r="L6031">
        <v>1.2674145066147402</v>
      </c>
      <c r="M6031" t="s">
        <v>33</v>
      </c>
    </row>
    <row r="6032" spans="1:13" x14ac:dyDescent="0.3">
      <c r="A6032">
        <v>88</v>
      </c>
      <c r="B6032" t="s">
        <v>700</v>
      </c>
      <c r="C6032" s="1">
        <v>42767</v>
      </c>
      <c r="D6032" t="s">
        <v>127</v>
      </c>
      <c r="E6032" t="str">
        <f t="shared" si="94"/>
        <v>2017/02</v>
      </c>
      <c r="F6032">
        <v>11389291.826275</v>
      </c>
      <c r="G6032">
        <v>6.9949788597082688E-2</v>
      </c>
      <c r="H6032" t="s">
        <v>13</v>
      </c>
      <c r="I6032">
        <v>2017</v>
      </c>
      <c r="J6032" t="s">
        <v>709</v>
      </c>
      <c r="K6032">
        <v>14340268.890255401</v>
      </c>
      <c r="L6032">
        <v>1.2591010142678511</v>
      </c>
      <c r="M6032" t="s">
        <v>33</v>
      </c>
    </row>
    <row r="6033" spans="1:13" x14ac:dyDescent="0.3">
      <c r="A6033">
        <v>88</v>
      </c>
      <c r="B6033" t="s">
        <v>700</v>
      </c>
      <c r="C6033" s="1">
        <v>42736</v>
      </c>
      <c r="D6033" t="s">
        <v>129</v>
      </c>
      <c r="E6033" t="str">
        <f t="shared" si="94"/>
        <v>2017/01</v>
      </c>
      <c r="F6033">
        <v>10619838.535528701</v>
      </c>
      <c r="G6033">
        <v>2.3848331791435862E-2</v>
      </c>
      <c r="H6033" t="s">
        <v>13</v>
      </c>
      <c r="I6033">
        <v>2017</v>
      </c>
      <c r="J6033" t="s">
        <v>709</v>
      </c>
      <c r="K6033">
        <v>14340268.890255401</v>
      </c>
      <c r="L6033">
        <v>1.3503283352453985</v>
      </c>
      <c r="M6033" t="s">
        <v>33</v>
      </c>
    </row>
    <row r="6034" spans="1:13" x14ac:dyDescent="0.3">
      <c r="A6034">
        <v>88</v>
      </c>
      <c r="B6034" t="s">
        <v>700</v>
      </c>
      <c r="C6034" s="1">
        <v>42705</v>
      </c>
      <c r="D6034" t="s">
        <v>130</v>
      </c>
      <c r="E6034" t="str">
        <f t="shared" si="94"/>
        <v>2016/12</v>
      </c>
      <c r="F6034">
        <v>10369569.2168989</v>
      </c>
      <c r="G6034">
        <v>9.4373973962529986E-2</v>
      </c>
      <c r="H6034" t="s">
        <v>13</v>
      </c>
      <c r="I6034">
        <v>2016</v>
      </c>
      <c r="J6034" t="s">
        <v>710</v>
      </c>
      <c r="K6034">
        <v>16849892.619397432</v>
      </c>
      <c r="L6034">
        <v>1.624936607003673</v>
      </c>
      <c r="M6034" t="s">
        <v>33</v>
      </c>
    </row>
    <row r="6035" spans="1:13" x14ac:dyDescent="0.3">
      <c r="A6035">
        <v>88</v>
      </c>
      <c r="B6035" t="s">
        <v>700</v>
      </c>
      <c r="C6035" s="1">
        <v>42675</v>
      </c>
      <c r="D6035" t="s">
        <v>132</v>
      </c>
      <c r="E6035" t="str">
        <f t="shared" si="94"/>
        <v>2016/11</v>
      </c>
      <c r="F6035">
        <v>9435710.7399657294</v>
      </c>
      <c r="G6035">
        <v>-2.9456694361176834E-2</v>
      </c>
      <c r="H6035" t="s">
        <v>13</v>
      </c>
      <c r="I6035">
        <v>2016</v>
      </c>
      <c r="J6035" t="s">
        <v>710</v>
      </c>
      <c r="K6035">
        <v>16849892.619397432</v>
      </c>
      <c r="L6035">
        <v>1.7857576481258932</v>
      </c>
      <c r="M6035" t="s">
        <v>33</v>
      </c>
    </row>
    <row r="6036" spans="1:13" x14ac:dyDescent="0.3">
      <c r="A6036">
        <v>88</v>
      </c>
      <c r="B6036" t="s">
        <v>700</v>
      </c>
      <c r="C6036" s="1">
        <v>42644</v>
      </c>
      <c r="D6036" t="s">
        <v>133</v>
      </c>
      <c r="E6036" t="str">
        <f t="shared" si="94"/>
        <v>2016/10</v>
      </c>
      <c r="F6036">
        <v>9717789.7485909592</v>
      </c>
      <c r="G6036">
        <v>-5.7363524746364719E-2</v>
      </c>
      <c r="H6036" t="s">
        <v>13</v>
      </c>
      <c r="I6036">
        <v>2016</v>
      </c>
      <c r="J6036" t="s">
        <v>710</v>
      </c>
      <c r="K6036">
        <v>16849892.619397432</v>
      </c>
      <c r="L6036">
        <v>1.7339223275375555</v>
      </c>
      <c r="M6036" t="s">
        <v>33</v>
      </c>
    </row>
    <row r="6037" spans="1:13" x14ac:dyDescent="0.3">
      <c r="A6037">
        <v>88</v>
      </c>
      <c r="B6037" t="s">
        <v>700</v>
      </c>
      <c r="C6037" s="1">
        <v>42614</v>
      </c>
      <c r="D6037" t="s">
        <v>134</v>
      </c>
      <c r="E6037" t="str">
        <f t="shared" si="94"/>
        <v>2016/09</v>
      </c>
      <c r="F6037">
        <v>10291535.129313201</v>
      </c>
      <c r="G6037">
        <v>-3.3414112972752583E-2</v>
      </c>
      <c r="H6037" t="s">
        <v>13</v>
      </c>
      <c r="I6037">
        <v>2016</v>
      </c>
      <c r="J6037" t="s">
        <v>710</v>
      </c>
      <c r="K6037">
        <v>16849892.619397432</v>
      </c>
      <c r="L6037">
        <v>1.6372574555378212</v>
      </c>
      <c r="M6037" t="s">
        <v>33</v>
      </c>
    </row>
    <row r="6038" spans="1:13" x14ac:dyDescent="0.3">
      <c r="A6038">
        <v>88</v>
      </c>
      <c r="B6038" t="s">
        <v>700</v>
      </c>
      <c r="C6038" s="1">
        <v>42583</v>
      </c>
      <c r="D6038" t="s">
        <v>135</v>
      </c>
      <c r="E6038" t="str">
        <f t="shared" si="94"/>
        <v>2016/08</v>
      </c>
      <c r="F6038">
        <v>10641227.4405479</v>
      </c>
      <c r="G6038">
        <v>8.9417162709468933E-7</v>
      </c>
      <c r="H6038" t="s">
        <v>13</v>
      </c>
      <c r="I6038">
        <v>2016</v>
      </c>
      <c r="J6038" t="s">
        <v>710</v>
      </c>
      <c r="K6038">
        <v>16849892.619397432</v>
      </c>
      <c r="L6038">
        <v>1.5834538556324529</v>
      </c>
      <c r="M6038" t="s">
        <v>33</v>
      </c>
    </row>
    <row r="6039" spans="1:13" x14ac:dyDescent="0.3">
      <c r="A6039">
        <v>88</v>
      </c>
      <c r="B6039" t="s">
        <v>700</v>
      </c>
      <c r="C6039" s="1">
        <v>42552</v>
      </c>
      <c r="D6039" t="s">
        <v>136</v>
      </c>
      <c r="E6039" t="str">
        <f t="shared" si="94"/>
        <v>2016/07</v>
      </c>
      <c r="F6039">
        <v>10641217.925468501</v>
      </c>
      <c r="G6039">
        <v>5.1586654420464645E-2</v>
      </c>
      <c r="H6039" t="s">
        <v>13</v>
      </c>
      <c r="I6039">
        <v>2016</v>
      </c>
      <c r="J6039" t="s">
        <v>710</v>
      </c>
      <c r="K6039">
        <v>16849892.619397432</v>
      </c>
      <c r="L6039">
        <v>1.5834552715125962</v>
      </c>
      <c r="M6039" t="s">
        <v>33</v>
      </c>
    </row>
    <row r="6040" spans="1:13" x14ac:dyDescent="0.3">
      <c r="A6040">
        <v>88</v>
      </c>
      <c r="B6040" t="s">
        <v>700</v>
      </c>
      <c r="C6040" s="1">
        <v>42522</v>
      </c>
      <c r="D6040" t="s">
        <v>137</v>
      </c>
      <c r="E6040" t="str">
        <f t="shared" si="94"/>
        <v>2016/06</v>
      </c>
      <c r="F6040">
        <v>10106191.8415113</v>
      </c>
      <c r="G6040">
        <v>-0.11532032968119178</v>
      </c>
      <c r="H6040" t="s">
        <v>13</v>
      </c>
      <c r="I6040">
        <v>2016</v>
      </c>
      <c r="J6040" t="s">
        <v>710</v>
      </c>
      <c r="K6040">
        <v>16849892.619397432</v>
      </c>
      <c r="L6040">
        <v>1.667284065416837</v>
      </c>
      <c r="M6040" t="s">
        <v>33</v>
      </c>
    </row>
    <row r="6041" spans="1:13" x14ac:dyDescent="0.3">
      <c r="A6041">
        <v>88</v>
      </c>
      <c r="B6041" t="s">
        <v>700</v>
      </c>
      <c r="C6041" s="1">
        <v>42491</v>
      </c>
      <c r="D6041" t="s">
        <v>138</v>
      </c>
      <c r="E6041" t="str">
        <f t="shared" si="94"/>
        <v>2016/05</v>
      </c>
      <c r="F6041">
        <v>11341500.6194556</v>
      </c>
      <c r="G6041">
        <v>2.9596263656812321E-2</v>
      </c>
      <c r="H6041" t="s">
        <v>13</v>
      </c>
      <c r="I6041">
        <v>2016</v>
      </c>
      <c r="J6041" t="s">
        <v>710</v>
      </c>
      <c r="K6041">
        <v>16849892.619397432</v>
      </c>
      <c r="L6041">
        <v>1.4856845830870518</v>
      </c>
      <c r="M6041" t="s">
        <v>33</v>
      </c>
    </row>
    <row r="6042" spans="1:13" x14ac:dyDescent="0.3">
      <c r="A6042">
        <v>88</v>
      </c>
      <c r="B6042" t="s">
        <v>700</v>
      </c>
      <c r="C6042" s="1">
        <v>42461</v>
      </c>
      <c r="D6042" t="s">
        <v>139</v>
      </c>
      <c r="E6042" t="str">
        <f t="shared" si="94"/>
        <v>2016/04</v>
      </c>
      <c r="F6042">
        <v>11010753.163834101</v>
      </c>
      <c r="G6042">
        <v>2.7768111389406692E-2</v>
      </c>
      <c r="H6042" t="s">
        <v>13</v>
      </c>
      <c r="I6042">
        <v>2016</v>
      </c>
      <c r="J6042" t="s">
        <v>710</v>
      </c>
      <c r="K6042">
        <v>16849892.619397432</v>
      </c>
      <c r="L6042">
        <v>1.5303124471759624</v>
      </c>
      <c r="M6042" t="s">
        <v>33</v>
      </c>
    </row>
    <row r="6043" spans="1:13" x14ac:dyDescent="0.3">
      <c r="A6043">
        <v>88</v>
      </c>
      <c r="B6043" t="s">
        <v>700</v>
      </c>
      <c r="C6043" s="1">
        <v>42430</v>
      </c>
      <c r="D6043" t="s">
        <v>140</v>
      </c>
      <c r="E6043" t="str">
        <f t="shared" si="94"/>
        <v>2016/03</v>
      </c>
      <c r="F6043">
        <v>10709211.3424637</v>
      </c>
      <c r="G6043">
        <v>8.7259122034926043E-2</v>
      </c>
      <c r="H6043" t="s">
        <v>13</v>
      </c>
      <c r="I6043">
        <v>2016</v>
      </c>
      <c r="J6043" t="s">
        <v>710</v>
      </c>
      <c r="K6043">
        <v>16849892.619397432</v>
      </c>
      <c r="L6043">
        <v>1.5734018202241438</v>
      </c>
      <c r="M6043" t="s">
        <v>33</v>
      </c>
    </row>
    <row r="6044" spans="1:13" x14ac:dyDescent="0.3">
      <c r="A6044">
        <v>88</v>
      </c>
      <c r="B6044" t="s">
        <v>700</v>
      </c>
      <c r="C6044" s="1">
        <v>42401</v>
      </c>
      <c r="D6044" t="s">
        <v>141</v>
      </c>
      <c r="E6044" t="str">
        <f t="shared" si="94"/>
        <v>2016/02</v>
      </c>
      <c r="F6044">
        <v>9814345.3072869591</v>
      </c>
      <c r="G6044">
        <v>-8.1774826138140008E-2</v>
      </c>
      <c r="H6044" t="s">
        <v>13</v>
      </c>
      <c r="I6044">
        <v>2016</v>
      </c>
      <c r="J6044" t="s">
        <v>710</v>
      </c>
      <c r="K6044">
        <v>16849892.619397432</v>
      </c>
      <c r="L6044">
        <v>1.7168636411118239</v>
      </c>
      <c r="M6044" t="s">
        <v>33</v>
      </c>
    </row>
    <row r="6045" spans="1:13" x14ac:dyDescent="0.3">
      <c r="A6045">
        <v>88</v>
      </c>
      <c r="B6045" t="s">
        <v>700</v>
      </c>
      <c r="C6045" s="1">
        <v>42370</v>
      </c>
      <c r="D6045" t="s">
        <v>142</v>
      </c>
      <c r="E6045" t="str">
        <f t="shared" si="94"/>
        <v>2016/01</v>
      </c>
      <c r="F6045">
        <v>10650639.6177826</v>
      </c>
      <c r="G6045">
        <v>-0.25836087867043439</v>
      </c>
      <c r="H6045" t="s">
        <v>13</v>
      </c>
      <c r="I6045">
        <v>2016</v>
      </c>
      <c r="J6045" t="s">
        <v>710</v>
      </c>
      <c r="K6045">
        <v>16849892.619397432</v>
      </c>
      <c r="L6045">
        <v>1.5820545266844246</v>
      </c>
      <c r="M6045" t="s">
        <v>33</v>
      </c>
    </row>
    <row r="6046" spans="1:13" x14ac:dyDescent="0.3">
      <c r="A6046">
        <v>88</v>
      </c>
      <c r="B6046" t="s">
        <v>700</v>
      </c>
      <c r="C6046" s="1">
        <v>42339</v>
      </c>
      <c r="D6046" t="s">
        <v>143</v>
      </c>
      <c r="E6046" t="str">
        <f t="shared" si="94"/>
        <v>2015/12</v>
      </c>
      <c r="F6046">
        <v>13790512.1042613</v>
      </c>
      <c r="G6046">
        <v>-4.4858014119228469E-2</v>
      </c>
      <c r="H6046" t="s">
        <v>13</v>
      </c>
      <c r="I6046">
        <v>2015</v>
      </c>
      <c r="J6046" t="s">
        <v>711</v>
      </c>
      <c r="K6046">
        <v>15697312.987612294</v>
      </c>
      <c r="L6046">
        <v>1.1382690409851994</v>
      </c>
      <c r="M6046" t="s">
        <v>33</v>
      </c>
    </row>
    <row r="6047" spans="1:13" x14ac:dyDescent="0.3">
      <c r="A6047">
        <v>88</v>
      </c>
      <c r="B6047" t="s">
        <v>700</v>
      </c>
      <c r="C6047" s="1">
        <v>42309</v>
      </c>
      <c r="D6047" t="s">
        <v>145</v>
      </c>
      <c r="E6047" t="str">
        <f t="shared" si="94"/>
        <v>2015/11</v>
      </c>
      <c r="F6047">
        <v>14423211.8256383</v>
      </c>
      <c r="G6047">
        <v>-8.4089736629893691E-2</v>
      </c>
      <c r="H6047" t="s">
        <v>13</v>
      </c>
      <c r="I6047">
        <v>2015</v>
      </c>
      <c r="J6047" t="s">
        <v>711</v>
      </c>
      <c r="K6047">
        <v>15697312.987612294</v>
      </c>
      <c r="L6047">
        <v>1.0883368543273551</v>
      </c>
      <c r="M6047" t="s">
        <v>33</v>
      </c>
    </row>
    <row r="6048" spans="1:13" x14ac:dyDescent="0.3">
      <c r="A6048">
        <v>88</v>
      </c>
      <c r="B6048" t="s">
        <v>700</v>
      </c>
      <c r="C6048" s="1">
        <v>42278</v>
      </c>
      <c r="D6048" t="s">
        <v>146</v>
      </c>
      <c r="E6048" t="str">
        <f t="shared" si="94"/>
        <v>2015/10</v>
      </c>
      <c r="F6048">
        <v>15688509.6939121</v>
      </c>
      <c r="G6048">
        <v>6.1611197595925968E-2</v>
      </c>
      <c r="H6048" t="s">
        <v>13</v>
      </c>
      <c r="I6048">
        <v>2015</v>
      </c>
      <c r="J6048" t="s">
        <v>711</v>
      </c>
      <c r="K6048">
        <v>15697312.987612294</v>
      </c>
      <c r="L6048">
        <v>1.0005611300162953</v>
      </c>
      <c r="M6048" t="s">
        <v>33</v>
      </c>
    </row>
    <row r="6049" spans="1:13" x14ac:dyDescent="0.3">
      <c r="A6049">
        <v>88</v>
      </c>
      <c r="B6049" t="s">
        <v>700</v>
      </c>
      <c r="C6049" s="1">
        <v>42248</v>
      </c>
      <c r="D6049" t="s">
        <v>147</v>
      </c>
      <c r="E6049" t="str">
        <f t="shared" si="94"/>
        <v>2015/09</v>
      </c>
      <c r="F6049">
        <v>14751095.9273261</v>
      </c>
      <c r="G6049">
        <v>5.6922015934256923E-3</v>
      </c>
      <c r="H6049" t="s">
        <v>13</v>
      </c>
      <c r="I6049">
        <v>2015</v>
      </c>
      <c r="J6049" t="s">
        <v>711</v>
      </c>
      <c r="K6049">
        <v>15697312.987612294</v>
      </c>
      <c r="L6049">
        <v>1.0641455431479736</v>
      </c>
      <c r="M6049" t="s">
        <v>33</v>
      </c>
    </row>
    <row r="6050" spans="1:13" x14ac:dyDescent="0.3">
      <c r="A6050">
        <v>88</v>
      </c>
      <c r="B6050" t="s">
        <v>700</v>
      </c>
      <c r="C6050" s="1">
        <v>42217</v>
      </c>
      <c r="D6050" t="s">
        <v>148</v>
      </c>
      <c r="E6050" t="str">
        <f t="shared" si="94"/>
        <v>2015/08</v>
      </c>
      <c r="F6050">
        <v>14667368.239096699</v>
      </c>
      <c r="G6050">
        <v>-3.6082273774546605E-2</v>
      </c>
      <c r="H6050" t="s">
        <v>13</v>
      </c>
      <c r="I6050">
        <v>2015</v>
      </c>
      <c r="J6050" t="s">
        <v>711</v>
      </c>
      <c r="K6050">
        <v>15697312.987612294</v>
      </c>
      <c r="L6050">
        <v>1.0702201466361374</v>
      </c>
      <c r="M6050" t="s">
        <v>33</v>
      </c>
    </row>
    <row r="6051" spans="1:13" x14ac:dyDescent="0.3">
      <c r="A6051">
        <v>88</v>
      </c>
      <c r="B6051" t="s">
        <v>700</v>
      </c>
      <c r="C6051" s="1">
        <v>42186</v>
      </c>
      <c r="D6051" t="s">
        <v>149</v>
      </c>
      <c r="E6051" t="str">
        <f t="shared" si="94"/>
        <v>2015/07</v>
      </c>
      <c r="F6051">
        <v>15206264.0629721</v>
      </c>
      <c r="G6051">
        <v>7.5181897980185972E-2</v>
      </c>
      <c r="H6051" t="s">
        <v>13</v>
      </c>
      <c r="I6051">
        <v>2015</v>
      </c>
      <c r="J6051" t="s">
        <v>711</v>
      </c>
      <c r="K6051">
        <v>15697312.987612294</v>
      </c>
      <c r="L6051">
        <v>1.0322925422448712</v>
      </c>
      <c r="M6051" t="s">
        <v>33</v>
      </c>
    </row>
    <row r="6052" spans="1:13" x14ac:dyDescent="0.3">
      <c r="A6052">
        <v>88</v>
      </c>
      <c r="B6052" t="s">
        <v>700</v>
      </c>
      <c r="C6052" s="1">
        <v>42156</v>
      </c>
      <c r="D6052" t="s">
        <v>150</v>
      </c>
      <c r="E6052" t="str">
        <f t="shared" si="94"/>
        <v>2015/06</v>
      </c>
      <c r="F6052">
        <v>14104946.541169399</v>
      </c>
      <c r="G6052">
        <v>-8.6664465928401851E-2</v>
      </c>
      <c r="H6052" t="s">
        <v>13</v>
      </c>
      <c r="I6052">
        <v>2015</v>
      </c>
      <c r="J6052" t="s">
        <v>711</v>
      </c>
      <c r="K6052">
        <v>15697312.987612294</v>
      </c>
      <c r="L6052">
        <v>1.1128941851566121</v>
      </c>
      <c r="M6052" t="s">
        <v>33</v>
      </c>
    </row>
    <row r="6053" spans="1:13" x14ac:dyDescent="0.3">
      <c r="A6053">
        <v>88</v>
      </c>
      <c r="B6053" t="s">
        <v>700</v>
      </c>
      <c r="C6053" s="1">
        <v>42125</v>
      </c>
      <c r="D6053" t="s">
        <v>151</v>
      </c>
      <c r="E6053" t="str">
        <f t="shared" si="94"/>
        <v>2015/05</v>
      </c>
      <c r="F6053">
        <v>15381877.3394663</v>
      </c>
      <c r="G6053">
        <v>4.9971391218407706E-2</v>
      </c>
      <c r="H6053" t="s">
        <v>13</v>
      </c>
      <c r="I6053">
        <v>2015</v>
      </c>
      <c r="J6053" t="s">
        <v>711</v>
      </c>
      <c r="K6053">
        <v>15697312.987612294</v>
      </c>
      <c r="L6053">
        <v>1.0205069668145552</v>
      </c>
      <c r="M6053" t="s">
        <v>33</v>
      </c>
    </row>
    <row r="6054" spans="1:13" x14ac:dyDescent="0.3">
      <c r="A6054">
        <v>88</v>
      </c>
      <c r="B6054" t="s">
        <v>700</v>
      </c>
      <c r="C6054" s="1">
        <v>42095</v>
      </c>
      <c r="D6054" t="s">
        <v>152</v>
      </c>
      <c r="E6054" t="str">
        <f t="shared" si="94"/>
        <v>2015/04</v>
      </c>
      <c r="F6054">
        <v>14632112.9302963</v>
      </c>
      <c r="G6054">
        <v>-3.1901328612792866E-3</v>
      </c>
      <c r="H6054" t="s">
        <v>13</v>
      </c>
      <c r="I6054">
        <v>2015</v>
      </c>
      <c r="J6054" t="s">
        <v>711</v>
      </c>
      <c r="K6054">
        <v>15697312.987612294</v>
      </c>
      <c r="L6054">
        <v>1.0727987859573214</v>
      </c>
      <c r="M6054" t="s">
        <v>33</v>
      </c>
    </row>
    <row r="6055" spans="1:13" x14ac:dyDescent="0.3">
      <c r="A6055">
        <v>88</v>
      </c>
      <c r="B6055" t="s">
        <v>700</v>
      </c>
      <c r="C6055" s="1">
        <v>42064</v>
      </c>
      <c r="D6055" t="s">
        <v>153</v>
      </c>
      <c r="E6055" t="str">
        <f t="shared" si="94"/>
        <v>2015/03</v>
      </c>
      <c r="F6055">
        <v>14678865.8489461</v>
      </c>
      <c r="G6055">
        <v>-2.3903627792567455E-3</v>
      </c>
      <c r="H6055" t="s">
        <v>13</v>
      </c>
      <c r="I6055">
        <v>2015</v>
      </c>
      <c r="J6055" t="s">
        <v>711</v>
      </c>
      <c r="K6055">
        <v>15697312.987612294</v>
      </c>
      <c r="L6055">
        <v>1.0693818684049978</v>
      </c>
      <c r="M6055" t="s">
        <v>33</v>
      </c>
    </row>
    <row r="6056" spans="1:13" x14ac:dyDescent="0.3">
      <c r="A6056">
        <v>88</v>
      </c>
      <c r="B6056" t="s">
        <v>700</v>
      </c>
      <c r="C6056" s="1">
        <v>42036</v>
      </c>
      <c r="D6056" t="s">
        <v>154</v>
      </c>
      <c r="E6056" t="str">
        <f t="shared" si="94"/>
        <v>2015/02</v>
      </c>
      <c r="F6056">
        <v>14713995.6332504</v>
      </c>
      <c r="G6056">
        <v>-1.4227375837096365E-2</v>
      </c>
      <c r="H6056" t="s">
        <v>13</v>
      </c>
      <c r="I6056">
        <v>2015</v>
      </c>
      <c r="J6056" t="s">
        <v>711</v>
      </c>
      <c r="K6056">
        <v>15697312.987612294</v>
      </c>
      <c r="L6056">
        <v>1.0668287104924656</v>
      </c>
      <c r="M6056" t="s">
        <v>33</v>
      </c>
    </row>
    <row r="6057" spans="1:13" x14ac:dyDescent="0.3">
      <c r="A6057">
        <v>36</v>
      </c>
      <c r="B6057" t="s">
        <v>712</v>
      </c>
      <c r="C6057" s="1">
        <v>45627</v>
      </c>
      <c r="D6057" t="s">
        <v>24</v>
      </c>
      <c r="E6057" t="str">
        <f t="shared" si="94"/>
        <v>2024/12</v>
      </c>
      <c r="F6057">
        <v>16989767.774189699</v>
      </c>
      <c r="G6057">
        <v>3.7736226618351965E-2</v>
      </c>
      <c r="H6057" t="s">
        <v>13</v>
      </c>
      <c r="I6057">
        <v>2024</v>
      </c>
      <c r="J6057" t="s">
        <v>713</v>
      </c>
      <c r="K6057">
        <v>4450757.0788145252</v>
      </c>
      <c r="L6057">
        <v>0.26196691667416255</v>
      </c>
      <c r="M6057" t="s">
        <v>157</v>
      </c>
    </row>
    <row r="6058" spans="1:13" x14ac:dyDescent="0.3">
      <c r="A6058">
        <v>36</v>
      </c>
      <c r="B6058" t="s">
        <v>712</v>
      </c>
      <c r="C6058" s="1">
        <v>45597</v>
      </c>
      <c r="D6058" t="s">
        <v>26</v>
      </c>
      <c r="E6058" t="str">
        <f t="shared" si="94"/>
        <v>2024/11</v>
      </c>
      <c r="F6058">
        <v>16360584.216468001</v>
      </c>
      <c r="G6058">
        <v>1.866262898010957E-2</v>
      </c>
      <c r="H6058" t="s">
        <v>13</v>
      </c>
      <c r="I6058">
        <v>2024</v>
      </c>
      <c r="J6058" t="s">
        <v>713</v>
      </c>
      <c r="K6058">
        <v>4450757.0788145252</v>
      </c>
      <c r="L6058">
        <v>0.2720414515720378</v>
      </c>
      <c r="M6058" t="s">
        <v>15</v>
      </c>
    </row>
    <row r="6059" spans="1:13" x14ac:dyDescent="0.3">
      <c r="A6059">
        <v>36</v>
      </c>
      <c r="B6059" t="s">
        <v>712</v>
      </c>
      <c r="C6059" s="1">
        <v>45566</v>
      </c>
      <c r="D6059" t="s">
        <v>27</v>
      </c>
      <c r="E6059" t="str">
        <f t="shared" si="94"/>
        <v>2024/10</v>
      </c>
      <c r="F6059">
        <v>16058084.205923401</v>
      </c>
      <c r="G6059">
        <v>-4.1807814295192328E-2</v>
      </c>
      <c r="H6059" t="s">
        <v>13</v>
      </c>
      <c r="I6059">
        <v>2024</v>
      </c>
      <c r="J6059" t="s">
        <v>713</v>
      </c>
      <c r="K6059">
        <v>4450757.0788145252</v>
      </c>
      <c r="L6059">
        <v>0.27716613150980735</v>
      </c>
      <c r="M6059" t="s">
        <v>157</v>
      </c>
    </row>
    <row r="6060" spans="1:13" x14ac:dyDescent="0.3">
      <c r="A6060">
        <v>36</v>
      </c>
      <c r="B6060" t="s">
        <v>712</v>
      </c>
      <c r="C6060" s="1">
        <v>45536</v>
      </c>
      <c r="D6060" t="s">
        <v>28</v>
      </c>
      <c r="E6060" t="str">
        <f t="shared" si="94"/>
        <v>2024/09</v>
      </c>
      <c r="F6060">
        <v>16743669.154578401</v>
      </c>
      <c r="G6060">
        <v>6.5317750786977784E-3</v>
      </c>
      <c r="H6060" t="s">
        <v>13</v>
      </c>
      <c r="I6060">
        <v>2024</v>
      </c>
      <c r="J6060" t="s">
        <v>713</v>
      </c>
      <c r="K6060">
        <v>4450757.0788145252</v>
      </c>
      <c r="L6060">
        <v>0.26581730908111662</v>
      </c>
      <c r="M6060" t="s">
        <v>157</v>
      </c>
    </row>
    <row r="6061" spans="1:13" x14ac:dyDescent="0.3">
      <c r="A6061">
        <v>36</v>
      </c>
      <c r="B6061" t="s">
        <v>712</v>
      </c>
      <c r="C6061" s="1">
        <v>45505</v>
      </c>
      <c r="D6061" t="s">
        <v>29</v>
      </c>
      <c r="E6061" t="str">
        <f t="shared" si="94"/>
        <v>2024/08</v>
      </c>
      <c r="F6061">
        <v>16634659.6739386</v>
      </c>
      <c r="G6061">
        <v>-3.9093798375264832E-2</v>
      </c>
      <c r="H6061" t="s">
        <v>13</v>
      </c>
      <c r="I6061">
        <v>2024</v>
      </c>
      <c r="J6061" t="s">
        <v>713</v>
      </c>
      <c r="K6061">
        <v>4450757.0788145252</v>
      </c>
      <c r="L6061">
        <v>0.26755925074845349</v>
      </c>
      <c r="M6061" t="s">
        <v>157</v>
      </c>
    </row>
    <row r="6062" spans="1:13" x14ac:dyDescent="0.3">
      <c r="A6062">
        <v>36</v>
      </c>
      <c r="B6062" t="s">
        <v>712</v>
      </c>
      <c r="C6062" s="1">
        <v>45474</v>
      </c>
      <c r="D6062" t="s">
        <v>30</v>
      </c>
      <c r="E6062" t="str">
        <f t="shared" si="94"/>
        <v>2024/07</v>
      </c>
      <c r="F6062">
        <v>17297850.568713799</v>
      </c>
      <c r="G6062">
        <v>1.7258385867265007E-2</v>
      </c>
      <c r="H6062" t="s">
        <v>13</v>
      </c>
      <c r="I6062">
        <v>2024</v>
      </c>
      <c r="J6062" t="s">
        <v>713</v>
      </c>
      <c r="K6062">
        <v>4450757.0788145252</v>
      </c>
      <c r="L6062">
        <v>0.25730116358297722</v>
      </c>
      <c r="M6062" t="s">
        <v>157</v>
      </c>
    </row>
    <row r="6063" spans="1:13" x14ac:dyDescent="0.3">
      <c r="A6063">
        <v>36</v>
      </c>
      <c r="B6063" t="s">
        <v>712</v>
      </c>
      <c r="C6063" s="1">
        <v>45444</v>
      </c>
      <c r="D6063" t="s">
        <v>31</v>
      </c>
      <c r="E6063" t="str">
        <f t="shared" si="94"/>
        <v>2024/06</v>
      </c>
      <c r="F6063">
        <v>17001878.931557201</v>
      </c>
      <c r="G6063">
        <v>-9.8122215822064804E-2</v>
      </c>
      <c r="H6063" t="s">
        <v>13</v>
      </c>
      <c r="I6063">
        <v>2024</v>
      </c>
      <c r="J6063" t="s">
        <v>713</v>
      </c>
      <c r="K6063">
        <v>4450757.0788145252</v>
      </c>
      <c r="L6063">
        <v>0.26178030656091023</v>
      </c>
      <c r="M6063" t="s">
        <v>157</v>
      </c>
    </row>
    <row r="6064" spans="1:13" x14ac:dyDescent="0.3">
      <c r="A6064">
        <v>36</v>
      </c>
      <c r="B6064" t="s">
        <v>712</v>
      </c>
      <c r="C6064" s="1">
        <v>45413</v>
      </c>
      <c r="D6064" t="s">
        <v>32</v>
      </c>
      <c r="E6064" t="str">
        <f t="shared" si="94"/>
        <v>2024/05</v>
      </c>
      <c r="F6064">
        <v>18754731.7233219</v>
      </c>
      <c r="G6064">
        <v>5.7629157287559608E-2</v>
      </c>
      <c r="H6064" t="s">
        <v>13</v>
      </c>
      <c r="I6064">
        <v>2024</v>
      </c>
      <c r="J6064" t="s">
        <v>713</v>
      </c>
      <c r="K6064">
        <v>4450757.0788145252</v>
      </c>
      <c r="L6064">
        <v>0.2373138226914713</v>
      </c>
      <c r="M6064" t="s">
        <v>157</v>
      </c>
    </row>
    <row r="6065" spans="1:13" x14ac:dyDescent="0.3">
      <c r="A6065">
        <v>36</v>
      </c>
      <c r="B6065" t="s">
        <v>712</v>
      </c>
      <c r="C6065" s="1">
        <v>45383</v>
      </c>
      <c r="D6065" t="s">
        <v>34</v>
      </c>
      <c r="E6065" t="str">
        <f t="shared" si="94"/>
        <v>2024/04</v>
      </c>
      <c r="F6065">
        <v>17704465.959835999</v>
      </c>
      <c r="G6065">
        <v>-7.5061625920295541E-2</v>
      </c>
      <c r="H6065" t="s">
        <v>13</v>
      </c>
      <c r="I6065">
        <v>2024</v>
      </c>
      <c r="J6065" t="s">
        <v>713</v>
      </c>
      <c r="K6065">
        <v>4450757.0788145252</v>
      </c>
      <c r="L6065">
        <v>0.25139177250030725</v>
      </c>
      <c r="M6065" t="s">
        <v>157</v>
      </c>
    </row>
    <row r="6066" spans="1:13" x14ac:dyDescent="0.3">
      <c r="A6066">
        <v>36</v>
      </c>
      <c r="B6066" t="s">
        <v>712</v>
      </c>
      <c r="C6066" s="1">
        <v>45352</v>
      </c>
      <c r="D6066" t="s">
        <v>35</v>
      </c>
      <c r="E6066" t="str">
        <f t="shared" si="94"/>
        <v>2024/03</v>
      </c>
      <c r="F6066">
        <v>19084539.3240445</v>
      </c>
      <c r="G6066">
        <v>4.95569307083163E-2</v>
      </c>
      <c r="H6066" t="s">
        <v>13</v>
      </c>
      <c r="I6066">
        <v>2024</v>
      </c>
      <c r="J6066" t="s">
        <v>713</v>
      </c>
      <c r="K6066">
        <v>4450757.0788145252</v>
      </c>
      <c r="L6066">
        <v>0.23321270706320074</v>
      </c>
      <c r="M6066" t="s">
        <v>157</v>
      </c>
    </row>
    <row r="6067" spans="1:13" x14ac:dyDescent="0.3">
      <c r="A6067">
        <v>36</v>
      </c>
      <c r="B6067" t="s">
        <v>712</v>
      </c>
      <c r="C6067" s="1">
        <v>45323</v>
      </c>
      <c r="D6067" t="s">
        <v>36</v>
      </c>
      <c r="E6067" t="str">
        <f t="shared" si="94"/>
        <v>2024/02</v>
      </c>
      <c r="F6067">
        <v>18161820.520612001</v>
      </c>
      <c r="G6067">
        <v>-5.1909600060851692E-2</v>
      </c>
      <c r="H6067" t="s">
        <v>13</v>
      </c>
      <c r="I6067">
        <v>2024</v>
      </c>
      <c r="J6067" t="s">
        <v>713</v>
      </c>
      <c r="K6067">
        <v>4450757.0788145252</v>
      </c>
      <c r="L6067">
        <v>0.2450611751042977</v>
      </c>
      <c r="M6067" t="s">
        <v>157</v>
      </c>
    </row>
    <row r="6068" spans="1:13" x14ac:dyDescent="0.3">
      <c r="A6068">
        <v>36</v>
      </c>
      <c r="B6068" t="s">
        <v>712</v>
      </c>
      <c r="C6068" s="1">
        <v>45292</v>
      </c>
      <c r="D6068" t="s">
        <v>37</v>
      </c>
      <c r="E6068" t="str">
        <f t="shared" si="94"/>
        <v>2024/01</v>
      </c>
      <c r="F6068">
        <v>19129491.793233201</v>
      </c>
      <c r="G6068">
        <v>3.9210245629651974E-4</v>
      </c>
      <c r="H6068" t="s">
        <v>13</v>
      </c>
      <c r="I6068">
        <v>2024</v>
      </c>
      <c r="J6068" t="s">
        <v>713</v>
      </c>
      <c r="K6068">
        <v>4450757.0788145252</v>
      </c>
      <c r="L6068">
        <v>0.23266467959117035</v>
      </c>
      <c r="M6068" t="s">
        <v>157</v>
      </c>
    </row>
    <row r="6069" spans="1:13" x14ac:dyDescent="0.3">
      <c r="A6069">
        <v>36</v>
      </c>
      <c r="B6069" t="s">
        <v>712</v>
      </c>
      <c r="C6069" s="1">
        <v>45261</v>
      </c>
      <c r="D6069" t="s">
        <v>38</v>
      </c>
      <c r="E6069" t="str">
        <f t="shared" si="94"/>
        <v>2023/12</v>
      </c>
      <c r="F6069">
        <v>19121992.542846698</v>
      </c>
      <c r="G6069">
        <v>9.0964553471642368E-2</v>
      </c>
      <c r="H6069" t="s">
        <v>13</v>
      </c>
      <c r="I6069">
        <v>2023</v>
      </c>
      <c r="J6069" t="s">
        <v>714</v>
      </c>
      <c r="K6069">
        <v>6145538.4392270781</v>
      </c>
      <c r="L6069">
        <v>0.32138588201291024</v>
      </c>
      <c r="M6069" t="s">
        <v>15</v>
      </c>
    </row>
    <row r="6070" spans="1:13" x14ac:dyDescent="0.3">
      <c r="A6070">
        <v>36</v>
      </c>
      <c r="B6070" t="s">
        <v>712</v>
      </c>
      <c r="C6070" s="1">
        <v>45231</v>
      </c>
      <c r="D6070" t="s">
        <v>40</v>
      </c>
      <c r="E6070" t="str">
        <f t="shared" si="94"/>
        <v>2023/11</v>
      </c>
      <c r="F6070">
        <v>17459336.721208598</v>
      </c>
      <c r="G6070">
        <v>8.1300877288054935E-2</v>
      </c>
      <c r="H6070" t="s">
        <v>13</v>
      </c>
      <c r="I6070">
        <v>2023</v>
      </c>
      <c r="J6070" t="s">
        <v>714</v>
      </c>
      <c r="K6070">
        <v>6145538.4392270781</v>
      </c>
      <c r="L6070">
        <v>0.35199151819792968</v>
      </c>
      <c r="M6070" t="s">
        <v>15</v>
      </c>
    </row>
    <row r="6071" spans="1:13" x14ac:dyDescent="0.3">
      <c r="A6071">
        <v>36</v>
      </c>
      <c r="B6071" t="s">
        <v>712</v>
      </c>
      <c r="C6071" s="1">
        <v>45200</v>
      </c>
      <c r="D6071" t="s">
        <v>41</v>
      </c>
      <c r="E6071" t="str">
        <f t="shared" si="94"/>
        <v>2023/10</v>
      </c>
      <c r="F6071">
        <v>16096046.5176435</v>
      </c>
      <c r="G6071">
        <v>-5.1175059292584563E-2</v>
      </c>
      <c r="H6071" t="s">
        <v>13</v>
      </c>
      <c r="I6071">
        <v>2023</v>
      </c>
      <c r="J6071" t="s">
        <v>714</v>
      </c>
      <c r="K6071">
        <v>6145538.4392270781</v>
      </c>
      <c r="L6071">
        <v>0.38180421710950668</v>
      </c>
      <c r="M6071" t="s">
        <v>15</v>
      </c>
    </row>
    <row r="6072" spans="1:13" x14ac:dyDescent="0.3">
      <c r="A6072">
        <v>36</v>
      </c>
      <c r="B6072" t="s">
        <v>712</v>
      </c>
      <c r="C6072" s="1">
        <v>45170</v>
      </c>
      <c r="D6072" t="s">
        <v>42</v>
      </c>
      <c r="E6072" t="str">
        <f t="shared" si="94"/>
        <v>2023/09</v>
      </c>
      <c r="F6072">
        <v>16941203.697429601</v>
      </c>
      <c r="G6072">
        <v>1.7252742885135529E-2</v>
      </c>
      <c r="H6072" t="s">
        <v>13</v>
      </c>
      <c r="I6072">
        <v>2023</v>
      </c>
      <c r="J6072" t="s">
        <v>714</v>
      </c>
      <c r="K6072">
        <v>6145538.4392270781</v>
      </c>
      <c r="L6072">
        <v>0.36275689431439329</v>
      </c>
      <c r="M6072" t="s">
        <v>15</v>
      </c>
    </row>
    <row r="6073" spans="1:13" x14ac:dyDescent="0.3">
      <c r="A6073">
        <v>36</v>
      </c>
      <c r="B6073" t="s">
        <v>712</v>
      </c>
      <c r="C6073" s="1">
        <v>45139</v>
      </c>
      <c r="D6073" t="s">
        <v>43</v>
      </c>
      <c r="E6073" t="str">
        <f t="shared" si="94"/>
        <v>2023/08</v>
      </c>
      <c r="F6073">
        <v>16651428.3633125</v>
      </c>
      <c r="G6073">
        <v>-6.4999732920562159E-2</v>
      </c>
      <c r="H6073" t="s">
        <v>13</v>
      </c>
      <c r="I6073">
        <v>2023</v>
      </c>
      <c r="J6073" t="s">
        <v>714</v>
      </c>
      <c r="K6073">
        <v>6145538.4392270781</v>
      </c>
      <c r="L6073">
        <v>0.36906974615867338</v>
      </c>
      <c r="M6073" t="s">
        <v>15</v>
      </c>
    </row>
    <row r="6074" spans="1:13" x14ac:dyDescent="0.3">
      <c r="A6074">
        <v>36</v>
      </c>
      <c r="B6074" t="s">
        <v>712</v>
      </c>
      <c r="C6074" s="1">
        <v>45108</v>
      </c>
      <c r="D6074" t="s">
        <v>44</v>
      </c>
      <c r="E6074" t="str">
        <f t="shared" si="94"/>
        <v>2023/07</v>
      </c>
      <c r="F6074">
        <v>17769717.3008691</v>
      </c>
      <c r="G6074">
        <v>2.6532382032335766E-2</v>
      </c>
      <c r="H6074" t="s">
        <v>13</v>
      </c>
      <c r="I6074">
        <v>2023</v>
      </c>
      <c r="J6074" t="s">
        <v>714</v>
      </c>
      <c r="K6074">
        <v>6145538.4392270781</v>
      </c>
      <c r="L6074">
        <v>0.34584334320988358</v>
      </c>
      <c r="M6074" t="s">
        <v>15</v>
      </c>
    </row>
    <row r="6075" spans="1:13" x14ac:dyDescent="0.3">
      <c r="A6075">
        <v>36</v>
      </c>
      <c r="B6075" t="s">
        <v>712</v>
      </c>
      <c r="C6075" s="1">
        <v>45078</v>
      </c>
      <c r="D6075" t="s">
        <v>45</v>
      </c>
      <c r="E6075" t="str">
        <f t="shared" si="94"/>
        <v>2023/06</v>
      </c>
      <c r="F6075">
        <v>17304444.070821598</v>
      </c>
      <c r="G6075">
        <v>-2.7751042182132591E-3</v>
      </c>
      <c r="H6075" t="s">
        <v>13</v>
      </c>
      <c r="I6075">
        <v>2023</v>
      </c>
      <c r="J6075" t="s">
        <v>714</v>
      </c>
      <c r="K6075">
        <v>6145538.4392270781</v>
      </c>
      <c r="L6075">
        <v>0.35514220590244561</v>
      </c>
      <c r="M6075" t="s">
        <v>15</v>
      </c>
    </row>
    <row r="6076" spans="1:13" x14ac:dyDescent="0.3">
      <c r="A6076">
        <v>36</v>
      </c>
      <c r="B6076" t="s">
        <v>712</v>
      </c>
      <c r="C6076" s="1">
        <v>45047</v>
      </c>
      <c r="D6076" t="s">
        <v>46</v>
      </c>
      <c r="E6076" t="str">
        <f t="shared" si="94"/>
        <v>2023/05</v>
      </c>
      <c r="F6076">
        <v>17352532.400758501</v>
      </c>
      <c r="G6076">
        <v>-2.5954751705738289E-2</v>
      </c>
      <c r="H6076" t="s">
        <v>13</v>
      </c>
      <c r="I6076">
        <v>2023</v>
      </c>
      <c r="J6076" t="s">
        <v>714</v>
      </c>
      <c r="K6076">
        <v>6145538.4392270781</v>
      </c>
      <c r="L6076">
        <v>0.35415801551584764</v>
      </c>
      <c r="M6076" t="s">
        <v>15</v>
      </c>
    </row>
    <row r="6077" spans="1:13" x14ac:dyDescent="0.3">
      <c r="A6077">
        <v>36</v>
      </c>
      <c r="B6077" t="s">
        <v>712</v>
      </c>
      <c r="C6077" s="1">
        <v>45017</v>
      </c>
      <c r="D6077" t="s">
        <v>47</v>
      </c>
      <c r="E6077" t="str">
        <f t="shared" si="94"/>
        <v>2023/04</v>
      </c>
      <c r="F6077">
        <v>17808808.7261617</v>
      </c>
      <c r="G6077">
        <v>-2.0291680276067505E-2</v>
      </c>
      <c r="H6077" t="s">
        <v>13</v>
      </c>
      <c r="I6077">
        <v>2023</v>
      </c>
      <c r="J6077" t="s">
        <v>714</v>
      </c>
      <c r="K6077">
        <v>6145538.4392270781</v>
      </c>
      <c r="L6077">
        <v>0.34508419590127265</v>
      </c>
      <c r="M6077" t="s">
        <v>15</v>
      </c>
    </row>
    <row r="6078" spans="1:13" x14ac:dyDescent="0.3">
      <c r="A6078">
        <v>36</v>
      </c>
      <c r="B6078" t="s">
        <v>712</v>
      </c>
      <c r="C6078" s="1">
        <v>44986</v>
      </c>
      <c r="D6078" t="s">
        <v>48</v>
      </c>
      <c r="E6078" t="str">
        <f t="shared" si="94"/>
        <v>2023/03</v>
      </c>
      <c r="F6078">
        <v>18173870.7133197</v>
      </c>
      <c r="G6078">
        <v>-6.8738987018507239E-2</v>
      </c>
      <c r="H6078" t="s">
        <v>13</v>
      </c>
      <c r="I6078">
        <v>2023</v>
      </c>
      <c r="J6078" t="s">
        <v>714</v>
      </c>
      <c r="K6078">
        <v>6145538.4392270781</v>
      </c>
      <c r="L6078">
        <v>0.33815242422314523</v>
      </c>
      <c r="M6078" t="s">
        <v>15</v>
      </c>
    </row>
    <row r="6079" spans="1:13" x14ac:dyDescent="0.3">
      <c r="A6079">
        <v>36</v>
      </c>
      <c r="B6079" t="s">
        <v>712</v>
      </c>
      <c r="C6079" s="1">
        <v>44958</v>
      </c>
      <c r="D6079" t="s">
        <v>49</v>
      </c>
      <c r="E6079" t="str">
        <f t="shared" si="94"/>
        <v>2023/02</v>
      </c>
      <c r="F6079">
        <v>19467061.323732901</v>
      </c>
      <c r="G6079">
        <v>7.4550618786366043E-3</v>
      </c>
      <c r="H6079" t="s">
        <v>13</v>
      </c>
      <c r="I6079">
        <v>2023</v>
      </c>
      <c r="J6079" t="s">
        <v>714</v>
      </c>
      <c r="K6079">
        <v>6145538.4392270781</v>
      </c>
      <c r="L6079">
        <v>0.315689067652695</v>
      </c>
      <c r="M6079" t="s">
        <v>15</v>
      </c>
    </row>
    <row r="6080" spans="1:13" x14ac:dyDescent="0.3">
      <c r="A6080">
        <v>36</v>
      </c>
      <c r="B6080" t="s">
        <v>712</v>
      </c>
      <c r="C6080" s="1">
        <v>44927</v>
      </c>
      <c r="D6080" t="s">
        <v>50</v>
      </c>
      <c r="E6080" t="str">
        <f t="shared" si="94"/>
        <v>2023/01</v>
      </c>
      <c r="F6080">
        <v>19322472.804807499</v>
      </c>
      <c r="G6080">
        <v>7.171645670940395E-2</v>
      </c>
      <c r="H6080" t="s">
        <v>13</v>
      </c>
      <c r="I6080">
        <v>2023</v>
      </c>
      <c r="J6080" t="s">
        <v>714</v>
      </c>
      <c r="K6080">
        <v>6145538.4392270781</v>
      </c>
      <c r="L6080">
        <v>0.31805134370265725</v>
      </c>
      <c r="M6080" t="s">
        <v>15</v>
      </c>
    </row>
    <row r="6081" spans="1:13" x14ac:dyDescent="0.3">
      <c r="A6081">
        <v>36</v>
      </c>
      <c r="B6081" t="s">
        <v>712</v>
      </c>
      <c r="C6081" s="1">
        <v>44896</v>
      </c>
      <c r="D6081" t="s">
        <v>51</v>
      </c>
      <c r="E6081" t="str">
        <f t="shared" si="94"/>
        <v>2022/12</v>
      </c>
      <c r="F6081">
        <v>17985256.8043315</v>
      </c>
      <c r="G6081">
        <v>-8.3607452355349398E-3</v>
      </c>
      <c r="H6081" t="s">
        <v>13</v>
      </c>
      <c r="I6081">
        <v>2022</v>
      </c>
      <c r="J6081" t="s">
        <v>715</v>
      </c>
      <c r="K6081">
        <v>14683755.427192628</v>
      </c>
      <c r="L6081">
        <v>0.81643290317968931</v>
      </c>
      <c r="M6081" t="s">
        <v>15</v>
      </c>
    </row>
    <row r="6082" spans="1:13" x14ac:dyDescent="0.3">
      <c r="A6082">
        <v>36</v>
      </c>
      <c r="B6082" t="s">
        <v>712</v>
      </c>
      <c r="C6082" s="1">
        <v>44866</v>
      </c>
      <c r="D6082" t="s">
        <v>53</v>
      </c>
      <c r="E6082" t="str">
        <f t="shared" si="94"/>
        <v>2022/11</v>
      </c>
      <c r="F6082">
        <v>18136257.3132581</v>
      </c>
      <c r="G6082">
        <v>7.7267824755777356E-2</v>
      </c>
      <c r="H6082" t="s">
        <v>13</v>
      </c>
      <c r="I6082">
        <v>2022</v>
      </c>
      <c r="J6082" t="s">
        <v>715</v>
      </c>
      <c r="K6082">
        <v>14683755.427192628</v>
      </c>
      <c r="L6082">
        <v>0.80963537148639819</v>
      </c>
      <c r="M6082" t="s">
        <v>15</v>
      </c>
    </row>
    <row r="6083" spans="1:13" x14ac:dyDescent="0.3">
      <c r="A6083">
        <v>36</v>
      </c>
      <c r="B6083" t="s">
        <v>712</v>
      </c>
      <c r="C6083" s="1">
        <v>44835</v>
      </c>
      <c r="D6083" t="s">
        <v>54</v>
      </c>
      <c r="E6083" t="str">
        <f t="shared" ref="E6083:E6146" si="95">TEXT(C6083,"yyyy/mm")</f>
        <v>2022/10</v>
      </c>
      <c r="F6083">
        <v>16787679.870336201</v>
      </c>
      <c r="G6083">
        <v>7.3022713136459638E-2</v>
      </c>
      <c r="H6083" t="s">
        <v>13</v>
      </c>
      <c r="I6083">
        <v>2022</v>
      </c>
      <c r="J6083" t="s">
        <v>715</v>
      </c>
      <c r="K6083">
        <v>14683755.427192628</v>
      </c>
      <c r="L6083">
        <v>0.8746744958568573</v>
      </c>
      <c r="M6083" t="s">
        <v>15</v>
      </c>
    </row>
    <row r="6084" spans="1:13" x14ac:dyDescent="0.3">
      <c r="A6084">
        <v>36</v>
      </c>
      <c r="B6084" t="s">
        <v>712</v>
      </c>
      <c r="C6084" s="1">
        <v>44805</v>
      </c>
      <c r="D6084" t="s">
        <v>55</v>
      </c>
      <c r="E6084" t="str">
        <f t="shared" si="95"/>
        <v>2022/09</v>
      </c>
      <c r="F6084">
        <v>15605486.688097799</v>
      </c>
      <c r="G6084">
        <v>-0.15381222925774748</v>
      </c>
      <c r="H6084" t="s">
        <v>13</v>
      </c>
      <c r="I6084">
        <v>2022</v>
      </c>
      <c r="J6084" t="s">
        <v>715</v>
      </c>
      <c r="K6084">
        <v>14683755.427192628</v>
      </c>
      <c r="L6084">
        <v>0.94093543640595523</v>
      </c>
      <c r="M6084" t="s">
        <v>15</v>
      </c>
    </row>
    <row r="6085" spans="1:13" x14ac:dyDescent="0.3">
      <c r="A6085">
        <v>36</v>
      </c>
      <c r="B6085" t="s">
        <v>712</v>
      </c>
      <c r="C6085" s="1">
        <v>44774</v>
      </c>
      <c r="D6085" t="s">
        <v>56</v>
      </c>
      <c r="E6085" t="str">
        <f t="shared" si="95"/>
        <v>2022/08</v>
      </c>
      <c r="F6085">
        <v>18200240.2119238</v>
      </c>
      <c r="G6085">
        <v>-1.5284402589958829E-2</v>
      </c>
      <c r="H6085" t="s">
        <v>13</v>
      </c>
      <c r="I6085">
        <v>2022</v>
      </c>
      <c r="J6085" t="s">
        <v>715</v>
      </c>
      <c r="K6085">
        <v>14683755.427192628</v>
      </c>
      <c r="L6085">
        <v>0.80678910037531459</v>
      </c>
      <c r="M6085" t="s">
        <v>15</v>
      </c>
    </row>
    <row r="6086" spans="1:13" x14ac:dyDescent="0.3">
      <c r="A6086">
        <v>36</v>
      </c>
      <c r="B6086" t="s">
        <v>712</v>
      </c>
      <c r="C6086" s="1">
        <v>44743</v>
      </c>
      <c r="D6086" t="s">
        <v>57</v>
      </c>
      <c r="E6086" t="str">
        <f t="shared" si="95"/>
        <v>2022/07</v>
      </c>
      <c r="F6086">
        <v>18480556.789155401</v>
      </c>
      <c r="G6086">
        <v>6.8527854999785559E-2</v>
      </c>
      <c r="H6086" t="s">
        <v>13</v>
      </c>
      <c r="I6086">
        <v>2022</v>
      </c>
      <c r="J6086" t="s">
        <v>715</v>
      </c>
      <c r="K6086">
        <v>14683755.427192628</v>
      </c>
      <c r="L6086">
        <v>0.79455157086009554</v>
      </c>
      <c r="M6086" t="s">
        <v>15</v>
      </c>
    </row>
    <row r="6087" spans="1:13" x14ac:dyDescent="0.3">
      <c r="A6087">
        <v>36</v>
      </c>
      <c r="B6087" t="s">
        <v>712</v>
      </c>
      <c r="C6087" s="1">
        <v>44713</v>
      </c>
      <c r="D6087" t="s">
        <v>58</v>
      </c>
      <c r="E6087" t="str">
        <f t="shared" si="95"/>
        <v>2022/06</v>
      </c>
      <c r="F6087">
        <v>17256542.381106</v>
      </c>
      <c r="G6087">
        <v>-8.0966006694056861E-2</v>
      </c>
      <c r="H6087" t="s">
        <v>13</v>
      </c>
      <c r="I6087">
        <v>2022</v>
      </c>
      <c r="J6087" t="s">
        <v>715</v>
      </c>
      <c r="K6087">
        <v>14683755.427192628</v>
      </c>
      <c r="L6087">
        <v>0.85090947554300977</v>
      </c>
      <c r="M6087" t="s">
        <v>15</v>
      </c>
    </row>
    <row r="6088" spans="1:13" x14ac:dyDescent="0.3">
      <c r="A6088">
        <v>36</v>
      </c>
      <c r="B6088" t="s">
        <v>712</v>
      </c>
      <c r="C6088" s="1">
        <v>44682</v>
      </c>
      <c r="D6088" t="s">
        <v>59</v>
      </c>
      <c r="E6088" t="str">
        <f t="shared" si="95"/>
        <v>2022/05</v>
      </c>
      <c r="F6088">
        <v>18711856.2447768</v>
      </c>
      <c r="G6088">
        <v>2.9702919320521604E-2</v>
      </c>
      <c r="H6088" t="s">
        <v>13</v>
      </c>
      <c r="I6088">
        <v>2022</v>
      </c>
      <c r="J6088" t="s">
        <v>715</v>
      </c>
      <c r="K6088">
        <v>14683755.427192628</v>
      </c>
      <c r="L6088">
        <v>0.7847300254506514</v>
      </c>
      <c r="M6088" t="s">
        <v>15</v>
      </c>
    </row>
    <row r="6089" spans="1:13" x14ac:dyDescent="0.3">
      <c r="A6089">
        <v>36</v>
      </c>
      <c r="B6089" t="s">
        <v>712</v>
      </c>
      <c r="C6089" s="1">
        <v>44652</v>
      </c>
      <c r="D6089" t="s">
        <v>60</v>
      </c>
      <c r="E6089" t="str">
        <f t="shared" si="95"/>
        <v>2022/04</v>
      </c>
      <c r="F6089">
        <v>18164232.758275099</v>
      </c>
      <c r="G6089">
        <v>-7.5974303105076982E-2</v>
      </c>
      <c r="H6089" t="s">
        <v>13</v>
      </c>
      <c r="I6089">
        <v>2022</v>
      </c>
      <c r="J6089" t="s">
        <v>715</v>
      </c>
      <c r="K6089">
        <v>14683755.427192628</v>
      </c>
      <c r="L6089">
        <v>0.80838842039739522</v>
      </c>
      <c r="M6089" t="s">
        <v>33</v>
      </c>
    </row>
    <row r="6090" spans="1:13" x14ac:dyDescent="0.3">
      <c r="A6090">
        <v>36</v>
      </c>
      <c r="B6090" t="s">
        <v>712</v>
      </c>
      <c r="C6090" s="1">
        <v>44621</v>
      </c>
      <c r="D6090" t="s">
        <v>61</v>
      </c>
      <c r="E6090" t="str">
        <f t="shared" si="95"/>
        <v>2022/03</v>
      </c>
      <c r="F6090">
        <v>19598023.719633698</v>
      </c>
      <c r="G6090">
        <v>-1.8937217336274022E-2</v>
      </c>
      <c r="H6090" t="s">
        <v>13</v>
      </c>
      <c r="I6090">
        <v>2022</v>
      </c>
      <c r="J6090" t="s">
        <v>715</v>
      </c>
      <c r="K6090">
        <v>14683755.427192628</v>
      </c>
      <c r="L6090">
        <v>0.74924674228667987</v>
      </c>
      <c r="M6090" t="s">
        <v>15</v>
      </c>
    </row>
    <row r="6091" spans="1:13" x14ac:dyDescent="0.3">
      <c r="A6091">
        <v>36</v>
      </c>
      <c r="B6091" t="s">
        <v>712</v>
      </c>
      <c r="C6091" s="1">
        <v>44593</v>
      </c>
      <c r="D6091" t="s">
        <v>62</v>
      </c>
      <c r="E6091" t="str">
        <f t="shared" si="95"/>
        <v>2022/02</v>
      </c>
      <c r="F6091">
        <v>19972692.146040998</v>
      </c>
      <c r="G6091">
        <v>-3.6127276810991218E-2</v>
      </c>
      <c r="H6091" t="s">
        <v>13</v>
      </c>
      <c r="I6091">
        <v>2022</v>
      </c>
      <c r="J6091" t="s">
        <v>715</v>
      </c>
      <c r="K6091">
        <v>14683755.427192628</v>
      </c>
      <c r="L6091">
        <v>0.73519159659721955</v>
      </c>
      <c r="M6091" t="s">
        <v>15</v>
      </c>
    </row>
    <row r="6092" spans="1:13" x14ac:dyDescent="0.3">
      <c r="A6092">
        <v>36</v>
      </c>
      <c r="B6092" t="s">
        <v>712</v>
      </c>
      <c r="C6092" s="1">
        <v>44562</v>
      </c>
      <c r="D6092" t="s">
        <v>63</v>
      </c>
      <c r="E6092" t="str">
        <f t="shared" si="95"/>
        <v>2022/01</v>
      </c>
      <c r="F6092">
        <v>20707443.493011501</v>
      </c>
      <c r="G6092">
        <v>-0.14177098458947807</v>
      </c>
      <c r="H6092" t="s">
        <v>13</v>
      </c>
      <c r="I6092">
        <v>2022</v>
      </c>
      <c r="J6092" t="s">
        <v>715</v>
      </c>
      <c r="K6092">
        <v>14683755.427192628</v>
      </c>
      <c r="L6092">
        <v>0.70910517911823401</v>
      </c>
      <c r="M6092" t="s">
        <v>15</v>
      </c>
    </row>
    <row r="6093" spans="1:13" x14ac:dyDescent="0.3">
      <c r="A6093">
        <v>36</v>
      </c>
      <c r="B6093" t="s">
        <v>712</v>
      </c>
      <c r="C6093" s="1">
        <v>44531</v>
      </c>
      <c r="D6093" t="s">
        <v>64</v>
      </c>
      <c r="E6093" t="str">
        <f t="shared" si="95"/>
        <v>2021/12</v>
      </c>
      <c r="F6093">
        <v>23861450.5552589</v>
      </c>
      <c r="G6093">
        <v>5.3874586777623121E-2</v>
      </c>
      <c r="H6093" t="s">
        <v>13</v>
      </c>
      <c r="I6093">
        <v>2021</v>
      </c>
      <c r="J6093" t="s">
        <v>716</v>
      </c>
      <c r="K6093">
        <v>14749986.211021656</v>
      </c>
      <c r="L6093">
        <v>0.61815128031983202</v>
      </c>
      <c r="M6093" t="s">
        <v>15</v>
      </c>
    </row>
    <row r="6094" spans="1:13" x14ac:dyDescent="0.3">
      <c r="A6094">
        <v>36</v>
      </c>
      <c r="B6094" t="s">
        <v>712</v>
      </c>
      <c r="C6094" s="1">
        <v>44501</v>
      </c>
      <c r="D6094" t="s">
        <v>66</v>
      </c>
      <c r="E6094" t="str">
        <f t="shared" si="95"/>
        <v>2021/11</v>
      </c>
      <c r="F6094">
        <v>22609939.771359399</v>
      </c>
      <c r="G6094">
        <v>-2.4495667080196317E-2</v>
      </c>
      <c r="H6094" t="s">
        <v>13</v>
      </c>
      <c r="I6094">
        <v>2021</v>
      </c>
      <c r="J6094" t="s">
        <v>716</v>
      </c>
      <c r="K6094">
        <v>14749986.211021656</v>
      </c>
      <c r="L6094">
        <v>0.65236733755946796</v>
      </c>
      <c r="M6094" t="s">
        <v>15</v>
      </c>
    </row>
    <row r="6095" spans="1:13" x14ac:dyDescent="0.3">
      <c r="A6095">
        <v>36</v>
      </c>
      <c r="B6095" t="s">
        <v>712</v>
      </c>
      <c r="C6095" s="1">
        <v>44470</v>
      </c>
      <c r="D6095" t="s">
        <v>67</v>
      </c>
      <c r="E6095" t="str">
        <f t="shared" si="95"/>
        <v>2021/10</v>
      </c>
      <c r="F6095">
        <v>23170624.465791699</v>
      </c>
      <c r="G6095">
        <v>2.7382015433524802E-2</v>
      </c>
      <c r="H6095" t="s">
        <v>13</v>
      </c>
      <c r="I6095">
        <v>2021</v>
      </c>
      <c r="J6095" t="s">
        <v>716</v>
      </c>
      <c r="K6095">
        <v>14749986.211021656</v>
      </c>
      <c r="L6095">
        <v>0.63658129856612289</v>
      </c>
      <c r="M6095" t="s">
        <v>15</v>
      </c>
    </row>
    <row r="6096" spans="1:13" x14ac:dyDescent="0.3">
      <c r="A6096">
        <v>36</v>
      </c>
      <c r="B6096" t="s">
        <v>712</v>
      </c>
      <c r="C6096" s="1">
        <v>44440</v>
      </c>
      <c r="D6096" t="s">
        <v>68</v>
      </c>
      <c r="E6096" t="str">
        <f t="shared" si="95"/>
        <v>2021/09</v>
      </c>
      <c r="F6096">
        <v>22544773.700164199</v>
      </c>
      <c r="G6096">
        <v>3.9561781966070429E-2</v>
      </c>
      <c r="H6096" t="s">
        <v>13</v>
      </c>
      <c r="I6096">
        <v>2021</v>
      </c>
      <c r="J6096" t="s">
        <v>716</v>
      </c>
      <c r="K6096">
        <v>14749986.211021656</v>
      </c>
      <c r="L6096">
        <v>0.65425301700474503</v>
      </c>
      <c r="M6096" t="s">
        <v>15</v>
      </c>
    </row>
    <row r="6097" spans="1:13" x14ac:dyDescent="0.3">
      <c r="A6097">
        <v>36</v>
      </c>
      <c r="B6097" t="s">
        <v>712</v>
      </c>
      <c r="C6097" s="1">
        <v>44409</v>
      </c>
      <c r="D6097" t="s">
        <v>69</v>
      </c>
      <c r="E6097" t="str">
        <f t="shared" si="95"/>
        <v>2021/08</v>
      </c>
      <c r="F6097">
        <v>21670274.7039501</v>
      </c>
      <c r="G6097">
        <v>3.3122733813568575E-2</v>
      </c>
      <c r="H6097" t="s">
        <v>13</v>
      </c>
      <c r="I6097">
        <v>2021</v>
      </c>
      <c r="J6097" t="s">
        <v>716</v>
      </c>
      <c r="K6097">
        <v>14749986.211021656</v>
      </c>
      <c r="L6097">
        <v>0.68065524837730829</v>
      </c>
      <c r="M6097" t="s">
        <v>15</v>
      </c>
    </row>
    <row r="6098" spans="1:13" x14ac:dyDescent="0.3">
      <c r="A6098">
        <v>36</v>
      </c>
      <c r="B6098" t="s">
        <v>712</v>
      </c>
      <c r="C6098" s="1">
        <v>44378</v>
      </c>
      <c r="D6098" t="s">
        <v>70</v>
      </c>
      <c r="E6098" t="str">
        <f t="shared" si="95"/>
        <v>2021/07</v>
      </c>
      <c r="F6098">
        <v>20964253.192310698</v>
      </c>
      <c r="G6098">
        <v>1.5027022407762557E-2</v>
      </c>
      <c r="H6098" t="s">
        <v>13</v>
      </c>
      <c r="I6098">
        <v>2021</v>
      </c>
      <c r="J6098" t="s">
        <v>716</v>
      </c>
      <c r="K6098">
        <v>14749986.211021656</v>
      </c>
      <c r="L6098">
        <v>0.70357794650332117</v>
      </c>
      <c r="M6098" t="s">
        <v>15</v>
      </c>
    </row>
    <row r="6099" spans="1:13" x14ac:dyDescent="0.3">
      <c r="A6099">
        <v>36</v>
      </c>
      <c r="B6099" t="s">
        <v>712</v>
      </c>
      <c r="C6099" s="1">
        <v>44348</v>
      </c>
      <c r="D6099" t="s">
        <v>71</v>
      </c>
      <c r="E6099" t="str">
        <f t="shared" si="95"/>
        <v>2021/06</v>
      </c>
      <c r="F6099">
        <v>20651578.061703499</v>
      </c>
      <c r="G6099">
        <v>-9.8622011241987315E-2</v>
      </c>
      <c r="H6099" t="s">
        <v>13</v>
      </c>
      <c r="I6099">
        <v>2021</v>
      </c>
      <c r="J6099" t="s">
        <v>716</v>
      </c>
      <c r="K6099">
        <v>14749986.211021656</v>
      </c>
      <c r="L6099">
        <v>0.7142304654371272</v>
      </c>
      <c r="M6099" t="s">
        <v>15</v>
      </c>
    </row>
    <row r="6100" spans="1:13" x14ac:dyDescent="0.3">
      <c r="A6100">
        <v>36</v>
      </c>
      <c r="B6100" t="s">
        <v>712</v>
      </c>
      <c r="C6100" s="1">
        <v>44317</v>
      </c>
      <c r="D6100" t="s">
        <v>72</v>
      </c>
      <c r="E6100" t="str">
        <f t="shared" si="95"/>
        <v>2021/05</v>
      </c>
      <c r="F6100">
        <v>22792094.586689901</v>
      </c>
      <c r="G6100">
        <v>4.2761846409609741E-2</v>
      </c>
      <c r="H6100" t="s">
        <v>13</v>
      </c>
      <c r="I6100">
        <v>2021</v>
      </c>
      <c r="J6100" t="s">
        <v>716</v>
      </c>
      <c r="K6100">
        <v>14749986.211021656</v>
      </c>
      <c r="L6100">
        <v>0.64715360648052656</v>
      </c>
      <c r="M6100" t="s">
        <v>15</v>
      </c>
    </row>
    <row r="6101" spans="1:13" x14ac:dyDescent="0.3">
      <c r="A6101">
        <v>36</v>
      </c>
      <c r="B6101" t="s">
        <v>712</v>
      </c>
      <c r="C6101" s="1">
        <v>44287</v>
      </c>
      <c r="D6101" t="s">
        <v>73</v>
      </c>
      <c r="E6101" t="str">
        <f t="shared" si="95"/>
        <v>2021/04</v>
      </c>
      <c r="F6101">
        <v>21838007.188648898</v>
      </c>
      <c r="G6101">
        <v>-2.4258539971853087E-2</v>
      </c>
      <c r="H6101" t="s">
        <v>13</v>
      </c>
      <c r="I6101">
        <v>2021</v>
      </c>
      <c r="J6101" t="s">
        <v>716</v>
      </c>
      <c r="K6101">
        <v>14749986.211021656</v>
      </c>
      <c r="L6101">
        <v>0.67542729900228715</v>
      </c>
      <c r="M6101" t="s">
        <v>15</v>
      </c>
    </row>
    <row r="6102" spans="1:13" x14ac:dyDescent="0.3">
      <c r="A6102">
        <v>36</v>
      </c>
      <c r="B6102" t="s">
        <v>712</v>
      </c>
      <c r="C6102" s="1">
        <v>44256</v>
      </c>
      <c r="D6102" t="s">
        <v>74</v>
      </c>
      <c r="E6102" t="str">
        <f t="shared" si="95"/>
        <v>2021/03</v>
      </c>
      <c r="F6102">
        <v>22374243.213854201</v>
      </c>
      <c r="G6102">
        <v>7.3586118327113259E-2</v>
      </c>
      <c r="H6102" t="s">
        <v>13</v>
      </c>
      <c r="I6102">
        <v>2021</v>
      </c>
      <c r="J6102" t="s">
        <v>716</v>
      </c>
      <c r="K6102">
        <v>14749986.211021656</v>
      </c>
      <c r="L6102">
        <v>0.65923955818485158</v>
      </c>
      <c r="M6102" t="s">
        <v>15</v>
      </c>
    </row>
    <row r="6103" spans="1:13" x14ac:dyDescent="0.3">
      <c r="A6103">
        <v>36</v>
      </c>
      <c r="B6103" t="s">
        <v>712</v>
      </c>
      <c r="C6103" s="1">
        <v>44228</v>
      </c>
      <c r="D6103" t="s">
        <v>75</v>
      </c>
      <c r="E6103" t="str">
        <f t="shared" si="95"/>
        <v>2021/02</v>
      </c>
      <c r="F6103">
        <v>20786927.8921827</v>
      </c>
      <c r="G6103">
        <v>6.08174187908231E-2</v>
      </c>
      <c r="H6103" t="s">
        <v>13</v>
      </c>
      <c r="I6103">
        <v>2021</v>
      </c>
      <c r="J6103" t="s">
        <v>716</v>
      </c>
      <c r="K6103">
        <v>14749986.211021656</v>
      </c>
      <c r="L6103">
        <v>0.70957989980658254</v>
      </c>
      <c r="M6103" t="s">
        <v>15</v>
      </c>
    </row>
    <row r="6104" spans="1:13" x14ac:dyDescent="0.3">
      <c r="A6104">
        <v>36</v>
      </c>
      <c r="B6104" t="s">
        <v>712</v>
      </c>
      <c r="C6104" s="1">
        <v>44197</v>
      </c>
      <c r="D6104" t="s">
        <v>76</v>
      </c>
      <c r="E6104" t="str">
        <f t="shared" si="95"/>
        <v>2021/01</v>
      </c>
      <c r="F6104">
        <v>19560395.879233401</v>
      </c>
      <c r="G6104">
        <v>-8.5990686348730638E-2</v>
      </c>
      <c r="H6104" t="s">
        <v>13</v>
      </c>
      <c r="I6104">
        <v>2021</v>
      </c>
      <c r="J6104" t="s">
        <v>716</v>
      </c>
      <c r="K6104">
        <v>14749986.211021656</v>
      </c>
      <c r="L6104">
        <v>0.75407401271879204</v>
      </c>
      <c r="M6104" t="s">
        <v>15</v>
      </c>
    </row>
    <row r="6105" spans="1:13" x14ac:dyDescent="0.3">
      <c r="A6105">
        <v>36</v>
      </c>
      <c r="B6105" t="s">
        <v>712</v>
      </c>
      <c r="C6105" s="1">
        <v>44166</v>
      </c>
      <c r="D6105" t="s">
        <v>77</v>
      </c>
      <c r="E6105" t="str">
        <f t="shared" si="95"/>
        <v>2020/12</v>
      </c>
      <c r="F6105">
        <v>21316844.6747601</v>
      </c>
      <c r="G6105">
        <v>5.2074244026239988E-2</v>
      </c>
      <c r="H6105" t="s">
        <v>13</v>
      </c>
      <c r="I6105">
        <v>2020</v>
      </c>
      <c r="J6105" t="s">
        <v>717</v>
      </c>
      <c r="K6105">
        <v>13413115.110959945</v>
      </c>
      <c r="L6105">
        <v>0.62922610337549389</v>
      </c>
      <c r="M6105" t="s">
        <v>15</v>
      </c>
    </row>
    <row r="6106" spans="1:13" x14ac:dyDescent="0.3">
      <c r="A6106">
        <v>36</v>
      </c>
      <c r="B6106" t="s">
        <v>712</v>
      </c>
      <c r="C6106" s="1">
        <v>44136</v>
      </c>
      <c r="D6106" t="s">
        <v>79</v>
      </c>
      <c r="E6106" t="str">
        <f t="shared" si="95"/>
        <v>2020/11</v>
      </c>
      <c r="F6106">
        <v>20235193.601739801</v>
      </c>
      <c r="G6106">
        <v>0.31292880872709933</v>
      </c>
      <c r="H6106" t="s">
        <v>13</v>
      </c>
      <c r="I6106">
        <v>2020</v>
      </c>
      <c r="J6106" t="s">
        <v>717</v>
      </c>
      <c r="K6106">
        <v>13413115.110959945</v>
      </c>
      <c r="L6106">
        <v>0.66286072547419062</v>
      </c>
      <c r="M6106" t="s">
        <v>15</v>
      </c>
    </row>
    <row r="6107" spans="1:13" x14ac:dyDescent="0.3">
      <c r="A6107">
        <v>36</v>
      </c>
      <c r="B6107" t="s">
        <v>712</v>
      </c>
      <c r="C6107" s="1">
        <v>44105</v>
      </c>
      <c r="D6107" t="s">
        <v>80</v>
      </c>
      <c r="E6107" t="str">
        <f t="shared" si="95"/>
        <v>2020/10</v>
      </c>
      <c r="F6107">
        <v>14798037.0056787</v>
      </c>
      <c r="G6107">
        <v>-1.902634103533846E-2</v>
      </c>
      <c r="H6107" t="s">
        <v>13</v>
      </c>
      <c r="I6107">
        <v>2020</v>
      </c>
      <c r="J6107" t="s">
        <v>717</v>
      </c>
      <c r="K6107">
        <v>13413115.110959945</v>
      </c>
      <c r="L6107">
        <v>0.90641178325292093</v>
      </c>
      <c r="M6107" t="s">
        <v>33</v>
      </c>
    </row>
    <row r="6108" spans="1:13" x14ac:dyDescent="0.3">
      <c r="A6108">
        <v>36</v>
      </c>
      <c r="B6108" t="s">
        <v>712</v>
      </c>
      <c r="C6108" s="1">
        <v>44075</v>
      </c>
      <c r="D6108" t="s">
        <v>81</v>
      </c>
      <c r="E6108" t="str">
        <f t="shared" si="95"/>
        <v>2020/09</v>
      </c>
      <c r="F6108">
        <v>15082285.029519601</v>
      </c>
      <c r="G6108">
        <v>-0.142972083565267</v>
      </c>
      <c r="H6108" t="s">
        <v>13</v>
      </c>
      <c r="I6108">
        <v>2020</v>
      </c>
      <c r="J6108" t="s">
        <v>717</v>
      </c>
      <c r="K6108">
        <v>13413115.110959945</v>
      </c>
      <c r="L6108">
        <v>0.88932910926343756</v>
      </c>
      <c r="M6108" t="s">
        <v>33</v>
      </c>
    </row>
    <row r="6109" spans="1:13" x14ac:dyDescent="0.3">
      <c r="A6109">
        <v>36</v>
      </c>
      <c r="B6109" t="s">
        <v>712</v>
      </c>
      <c r="C6109" s="1">
        <v>44044</v>
      </c>
      <c r="D6109" t="s">
        <v>82</v>
      </c>
      <c r="E6109" t="str">
        <f t="shared" si="95"/>
        <v>2020/08</v>
      </c>
      <c r="F6109">
        <v>17400395.9519796</v>
      </c>
      <c r="G6109">
        <v>1.5317314356218695E-2</v>
      </c>
      <c r="H6109" t="s">
        <v>13</v>
      </c>
      <c r="I6109">
        <v>2020</v>
      </c>
      <c r="J6109" t="s">
        <v>717</v>
      </c>
      <c r="K6109">
        <v>13413115.110959945</v>
      </c>
      <c r="L6109">
        <v>0.77085114315654224</v>
      </c>
      <c r="M6109" t="s">
        <v>15</v>
      </c>
    </row>
    <row r="6110" spans="1:13" x14ac:dyDescent="0.3">
      <c r="A6110">
        <v>36</v>
      </c>
      <c r="B6110" t="s">
        <v>712</v>
      </c>
      <c r="C6110" s="1">
        <v>44013</v>
      </c>
      <c r="D6110" t="s">
        <v>83</v>
      </c>
      <c r="E6110" t="str">
        <f t="shared" si="95"/>
        <v>2020/07</v>
      </c>
      <c r="F6110">
        <v>17135899.476420902</v>
      </c>
      <c r="G6110">
        <v>-3.168743289041201E-2</v>
      </c>
      <c r="H6110" t="s">
        <v>13</v>
      </c>
      <c r="I6110">
        <v>2020</v>
      </c>
      <c r="J6110" t="s">
        <v>717</v>
      </c>
      <c r="K6110">
        <v>13413115.110959945</v>
      </c>
      <c r="L6110">
        <v>0.78274940451281649</v>
      </c>
      <c r="M6110" t="s">
        <v>15</v>
      </c>
    </row>
    <row r="6111" spans="1:13" x14ac:dyDescent="0.3">
      <c r="A6111">
        <v>36</v>
      </c>
      <c r="B6111" t="s">
        <v>712</v>
      </c>
      <c r="C6111" s="1">
        <v>43983</v>
      </c>
      <c r="D6111" t="s">
        <v>84</v>
      </c>
      <c r="E6111" t="str">
        <f t="shared" si="95"/>
        <v>2020/06</v>
      </c>
      <c r="F6111">
        <v>17687586.7565726</v>
      </c>
      <c r="G6111">
        <v>0.10707752584157375</v>
      </c>
      <c r="H6111" t="s">
        <v>13</v>
      </c>
      <c r="I6111">
        <v>2020</v>
      </c>
      <c r="J6111" t="s">
        <v>717</v>
      </c>
      <c r="K6111">
        <v>13413115.110959945</v>
      </c>
      <c r="L6111">
        <v>0.75833494391063339</v>
      </c>
      <c r="M6111" t="s">
        <v>15</v>
      </c>
    </row>
    <row r="6112" spans="1:13" x14ac:dyDescent="0.3">
      <c r="A6112">
        <v>36</v>
      </c>
      <c r="B6112" t="s">
        <v>712</v>
      </c>
      <c r="C6112" s="1">
        <v>43952</v>
      </c>
      <c r="D6112" t="s">
        <v>85</v>
      </c>
      <c r="E6112" t="str">
        <f t="shared" si="95"/>
        <v>2020/05</v>
      </c>
      <c r="F6112">
        <v>15891518.7429021</v>
      </c>
      <c r="G6112">
        <v>-3.0266344493601372E-2</v>
      </c>
      <c r="H6112" t="s">
        <v>13</v>
      </c>
      <c r="I6112">
        <v>2020</v>
      </c>
      <c r="J6112" t="s">
        <v>717</v>
      </c>
      <c r="K6112">
        <v>13413115.110959945</v>
      </c>
      <c r="L6112">
        <v>0.84404236800531562</v>
      </c>
      <c r="M6112" t="s">
        <v>15</v>
      </c>
    </row>
    <row r="6113" spans="1:13" x14ac:dyDescent="0.3">
      <c r="A6113">
        <v>36</v>
      </c>
      <c r="B6113" t="s">
        <v>712</v>
      </c>
      <c r="C6113" s="1">
        <v>43922</v>
      </c>
      <c r="D6113" t="s">
        <v>86</v>
      </c>
      <c r="E6113" t="str">
        <f t="shared" si="95"/>
        <v>2020/04</v>
      </c>
      <c r="F6113">
        <v>16379849.6418522</v>
      </c>
      <c r="G6113">
        <v>5.3972955014203849E-2</v>
      </c>
      <c r="H6113" t="s">
        <v>13</v>
      </c>
      <c r="I6113">
        <v>2020</v>
      </c>
      <c r="J6113" t="s">
        <v>717</v>
      </c>
      <c r="K6113">
        <v>13413115.110959945</v>
      </c>
      <c r="L6113">
        <v>0.81887901319240786</v>
      </c>
      <c r="M6113" t="s">
        <v>15</v>
      </c>
    </row>
    <row r="6114" spans="1:13" x14ac:dyDescent="0.3">
      <c r="A6114">
        <v>36</v>
      </c>
      <c r="B6114" t="s">
        <v>712</v>
      </c>
      <c r="C6114" s="1">
        <v>43891</v>
      </c>
      <c r="D6114" t="s">
        <v>87</v>
      </c>
      <c r="E6114" t="str">
        <f t="shared" si="95"/>
        <v>2020/03</v>
      </c>
      <c r="F6114">
        <v>15519215.161640801</v>
      </c>
      <c r="G6114">
        <v>-0.29359329303305726</v>
      </c>
      <c r="H6114" t="s">
        <v>13</v>
      </c>
      <c r="I6114">
        <v>2020</v>
      </c>
      <c r="J6114" t="s">
        <v>717</v>
      </c>
      <c r="K6114">
        <v>13413115.110959945</v>
      </c>
      <c r="L6114">
        <v>0.86429081440364641</v>
      </c>
      <c r="M6114" t="s">
        <v>15</v>
      </c>
    </row>
    <row r="6115" spans="1:13" x14ac:dyDescent="0.3">
      <c r="A6115">
        <v>36</v>
      </c>
      <c r="B6115" t="s">
        <v>712</v>
      </c>
      <c r="C6115" s="1">
        <v>43862</v>
      </c>
      <c r="D6115" t="s">
        <v>88</v>
      </c>
      <c r="E6115" t="str">
        <f t="shared" si="95"/>
        <v>2020/02</v>
      </c>
      <c r="F6115">
        <v>20814965.7880904</v>
      </c>
      <c r="G6115">
        <v>-0.16125113627121759</v>
      </c>
      <c r="H6115" t="s">
        <v>13</v>
      </c>
      <c r="I6115">
        <v>2020</v>
      </c>
      <c r="J6115" t="s">
        <v>717</v>
      </c>
      <c r="K6115">
        <v>13413115.110959945</v>
      </c>
      <c r="L6115">
        <v>0.64439765347269817</v>
      </c>
      <c r="M6115" t="s">
        <v>15</v>
      </c>
    </row>
    <row r="6116" spans="1:13" x14ac:dyDescent="0.3">
      <c r="A6116">
        <v>36</v>
      </c>
      <c r="B6116" t="s">
        <v>712</v>
      </c>
      <c r="C6116" s="1">
        <v>43831</v>
      </c>
      <c r="D6116" t="s">
        <v>89</v>
      </c>
      <c r="E6116" t="str">
        <f t="shared" si="95"/>
        <v>2020/01</v>
      </c>
      <c r="F6116">
        <v>24457168.748623598</v>
      </c>
      <c r="G6116">
        <v>3.0726085246038579E-2</v>
      </c>
      <c r="H6116" t="s">
        <v>13</v>
      </c>
      <c r="I6116">
        <v>2020</v>
      </c>
      <c r="J6116" t="s">
        <v>717</v>
      </c>
      <c r="K6116">
        <v>13413115.110959945</v>
      </c>
      <c r="L6116">
        <v>0.54843286436067173</v>
      </c>
      <c r="M6116" t="s">
        <v>15</v>
      </c>
    </row>
    <row r="6117" spans="1:13" x14ac:dyDescent="0.3">
      <c r="A6117">
        <v>36</v>
      </c>
      <c r="B6117" t="s">
        <v>712</v>
      </c>
      <c r="C6117" s="1">
        <v>43800</v>
      </c>
      <c r="D6117" t="s">
        <v>90</v>
      </c>
      <c r="E6117" t="str">
        <f t="shared" si="95"/>
        <v>2019/12</v>
      </c>
      <c r="F6117">
        <v>23717123.268715501</v>
      </c>
      <c r="G6117">
        <v>7.5780358990265459E-2</v>
      </c>
      <c r="H6117" t="s">
        <v>13</v>
      </c>
      <c r="I6117">
        <v>2019</v>
      </c>
      <c r="J6117" t="s">
        <v>718</v>
      </c>
      <c r="K6117">
        <v>12289070.588606099</v>
      </c>
      <c r="L6117">
        <v>0.51815182007407357</v>
      </c>
      <c r="M6117" t="s">
        <v>15</v>
      </c>
    </row>
    <row r="6118" spans="1:13" x14ac:dyDescent="0.3">
      <c r="A6118">
        <v>36</v>
      </c>
      <c r="B6118" t="s">
        <v>712</v>
      </c>
      <c r="C6118" s="1">
        <v>43770</v>
      </c>
      <c r="D6118" t="s">
        <v>92</v>
      </c>
      <c r="E6118" t="str">
        <f t="shared" si="95"/>
        <v>2019/11</v>
      </c>
      <c r="F6118">
        <v>21986242.7686809</v>
      </c>
      <c r="G6118">
        <v>6.3186614357754953E-2</v>
      </c>
      <c r="H6118" t="s">
        <v>13</v>
      </c>
      <c r="I6118">
        <v>2019</v>
      </c>
      <c r="J6118" t="s">
        <v>718</v>
      </c>
      <c r="K6118">
        <v>12289070.588606099</v>
      </c>
      <c r="L6118">
        <v>0.55894364116235951</v>
      </c>
      <c r="M6118" t="s">
        <v>15</v>
      </c>
    </row>
    <row r="6119" spans="1:13" x14ac:dyDescent="0.3">
      <c r="A6119">
        <v>36</v>
      </c>
      <c r="B6119" t="s">
        <v>712</v>
      </c>
      <c r="C6119" s="1">
        <v>43739</v>
      </c>
      <c r="D6119" t="s">
        <v>93</v>
      </c>
      <c r="E6119" t="str">
        <f t="shared" si="95"/>
        <v>2019/10</v>
      </c>
      <c r="F6119">
        <v>20639987.0812493</v>
      </c>
      <c r="G6119">
        <v>5.9846367409968827E-2</v>
      </c>
      <c r="H6119" t="s">
        <v>13</v>
      </c>
      <c r="I6119">
        <v>2019</v>
      </c>
      <c r="J6119" t="s">
        <v>718</v>
      </c>
      <c r="K6119">
        <v>12289070.588606099</v>
      </c>
      <c r="L6119">
        <v>0.59540107947888621</v>
      </c>
      <c r="M6119" t="s">
        <v>15</v>
      </c>
    </row>
    <row r="6120" spans="1:13" x14ac:dyDescent="0.3">
      <c r="A6120">
        <v>36</v>
      </c>
      <c r="B6120" t="s">
        <v>712</v>
      </c>
      <c r="C6120" s="1">
        <v>43709</v>
      </c>
      <c r="D6120" t="s">
        <v>94</v>
      </c>
      <c r="E6120" t="str">
        <f t="shared" si="95"/>
        <v>2019/09</v>
      </c>
      <c r="F6120">
        <v>19440994.347651199</v>
      </c>
      <c r="G6120">
        <v>0.12324438250704595</v>
      </c>
      <c r="H6120" t="s">
        <v>13</v>
      </c>
      <c r="I6120">
        <v>2019</v>
      </c>
      <c r="J6120" t="s">
        <v>718</v>
      </c>
      <c r="K6120">
        <v>12289070.588606099</v>
      </c>
      <c r="L6120">
        <v>0.63212150411899204</v>
      </c>
      <c r="M6120" t="s">
        <v>15</v>
      </c>
    </row>
    <row r="6121" spans="1:13" x14ac:dyDescent="0.3">
      <c r="A6121">
        <v>36</v>
      </c>
      <c r="B6121" t="s">
        <v>712</v>
      </c>
      <c r="C6121" s="1">
        <v>43678</v>
      </c>
      <c r="D6121" t="s">
        <v>95</v>
      </c>
      <c r="E6121" t="str">
        <f t="shared" si="95"/>
        <v>2019/08</v>
      </c>
      <c r="F6121">
        <v>17186764.207890399</v>
      </c>
      <c r="G6121">
        <v>-0.17576007521997836</v>
      </c>
      <c r="H6121" t="s">
        <v>13</v>
      </c>
      <c r="I6121">
        <v>2019</v>
      </c>
      <c r="J6121" t="s">
        <v>718</v>
      </c>
      <c r="K6121">
        <v>12289070.588606099</v>
      </c>
      <c r="L6121">
        <v>0.71503108089213319</v>
      </c>
      <c r="M6121" t="s">
        <v>15</v>
      </c>
    </row>
    <row r="6122" spans="1:13" x14ac:dyDescent="0.3">
      <c r="A6122">
        <v>36</v>
      </c>
      <c r="B6122" t="s">
        <v>712</v>
      </c>
      <c r="C6122" s="1">
        <v>43647</v>
      </c>
      <c r="D6122" t="s">
        <v>96</v>
      </c>
      <c r="E6122" t="str">
        <f t="shared" si="95"/>
        <v>2019/07</v>
      </c>
      <c r="F6122">
        <v>20489235.281508598</v>
      </c>
      <c r="G6122">
        <v>-2.8951453433880742E-2</v>
      </c>
      <c r="H6122" t="s">
        <v>13</v>
      </c>
      <c r="I6122">
        <v>2019</v>
      </c>
      <c r="J6122" t="s">
        <v>718</v>
      </c>
      <c r="K6122">
        <v>12289070.588606099</v>
      </c>
      <c r="L6122">
        <v>0.59978180833800587</v>
      </c>
      <c r="M6122" t="s">
        <v>15</v>
      </c>
    </row>
    <row r="6123" spans="1:13" x14ac:dyDescent="0.3">
      <c r="A6123">
        <v>36</v>
      </c>
      <c r="B6123" t="s">
        <v>712</v>
      </c>
      <c r="C6123" s="1">
        <v>43617</v>
      </c>
      <c r="D6123" t="s">
        <v>97</v>
      </c>
      <c r="E6123" t="str">
        <f t="shared" si="95"/>
        <v>2019/06</v>
      </c>
      <c r="F6123">
        <v>21091098.795496501</v>
      </c>
      <c r="G6123">
        <v>4.9604805283394289E-2</v>
      </c>
      <c r="H6123" t="s">
        <v>13</v>
      </c>
      <c r="I6123">
        <v>2019</v>
      </c>
      <c r="J6123" t="s">
        <v>718</v>
      </c>
      <c r="K6123">
        <v>12289070.588606099</v>
      </c>
      <c r="L6123">
        <v>0.58266620946416203</v>
      </c>
      <c r="M6123" t="s">
        <v>15</v>
      </c>
    </row>
    <row r="6124" spans="1:13" x14ac:dyDescent="0.3">
      <c r="A6124">
        <v>36</v>
      </c>
      <c r="B6124" t="s">
        <v>712</v>
      </c>
      <c r="C6124" s="1">
        <v>43586</v>
      </c>
      <c r="D6124" t="s">
        <v>98</v>
      </c>
      <c r="E6124" t="str">
        <f t="shared" si="95"/>
        <v>2019/05</v>
      </c>
      <c r="F6124">
        <v>20070403.919837099</v>
      </c>
      <c r="G6124">
        <v>-8.0820464337730324E-2</v>
      </c>
      <c r="H6124" t="s">
        <v>13</v>
      </c>
      <c r="I6124">
        <v>2019</v>
      </c>
      <c r="J6124" t="s">
        <v>718</v>
      </c>
      <c r="K6124">
        <v>12289070.588606099</v>
      </c>
      <c r="L6124">
        <v>0.61229812004231166</v>
      </c>
      <c r="M6124" t="s">
        <v>15</v>
      </c>
    </row>
    <row r="6125" spans="1:13" x14ac:dyDescent="0.3">
      <c r="A6125">
        <v>36</v>
      </c>
      <c r="B6125" t="s">
        <v>712</v>
      </c>
      <c r="C6125" s="1">
        <v>43556</v>
      </c>
      <c r="D6125" t="s">
        <v>99</v>
      </c>
      <c r="E6125" t="str">
        <f t="shared" si="95"/>
        <v>2019/04</v>
      </c>
      <c r="F6125">
        <v>21759854.8723411</v>
      </c>
      <c r="G6125">
        <v>1.0487901305489765E-2</v>
      </c>
      <c r="H6125" t="s">
        <v>13</v>
      </c>
      <c r="I6125">
        <v>2019</v>
      </c>
      <c r="J6125" t="s">
        <v>718</v>
      </c>
      <c r="K6125">
        <v>12289070.588606099</v>
      </c>
      <c r="L6125">
        <v>0.56475884883895555</v>
      </c>
      <c r="M6125" t="s">
        <v>15</v>
      </c>
    </row>
    <row r="6126" spans="1:13" x14ac:dyDescent="0.3">
      <c r="A6126">
        <v>36</v>
      </c>
      <c r="B6126" t="s">
        <v>712</v>
      </c>
      <c r="C6126" s="1">
        <v>43525</v>
      </c>
      <c r="D6126" t="s">
        <v>100</v>
      </c>
      <c r="E6126" t="str">
        <f t="shared" si="95"/>
        <v>2019/03</v>
      </c>
      <c r="F6126">
        <v>21532832.238469999</v>
      </c>
      <c r="G6126">
        <v>-1.9063560421970549E-2</v>
      </c>
      <c r="H6126" t="s">
        <v>13</v>
      </c>
      <c r="I6126">
        <v>2019</v>
      </c>
      <c r="J6126" t="s">
        <v>718</v>
      </c>
      <c r="K6126">
        <v>12289070.588606099</v>
      </c>
      <c r="L6126">
        <v>0.57071315340723106</v>
      </c>
      <c r="M6126" t="s">
        <v>15</v>
      </c>
    </row>
    <row r="6127" spans="1:13" x14ac:dyDescent="0.3">
      <c r="A6127">
        <v>36</v>
      </c>
      <c r="B6127" t="s">
        <v>712</v>
      </c>
      <c r="C6127" s="1">
        <v>43497</v>
      </c>
      <c r="D6127" t="s">
        <v>101</v>
      </c>
      <c r="E6127" t="str">
        <f t="shared" si="95"/>
        <v>2019/02</v>
      </c>
      <c r="F6127">
        <v>21947262.393133</v>
      </c>
      <c r="G6127">
        <v>7.8567070711096046E-2</v>
      </c>
      <c r="H6127" t="s">
        <v>13</v>
      </c>
      <c r="I6127">
        <v>2019</v>
      </c>
      <c r="J6127" t="s">
        <v>718</v>
      </c>
      <c r="K6127">
        <v>12289070.588606099</v>
      </c>
      <c r="L6127">
        <v>0.55993637696021636</v>
      </c>
      <c r="M6127" t="s">
        <v>15</v>
      </c>
    </row>
    <row r="6128" spans="1:13" x14ac:dyDescent="0.3">
      <c r="A6128">
        <v>36</v>
      </c>
      <c r="B6128" t="s">
        <v>712</v>
      </c>
      <c r="C6128" s="1">
        <v>43466</v>
      </c>
      <c r="D6128" t="s">
        <v>102</v>
      </c>
      <c r="E6128" t="str">
        <f t="shared" si="95"/>
        <v>2019/01</v>
      </c>
      <c r="F6128">
        <v>20288928.4538153</v>
      </c>
      <c r="G6128">
        <v>0.14896636556184029</v>
      </c>
      <c r="H6128" t="s">
        <v>13</v>
      </c>
      <c r="I6128">
        <v>2019</v>
      </c>
      <c r="J6128" t="s">
        <v>718</v>
      </c>
      <c r="K6128">
        <v>12289070.588606099</v>
      </c>
      <c r="L6128">
        <v>0.6057032837678108</v>
      </c>
      <c r="M6128" t="s">
        <v>15</v>
      </c>
    </row>
    <row r="6129" spans="1:13" x14ac:dyDescent="0.3">
      <c r="A6129">
        <v>36</v>
      </c>
      <c r="B6129" t="s">
        <v>712</v>
      </c>
      <c r="C6129" s="1">
        <v>43435</v>
      </c>
      <c r="D6129" t="s">
        <v>103</v>
      </c>
      <c r="E6129" t="str">
        <f t="shared" si="95"/>
        <v>2018/12</v>
      </c>
      <c r="F6129">
        <v>17480902.080634199</v>
      </c>
      <c r="G6129">
        <v>-5.8406428214686411E-2</v>
      </c>
      <c r="H6129" t="s">
        <v>13</v>
      </c>
      <c r="I6129">
        <v>2018</v>
      </c>
      <c r="J6129" t="s">
        <v>719</v>
      </c>
      <c r="K6129">
        <v>10889618.492269047</v>
      </c>
      <c r="L6129">
        <v>0.62294373837451167</v>
      </c>
      <c r="M6129" t="s">
        <v>15</v>
      </c>
    </row>
    <row r="6130" spans="1:13" x14ac:dyDescent="0.3">
      <c r="A6130">
        <v>36</v>
      </c>
      <c r="B6130" t="s">
        <v>712</v>
      </c>
      <c r="C6130" s="1">
        <v>43405</v>
      </c>
      <c r="D6130" t="s">
        <v>105</v>
      </c>
      <c r="E6130" t="str">
        <f t="shared" si="95"/>
        <v>2018/11</v>
      </c>
      <c r="F6130">
        <v>18532304.5944498</v>
      </c>
      <c r="G6130">
        <v>-2.6588200806531306E-2</v>
      </c>
      <c r="H6130" t="s">
        <v>13</v>
      </c>
      <c r="I6130">
        <v>2018</v>
      </c>
      <c r="J6130" t="s">
        <v>719</v>
      </c>
      <c r="K6130">
        <v>10889618.492269047</v>
      </c>
      <c r="L6130">
        <v>0.58760195942011206</v>
      </c>
      <c r="M6130" t="s">
        <v>15</v>
      </c>
    </row>
    <row r="6131" spans="1:13" x14ac:dyDescent="0.3">
      <c r="A6131">
        <v>36</v>
      </c>
      <c r="B6131" t="s">
        <v>712</v>
      </c>
      <c r="C6131" s="1">
        <v>43374</v>
      </c>
      <c r="D6131" t="s">
        <v>106</v>
      </c>
      <c r="E6131" t="str">
        <f t="shared" si="95"/>
        <v>2018/10</v>
      </c>
      <c r="F6131">
        <v>19031654.217584498</v>
      </c>
      <c r="G6131">
        <v>-4.1576835993315256E-2</v>
      </c>
      <c r="H6131" t="s">
        <v>13</v>
      </c>
      <c r="I6131">
        <v>2018</v>
      </c>
      <c r="J6131" t="s">
        <v>719</v>
      </c>
      <c r="K6131">
        <v>10889618.492269047</v>
      </c>
      <c r="L6131">
        <v>0.57218454937077767</v>
      </c>
      <c r="M6131" t="s">
        <v>15</v>
      </c>
    </row>
    <row r="6132" spans="1:13" x14ac:dyDescent="0.3">
      <c r="A6132">
        <v>36</v>
      </c>
      <c r="B6132" t="s">
        <v>712</v>
      </c>
      <c r="C6132" s="1">
        <v>43344</v>
      </c>
      <c r="D6132" t="s">
        <v>107</v>
      </c>
      <c r="E6132" t="str">
        <f t="shared" si="95"/>
        <v>2018/09</v>
      </c>
      <c r="F6132">
        <v>19839609.919619899</v>
      </c>
      <c r="G6132">
        <v>3.0603592553005779E-2</v>
      </c>
      <c r="H6132" t="s">
        <v>13</v>
      </c>
      <c r="I6132">
        <v>2018</v>
      </c>
      <c r="J6132" t="s">
        <v>719</v>
      </c>
      <c r="K6132">
        <v>10889618.492269047</v>
      </c>
      <c r="L6132">
        <v>0.54888269156441549</v>
      </c>
      <c r="M6132" t="s">
        <v>15</v>
      </c>
    </row>
    <row r="6133" spans="1:13" x14ac:dyDescent="0.3">
      <c r="A6133">
        <v>36</v>
      </c>
      <c r="B6133" t="s">
        <v>712</v>
      </c>
      <c r="C6133" s="1">
        <v>43313</v>
      </c>
      <c r="D6133" t="s">
        <v>108</v>
      </c>
      <c r="E6133" t="str">
        <f t="shared" si="95"/>
        <v>2018/08</v>
      </c>
      <c r="F6133">
        <v>19241643.215486102</v>
      </c>
      <c r="G6133">
        <v>-3.2494139232946556E-2</v>
      </c>
      <c r="H6133" t="s">
        <v>13</v>
      </c>
      <c r="I6133">
        <v>2018</v>
      </c>
      <c r="J6133" t="s">
        <v>719</v>
      </c>
      <c r="K6133">
        <v>10889618.492269047</v>
      </c>
      <c r="L6133">
        <v>0.56594015232050654</v>
      </c>
      <c r="M6133" t="s">
        <v>15</v>
      </c>
    </row>
    <row r="6134" spans="1:13" x14ac:dyDescent="0.3">
      <c r="A6134">
        <v>36</v>
      </c>
      <c r="B6134" t="s">
        <v>712</v>
      </c>
      <c r="C6134" s="1">
        <v>43282</v>
      </c>
      <c r="D6134" t="s">
        <v>109</v>
      </c>
      <c r="E6134" t="str">
        <f t="shared" si="95"/>
        <v>2018/07</v>
      </c>
      <c r="F6134">
        <v>19877153.1056755</v>
      </c>
      <c r="G6134">
        <v>-1.2466533396300048E-2</v>
      </c>
      <c r="H6134" t="s">
        <v>13</v>
      </c>
      <c r="I6134">
        <v>2018</v>
      </c>
      <c r="J6134" t="s">
        <v>719</v>
      </c>
      <c r="K6134">
        <v>10889618.492269047</v>
      </c>
      <c r="L6134">
        <v>0.54784598349548086</v>
      </c>
      <c r="M6134" t="s">
        <v>15</v>
      </c>
    </row>
    <row r="6135" spans="1:13" x14ac:dyDescent="0.3">
      <c r="A6135">
        <v>36</v>
      </c>
      <c r="B6135" t="s">
        <v>712</v>
      </c>
      <c r="C6135" s="1">
        <v>43252</v>
      </c>
      <c r="D6135" t="s">
        <v>110</v>
      </c>
      <c r="E6135" t="str">
        <f t="shared" si="95"/>
        <v>2018/06</v>
      </c>
      <c r="F6135">
        <v>20126503.335798901</v>
      </c>
      <c r="G6135">
        <v>-1.4013761335712005E-2</v>
      </c>
      <c r="H6135" t="s">
        <v>13</v>
      </c>
      <c r="I6135">
        <v>2018</v>
      </c>
      <c r="J6135" t="s">
        <v>719</v>
      </c>
      <c r="K6135">
        <v>10889618.492269047</v>
      </c>
      <c r="L6135">
        <v>0.54105863848191371</v>
      </c>
      <c r="M6135" t="s">
        <v>15</v>
      </c>
    </row>
    <row r="6136" spans="1:13" x14ac:dyDescent="0.3">
      <c r="A6136">
        <v>36</v>
      </c>
      <c r="B6136" t="s">
        <v>712</v>
      </c>
      <c r="C6136" s="1">
        <v>43221</v>
      </c>
      <c r="D6136" t="s">
        <v>111</v>
      </c>
      <c r="E6136" t="str">
        <f t="shared" si="95"/>
        <v>2018/05</v>
      </c>
      <c r="F6136">
        <v>20410536.890971702</v>
      </c>
      <c r="G6136">
        <v>-7.2080079236991985E-4</v>
      </c>
      <c r="H6136" t="s">
        <v>13</v>
      </c>
      <c r="I6136">
        <v>2018</v>
      </c>
      <c r="J6136" t="s">
        <v>719</v>
      </c>
      <c r="K6136">
        <v>10889618.492269047</v>
      </c>
      <c r="L6136">
        <v>0.53352925258354711</v>
      </c>
      <c r="M6136" t="s">
        <v>15</v>
      </c>
    </row>
    <row r="6137" spans="1:13" x14ac:dyDescent="0.3">
      <c r="A6137">
        <v>36</v>
      </c>
      <c r="B6137" t="s">
        <v>712</v>
      </c>
      <c r="C6137" s="1">
        <v>43191</v>
      </c>
      <c r="D6137" t="s">
        <v>112</v>
      </c>
      <c r="E6137" t="str">
        <f t="shared" si="95"/>
        <v>2018/04</v>
      </c>
      <c r="F6137">
        <v>20425254.125595398</v>
      </c>
      <c r="G6137">
        <v>4.6237952001101118E-2</v>
      </c>
      <c r="H6137" t="s">
        <v>13</v>
      </c>
      <c r="I6137">
        <v>2018</v>
      </c>
      <c r="J6137" t="s">
        <v>719</v>
      </c>
      <c r="K6137">
        <v>10889618.492269047</v>
      </c>
      <c r="L6137">
        <v>0.53314482284080822</v>
      </c>
      <c r="M6137" t="s">
        <v>15</v>
      </c>
    </row>
    <row r="6138" spans="1:13" x14ac:dyDescent="0.3">
      <c r="A6138">
        <v>36</v>
      </c>
      <c r="B6138" t="s">
        <v>712</v>
      </c>
      <c r="C6138" s="1">
        <v>43160</v>
      </c>
      <c r="D6138" t="s">
        <v>113</v>
      </c>
      <c r="E6138" t="str">
        <f t="shared" si="95"/>
        <v>2018/03</v>
      </c>
      <c r="F6138">
        <v>19502333.606878601</v>
      </c>
      <c r="G6138">
        <v>-1.8435009136836347E-2</v>
      </c>
      <c r="H6138" t="s">
        <v>13</v>
      </c>
      <c r="I6138">
        <v>2018</v>
      </c>
      <c r="J6138" t="s">
        <v>719</v>
      </c>
      <c r="K6138">
        <v>10889618.492269047</v>
      </c>
      <c r="L6138">
        <v>0.55837515200889631</v>
      </c>
      <c r="M6138" t="s">
        <v>15</v>
      </c>
    </row>
    <row r="6139" spans="1:13" x14ac:dyDescent="0.3">
      <c r="A6139">
        <v>36</v>
      </c>
      <c r="B6139" t="s">
        <v>712</v>
      </c>
      <c r="C6139" s="1">
        <v>43132</v>
      </c>
      <c r="D6139" t="s">
        <v>114</v>
      </c>
      <c r="E6139" t="str">
        <f t="shared" si="95"/>
        <v>2018/02</v>
      </c>
      <c r="F6139">
        <v>19865193.693185698</v>
      </c>
      <c r="G6139">
        <v>-2.999492254302533E-2</v>
      </c>
      <c r="H6139" t="s">
        <v>13</v>
      </c>
      <c r="I6139">
        <v>2018</v>
      </c>
      <c r="J6139" t="s">
        <v>719</v>
      </c>
      <c r="K6139">
        <v>10889618.492269047</v>
      </c>
      <c r="L6139">
        <v>0.54817580238366781</v>
      </c>
      <c r="M6139" t="s">
        <v>15</v>
      </c>
    </row>
    <row r="6140" spans="1:13" x14ac:dyDescent="0.3">
      <c r="A6140">
        <v>36</v>
      </c>
      <c r="B6140" t="s">
        <v>712</v>
      </c>
      <c r="C6140" s="1">
        <v>43101</v>
      </c>
      <c r="D6140" t="s">
        <v>115</v>
      </c>
      <c r="E6140" t="str">
        <f t="shared" si="95"/>
        <v>2018/01</v>
      </c>
      <c r="F6140">
        <v>20470074.972819202</v>
      </c>
      <c r="G6140">
        <v>-7.2200631843339344E-2</v>
      </c>
      <c r="H6140" t="s">
        <v>13</v>
      </c>
      <c r="I6140">
        <v>2018</v>
      </c>
      <c r="J6140" t="s">
        <v>719</v>
      </c>
      <c r="K6140">
        <v>10889618.492269047</v>
      </c>
      <c r="L6140">
        <v>0.53197746010840796</v>
      </c>
      <c r="M6140" t="s">
        <v>15</v>
      </c>
    </row>
    <row r="6141" spans="1:13" x14ac:dyDescent="0.3">
      <c r="A6141">
        <v>36</v>
      </c>
      <c r="B6141" t="s">
        <v>712</v>
      </c>
      <c r="C6141" s="1">
        <v>43070</v>
      </c>
      <c r="D6141" t="s">
        <v>116</v>
      </c>
      <c r="E6141" t="str">
        <f t="shared" si="95"/>
        <v>2017/12</v>
      </c>
      <c r="F6141">
        <v>22002689.460262898</v>
      </c>
      <c r="G6141">
        <v>2.2582670892672897E-2</v>
      </c>
      <c r="H6141" t="s">
        <v>13</v>
      </c>
      <c r="I6141">
        <v>2017</v>
      </c>
      <c r="J6141" t="s">
        <v>720</v>
      </c>
      <c r="K6141">
        <v>10594782.814245224</v>
      </c>
      <c r="L6141">
        <v>0.48152217179538526</v>
      </c>
      <c r="M6141" t="s">
        <v>15</v>
      </c>
    </row>
    <row r="6142" spans="1:13" x14ac:dyDescent="0.3">
      <c r="A6142">
        <v>36</v>
      </c>
      <c r="B6142" t="s">
        <v>712</v>
      </c>
      <c r="C6142" s="1">
        <v>43040</v>
      </c>
      <c r="D6142" t="s">
        <v>118</v>
      </c>
      <c r="E6142" t="str">
        <f t="shared" si="95"/>
        <v>2017/11</v>
      </c>
      <c r="F6142">
        <v>21511378.402986102</v>
      </c>
      <c r="G6142">
        <v>7.8029909502306616E-4</v>
      </c>
      <c r="H6142" t="s">
        <v>13</v>
      </c>
      <c r="I6142">
        <v>2017</v>
      </c>
      <c r="J6142" t="s">
        <v>720</v>
      </c>
      <c r="K6142">
        <v>10594782.814245224</v>
      </c>
      <c r="L6142">
        <v>0.49251994064566823</v>
      </c>
      <c r="M6142" t="s">
        <v>15</v>
      </c>
    </row>
    <row r="6143" spans="1:13" x14ac:dyDescent="0.3">
      <c r="A6143">
        <v>36</v>
      </c>
      <c r="B6143" t="s">
        <v>712</v>
      </c>
      <c r="C6143" s="1">
        <v>43009</v>
      </c>
      <c r="D6143" t="s">
        <v>119</v>
      </c>
      <c r="E6143" t="str">
        <f t="shared" si="95"/>
        <v>2017/10</v>
      </c>
      <c r="F6143">
        <v>21494599.640963301</v>
      </c>
      <c r="G6143">
        <v>2.7109284005701326E-2</v>
      </c>
      <c r="H6143" t="s">
        <v>13</v>
      </c>
      <c r="I6143">
        <v>2017</v>
      </c>
      <c r="J6143" t="s">
        <v>720</v>
      </c>
      <c r="K6143">
        <v>10594782.814245224</v>
      </c>
      <c r="L6143">
        <v>0.49290440348813164</v>
      </c>
      <c r="M6143" t="s">
        <v>15</v>
      </c>
    </row>
    <row r="6144" spans="1:13" x14ac:dyDescent="0.3">
      <c r="A6144">
        <v>36</v>
      </c>
      <c r="B6144" t="s">
        <v>712</v>
      </c>
      <c r="C6144" s="1">
        <v>42979</v>
      </c>
      <c r="D6144" t="s">
        <v>120</v>
      </c>
      <c r="E6144" t="str">
        <f t="shared" si="95"/>
        <v>2017/09</v>
      </c>
      <c r="F6144">
        <v>20919723.876446601</v>
      </c>
      <c r="G6144">
        <v>-1.1280236967281853E-3</v>
      </c>
      <c r="H6144" t="s">
        <v>13</v>
      </c>
      <c r="I6144">
        <v>2017</v>
      </c>
      <c r="J6144" t="s">
        <v>720</v>
      </c>
      <c r="K6144">
        <v>10594782.814245224</v>
      </c>
      <c r="L6144">
        <v>0.50644945778533101</v>
      </c>
      <c r="M6144" t="s">
        <v>15</v>
      </c>
    </row>
    <row r="6145" spans="1:13" x14ac:dyDescent="0.3">
      <c r="A6145">
        <v>36</v>
      </c>
      <c r="B6145" t="s">
        <v>712</v>
      </c>
      <c r="C6145" s="1">
        <v>42948</v>
      </c>
      <c r="D6145" t="s">
        <v>121</v>
      </c>
      <c r="E6145" t="str">
        <f t="shared" si="95"/>
        <v>2017/08</v>
      </c>
      <c r="F6145">
        <v>20943335.1352343</v>
      </c>
      <c r="G6145">
        <v>-3.1027753808280947E-2</v>
      </c>
      <c r="H6145" t="s">
        <v>13</v>
      </c>
      <c r="I6145">
        <v>2017</v>
      </c>
      <c r="J6145" t="s">
        <v>720</v>
      </c>
      <c r="K6145">
        <v>10594782.814245224</v>
      </c>
      <c r="L6145">
        <v>0.50587849288726461</v>
      </c>
      <c r="M6145" t="s">
        <v>15</v>
      </c>
    </row>
    <row r="6146" spans="1:13" x14ac:dyDescent="0.3">
      <c r="A6146">
        <v>36</v>
      </c>
      <c r="B6146" t="s">
        <v>712</v>
      </c>
      <c r="C6146" s="1">
        <v>42917</v>
      </c>
      <c r="D6146" t="s">
        <v>122</v>
      </c>
      <c r="E6146" t="str">
        <f t="shared" si="95"/>
        <v>2017/07</v>
      </c>
      <c r="F6146">
        <v>21603346.1618389</v>
      </c>
      <c r="G6146">
        <v>3.8649680851054462E-2</v>
      </c>
      <c r="H6146" t="s">
        <v>13</v>
      </c>
      <c r="I6146">
        <v>2017</v>
      </c>
      <c r="J6146" t="s">
        <v>720</v>
      </c>
      <c r="K6146">
        <v>10594782.814245224</v>
      </c>
      <c r="L6146">
        <v>0.49042323049751957</v>
      </c>
      <c r="M6146" t="s">
        <v>15</v>
      </c>
    </row>
    <row r="6147" spans="1:13" x14ac:dyDescent="0.3">
      <c r="A6147">
        <v>36</v>
      </c>
      <c r="B6147" t="s">
        <v>712</v>
      </c>
      <c r="C6147" s="1">
        <v>42887</v>
      </c>
      <c r="D6147" t="s">
        <v>123</v>
      </c>
      <c r="E6147" t="str">
        <f t="shared" ref="E6147:E6210" si="96">TEXT(C6147,"yyyy/mm")</f>
        <v>2017/06</v>
      </c>
      <c r="F6147">
        <v>20784313.358837299</v>
      </c>
      <c r="G6147">
        <v>2.5486507083218132E-2</v>
      </c>
      <c r="H6147" t="s">
        <v>13</v>
      </c>
      <c r="I6147">
        <v>2017</v>
      </c>
      <c r="J6147" t="s">
        <v>720</v>
      </c>
      <c r="K6147">
        <v>10594782.814245224</v>
      </c>
      <c r="L6147">
        <v>0.50974899345137226</v>
      </c>
      <c r="M6147" t="s">
        <v>15</v>
      </c>
    </row>
    <row r="6148" spans="1:13" x14ac:dyDescent="0.3">
      <c r="A6148">
        <v>36</v>
      </c>
      <c r="B6148" t="s">
        <v>712</v>
      </c>
      <c r="C6148" s="1">
        <v>42856</v>
      </c>
      <c r="D6148" t="s">
        <v>124</v>
      </c>
      <c r="E6148" t="str">
        <f t="shared" si="96"/>
        <v>2017/05</v>
      </c>
      <c r="F6148">
        <v>20261287.1756486</v>
      </c>
      <c r="G6148">
        <v>2.2912869332870494E-2</v>
      </c>
      <c r="H6148" t="s">
        <v>13</v>
      </c>
      <c r="I6148">
        <v>2017</v>
      </c>
      <c r="J6148" t="s">
        <v>720</v>
      </c>
      <c r="K6148">
        <v>10594782.814245224</v>
      </c>
      <c r="L6148">
        <v>0.52290768707818125</v>
      </c>
      <c r="M6148" t="s">
        <v>33</v>
      </c>
    </row>
    <row r="6149" spans="1:13" x14ac:dyDescent="0.3">
      <c r="A6149">
        <v>36</v>
      </c>
      <c r="B6149" t="s">
        <v>712</v>
      </c>
      <c r="C6149" s="1">
        <v>42826</v>
      </c>
      <c r="D6149" t="s">
        <v>125</v>
      </c>
      <c r="E6149" t="str">
        <f t="shared" si="96"/>
        <v>2017/04</v>
      </c>
      <c r="F6149">
        <v>19802321.144005001</v>
      </c>
      <c r="G6149">
        <v>-4.8494442831719092E-3</v>
      </c>
      <c r="H6149" t="s">
        <v>13</v>
      </c>
      <c r="I6149">
        <v>2017</v>
      </c>
      <c r="J6149" t="s">
        <v>720</v>
      </c>
      <c r="K6149">
        <v>10594782.814245224</v>
      </c>
      <c r="L6149">
        <v>0.53502732014083676</v>
      </c>
      <c r="M6149" t="s">
        <v>15</v>
      </c>
    </row>
    <row r="6150" spans="1:13" x14ac:dyDescent="0.3">
      <c r="A6150">
        <v>36</v>
      </c>
      <c r="B6150" t="s">
        <v>712</v>
      </c>
      <c r="C6150" s="1">
        <v>42795</v>
      </c>
      <c r="D6150" t="s">
        <v>126</v>
      </c>
      <c r="E6150" t="str">
        <f t="shared" si="96"/>
        <v>2017/03</v>
      </c>
      <c r="F6150">
        <v>19898584.620600302</v>
      </c>
      <c r="G6150">
        <v>-4.0050377402821155E-3</v>
      </c>
      <c r="H6150" t="s">
        <v>13</v>
      </c>
      <c r="I6150">
        <v>2017</v>
      </c>
      <c r="J6150" t="s">
        <v>720</v>
      </c>
      <c r="K6150">
        <v>10594782.814245224</v>
      </c>
      <c r="L6150">
        <v>0.53243901595276377</v>
      </c>
      <c r="M6150" t="s">
        <v>15</v>
      </c>
    </row>
    <row r="6151" spans="1:13" x14ac:dyDescent="0.3">
      <c r="A6151">
        <v>36</v>
      </c>
      <c r="B6151" t="s">
        <v>712</v>
      </c>
      <c r="C6151" s="1">
        <v>42767</v>
      </c>
      <c r="D6151" t="s">
        <v>127</v>
      </c>
      <c r="E6151" t="str">
        <f t="shared" si="96"/>
        <v>2017/02</v>
      </c>
      <c r="F6151">
        <v>19978439.0061571</v>
      </c>
      <c r="G6151">
        <v>5.5510483227514867E-2</v>
      </c>
      <c r="H6151" t="s">
        <v>13</v>
      </c>
      <c r="I6151">
        <v>2017</v>
      </c>
      <c r="J6151" t="s">
        <v>720</v>
      </c>
      <c r="K6151">
        <v>10594782.814245224</v>
      </c>
      <c r="L6151">
        <v>0.53031084215238478</v>
      </c>
      <c r="M6151" t="s">
        <v>15</v>
      </c>
    </row>
    <row r="6152" spans="1:13" x14ac:dyDescent="0.3">
      <c r="A6152">
        <v>36</v>
      </c>
      <c r="B6152" t="s">
        <v>712</v>
      </c>
      <c r="C6152" s="1">
        <v>42736</v>
      </c>
      <c r="D6152" t="s">
        <v>129</v>
      </c>
      <c r="E6152" t="str">
        <f t="shared" si="96"/>
        <v>2017/01</v>
      </c>
      <c r="F6152">
        <v>18899645.383669998</v>
      </c>
      <c r="G6152">
        <v>4.114855961020697E-2</v>
      </c>
      <c r="H6152" t="s">
        <v>13</v>
      </c>
      <c r="I6152">
        <v>2017</v>
      </c>
      <c r="J6152" t="s">
        <v>720</v>
      </c>
      <c r="K6152">
        <v>10594782.814245224</v>
      </c>
      <c r="L6152">
        <v>0.56058103732462161</v>
      </c>
      <c r="M6152" t="s">
        <v>15</v>
      </c>
    </row>
    <row r="6153" spans="1:13" x14ac:dyDescent="0.3">
      <c r="A6153">
        <v>36</v>
      </c>
      <c r="B6153" t="s">
        <v>712</v>
      </c>
      <c r="C6153" s="1">
        <v>42705</v>
      </c>
      <c r="D6153" t="s">
        <v>130</v>
      </c>
      <c r="E6153" t="str">
        <f t="shared" si="96"/>
        <v>2016/12</v>
      </c>
      <c r="F6153">
        <v>18137735.449862</v>
      </c>
      <c r="G6153">
        <v>4.8860984576570281E-2</v>
      </c>
      <c r="H6153" t="s">
        <v>13</v>
      </c>
      <c r="I6153">
        <v>2016</v>
      </c>
      <c r="J6153" t="s">
        <v>721</v>
      </c>
      <c r="K6153">
        <v>8541437.3714675866</v>
      </c>
      <c r="L6153">
        <v>0.47092082664225726</v>
      </c>
      <c r="M6153" t="s">
        <v>15</v>
      </c>
    </row>
    <row r="6154" spans="1:13" x14ac:dyDescent="0.3">
      <c r="A6154">
        <v>36</v>
      </c>
      <c r="B6154" t="s">
        <v>712</v>
      </c>
      <c r="C6154" s="1">
        <v>42675</v>
      </c>
      <c r="D6154" t="s">
        <v>132</v>
      </c>
      <c r="E6154" t="str">
        <f t="shared" si="96"/>
        <v>2016/11</v>
      </c>
      <c r="F6154">
        <v>17272810.4509876</v>
      </c>
      <c r="G6154">
        <v>0.11880268400754129</v>
      </c>
      <c r="H6154" t="s">
        <v>13</v>
      </c>
      <c r="I6154">
        <v>2016</v>
      </c>
      <c r="J6154" t="s">
        <v>721</v>
      </c>
      <c r="K6154">
        <v>8541437.3714675866</v>
      </c>
      <c r="L6154">
        <v>0.4945018875593124</v>
      </c>
      <c r="M6154" t="s">
        <v>15</v>
      </c>
    </row>
    <row r="6155" spans="1:13" x14ac:dyDescent="0.3">
      <c r="A6155">
        <v>36</v>
      </c>
      <c r="B6155" t="s">
        <v>712</v>
      </c>
      <c r="C6155" s="1">
        <v>42644</v>
      </c>
      <c r="D6155" t="s">
        <v>133</v>
      </c>
      <c r="E6155" t="str">
        <f t="shared" si="96"/>
        <v>2016/10</v>
      </c>
      <c r="F6155">
        <v>15337961.9860995</v>
      </c>
      <c r="G6155">
        <v>-4.3199025490699011E-2</v>
      </c>
      <c r="H6155" t="s">
        <v>13</v>
      </c>
      <c r="I6155">
        <v>2016</v>
      </c>
      <c r="J6155" t="s">
        <v>721</v>
      </c>
      <c r="K6155">
        <v>8541437.3714675866</v>
      </c>
      <c r="L6155">
        <v>0.55688215808648678</v>
      </c>
      <c r="M6155" t="s">
        <v>15</v>
      </c>
    </row>
    <row r="6156" spans="1:13" x14ac:dyDescent="0.3">
      <c r="A6156">
        <v>36</v>
      </c>
      <c r="B6156" t="s">
        <v>712</v>
      </c>
      <c r="C6156" s="1">
        <v>42614</v>
      </c>
      <c r="D6156" t="s">
        <v>134</v>
      </c>
      <c r="E6156" t="str">
        <f t="shared" si="96"/>
        <v>2016/09</v>
      </c>
      <c r="F6156">
        <v>16015066.836436599</v>
      </c>
      <c r="G6156">
        <v>3.9185640527191784E-2</v>
      </c>
      <c r="H6156" t="s">
        <v>13</v>
      </c>
      <c r="I6156">
        <v>2016</v>
      </c>
      <c r="J6156" t="s">
        <v>721</v>
      </c>
      <c r="K6156">
        <v>8541437.3714675866</v>
      </c>
      <c r="L6156">
        <v>0.53333760381408946</v>
      </c>
      <c r="M6156" t="s">
        <v>15</v>
      </c>
    </row>
    <row r="6157" spans="1:13" x14ac:dyDescent="0.3">
      <c r="A6157">
        <v>36</v>
      </c>
      <c r="B6157" t="s">
        <v>712</v>
      </c>
      <c r="C6157" s="1">
        <v>42583</v>
      </c>
      <c r="D6157" t="s">
        <v>135</v>
      </c>
      <c r="E6157" t="str">
        <f t="shared" si="96"/>
        <v>2016/08</v>
      </c>
      <c r="F6157">
        <v>15399642.823786199</v>
      </c>
      <c r="G6157">
        <v>2.2131630229245171E-2</v>
      </c>
      <c r="H6157" t="s">
        <v>13</v>
      </c>
      <c r="I6157">
        <v>2016</v>
      </c>
      <c r="J6157" t="s">
        <v>721</v>
      </c>
      <c r="K6157">
        <v>8541437.3714675866</v>
      </c>
      <c r="L6157">
        <v>0.5546516545354242</v>
      </c>
      <c r="M6157" t="s">
        <v>15</v>
      </c>
    </row>
    <row r="6158" spans="1:13" x14ac:dyDescent="0.3">
      <c r="A6158">
        <v>36</v>
      </c>
      <c r="B6158" t="s">
        <v>712</v>
      </c>
      <c r="C6158" s="1">
        <v>42552</v>
      </c>
      <c r="D6158" t="s">
        <v>136</v>
      </c>
      <c r="E6158" t="str">
        <f t="shared" si="96"/>
        <v>2016/07</v>
      </c>
      <c r="F6158">
        <v>15062567.3959493</v>
      </c>
      <c r="G6158">
        <v>7.5734659231325954E-2</v>
      </c>
      <c r="H6158" t="s">
        <v>13</v>
      </c>
      <c r="I6158">
        <v>2016</v>
      </c>
      <c r="J6158" t="s">
        <v>721</v>
      </c>
      <c r="K6158">
        <v>8541437.3714675866</v>
      </c>
      <c r="L6158">
        <v>0.56706384422648903</v>
      </c>
      <c r="M6158" t="s">
        <v>15</v>
      </c>
    </row>
    <row r="6159" spans="1:13" x14ac:dyDescent="0.3">
      <c r="A6159">
        <v>36</v>
      </c>
      <c r="B6159" t="s">
        <v>712</v>
      </c>
      <c r="C6159" s="1">
        <v>42522</v>
      </c>
      <c r="D6159" t="s">
        <v>137</v>
      </c>
      <c r="E6159" t="str">
        <f t="shared" si="96"/>
        <v>2016/06</v>
      </c>
      <c r="F6159">
        <v>13963936.285019301</v>
      </c>
      <c r="G6159">
        <v>-0.22690692918961219</v>
      </c>
      <c r="H6159" t="s">
        <v>13</v>
      </c>
      <c r="I6159">
        <v>2016</v>
      </c>
      <c r="J6159" t="s">
        <v>721</v>
      </c>
      <c r="K6159">
        <v>8541437.3714675866</v>
      </c>
      <c r="L6159">
        <v>0.61167834034239732</v>
      </c>
      <c r="M6159" t="s">
        <v>15</v>
      </c>
    </row>
    <row r="6160" spans="1:13" x14ac:dyDescent="0.3">
      <c r="A6160">
        <v>36</v>
      </c>
      <c r="B6160" t="s">
        <v>712</v>
      </c>
      <c r="C6160" s="1">
        <v>42491</v>
      </c>
      <c r="D6160" t="s">
        <v>138</v>
      </c>
      <c r="E6160" t="str">
        <f t="shared" si="96"/>
        <v>2016/05</v>
      </c>
      <c r="F6160">
        <v>17520733.579698201</v>
      </c>
      <c r="G6160">
        <v>7.0521025622012443E-2</v>
      </c>
      <c r="H6160" t="s">
        <v>13</v>
      </c>
      <c r="I6160">
        <v>2016</v>
      </c>
      <c r="J6160" t="s">
        <v>721</v>
      </c>
      <c r="K6160">
        <v>8541437.3714675866</v>
      </c>
      <c r="L6160">
        <v>0.48750455182794433</v>
      </c>
      <c r="M6160" t="s">
        <v>15</v>
      </c>
    </row>
    <row r="6161" spans="1:13" x14ac:dyDescent="0.3">
      <c r="A6161">
        <v>36</v>
      </c>
      <c r="B6161" t="s">
        <v>712</v>
      </c>
      <c r="C6161" s="1">
        <v>42461</v>
      </c>
      <c r="D6161" t="s">
        <v>139</v>
      </c>
      <c r="E6161" t="str">
        <f t="shared" si="96"/>
        <v>2016/04</v>
      </c>
      <c r="F6161">
        <v>16327714.3358029</v>
      </c>
      <c r="G6161">
        <v>-5.2808592826190472E-2</v>
      </c>
      <c r="H6161" t="s">
        <v>13</v>
      </c>
      <c r="I6161">
        <v>2016</v>
      </c>
      <c r="J6161" t="s">
        <v>721</v>
      </c>
      <c r="K6161">
        <v>8541437.3714675866</v>
      </c>
      <c r="L6161">
        <v>0.52312511082694479</v>
      </c>
      <c r="M6161" t="s">
        <v>15</v>
      </c>
    </row>
    <row r="6162" spans="1:13" x14ac:dyDescent="0.3">
      <c r="A6162">
        <v>36</v>
      </c>
      <c r="B6162" t="s">
        <v>712</v>
      </c>
      <c r="C6162" s="1">
        <v>42430</v>
      </c>
      <c r="D6162" t="s">
        <v>140</v>
      </c>
      <c r="E6162" t="str">
        <f t="shared" si="96"/>
        <v>2016/03</v>
      </c>
      <c r="F6162">
        <v>17213131.000617299</v>
      </c>
      <c r="G6162">
        <v>3.5507089051130099E-2</v>
      </c>
      <c r="H6162" t="s">
        <v>13</v>
      </c>
      <c r="I6162">
        <v>2016</v>
      </c>
      <c r="J6162" t="s">
        <v>721</v>
      </c>
      <c r="K6162">
        <v>8541437.3714675866</v>
      </c>
      <c r="L6162">
        <v>0.49621636941944336</v>
      </c>
      <c r="M6162" t="s">
        <v>15</v>
      </c>
    </row>
    <row r="6163" spans="1:13" x14ac:dyDescent="0.3">
      <c r="A6163">
        <v>36</v>
      </c>
      <c r="B6163" t="s">
        <v>712</v>
      </c>
      <c r="C6163" s="1">
        <v>42401</v>
      </c>
      <c r="D6163" t="s">
        <v>141</v>
      </c>
      <c r="E6163" t="str">
        <f t="shared" si="96"/>
        <v>2016/02</v>
      </c>
      <c r="F6163">
        <v>16612666.287516801</v>
      </c>
      <c r="G6163">
        <v>-7.0159418971045592E-2</v>
      </c>
      <c r="H6163" t="s">
        <v>13</v>
      </c>
      <c r="I6163">
        <v>2016</v>
      </c>
      <c r="J6163" t="s">
        <v>721</v>
      </c>
      <c r="K6163">
        <v>8541437.3714675866</v>
      </c>
      <c r="L6163">
        <v>0.51415210681056356</v>
      </c>
      <c r="M6163" t="s">
        <v>15</v>
      </c>
    </row>
    <row r="6164" spans="1:13" x14ac:dyDescent="0.3">
      <c r="A6164">
        <v>36</v>
      </c>
      <c r="B6164" t="s">
        <v>712</v>
      </c>
      <c r="C6164" s="1">
        <v>42370</v>
      </c>
      <c r="D6164" t="s">
        <v>142</v>
      </c>
      <c r="E6164" t="str">
        <f t="shared" si="96"/>
        <v>2016/01</v>
      </c>
      <c r="F6164">
        <v>17820061.135186899</v>
      </c>
      <c r="G6164">
        <v>-0.28125799908417676</v>
      </c>
      <c r="H6164" t="s">
        <v>13</v>
      </c>
      <c r="I6164">
        <v>2016</v>
      </c>
      <c r="J6164" t="s">
        <v>721</v>
      </c>
      <c r="K6164">
        <v>8541437.3714675866</v>
      </c>
      <c r="L6164">
        <v>0.47931582875447876</v>
      </c>
      <c r="M6164" t="s">
        <v>15</v>
      </c>
    </row>
    <row r="6165" spans="1:13" x14ac:dyDescent="0.3">
      <c r="A6165">
        <v>36</v>
      </c>
      <c r="B6165" t="s">
        <v>712</v>
      </c>
      <c r="C6165" s="1">
        <v>42339</v>
      </c>
      <c r="D6165" t="s">
        <v>143</v>
      </c>
      <c r="E6165" t="str">
        <f t="shared" si="96"/>
        <v>2015/12</v>
      </c>
      <c r="F6165">
        <v>23607934.232610099</v>
      </c>
      <c r="G6165">
        <v>-1.3692914000996547E-2</v>
      </c>
      <c r="H6165" t="s">
        <v>13</v>
      </c>
      <c r="I6165">
        <v>2015</v>
      </c>
      <c r="J6165" t="s">
        <v>722</v>
      </c>
      <c r="K6165">
        <v>9494303.7423623372</v>
      </c>
      <c r="L6165">
        <v>0.40216579937975561</v>
      </c>
      <c r="M6165" t="s">
        <v>15</v>
      </c>
    </row>
    <row r="6166" spans="1:13" x14ac:dyDescent="0.3">
      <c r="A6166">
        <v>36</v>
      </c>
      <c r="B6166" t="s">
        <v>712</v>
      </c>
      <c r="C6166" s="1">
        <v>42309</v>
      </c>
      <c r="D6166" t="s">
        <v>145</v>
      </c>
      <c r="E6166" t="str">
        <f t="shared" si="96"/>
        <v>2015/11</v>
      </c>
      <c r="F6166">
        <v>23933418.977536999</v>
      </c>
      <c r="G6166">
        <v>3.7195611669053955E-2</v>
      </c>
      <c r="H6166" t="s">
        <v>13</v>
      </c>
      <c r="I6166">
        <v>2015</v>
      </c>
      <c r="J6166" t="s">
        <v>722</v>
      </c>
      <c r="K6166">
        <v>9494303.7423623372</v>
      </c>
      <c r="L6166">
        <v>0.39669650839578463</v>
      </c>
      <c r="M6166" t="s">
        <v>15</v>
      </c>
    </row>
    <row r="6167" spans="1:13" x14ac:dyDescent="0.3">
      <c r="A6167">
        <v>36</v>
      </c>
      <c r="B6167" t="s">
        <v>712</v>
      </c>
      <c r="C6167" s="1">
        <v>42278</v>
      </c>
      <c r="D6167" t="s">
        <v>146</v>
      </c>
      <c r="E6167" t="str">
        <f t="shared" si="96"/>
        <v>2015/10</v>
      </c>
      <c r="F6167">
        <v>23059553.547002301</v>
      </c>
      <c r="G6167">
        <v>9.4486677319278095E-2</v>
      </c>
      <c r="H6167" t="s">
        <v>13</v>
      </c>
      <c r="I6167">
        <v>2015</v>
      </c>
      <c r="J6167" t="s">
        <v>722</v>
      </c>
      <c r="K6167">
        <v>9494303.7423623372</v>
      </c>
      <c r="L6167">
        <v>0.41172972941605712</v>
      </c>
      <c r="M6167" t="s">
        <v>15</v>
      </c>
    </row>
    <row r="6168" spans="1:13" x14ac:dyDescent="0.3">
      <c r="A6168">
        <v>36</v>
      </c>
      <c r="B6168" t="s">
        <v>712</v>
      </c>
      <c r="C6168" s="1">
        <v>42248</v>
      </c>
      <c r="D6168" t="s">
        <v>147</v>
      </c>
      <c r="E6168" t="str">
        <f t="shared" si="96"/>
        <v>2015/09</v>
      </c>
      <c r="F6168">
        <v>20980500.879809398</v>
      </c>
      <c r="G6168">
        <v>-5.9490883818606267E-2</v>
      </c>
      <c r="H6168" t="s">
        <v>13</v>
      </c>
      <c r="I6168">
        <v>2015</v>
      </c>
      <c r="J6168" t="s">
        <v>722</v>
      </c>
      <c r="K6168">
        <v>9494303.7423623372</v>
      </c>
      <c r="L6168">
        <v>0.4525298893840608</v>
      </c>
      <c r="M6168" t="s">
        <v>15</v>
      </c>
    </row>
    <row r="6169" spans="1:13" x14ac:dyDescent="0.3">
      <c r="A6169">
        <v>36</v>
      </c>
      <c r="B6169" t="s">
        <v>712</v>
      </c>
      <c r="C6169" s="1">
        <v>42217</v>
      </c>
      <c r="D6169" t="s">
        <v>148</v>
      </c>
      <c r="E6169" t="str">
        <f t="shared" si="96"/>
        <v>2015/08</v>
      </c>
      <c r="F6169">
        <v>22266523.465385798</v>
      </c>
      <c r="G6169">
        <v>-3.1148270244009693E-2</v>
      </c>
      <c r="H6169" t="s">
        <v>13</v>
      </c>
      <c r="I6169">
        <v>2015</v>
      </c>
      <c r="J6169" t="s">
        <v>722</v>
      </c>
      <c r="K6169">
        <v>9494303.7423623372</v>
      </c>
      <c r="L6169">
        <v>0.42639362885371901</v>
      </c>
      <c r="M6169" t="s">
        <v>15</v>
      </c>
    </row>
    <row r="6170" spans="1:13" x14ac:dyDescent="0.3">
      <c r="A6170">
        <v>36</v>
      </c>
      <c r="B6170" t="s">
        <v>712</v>
      </c>
      <c r="C6170" s="1">
        <v>42186</v>
      </c>
      <c r="D6170" t="s">
        <v>149</v>
      </c>
      <c r="E6170" t="str">
        <f t="shared" si="96"/>
        <v>2015/07</v>
      </c>
      <c r="F6170">
        <v>22971001.840057001</v>
      </c>
      <c r="G6170">
        <v>4.634580130426956E-2</v>
      </c>
      <c r="H6170" t="s">
        <v>13</v>
      </c>
      <c r="I6170">
        <v>2015</v>
      </c>
      <c r="J6170" t="s">
        <v>722</v>
      </c>
      <c r="K6170">
        <v>9494303.7423623372</v>
      </c>
      <c r="L6170">
        <v>0.41331692054484542</v>
      </c>
      <c r="M6170" t="s">
        <v>15</v>
      </c>
    </row>
    <row r="6171" spans="1:13" x14ac:dyDescent="0.3">
      <c r="A6171">
        <v>36</v>
      </c>
      <c r="B6171" t="s">
        <v>712</v>
      </c>
      <c r="C6171" s="1">
        <v>42156</v>
      </c>
      <c r="D6171" t="s">
        <v>150</v>
      </c>
      <c r="E6171" t="str">
        <f t="shared" si="96"/>
        <v>2015/06</v>
      </c>
      <c r="F6171">
        <v>21930685.699725199</v>
      </c>
      <c r="G6171">
        <v>-6.5183291348129738E-2</v>
      </c>
      <c r="H6171" t="s">
        <v>13</v>
      </c>
      <c r="I6171">
        <v>2015</v>
      </c>
      <c r="J6171" t="s">
        <v>722</v>
      </c>
      <c r="K6171">
        <v>9494303.7423623372</v>
      </c>
      <c r="L6171">
        <v>0.43292325066157439</v>
      </c>
      <c r="M6171" t="s">
        <v>15</v>
      </c>
    </row>
    <row r="6172" spans="1:13" x14ac:dyDescent="0.3">
      <c r="A6172">
        <v>36</v>
      </c>
      <c r="B6172" t="s">
        <v>712</v>
      </c>
      <c r="C6172" s="1">
        <v>42125</v>
      </c>
      <c r="D6172" t="s">
        <v>151</v>
      </c>
      <c r="E6172" t="str">
        <f t="shared" si="96"/>
        <v>2015/05</v>
      </c>
      <c r="F6172">
        <v>23407819.212958202</v>
      </c>
      <c r="G6172">
        <v>2.2088494659277258E-2</v>
      </c>
      <c r="H6172" t="s">
        <v>13</v>
      </c>
      <c r="I6172">
        <v>2015</v>
      </c>
      <c r="J6172" t="s">
        <v>722</v>
      </c>
      <c r="K6172">
        <v>9494303.7423623372</v>
      </c>
      <c r="L6172">
        <v>0.40560394182754278</v>
      </c>
      <c r="M6172" t="s">
        <v>15</v>
      </c>
    </row>
    <row r="6173" spans="1:13" x14ac:dyDescent="0.3">
      <c r="A6173">
        <v>36</v>
      </c>
      <c r="B6173" t="s">
        <v>712</v>
      </c>
      <c r="C6173" s="1">
        <v>42095</v>
      </c>
      <c r="D6173" t="s">
        <v>152</v>
      </c>
      <c r="E6173" t="str">
        <f t="shared" si="96"/>
        <v>2015/04</v>
      </c>
      <c r="F6173">
        <v>22896444.266229302</v>
      </c>
      <c r="G6173">
        <v>-6.9075314902212442E-2</v>
      </c>
      <c r="H6173" t="s">
        <v>13</v>
      </c>
      <c r="I6173">
        <v>2015</v>
      </c>
      <c r="J6173" t="s">
        <v>722</v>
      </c>
      <c r="K6173">
        <v>9494303.7423623372</v>
      </c>
      <c r="L6173">
        <v>0.41466280230969266</v>
      </c>
      <c r="M6173" t="s">
        <v>15</v>
      </c>
    </row>
    <row r="6174" spans="1:13" x14ac:dyDescent="0.3">
      <c r="A6174">
        <v>36</v>
      </c>
      <c r="B6174" t="s">
        <v>712</v>
      </c>
      <c r="C6174" s="1">
        <v>42064</v>
      </c>
      <c r="D6174" t="s">
        <v>153</v>
      </c>
      <c r="E6174" t="str">
        <f t="shared" si="96"/>
        <v>2015/03</v>
      </c>
      <c r="F6174">
        <v>24533927.148328599</v>
      </c>
      <c r="G6174">
        <v>-3.1958976890961201E-3</v>
      </c>
      <c r="H6174" t="s">
        <v>13</v>
      </c>
      <c r="I6174">
        <v>2015</v>
      </c>
      <c r="J6174" t="s">
        <v>722</v>
      </c>
      <c r="K6174">
        <v>9494303.7423623372</v>
      </c>
      <c r="L6174">
        <v>0.38698670966784654</v>
      </c>
      <c r="M6174" t="s">
        <v>15</v>
      </c>
    </row>
    <row r="6175" spans="1:13" x14ac:dyDescent="0.3">
      <c r="A6175">
        <v>36</v>
      </c>
      <c r="B6175" t="s">
        <v>712</v>
      </c>
      <c r="C6175" s="1">
        <v>42036</v>
      </c>
      <c r="D6175" t="s">
        <v>154</v>
      </c>
      <c r="E6175" t="str">
        <f t="shared" si="96"/>
        <v>2015/02</v>
      </c>
      <c r="F6175">
        <v>24612460.494833302</v>
      </c>
      <c r="G6175">
        <v>4.2409656107278294E-2</v>
      </c>
      <c r="H6175" t="s">
        <v>13</v>
      </c>
      <c r="I6175">
        <v>2015</v>
      </c>
      <c r="J6175" t="s">
        <v>722</v>
      </c>
      <c r="K6175">
        <v>9494303.7423623372</v>
      </c>
      <c r="L6175">
        <v>0.38575191392812602</v>
      </c>
      <c r="M6175" t="s">
        <v>15</v>
      </c>
    </row>
    <row r="6176" spans="1:13" x14ac:dyDescent="0.3">
      <c r="A6176">
        <v>25</v>
      </c>
      <c r="B6176" t="s">
        <v>723</v>
      </c>
      <c r="C6176" s="1">
        <v>45627</v>
      </c>
      <c r="D6176" t="s">
        <v>24</v>
      </c>
      <c r="E6176" t="str">
        <f t="shared" si="96"/>
        <v>2024/12</v>
      </c>
      <c r="F6176">
        <v>41653499.8113112</v>
      </c>
      <c r="G6176">
        <v>3.1901801919174425E-2</v>
      </c>
      <c r="H6176" t="s">
        <v>13</v>
      </c>
      <c r="I6176">
        <v>2024</v>
      </c>
      <c r="J6176" t="s">
        <v>724</v>
      </c>
      <c r="K6176">
        <v>57332491.056496732</v>
      </c>
      <c r="L6176">
        <v>1.3764147386464709</v>
      </c>
      <c r="M6176" t="s">
        <v>33</v>
      </c>
    </row>
    <row r="6177" spans="1:13" x14ac:dyDescent="0.3">
      <c r="A6177">
        <v>25</v>
      </c>
      <c r="B6177" t="s">
        <v>723</v>
      </c>
      <c r="C6177" s="1">
        <v>45597</v>
      </c>
      <c r="D6177" t="s">
        <v>26</v>
      </c>
      <c r="E6177" t="str">
        <f t="shared" si="96"/>
        <v>2024/11</v>
      </c>
      <c r="F6177">
        <v>40345650.404811502</v>
      </c>
      <c r="G6177">
        <v>-1.56959794817291E-2</v>
      </c>
      <c r="H6177" t="s">
        <v>13</v>
      </c>
      <c r="I6177">
        <v>2024</v>
      </c>
      <c r="J6177" t="s">
        <v>724</v>
      </c>
      <c r="K6177">
        <v>57332491.056496732</v>
      </c>
      <c r="L6177">
        <v>1.4210327626707298</v>
      </c>
      <c r="M6177" t="s">
        <v>33</v>
      </c>
    </row>
    <row r="6178" spans="1:13" x14ac:dyDescent="0.3">
      <c r="A6178">
        <v>25</v>
      </c>
      <c r="B6178" t="s">
        <v>723</v>
      </c>
      <c r="C6178" s="1">
        <v>45566</v>
      </c>
      <c r="D6178" t="s">
        <v>27</v>
      </c>
      <c r="E6178" t="str">
        <f t="shared" si="96"/>
        <v>2024/10</v>
      </c>
      <c r="F6178">
        <v>40983910.863641299</v>
      </c>
      <c r="G6178">
        <v>-0.10132108530066966</v>
      </c>
      <c r="H6178" t="s">
        <v>13</v>
      </c>
      <c r="I6178">
        <v>2024</v>
      </c>
      <c r="J6178" t="s">
        <v>724</v>
      </c>
      <c r="K6178">
        <v>57332491.056496732</v>
      </c>
      <c r="L6178">
        <v>1.3989023948263319</v>
      </c>
      <c r="M6178" t="s">
        <v>33</v>
      </c>
    </row>
    <row r="6179" spans="1:13" x14ac:dyDescent="0.3">
      <c r="A6179">
        <v>25</v>
      </c>
      <c r="B6179" t="s">
        <v>723</v>
      </c>
      <c r="C6179" s="1">
        <v>45536</v>
      </c>
      <c r="D6179" t="s">
        <v>28</v>
      </c>
      <c r="E6179" t="str">
        <f t="shared" si="96"/>
        <v>2024/09</v>
      </c>
      <c r="F6179">
        <v>45354103.474853501</v>
      </c>
      <c r="G6179">
        <v>-7.7706621926028438E-4</v>
      </c>
      <c r="H6179" t="s">
        <v>13</v>
      </c>
      <c r="I6179">
        <v>2024</v>
      </c>
      <c r="J6179" t="s">
        <v>724</v>
      </c>
      <c r="K6179">
        <v>57332491.056496732</v>
      </c>
      <c r="L6179">
        <v>1.2641081327577035</v>
      </c>
      <c r="M6179" t="s">
        <v>33</v>
      </c>
    </row>
    <row r="6180" spans="1:13" x14ac:dyDescent="0.3">
      <c r="A6180">
        <v>25</v>
      </c>
      <c r="B6180" t="s">
        <v>723</v>
      </c>
      <c r="C6180" s="1">
        <v>45505</v>
      </c>
      <c r="D6180" t="s">
        <v>29</v>
      </c>
      <c r="E6180" t="str">
        <f t="shared" si="96"/>
        <v>2024/08</v>
      </c>
      <c r="F6180">
        <v>45389360.313243598</v>
      </c>
      <c r="G6180">
        <v>-2.5521182655836114E-2</v>
      </c>
      <c r="H6180" t="s">
        <v>13</v>
      </c>
      <c r="I6180">
        <v>2024</v>
      </c>
      <c r="J6180" t="s">
        <v>724</v>
      </c>
      <c r="K6180">
        <v>57332491.056496732</v>
      </c>
      <c r="L6180">
        <v>1.2631262185858212</v>
      </c>
      <c r="M6180" t="s">
        <v>33</v>
      </c>
    </row>
    <row r="6181" spans="1:13" x14ac:dyDescent="0.3">
      <c r="A6181">
        <v>25</v>
      </c>
      <c r="B6181" t="s">
        <v>723</v>
      </c>
      <c r="C6181" s="1">
        <v>45474</v>
      </c>
      <c r="D6181" t="s">
        <v>30</v>
      </c>
      <c r="E6181" t="str">
        <f t="shared" si="96"/>
        <v>2024/07</v>
      </c>
      <c r="F6181">
        <v>46562658.767418601</v>
      </c>
      <c r="G6181">
        <v>8.1561425555607234E-2</v>
      </c>
      <c r="H6181" t="s">
        <v>13</v>
      </c>
      <c r="I6181">
        <v>2024</v>
      </c>
      <c r="J6181" t="s">
        <v>724</v>
      </c>
      <c r="K6181">
        <v>57332491.056496732</v>
      </c>
      <c r="L6181">
        <v>1.2312976229058066</v>
      </c>
      <c r="M6181" t="s">
        <v>33</v>
      </c>
    </row>
    <row r="6182" spans="1:13" x14ac:dyDescent="0.3">
      <c r="A6182">
        <v>25</v>
      </c>
      <c r="B6182" t="s">
        <v>723</v>
      </c>
      <c r="C6182" s="1">
        <v>45444</v>
      </c>
      <c r="D6182" t="s">
        <v>31</v>
      </c>
      <c r="E6182" t="str">
        <f t="shared" si="96"/>
        <v>2024/06</v>
      </c>
      <c r="F6182">
        <v>42915689.442662098</v>
      </c>
      <c r="G6182">
        <v>-2.038917959695569E-2</v>
      </c>
      <c r="H6182" t="s">
        <v>13</v>
      </c>
      <c r="I6182">
        <v>2024</v>
      </c>
      <c r="J6182" t="s">
        <v>724</v>
      </c>
      <c r="K6182">
        <v>57332491.056496732</v>
      </c>
      <c r="L6182">
        <v>1.335933123784399</v>
      </c>
      <c r="M6182" t="s">
        <v>33</v>
      </c>
    </row>
    <row r="6183" spans="1:13" x14ac:dyDescent="0.3">
      <c r="A6183">
        <v>25</v>
      </c>
      <c r="B6183" t="s">
        <v>723</v>
      </c>
      <c r="C6183" s="1">
        <v>45413</v>
      </c>
      <c r="D6183" t="s">
        <v>32</v>
      </c>
      <c r="E6183" t="str">
        <f t="shared" si="96"/>
        <v>2024/05</v>
      </c>
      <c r="F6183">
        <v>43799686.505380303</v>
      </c>
      <c r="G6183">
        <v>6.2771319890237307E-2</v>
      </c>
      <c r="H6183" t="s">
        <v>13</v>
      </c>
      <c r="I6183">
        <v>2024</v>
      </c>
      <c r="J6183" t="s">
        <v>724</v>
      </c>
      <c r="K6183">
        <v>57332491.056496732</v>
      </c>
      <c r="L6183">
        <v>1.3089703518643696</v>
      </c>
      <c r="M6183" t="s">
        <v>33</v>
      </c>
    </row>
    <row r="6184" spans="1:13" x14ac:dyDescent="0.3">
      <c r="A6184">
        <v>25</v>
      </c>
      <c r="B6184" t="s">
        <v>723</v>
      </c>
      <c r="C6184" s="1">
        <v>45383</v>
      </c>
      <c r="D6184" t="s">
        <v>34</v>
      </c>
      <c r="E6184" t="str">
        <f t="shared" si="96"/>
        <v>2024/04</v>
      </c>
      <c r="F6184">
        <v>41134835.437056899</v>
      </c>
      <c r="G6184">
        <v>-5.4343898460739431E-3</v>
      </c>
      <c r="H6184" t="s">
        <v>13</v>
      </c>
      <c r="I6184">
        <v>2024</v>
      </c>
      <c r="J6184" t="s">
        <v>724</v>
      </c>
      <c r="K6184">
        <v>57332491.056496732</v>
      </c>
      <c r="L6184">
        <v>1.3937697926183497</v>
      </c>
      <c r="M6184" t="s">
        <v>33</v>
      </c>
    </row>
    <row r="6185" spans="1:13" x14ac:dyDescent="0.3">
      <c r="A6185">
        <v>25</v>
      </c>
      <c r="B6185" t="s">
        <v>723</v>
      </c>
      <c r="C6185" s="1">
        <v>45352</v>
      </c>
      <c r="D6185" t="s">
        <v>35</v>
      </c>
      <c r="E6185" t="str">
        <f t="shared" si="96"/>
        <v>2024/03</v>
      </c>
      <c r="F6185">
        <v>41358986.680048399</v>
      </c>
      <c r="G6185">
        <v>9.9731559469104392E-2</v>
      </c>
      <c r="H6185" t="s">
        <v>13</v>
      </c>
      <c r="I6185">
        <v>2024</v>
      </c>
      <c r="J6185" t="s">
        <v>724</v>
      </c>
      <c r="K6185">
        <v>57332491.056496732</v>
      </c>
      <c r="L6185">
        <v>1.3862160477967891</v>
      </c>
      <c r="M6185" t="s">
        <v>33</v>
      </c>
    </row>
    <row r="6186" spans="1:13" x14ac:dyDescent="0.3">
      <c r="A6186">
        <v>25</v>
      </c>
      <c r="B6186" t="s">
        <v>723</v>
      </c>
      <c r="C6186" s="1">
        <v>45323</v>
      </c>
      <c r="D6186" t="s">
        <v>36</v>
      </c>
      <c r="E6186" t="str">
        <f t="shared" si="96"/>
        <v>2024/02</v>
      </c>
      <c r="F6186">
        <v>37433205.961236298</v>
      </c>
      <c r="G6186">
        <v>9.8495228945335467E-2</v>
      </c>
      <c r="H6186" t="s">
        <v>13</v>
      </c>
      <c r="I6186">
        <v>2024</v>
      </c>
      <c r="J6186" t="s">
        <v>724</v>
      </c>
      <c r="K6186">
        <v>57332491.056496732</v>
      </c>
      <c r="L6186">
        <v>1.5315944649749478</v>
      </c>
      <c r="M6186" t="s">
        <v>33</v>
      </c>
    </row>
    <row r="6187" spans="1:13" x14ac:dyDescent="0.3">
      <c r="A6187">
        <v>25</v>
      </c>
      <c r="B6187" t="s">
        <v>723</v>
      </c>
      <c r="C6187" s="1">
        <v>45292</v>
      </c>
      <c r="D6187" t="s">
        <v>37</v>
      </c>
      <c r="E6187" t="str">
        <f t="shared" si="96"/>
        <v>2024/01</v>
      </c>
      <c r="F6187">
        <v>33921971.846011102</v>
      </c>
      <c r="G6187">
        <v>-0.12984526885970285</v>
      </c>
      <c r="H6187" t="s">
        <v>13</v>
      </c>
      <c r="I6187">
        <v>2024</v>
      </c>
      <c r="J6187" t="s">
        <v>724</v>
      </c>
      <c r="K6187">
        <v>57332491.056496732</v>
      </c>
      <c r="L6187">
        <v>1.6901284900759235</v>
      </c>
      <c r="M6187" t="s">
        <v>33</v>
      </c>
    </row>
    <row r="6188" spans="1:13" x14ac:dyDescent="0.3">
      <c r="A6188">
        <v>25</v>
      </c>
      <c r="B6188" t="s">
        <v>723</v>
      </c>
      <c r="C6188" s="1">
        <v>45261</v>
      </c>
      <c r="D6188" t="s">
        <v>38</v>
      </c>
      <c r="E6188" t="str">
        <f t="shared" si="96"/>
        <v>2023/12</v>
      </c>
      <c r="F6188">
        <v>38625327.3532281</v>
      </c>
      <c r="G6188">
        <v>9.3174633996080669E-2</v>
      </c>
      <c r="H6188" t="s">
        <v>13</v>
      </c>
      <c r="I6188">
        <v>2023</v>
      </c>
      <c r="J6188" t="s">
        <v>725</v>
      </c>
      <c r="K6188">
        <v>60071250.899426736</v>
      </c>
      <c r="L6188">
        <v>1.5552295609063957</v>
      </c>
      <c r="M6188" t="s">
        <v>33</v>
      </c>
    </row>
    <row r="6189" spans="1:13" x14ac:dyDescent="0.3">
      <c r="A6189">
        <v>25</v>
      </c>
      <c r="B6189" t="s">
        <v>723</v>
      </c>
      <c r="C6189" s="1">
        <v>45231</v>
      </c>
      <c r="D6189" t="s">
        <v>40</v>
      </c>
      <c r="E6189" t="str">
        <f t="shared" si="96"/>
        <v>2023/11</v>
      </c>
      <c r="F6189">
        <v>35189001.498511098</v>
      </c>
      <c r="G6189">
        <v>8.4779032062470755E-2</v>
      </c>
      <c r="H6189" t="s">
        <v>13</v>
      </c>
      <c r="I6189">
        <v>2023</v>
      </c>
      <c r="J6189" t="s">
        <v>725</v>
      </c>
      <c r="K6189">
        <v>60071250.899426736</v>
      </c>
      <c r="L6189">
        <v>1.7071030248462278</v>
      </c>
      <c r="M6189" t="s">
        <v>33</v>
      </c>
    </row>
    <row r="6190" spans="1:13" x14ac:dyDescent="0.3">
      <c r="A6190">
        <v>25</v>
      </c>
      <c r="B6190" t="s">
        <v>723</v>
      </c>
      <c r="C6190" s="1">
        <v>45200</v>
      </c>
      <c r="D6190" t="s">
        <v>41</v>
      </c>
      <c r="E6190" t="str">
        <f t="shared" si="96"/>
        <v>2023/10</v>
      </c>
      <c r="F6190">
        <v>32328672.9631963</v>
      </c>
      <c r="G6190">
        <v>-0.10501573127705069</v>
      </c>
      <c r="H6190" t="s">
        <v>13</v>
      </c>
      <c r="I6190">
        <v>2023</v>
      </c>
      <c r="J6190" t="s">
        <v>725</v>
      </c>
      <c r="K6190">
        <v>60071250.899426736</v>
      </c>
      <c r="L6190">
        <v>1.8581415626868822</v>
      </c>
      <c r="M6190" t="s">
        <v>33</v>
      </c>
    </row>
    <row r="6191" spans="1:13" x14ac:dyDescent="0.3">
      <c r="A6191">
        <v>25</v>
      </c>
      <c r="B6191" t="s">
        <v>723</v>
      </c>
      <c r="C6191" s="1">
        <v>45170</v>
      </c>
      <c r="D6191" t="s">
        <v>42</v>
      </c>
      <c r="E6191" t="str">
        <f t="shared" si="96"/>
        <v>2023/09</v>
      </c>
      <c r="F6191">
        <v>35908364.9589362</v>
      </c>
      <c r="G6191">
        <v>4.6564588068865979E-2</v>
      </c>
      <c r="H6191" t="s">
        <v>13</v>
      </c>
      <c r="I6191">
        <v>2023</v>
      </c>
      <c r="J6191" t="s">
        <v>725</v>
      </c>
      <c r="K6191">
        <v>60071250.899426736</v>
      </c>
      <c r="L6191">
        <v>1.6729040981989165</v>
      </c>
      <c r="M6191" t="s">
        <v>33</v>
      </c>
    </row>
    <row r="6192" spans="1:13" x14ac:dyDescent="0.3">
      <c r="A6192">
        <v>25</v>
      </c>
      <c r="B6192" t="s">
        <v>723</v>
      </c>
      <c r="C6192" s="1">
        <v>45139</v>
      </c>
      <c r="D6192" t="s">
        <v>43</v>
      </c>
      <c r="E6192" t="str">
        <f t="shared" si="96"/>
        <v>2023/08</v>
      </c>
      <c r="F6192">
        <v>34274638.813589104</v>
      </c>
      <c r="G6192">
        <v>-7.2817661000090891E-2</v>
      </c>
      <c r="H6192" t="s">
        <v>13</v>
      </c>
      <c r="I6192">
        <v>2023</v>
      </c>
      <c r="J6192" t="s">
        <v>725</v>
      </c>
      <c r="K6192">
        <v>60071250.899426736</v>
      </c>
      <c r="L6192">
        <v>1.7526443159952387</v>
      </c>
      <c r="M6192" t="s">
        <v>33</v>
      </c>
    </row>
    <row r="6193" spans="1:13" x14ac:dyDescent="0.3">
      <c r="A6193">
        <v>25</v>
      </c>
      <c r="B6193" t="s">
        <v>723</v>
      </c>
      <c r="C6193" s="1">
        <v>45108</v>
      </c>
      <c r="D6193" t="s">
        <v>44</v>
      </c>
      <c r="E6193" t="str">
        <f t="shared" si="96"/>
        <v>2023/07</v>
      </c>
      <c r="F6193">
        <v>36863553.337203197</v>
      </c>
      <c r="G6193">
        <v>2.6655208077125982E-2</v>
      </c>
      <c r="H6193" t="s">
        <v>13</v>
      </c>
      <c r="I6193">
        <v>2023</v>
      </c>
      <c r="J6193" t="s">
        <v>725</v>
      </c>
      <c r="K6193">
        <v>60071250.899426736</v>
      </c>
      <c r="L6193">
        <v>1.6295567155432631</v>
      </c>
      <c r="M6193" t="s">
        <v>33</v>
      </c>
    </row>
    <row r="6194" spans="1:13" x14ac:dyDescent="0.3">
      <c r="A6194">
        <v>25</v>
      </c>
      <c r="B6194" t="s">
        <v>723</v>
      </c>
      <c r="C6194" s="1">
        <v>45078</v>
      </c>
      <c r="D6194" t="s">
        <v>45</v>
      </c>
      <c r="E6194" t="str">
        <f t="shared" si="96"/>
        <v>2023/06</v>
      </c>
      <c r="F6194">
        <v>35893927.846384101</v>
      </c>
      <c r="G6194">
        <v>-2.0434178890791757E-2</v>
      </c>
      <c r="H6194" t="s">
        <v>13</v>
      </c>
      <c r="I6194">
        <v>2023</v>
      </c>
      <c r="J6194" t="s">
        <v>725</v>
      </c>
      <c r="K6194">
        <v>60071250.899426736</v>
      </c>
      <c r="L6194">
        <v>1.6735769670155567</v>
      </c>
      <c r="M6194" t="s">
        <v>33</v>
      </c>
    </row>
    <row r="6195" spans="1:13" x14ac:dyDescent="0.3">
      <c r="A6195">
        <v>25</v>
      </c>
      <c r="B6195" t="s">
        <v>723</v>
      </c>
      <c r="C6195" s="1">
        <v>45047</v>
      </c>
      <c r="D6195" t="s">
        <v>46</v>
      </c>
      <c r="E6195" t="str">
        <f t="shared" si="96"/>
        <v>2023/05</v>
      </c>
      <c r="F6195">
        <v>36634935.951010004</v>
      </c>
      <c r="G6195">
        <v>-0.10075200330080911</v>
      </c>
      <c r="H6195" t="s">
        <v>13</v>
      </c>
      <c r="I6195">
        <v>2023</v>
      </c>
      <c r="J6195" t="s">
        <v>725</v>
      </c>
      <c r="K6195">
        <v>60071250.899426736</v>
      </c>
      <c r="L6195">
        <v>1.6397258338258567</v>
      </c>
      <c r="M6195" t="s">
        <v>33</v>
      </c>
    </row>
    <row r="6196" spans="1:13" x14ac:dyDescent="0.3">
      <c r="A6196">
        <v>25</v>
      </c>
      <c r="B6196" t="s">
        <v>723</v>
      </c>
      <c r="C6196" s="1">
        <v>45017</v>
      </c>
      <c r="D6196" t="s">
        <v>47</v>
      </c>
      <c r="E6196" t="str">
        <f t="shared" si="96"/>
        <v>2023/04</v>
      </c>
      <c r="F6196">
        <v>40518324.258339301</v>
      </c>
      <c r="G6196">
        <v>2.3016847381169157E-3</v>
      </c>
      <c r="H6196" t="s">
        <v>13</v>
      </c>
      <c r="I6196">
        <v>2023</v>
      </c>
      <c r="J6196" t="s">
        <v>725</v>
      </c>
      <c r="K6196">
        <v>60071250.899426736</v>
      </c>
      <c r="L6196">
        <v>1.4825699729441091</v>
      </c>
      <c r="M6196" t="s">
        <v>33</v>
      </c>
    </row>
    <row r="6197" spans="1:13" x14ac:dyDescent="0.3">
      <c r="A6197">
        <v>25</v>
      </c>
      <c r="B6197" t="s">
        <v>723</v>
      </c>
      <c r="C6197" s="1">
        <v>44986</v>
      </c>
      <c r="D6197" t="s">
        <v>48</v>
      </c>
      <c r="E6197" t="str">
        <f t="shared" si="96"/>
        <v>2023/03</v>
      </c>
      <c r="F6197">
        <v>40425171.0955116</v>
      </c>
      <c r="G6197">
        <v>-0.11043928146659747</v>
      </c>
      <c r="H6197" t="s">
        <v>13</v>
      </c>
      <c r="I6197">
        <v>2023</v>
      </c>
      <c r="J6197" t="s">
        <v>725</v>
      </c>
      <c r="K6197">
        <v>60071250.899426736</v>
      </c>
      <c r="L6197">
        <v>1.485986311783265</v>
      </c>
      <c r="M6197" t="s">
        <v>33</v>
      </c>
    </row>
    <row r="6198" spans="1:13" x14ac:dyDescent="0.3">
      <c r="A6198">
        <v>25</v>
      </c>
      <c r="B6198" t="s">
        <v>723</v>
      </c>
      <c r="C6198" s="1">
        <v>44958</v>
      </c>
      <c r="D6198" t="s">
        <v>49</v>
      </c>
      <c r="E6198" t="str">
        <f t="shared" si="96"/>
        <v>2023/02</v>
      </c>
      <c r="F6198">
        <v>45145559.24075</v>
      </c>
      <c r="G6198">
        <v>1.7264711486796687E-4</v>
      </c>
      <c r="H6198" t="s">
        <v>13</v>
      </c>
      <c r="I6198">
        <v>2023</v>
      </c>
      <c r="J6198" t="s">
        <v>725</v>
      </c>
      <c r="K6198">
        <v>60071250.899426736</v>
      </c>
      <c r="L6198">
        <v>1.3306126208135278</v>
      </c>
      <c r="M6198" t="s">
        <v>33</v>
      </c>
    </row>
    <row r="6199" spans="1:13" x14ac:dyDescent="0.3">
      <c r="A6199">
        <v>25</v>
      </c>
      <c r="B6199" t="s">
        <v>723</v>
      </c>
      <c r="C6199" s="1">
        <v>44927</v>
      </c>
      <c r="D6199" t="s">
        <v>50</v>
      </c>
      <c r="E6199" t="str">
        <f t="shared" si="96"/>
        <v>2023/01</v>
      </c>
      <c r="F6199">
        <v>45137765.662986703</v>
      </c>
      <c r="G6199">
        <v>0.20234568555142066</v>
      </c>
      <c r="H6199" t="s">
        <v>13</v>
      </c>
      <c r="I6199">
        <v>2023</v>
      </c>
      <c r="J6199" t="s">
        <v>725</v>
      </c>
      <c r="K6199">
        <v>60071250.899426736</v>
      </c>
      <c r="L6199">
        <v>1.3308423670754621</v>
      </c>
      <c r="M6199" t="s">
        <v>33</v>
      </c>
    </row>
    <row r="6200" spans="1:13" x14ac:dyDescent="0.3">
      <c r="A6200">
        <v>25</v>
      </c>
      <c r="B6200" t="s">
        <v>723</v>
      </c>
      <c r="C6200" s="1">
        <v>44896</v>
      </c>
      <c r="D6200" t="s">
        <v>51</v>
      </c>
      <c r="E6200" t="str">
        <f t="shared" si="96"/>
        <v>2022/12</v>
      </c>
      <c r="F6200">
        <v>36869092.066295899</v>
      </c>
      <c r="G6200">
        <v>-3.2391885384154419E-2</v>
      </c>
      <c r="H6200" t="s">
        <v>13</v>
      </c>
      <c r="I6200">
        <v>2022</v>
      </c>
      <c r="J6200" t="s">
        <v>726</v>
      </c>
      <c r="K6200">
        <v>57077672.303891122</v>
      </c>
      <c r="L6200">
        <v>1.5481171112447605</v>
      </c>
      <c r="M6200" t="s">
        <v>33</v>
      </c>
    </row>
    <row r="6201" spans="1:13" x14ac:dyDescent="0.3">
      <c r="A6201">
        <v>25</v>
      </c>
      <c r="B6201" t="s">
        <v>723</v>
      </c>
      <c r="C6201" s="1">
        <v>44866</v>
      </c>
      <c r="D6201" t="s">
        <v>53</v>
      </c>
      <c r="E6201" t="str">
        <f t="shared" si="96"/>
        <v>2022/11</v>
      </c>
      <c r="F6201">
        <v>38082904.172795102</v>
      </c>
      <c r="G6201">
        <v>0.11010841237234355</v>
      </c>
      <c r="H6201" t="s">
        <v>13</v>
      </c>
      <c r="I6201">
        <v>2022</v>
      </c>
      <c r="J6201" t="s">
        <v>726</v>
      </c>
      <c r="K6201">
        <v>57077672.303891122</v>
      </c>
      <c r="L6201">
        <v>1.4987741492852091</v>
      </c>
      <c r="M6201" t="s">
        <v>33</v>
      </c>
    </row>
    <row r="6202" spans="1:13" x14ac:dyDescent="0.3">
      <c r="A6202">
        <v>25</v>
      </c>
      <c r="B6202" t="s">
        <v>723</v>
      </c>
      <c r="C6202" s="1">
        <v>44835</v>
      </c>
      <c r="D6202" t="s">
        <v>54</v>
      </c>
      <c r="E6202" t="str">
        <f t="shared" si="96"/>
        <v>2022/10</v>
      </c>
      <c r="F6202">
        <v>34112267.136937998</v>
      </c>
      <c r="G6202">
        <v>8.6649584884367446E-3</v>
      </c>
      <c r="H6202" t="s">
        <v>13</v>
      </c>
      <c r="I6202">
        <v>2022</v>
      </c>
      <c r="J6202" t="s">
        <v>726</v>
      </c>
      <c r="K6202">
        <v>57077672.303891122</v>
      </c>
      <c r="L6202">
        <v>1.6732301044302433</v>
      </c>
      <c r="M6202" t="s">
        <v>33</v>
      </c>
    </row>
    <row r="6203" spans="1:13" x14ac:dyDescent="0.3">
      <c r="A6203">
        <v>25</v>
      </c>
      <c r="B6203" t="s">
        <v>723</v>
      </c>
      <c r="C6203" s="1">
        <v>44805</v>
      </c>
      <c r="D6203" t="s">
        <v>55</v>
      </c>
      <c r="E6203" t="str">
        <f t="shared" si="96"/>
        <v>2022/09</v>
      </c>
      <c r="F6203">
        <v>33817962.667654201</v>
      </c>
      <c r="G6203">
        <v>-6.5738257623454172E-2</v>
      </c>
      <c r="H6203" t="s">
        <v>13</v>
      </c>
      <c r="I6203">
        <v>2022</v>
      </c>
      <c r="J6203" t="s">
        <v>726</v>
      </c>
      <c r="K6203">
        <v>57077672.303891122</v>
      </c>
      <c r="L6203">
        <v>1.687791569965984</v>
      </c>
      <c r="M6203" t="s">
        <v>33</v>
      </c>
    </row>
    <row r="6204" spans="1:13" x14ac:dyDescent="0.3">
      <c r="A6204">
        <v>25</v>
      </c>
      <c r="B6204" t="s">
        <v>723</v>
      </c>
      <c r="C6204" s="1">
        <v>44774</v>
      </c>
      <c r="D6204" t="s">
        <v>56</v>
      </c>
      <c r="E6204" t="str">
        <f t="shared" si="96"/>
        <v>2022/08</v>
      </c>
      <c r="F6204">
        <v>36115796.969942801</v>
      </c>
      <c r="G6204">
        <v>-1.6406023394898415E-2</v>
      </c>
      <c r="H6204" t="s">
        <v>13</v>
      </c>
      <c r="I6204">
        <v>2022</v>
      </c>
      <c r="J6204" t="s">
        <v>726</v>
      </c>
      <c r="K6204">
        <v>57077672.303891122</v>
      </c>
      <c r="L6204">
        <v>1.580407386590243</v>
      </c>
      <c r="M6204" t="s">
        <v>33</v>
      </c>
    </row>
    <row r="6205" spans="1:13" x14ac:dyDescent="0.3">
      <c r="A6205">
        <v>25</v>
      </c>
      <c r="B6205" t="s">
        <v>723</v>
      </c>
      <c r="C6205" s="1">
        <v>44743</v>
      </c>
      <c r="D6205" t="s">
        <v>57</v>
      </c>
      <c r="E6205" t="str">
        <f t="shared" si="96"/>
        <v>2022/07</v>
      </c>
      <c r="F6205">
        <v>36713200.690075397</v>
      </c>
      <c r="G6205">
        <v>4.1493865854395004E-2</v>
      </c>
      <c r="H6205" t="s">
        <v>13</v>
      </c>
      <c r="I6205">
        <v>2022</v>
      </c>
      <c r="J6205" t="s">
        <v>726</v>
      </c>
      <c r="K6205">
        <v>57077672.303891122</v>
      </c>
      <c r="L6205">
        <v>1.5546907169910906</v>
      </c>
      <c r="M6205" t="s">
        <v>33</v>
      </c>
    </row>
    <row r="6206" spans="1:13" x14ac:dyDescent="0.3">
      <c r="A6206">
        <v>25</v>
      </c>
      <c r="B6206" t="s">
        <v>723</v>
      </c>
      <c r="C6206" s="1">
        <v>44713</v>
      </c>
      <c r="D6206" t="s">
        <v>58</v>
      </c>
      <c r="E6206" t="str">
        <f t="shared" si="96"/>
        <v>2022/06</v>
      </c>
      <c r="F6206">
        <v>35221000.730366103</v>
      </c>
      <c r="G6206">
        <v>-6.8704494049957057E-2</v>
      </c>
      <c r="H6206" t="s">
        <v>13</v>
      </c>
      <c r="I6206">
        <v>2022</v>
      </c>
      <c r="J6206" t="s">
        <v>726</v>
      </c>
      <c r="K6206">
        <v>57077672.303891122</v>
      </c>
      <c r="L6206">
        <v>1.620557937602298</v>
      </c>
      <c r="M6206" t="s">
        <v>33</v>
      </c>
    </row>
    <row r="6207" spans="1:13" x14ac:dyDescent="0.3">
      <c r="A6207">
        <v>25</v>
      </c>
      <c r="B6207" t="s">
        <v>723</v>
      </c>
      <c r="C6207" s="1">
        <v>44682</v>
      </c>
      <c r="D6207" t="s">
        <v>59</v>
      </c>
      <c r="E6207" t="str">
        <f t="shared" si="96"/>
        <v>2022/05</v>
      </c>
      <c r="F6207">
        <v>37725905.628024399</v>
      </c>
      <c r="G6207">
        <v>-2.2206389851216396E-2</v>
      </c>
      <c r="H6207" t="s">
        <v>13</v>
      </c>
      <c r="I6207">
        <v>2022</v>
      </c>
      <c r="J6207" t="s">
        <v>726</v>
      </c>
      <c r="K6207">
        <v>57077672.303891122</v>
      </c>
      <c r="L6207">
        <v>1.5129569815148827</v>
      </c>
      <c r="M6207" t="s">
        <v>33</v>
      </c>
    </row>
    <row r="6208" spans="1:13" x14ac:dyDescent="0.3">
      <c r="A6208">
        <v>25</v>
      </c>
      <c r="B6208" t="s">
        <v>723</v>
      </c>
      <c r="C6208" s="1">
        <v>44652</v>
      </c>
      <c r="D6208" t="s">
        <v>60</v>
      </c>
      <c r="E6208" t="str">
        <f t="shared" si="96"/>
        <v>2022/04</v>
      </c>
      <c r="F6208">
        <v>38573032.802780598</v>
      </c>
      <c r="G6208">
        <v>-3.2694016205788469E-2</v>
      </c>
      <c r="H6208" t="s">
        <v>13</v>
      </c>
      <c r="I6208">
        <v>2022</v>
      </c>
      <c r="J6208" t="s">
        <v>726</v>
      </c>
      <c r="K6208">
        <v>57077672.303891122</v>
      </c>
      <c r="L6208">
        <v>1.4797299604550822</v>
      </c>
      <c r="M6208" t="s">
        <v>33</v>
      </c>
    </row>
    <row r="6209" spans="1:13" x14ac:dyDescent="0.3">
      <c r="A6209">
        <v>25</v>
      </c>
      <c r="B6209" t="s">
        <v>723</v>
      </c>
      <c r="C6209" s="1">
        <v>44621</v>
      </c>
      <c r="D6209" t="s">
        <v>61</v>
      </c>
      <c r="E6209" t="str">
        <f t="shared" si="96"/>
        <v>2022/03</v>
      </c>
      <c r="F6209">
        <v>39854982.008949898</v>
      </c>
      <c r="G6209">
        <v>-4.034660573020054E-2</v>
      </c>
      <c r="H6209" t="s">
        <v>13</v>
      </c>
      <c r="I6209">
        <v>2022</v>
      </c>
      <c r="J6209" t="s">
        <v>726</v>
      </c>
      <c r="K6209">
        <v>57077672.303891122</v>
      </c>
      <c r="L6209">
        <v>1.4321339372596797</v>
      </c>
      <c r="M6209" t="s">
        <v>33</v>
      </c>
    </row>
    <row r="6210" spans="1:13" x14ac:dyDescent="0.3">
      <c r="A6210">
        <v>25</v>
      </c>
      <c r="B6210" t="s">
        <v>723</v>
      </c>
      <c r="C6210" s="1">
        <v>44593</v>
      </c>
      <c r="D6210" t="s">
        <v>62</v>
      </c>
      <c r="E6210" t="str">
        <f t="shared" si="96"/>
        <v>2022/02</v>
      </c>
      <c r="F6210">
        <v>41495874.895900898</v>
      </c>
      <c r="G6210">
        <v>-5.3011321786760553E-2</v>
      </c>
      <c r="H6210" t="s">
        <v>13</v>
      </c>
      <c r="I6210">
        <v>2022</v>
      </c>
      <c r="J6210" t="s">
        <v>726</v>
      </c>
      <c r="K6210">
        <v>57077672.303891122</v>
      </c>
      <c r="L6210">
        <v>1.375502322750868</v>
      </c>
      <c r="M6210" t="s">
        <v>33</v>
      </c>
    </row>
    <row r="6211" spans="1:13" x14ac:dyDescent="0.3">
      <c r="A6211">
        <v>25</v>
      </c>
      <c r="B6211" t="s">
        <v>723</v>
      </c>
      <c r="C6211" s="1">
        <v>44562</v>
      </c>
      <c r="D6211" t="s">
        <v>63</v>
      </c>
      <c r="E6211" t="str">
        <f t="shared" ref="E6211:E6274" si="97">TEXT(C6211,"yyyy/mm")</f>
        <v>2022/01</v>
      </c>
      <c r="F6211">
        <v>43754976.022105902</v>
      </c>
      <c r="G6211">
        <v>-4.1451744441319695E-2</v>
      </c>
      <c r="H6211" t="s">
        <v>13</v>
      </c>
      <c r="I6211">
        <v>2022</v>
      </c>
      <c r="J6211" t="s">
        <v>726</v>
      </c>
      <c r="K6211">
        <v>57077672.303891122</v>
      </c>
      <c r="L6211">
        <v>1.3044841408450167</v>
      </c>
      <c r="M6211" t="s">
        <v>33</v>
      </c>
    </row>
    <row r="6212" spans="1:13" x14ac:dyDescent="0.3">
      <c r="A6212">
        <v>25</v>
      </c>
      <c r="B6212" t="s">
        <v>723</v>
      </c>
      <c r="C6212" s="1">
        <v>44531</v>
      </c>
      <c r="D6212" t="s">
        <v>64</v>
      </c>
      <c r="E6212" t="str">
        <f t="shared" si="97"/>
        <v>2021/12</v>
      </c>
      <c r="F6212">
        <v>45606811.867610797</v>
      </c>
      <c r="G6212">
        <v>2.1279981448062889E-2</v>
      </c>
      <c r="H6212" t="s">
        <v>13</v>
      </c>
      <c r="I6212">
        <v>2021</v>
      </c>
      <c r="J6212" t="s">
        <v>727</v>
      </c>
      <c r="K6212">
        <v>71081748.728236675</v>
      </c>
      <c r="L6212">
        <v>1.5585774540561068</v>
      </c>
      <c r="M6212" t="s">
        <v>33</v>
      </c>
    </row>
    <row r="6213" spans="1:13" x14ac:dyDescent="0.3">
      <c r="A6213">
        <v>25</v>
      </c>
      <c r="B6213" t="s">
        <v>723</v>
      </c>
      <c r="C6213" s="1">
        <v>44501</v>
      </c>
      <c r="D6213" t="s">
        <v>66</v>
      </c>
      <c r="E6213" t="str">
        <f t="shared" si="97"/>
        <v>2021/11</v>
      </c>
      <c r="F6213">
        <v>44646553.137641199</v>
      </c>
      <c r="G6213">
        <v>-7.0420534701571211E-2</v>
      </c>
      <c r="H6213" t="s">
        <v>13</v>
      </c>
      <c r="I6213">
        <v>2021</v>
      </c>
      <c r="J6213" t="s">
        <v>727</v>
      </c>
      <c r="K6213">
        <v>71081748.728236675</v>
      </c>
      <c r="L6213">
        <v>1.592099361155568</v>
      </c>
      <c r="M6213" t="s">
        <v>33</v>
      </c>
    </row>
    <row r="6214" spans="1:13" x14ac:dyDescent="0.3">
      <c r="A6214">
        <v>25</v>
      </c>
      <c r="B6214" t="s">
        <v>723</v>
      </c>
      <c r="C6214" s="1">
        <v>44470</v>
      </c>
      <c r="D6214" t="s">
        <v>67</v>
      </c>
      <c r="E6214" t="str">
        <f t="shared" si="97"/>
        <v>2021/10</v>
      </c>
      <c r="F6214">
        <v>47903934.536437497</v>
      </c>
      <c r="G6214">
        <v>7.5589200875141829E-2</v>
      </c>
      <c r="H6214" t="s">
        <v>13</v>
      </c>
      <c r="I6214">
        <v>2021</v>
      </c>
      <c r="J6214" t="s">
        <v>727</v>
      </c>
      <c r="K6214">
        <v>71081748.728236675</v>
      </c>
      <c r="L6214">
        <v>1.4838394678034073</v>
      </c>
      <c r="M6214" t="s">
        <v>33</v>
      </c>
    </row>
    <row r="6215" spans="1:13" x14ac:dyDescent="0.3">
      <c r="A6215">
        <v>25</v>
      </c>
      <c r="B6215" t="s">
        <v>723</v>
      </c>
      <c r="C6215" s="1">
        <v>44440</v>
      </c>
      <c r="D6215" t="s">
        <v>68</v>
      </c>
      <c r="E6215" t="str">
        <f t="shared" si="97"/>
        <v>2021/09</v>
      </c>
      <c r="F6215">
        <v>44416385.351310797</v>
      </c>
      <c r="G6215">
        <v>6.2018389604126443E-2</v>
      </c>
      <c r="H6215" t="s">
        <v>13</v>
      </c>
      <c r="I6215">
        <v>2021</v>
      </c>
      <c r="J6215" t="s">
        <v>727</v>
      </c>
      <c r="K6215">
        <v>71081748.728236675</v>
      </c>
      <c r="L6215">
        <v>1.6003496945106304</v>
      </c>
      <c r="M6215" t="s">
        <v>33</v>
      </c>
    </row>
    <row r="6216" spans="1:13" x14ac:dyDescent="0.3">
      <c r="A6216">
        <v>25</v>
      </c>
      <c r="B6216" t="s">
        <v>723</v>
      </c>
      <c r="C6216" s="1">
        <v>44409</v>
      </c>
      <c r="D6216" t="s">
        <v>69</v>
      </c>
      <c r="E6216" t="str">
        <f t="shared" si="97"/>
        <v>2021/08</v>
      </c>
      <c r="F6216">
        <v>41745432.795773499</v>
      </c>
      <c r="G6216">
        <v>-4.1495929882298034E-2</v>
      </c>
      <c r="H6216" t="s">
        <v>13</v>
      </c>
      <c r="I6216">
        <v>2021</v>
      </c>
      <c r="J6216" t="s">
        <v>727</v>
      </c>
      <c r="K6216">
        <v>71081748.728236675</v>
      </c>
      <c r="L6216">
        <v>1.7027431258404231</v>
      </c>
      <c r="M6216" t="s">
        <v>33</v>
      </c>
    </row>
    <row r="6217" spans="1:13" x14ac:dyDescent="0.3">
      <c r="A6217">
        <v>25</v>
      </c>
      <c r="B6217" t="s">
        <v>723</v>
      </c>
      <c r="C6217" s="1">
        <v>44378</v>
      </c>
      <c r="D6217" t="s">
        <v>70</v>
      </c>
      <c r="E6217" t="str">
        <f t="shared" si="97"/>
        <v>2021/07</v>
      </c>
      <c r="F6217">
        <v>43514141.668149903</v>
      </c>
      <c r="G6217">
        <v>-2.2735130285713143E-2</v>
      </c>
      <c r="H6217" t="s">
        <v>13</v>
      </c>
      <c r="I6217">
        <v>2021</v>
      </c>
      <c r="J6217" t="s">
        <v>727</v>
      </c>
      <c r="K6217">
        <v>71081748.728236675</v>
      </c>
      <c r="L6217">
        <v>1.6335321346867984</v>
      </c>
      <c r="M6217" t="s">
        <v>33</v>
      </c>
    </row>
    <row r="6218" spans="1:13" x14ac:dyDescent="0.3">
      <c r="A6218">
        <v>25</v>
      </c>
      <c r="B6218" t="s">
        <v>723</v>
      </c>
      <c r="C6218" s="1">
        <v>44348</v>
      </c>
      <c r="D6218" t="s">
        <v>71</v>
      </c>
      <c r="E6218" t="str">
        <f t="shared" si="97"/>
        <v>2021/06</v>
      </c>
      <c r="F6218">
        <v>44514772.989305601</v>
      </c>
      <c r="G6218">
        <v>-6.618253881375373E-2</v>
      </c>
      <c r="H6218" t="s">
        <v>13</v>
      </c>
      <c r="I6218">
        <v>2021</v>
      </c>
      <c r="J6218" t="s">
        <v>727</v>
      </c>
      <c r="K6218">
        <v>71081748.728236675</v>
      </c>
      <c r="L6218">
        <v>1.5968125625466769</v>
      </c>
      <c r="M6218" t="s">
        <v>33</v>
      </c>
    </row>
    <row r="6219" spans="1:13" x14ac:dyDescent="0.3">
      <c r="A6219">
        <v>25</v>
      </c>
      <c r="B6219" t="s">
        <v>723</v>
      </c>
      <c r="C6219" s="1">
        <v>44317</v>
      </c>
      <c r="D6219" t="s">
        <v>72</v>
      </c>
      <c r="E6219" t="str">
        <f t="shared" si="97"/>
        <v>2021/05</v>
      </c>
      <c r="F6219">
        <v>47560550.669935599</v>
      </c>
      <c r="G6219">
        <v>9.3650658461934294E-2</v>
      </c>
      <c r="H6219" t="s">
        <v>13</v>
      </c>
      <c r="I6219">
        <v>2021</v>
      </c>
      <c r="J6219" t="s">
        <v>727</v>
      </c>
      <c r="K6219">
        <v>71081748.728236675</v>
      </c>
      <c r="L6219">
        <v>1.4945526855131539</v>
      </c>
      <c r="M6219" t="s">
        <v>33</v>
      </c>
    </row>
    <row r="6220" spans="1:13" x14ac:dyDescent="0.3">
      <c r="A6220">
        <v>25</v>
      </c>
      <c r="B6220" t="s">
        <v>723</v>
      </c>
      <c r="C6220" s="1">
        <v>44287</v>
      </c>
      <c r="D6220" t="s">
        <v>73</v>
      </c>
      <c r="E6220" t="str">
        <f t="shared" si="97"/>
        <v>2021/04</v>
      </c>
      <c r="F6220">
        <v>43308676.314739197</v>
      </c>
      <c r="G6220">
        <v>6.7297410370695185E-2</v>
      </c>
      <c r="H6220" t="s">
        <v>13</v>
      </c>
      <c r="I6220">
        <v>2021</v>
      </c>
      <c r="J6220" t="s">
        <v>727</v>
      </c>
      <c r="K6220">
        <v>71081748.728236675</v>
      </c>
      <c r="L6220">
        <v>1.6412819503339449</v>
      </c>
      <c r="M6220" t="s">
        <v>33</v>
      </c>
    </row>
    <row r="6221" spans="1:13" x14ac:dyDescent="0.3">
      <c r="A6221">
        <v>25</v>
      </c>
      <c r="B6221" t="s">
        <v>723</v>
      </c>
      <c r="C6221" s="1">
        <v>44256</v>
      </c>
      <c r="D6221" t="s">
        <v>74</v>
      </c>
      <c r="E6221" t="str">
        <f t="shared" si="97"/>
        <v>2021/03</v>
      </c>
      <c r="F6221">
        <v>40490022.3223354</v>
      </c>
      <c r="G6221">
        <v>8.6765681416796539E-2</v>
      </c>
      <c r="H6221" t="s">
        <v>13</v>
      </c>
      <c r="I6221">
        <v>2021</v>
      </c>
      <c r="J6221" t="s">
        <v>727</v>
      </c>
      <c r="K6221">
        <v>71081748.728236675</v>
      </c>
      <c r="L6221">
        <v>1.7555374052986394</v>
      </c>
      <c r="M6221" t="s">
        <v>33</v>
      </c>
    </row>
    <row r="6222" spans="1:13" x14ac:dyDescent="0.3">
      <c r="A6222">
        <v>25</v>
      </c>
      <c r="B6222" t="s">
        <v>723</v>
      </c>
      <c r="C6222" s="1">
        <v>44228</v>
      </c>
      <c r="D6222" t="s">
        <v>75</v>
      </c>
      <c r="E6222" t="str">
        <f t="shared" si="97"/>
        <v>2021/02</v>
      </c>
      <c r="F6222">
        <v>37124974.116798997</v>
      </c>
      <c r="G6222">
        <v>0.16719282745919242</v>
      </c>
      <c r="H6222" t="s">
        <v>13</v>
      </c>
      <c r="I6222">
        <v>2021</v>
      </c>
      <c r="J6222" t="s">
        <v>727</v>
      </c>
      <c r="K6222">
        <v>71081748.728236675</v>
      </c>
      <c r="L6222">
        <v>1.9146612332874944</v>
      </c>
      <c r="M6222" t="s">
        <v>33</v>
      </c>
    </row>
    <row r="6223" spans="1:13" x14ac:dyDescent="0.3">
      <c r="A6223">
        <v>25</v>
      </c>
      <c r="B6223" t="s">
        <v>723</v>
      </c>
      <c r="C6223" s="1">
        <v>44197</v>
      </c>
      <c r="D6223" t="s">
        <v>76</v>
      </c>
      <c r="E6223" t="str">
        <f t="shared" si="97"/>
        <v>2021/01</v>
      </c>
      <c r="F6223">
        <v>31409081.551176898</v>
      </c>
      <c r="G6223">
        <v>-9.7974083613073457E-2</v>
      </c>
      <c r="H6223" t="s">
        <v>13</v>
      </c>
      <c r="I6223">
        <v>2021</v>
      </c>
      <c r="J6223" t="s">
        <v>727</v>
      </c>
      <c r="K6223">
        <v>71081748.728236675</v>
      </c>
      <c r="L6223">
        <v>2.2630954239275818</v>
      </c>
      <c r="M6223" t="s">
        <v>33</v>
      </c>
    </row>
    <row r="6224" spans="1:13" x14ac:dyDescent="0.3">
      <c r="A6224">
        <v>25</v>
      </c>
      <c r="B6224" t="s">
        <v>723</v>
      </c>
      <c r="C6224" s="1">
        <v>44166</v>
      </c>
      <c r="D6224" t="s">
        <v>77</v>
      </c>
      <c r="E6224" t="str">
        <f t="shared" si="97"/>
        <v>2020/12</v>
      </c>
      <c r="F6224">
        <v>34642150.254382402</v>
      </c>
      <c r="G6224">
        <v>2.2902129373740827E-2</v>
      </c>
      <c r="H6224" t="s">
        <v>13</v>
      </c>
      <c r="I6224">
        <v>2020</v>
      </c>
      <c r="J6224" t="s">
        <v>728</v>
      </c>
      <c r="K6224">
        <v>65975994.284959212</v>
      </c>
      <c r="L6224">
        <v>1.9045005520872056</v>
      </c>
      <c r="M6224" t="s">
        <v>33</v>
      </c>
    </row>
    <row r="6225" spans="1:13" x14ac:dyDescent="0.3">
      <c r="A6225">
        <v>25</v>
      </c>
      <c r="B6225" t="s">
        <v>723</v>
      </c>
      <c r="C6225" s="1">
        <v>44136</v>
      </c>
      <c r="D6225" t="s">
        <v>79</v>
      </c>
      <c r="E6225" t="str">
        <f t="shared" si="97"/>
        <v>2020/11</v>
      </c>
      <c r="F6225">
        <v>33857787.321542896</v>
      </c>
      <c r="G6225">
        <v>0.24000437637327413</v>
      </c>
      <c r="H6225" t="s">
        <v>13</v>
      </c>
      <c r="I6225">
        <v>2020</v>
      </c>
      <c r="J6225" t="s">
        <v>728</v>
      </c>
      <c r="K6225">
        <v>65975994.284959212</v>
      </c>
      <c r="L6225">
        <v>1.9486209674127248</v>
      </c>
      <c r="M6225" t="s">
        <v>33</v>
      </c>
    </row>
    <row r="6226" spans="1:13" x14ac:dyDescent="0.3">
      <c r="A6226">
        <v>25</v>
      </c>
      <c r="B6226" t="s">
        <v>723</v>
      </c>
      <c r="C6226" s="1">
        <v>44105</v>
      </c>
      <c r="D6226" t="s">
        <v>80</v>
      </c>
      <c r="E6226" t="str">
        <f t="shared" si="97"/>
        <v>2020/10</v>
      </c>
      <c r="F6226">
        <v>26633362.263401698</v>
      </c>
      <c r="G6226">
        <v>6.1626187429907602E-2</v>
      </c>
      <c r="H6226" t="s">
        <v>13</v>
      </c>
      <c r="I6226">
        <v>2020</v>
      </c>
      <c r="J6226" t="s">
        <v>728</v>
      </c>
      <c r="K6226">
        <v>65975994.284959212</v>
      </c>
      <c r="L6226">
        <v>2.4771935902220008</v>
      </c>
      <c r="M6226" t="s">
        <v>33</v>
      </c>
    </row>
    <row r="6227" spans="1:13" x14ac:dyDescent="0.3">
      <c r="A6227">
        <v>25</v>
      </c>
      <c r="B6227" t="s">
        <v>723</v>
      </c>
      <c r="C6227" s="1">
        <v>44075</v>
      </c>
      <c r="D6227" t="s">
        <v>81</v>
      </c>
      <c r="E6227" t="str">
        <f t="shared" si="97"/>
        <v>2020/09</v>
      </c>
      <c r="F6227">
        <v>25041600.524743699</v>
      </c>
      <c r="G6227">
        <v>-7.2769113171132854E-2</v>
      </c>
      <c r="H6227" t="s">
        <v>13</v>
      </c>
      <c r="I6227">
        <v>2020</v>
      </c>
      <c r="J6227" t="s">
        <v>728</v>
      </c>
      <c r="K6227">
        <v>65975994.284959212</v>
      </c>
      <c r="L6227">
        <v>2.6346556490975122</v>
      </c>
      <c r="M6227" t="s">
        <v>33</v>
      </c>
    </row>
    <row r="6228" spans="1:13" x14ac:dyDescent="0.3">
      <c r="A6228">
        <v>25</v>
      </c>
      <c r="B6228" t="s">
        <v>723</v>
      </c>
      <c r="C6228" s="1">
        <v>44044</v>
      </c>
      <c r="D6228" t="s">
        <v>82</v>
      </c>
      <c r="E6228" t="str">
        <f t="shared" si="97"/>
        <v>2020/08</v>
      </c>
      <c r="F6228">
        <v>26931795.462930799</v>
      </c>
      <c r="G6228">
        <v>7.5820064117465252E-2</v>
      </c>
      <c r="H6228" t="s">
        <v>13</v>
      </c>
      <c r="I6228">
        <v>2020</v>
      </c>
      <c r="J6228" t="s">
        <v>728</v>
      </c>
      <c r="K6228">
        <v>65975994.284959212</v>
      </c>
      <c r="L6228">
        <v>2.4497436264793135</v>
      </c>
      <c r="M6228" t="s">
        <v>33</v>
      </c>
    </row>
    <row r="6229" spans="1:13" x14ac:dyDescent="0.3">
      <c r="A6229">
        <v>25</v>
      </c>
      <c r="B6229" t="s">
        <v>723</v>
      </c>
      <c r="C6229" s="1">
        <v>44013</v>
      </c>
      <c r="D6229" t="s">
        <v>83</v>
      </c>
      <c r="E6229" t="str">
        <f t="shared" si="97"/>
        <v>2020/07</v>
      </c>
      <c r="F6229">
        <v>24965316.258874699</v>
      </c>
      <c r="G6229">
        <v>-0.17044512137170625</v>
      </c>
      <c r="H6229" t="s">
        <v>13</v>
      </c>
      <c r="I6229">
        <v>2020</v>
      </c>
      <c r="J6229" t="s">
        <v>728</v>
      </c>
      <c r="K6229">
        <v>65975994.284959212</v>
      </c>
      <c r="L6229">
        <v>2.6427061288080416</v>
      </c>
      <c r="M6229" t="s">
        <v>33</v>
      </c>
    </row>
    <row r="6230" spans="1:13" x14ac:dyDescent="0.3">
      <c r="A6230">
        <v>25</v>
      </c>
      <c r="B6230" t="s">
        <v>723</v>
      </c>
      <c r="C6230" s="1">
        <v>43983</v>
      </c>
      <c r="D6230" t="s">
        <v>84</v>
      </c>
      <c r="E6230" t="str">
        <f t="shared" si="97"/>
        <v>2020/06</v>
      </c>
      <c r="F6230">
        <v>29604685.2220884</v>
      </c>
      <c r="G6230">
        <v>4.2904156991990267E-2</v>
      </c>
      <c r="H6230" t="s">
        <v>13</v>
      </c>
      <c r="I6230">
        <v>2020</v>
      </c>
      <c r="J6230" t="s">
        <v>728</v>
      </c>
      <c r="K6230">
        <v>65975994.284959212</v>
      </c>
      <c r="L6230">
        <v>2.2285659783247334</v>
      </c>
      <c r="M6230" t="s">
        <v>33</v>
      </c>
    </row>
    <row r="6231" spans="1:13" x14ac:dyDescent="0.3">
      <c r="A6231">
        <v>25</v>
      </c>
      <c r="B6231" t="s">
        <v>723</v>
      </c>
      <c r="C6231" s="1">
        <v>43952</v>
      </c>
      <c r="D6231" t="s">
        <v>85</v>
      </c>
      <c r="E6231" t="str">
        <f t="shared" si="97"/>
        <v>2020/05</v>
      </c>
      <c r="F6231">
        <v>28361383.283614799</v>
      </c>
      <c r="G6231">
        <v>-7.2125703111746126E-2</v>
      </c>
      <c r="H6231" t="s">
        <v>13</v>
      </c>
      <c r="I6231">
        <v>2020</v>
      </c>
      <c r="J6231" t="s">
        <v>728</v>
      </c>
      <c r="K6231">
        <v>65975994.284959212</v>
      </c>
      <c r="L6231">
        <v>2.3262615093628201</v>
      </c>
      <c r="M6231" t="s">
        <v>33</v>
      </c>
    </row>
    <row r="6232" spans="1:13" x14ac:dyDescent="0.3">
      <c r="A6232">
        <v>25</v>
      </c>
      <c r="B6232" t="s">
        <v>723</v>
      </c>
      <c r="C6232" s="1">
        <v>43922</v>
      </c>
      <c r="D6232" t="s">
        <v>86</v>
      </c>
      <c r="E6232" t="str">
        <f t="shared" si="97"/>
        <v>2020/04</v>
      </c>
      <c r="F6232">
        <v>30482543.6205444</v>
      </c>
      <c r="G6232">
        <v>7.6356860400292915E-3</v>
      </c>
      <c r="H6232" t="s">
        <v>13</v>
      </c>
      <c r="I6232">
        <v>2020</v>
      </c>
      <c r="J6232" t="s">
        <v>728</v>
      </c>
      <c r="K6232">
        <v>65975994.284959212</v>
      </c>
      <c r="L6232">
        <v>2.1643861190275864</v>
      </c>
      <c r="M6232" t="s">
        <v>33</v>
      </c>
    </row>
    <row r="6233" spans="1:13" x14ac:dyDescent="0.3">
      <c r="A6233">
        <v>25</v>
      </c>
      <c r="B6233" t="s">
        <v>723</v>
      </c>
      <c r="C6233" s="1">
        <v>43891</v>
      </c>
      <c r="D6233" t="s">
        <v>87</v>
      </c>
      <c r="E6233" t="str">
        <f t="shared" si="97"/>
        <v>2020/03</v>
      </c>
      <c r="F6233">
        <v>30250674.852878802</v>
      </c>
      <c r="G6233">
        <v>-0.44805151307988983</v>
      </c>
      <c r="H6233" t="s">
        <v>13</v>
      </c>
      <c r="I6233">
        <v>2020</v>
      </c>
      <c r="J6233" t="s">
        <v>728</v>
      </c>
      <c r="K6233">
        <v>65975994.284959212</v>
      </c>
      <c r="L6233">
        <v>2.1809759486631952</v>
      </c>
      <c r="M6233" t="s">
        <v>33</v>
      </c>
    </row>
    <row r="6234" spans="1:13" x14ac:dyDescent="0.3">
      <c r="A6234">
        <v>25</v>
      </c>
      <c r="B6234" t="s">
        <v>723</v>
      </c>
      <c r="C6234" s="1">
        <v>43862</v>
      </c>
      <c r="D6234" t="s">
        <v>88</v>
      </c>
      <c r="E6234" t="str">
        <f t="shared" si="97"/>
        <v>2020/02</v>
      </c>
      <c r="F6234">
        <v>47350150.8981506</v>
      </c>
      <c r="G6234">
        <v>-0.12334516327707822</v>
      </c>
      <c r="H6234" t="s">
        <v>13</v>
      </c>
      <c r="I6234">
        <v>2020</v>
      </c>
      <c r="J6234" t="s">
        <v>728</v>
      </c>
      <c r="K6234">
        <v>65975994.284959212</v>
      </c>
      <c r="L6234">
        <v>1.3933639710435664</v>
      </c>
      <c r="M6234" t="s">
        <v>33</v>
      </c>
    </row>
    <row r="6235" spans="1:13" x14ac:dyDescent="0.3">
      <c r="A6235">
        <v>25</v>
      </c>
      <c r="B6235" t="s">
        <v>723</v>
      </c>
      <c r="C6235" s="1">
        <v>43831</v>
      </c>
      <c r="D6235" t="s">
        <v>89</v>
      </c>
      <c r="E6235" t="str">
        <f t="shared" si="97"/>
        <v>2020/01</v>
      </c>
      <c r="F6235">
        <v>53566033.817504197</v>
      </c>
      <c r="G6235">
        <v>-6.9994001978675655E-2</v>
      </c>
      <c r="H6235" t="s">
        <v>13</v>
      </c>
      <c r="I6235">
        <v>2020</v>
      </c>
      <c r="J6235" t="s">
        <v>728</v>
      </c>
      <c r="K6235">
        <v>65975994.284959212</v>
      </c>
      <c r="L6235">
        <v>1.2316759256385286</v>
      </c>
      <c r="M6235" t="s">
        <v>33</v>
      </c>
    </row>
    <row r="6236" spans="1:13" x14ac:dyDescent="0.3">
      <c r="A6236">
        <v>25</v>
      </c>
      <c r="B6236" t="s">
        <v>723</v>
      </c>
      <c r="C6236" s="1">
        <v>43800</v>
      </c>
      <c r="D6236" t="s">
        <v>90</v>
      </c>
      <c r="E6236" t="str">
        <f t="shared" si="97"/>
        <v>2019/12</v>
      </c>
      <c r="F6236">
        <v>57449664.921264596</v>
      </c>
      <c r="G6236">
        <v>2.1955612923671146E-2</v>
      </c>
      <c r="H6236" t="s">
        <v>13</v>
      </c>
      <c r="I6236">
        <v>2019</v>
      </c>
      <c r="J6236" t="s">
        <v>729</v>
      </c>
      <c r="K6236">
        <v>62505235.434335947</v>
      </c>
      <c r="L6236">
        <v>1.0880000000000012</v>
      </c>
      <c r="M6236" t="s">
        <v>33</v>
      </c>
    </row>
    <row r="6237" spans="1:13" x14ac:dyDescent="0.3">
      <c r="A6237">
        <v>25</v>
      </c>
      <c r="B6237" t="s">
        <v>723</v>
      </c>
      <c r="C6237" s="1">
        <v>43770</v>
      </c>
      <c r="D6237" t="s">
        <v>92</v>
      </c>
      <c r="E6237" t="str">
        <f t="shared" si="97"/>
        <v>2019/11</v>
      </c>
      <c r="F6237">
        <v>56202068.306322701</v>
      </c>
      <c r="G6237">
        <v>7.3909979820270949E-2</v>
      </c>
      <c r="H6237" t="s">
        <v>13</v>
      </c>
      <c r="I6237">
        <v>2019</v>
      </c>
      <c r="J6237" t="s">
        <v>729</v>
      </c>
      <c r="K6237">
        <v>62505235.434335947</v>
      </c>
      <c r="L6237">
        <v>1.1121518712382359</v>
      </c>
      <c r="M6237" t="s">
        <v>33</v>
      </c>
    </row>
    <row r="6238" spans="1:13" x14ac:dyDescent="0.3">
      <c r="A6238">
        <v>25</v>
      </c>
      <c r="B6238" t="s">
        <v>723</v>
      </c>
      <c r="C6238" s="1">
        <v>43739</v>
      </c>
      <c r="D6238" t="s">
        <v>93</v>
      </c>
      <c r="E6238" t="str">
        <f t="shared" si="97"/>
        <v>2019/10</v>
      </c>
      <c r="F6238">
        <v>52197968.630443797</v>
      </c>
      <c r="G6238">
        <v>4.8467089589117607E-2</v>
      </c>
      <c r="H6238" t="s">
        <v>13</v>
      </c>
      <c r="I6238">
        <v>2019</v>
      </c>
      <c r="J6238" t="s">
        <v>729</v>
      </c>
      <c r="K6238">
        <v>62505235.434335947</v>
      </c>
      <c r="L6238">
        <v>1.197464902836862</v>
      </c>
      <c r="M6238" t="s">
        <v>33</v>
      </c>
    </row>
    <row r="6239" spans="1:13" x14ac:dyDescent="0.3">
      <c r="A6239">
        <v>25</v>
      </c>
      <c r="B6239" t="s">
        <v>723</v>
      </c>
      <c r="C6239" s="1">
        <v>43709</v>
      </c>
      <c r="D6239" t="s">
        <v>94</v>
      </c>
      <c r="E6239" t="str">
        <f t="shared" si="97"/>
        <v>2019/09</v>
      </c>
      <c r="F6239">
        <v>49728414.468270697</v>
      </c>
      <c r="G6239">
        <v>8.1328496634981082E-2</v>
      </c>
      <c r="H6239" t="s">
        <v>13</v>
      </c>
      <c r="I6239">
        <v>2019</v>
      </c>
      <c r="J6239" t="s">
        <v>729</v>
      </c>
      <c r="K6239">
        <v>62505235.434335947</v>
      </c>
      <c r="L6239">
        <v>1.2569319995958754</v>
      </c>
      <c r="M6239" t="s">
        <v>33</v>
      </c>
    </row>
    <row r="6240" spans="1:13" x14ac:dyDescent="0.3">
      <c r="A6240">
        <v>25</v>
      </c>
      <c r="B6240" t="s">
        <v>723</v>
      </c>
      <c r="C6240" s="1">
        <v>43678</v>
      </c>
      <c r="D6240" t="s">
        <v>95</v>
      </c>
      <c r="E6240" t="str">
        <f t="shared" si="97"/>
        <v>2019/08</v>
      </c>
      <c r="F6240">
        <v>45844167.979473397</v>
      </c>
      <c r="G6240">
        <v>-7.2725976168707102E-2</v>
      </c>
      <c r="H6240" t="s">
        <v>13</v>
      </c>
      <c r="I6240">
        <v>2019</v>
      </c>
      <c r="J6240" t="s">
        <v>729</v>
      </c>
      <c r="K6240">
        <v>62505235.434335947</v>
      </c>
      <c r="L6240">
        <v>1.363428287373925</v>
      </c>
      <c r="M6240" t="s">
        <v>33</v>
      </c>
    </row>
    <row r="6241" spans="1:13" x14ac:dyDescent="0.3">
      <c r="A6241">
        <v>25</v>
      </c>
      <c r="B6241" t="s">
        <v>723</v>
      </c>
      <c r="C6241" s="1">
        <v>43647</v>
      </c>
      <c r="D6241" t="s">
        <v>96</v>
      </c>
      <c r="E6241" t="str">
        <f t="shared" si="97"/>
        <v>2019/07</v>
      </c>
      <c r="F6241">
        <v>49302459.534906097</v>
      </c>
      <c r="G6241">
        <v>-6.360321049491513E-2</v>
      </c>
      <c r="H6241" t="s">
        <v>13</v>
      </c>
      <c r="I6241">
        <v>2019</v>
      </c>
      <c r="J6241" t="s">
        <v>729</v>
      </c>
      <c r="K6241">
        <v>62505235.434335947</v>
      </c>
      <c r="L6241">
        <v>1.267791425092744</v>
      </c>
      <c r="M6241" t="s">
        <v>33</v>
      </c>
    </row>
    <row r="6242" spans="1:13" x14ac:dyDescent="0.3">
      <c r="A6242">
        <v>25</v>
      </c>
      <c r="B6242" t="s">
        <v>723</v>
      </c>
      <c r="C6242" s="1">
        <v>43617</v>
      </c>
      <c r="D6242" t="s">
        <v>97</v>
      </c>
      <c r="E6242" t="str">
        <f t="shared" si="97"/>
        <v>2019/06</v>
      </c>
      <c r="F6242">
        <v>52540125.843323603</v>
      </c>
      <c r="G6242">
        <v>-1.438940250684536E-2</v>
      </c>
      <c r="H6242" t="s">
        <v>13</v>
      </c>
      <c r="I6242">
        <v>2019</v>
      </c>
      <c r="J6242" t="s">
        <v>729</v>
      </c>
      <c r="K6242">
        <v>62505235.434335947</v>
      </c>
      <c r="L6242">
        <v>1.189666648700626</v>
      </c>
      <c r="M6242" t="s">
        <v>33</v>
      </c>
    </row>
    <row r="6243" spans="1:13" x14ac:dyDescent="0.3">
      <c r="A6243">
        <v>25</v>
      </c>
      <c r="B6243" t="s">
        <v>723</v>
      </c>
      <c r="C6243" s="1">
        <v>43586</v>
      </c>
      <c r="D6243" t="s">
        <v>98</v>
      </c>
      <c r="E6243" t="str">
        <f t="shared" si="97"/>
        <v>2019/05</v>
      </c>
      <c r="F6243">
        <v>53301612.390980698</v>
      </c>
      <c r="G6243">
        <v>-8.7274068543524236E-2</v>
      </c>
      <c r="H6243" t="s">
        <v>13</v>
      </c>
      <c r="I6243">
        <v>2019</v>
      </c>
      <c r="J6243" t="s">
        <v>729</v>
      </c>
      <c r="K6243">
        <v>62505235.434335947</v>
      </c>
      <c r="L6243">
        <v>1.1726706309716179</v>
      </c>
      <c r="M6243" t="s">
        <v>33</v>
      </c>
    </row>
    <row r="6244" spans="1:13" x14ac:dyDescent="0.3">
      <c r="A6244">
        <v>25</v>
      </c>
      <c r="B6244" t="s">
        <v>723</v>
      </c>
      <c r="C6244" s="1">
        <v>43556</v>
      </c>
      <c r="D6244" t="s">
        <v>99</v>
      </c>
      <c r="E6244" t="str">
        <f t="shared" si="97"/>
        <v>2019/04</v>
      </c>
      <c r="F6244">
        <v>58162490.305760801</v>
      </c>
      <c r="G6244">
        <v>1.9659215524834598E-3</v>
      </c>
      <c r="H6244" t="s">
        <v>13</v>
      </c>
      <c r="I6244">
        <v>2019</v>
      </c>
      <c r="J6244" t="s">
        <v>729</v>
      </c>
      <c r="K6244">
        <v>62505235.434335947</v>
      </c>
      <c r="L6244">
        <v>1.0746657356957257</v>
      </c>
      <c r="M6244" t="s">
        <v>33</v>
      </c>
    </row>
    <row r="6245" spans="1:13" x14ac:dyDescent="0.3">
      <c r="A6245">
        <v>25</v>
      </c>
      <c r="B6245" t="s">
        <v>723</v>
      </c>
      <c r="C6245" s="1">
        <v>43525</v>
      </c>
      <c r="D6245" t="s">
        <v>100</v>
      </c>
      <c r="E6245" t="str">
        <f t="shared" si="97"/>
        <v>2019/03</v>
      </c>
      <c r="F6245">
        <v>58048259.733484901</v>
      </c>
      <c r="G6245">
        <v>-2.4488358689912573E-2</v>
      </c>
      <c r="H6245" t="s">
        <v>13</v>
      </c>
      <c r="I6245">
        <v>2019</v>
      </c>
      <c r="J6245" t="s">
        <v>729</v>
      </c>
      <c r="K6245">
        <v>62505235.434335947</v>
      </c>
      <c r="L6245">
        <v>1.0767805222984155</v>
      </c>
      <c r="M6245" t="s">
        <v>33</v>
      </c>
    </row>
    <row r="6246" spans="1:13" x14ac:dyDescent="0.3">
      <c r="A6246">
        <v>25</v>
      </c>
      <c r="B6246" t="s">
        <v>723</v>
      </c>
      <c r="C6246" s="1">
        <v>43497</v>
      </c>
      <c r="D6246" t="s">
        <v>101</v>
      </c>
      <c r="E6246" t="str">
        <f t="shared" si="97"/>
        <v>2019/02</v>
      </c>
      <c r="F6246">
        <v>59487314.469834097</v>
      </c>
      <c r="G6246">
        <v>9.544679879909411E-2</v>
      </c>
      <c r="H6246" t="s">
        <v>13</v>
      </c>
      <c r="I6246">
        <v>2019</v>
      </c>
      <c r="J6246" t="s">
        <v>729</v>
      </c>
      <c r="K6246">
        <v>62505235.434335947</v>
      </c>
      <c r="L6246">
        <v>1.0507321769590428</v>
      </c>
      <c r="M6246" t="s">
        <v>33</v>
      </c>
    </row>
    <row r="6247" spans="1:13" x14ac:dyDescent="0.3">
      <c r="A6247">
        <v>25</v>
      </c>
      <c r="B6247" t="s">
        <v>723</v>
      </c>
      <c r="C6247" s="1">
        <v>43466</v>
      </c>
      <c r="D6247" t="s">
        <v>102</v>
      </c>
      <c r="E6247" t="str">
        <f t="shared" si="97"/>
        <v>2019/01</v>
      </c>
      <c r="F6247">
        <v>54071989.025329404</v>
      </c>
      <c r="G6247">
        <v>0.14348814965099949</v>
      </c>
      <c r="H6247" t="s">
        <v>13</v>
      </c>
      <c r="I6247">
        <v>2019</v>
      </c>
      <c r="J6247" t="s">
        <v>729</v>
      </c>
      <c r="K6247">
        <v>62505235.434335947</v>
      </c>
      <c r="L6247">
        <v>1.155963310413014</v>
      </c>
      <c r="M6247" t="s">
        <v>33</v>
      </c>
    </row>
    <row r="6248" spans="1:13" x14ac:dyDescent="0.3">
      <c r="A6248">
        <v>25</v>
      </c>
      <c r="B6248" t="s">
        <v>723</v>
      </c>
      <c r="C6248" s="1">
        <v>43435</v>
      </c>
      <c r="D6248" t="s">
        <v>103</v>
      </c>
      <c r="E6248" t="str">
        <f t="shared" si="97"/>
        <v>2018/12</v>
      </c>
      <c r="F6248">
        <v>46844243.917489201</v>
      </c>
      <c r="G6248">
        <v>-6.5385090628331782E-2</v>
      </c>
      <c r="H6248" t="s">
        <v>13</v>
      </c>
      <c r="I6248">
        <v>2018</v>
      </c>
      <c r="J6248" t="s">
        <v>730</v>
      </c>
      <c r="K6248">
        <v>63422682.941368327</v>
      </c>
      <c r="L6248">
        <v>1.3539055738220507</v>
      </c>
      <c r="M6248" t="s">
        <v>33</v>
      </c>
    </row>
    <row r="6249" spans="1:13" x14ac:dyDescent="0.3">
      <c r="A6249">
        <v>25</v>
      </c>
      <c r="B6249" t="s">
        <v>723</v>
      </c>
      <c r="C6249" s="1">
        <v>43405</v>
      </c>
      <c r="D6249" t="s">
        <v>105</v>
      </c>
      <c r="E6249" t="str">
        <f t="shared" si="97"/>
        <v>2018/11</v>
      </c>
      <c r="F6249">
        <v>50009512.1238501</v>
      </c>
      <c r="G6249">
        <v>-3.2823783861200724E-2</v>
      </c>
      <c r="H6249" t="s">
        <v>13</v>
      </c>
      <c r="I6249">
        <v>2018</v>
      </c>
      <c r="J6249" t="s">
        <v>730</v>
      </c>
      <c r="K6249">
        <v>63422682.941368327</v>
      </c>
      <c r="L6249">
        <v>1.2682123909607455</v>
      </c>
      <c r="M6249" t="s">
        <v>33</v>
      </c>
    </row>
    <row r="6250" spans="1:13" x14ac:dyDescent="0.3">
      <c r="A6250">
        <v>25</v>
      </c>
      <c r="B6250" t="s">
        <v>723</v>
      </c>
      <c r="C6250" s="1">
        <v>43374</v>
      </c>
      <c r="D6250" t="s">
        <v>106</v>
      </c>
      <c r="E6250" t="str">
        <f t="shared" si="97"/>
        <v>2018/10</v>
      </c>
      <c r="F6250">
        <v>51678250.878563203</v>
      </c>
      <c r="G6250">
        <v>-3.5199795401141369E-2</v>
      </c>
      <c r="H6250" t="s">
        <v>13</v>
      </c>
      <c r="I6250">
        <v>2018</v>
      </c>
      <c r="J6250" t="s">
        <v>730</v>
      </c>
      <c r="K6250">
        <v>63422682.941368327</v>
      </c>
      <c r="L6250">
        <v>1.2272606340799523</v>
      </c>
      <c r="M6250" t="s">
        <v>33</v>
      </c>
    </row>
    <row r="6251" spans="1:13" x14ac:dyDescent="0.3">
      <c r="A6251">
        <v>25</v>
      </c>
      <c r="B6251" t="s">
        <v>723</v>
      </c>
      <c r="C6251" s="1">
        <v>43344</v>
      </c>
      <c r="D6251" t="s">
        <v>107</v>
      </c>
      <c r="E6251" t="str">
        <f t="shared" si="97"/>
        <v>2018/09</v>
      </c>
      <c r="F6251">
        <v>53529709.047489896</v>
      </c>
      <c r="G6251">
        <v>-4.0934174165123486E-4</v>
      </c>
      <c r="H6251" t="s">
        <v>13</v>
      </c>
      <c r="I6251">
        <v>2018</v>
      </c>
      <c r="J6251" t="s">
        <v>730</v>
      </c>
      <c r="K6251">
        <v>63422682.941368327</v>
      </c>
      <c r="L6251">
        <v>1.1848127716349381</v>
      </c>
      <c r="M6251" t="s">
        <v>33</v>
      </c>
    </row>
    <row r="6252" spans="1:13" x14ac:dyDescent="0.3">
      <c r="A6252">
        <v>25</v>
      </c>
      <c r="B6252" t="s">
        <v>723</v>
      </c>
      <c r="C6252" s="1">
        <v>43313</v>
      </c>
      <c r="D6252" t="s">
        <v>108</v>
      </c>
      <c r="E6252" t="str">
        <f t="shared" si="97"/>
        <v>2018/08</v>
      </c>
      <c r="F6252">
        <v>53551625.477170199</v>
      </c>
      <c r="G6252">
        <v>-5.5979884085586649E-2</v>
      </c>
      <c r="H6252" t="s">
        <v>13</v>
      </c>
      <c r="I6252">
        <v>2018</v>
      </c>
      <c r="J6252" t="s">
        <v>730</v>
      </c>
      <c r="K6252">
        <v>63422682.941368327</v>
      </c>
      <c r="L6252">
        <v>1.1843278775619295</v>
      </c>
      <c r="M6252" t="s">
        <v>33</v>
      </c>
    </row>
    <row r="6253" spans="1:13" x14ac:dyDescent="0.3">
      <c r="A6253">
        <v>25</v>
      </c>
      <c r="B6253" t="s">
        <v>723</v>
      </c>
      <c r="C6253" s="1">
        <v>43282</v>
      </c>
      <c r="D6253" t="s">
        <v>109</v>
      </c>
      <c r="E6253" t="str">
        <f t="shared" si="97"/>
        <v>2018/07</v>
      </c>
      <c r="F6253">
        <v>56634935.790005803</v>
      </c>
      <c r="G6253">
        <v>-1.6528742526487231E-2</v>
      </c>
      <c r="H6253" t="s">
        <v>13</v>
      </c>
      <c r="I6253">
        <v>2018</v>
      </c>
      <c r="J6253" t="s">
        <v>730</v>
      </c>
      <c r="K6253">
        <v>63422682.941368327</v>
      </c>
      <c r="L6253">
        <v>1.1198508845587909</v>
      </c>
      <c r="M6253" t="s">
        <v>33</v>
      </c>
    </row>
    <row r="6254" spans="1:13" x14ac:dyDescent="0.3">
      <c r="A6254">
        <v>25</v>
      </c>
      <c r="B6254" t="s">
        <v>723</v>
      </c>
      <c r="C6254" s="1">
        <v>43252</v>
      </c>
      <c r="D6254" t="s">
        <v>110</v>
      </c>
      <c r="E6254" t="str">
        <f t="shared" si="97"/>
        <v>2018/06</v>
      </c>
      <c r="F6254">
        <v>57578819.175481901</v>
      </c>
      <c r="G6254">
        <v>-4.8808876287083601E-3</v>
      </c>
      <c r="H6254" t="s">
        <v>13</v>
      </c>
      <c r="I6254">
        <v>2018</v>
      </c>
      <c r="J6254" t="s">
        <v>730</v>
      </c>
      <c r="K6254">
        <v>63422682.941368327</v>
      </c>
      <c r="L6254">
        <v>1.1014932895389222</v>
      </c>
      <c r="M6254" t="s">
        <v>33</v>
      </c>
    </row>
    <row r="6255" spans="1:13" x14ac:dyDescent="0.3">
      <c r="A6255">
        <v>25</v>
      </c>
      <c r="B6255" t="s">
        <v>723</v>
      </c>
      <c r="C6255" s="1">
        <v>43221</v>
      </c>
      <c r="D6255" t="s">
        <v>111</v>
      </c>
      <c r="E6255" t="str">
        <f t="shared" si="97"/>
        <v>2018/05</v>
      </c>
      <c r="F6255">
        <v>57860541.8908379</v>
      </c>
      <c r="G6255">
        <v>-2.100870949832238E-2</v>
      </c>
      <c r="H6255" t="s">
        <v>13</v>
      </c>
      <c r="I6255">
        <v>2018</v>
      </c>
      <c r="J6255" t="s">
        <v>730</v>
      </c>
      <c r="K6255">
        <v>63422682.941368327</v>
      </c>
      <c r="L6255">
        <v>1.0961301237210013</v>
      </c>
      <c r="M6255" t="s">
        <v>33</v>
      </c>
    </row>
    <row r="6256" spans="1:13" x14ac:dyDescent="0.3">
      <c r="A6256">
        <v>25</v>
      </c>
      <c r="B6256" t="s">
        <v>723</v>
      </c>
      <c r="C6256" s="1">
        <v>43191</v>
      </c>
      <c r="D6256" t="s">
        <v>112</v>
      </c>
      <c r="E6256" t="str">
        <f t="shared" si="97"/>
        <v>2018/04</v>
      </c>
      <c r="F6256">
        <v>59088975.931716301</v>
      </c>
      <c r="G6256">
        <v>-2.5352501166818957E-3</v>
      </c>
      <c r="H6256" t="s">
        <v>13</v>
      </c>
      <c r="I6256">
        <v>2018</v>
      </c>
      <c r="J6256" t="s">
        <v>730</v>
      </c>
      <c r="K6256">
        <v>63422682.941368327</v>
      </c>
      <c r="L6256">
        <v>1.0733420564719229</v>
      </c>
      <c r="M6256" t="s">
        <v>33</v>
      </c>
    </row>
    <row r="6257" spans="1:13" x14ac:dyDescent="0.3">
      <c r="A6257">
        <v>25</v>
      </c>
      <c r="B6257" t="s">
        <v>723</v>
      </c>
      <c r="C6257" s="1">
        <v>43160</v>
      </c>
      <c r="D6257" t="s">
        <v>113</v>
      </c>
      <c r="E6257" t="str">
        <f t="shared" si="97"/>
        <v>2018/03</v>
      </c>
      <c r="F6257">
        <v>59238971.322416499</v>
      </c>
      <c r="G6257">
        <v>-6.09819243569419E-2</v>
      </c>
      <c r="H6257" t="s">
        <v>13</v>
      </c>
      <c r="I6257">
        <v>2018</v>
      </c>
      <c r="J6257" t="s">
        <v>730</v>
      </c>
      <c r="K6257">
        <v>63422682.941368327</v>
      </c>
      <c r="L6257">
        <v>1.0706243124341472</v>
      </c>
      <c r="M6257" t="s">
        <v>33</v>
      </c>
    </row>
    <row r="6258" spans="1:13" x14ac:dyDescent="0.3">
      <c r="A6258">
        <v>25</v>
      </c>
      <c r="B6258" t="s">
        <v>723</v>
      </c>
      <c r="C6258" s="1">
        <v>43132</v>
      </c>
      <c r="D6258" t="s">
        <v>114</v>
      </c>
      <c r="E6258" t="str">
        <f t="shared" si="97"/>
        <v>2018/02</v>
      </c>
      <c r="F6258">
        <v>62963900.172891699</v>
      </c>
      <c r="G6258">
        <v>-1.0041687947660562E-2</v>
      </c>
      <c r="H6258" t="s">
        <v>13</v>
      </c>
      <c r="I6258">
        <v>2018</v>
      </c>
      <c r="J6258" t="s">
        <v>730</v>
      </c>
      <c r="K6258">
        <v>63422682.941368327</v>
      </c>
      <c r="L6258">
        <v>1.0072864413928753</v>
      </c>
      <c r="M6258" t="s">
        <v>33</v>
      </c>
    </row>
    <row r="6259" spans="1:13" x14ac:dyDescent="0.3">
      <c r="A6259">
        <v>25</v>
      </c>
      <c r="B6259" t="s">
        <v>723</v>
      </c>
      <c r="C6259" s="1">
        <v>43101</v>
      </c>
      <c r="D6259" t="s">
        <v>115</v>
      </c>
      <c r="E6259" t="str">
        <f t="shared" si="97"/>
        <v>2018/01</v>
      </c>
      <c r="F6259">
        <v>63599349.160975799</v>
      </c>
      <c r="G6259">
        <v>-3.9863037156494002E-2</v>
      </c>
      <c r="H6259" t="s">
        <v>13</v>
      </c>
      <c r="I6259">
        <v>2018</v>
      </c>
      <c r="J6259" t="s">
        <v>730</v>
      </c>
      <c r="K6259">
        <v>63422682.941368327</v>
      </c>
      <c r="L6259">
        <v>0.99722220082535262</v>
      </c>
      <c r="M6259" t="s">
        <v>33</v>
      </c>
    </row>
    <row r="6260" spans="1:13" x14ac:dyDescent="0.3">
      <c r="A6260">
        <v>25</v>
      </c>
      <c r="B6260" t="s">
        <v>723</v>
      </c>
      <c r="C6260" s="1">
        <v>43070</v>
      </c>
      <c r="D6260" t="s">
        <v>116</v>
      </c>
      <c r="E6260" t="str">
        <f t="shared" si="97"/>
        <v>2017/12</v>
      </c>
      <c r="F6260">
        <v>66185822.219144002</v>
      </c>
      <c r="G6260">
        <v>3.0812482999215594E-2</v>
      </c>
      <c r="H6260" t="s">
        <v>13</v>
      </c>
      <c r="I6260">
        <v>2017</v>
      </c>
      <c r="J6260" t="s">
        <v>731</v>
      </c>
      <c r="K6260">
        <v>66127475.661412477</v>
      </c>
      <c r="L6260">
        <v>0.99911844325906629</v>
      </c>
      <c r="M6260" t="s">
        <v>33</v>
      </c>
    </row>
    <row r="6261" spans="1:13" x14ac:dyDescent="0.3">
      <c r="A6261">
        <v>25</v>
      </c>
      <c r="B6261" t="s">
        <v>723</v>
      </c>
      <c r="C6261" s="1">
        <v>43040</v>
      </c>
      <c r="D6261" t="s">
        <v>118</v>
      </c>
      <c r="E6261" t="str">
        <f t="shared" si="97"/>
        <v>2017/11</v>
      </c>
      <c r="F6261">
        <v>64177571.182823002</v>
      </c>
      <c r="G6261">
        <v>-3.4030413248738102E-2</v>
      </c>
      <c r="H6261" t="s">
        <v>13</v>
      </c>
      <c r="I6261">
        <v>2017</v>
      </c>
      <c r="J6261" t="s">
        <v>731</v>
      </c>
      <c r="K6261">
        <v>66127475.661412477</v>
      </c>
      <c r="L6261">
        <v>1.0303829584487512</v>
      </c>
      <c r="M6261" t="s">
        <v>33</v>
      </c>
    </row>
    <row r="6262" spans="1:13" x14ac:dyDescent="0.3">
      <c r="A6262">
        <v>25</v>
      </c>
      <c r="B6262" t="s">
        <v>723</v>
      </c>
      <c r="C6262" s="1">
        <v>43009</v>
      </c>
      <c r="D6262" t="s">
        <v>119</v>
      </c>
      <c r="E6262" t="str">
        <f t="shared" si="97"/>
        <v>2017/10</v>
      </c>
      <c r="F6262">
        <v>66399146.626000904</v>
      </c>
      <c r="G6262">
        <v>8.3113632168095534E-3</v>
      </c>
      <c r="H6262" t="s">
        <v>13</v>
      </c>
      <c r="I6262">
        <v>2017</v>
      </c>
      <c r="J6262" t="s">
        <v>731</v>
      </c>
      <c r="K6262">
        <v>66127475.661412477</v>
      </c>
      <c r="L6262">
        <v>0.99590851722660478</v>
      </c>
      <c r="M6262" t="s">
        <v>33</v>
      </c>
    </row>
    <row r="6263" spans="1:13" x14ac:dyDescent="0.3">
      <c r="A6263">
        <v>25</v>
      </c>
      <c r="B6263" t="s">
        <v>723</v>
      </c>
      <c r="C6263" s="1">
        <v>42979</v>
      </c>
      <c r="D6263" t="s">
        <v>120</v>
      </c>
      <c r="E6263" t="str">
        <f t="shared" si="97"/>
        <v>2017/09</v>
      </c>
      <c r="F6263">
        <v>65849566.245874599</v>
      </c>
      <c r="G6263">
        <v>5.9544089358347457E-2</v>
      </c>
      <c r="H6263" t="s">
        <v>13</v>
      </c>
      <c r="I6263">
        <v>2017</v>
      </c>
      <c r="J6263" t="s">
        <v>731</v>
      </c>
      <c r="K6263">
        <v>66127475.661412477</v>
      </c>
      <c r="L6263">
        <v>1.0042203682025816</v>
      </c>
      <c r="M6263" t="s">
        <v>33</v>
      </c>
    </row>
    <row r="6264" spans="1:13" x14ac:dyDescent="0.3">
      <c r="A6264">
        <v>25</v>
      </c>
      <c r="B6264" t="s">
        <v>723</v>
      </c>
      <c r="C6264" s="1">
        <v>42948</v>
      </c>
      <c r="D6264" t="s">
        <v>121</v>
      </c>
      <c r="E6264" t="str">
        <f t="shared" si="97"/>
        <v>2017/08</v>
      </c>
      <c r="F6264">
        <v>62043065.689173803</v>
      </c>
      <c r="G6264">
        <v>-2.6682132821167326E-2</v>
      </c>
      <c r="H6264" t="s">
        <v>13</v>
      </c>
      <c r="I6264">
        <v>2017</v>
      </c>
      <c r="J6264" t="s">
        <v>731</v>
      </c>
      <c r="K6264">
        <v>66127475.661412477</v>
      </c>
      <c r="L6264">
        <v>1.0658318528729858</v>
      </c>
      <c r="M6264" t="s">
        <v>33</v>
      </c>
    </row>
    <row r="6265" spans="1:13" x14ac:dyDescent="0.3">
      <c r="A6265">
        <v>25</v>
      </c>
      <c r="B6265" t="s">
        <v>723</v>
      </c>
      <c r="C6265" s="1">
        <v>42917</v>
      </c>
      <c r="D6265" t="s">
        <v>122</v>
      </c>
      <c r="E6265" t="str">
        <f t="shared" si="97"/>
        <v>2017/07</v>
      </c>
      <c r="F6265">
        <v>63720790.106512301</v>
      </c>
      <c r="G6265">
        <v>-7.4500841349808651E-3</v>
      </c>
      <c r="H6265" t="s">
        <v>13</v>
      </c>
      <c r="I6265">
        <v>2017</v>
      </c>
      <c r="J6265" t="s">
        <v>731</v>
      </c>
      <c r="K6265">
        <v>66127475.661412477</v>
      </c>
      <c r="L6265">
        <v>1.0377692359256263</v>
      </c>
      <c r="M6265" t="s">
        <v>33</v>
      </c>
    </row>
    <row r="6266" spans="1:13" x14ac:dyDescent="0.3">
      <c r="A6266">
        <v>25</v>
      </c>
      <c r="B6266" t="s">
        <v>723</v>
      </c>
      <c r="C6266" s="1">
        <v>42887</v>
      </c>
      <c r="D6266" t="s">
        <v>123</v>
      </c>
      <c r="E6266" t="str">
        <f t="shared" si="97"/>
        <v>2017/06</v>
      </c>
      <c r="F6266">
        <v>64197288.125167497</v>
      </c>
      <c r="G6266">
        <v>-6.4040466776520089E-2</v>
      </c>
      <c r="H6266" t="s">
        <v>13</v>
      </c>
      <c r="I6266">
        <v>2017</v>
      </c>
      <c r="J6266" t="s">
        <v>731</v>
      </c>
      <c r="K6266">
        <v>66127475.661412477</v>
      </c>
      <c r="L6266">
        <v>1.0300664964613713</v>
      </c>
      <c r="M6266" t="s">
        <v>33</v>
      </c>
    </row>
    <row r="6267" spans="1:13" x14ac:dyDescent="0.3">
      <c r="A6267">
        <v>25</v>
      </c>
      <c r="B6267" t="s">
        <v>723</v>
      </c>
      <c r="C6267" s="1">
        <v>42856</v>
      </c>
      <c r="D6267" t="s">
        <v>124</v>
      </c>
      <c r="E6267" t="str">
        <f t="shared" si="97"/>
        <v>2017/05</v>
      </c>
      <c r="F6267">
        <v>68443010.503314704</v>
      </c>
      <c r="G6267">
        <v>2.4076971234872031E-2</v>
      </c>
      <c r="H6267" t="s">
        <v>13</v>
      </c>
      <c r="I6267">
        <v>2017</v>
      </c>
      <c r="J6267" t="s">
        <v>731</v>
      </c>
      <c r="K6267">
        <v>66127475.661412477</v>
      </c>
      <c r="L6267">
        <v>0.9661684250170427</v>
      </c>
      <c r="M6267" t="s">
        <v>33</v>
      </c>
    </row>
    <row r="6268" spans="1:13" x14ac:dyDescent="0.3">
      <c r="A6268">
        <v>25</v>
      </c>
      <c r="B6268" t="s">
        <v>723</v>
      </c>
      <c r="C6268" s="1">
        <v>42826</v>
      </c>
      <c r="D6268" t="s">
        <v>125</v>
      </c>
      <c r="E6268" t="str">
        <f t="shared" si="97"/>
        <v>2017/04</v>
      </c>
      <c r="F6268">
        <v>66814790.072367497</v>
      </c>
      <c r="G6268">
        <v>4.2509279793233282E-2</v>
      </c>
      <c r="H6268" t="s">
        <v>13</v>
      </c>
      <c r="I6268">
        <v>2017</v>
      </c>
      <c r="J6268" t="s">
        <v>731</v>
      </c>
      <c r="K6268">
        <v>66127475.661412477</v>
      </c>
      <c r="L6268">
        <v>0.98971313970738239</v>
      </c>
      <c r="M6268" t="s">
        <v>33</v>
      </c>
    </row>
    <row r="6269" spans="1:13" x14ac:dyDescent="0.3">
      <c r="A6269">
        <v>25</v>
      </c>
      <c r="B6269" t="s">
        <v>723</v>
      </c>
      <c r="C6269" s="1">
        <v>42795</v>
      </c>
      <c r="D6269" t="s">
        <v>126</v>
      </c>
      <c r="E6269" t="str">
        <f t="shared" si="97"/>
        <v>2017/03</v>
      </c>
      <c r="F6269">
        <v>64034063.535513997</v>
      </c>
      <c r="G6269">
        <v>-3.482086073672843E-2</v>
      </c>
      <c r="H6269" t="s">
        <v>13</v>
      </c>
      <c r="I6269">
        <v>2017</v>
      </c>
      <c r="J6269" t="s">
        <v>731</v>
      </c>
      <c r="K6269">
        <v>66127475.661412477</v>
      </c>
      <c r="L6269">
        <v>1.0326921642999816</v>
      </c>
      <c r="M6269" t="s">
        <v>33</v>
      </c>
    </row>
    <row r="6270" spans="1:13" x14ac:dyDescent="0.3">
      <c r="A6270">
        <v>25</v>
      </c>
      <c r="B6270" t="s">
        <v>723</v>
      </c>
      <c r="C6270" s="1">
        <v>42767</v>
      </c>
      <c r="D6270" t="s">
        <v>127</v>
      </c>
      <c r="E6270" t="str">
        <f t="shared" si="97"/>
        <v>2017/02</v>
      </c>
      <c r="F6270">
        <v>66303059.686715499</v>
      </c>
      <c r="G6270">
        <v>5.7210086073021964E-2</v>
      </c>
      <c r="H6270" t="s">
        <v>13</v>
      </c>
      <c r="I6270">
        <v>2017</v>
      </c>
      <c r="J6270" t="s">
        <v>731</v>
      </c>
      <c r="K6270">
        <v>66127475.661412477</v>
      </c>
      <c r="L6270">
        <v>0.99735179603878521</v>
      </c>
      <c r="M6270" t="s">
        <v>33</v>
      </c>
    </row>
    <row r="6271" spans="1:13" x14ac:dyDescent="0.3">
      <c r="A6271">
        <v>25</v>
      </c>
      <c r="B6271" t="s">
        <v>723</v>
      </c>
      <c r="C6271" s="1">
        <v>42736</v>
      </c>
      <c r="D6271" t="s">
        <v>129</v>
      </c>
      <c r="E6271" t="str">
        <f t="shared" si="97"/>
        <v>2017/01</v>
      </c>
      <c r="F6271">
        <v>62616320.762071401</v>
      </c>
      <c r="G6271">
        <v>0.13176301712511113</v>
      </c>
      <c r="H6271" t="s">
        <v>13</v>
      </c>
      <c r="I6271">
        <v>2017</v>
      </c>
      <c r="J6271" t="s">
        <v>731</v>
      </c>
      <c r="K6271">
        <v>66127475.661412477</v>
      </c>
      <c r="L6271">
        <v>1.0560741170450227</v>
      </c>
      <c r="M6271" t="s">
        <v>33</v>
      </c>
    </row>
    <row r="6272" spans="1:13" x14ac:dyDescent="0.3">
      <c r="A6272">
        <v>25</v>
      </c>
      <c r="B6272" t="s">
        <v>723</v>
      </c>
      <c r="C6272" s="1">
        <v>42705</v>
      </c>
      <c r="D6272" t="s">
        <v>130</v>
      </c>
      <c r="E6272" t="str">
        <f t="shared" si="97"/>
        <v>2016/12</v>
      </c>
      <c r="F6272">
        <v>54886254.4060954</v>
      </c>
      <c r="G6272">
        <v>7.712734916969434E-2</v>
      </c>
      <c r="H6272" t="s">
        <v>13</v>
      </c>
      <c r="I6272">
        <v>2016</v>
      </c>
      <c r="J6272" t="s">
        <v>732</v>
      </c>
      <c r="K6272">
        <v>59531087.902427107</v>
      </c>
      <c r="L6272">
        <v>1.0846265343953927</v>
      </c>
      <c r="M6272" t="s">
        <v>33</v>
      </c>
    </row>
    <row r="6273" spans="1:13" x14ac:dyDescent="0.3">
      <c r="A6273">
        <v>25</v>
      </c>
      <c r="B6273" t="s">
        <v>723</v>
      </c>
      <c r="C6273" s="1">
        <v>42675</v>
      </c>
      <c r="D6273" t="s">
        <v>132</v>
      </c>
      <c r="E6273" t="str">
        <f t="shared" si="97"/>
        <v>2016/11</v>
      </c>
      <c r="F6273">
        <v>50812154.759301104</v>
      </c>
      <c r="G6273">
        <v>1.0596813973108314E-2</v>
      </c>
      <c r="H6273" t="s">
        <v>13</v>
      </c>
      <c r="I6273">
        <v>2016</v>
      </c>
      <c r="J6273" t="s">
        <v>732</v>
      </c>
      <c r="K6273">
        <v>59531087.902427107</v>
      </c>
      <c r="L6273">
        <v>1.1715914860219545</v>
      </c>
      <c r="M6273" t="s">
        <v>33</v>
      </c>
    </row>
    <row r="6274" spans="1:13" x14ac:dyDescent="0.3">
      <c r="A6274">
        <v>25</v>
      </c>
      <c r="B6274" t="s">
        <v>723</v>
      </c>
      <c r="C6274" s="1">
        <v>42644</v>
      </c>
      <c r="D6274" t="s">
        <v>133</v>
      </c>
      <c r="E6274" t="str">
        <f t="shared" si="97"/>
        <v>2016/10</v>
      </c>
      <c r="F6274">
        <v>50276550.668218203</v>
      </c>
      <c r="G6274">
        <v>4.8484635554979588E-2</v>
      </c>
      <c r="H6274" t="s">
        <v>13</v>
      </c>
      <c r="I6274">
        <v>2016</v>
      </c>
      <c r="J6274" t="s">
        <v>732</v>
      </c>
      <c r="K6274">
        <v>59531087.902427107</v>
      </c>
      <c r="L6274">
        <v>1.1840726364718386</v>
      </c>
      <c r="M6274" t="s">
        <v>33</v>
      </c>
    </row>
    <row r="6275" spans="1:13" x14ac:dyDescent="0.3">
      <c r="A6275">
        <v>25</v>
      </c>
      <c r="B6275" t="s">
        <v>723</v>
      </c>
      <c r="C6275" s="1">
        <v>42614</v>
      </c>
      <c r="D6275" t="s">
        <v>134</v>
      </c>
      <c r="E6275" t="str">
        <f t="shared" ref="E6275:E6338" si="98">TEXT(C6275,"yyyy/mm")</f>
        <v>2016/09</v>
      </c>
      <c r="F6275">
        <v>47897060.895165101</v>
      </c>
      <c r="G6275">
        <v>-8.4334374717246197E-2</v>
      </c>
      <c r="H6275" t="s">
        <v>13</v>
      </c>
      <c r="I6275">
        <v>2016</v>
      </c>
      <c r="J6275" t="s">
        <v>732</v>
      </c>
      <c r="K6275">
        <v>59531087.902427107</v>
      </c>
      <c r="L6275">
        <v>1.2428964698423988</v>
      </c>
      <c r="M6275" t="s">
        <v>33</v>
      </c>
    </row>
    <row r="6276" spans="1:13" x14ac:dyDescent="0.3">
      <c r="A6276">
        <v>25</v>
      </c>
      <c r="B6276" t="s">
        <v>723</v>
      </c>
      <c r="C6276" s="1">
        <v>42583</v>
      </c>
      <c r="D6276" t="s">
        <v>135</v>
      </c>
      <c r="E6276" t="str">
        <f t="shared" si="98"/>
        <v>2016/08</v>
      </c>
      <c r="F6276">
        <v>52111649.263205402</v>
      </c>
      <c r="G6276">
        <v>0.11033386831673186</v>
      </c>
      <c r="H6276" t="s">
        <v>13</v>
      </c>
      <c r="I6276">
        <v>2016</v>
      </c>
      <c r="J6276" t="s">
        <v>732</v>
      </c>
      <c r="K6276">
        <v>59531087.902427107</v>
      </c>
      <c r="L6276">
        <v>1.1423758170029819</v>
      </c>
      <c r="M6276" t="s">
        <v>33</v>
      </c>
    </row>
    <row r="6277" spans="1:13" x14ac:dyDescent="0.3">
      <c r="A6277">
        <v>25</v>
      </c>
      <c r="B6277" t="s">
        <v>723</v>
      </c>
      <c r="C6277" s="1">
        <v>42552</v>
      </c>
      <c r="D6277" t="s">
        <v>136</v>
      </c>
      <c r="E6277" t="str">
        <f t="shared" si="98"/>
        <v>2016/07</v>
      </c>
      <c r="F6277">
        <v>46667810.751883797</v>
      </c>
      <c r="G6277">
        <v>-1.6976361359778855E-2</v>
      </c>
      <c r="H6277" t="s">
        <v>13</v>
      </c>
      <c r="I6277">
        <v>2016</v>
      </c>
      <c r="J6277" t="s">
        <v>732</v>
      </c>
      <c r="K6277">
        <v>59531087.902427107</v>
      </c>
      <c r="L6277">
        <v>1.2756348957300097</v>
      </c>
      <c r="M6277" t="s">
        <v>33</v>
      </c>
    </row>
    <row r="6278" spans="1:13" x14ac:dyDescent="0.3">
      <c r="A6278">
        <v>25</v>
      </c>
      <c r="B6278" t="s">
        <v>723</v>
      </c>
      <c r="C6278" s="1">
        <v>42522</v>
      </c>
      <c r="D6278" t="s">
        <v>137</v>
      </c>
      <c r="E6278" t="str">
        <f t="shared" si="98"/>
        <v>2016/06</v>
      </c>
      <c r="F6278">
        <v>47466823.345016703</v>
      </c>
      <c r="G6278">
        <v>-0.28684923430500053</v>
      </c>
      <c r="H6278" t="s">
        <v>13</v>
      </c>
      <c r="I6278">
        <v>2016</v>
      </c>
      <c r="J6278" t="s">
        <v>732</v>
      </c>
      <c r="K6278">
        <v>59531087.902427107</v>
      </c>
      <c r="L6278">
        <v>1.254162037971664</v>
      </c>
      <c r="M6278" t="s">
        <v>33</v>
      </c>
    </row>
    <row r="6279" spans="1:13" x14ac:dyDescent="0.3">
      <c r="A6279">
        <v>25</v>
      </c>
      <c r="B6279" t="s">
        <v>723</v>
      </c>
      <c r="C6279" s="1">
        <v>42491</v>
      </c>
      <c r="D6279" t="s">
        <v>138</v>
      </c>
      <c r="E6279" t="str">
        <f t="shared" si="98"/>
        <v>2016/05</v>
      </c>
      <c r="F6279">
        <v>63236410.161618203</v>
      </c>
      <c r="G6279">
        <v>7.1206908060155241E-2</v>
      </c>
      <c r="H6279" t="s">
        <v>13</v>
      </c>
      <c r="I6279">
        <v>2016</v>
      </c>
      <c r="J6279" t="s">
        <v>732</v>
      </c>
      <c r="K6279">
        <v>59531087.902427107</v>
      </c>
      <c r="L6279">
        <v>0.94140524027658878</v>
      </c>
      <c r="M6279" t="s">
        <v>33</v>
      </c>
    </row>
    <row r="6280" spans="1:13" x14ac:dyDescent="0.3">
      <c r="A6280">
        <v>25</v>
      </c>
      <c r="B6280" t="s">
        <v>723</v>
      </c>
      <c r="C6280" s="1">
        <v>42461</v>
      </c>
      <c r="D6280" t="s">
        <v>139</v>
      </c>
      <c r="E6280" t="str">
        <f t="shared" si="98"/>
        <v>2016/04</v>
      </c>
      <c r="F6280">
        <v>58890120.159315102</v>
      </c>
      <c r="G6280">
        <v>-1.4064880812697888E-2</v>
      </c>
      <c r="H6280" t="s">
        <v>13</v>
      </c>
      <c r="I6280">
        <v>2016</v>
      </c>
      <c r="J6280" t="s">
        <v>732</v>
      </c>
      <c r="K6280">
        <v>59531087.902427107</v>
      </c>
      <c r="L6280">
        <v>1.0108841303325244</v>
      </c>
      <c r="M6280" t="s">
        <v>33</v>
      </c>
    </row>
    <row r="6281" spans="1:13" x14ac:dyDescent="0.3">
      <c r="A6281">
        <v>25</v>
      </c>
      <c r="B6281" t="s">
        <v>723</v>
      </c>
      <c r="C6281" s="1">
        <v>42430</v>
      </c>
      <c r="D6281" t="s">
        <v>140</v>
      </c>
      <c r="E6281" t="str">
        <f t="shared" si="98"/>
        <v>2016/03</v>
      </c>
      <c r="F6281">
        <v>59724254.932759397</v>
      </c>
      <c r="G6281">
        <v>-6.2404598847372116E-2</v>
      </c>
      <c r="H6281" t="s">
        <v>13</v>
      </c>
      <c r="I6281">
        <v>2016</v>
      </c>
      <c r="J6281" t="s">
        <v>732</v>
      </c>
      <c r="K6281">
        <v>59531087.902427107</v>
      </c>
      <c r="L6281">
        <v>0.99676568538946586</v>
      </c>
      <c r="M6281" t="s">
        <v>33</v>
      </c>
    </row>
    <row r="6282" spans="1:13" x14ac:dyDescent="0.3">
      <c r="A6282">
        <v>25</v>
      </c>
      <c r="B6282" t="s">
        <v>723</v>
      </c>
      <c r="C6282" s="1">
        <v>42401</v>
      </c>
      <c r="D6282" t="s">
        <v>141</v>
      </c>
      <c r="E6282" t="str">
        <f t="shared" si="98"/>
        <v>2016/02</v>
      </c>
      <c r="F6282">
        <v>63570073.4913394</v>
      </c>
      <c r="G6282">
        <v>0.10076713508226735</v>
      </c>
      <c r="H6282" t="s">
        <v>13</v>
      </c>
      <c r="I6282">
        <v>2016</v>
      </c>
      <c r="J6282" t="s">
        <v>732</v>
      </c>
      <c r="K6282">
        <v>59531087.902427107</v>
      </c>
      <c r="L6282">
        <v>0.93646404090656665</v>
      </c>
      <c r="M6282" t="s">
        <v>33</v>
      </c>
    </row>
    <row r="6283" spans="1:13" x14ac:dyDescent="0.3">
      <c r="A6283">
        <v>25</v>
      </c>
      <c r="B6283" t="s">
        <v>723</v>
      </c>
      <c r="C6283" s="1">
        <v>42370</v>
      </c>
      <c r="D6283" t="s">
        <v>142</v>
      </c>
      <c r="E6283" t="str">
        <f t="shared" si="98"/>
        <v>2016/01</v>
      </c>
      <c r="F6283">
        <v>57476472.027493298</v>
      </c>
      <c r="G6283">
        <v>-0.29612702184658146</v>
      </c>
      <c r="H6283" t="s">
        <v>13</v>
      </c>
      <c r="I6283">
        <v>2016</v>
      </c>
      <c r="J6283" t="s">
        <v>732</v>
      </c>
      <c r="K6283">
        <v>59531087.902427107</v>
      </c>
      <c r="L6283">
        <v>1.0357470770640029</v>
      </c>
      <c r="M6283" t="s">
        <v>33</v>
      </c>
    </row>
    <row r="6284" spans="1:13" x14ac:dyDescent="0.3">
      <c r="A6284">
        <v>25</v>
      </c>
      <c r="B6284" t="s">
        <v>723</v>
      </c>
      <c r="C6284" s="1">
        <v>42339</v>
      </c>
      <c r="D6284" t="s">
        <v>143</v>
      </c>
      <c r="E6284" t="str">
        <f t="shared" si="98"/>
        <v>2015/12</v>
      </c>
      <c r="F6284">
        <v>77285217.648561493</v>
      </c>
      <c r="G6284">
        <v>1.5065451017580297E-3</v>
      </c>
      <c r="H6284" t="s">
        <v>13</v>
      </c>
      <c r="I6284">
        <v>2015</v>
      </c>
      <c r="J6284" t="s">
        <v>733</v>
      </c>
      <c r="K6284">
        <v>69066985.107346594</v>
      </c>
      <c r="L6284">
        <v>0.89366359064180156</v>
      </c>
      <c r="M6284" t="s">
        <v>33</v>
      </c>
    </row>
    <row r="6285" spans="1:13" x14ac:dyDescent="0.3">
      <c r="A6285">
        <v>25</v>
      </c>
      <c r="B6285" t="s">
        <v>723</v>
      </c>
      <c r="C6285" s="1">
        <v>42309</v>
      </c>
      <c r="D6285" t="s">
        <v>145</v>
      </c>
      <c r="E6285" t="str">
        <f t="shared" si="98"/>
        <v>2015/11</v>
      </c>
      <c r="F6285">
        <v>77168871.644731507</v>
      </c>
      <c r="G6285">
        <v>-1.0498461371074975E-2</v>
      </c>
      <c r="H6285" t="s">
        <v>13</v>
      </c>
      <c r="I6285">
        <v>2015</v>
      </c>
      <c r="J6285" t="s">
        <v>733</v>
      </c>
      <c r="K6285">
        <v>69066985.107346594</v>
      </c>
      <c r="L6285">
        <v>0.8950109498207488</v>
      </c>
      <c r="M6285" t="s">
        <v>33</v>
      </c>
    </row>
    <row r="6286" spans="1:13" x14ac:dyDescent="0.3">
      <c r="A6286">
        <v>25</v>
      </c>
      <c r="B6286" t="s">
        <v>723</v>
      </c>
      <c r="C6286" s="1">
        <v>42278</v>
      </c>
      <c r="D6286" t="s">
        <v>146</v>
      </c>
      <c r="E6286" t="str">
        <f t="shared" si="98"/>
        <v>2015/10</v>
      </c>
      <c r="F6286">
        <v>77983293.671541393</v>
      </c>
      <c r="G6286">
        <v>-1.9209386581865568E-2</v>
      </c>
      <c r="H6286" t="s">
        <v>13</v>
      </c>
      <c r="I6286">
        <v>2015</v>
      </c>
      <c r="J6286" t="s">
        <v>733</v>
      </c>
      <c r="K6286">
        <v>69066985.107346594</v>
      </c>
      <c r="L6286">
        <v>0.88566386280439136</v>
      </c>
      <c r="M6286" t="s">
        <v>33</v>
      </c>
    </row>
    <row r="6287" spans="1:13" x14ac:dyDescent="0.3">
      <c r="A6287">
        <v>25</v>
      </c>
      <c r="B6287" t="s">
        <v>723</v>
      </c>
      <c r="C6287" s="1">
        <v>42248</v>
      </c>
      <c r="D6287" t="s">
        <v>147</v>
      </c>
      <c r="E6287" t="str">
        <f t="shared" si="98"/>
        <v>2015/09</v>
      </c>
      <c r="F6287">
        <v>79495785.417023301</v>
      </c>
      <c r="G6287">
        <v>-2.9109081628804555E-2</v>
      </c>
      <c r="H6287" t="s">
        <v>13</v>
      </c>
      <c r="I6287">
        <v>2015</v>
      </c>
      <c r="J6287" t="s">
        <v>733</v>
      </c>
      <c r="K6287">
        <v>69066985.107346594</v>
      </c>
      <c r="L6287">
        <v>0.86881316720164803</v>
      </c>
      <c r="M6287" t="s">
        <v>33</v>
      </c>
    </row>
    <row r="6288" spans="1:13" x14ac:dyDescent="0.3">
      <c r="A6288">
        <v>25</v>
      </c>
      <c r="B6288" t="s">
        <v>723</v>
      </c>
      <c r="C6288" s="1">
        <v>42217</v>
      </c>
      <c r="D6288" t="s">
        <v>148</v>
      </c>
      <c r="E6288" t="str">
        <f t="shared" si="98"/>
        <v>2015/08</v>
      </c>
      <c r="F6288">
        <v>81843843.838290602</v>
      </c>
      <c r="G6288">
        <v>-7.2519004609678819E-2</v>
      </c>
      <c r="H6288" t="s">
        <v>13</v>
      </c>
      <c r="I6288">
        <v>2015</v>
      </c>
      <c r="J6288" t="s">
        <v>733</v>
      </c>
      <c r="K6288">
        <v>69066985.107346594</v>
      </c>
      <c r="L6288">
        <v>0.84388735753676369</v>
      </c>
      <c r="M6288" t="s">
        <v>33</v>
      </c>
    </row>
    <row r="6289" spans="1:13" x14ac:dyDescent="0.3">
      <c r="A6289">
        <v>25</v>
      </c>
      <c r="B6289" t="s">
        <v>723</v>
      </c>
      <c r="C6289" s="1">
        <v>42186</v>
      </c>
      <c r="D6289" t="s">
        <v>149</v>
      </c>
      <c r="E6289" t="str">
        <f t="shared" si="98"/>
        <v>2015/07</v>
      </c>
      <c r="F6289">
        <v>87999584.499559894</v>
      </c>
      <c r="G6289">
        <v>-2.4223516117011741E-2</v>
      </c>
      <c r="H6289" t="s">
        <v>13</v>
      </c>
      <c r="I6289">
        <v>2015</v>
      </c>
      <c r="J6289" t="s">
        <v>733</v>
      </c>
      <c r="K6289">
        <v>69066985.107346594</v>
      </c>
      <c r="L6289">
        <v>0.78485580926455412</v>
      </c>
      <c r="M6289" t="s">
        <v>33</v>
      </c>
    </row>
    <row r="6290" spans="1:13" x14ac:dyDescent="0.3">
      <c r="A6290">
        <v>25</v>
      </c>
      <c r="B6290" t="s">
        <v>723</v>
      </c>
      <c r="C6290" s="1">
        <v>42156</v>
      </c>
      <c r="D6290" t="s">
        <v>150</v>
      </c>
      <c r="E6290" t="str">
        <f t="shared" si="98"/>
        <v>2015/06</v>
      </c>
      <c r="F6290">
        <v>90157271.732658595</v>
      </c>
      <c r="G6290">
        <v>-2.9248910853542035E-2</v>
      </c>
      <c r="H6290" t="s">
        <v>13</v>
      </c>
      <c r="I6290">
        <v>2015</v>
      </c>
      <c r="J6290" t="s">
        <v>733</v>
      </c>
      <c r="K6290">
        <v>69066985.107346594</v>
      </c>
      <c r="L6290">
        <v>0.76607226217037083</v>
      </c>
      <c r="M6290" t="s">
        <v>33</v>
      </c>
    </row>
    <row r="6291" spans="1:13" x14ac:dyDescent="0.3">
      <c r="A6291">
        <v>25</v>
      </c>
      <c r="B6291" t="s">
        <v>723</v>
      </c>
      <c r="C6291" s="1">
        <v>42125</v>
      </c>
      <c r="D6291" t="s">
        <v>151</v>
      </c>
      <c r="E6291" t="str">
        <f t="shared" si="98"/>
        <v>2015/05</v>
      </c>
      <c r="F6291">
        <v>92833217.212132305</v>
      </c>
      <c r="G6291">
        <v>0.12599143158023249</v>
      </c>
      <c r="H6291" t="s">
        <v>13</v>
      </c>
      <c r="I6291">
        <v>2015</v>
      </c>
      <c r="J6291" t="s">
        <v>733</v>
      </c>
      <c r="K6291">
        <v>69066985.107346594</v>
      </c>
      <c r="L6291">
        <v>0.74398999820853218</v>
      </c>
      <c r="M6291" t="s">
        <v>33</v>
      </c>
    </row>
    <row r="6292" spans="1:13" x14ac:dyDescent="0.3">
      <c r="A6292">
        <v>25</v>
      </c>
      <c r="B6292" t="s">
        <v>723</v>
      </c>
      <c r="C6292" s="1">
        <v>42095</v>
      </c>
      <c r="D6292" t="s">
        <v>152</v>
      </c>
      <c r="E6292" t="str">
        <f t="shared" si="98"/>
        <v>2015/04</v>
      </c>
      <c r="F6292">
        <v>81843843.838290602</v>
      </c>
      <c r="G6292">
        <v>-1.1563798175570491E-2</v>
      </c>
      <c r="H6292" t="s">
        <v>13</v>
      </c>
      <c r="I6292">
        <v>2015</v>
      </c>
      <c r="J6292" t="s">
        <v>733</v>
      </c>
      <c r="K6292">
        <v>69066985.107346594</v>
      </c>
      <c r="L6292">
        <v>0.84388735753676369</v>
      </c>
      <c r="M6292" t="s">
        <v>33</v>
      </c>
    </row>
    <row r="6293" spans="1:13" x14ac:dyDescent="0.3">
      <c r="A6293">
        <v>25</v>
      </c>
      <c r="B6293" t="s">
        <v>723</v>
      </c>
      <c r="C6293" s="1">
        <v>42064</v>
      </c>
      <c r="D6293" t="s">
        <v>153</v>
      </c>
      <c r="E6293" t="str">
        <f t="shared" si="98"/>
        <v>2015/03</v>
      </c>
      <c r="F6293">
        <v>82795762.822214097</v>
      </c>
      <c r="G6293">
        <v>-9.1557892434002072E-3</v>
      </c>
      <c r="H6293" t="s">
        <v>13</v>
      </c>
      <c r="I6293">
        <v>2015</v>
      </c>
      <c r="J6293" t="s">
        <v>733</v>
      </c>
      <c r="K6293">
        <v>69066985.107346594</v>
      </c>
      <c r="L6293">
        <v>0.83418502050223187</v>
      </c>
      <c r="M6293" t="s">
        <v>33</v>
      </c>
    </row>
    <row r="6294" spans="1:13" x14ac:dyDescent="0.3">
      <c r="A6294">
        <v>25</v>
      </c>
      <c r="B6294" t="s">
        <v>723</v>
      </c>
      <c r="C6294" s="1">
        <v>42036</v>
      </c>
      <c r="D6294" t="s">
        <v>154</v>
      </c>
      <c r="E6294" t="str">
        <f t="shared" si="98"/>
        <v>2015/02</v>
      </c>
      <c r="F6294">
        <v>83557304.313660905</v>
      </c>
      <c r="G6294">
        <v>6.8766868244731744E-2</v>
      </c>
      <c r="H6294" t="s">
        <v>13</v>
      </c>
      <c r="I6294">
        <v>2015</v>
      </c>
      <c r="J6294" t="s">
        <v>733</v>
      </c>
      <c r="K6294">
        <v>69066985.107346594</v>
      </c>
      <c r="L6294">
        <v>0.82658225602970692</v>
      </c>
      <c r="M6294" t="s">
        <v>33</v>
      </c>
    </row>
    <row r="6295" spans="1:13" x14ac:dyDescent="0.3">
      <c r="A6295">
        <v>41</v>
      </c>
      <c r="B6295" t="s">
        <v>734</v>
      </c>
      <c r="C6295" s="1">
        <v>45627</v>
      </c>
      <c r="D6295" t="s">
        <v>24</v>
      </c>
      <c r="E6295" t="str">
        <f t="shared" si="98"/>
        <v>2024/12</v>
      </c>
      <c r="F6295">
        <v>75240766.155152306</v>
      </c>
      <c r="G6295">
        <v>1.3439955314071715E-3</v>
      </c>
      <c r="H6295" t="s">
        <v>13</v>
      </c>
      <c r="I6295">
        <v>2024</v>
      </c>
      <c r="J6295" t="s">
        <v>735</v>
      </c>
      <c r="K6295">
        <v>28870852.4599365</v>
      </c>
      <c r="L6295">
        <v>0.38371289840938833</v>
      </c>
      <c r="M6295" t="s">
        <v>15</v>
      </c>
    </row>
    <row r="6296" spans="1:13" x14ac:dyDescent="0.3">
      <c r="A6296">
        <v>41</v>
      </c>
      <c r="B6296" t="s">
        <v>734</v>
      </c>
      <c r="C6296" s="1">
        <v>45597</v>
      </c>
      <c r="D6296" t="s">
        <v>26</v>
      </c>
      <c r="E6296" t="str">
        <f t="shared" si="98"/>
        <v>2024/11</v>
      </c>
      <c r="F6296">
        <v>75139710.825827196</v>
      </c>
      <c r="G6296">
        <v>6.9367971488844049E-2</v>
      </c>
      <c r="H6296" t="s">
        <v>13</v>
      </c>
      <c r="I6296">
        <v>2024</v>
      </c>
      <c r="J6296" t="s">
        <v>735</v>
      </c>
      <c r="K6296">
        <v>28870852.4599365</v>
      </c>
      <c r="L6296">
        <v>0.38422895354040865</v>
      </c>
      <c r="M6296" t="s">
        <v>15</v>
      </c>
    </row>
    <row r="6297" spans="1:13" x14ac:dyDescent="0.3">
      <c r="A6297">
        <v>41</v>
      </c>
      <c r="B6297" t="s">
        <v>734</v>
      </c>
      <c r="C6297" s="1">
        <v>45566</v>
      </c>
      <c r="D6297" t="s">
        <v>27</v>
      </c>
      <c r="E6297" t="str">
        <f t="shared" si="98"/>
        <v>2024/10</v>
      </c>
      <c r="F6297">
        <v>70104095.791867599</v>
      </c>
      <c r="G6297">
        <v>2.8748560462520716E-2</v>
      </c>
      <c r="H6297" t="s">
        <v>13</v>
      </c>
      <c r="I6297">
        <v>2024</v>
      </c>
      <c r="J6297" t="s">
        <v>735</v>
      </c>
      <c r="K6297">
        <v>28870852.4599365</v>
      </c>
      <c r="L6297">
        <v>0.4118283266308907</v>
      </c>
      <c r="M6297" t="s">
        <v>15</v>
      </c>
    </row>
    <row r="6298" spans="1:13" x14ac:dyDescent="0.3">
      <c r="A6298">
        <v>41</v>
      </c>
      <c r="B6298" t="s">
        <v>734</v>
      </c>
      <c r="C6298" s="1">
        <v>45536</v>
      </c>
      <c r="D6298" t="s">
        <v>28</v>
      </c>
      <c r="E6298" t="str">
        <f t="shared" si="98"/>
        <v>2024/09</v>
      </c>
      <c r="F6298">
        <v>68117398.132771805</v>
      </c>
      <c r="G6298">
        <v>-2.9311506695034661E-3</v>
      </c>
      <c r="H6298" t="s">
        <v>13</v>
      </c>
      <c r="I6298">
        <v>2024</v>
      </c>
      <c r="J6298" t="s">
        <v>735</v>
      </c>
      <c r="K6298">
        <v>28870852.4599365</v>
      </c>
      <c r="L6298">
        <v>0.42383962469709352</v>
      </c>
      <c r="M6298" t="s">
        <v>15</v>
      </c>
    </row>
    <row r="6299" spans="1:13" x14ac:dyDescent="0.3">
      <c r="A6299">
        <v>41</v>
      </c>
      <c r="B6299" t="s">
        <v>734</v>
      </c>
      <c r="C6299" s="1">
        <v>45505</v>
      </c>
      <c r="D6299" t="s">
        <v>29</v>
      </c>
      <c r="E6299" t="str">
        <f t="shared" si="98"/>
        <v>2024/08</v>
      </c>
      <c r="F6299">
        <v>68317353.396253705</v>
      </c>
      <c r="G6299">
        <v>7.9148830611961665E-2</v>
      </c>
      <c r="H6299" t="s">
        <v>13</v>
      </c>
      <c r="I6299">
        <v>2024</v>
      </c>
      <c r="J6299" t="s">
        <v>735</v>
      </c>
      <c r="K6299">
        <v>28870852.4599365</v>
      </c>
      <c r="L6299">
        <v>0.42259910585938593</v>
      </c>
      <c r="M6299" t="s">
        <v>15</v>
      </c>
    </row>
    <row r="6300" spans="1:13" x14ac:dyDescent="0.3">
      <c r="A6300">
        <v>41</v>
      </c>
      <c r="B6300" t="s">
        <v>734</v>
      </c>
      <c r="C6300" s="1">
        <v>45474</v>
      </c>
      <c r="D6300" t="s">
        <v>30</v>
      </c>
      <c r="E6300" t="str">
        <f t="shared" si="98"/>
        <v>2024/07</v>
      </c>
      <c r="F6300">
        <v>63118567.3964606</v>
      </c>
      <c r="G6300">
        <v>7.4191856964965427E-3</v>
      </c>
      <c r="H6300" t="s">
        <v>13</v>
      </c>
      <c r="I6300">
        <v>2024</v>
      </c>
      <c r="J6300" t="s">
        <v>735</v>
      </c>
      <c r="K6300">
        <v>28870852.4599365</v>
      </c>
      <c r="L6300">
        <v>0.45740664991004604</v>
      </c>
      <c r="M6300" t="s">
        <v>15</v>
      </c>
    </row>
    <row r="6301" spans="1:13" x14ac:dyDescent="0.3">
      <c r="A6301">
        <v>41</v>
      </c>
      <c r="B6301" t="s">
        <v>734</v>
      </c>
      <c r="C6301" s="1">
        <v>45444</v>
      </c>
      <c r="D6301" t="s">
        <v>31</v>
      </c>
      <c r="E6301" t="str">
        <f t="shared" si="98"/>
        <v>2024/06</v>
      </c>
      <c r="F6301">
        <v>62652011.895101003</v>
      </c>
      <c r="G6301">
        <v>2.5645163833434046E-2</v>
      </c>
      <c r="H6301" t="s">
        <v>13</v>
      </c>
      <c r="I6301">
        <v>2024</v>
      </c>
      <c r="J6301" t="s">
        <v>735</v>
      </c>
      <c r="K6301">
        <v>28870852.4599365</v>
      </c>
      <c r="L6301">
        <v>0.46081285479347905</v>
      </c>
      <c r="M6301" t="s">
        <v>15</v>
      </c>
    </row>
    <row r="6302" spans="1:13" x14ac:dyDescent="0.3">
      <c r="A6302">
        <v>41</v>
      </c>
      <c r="B6302" t="s">
        <v>734</v>
      </c>
      <c r="C6302" s="1">
        <v>45413</v>
      </c>
      <c r="D6302" t="s">
        <v>32</v>
      </c>
      <c r="E6302" t="str">
        <f t="shared" si="98"/>
        <v>2024/05</v>
      </c>
      <c r="F6302">
        <v>61065718.105404697</v>
      </c>
      <c r="G6302">
        <v>2.442419062139943E-2</v>
      </c>
      <c r="H6302" t="s">
        <v>13</v>
      </c>
      <c r="I6302">
        <v>2024</v>
      </c>
      <c r="J6302" t="s">
        <v>735</v>
      </c>
      <c r="K6302">
        <v>28870852.4599365</v>
      </c>
      <c r="L6302">
        <v>0.47278331207213381</v>
      </c>
      <c r="M6302" t="s">
        <v>15</v>
      </c>
    </row>
    <row r="6303" spans="1:13" x14ac:dyDescent="0.3">
      <c r="A6303">
        <v>41</v>
      </c>
      <c r="B6303" t="s">
        <v>734</v>
      </c>
      <c r="C6303" s="1">
        <v>45383</v>
      </c>
      <c r="D6303" t="s">
        <v>34</v>
      </c>
      <c r="E6303" t="str">
        <f t="shared" si="98"/>
        <v>2024/04</v>
      </c>
      <c r="F6303">
        <v>59592304.083702803</v>
      </c>
      <c r="G6303">
        <v>-6.7709343560282881E-2</v>
      </c>
      <c r="H6303" t="s">
        <v>13</v>
      </c>
      <c r="I6303">
        <v>2024</v>
      </c>
      <c r="J6303" t="s">
        <v>735</v>
      </c>
      <c r="K6303">
        <v>28870852.4599365</v>
      </c>
      <c r="L6303">
        <v>0.48447283426706855</v>
      </c>
      <c r="M6303" t="s">
        <v>15</v>
      </c>
    </row>
    <row r="6304" spans="1:13" x14ac:dyDescent="0.3">
      <c r="A6304">
        <v>41</v>
      </c>
      <c r="B6304" t="s">
        <v>734</v>
      </c>
      <c r="C6304" s="1">
        <v>45352</v>
      </c>
      <c r="D6304" t="s">
        <v>35</v>
      </c>
      <c r="E6304" t="str">
        <f t="shared" si="98"/>
        <v>2024/03</v>
      </c>
      <c r="F6304">
        <v>63766997.9610985</v>
      </c>
      <c r="G6304">
        <v>9.1371413568357956E-2</v>
      </c>
      <c r="H6304" t="s">
        <v>13</v>
      </c>
      <c r="I6304">
        <v>2024</v>
      </c>
      <c r="J6304" t="s">
        <v>735</v>
      </c>
      <c r="K6304">
        <v>28870852.4599365</v>
      </c>
      <c r="L6304">
        <v>0.45275539672652243</v>
      </c>
      <c r="M6304" t="s">
        <v>15</v>
      </c>
    </row>
    <row r="6305" spans="1:13" x14ac:dyDescent="0.3">
      <c r="A6305">
        <v>41</v>
      </c>
      <c r="B6305" t="s">
        <v>734</v>
      </c>
      <c r="C6305" s="1">
        <v>45323</v>
      </c>
      <c r="D6305" t="s">
        <v>36</v>
      </c>
      <c r="E6305" t="str">
        <f t="shared" si="98"/>
        <v>2024/02</v>
      </c>
      <c r="F6305">
        <v>58198778.678596497</v>
      </c>
      <c r="G6305">
        <v>-7.408228196936672E-3</v>
      </c>
      <c r="H6305" t="s">
        <v>13</v>
      </c>
      <c r="I6305">
        <v>2024</v>
      </c>
      <c r="J6305" t="s">
        <v>735</v>
      </c>
      <c r="K6305">
        <v>28870852.4599365</v>
      </c>
      <c r="L6305">
        <v>0.49607316709129162</v>
      </c>
      <c r="M6305" t="s">
        <v>15</v>
      </c>
    </row>
    <row r="6306" spans="1:13" x14ac:dyDescent="0.3">
      <c r="A6306">
        <v>41</v>
      </c>
      <c r="B6306" t="s">
        <v>734</v>
      </c>
      <c r="C6306" s="1">
        <v>45292</v>
      </c>
      <c r="D6306" t="s">
        <v>37</v>
      </c>
      <c r="E6306" t="str">
        <f t="shared" si="98"/>
        <v>2024/01</v>
      </c>
      <c r="F6306">
        <v>58631529.4910376</v>
      </c>
      <c r="G6306">
        <v>-5.1487077480763178E-2</v>
      </c>
      <c r="H6306" t="s">
        <v>13</v>
      </c>
      <c r="I6306">
        <v>2024</v>
      </c>
      <c r="J6306" t="s">
        <v>735</v>
      </c>
      <c r="K6306">
        <v>28870852.4599365</v>
      </c>
      <c r="L6306">
        <v>0.492411723019262</v>
      </c>
      <c r="M6306" t="s">
        <v>15</v>
      </c>
    </row>
    <row r="6307" spans="1:13" x14ac:dyDescent="0.3">
      <c r="A6307">
        <v>41</v>
      </c>
      <c r="B6307" t="s">
        <v>734</v>
      </c>
      <c r="C6307" s="1">
        <v>45261</v>
      </c>
      <c r="D6307" t="s">
        <v>38</v>
      </c>
      <c r="E6307" t="str">
        <f t="shared" si="98"/>
        <v>2023/12</v>
      </c>
      <c r="F6307">
        <v>61729360.411700599</v>
      </c>
      <c r="G6307">
        <v>4.0489583448193464E-2</v>
      </c>
      <c r="H6307" t="s">
        <v>13</v>
      </c>
      <c r="I6307">
        <v>2023</v>
      </c>
      <c r="J6307" t="s">
        <v>736</v>
      </c>
      <c r="K6307">
        <v>30319540.229489908</v>
      </c>
      <c r="L6307">
        <v>0.49116887049007779</v>
      </c>
      <c r="M6307" t="s">
        <v>15</v>
      </c>
    </row>
    <row r="6308" spans="1:13" x14ac:dyDescent="0.3">
      <c r="A6308">
        <v>41</v>
      </c>
      <c r="B6308" t="s">
        <v>734</v>
      </c>
      <c r="C6308" s="1">
        <v>45231</v>
      </c>
      <c r="D6308" t="s">
        <v>40</v>
      </c>
      <c r="E6308" t="str">
        <f t="shared" si="98"/>
        <v>2023/11</v>
      </c>
      <c r="F6308">
        <v>59279888.011592597</v>
      </c>
      <c r="G6308">
        <v>7.2882174232312774E-2</v>
      </c>
      <c r="H6308" t="s">
        <v>13</v>
      </c>
      <c r="I6308">
        <v>2023</v>
      </c>
      <c r="J6308" t="s">
        <v>736</v>
      </c>
      <c r="K6308">
        <v>30319540.229489908</v>
      </c>
      <c r="L6308">
        <v>0.51146419547150135</v>
      </c>
      <c r="M6308" t="s">
        <v>15</v>
      </c>
    </row>
    <row r="6309" spans="1:13" x14ac:dyDescent="0.3">
      <c r="A6309">
        <v>41</v>
      </c>
      <c r="B6309" t="s">
        <v>734</v>
      </c>
      <c r="C6309" s="1">
        <v>45200</v>
      </c>
      <c r="D6309" t="s">
        <v>41</v>
      </c>
      <c r="E6309" t="str">
        <f t="shared" si="98"/>
        <v>2023/10</v>
      </c>
      <c r="F6309">
        <v>55113126.463297397</v>
      </c>
      <c r="G6309">
        <v>4.2403219220037439E-2</v>
      </c>
      <c r="H6309" t="s">
        <v>13</v>
      </c>
      <c r="I6309">
        <v>2023</v>
      </c>
      <c r="J6309" t="s">
        <v>736</v>
      </c>
      <c r="K6309">
        <v>30319540.229489908</v>
      </c>
      <c r="L6309">
        <v>0.55013282996531165</v>
      </c>
      <c r="M6309" t="s">
        <v>15</v>
      </c>
    </row>
    <row r="6310" spans="1:13" x14ac:dyDescent="0.3">
      <c r="A6310">
        <v>41</v>
      </c>
      <c r="B6310" t="s">
        <v>734</v>
      </c>
      <c r="C6310" s="1">
        <v>45170</v>
      </c>
      <c r="D6310" t="s">
        <v>42</v>
      </c>
      <c r="E6310" t="str">
        <f t="shared" si="98"/>
        <v>2023/09</v>
      </c>
      <c r="F6310">
        <v>52825007.125480302</v>
      </c>
      <c r="G6310">
        <v>4.9556411769013081E-3</v>
      </c>
      <c r="H6310" t="s">
        <v>13</v>
      </c>
      <c r="I6310">
        <v>2023</v>
      </c>
      <c r="J6310" t="s">
        <v>736</v>
      </c>
      <c r="K6310">
        <v>30319540.229489908</v>
      </c>
      <c r="L6310">
        <v>0.57396187675789612</v>
      </c>
      <c r="M6310" t="s">
        <v>15</v>
      </c>
    </row>
    <row r="6311" spans="1:13" x14ac:dyDescent="0.3">
      <c r="A6311">
        <v>41</v>
      </c>
      <c r="B6311" t="s">
        <v>734</v>
      </c>
      <c r="C6311" s="1">
        <v>45139</v>
      </c>
      <c r="D6311" t="s">
        <v>43</v>
      </c>
      <c r="E6311" t="str">
        <f t="shared" si="98"/>
        <v>2023/08</v>
      </c>
      <c r="F6311">
        <v>52563872.923121303</v>
      </c>
      <c r="G6311">
        <v>-3.4137977739931297E-2</v>
      </c>
      <c r="H6311" t="s">
        <v>13</v>
      </c>
      <c r="I6311">
        <v>2023</v>
      </c>
      <c r="J6311" t="s">
        <v>736</v>
      </c>
      <c r="K6311">
        <v>30319540.229489908</v>
      </c>
      <c r="L6311">
        <v>0.57681328531165432</v>
      </c>
      <c r="M6311" t="s">
        <v>15</v>
      </c>
    </row>
    <row r="6312" spans="1:13" x14ac:dyDescent="0.3">
      <c r="A6312">
        <v>41</v>
      </c>
      <c r="B6312" t="s">
        <v>734</v>
      </c>
      <c r="C6312" s="1">
        <v>45108</v>
      </c>
      <c r="D6312" t="s">
        <v>44</v>
      </c>
      <c r="E6312" t="str">
        <f t="shared" si="98"/>
        <v>2023/07</v>
      </c>
      <c r="F6312">
        <v>54389277.788196102</v>
      </c>
      <c r="G6312">
        <v>1.019608811377281E-2</v>
      </c>
      <c r="H6312" t="s">
        <v>13</v>
      </c>
      <c r="I6312">
        <v>2023</v>
      </c>
      <c r="J6312" t="s">
        <v>736</v>
      </c>
      <c r="K6312">
        <v>30319540.229489908</v>
      </c>
      <c r="L6312">
        <v>0.55745436347878918</v>
      </c>
      <c r="M6312" t="s">
        <v>15</v>
      </c>
    </row>
    <row r="6313" spans="1:13" x14ac:dyDescent="0.3">
      <c r="A6313">
        <v>41</v>
      </c>
      <c r="B6313" t="s">
        <v>734</v>
      </c>
      <c r="C6313" s="1">
        <v>45078</v>
      </c>
      <c r="D6313" t="s">
        <v>45</v>
      </c>
      <c r="E6313" t="str">
        <f t="shared" si="98"/>
        <v>2023/06</v>
      </c>
      <c r="F6313">
        <v>53837537.495654099</v>
      </c>
      <c r="G6313">
        <v>-2.3104447040379058E-2</v>
      </c>
      <c r="H6313" t="s">
        <v>13</v>
      </c>
      <c r="I6313">
        <v>2023</v>
      </c>
      <c r="J6313" t="s">
        <v>736</v>
      </c>
      <c r="K6313">
        <v>30319540.229489908</v>
      </c>
      <c r="L6313">
        <v>0.56316729255934816</v>
      </c>
      <c r="M6313" t="s">
        <v>15</v>
      </c>
    </row>
    <row r="6314" spans="1:13" x14ac:dyDescent="0.3">
      <c r="A6314">
        <v>41</v>
      </c>
      <c r="B6314" t="s">
        <v>734</v>
      </c>
      <c r="C6314" s="1">
        <v>45047</v>
      </c>
      <c r="D6314" t="s">
        <v>46</v>
      </c>
      <c r="E6314" t="str">
        <f t="shared" si="98"/>
        <v>2023/05</v>
      </c>
      <c r="F6314">
        <v>55095904.994620003</v>
      </c>
      <c r="G6314">
        <v>2.2843945365159865E-2</v>
      </c>
      <c r="H6314" t="s">
        <v>13</v>
      </c>
      <c r="I6314">
        <v>2023</v>
      </c>
      <c r="J6314" t="s">
        <v>736</v>
      </c>
      <c r="K6314">
        <v>30319540.229489908</v>
      </c>
      <c r="L6314">
        <v>0.55030478639838198</v>
      </c>
      <c r="M6314" t="s">
        <v>15</v>
      </c>
    </row>
    <row r="6315" spans="1:13" x14ac:dyDescent="0.3">
      <c r="A6315">
        <v>41</v>
      </c>
      <c r="B6315" t="s">
        <v>734</v>
      </c>
      <c r="C6315" s="1">
        <v>45017</v>
      </c>
      <c r="D6315" t="s">
        <v>47</v>
      </c>
      <c r="E6315" t="str">
        <f t="shared" si="98"/>
        <v>2023/04</v>
      </c>
      <c r="F6315">
        <v>53851564.0912579</v>
      </c>
      <c r="G6315">
        <v>5.7279181432328977E-2</v>
      </c>
      <c r="H6315" t="s">
        <v>13</v>
      </c>
      <c r="I6315">
        <v>2023</v>
      </c>
      <c r="J6315" t="s">
        <v>736</v>
      </c>
      <c r="K6315">
        <v>30319540.229489908</v>
      </c>
      <c r="L6315">
        <v>0.56302060564313094</v>
      </c>
      <c r="M6315" t="s">
        <v>15</v>
      </c>
    </row>
    <row r="6316" spans="1:13" x14ac:dyDescent="0.3">
      <c r="A6316">
        <v>41</v>
      </c>
      <c r="B6316" t="s">
        <v>734</v>
      </c>
      <c r="C6316" s="1">
        <v>44986</v>
      </c>
      <c r="D6316" t="s">
        <v>48</v>
      </c>
      <c r="E6316" t="str">
        <f t="shared" si="98"/>
        <v>2023/03</v>
      </c>
      <c r="F6316">
        <v>50853668.684641197</v>
      </c>
      <c r="G6316">
        <v>5.9634047191584112E-2</v>
      </c>
      <c r="H6316" t="s">
        <v>13</v>
      </c>
      <c r="I6316">
        <v>2023</v>
      </c>
      <c r="J6316" t="s">
        <v>736</v>
      </c>
      <c r="K6316">
        <v>30319540.229489908</v>
      </c>
      <c r="L6316">
        <v>0.5962114634739617</v>
      </c>
      <c r="M6316" t="s">
        <v>15</v>
      </c>
    </row>
    <row r="6317" spans="1:13" x14ac:dyDescent="0.3">
      <c r="A6317">
        <v>41</v>
      </c>
      <c r="B6317" t="s">
        <v>734</v>
      </c>
      <c r="C6317" s="1">
        <v>44958</v>
      </c>
      <c r="D6317" t="s">
        <v>49</v>
      </c>
      <c r="E6317" t="str">
        <f t="shared" si="98"/>
        <v>2023/02</v>
      </c>
      <c r="F6317">
        <v>47909711.055472299</v>
      </c>
      <c r="G6317">
        <v>1.6127934457670064E-3</v>
      </c>
      <c r="H6317" t="s">
        <v>13</v>
      </c>
      <c r="I6317">
        <v>2023</v>
      </c>
      <c r="J6317" t="s">
        <v>736</v>
      </c>
      <c r="K6317">
        <v>30319540.229489908</v>
      </c>
      <c r="L6317">
        <v>0.63284748668979451</v>
      </c>
      <c r="M6317" t="s">
        <v>15</v>
      </c>
    </row>
    <row r="6318" spans="1:13" x14ac:dyDescent="0.3">
      <c r="A6318">
        <v>41</v>
      </c>
      <c r="B6318" t="s">
        <v>734</v>
      </c>
      <c r="C6318" s="1">
        <v>44927</v>
      </c>
      <c r="D6318" t="s">
        <v>50</v>
      </c>
      <c r="E6318" t="str">
        <f t="shared" si="98"/>
        <v>2023/01</v>
      </c>
      <c r="F6318">
        <v>47832504.863049097</v>
      </c>
      <c r="G6318">
        <v>8.841441895037444E-2</v>
      </c>
      <c r="H6318" t="s">
        <v>13</v>
      </c>
      <c r="I6318">
        <v>2023</v>
      </c>
      <c r="J6318" t="s">
        <v>736</v>
      </c>
      <c r="K6318">
        <v>30319540.229489908</v>
      </c>
      <c r="L6318">
        <v>0.63386896246179947</v>
      </c>
      <c r="M6318" t="s">
        <v>15</v>
      </c>
    </row>
    <row r="6319" spans="1:13" x14ac:dyDescent="0.3">
      <c r="A6319">
        <v>41</v>
      </c>
      <c r="B6319" t="s">
        <v>734</v>
      </c>
      <c r="C6319" s="1">
        <v>44896</v>
      </c>
      <c r="D6319" t="s">
        <v>51</v>
      </c>
      <c r="E6319" t="str">
        <f t="shared" si="98"/>
        <v>2022/12</v>
      </c>
      <c r="F6319">
        <v>43784987.500293098</v>
      </c>
      <c r="G6319">
        <v>-0.14601513650223882</v>
      </c>
      <c r="H6319" t="s">
        <v>13</v>
      </c>
      <c r="I6319">
        <v>2022</v>
      </c>
      <c r="J6319" t="s">
        <v>737</v>
      </c>
      <c r="K6319">
        <v>31371673.300935175</v>
      </c>
      <c r="L6319">
        <v>0.71649382795244998</v>
      </c>
      <c r="M6319" t="s">
        <v>15</v>
      </c>
    </row>
    <row r="6320" spans="1:13" x14ac:dyDescent="0.3">
      <c r="A6320">
        <v>41</v>
      </c>
      <c r="B6320" t="s">
        <v>734</v>
      </c>
      <c r="C6320" s="1">
        <v>44866</v>
      </c>
      <c r="D6320" t="s">
        <v>53</v>
      </c>
      <c r="E6320" t="str">
        <f t="shared" si="98"/>
        <v>2022/11</v>
      </c>
      <c r="F6320">
        <v>50668587.568575703</v>
      </c>
      <c r="G6320">
        <v>8.6225240694048508E-2</v>
      </c>
      <c r="H6320" t="s">
        <v>13</v>
      </c>
      <c r="I6320">
        <v>2022</v>
      </c>
      <c r="J6320" t="s">
        <v>737</v>
      </c>
      <c r="K6320">
        <v>31371673.300935175</v>
      </c>
      <c r="L6320">
        <v>0.61915428880815426</v>
      </c>
      <c r="M6320" t="s">
        <v>15</v>
      </c>
    </row>
    <row r="6321" spans="1:13" x14ac:dyDescent="0.3">
      <c r="A6321">
        <v>41</v>
      </c>
      <c r="B6321" t="s">
        <v>734</v>
      </c>
      <c r="C6321" s="1">
        <v>44835</v>
      </c>
      <c r="D6321" t="s">
        <v>54</v>
      </c>
      <c r="E6321" t="str">
        <f t="shared" si="98"/>
        <v>2022/10</v>
      </c>
      <c r="F6321">
        <v>46482732.674827799</v>
      </c>
      <c r="G6321">
        <v>-8.5379829397140942E-3</v>
      </c>
      <c r="H6321" t="s">
        <v>13</v>
      </c>
      <c r="I6321">
        <v>2022</v>
      </c>
      <c r="J6321" t="s">
        <v>737</v>
      </c>
      <c r="K6321">
        <v>31371673.300935175</v>
      </c>
      <c r="L6321">
        <v>0.67491026227733275</v>
      </c>
      <c r="M6321" t="s">
        <v>15</v>
      </c>
    </row>
    <row r="6322" spans="1:13" x14ac:dyDescent="0.3">
      <c r="A6322">
        <v>41</v>
      </c>
      <c r="B6322" t="s">
        <v>734</v>
      </c>
      <c r="C6322" s="1">
        <v>44805</v>
      </c>
      <c r="D6322" t="s">
        <v>55</v>
      </c>
      <c r="E6322" t="str">
        <f t="shared" si="98"/>
        <v>2022/09</v>
      </c>
      <c r="F6322">
        <v>46881300.514904097</v>
      </c>
      <c r="G6322">
        <v>-6.4502817288359521E-2</v>
      </c>
      <c r="H6322" t="s">
        <v>13</v>
      </c>
      <c r="I6322">
        <v>2022</v>
      </c>
      <c r="J6322" t="s">
        <v>737</v>
      </c>
      <c r="K6322">
        <v>31371673.300935175</v>
      </c>
      <c r="L6322">
        <v>0.66917241962948026</v>
      </c>
      <c r="M6322" t="s">
        <v>15</v>
      </c>
    </row>
    <row r="6323" spans="1:13" x14ac:dyDescent="0.3">
      <c r="A6323">
        <v>41</v>
      </c>
      <c r="B6323" t="s">
        <v>734</v>
      </c>
      <c r="C6323" s="1">
        <v>44774</v>
      </c>
      <c r="D6323" t="s">
        <v>56</v>
      </c>
      <c r="E6323" t="str">
        <f t="shared" si="98"/>
        <v>2022/08</v>
      </c>
      <c r="F6323">
        <v>50004935.148694001</v>
      </c>
      <c r="G6323">
        <v>2.26672290241011E-2</v>
      </c>
      <c r="H6323" t="s">
        <v>13</v>
      </c>
      <c r="I6323">
        <v>2022</v>
      </c>
      <c r="J6323" t="s">
        <v>737</v>
      </c>
      <c r="K6323">
        <v>31371673.300935175</v>
      </c>
      <c r="L6323">
        <v>0.62737154258172301</v>
      </c>
      <c r="M6323" t="s">
        <v>15</v>
      </c>
    </row>
    <row r="6324" spans="1:13" x14ac:dyDescent="0.3">
      <c r="A6324">
        <v>41</v>
      </c>
      <c r="B6324" t="s">
        <v>734</v>
      </c>
      <c r="C6324" s="1">
        <v>44743</v>
      </c>
      <c r="D6324" t="s">
        <v>57</v>
      </c>
      <c r="E6324" t="str">
        <f t="shared" si="98"/>
        <v>2022/07</v>
      </c>
      <c r="F6324">
        <v>48884211.664822496</v>
      </c>
      <c r="G6324">
        <v>3.5713836803636462E-2</v>
      </c>
      <c r="H6324" t="s">
        <v>13</v>
      </c>
      <c r="I6324">
        <v>2022</v>
      </c>
      <c r="J6324" t="s">
        <v>737</v>
      </c>
      <c r="K6324">
        <v>31371673.300935175</v>
      </c>
      <c r="L6324">
        <v>0.64175471450858035</v>
      </c>
      <c r="M6324" t="s">
        <v>15</v>
      </c>
    </row>
    <row r="6325" spans="1:13" x14ac:dyDescent="0.3">
      <c r="A6325">
        <v>41</v>
      </c>
      <c r="B6325" t="s">
        <v>734</v>
      </c>
      <c r="C6325" s="1">
        <v>44713</v>
      </c>
      <c r="D6325" t="s">
        <v>58</v>
      </c>
      <c r="E6325" t="str">
        <f t="shared" si="98"/>
        <v>2022/06</v>
      </c>
      <c r="F6325">
        <v>47169176.438201897</v>
      </c>
      <c r="G6325">
        <v>3.0599741535098937E-2</v>
      </c>
      <c r="H6325" t="s">
        <v>13</v>
      </c>
      <c r="I6325">
        <v>2022</v>
      </c>
      <c r="J6325" t="s">
        <v>737</v>
      </c>
      <c r="K6325">
        <v>31371673.300935175</v>
      </c>
      <c r="L6325">
        <v>0.66508842574422256</v>
      </c>
      <c r="M6325" t="s">
        <v>15</v>
      </c>
    </row>
    <row r="6326" spans="1:13" x14ac:dyDescent="0.3">
      <c r="A6326">
        <v>41</v>
      </c>
      <c r="B6326" t="s">
        <v>734</v>
      </c>
      <c r="C6326" s="1">
        <v>44682</v>
      </c>
      <c r="D6326" t="s">
        <v>59</v>
      </c>
      <c r="E6326" t="str">
        <f t="shared" si="98"/>
        <v>2022/05</v>
      </c>
      <c r="F6326">
        <v>45747671.587696403</v>
      </c>
      <c r="G6326">
        <v>-6.7135885390184474E-2</v>
      </c>
      <c r="H6326" t="s">
        <v>13</v>
      </c>
      <c r="I6326">
        <v>2022</v>
      </c>
      <c r="J6326" t="s">
        <v>737</v>
      </c>
      <c r="K6326">
        <v>31371673.300935175</v>
      </c>
      <c r="L6326">
        <v>0.6857545359613979</v>
      </c>
      <c r="M6326" t="s">
        <v>15</v>
      </c>
    </row>
    <row r="6327" spans="1:13" x14ac:dyDescent="0.3">
      <c r="A6327">
        <v>41</v>
      </c>
      <c r="B6327" t="s">
        <v>734</v>
      </c>
      <c r="C6327" s="1">
        <v>44652</v>
      </c>
      <c r="D6327" t="s">
        <v>60</v>
      </c>
      <c r="E6327" t="str">
        <f t="shared" si="98"/>
        <v>2022/04</v>
      </c>
      <c r="F6327">
        <v>48924426.028790496</v>
      </c>
      <c r="G6327">
        <v>-6.2964567287606557E-3</v>
      </c>
      <c r="H6327" t="s">
        <v>13</v>
      </c>
      <c r="I6327">
        <v>2022</v>
      </c>
      <c r="J6327" t="s">
        <v>737</v>
      </c>
      <c r="K6327">
        <v>31371673.300935175</v>
      </c>
      <c r="L6327">
        <v>0.64122721199578148</v>
      </c>
      <c r="M6327" t="s">
        <v>15</v>
      </c>
    </row>
    <row r="6328" spans="1:13" x14ac:dyDescent="0.3">
      <c r="A6328">
        <v>41</v>
      </c>
      <c r="B6328" t="s">
        <v>734</v>
      </c>
      <c r="C6328" s="1">
        <v>44621</v>
      </c>
      <c r="D6328" t="s">
        <v>61</v>
      </c>
      <c r="E6328" t="str">
        <f t="shared" si="98"/>
        <v>2022/03</v>
      </c>
      <c r="F6328">
        <v>49233448.412351899</v>
      </c>
      <c r="G6328">
        <v>0.19359690525298587</v>
      </c>
      <c r="H6328" t="s">
        <v>13</v>
      </c>
      <c r="I6328">
        <v>2022</v>
      </c>
      <c r="J6328" t="s">
        <v>737</v>
      </c>
      <c r="K6328">
        <v>31371673.300935175</v>
      </c>
      <c r="L6328">
        <v>0.63720243681051025</v>
      </c>
      <c r="M6328" t="s">
        <v>15</v>
      </c>
    </row>
    <row r="6329" spans="1:13" x14ac:dyDescent="0.3">
      <c r="A6329">
        <v>41</v>
      </c>
      <c r="B6329" t="s">
        <v>734</v>
      </c>
      <c r="C6329" s="1">
        <v>44593</v>
      </c>
      <c r="D6329" t="s">
        <v>62</v>
      </c>
      <c r="E6329" t="str">
        <f t="shared" si="98"/>
        <v>2022/02</v>
      </c>
      <c r="F6329">
        <v>40567868.3384578</v>
      </c>
      <c r="G6329">
        <v>-9.3732467889732329E-2</v>
      </c>
      <c r="H6329" t="s">
        <v>13</v>
      </c>
      <c r="I6329">
        <v>2022</v>
      </c>
      <c r="J6329" t="s">
        <v>737</v>
      </c>
      <c r="K6329">
        <v>31371673.300935175</v>
      </c>
      <c r="L6329">
        <v>0.77331332864722513</v>
      </c>
      <c r="M6329" t="s">
        <v>15</v>
      </c>
    </row>
    <row r="6330" spans="1:13" x14ac:dyDescent="0.3">
      <c r="A6330">
        <v>41</v>
      </c>
      <c r="B6330" t="s">
        <v>734</v>
      </c>
      <c r="C6330" s="1">
        <v>44562</v>
      </c>
      <c r="D6330" t="s">
        <v>63</v>
      </c>
      <c r="E6330" t="str">
        <f t="shared" si="98"/>
        <v>2022/01</v>
      </c>
      <c r="F6330">
        <v>44554305.832242303</v>
      </c>
      <c r="G6330">
        <v>-6.6236654168981501E-2</v>
      </c>
      <c r="H6330" t="s">
        <v>13</v>
      </c>
      <c r="I6330">
        <v>2022</v>
      </c>
      <c r="J6330" t="s">
        <v>737</v>
      </c>
      <c r="K6330">
        <v>31371673.300935175</v>
      </c>
      <c r="L6330">
        <v>0.70412214296542031</v>
      </c>
      <c r="M6330" t="s">
        <v>15</v>
      </c>
    </row>
    <row r="6331" spans="1:13" x14ac:dyDescent="0.3">
      <c r="A6331">
        <v>41</v>
      </c>
      <c r="B6331" t="s">
        <v>734</v>
      </c>
      <c r="C6331" s="1">
        <v>44531</v>
      </c>
      <c r="D6331" t="s">
        <v>64</v>
      </c>
      <c r="E6331" t="str">
        <f t="shared" si="98"/>
        <v>2021/12</v>
      </c>
      <c r="F6331">
        <v>47605364.529798999</v>
      </c>
      <c r="G6331">
        <v>6.3750086986250828E-2</v>
      </c>
      <c r="H6331" t="s">
        <v>13</v>
      </c>
      <c r="I6331">
        <v>2021</v>
      </c>
      <c r="J6331" t="s">
        <v>738</v>
      </c>
      <c r="K6331">
        <v>31758203.617010005</v>
      </c>
      <c r="L6331">
        <v>0.66711396773636034</v>
      </c>
      <c r="M6331" t="s">
        <v>33</v>
      </c>
    </row>
    <row r="6332" spans="1:13" x14ac:dyDescent="0.3">
      <c r="A6332">
        <v>41</v>
      </c>
      <c r="B6332" t="s">
        <v>734</v>
      </c>
      <c r="C6332" s="1">
        <v>44501</v>
      </c>
      <c r="D6332" t="s">
        <v>66</v>
      </c>
      <c r="E6332" t="str">
        <f t="shared" si="98"/>
        <v>2021/11</v>
      </c>
      <c r="F6332">
        <v>44665230.961212501</v>
      </c>
      <c r="G6332">
        <v>-8.7985013794800948E-2</v>
      </c>
      <c r="H6332" t="s">
        <v>13</v>
      </c>
      <c r="I6332">
        <v>2021</v>
      </c>
      <c r="J6332" t="s">
        <v>738</v>
      </c>
      <c r="K6332">
        <v>31758203.617010005</v>
      </c>
      <c r="L6332">
        <v>0.71102741290174853</v>
      </c>
      <c r="M6332" t="s">
        <v>33</v>
      </c>
    </row>
    <row r="6333" spans="1:13" x14ac:dyDescent="0.3">
      <c r="A6333">
        <v>41</v>
      </c>
      <c r="B6333" t="s">
        <v>734</v>
      </c>
      <c r="C6333" s="1">
        <v>44470</v>
      </c>
      <c r="D6333" t="s">
        <v>67</v>
      </c>
      <c r="E6333" t="str">
        <f t="shared" si="98"/>
        <v>2021/10</v>
      </c>
      <c r="F6333">
        <v>48773170.747068197</v>
      </c>
      <c r="G6333">
        <v>-4.7997242010838999E-2</v>
      </c>
      <c r="H6333" t="s">
        <v>13</v>
      </c>
      <c r="I6333">
        <v>2021</v>
      </c>
      <c r="J6333" t="s">
        <v>738</v>
      </c>
      <c r="K6333">
        <v>31758203.617010005</v>
      </c>
      <c r="L6333">
        <v>0.65114084507042269</v>
      </c>
      <c r="M6333" t="s">
        <v>15</v>
      </c>
    </row>
    <row r="6334" spans="1:13" x14ac:dyDescent="0.3">
      <c r="A6334">
        <v>41</v>
      </c>
      <c r="B6334" t="s">
        <v>734</v>
      </c>
      <c r="C6334" s="1">
        <v>44440</v>
      </c>
      <c r="D6334" t="s">
        <v>68</v>
      </c>
      <c r="E6334" t="str">
        <f t="shared" si="98"/>
        <v>2021/09</v>
      </c>
      <c r="F6334">
        <v>51171238.385038398</v>
      </c>
      <c r="G6334">
        <v>-6.5712297913904441E-2</v>
      </c>
      <c r="H6334" t="s">
        <v>13</v>
      </c>
      <c r="I6334">
        <v>2021</v>
      </c>
      <c r="J6334" t="s">
        <v>738</v>
      </c>
      <c r="K6334">
        <v>31758203.617010005</v>
      </c>
      <c r="L6334">
        <v>0.62062605126038073</v>
      </c>
      <c r="M6334" t="s">
        <v>15</v>
      </c>
    </row>
    <row r="6335" spans="1:13" x14ac:dyDescent="0.3">
      <c r="A6335">
        <v>41</v>
      </c>
      <c r="B6335" t="s">
        <v>734</v>
      </c>
      <c r="C6335" s="1">
        <v>44409</v>
      </c>
      <c r="D6335" t="s">
        <v>69</v>
      </c>
      <c r="E6335" t="str">
        <f t="shared" si="98"/>
        <v>2021/08</v>
      </c>
      <c r="F6335">
        <v>54646759.744750001</v>
      </c>
      <c r="G6335">
        <v>6.0539943394555755E-2</v>
      </c>
      <c r="H6335" t="s">
        <v>13</v>
      </c>
      <c r="I6335">
        <v>2021</v>
      </c>
      <c r="J6335" t="s">
        <v>738</v>
      </c>
      <c r="K6335">
        <v>31758203.617010005</v>
      </c>
      <c r="L6335">
        <v>0.58115437704540318</v>
      </c>
      <c r="M6335" t="s">
        <v>15</v>
      </c>
    </row>
    <row r="6336" spans="1:13" x14ac:dyDescent="0.3">
      <c r="A6336">
        <v>41</v>
      </c>
      <c r="B6336" t="s">
        <v>734</v>
      </c>
      <c r="C6336" s="1">
        <v>44378</v>
      </c>
      <c r="D6336" t="s">
        <v>70</v>
      </c>
      <c r="E6336" t="str">
        <f t="shared" si="98"/>
        <v>2021/07</v>
      </c>
      <c r="F6336">
        <v>51436599.851343103</v>
      </c>
      <c r="G6336">
        <v>-6.2105945512187441E-2</v>
      </c>
      <c r="H6336" t="s">
        <v>13</v>
      </c>
      <c r="I6336">
        <v>2021</v>
      </c>
      <c r="J6336" t="s">
        <v>738</v>
      </c>
      <c r="K6336">
        <v>31758203.617010005</v>
      </c>
      <c r="L6336">
        <v>0.61742424088672998</v>
      </c>
      <c r="M6336" t="s">
        <v>15</v>
      </c>
    </row>
    <row r="6337" spans="1:13" x14ac:dyDescent="0.3">
      <c r="A6337">
        <v>41</v>
      </c>
      <c r="B6337" t="s">
        <v>734</v>
      </c>
      <c r="C6337" s="1">
        <v>44348</v>
      </c>
      <c r="D6337" t="s">
        <v>71</v>
      </c>
      <c r="E6337" t="str">
        <f t="shared" si="98"/>
        <v>2021/06</v>
      </c>
      <c r="F6337">
        <v>54732403.728059098</v>
      </c>
      <c r="G6337">
        <v>5.0981651483534528E-2</v>
      </c>
      <c r="H6337" t="s">
        <v>13</v>
      </c>
      <c r="I6337">
        <v>2021</v>
      </c>
      <c r="J6337" t="s">
        <v>738</v>
      </c>
      <c r="K6337">
        <v>31758203.617010005</v>
      </c>
      <c r="L6337">
        <v>0.58024500028908566</v>
      </c>
      <c r="M6337" t="s">
        <v>15</v>
      </c>
    </row>
    <row r="6338" spans="1:13" x14ac:dyDescent="0.3">
      <c r="A6338">
        <v>41</v>
      </c>
      <c r="B6338" t="s">
        <v>734</v>
      </c>
      <c r="C6338" s="1">
        <v>44317</v>
      </c>
      <c r="D6338" t="s">
        <v>72</v>
      </c>
      <c r="E6338" t="str">
        <f t="shared" si="98"/>
        <v>2021/05</v>
      </c>
      <c r="F6338">
        <v>52011990.183847003</v>
      </c>
      <c r="G6338">
        <v>3.3308400627467573E-2</v>
      </c>
      <c r="H6338" t="s">
        <v>13</v>
      </c>
      <c r="I6338">
        <v>2021</v>
      </c>
      <c r="J6338" t="s">
        <v>738</v>
      </c>
      <c r="K6338">
        <v>31758203.617010005</v>
      </c>
      <c r="L6338">
        <v>0.61059389392242347</v>
      </c>
      <c r="M6338" t="s">
        <v>15</v>
      </c>
    </row>
    <row r="6339" spans="1:13" x14ac:dyDescent="0.3">
      <c r="A6339">
        <v>41</v>
      </c>
      <c r="B6339" t="s">
        <v>734</v>
      </c>
      <c r="C6339" s="1">
        <v>44287</v>
      </c>
      <c r="D6339" t="s">
        <v>73</v>
      </c>
      <c r="E6339" t="str">
        <f t="shared" ref="E6339:E6402" si="99">TEXT(C6339,"yyyy/mm")</f>
        <v>2021/04</v>
      </c>
      <c r="F6339">
        <v>50308088.625068597</v>
      </c>
      <c r="G6339">
        <v>8.5882873809374469E-2</v>
      </c>
      <c r="H6339" t="s">
        <v>13</v>
      </c>
      <c r="I6339">
        <v>2021</v>
      </c>
      <c r="J6339" t="s">
        <v>738</v>
      </c>
      <c r="K6339">
        <v>31758203.617010005</v>
      </c>
      <c r="L6339">
        <v>0.63127430369487036</v>
      </c>
      <c r="M6339" t="s">
        <v>15</v>
      </c>
    </row>
    <row r="6340" spans="1:13" x14ac:dyDescent="0.3">
      <c r="A6340">
        <v>41</v>
      </c>
      <c r="B6340" t="s">
        <v>734</v>
      </c>
      <c r="C6340" s="1">
        <v>44256</v>
      </c>
      <c r="D6340" t="s">
        <v>74</v>
      </c>
      <c r="E6340" t="str">
        <f t="shared" si="99"/>
        <v>2021/03</v>
      </c>
      <c r="F6340">
        <v>46167819.0501846</v>
      </c>
      <c r="G6340">
        <v>-0.27534690384909682</v>
      </c>
      <c r="H6340" t="s">
        <v>13</v>
      </c>
      <c r="I6340">
        <v>2021</v>
      </c>
      <c r="J6340" t="s">
        <v>738</v>
      </c>
      <c r="K6340">
        <v>31758203.617010005</v>
      </c>
      <c r="L6340">
        <v>0.68788615685936372</v>
      </c>
      <c r="M6340" t="s">
        <v>15</v>
      </c>
    </row>
    <row r="6341" spans="1:13" x14ac:dyDescent="0.3">
      <c r="A6341">
        <v>41</v>
      </c>
      <c r="B6341" t="s">
        <v>734</v>
      </c>
      <c r="C6341" s="1">
        <v>44228</v>
      </c>
      <c r="D6341" t="s">
        <v>75</v>
      </c>
      <c r="E6341" t="str">
        <f t="shared" si="99"/>
        <v>2021/02</v>
      </c>
      <c r="F6341">
        <v>60802438.913270198</v>
      </c>
      <c r="G6341">
        <v>0.10192380488896395</v>
      </c>
      <c r="H6341" t="s">
        <v>13</v>
      </c>
      <c r="I6341">
        <v>2021</v>
      </c>
      <c r="J6341" t="s">
        <v>738</v>
      </c>
      <c r="K6341">
        <v>31758203.617010005</v>
      </c>
      <c r="L6341">
        <v>0.52231792317263026</v>
      </c>
      <c r="M6341" t="s">
        <v>15</v>
      </c>
    </row>
    <row r="6342" spans="1:13" x14ac:dyDescent="0.3">
      <c r="A6342">
        <v>41</v>
      </c>
      <c r="B6342" t="s">
        <v>734</v>
      </c>
      <c r="C6342" s="1">
        <v>44197</v>
      </c>
      <c r="D6342" t="s">
        <v>76</v>
      </c>
      <c r="E6342" t="str">
        <f t="shared" si="99"/>
        <v>2021/01</v>
      </c>
      <c r="F6342">
        <v>54910582.910793602</v>
      </c>
      <c r="G6342">
        <v>0.2561440722419</v>
      </c>
      <c r="H6342" t="s">
        <v>13</v>
      </c>
      <c r="I6342">
        <v>2021</v>
      </c>
      <c r="J6342" t="s">
        <v>738</v>
      </c>
      <c r="K6342">
        <v>31758203.617010005</v>
      </c>
      <c r="L6342">
        <v>0.57836216506030558</v>
      </c>
      <c r="M6342" t="s">
        <v>15</v>
      </c>
    </row>
    <row r="6343" spans="1:13" x14ac:dyDescent="0.3">
      <c r="A6343">
        <v>41</v>
      </c>
      <c r="B6343" t="s">
        <v>734</v>
      </c>
      <c r="C6343" s="1">
        <v>44166</v>
      </c>
      <c r="D6343" t="s">
        <v>77</v>
      </c>
      <c r="E6343" t="str">
        <f t="shared" si="99"/>
        <v>2020/12</v>
      </c>
      <c r="F6343">
        <v>42502462.895847097</v>
      </c>
      <c r="G6343">
        <v>0.10557570017209611</v>
      </c>
      <c r="H6343" t="s">
        <v>13</v>
      </c>
      <c r="I6343">
        <v>2020</v>
      </c>
      <c r="J6343" t="s">
        <v>739</v>
      </c>
      <c r="K6343">
        <v>4980167.4816463906</v>
      </c>
      <c r="L6343">
        <v>0.1171736210640396</v>
      </c>
      <c r="M6343" t="s">
        <v>157</v>
      </c>
    </row>
    <row r="6344" spans="1:13" x14ac:dyDescent="0.3">
      <c r="A6344">
        <v>41</v>
      </c>
      <c r="B6344" t="s">
        <v>734</v>
      </c>
      <c r="C6344" s="1">
        <v>44136</v>
      </c>
      <c r="D6344" t="s">
        <v>79</v>
      </c>
      <c r="E6344" t="str">
        <f t="shared" si="99"/>
        <v>2020/11</v>
      </c>
      <c r="F6344">
        <v>38243986.207171202</v>
      </c>
      <c r="G6344">
        <v>-2.066579872059085E-2</v>
      </c>
      <c r="H6344" t="s">
        <v>13</v>
      </c>
      <c r="I6344">
        <v>2020</v>
      </c>
      <c r="J6344" t="s">
        <v>739</v>
      </c>
      <c r="K6344">
        <v>4980167.4816463906</v>
      </c>
      <c r="L6344">
        <v>0.13022093080643748</v>
      </c>
      <c r="M6344" t="s">
        <v>157</v>
      </c>
    </row>
    <row r="6345" spans="1:13" x14ac:dyDescent="0.3">
      <c r="A6345">
        <v>41</v>
      </c>
      <c r="B6345" t="s">
        <v>734</v>
      </c>
      <c r="C6345" s="1">
        <v>44105</v>
      </c>
      <c r="D6345" t="s">
        <v>80</v>
      </c>
      <c r="E6345" t="str">
        <f t="shared" si="99"/>
        <v>2020/10</v>
      </c>
      <c r="F6345">
        <v>39042551.805935897</v>
      </c>
      <c r="G6345">
        <v>-6.9749650557652004E-2</v>
      </c>
      <c r="H6345" t="s">
        <v>13</v>
      </c>
      <c r="I6345">
        <v>2020</v>
      </c>
      <c r="J6345" t="s">
        <v>739</v>
      </c>
      <c r="K6345">
        <v>4980167.4816463906</v>
      </c>
      <c r="L6345">
        <v>0.12755742776242465</v>
      </c>
      <c r="M6345" t="s">
        <v>157</v>
      </c>
    </row>
    <row r="6346" spans="1:13" x14ac:dyDescent="0.3">
      <c r="A6346">
        <v>41</v>
      </c>
      <c r="B6346" t="s">
        <v>734</v>
      </c>
      <c r="C6346" s="1">
        <v>44075</v>
      </c>
      <c r="D6346" t="s">
        <v>81</v>
      </c>
      <c r="E6346" t="str">
        <f t="shared" si="99"/>
        <v>2020/09</v>
      </c>
      <c r="F6346">
        <v>41862974.544588402</v>
      </c>
      <c r="G6346">
        <v>8.5993076536788841E-3</v>
      </c>
      <c r="H6346" t="s">
        <v>13</v>
      </c>
      <c r="I6346">
        <v>2020</v>
      </c>
      <c r="J6346" t="s">
        <v>739</v>
      </c>
      <c r="K6346">
        <v>4980167.4816463906</v>
      </c>
      <c r="L6346">
        <v>0.11896353605599613</v>
      </c>
      <c r="M6346" t="s">
        <v>157</v>
      </c>
    </row>
    <row r="6347" spans="1:13" x14ac:dyDescent="0.3">
      <c r="A6347">
        <v>41</v>
      </c>
      <c r="B6347" t="s">
        <v>734</v>
      </c>
      <c r="C6347" s="1">
        <v>44044</v>
      </c>
      <c r="D6347" t="s">
        <v>82</v>
      </c>
      <c r="E6347" t="str">
        <f t="shared" si="99"/>
        <v>2020/08</v>
      </c>
      <c r="F6347">
        <v>41504525.363458097</v>
      </c>
      <c r="G6347">
        <v>3.6569727946614575E-2</v>
      </c>
      <c r="H6347" t="s">
        <v>13</v>
      </c>
      <c r="I6347">
        <v>2020</v>
      </c>
      <c r="J6347" t="s">
        <v>739</v>
      </c>
      <c r="K6347">
        <v>4980167.4816463906</v>
      </c>
      <c r="L6347">
        <v>0.11999095130072462</v>
      </c>
      <c r="M6347" t="s">
        <v>157</v>
      </c>
    </row>
    <row r="6348" spans="1:13" x14ac:dyDescent="0.3">
      <c r="A6348">
        <v>41</v>
      </c>
      <c r="B6348" t="s">
        <v>734</v>
      </c>
      <c r="C6348" s="1">
        <v>44013</v>
      </c>
      <c r="D6348" t="s">
        <v>83</v>
      </c>
      <c r="E6348" t="str">
        <f t="shared" si="99"/>
        <v>2020/07</v>
      </c>
      <c r="F6348">
        <v>40014133.861837298</v>
      </c>
      <c r="G6348">
        <v>1.4962807604013339E-2</v>
      </c>
      <c r="H6348" t="s">
        <v>13</v>
      </c>
      <c r="I6348">
        <v>2020</v>
      </c>
      <c r="J6348" t="s">
        <v>739</v>
      </c>
      <c r="K6348">
        <v>4980167.4816463906</v>
      </c>
      <c r="L6348">
        <v>0.12446020945604244</v>
      </c>
      <c r="M6348" t="s">
        <v>157</v>
      </c>
    </row>
    <row r="6349" spans="1:13" x14ac:dyDescent="0.3">
      <c r="A6349">
        <v>41</v>
      </c>
      <c r="B6349" t="s">
        <v>734</v>
      </c>
      <c r="C6349" s="1">
        <v>43983</v>
      </c>
      <c r="D6349" t="s">
        <v>84</v>
      </c>
      <c r="E6349" t="str">
        <f t="shared" si="99"/>
        <v>2020/06</v>
      </c>
      <c r="F6349">
        <v>39419867.112214603</v>
      </c>
      <c r="G6349">
        <v>4.0034619970407199E-2</v>
      </c>
      <c r="H6349" t="s">
        <v>13</v>
      </c>
      <c r="I6349">
        <v>2020</v>
      </c>
      <c r="J6349" t="s">
        <v>739</v>
      </c>
      <c r="K6349">
        <v>4980167.4816463906</v>
      </c>
      <c r="L6349">
        <v>0.12633648579965001</v>
      </c>
      <c r="M6349" t="s">
        <v>157</v>
      </c>
    </row>
    <row r="6350" spans="1:13" x14ac:dyDescent="0.3">
      <c r="A6350">
        <v>41</v>
      </c>
      <c r="B6350" t="s">
        <v>734</v>
      </c>
      <c r="C6350" s="1">
        <v>43952</v>
      </c>
      <c r="D6350" t="s">
        <v>85</v>
      </c>
      <c r="E6350" t="str">
        <f t="shared" si="99"/>
        <v>2020/05</v>
      </c>
      <c r="F6350">
        <v>37872880.833493702</v>
      </c>
      <c r="G6350">
        <v>7.4165521324018241E-2</v>
      </c>
      <c r="H6350" t="s">
        <v>13</v>
      </c>
      <c r="I6350">
        <v>2020</v>
      </c>
      <c r="J6350" t="s">
        <v>739</v>
      </c>
      <c r="K6350">
        <v>4980167.4816463906</v>
      </c>
      <c r="L6350">
        <v>0.13149692793483173</v>
      </c>
      <c r="M6350" t="s">
        <v>157</v>
      </c>
    </row>
    <row r="6351" spans="1:13" x14ac:dyDescent="0.3">
      <c r="A6351">
        <v>41</v>
      </c>
      <c r="B6351" t="s">
        <v>734</v>
      </c>
      <c r="C6351" s="1">
        <v>43922</v>
      </c>
      <c r="D6351" t="s">
        <v>86</v>
      </c>
      <c r="E6351" t="str">
        <f t="shared" si="99"/>
        <v>2020/04</v>
      </c>
      <c r="F6351">
        <v>35165651.247386701</v>
      </c>
      <c r="G6351">
        <v>2.3888140510761952E-2</v>
      </c>
      <c r="H6351" t="s">
        <v>13</v>
      </c>
      <c r="I6351">
        <v>2020</v>
      </c>
      <c r="J6351" t="s">
        <v>739</v>
      </c>
      <c r="K6351">
        <v>4980167.4816463906</v>
      </c>
      <c r="L6351">
        <v>0.14162022612951003</v>
      </c>
      <c r="M6351" t="s">
        <v>157</v>
      </c>
    </row>
    <row r="6352" spans="1:13" x14ac:dyDescent="0.3">
      <c r="A6352">
        <v>41</v>
      </c>
      <c r="B6352" t="s">
        <v>734</v>
      </c>
      <c r="C6352" s="1">
        <v>43891</v>
      </c>
      <c r="D6352" t="s">
        <v>87</v>
      </c>
      <c r="E6352" t="str">
        <f t="shared" si="99"/>
        <v>2020/03</v>
      </c>
      <c r="F6352">
        <v>34335563.330926299</v>
      </c>
      <c r="G6352">
        <v>-3.499296800923727E-2</v>
      </c>
      <c r="H6352" t="s">
        <v>13</v>
      </c>
      <c r="I6352">
        <v>2020</v>
      </c>
      <c r="J6352" t="s">
        <v>739</v>
      </c>
      <c r="K6352">
        <v>4980167.4816463906</v>
      </c>
      <c r="L6352">
        <v>0.14504400098660145</v>
      </c>
      <c r="M6352" t="s">
        <v>157</v>
      </c>
    </row>
    <row r="6353" spans="1:13" x14ac:dyDescent="0.3">
      <c r="A6353">
        <v>41</v>
      </c>
      <c r="B6353" t="s">
        <v>734</v>
      </c>
      <c r="C6353" s="1">
        <v>43862</v>
      </c>
      <c r="D6353" t="s">
        <v>88</v>
      </c>
      <c r="E6353" t="str">
        <f t="shared" si="99"/>
        <v>2020/02</v>
      </c>
      <c r="F6353">
        <v>35558336.0514751</v>
      </c>
      <c r="G6353">
        <v>-3.3743123790248436E-2</v>
      </c>
      <c r="H6353" t="s">
        <v>13</v>
      </c>
      <c r="I6353">
        <v>2020</v>
      </c>
      <c r="J6353" t="s">
        <v>739</v>
      </c>
      <c r="K6353">
        <v>4980167.4816463906</v>
      </c>
      <c r="L6353">
        <v>0.14005625781917863</v>
      </c>
      <c r="M6353" t="s">
        <v>157</v>
      </c>
    </row>
    <row r="6354" spans="1:13" x14ac:dyDescent="0.3">
      <c r="A6354">
        <v>41</v>
      </c>
      <c r="B6354" t="s">
        <v>734</v>
      </c>
      <c r="C6354" s="1">
        <v>43831</v>
      </c>
      <c r="D6354" t="s">
        <v>89</v>
      </c>
      <c r="E6354" t="str">
        <f t="shared" si="99"/>
        <v>2020/01</v>
      </c>
      <c r="F6354">
        <v>36778658.3438356</v>
      </c>
      <c r="G6354">
        <v>3.3530316129539647E-2</v>
      </c>
      <c r="H6354" t="s">
        <v>13</v>
      </c>
      <c r="I6354">
        <v>2020</v>
      </c>
      <c r="J6354" t="s">
        <v>739</v>
      </c>
      <c r="K6354">
        <v>4980167.4816463906</v>
      </c>
      <c r="L6354">
        <v>0.1354091667805796</v>
      </c>
      <c r="M6354" t="s">
        <v>157</v>
      </c>
    </row>
    <row r="6355" spans="1:13" x14ac:dyDescent="0.3">
      <c r="A6355">
        <v>41</v>
      </c>
      <c r="B6355" t="s">
        <v>734</v>
      </c>
      <c r="C6355" s="1">
        <v>43800</v>
      </c>
      <c r="D6355" t="s">
        <v>90</v>
      </c>
      <c r="E6355" t="str">
        <f t="shared" si="99"/>
        <v>2019/12</v>
      </c>
      <c r="F6355">
        <v>35565903.943012998</v>
      </c>
      <c r="G6355">
        <v>0.12023764091986702</v>
      </c>
      <c r="H6355" t="s">
        <v>13</v>
      </c>
      <c r="I6355">
        <v>2019</v>
      </c>
      <c r="J6355" t="s">
        <v>740</v>
      </c>
      <c r="K6355">
        <v>4533620.1942326063</v>
      </c>
      <c r="L6355">
        <v>0.12747096774193606</v>
      </c>
      <c r="M6355" t="s">
        <v>157</v>
      </c>
    </row>
    <row r="6356" spans="1:13" x14ac:dyDescent="0.3">
      <c r="A6356">
        <v>41</v>
      </c>
      <c r="B6356" t="s">
        <v>734</v>
      </c>
      <c r="C6356" s="1">
        <v>43770</v>
      </c>
      <c r="D6356" t="s">
        <v>92</v>
      </c>
      <c r="E6356" t="str">
        <f t="shared" si="99"/>
        <v>2019/11</v>
      </c>
      <c r="F6356">
        <v>31536631.772635698</v>
      </c>
      <c r="G6356">
        <v>-1.1851219295720358E-2</v>
      </c>
      <c r="H6356" t="s">
        <v>13</v>
      </c>
      <c r="I6356">
        <v>2019</v>
      </c>
      <c r="J6356" t="s">
        <v>740</v>
      </c>
      <c r="K6356">
        <v>4533620.1942326063</v>
      </c>
      <c r="L6356">
        <v>0.14375727334858962</v>
      </c>
      <c r="M6356" t="s">
        <v>157</v>
      </c>
    </row>
    <row r="6357" spans="1:13" x14ac:dyDescent="0.3">
      <c r="A6357">
        <v>41</v>
      </c>
      <c r="B6357" t="s">
        <v>734</v>
      </c>
      <c r="C6357" s="1">
        <v>43739</v>
      </c>
      <c r="D6357" t="s">
        <v>93</v>
      </c>
      <c r="E6357" t="str">
        <f t="shared" si="99"/>
        <v>2019/10</v>
      </c>
      <c r="F6357">
        <v>31912602.768521398</v>
      </c>
      <c r="G6357">
        <v>-4.9652616820095676E-2</v>
      </c>
      <c r="H6357" t="s">
        <v>13</v>
      </c>
      <c r="I6357">
        <v>2019</v>
      </c>
      <c r="J6357" t="s">
        <v>740</v>
      </c>
      <c r="K6357">
        <v>4533620.1942326063</v>
      </c>
      <c r="L6357">
        <v>0.142063630068575</v>
      </c>
      <c r="M6357" t="s">
        <v>157</v>
      </c>
    </row>
    <row r="6358" spans="1:13" x14ac:dyDescent="0.3">
      <c r="A6358">
        <v>41</v>
      </c>
      <c r="B6358" t="s">
        <v>734</v>
      </c>
      <c r="C6358" s="1">
        <v>43709</v>
      </c>
      <c r="D6358" t="s">
        <v>94</v>
      </c>
      <c r="E6358" t="str">
        <f t="shared" si="99"/>
        <v>2019/09</v>
      </c>
      <c r="F6358">
        <v>33537144.6369441</v>
      </c>
      <c r="G6358">
        <v>4.9652616820095544E-2</v>
      </c>
      <c r="H6358" t="s">
        <v>13</v>
      </c>
      <c r="I6358">
        <v>2019</v>
      </c>
      <c r="J6358" t="s">
        <v>740</v>
      </c>
      <c r="K6358">
        <v>4533620.1942326063</v>
      </c>
      <c r="L6358">
        <v>0.13518205688979337</v>
      </c>
      <c r="M6358" t="s">
        <v>157</v>
      </c>
    </row>
    <row r="6359" spans="1:13" x14ac:dyDescent="0.3">
      <c r="A6359">
        <v>41</v>
      </c>
      <c r="B6359" t="s">
        <v>734</v>
      </c>
      <c r="C6359" s="1">
        <v>43678</v>
      </c>
      <c r="D6359" t="s">
        <v>95</v>
      </c>
      <c r="E6359" t="str">
        <f t="shared" si="99"/>
        <v>2019/08</v>
      </c>
      <c r="F6359">
        <v>31912602.768521398</v>
      </c>
      <c r="G6359">
        <v>4.8420685852609495E-2</v>
      </c>
      <c r="H6359" t="s">
        <v>13</v>
      </c>
      <c r="I6359">
        <v>2019</v>
      </c>
      <c r="J6359" t="s">
        <v>740</v>
      </c>
      <c r="K6359">
        <v>4533620.1942326063</v>
      </c>
      <c r="L6359">
        <v>0.142063630068575</v>
      </c>
      <c r="M6359" t="s">
        <v>157</v>
      </c>
    </row>
    <row r="6360" spans="1:13" x14ac:dyDescent="0.3">
      <c r="A6360">
        <v>41</v>
      </c>
      <c r="B6360" t="s">
        <v>734</v>
      </c>
      <c r="C6360" s="1">
        <v>43647</v>
      </c>
      <c r="D6360" t="s">
        <v>96</v>
      </c>
      <c r="E6360" t="str">
        <f t="shared" si="99"/>
        <v>2019/07</v>
      </c>
      <c r="F6360">
        <v>30404186.6302935</v>
      </c>
      <c r="G6360">
        <v>0.18880193247679511</v>
      </c>
      <c r="H6360" t="s">
        <v>13</v>
      </c>
      <c r="I6360">
        <v>2019</v>
      </c>
      <c r="J6360" t="s">
        <v>740</v>
      </c>
      <c r="K6360">
        <v>4533620.1942326063</v>
      </c>
      <c r="L6360">
        <v>0.14911170784998046</v>
      </c>
      <c r="M6360" t="s">
        <v>157</v>
      </c>
    </row>
    <row r="6361" spans="1:13" x14ac:dyDescent="0.3">
      <c r="A6361">
        <v>41</v>
      </c>
      <c r="B6361" t="s">
        <v>734</v>
      </c>
      <c r="C6361" s="1">
        <v>43617</v>
      </c>
      <c r="D6361" t="s">
        <v>97</v>
      </c>
      <c r="E6361" t="str">
        <f t="shared" si="99"/>
        <v>2019/06</v>
      </c>
      <c r="F6361">
        <v>25173160.931474</v>
      </c>
      <c r="G6361">
        <v>3.7896006599500244E-2</v>
      </c>
      <c r="H6361" t="s">
        <v>13</v>
      </c>
      <c r="I6361">
        <v>2019</v>
      </c>
      <c r="J6361" t="s">
        <v>740</v>
      </c>
      <c r="K6361">
        <v>4533620.1942326063</v>
      </c>
      <c r="L6361">
        <v>0.18009737460360895</v>
      </c>
      <c r="M6361" t="s">
        <v>157</v>
      </c>
    </row>
    <row r="6362" spans="1:13" x14ac:dyDescent="0.3">
      <c r="A6362">
        <v>41</v>
      </c>
      <c r="B6362" t="s">
        <v>734</v>
      </c>
      <c r="C6362" s="1">
        <v>43586</v>
      </c>
      <c r="D6362" t="s">
        <v>98</v>
      </c>
      <c r="E6362" t="str">
        <f t="shared" si="99"/>
        <v>2019/05</v>
      </c>
      <c r="F6362">
        <v>24237048.153869599</v>
      </c>
      <c r="G6362">
        <v>5.2449401984660145E-2</v>
      </c>
      <c r="H6362" t="s">
        <v>13</v>
      </c>
      <c r="I6362">
        <v>2019</v>
      </c>
      <c r="J6362" t="s">
        <v>740</v>
      </c>
      <c r="K6362">
        <v>4533620.1942326063</v>
      </c>
      <c r="L6362">
        <v>0.18705331463843236</v>
      </c>
      <c r="M6362" t="s">
        <v>157</v>
      </c>
    </row>
    <row r="6363" spans="1:13" x14ac:dyDescent="0.3">
      <c r="A6363">
        <v>41</v>
      </c>
      <c r="B6363" t="s">
        <v>734</v>
      </c>
      <c r="C6363" s="1">
        <v>43556</v>
      </c>
      <c r="D6363" t="s">
        <v>99</v>
      </c>
      <c r="E6363" t="str">
        <f t="shared" si="99"/>
        <v>2019/04</v>
      </c>
      <c r="F6363">
        <v>22998591.524083901</v>
      </c>
      <c r="G6363">
        <v>5.3878900687081552E-2</v>
      </c>
      <c r="H6363" t="s">
        <v>13</v>
      </c>
      <c r="I6363">
        <v>2019</v>
      </c>
      <c r="J6363" t="s">
        <v>740</v>
      </c>
      <c r="K6363">
        <v>4533620.1942326063</v>
      </c>
      <c r="L6363">
        <v>0.19712599310636233</v>
      </c>
      <c r="M6363" t="s">
        <v>157</v>
      </c>
    </row>
    <row r="6364" spans="1:13" x14ac:dyDescent="0.3">
      <c r="A6364">
        <v>41</v>
      </c>
      <c r="B6364" t="s">
        <v>734</v>
      </c>
      <c r="C6364" s="1">
        <v>43525</v>
      </c>
      <c r="D6364" t="s">
        <v>100</v>
      </c>
      <c r="E6364" t="str">
        <f t="shared" si="99"/>
        <v>2019/03</v>
      </c>
      <c r="F6364">
        <v>21792242.880091298</v>
      </c>
      <c r="G6364">
        <v>5.6736318145642714E-2</v>
      </c>
      <c r="H6364" t="s">
        <v>13</v>
      </c>
      <c r="I6364">
        <v>2019</v>
      </c>
      <c r="J6364" t="s">
        <v>740</v>
      </c>
      <c r="K6364">
        <v>4533620.1942326063</v>
      </c>
      <c r="L6364">
        <v>0.20803825559297423</v>
      </c>
      <c r="M6364" t="s">
        <v>157</v>
      </c>
    </row>
    <row r="6365" spans="1:13" x14ac:dyDescent="0.3">
      <c r="A6365">
        <v>41</v>
      </c>
      <c r="B6365" t="s">
        <v>734</v>
      </c>
      <c r="C6365" s="1">
        <v>43497</v>
      </c>
      <c r="D6365" t="s">
        <v>101</v>
      </c>
      <c r="E6365" t="str">
        <f t="shared" si="99"/>
        <v>2019/02</v>
      </c>
      <c r="F6365">
        <v>20590251.942805201</v>
      </c>
      <c r="G6365">
        <v>-1.5848916731645474E-2</v>
      </c>
      <c r="H6365" t="s">
        <v>13</v>
      </c>
      <c r="I6365">
        <v>2019</v>
      </c>
      <c r="J6365" t="s">
        <v>740</v>
      </c>
      <c r="K6365">
        <v>4533620.1942326063</v>
      </c>
      <c r="L6365">
        <v>0.22018284219279685</v>
      </c>
      <c r="M6365" t="s">
        <v>157</v>
      </c>
    </row>
    <row r="6366" spans="1:13" x14ac:dyDescent="0.3">
      <c r="A6366">
        <v>41</v>
      </c>
      <c r="B6366" t="s">
        <v>734</v>
      </c>
      <c r="C6366" s="1">
        <v>43466</v>
      </c>
      <c r="D6366" t="s">
        <v>102</v>
      </c>
      <c r="E6366" t="str">
        <f t="shared" si="99"/>
        <v>2019/01</v>
      </c>
      <c r="F6366">
        <v>20919184.861238498</v>
      </c>
      <c r="G6366">
        <v>0.15281012674034153</v>
      </c>
      <c r="H6366" t="s">
        <v>13</v>
      </c>
      <c r="I6366">
        <v>2019</v>
      </c>
      <c r="J6366" t="s">
        <v>740</v>
      </c>
      <c r="K6366">
        <v>4533620.1942326063</v>
      </c>
      <c r="L6366">
        <v>0.21672069080631462</v>
      </c>
      <c r="M6366" t="s">
        <v>157</v>
      </c>
    </row>
    <row r="6367" spans="1:13" x14ac:dyDescent="0.3">
      <c r="A6367">
        <v>41</v>
      </c>
      <c r="B6367" t="s">
        <v>734</v>
      </c>
      <c r="C6367" s="1">
        <v>43435</v>
      </c>
      <c r="D6367" t="s">
        <v>103</v>
      </c>
      <c r="E6367" t="str">
        <f t="shared" si="99"/>
        <v>2018/12</v>
      </c>
      <c r="F6367">
        <v>17954783.095057301</v>
      </c>
      <c r="G6367">
        <v>7.1972856044733293E-3</v>
      </c>
      <c r="H6367" t="s">
        <v>13</v>
      </c>
      <c r="I6367">
        <v>2018</v>
      </c>
      <c r="J6367" t="s">
        <v>741</v>
      </c>
      <c r="K6367">
        <v>4244259.7688847445</v>
      </c>
      <c r="L6367">
        <v>0.2363860229563636</v>
      </c>
      <c r="M6367" t="s">
        <v>157</v>
      </c>
    </row>
    <row r="6368" spans="1:13" x14ac:dyDescent="0.3">
      <c r="A6368">
        <v>41</v>
      </c>
      <c r="B6368" t="s">
        <v>734</v>
      </c>
      <c r="C6368" s="1">
        <v>43405</v>
      </c>
      <c r="D6368" t="s">
        <v>105</v>
      </c>
      <c r="E6368" t="str">
        <f t="shared" si="99"/>
        <v>2018/11</v>
      </c>
      <c r="F6368">
        <v>17826021.316633999</v>
      </c>
      <c r="G6368">
        <v>-6.7586798604557949E-2</v>
      </c>
      <c r="H6368" t="s">
        <v>13</v>
      </c>
      <c r="I6368">
        <v>2018</v>
      </c>
      <c r="J6368" t="s">
        <v>741</v>
      </c>
      <c r="K6368">
        <v>4244259.7688847445</v>
      </c>
      <c r="L6368">
        <v>0.23809349789817078</v>
      </c>
      <c r="M6368" t="s">
        <v>157</v>
      </c>
    </row>
    <row r="6369" spans="1:13" x14ac:dyDescent="0.3">
      <c r="A6369">
        <v>41</v>
      </c>
      <c r="B6369" t="s">
        <v>734</v>
      </c>
      <c r="C6369" s="1">
        <v>43374</v>
      </c>
      <c r="D6369" t="s">
        <v>106</v>
      </c>
      <c r="E6369" t="str">
        <f t="shared" si="99"/>
        <v>2018/10</v>
      </c>
      <c r="F6369">
        <v>19072472.4049186</v>
      </c>
      <c r="G6369">
        <v>-6.0910837847139861E-2</v>
      </c>
      <c r="H6369" t="s">
        <v>13</v>
      </c>
      <c r="I6369">
        <v>2018</v>
      </c>
      <c r="J6369" t="s">
        <v>741</v>
      </c>
      <c r="K6369">
        <v>4244259.7688847445</v>
      </c>
      <c r="L6369">
        <v>0.22253327616770818</v>
      </c>
      <c r="M6369" t="s">
        <v>157</v>
      </c>
    </row>
    <row r="6370" spans="1:13" x14ac:dyDescent="0.3">
      <c r="A6370">
        <v>41</v>
      </c>
      <c r="B6370" t="s">
        <v>734</v>
      </c>
      <c r="C6370" s="1">
        <v>43344</v>
      </c>
      <c r="D6370" t="s">
        <v>107</v>
      </c>
      <c r="E6370" t="str">
        <f t="shared" si="99"/>
        <v>2018/09</v>
      </c>
      <c r="F6370">
        <v>20270302.785642002</v>
      </c>
      <c r="G6370">
        <v>-8.1425222867326872E-3</v>
      </c>
      <c r="H6370" t="s">
        <v>13</v>
      </c>
      <c r="I6370">
        <v>2018</v>
      </c>
      <c r="J6370" t="s">
        <v>741</v>
      </c>
      <c r="K6370">
        <v>4244259.7688847445</v>
      </c>
      <c r="L6370">
        <v>0.20938314606188652</v>
      </c>
      <c r="M6370" t="s">
        <v>157</v>
      </c>
    </row>
    <row r="6371" spans="1:13" x14ac:dyDescent="0.3">
      <c r="A6371">
        <v>41</v>
      </c>
      <c r="B6371" t="s">
        <v>734</v>
      </c>
      <c r="C6371" s="1">
        <v>43313</v>
      </c>
      <c r="D6371" t="s">
        <v>108</v>
      </c>
      <c r="E6371" t="str">
        <f t="shared" si="99"/>
        <v>2018/08</v>
      </c>
      <c r="F6371">
        <v>20436027.972707599</v>
      </c>
      <c r="G6371">
        <v>5.0720567975073745E-2</v>
      </c>
      <c r="H6371" t="s">
        <v>13</v>
      </c>
      <c r="I6371">
        <v>2018</v>
      </c>
      <c r="J6371" t="s">
        <v>741</v>
      </c>
      <c r="K6371">
        <v>4244259.7688847445</v>
      </c>
      <c r="L6371">
        <v>0.20768516144883786</v>
      </c>
      <c r="M6371" t="s">
        <v>157</v>
      </c>
    </row>
    <row r="6372" spans="1:13" x14ac:dyDescent="0.3">
      <c r="A6372">
        <v>41</v>
      </c>
      <c r="B6372" t="s">
        <v>734</v>
      </c>
      <c r="C6372" s="1">
        <v>43282</v>
      </c>
      <c r="D6372" t="s">
        <v>109</v>
      </c>
      <c r="E6372" t="str">
        <f t="shared" si="99"/>
        <v>2018/07</v>
      </c>
      <c r="F6372">
        <v>19425348.799100999</v>
      </c>
      <c r="G6372">
        <v>-1.6689558813973486E-2</v>
      </c>
      <c r="H6372" t="s">
        <v>13</v>
      </c>
      <c r="I6372">
        <v>2018</v>
      </c>
      <c r="J6372" t="s">
        <v>741</v>
      </c>
      <c r="K6372">
        <v>4244259.7688847445</v>
      </c>
      <c r="L6372">
        <v>0.21849078813355299</v>
      </c>
      <c r="M6372" t="s">
        <v>157</v>
      </c>
    </row>
    <row r="6373" spans="1:13" x14ac:dyDescent="0.3">
      <c r="A6373">
        <v>41</v>
      </c>
      <c r="B6373" t="s">
        <v>734</v>
      </c>
      <c r="C6373" s="1">
        <v>43252</v>
      </c>
      <c r="D6373" t="s">
        <v>110</v>
      </c>
      <c r="E6373" t="str">
        <f t="shared" si="99"/>
        <v>2018/06</v>
      </c>
      <c r="F6373">
        <v>19752269.7955813</v>
      </c>
      <c r="G6373">
        <v>-1.3411127087853739E-3</v>
      </c>
      <c r="H6373" t="s">
        <v>13</v>
      </c>
      <c r="I6373">
        <v>2018</v>
      </c>
      <c r="J6373" t="s">
        <v>741</v>
      </c>
      <c r="K6373">
        <v>4244259.7688847445</v>
      </c>
      <c r="L6373">
        <v>0.2148745340565473</v>
      </c>
      <c r="M6373" t="s">
        <v>157</v>
      </c>
    </row>
    <row r="6374" spans="1:13" x14ac:dyDescent="0.3">
      <c r="A6374">
        <v>41</v>
      </c>
      <c r="B6374" t="s">
        <v>734</v>
      </c>
      <c r="C6374" s="1">
        <v>43221</v>
      </c>
      <c r="D6374" t="s">
        <v>111</v>
      </c>
      <c r="E6374" t="str">
        <f t="shared" si="99"/>
        <v>2018/05</v>
      </c>
      <c r="F6374">
        <v>19778777.586626198</v>
      </c>
      <c r="G6374">
        <v>4.033816678409536E-2</v>
      </c>
      <c r="H6374" t="s">
        <v>13</v>
      </c>
      <c r="I6374">
        <v>2018</v>
      </c>
      <c r="J6374" t="s">
        <v>741</v>
      </c>
      <c r="K6374">
        <v>4244259.7688847445</v>
      </c>
      <c r="L6374">
        <v>0.21458655623664946</v>
      </c>
      <c r="M6374" t="s">
        <v>157</v>
      </c>
    </row>
    <row r="6375" spans="1:13" x14ac:dyDescent="0.3">
      <c r="A6375">
        <v>41</v>
      </c>
      <c r="B6375" t="s">
        <v>734</v>
      </c>
      <c r="C6375" s="1">
        <v>43191</v>
      </c>
      <c r="D6375" t="s">
        <v>112</v>
      </c>
      <c r="E6375" t="str">
        <f t="shared" si="99"/>
        <v>2018/04</v>
      </c>
      <c r="F6375">
        <v>18996815.4462559</v>
      </c>
      <c r="G6375">
        <v>4.4905206529660999E-2</v>
      </c>
      <c r="H6375" t="s">
        <v>13</v>
      </c>
      <c r="I6375">
        <v>2018</v>
      </c>
      <c r="J6375" t="s">
        <v>741</v>
      </c>
      <c r="K6375">
        <v>4244259.7688847445</v>
      </c>
      <c r="L6375">
        <v>0.22341954002196981</v>
      </c>
      <c r="M6375" t="s">
        <v>157</v>
      </c>
    </row>
    <row r="6376" spans="1:13" x14ac:dyDescent="0.3">
      <c r="A6376">
        <v>41</v>
      </c>
      <c r="B6376" t="s">
        <v>734</v>
      </c>
      <c r="C6376" s="1">
        <v>43160</v>
      </c>
      <c r="D6376" t="s">
        <v>113</v>
      </c>
      <c r="E6376" t="str">
        <f t="shared" si="99"/>
        <v>2018/03</v>
      </c>
      <c r="F6376">
        <v>18162629.346534699</v>
      </c>
      <c r="G6376">
        <v>2.4038429417943274E-2</v>
      </c>
      <c r="H6376" t="s">
        <v>13</v>
      </c>
      <c r="I6376">
        <v>2018</v>
      </c>
      <c r="J6376" t="s">
        <v>741</v>
      </c>
      <c r="K6376">
        <v>4244259.7688847445</v>
      </c>
      <c r="L6376">
        <v>0.23368091083654247</v>
      </c>
      <c r="M6376" t="s">
        <v>157</v>
      </c>
    </row>
    <row r="6377" spans="1:13" x14ac:dyDescent="0.3">
      <c r="A6377">
        <v>41</v>
      </c>
      <c r="B6377" t="s">
        <v>734</v>
      </c>
      <c r="C6377" s="1">
        <v>43132</v>
      </c>
      <c r="D6377" t="s">
        <v>114</v>
      </c>
      <c r="E6377" t="str">
        <f t="shared" si="99"/>
        <v>2018/02</v>
      </c>
      <c r="F6377">
        <v>17731234.068553701</v>
      </c>
      <c r="G6377">
        <v>2.5394157298175752E-2</v>
      </c>
      <c r="H6377" t="s">
        <v>13</v>
      </c>
      <c r="I6377">
        <v>2018</v>
      </c>
      <c r="J6377" t="s">
        <v>741</v>
      </c>
      <c r="K6377">
        <v>4244259.7688847445</v>
      </c>
      <c r="L6377">
        <v>0.23936629297629816</v>
      </c>
      <c r="M6377" t="s">
        <v>157</v>
      </c>
    </row>
    <row r="6378" spans="1:13" x14ac:dyDescent="0.3">
      <c r="A6378">
        <v>41</v>
      </c>
      <c r="B6378" t="s">
        <v>734</v>
      </c>
      <c r="C6378" s="1">
        <v>43101</v>
      </c>
      <c r="D6378" t="s">
        <v>115</v>
      </c>
      <c r="E6378" t="str">
        <f t="shared" si="99"/>
        <v>2018/01</v>
      </c>
      <c r="F6378">
        <v>17286633.343859602</v>
      </c>
      <c r="G6378">
        <v>-2.7575840149388044E-2</v>
      </c>
      <c r="H6378" t="s">
        <v>13</v>
      </c>
      <c r="I6378">
        <v>2018</v>
      </c>
      <c r="J6378" t="s">
        <v>741</v>
      </c>
      <c r="K6378">
        <v>4244259.7688847445</v>
      </c>
      <c r="L6378">
        <v>0.24552263500124222</v>
      </c>
      <c r="M6378" t="s">
        <v>15</v>
      </c>
    </row>
    <row r="6379" spans="1:13" x14ac:dyDescent="0.3">
      <c r="A6379">
        <v>41</v>
      </c>
      <c r="B6379" t="s">
        <v>734</v>
      </c>
      <c r="C6379" s="1">
        <v>43070</v>
      </c>
      <c r="D6379" t="s">
        <v>116</v>
      </c>
      <c r="E6379" t="str">
        <f t="shared" si="99"/>
        <v>2017/12</v>
      </c>
      <c r="F6379">
        <v>17769960.226588801</v>
      </c>
      <c r="G6379">
        <v>3.6978221584654516E-3</v>
      </c>
      <c r="H6379" t="s">
        <v>13</v>
      </c>
      <c r="I6379">
        <v>2017</v>
      </c>
      <c r="J6379" t="s">
        <v>742</v>
      </c>
      <c r="K6379">
        <v>4360269.4041184699</v>
      </c>
      <c r="L6379">
        <v>0.24537305365457682</v>
      </c>
      <c r="M6379" t="s">
        <v>15</v>
      </c>
    </row>
    <row r="6380" spans="1:13" x14ac:dyDescent="0.3">
      <c r="A6380">
        <v>41</v>
      </c>
      <c r="B6380" t="s">
        <v>734</v>
      </c>
      <c r="C6380" s="1">
        <v>43040</v>
      </c>
      <c r="D6380" t="s">
        <v>118</v>
      </c>
      <c r="E6380" t="str">
        <f t="shared" si="99"/>
        <v>2017/11</v>
      </c>
      <c r="F6380">
        <v>17704371.4165233</v>
      </c>
      <c r="G6380">
        <v>4.817716236430832E-3</v>
      </c>
      <c r="H6380" t="s">
        <v>13</v>
      </c>
      <c r="I6380">
        <v>2017</v>
      </c>
      <c r="J6380" t="s">
        <v>742</v>
      </c>
      <c r="K6380">
        <v>4360269.4041184699</v>
      </c>
      <c r="L6380">
        <v>0.2462820792411233</v>
      </c>
      <c r="M6380" t="s">
        <v>15</v>
      </c>
    </row>
    <row r="6381" spans="1:13" x14ac:dyDescent="0.3">
      <c r="A6381">
        <v>41</v>
      </c>
      <c r="B6381" t="s">
        <v>734</v>
      </c>
      <c r="C6381" s="1">
        <v>43009</v>
      </c>
      <c r="D6381" t="s">
        <v>119</v>
      </c>
      <c r="E6381" t="str">
        <f t="shared" si="99"/>
        <v>2017/10</v>
      </c>
      <c r="F6381">
        <v>17619281.9120178</v>
      </c>
      <c r="G6381">
        <v>-1.8006257780762661E-2</v>
      </c>
      <c r="H6381" t="s">
        <v>13</v>
      </c>
      <c r="I6381">
        <v>2017</v>
      </c>
      <c r="J6381" t="s">
        <v>742</v>
      </c>
      <c r="K6381">
        <v>4360269.4041184699</v>
      </c>
      <c r="L6381">
        <v>0.24747145916000171</v>
      </c>
      <c r="M6381" t="s">
        <v>15</v>
      </c>
    </row>
    <row r="6382" spans="1:13" x14ac:dyDescent="0.3">
      <c r="A6382">
        <v>41</v>
      </c>
      <c r="B6382" t="s">
        <v>734</v>
      </c>
      <c r="C6382" s="1">
        <v>42979</v>
      </c>
      <c r="D6382" t="s">
        <v>120</v>
      </c>
      <c r="E6382" t="str">
        <f t="shared" si="99"/>
        <v>2017/09</v>
      </c>
      <c r="F6382">
        <v>17939412.773951799</v>
      </c>
      <c r="G6382">
        <v>-3.2742540573009883E-2</v>
      </c>
      <c r="H6382" t="s">
        <v>13</v>
      </c>
      <c r="I6382">
        <v>2017</v>
      </c>
      <c r="J6382" t="s">
        <v>742</v>
      </c>
      <c r="K6382">
        <v>4360269.4041184699</v>
      </c>
      <c r="L6382">
        <v>0.2430553028162451</v>
      </c>
      <c r="M6382" t="s">
        <v>15</v>
      </c>
    </row>
    <row r="6383" spans="1:13" x14ac:dyDescent="0.3">
      <c r="A6383">
        <v>41</v>
      </c>
      <c r="B6383" t="s">
        <v>734</v>
      </c>
      <c r="C6383" s="1">
        <v>42948</v>
      </c>
      <c r="D6383" t="s">
        <v>121</v>
      </c>
      <c r="E6383" t="str">
        <f t="shared" si="99"/>
        <v>2017/08</v>
      </c>
      <c r="F6383">
        <v>18536516.730811801</v>
      </c>
      <c r="G6383">
        <v>5.5225559292753502E-2</v>
      </c>
      <c r="H6383" t="s">
        <v>13</v>
      </c>
      <c r="I6383">
        <v>2017</v>
      </c>
      <c r="J6383" t="s">
        <v>742</v>
      </c>
      <c r="K6383">
        <v>4360269.4041184699</v>
      </c>
      <c r="L6383">
        <v>0.23522593092534669</v>
      </c>
      <c r="M6383" t="s">
        <v>15</v>
      </c>
    </row>
    <row r="6384" spans="1:13" x14ac:dyDescent="0.3">
      <c r="A6384">
        <v>41</v>
      </c>
      <c r="B6384" t="s">
        <v>734</v>
      </c>
      <c r="C6384" s="1">
        <v>42917</v>
      </c>
      <c r="D6384" t="s">
        <v>122</v>
      </c>
      <c r="E6384" t="str">
        <f t="shared" si="99"/>
        <v>2017/07</v>
      </c>
      <c r="F6384">
        <v>17540580.8932443</v>
      </c>
      <c r="G6384">
        <v>2.4364074859445885E-2</v>
      </c>
      <c r="H6384" t="s">
        <v>13</v>
      </c>
      <c r="I6384">
        <v>2017</v>
      </c>
      <c r="J6384" t="s">
        <v>742</v>
      </c>
      <c r="K6384">
        <v>4360269.4041184699</v>
      </c>
      <c r="L6384">
        <v>0.24858181326239964</v>
      </c>
      <c r="M6384" t="s">
        <v>15</v>
      </c>
    </row>
    <row r="6385" spans="1:13" x14ac:dyDescent="0.3">
      <c r="A6385">
        <v>41</v>
      </c>
      <c r="B6385" t="s">
        <v>734</v>
      </c>
      <c r="C6385" s="1">
        <v>42887</v>
      </c>
      <c r="D6385" t="s">
        <v>123</v>
      </c>
      <c r="E6385" t="str">
        <f t="shared" si="99"/>
        <v>2017/06</v>
      </c>
      <c r="F6385">
        <v>17118384.958666299</v>
      </c>
      <c r="G6385">
        <v>5.9924175723425295E-2</v>
      </c>
      <c r="H6385" t="s">
        <v>13</v>
      </c>
      <c r="I6385">
        <v>2017</v>
      </c>
      <c r="J6385" t="s">
        <v>742</v>
      </c>
      <c r="K6385">
        <v>4360269.4041184699</v>
      </c>
      <c r="L6385">
        <v>0.2547126621259358</v>
      </c>
      <c r="M6385" t="s">
        <v>15</v>
      </c>
    </row>
    <row r="6386" spans="1:13" x14ac:dyDescent="0.3">
      <c r="A6386">
        <v>41</v>
      </c>
      <c r="B6386" t="s">
        <v>734</v>
      </c>
      <c r="C6386" s="1">
        <v>42856</v>
      </c>
      <c r="D6386" t="s">
        <v>124</v>
      </c>
      <c r="E6386" t="str">
        <f t="shared" si="99"/>
        <v>2017/05</v>
      </c>
      <c r="F6386">
        <v>16122710.272810699</v>
      </c>
      <c r="G6386">
        <v>9.6232633742104768E-3</v>
      </c>
      <c r="H6386" t="s">
        <v>13</v>
      </c>
      <c r="I6386">
        <v>2017</v>
      </c>
      <c r="J6386" t="s">
        <v>742</v>
      </c>
      <c r="K6386">
        <v>4360269.4041184699</v>
      </c>
      <c r="L6386">
        <v>0.27044270661314418</v>
      </c>
      <c r="M6386" t="s">
        <v>15</v>
      </c>
    </row>
    <row r="6387" spans="1:13" x14ac:dyDescent="0.3">
      <c r="A6387">
        <v>41</v>
      </c>
      <c r="B6387" t="s">
        <v>734</v>
      </c>
      <c r="C6387" s="1">
        <v>42826</v>
      </c>
      <c r="D6387" t="s">
        <v>125</v>
      </c>
      <c r="E6387" t="str">
        <f t="shared" si="99"/>
        <v>2017/04</v>
      </c>
      <c r="F6387">
        <v>15968301.3360951</v>
      </c>
      <c r="G6387">
        <v>6.1994117219026632E-2</v>
      </c>
      <c r="H6387" t="s">
        <v>13</v>
      </c>
      <c r="I6387">
        <v>2017</v>
      </c>
      <c r="J6387" t="s">
        <v>742</v>
      </c>
      <c r="K6387">
        <v>4360269.4041184699</v>
      </c>
      <c r="L6387">
        <v>0.27305781074298874</v>
      </c>
      <c r="M6387" t="s">
        <v>15</v>
      </c>
    </row>
    <row r="6388" spans="1:13" x14ac:dyDescent="0.3">
      <c r="A6388">
        <v>41</v>
      </c>
      <c r="B6388" t="s">
        <v>734</v>
      </c>
      <c r="C6388" s="1">
        <v>42795</v>
      </c>
      <c r="D6388" t="s">
        <v>126</v>
      </c>
      <c r="E6388" t="str">
        <f t="shared" si="99"/>
        <v>2017/03</v>
      </c>
      <c r="F6388">
        <v>15008421.4479155</v>
      </c>
      <c r="G6388">
        <v>2.973701468033883E-2</v>
      </c>
      <c r="H6388" t="s">
        <v>13</v>
      </c>
      <c r="I6388">
        <v>2017</v>
      </c>
      <c r="J6388" t="s">
        <v>742</v>
      </c>
      <c r="K6388">
        <v>4360269.4041184699</v>
      </c>
      <c r="L6388">
        <v>0.29052151948491972</v>
      </c>
      <c r="M6388" t="s">
        <v>15</v>
      </c>
    </row>
    <row r="6389" spans="1:13" x14ac:dyDescent="0.3">
      <c r="A6389">
        <v>41</v>
      </c>
      <c r="B6389" t="s">
        <v>734</v>
      </c>
      <c r="C6389" s="1">
        <v>42767</v>
      </c>
      <c r="D6389" t="s">
        <v>127</v>
      </c>
      <c r="E6389" t="str">
        <f t="shared" si="99"/>
        <v>2017/02</v>
      </c>
      <c r="F6389">
        <v>14568686.4066446</v>
      </c>
      <c r="G6389">
        <v>-2.976690895946843E-2</v>
      </c>
      <c r="H6389" t="s">
        <v>13</v>
      </c>
      <c r="I6389">
        <v>2017</v>
      </c>
      <c r="J6389" t="s">
        <v>742</v>
      </c>
      <c r="K6389">
        <v>4360269.4041184699</v>
      </c>
      <c r="L6389">
        <v>0.29929049760655185</v>
      </c>
      <c r="M6389" t="s">
        <v>15</v>
      </c>
    </row>
    <row r="6390" spans="1:13" x14ac:dyDescent="0.3">
      <c r="A6390">
        <v>41</v>
      </c>
      <c r="B6390" t="s">
        <v>734</v>
      </c>
      <c r="C6390" s="1">
        <v>42736</v>
      </c>
      <c r="D6390" t="s">
        <v>129</v>
      </c>
      <c r="E6390" t="str">
        <f t="shared" si="99"/>
        <v>2017/01</v>
      </c>
      <c r="F6390">
        <v>15008870.1205619</v>
      </c>
      <c r="G6390">
        <v>0.17830003761835361</v>
      </c>
      <c r="H6390" t="s">
        <v>13</v>
      </c>
      <c r="I6390">
        <v>2017</v>
      </c>
      <c r="J6390" t="s">
        <v>742</v>
      </c>
      <c r="K6390">
        <v>4360269.4041184699</v>
      </c>
      <c r="L6390">
        <v>0.29051283468333661</v>
      </c>
      <c r="M6390" t="s">
        <v>15</v>
      </c>
    </row>
    <row r="6391" spans="1:13" x14ac:dyDescent="0.3">
      <c r="A6391">
        <v>41</v>
      </c>
      <c r="B6391" t="s">
        <v>734</v>
      </c>
      <c r="C6391" s="1">
        <v>42705</v>
      </c>
      <c r="D6391" t="s">
        <v>130</v>
      </c>
      <c r="E6391" t="str">
        <f t="shared" si="99"/>
        <v>2016/12</v>
      </c>
      <c r="F6391">
        <v>12557791.757301699</v>
      </c>
      <c r="G6391">
        <v>5.8653329125487708E-2</v>
      </c>
      <c r="H6391" t="s">
        <v>13</v>
      </c>
      <c r="I6391">
        <v>2016</v>
      </c>
      <c r="J6391" t="s">
        <v>743</v>
      </c>
      <c r="K6391">
        <v>3820775.0189517052</v>
      </c>
      <c r="L6391">
        <v>0.30425532552171236</v>
      </c>
      <c r="M6391" t="s">
        <v>15</v>
      </c>
    </row>
    <row r="6392" spans="1:13" x14ac:dyDescent="0.3">
      <c r="A6392">
        <v>41</v>
      </c>
      <c r="B6392" t="s">
        <v>734</v>
      </c>
      <c r="C6392" s="1">
        <v>42675</v>
      </c>
      <c r="D6392" t="s">
        <v>132</v>
      </c>
      <c r="E6392" t="str">
        <f t="shared" si="99"/>
        <v>2016/11</v>
      </c>
      <c r="F6392">
        <v>11842420.0058404</v>
      </c>
      <c r="G6392">
        <v>-2.2311139219055864E-2</v>
      </c>
      <c r="H6392" t="s">
        <v>13</v>
      </c>
      <c r="I6392">
        <v>2016</v>
      </c>
      <c r="J6392" t="s">
        <v>743</v>
      </c>
      <c r="K6392">
        <v>3820775.0189517052</v>
      </c>
      <c r="L6392">
        <v>0.32263464875147052</v>
      </c>
      <c r="M6392" t="s">
        <v>15</v>
      </c>
    </row>
    <row r="6393" spans="1:13" x14ac:dyDescent="0.3">
      <c r="A6393">
        <v>41</v>
      </c>
      <c r="B6393" t="s">
        <v>734</v>
      </c>
      <c r="C6393" s="1">
        <v>42644</v>
      </c>
      <c r="D6393" t="s">
        <v>133</v>
      </c>
      <c r="E6393" t="str">
        <f t="shared" si="99"/>
        <v>2016/10</v>
      </c>
      <c r="F6393">
        <v>12109607.431767801</v>
      </c>
      <c r="G6393">
        <v>3.5650797399363263E-3</v>
      </c>
      <c r="H6393" t="s">
        <v>13</v>
      </c>
      <c r="I6393">
        <v>2016</v>
      </c>
      <c r="J6393" t="s">
        <v>743</v>
      </c>
      <c r="K6393">
        <v>3820775.0189517052</v>
      </c>
      <c r="L6393">
        <v>0.31551600995160711</v>
      </c>
      <c r="M6393" t="s">
        <v>15</v>
      </c>
    </row>
    <row r="6394" spans="1:13" x14ac:dyDescent="0.3">
      <c r="A6394">
        <v>41</v>
      </c>
      <c r="B6394" t="s">
        <v>734</v>
      </c>
      <c r="C6394" s="1">
        <v>42614</v>
      </c>
      <c r="D6394" t="s">
        <v>134</v>
      </c>
      <c r="E6394" t="str">
        <f t="shared" si="99"/>
        <v>2016/09</v>
      </c>
      <c r="F6394">
        <v>12066512.5795903</v>
      </c>
      <c r="G6394">
        <v>1.6222313267734746E-2</v>
      </c>
      <c r="H6394" t="s">
        <v>13</v>
      </c>
      <c r="I6394">
        <v>2016</v>
      </c>
      <c r="J6394" t="s">
        <v>743</v>
      </c>
      <c r="K6394">
        <v>3820775.0189517052</v>
      </c>
      <c r="L6394">
        <v>0.31664285714285756</v>
      </c>
      <c r="M6394" t="s">
        <v>15</v>
      </c>
    </row>
    <row r="6395" spans="1:13" x14ac:dyDescent="0.3">
      <c r="A6395">
        <v>41</v>
      </c>
      <c r="B6395" t="s">
        <v>734</v>
      </c>
      <c r="C6395" s="1">
        <v>42583</v>
      </c>
      <c r="D6395" t="s">
        <v>135</v>
      </c>
      <c r="E6395" t="str">
        <f t="shared" si="99"/>
        <v>2016/08</v>
      </c>
      <c r="F6395">
        <v>11872345.0141435</v>
      </c>
      <c r="G6395">
        <v>-7.2333322864145018E-3</v>
      </c>
      <c r="H6395" t="s">
        <v>13</v>
      </c>
      <c r="I6395">
        <v>2016</v>
      </c>
      <c r="J6395" t="s">
        <v>743</v>
      </c>
      <c r="K6395">
        <v>3820775.0189517052</v>
      </c>
      <c r="L6395">
        <v>0.32182142739282121</v>
      </c>
      <c r="M6395" t="s">
        <v>15</v>
      </c>
    </row>
    <row r="6396" spans="1:13" x14ac:dyDescent="0.3">
      <c r="A6396">
        <v>41</v>
      </c>
      <c r="B6396" t="s">
        <v>734</v>
      </c>
      <c r="C6396" s="1">
        <v>42552</v>
      </c>
      <c r="D6396" t="s">
        <v>136</v>
      </c>
      <c r="E6396" t="str">
        <f t="shared" si="99"/>
        <v>2016/07</v>
      </c>
      <c r="F6396">
        <v>11958532.9679171</v>
      </c>
      <c r="G6396">
        <v>9.2036286736062553E-2</v>
      </c>
      <c r="H6396" t="s">
        <v>13</v>
      </c>
      <c r="I6396">
        <v>2016</v>
      </c>
      <c r="J6396" t="s">
        <v>743</v>
      </c>
      <c r="K6396">
        <v>3820775.0189517052</v>
      </c>
      <c r="L6396">
        <v>0.31950198483394709</v>
      </c>
      <c r="M6396" t="s">
        <v>15</v>
      </c>
    </row>
    <row r="6397" spans="1:13" x14ac:dyDescent="0.3">
      <c r="A6397">
        <v>41</v>
      </c>
      <c r="B6397" t="s">
        <v>734</v>
      </c>
      <c r="C6397" s="1">
        <v>42522</v>
      </c>
      <c r="D6397" t="s">
        <v>137</v>
      </c>
      <c r="E6397" t="str">
        <f t="shared" si="99"/>
        <v>2016/06</v>
      </c>
      <c r="F6397">
        <v>10907043.712844601</v>
      </c>
      <c r="G6397">
        <v>-7.2485707589913781E-2</v>
      </c>
      <c r="H6397" t="s">
        <v>13</v>
      </c>
      <c r="I6397">
        <v>2016</v>
      </c>
      <c r="J6397" t="s">
        <v>743</v>
      </c>
      <c r="K6397">
        <v>3820775.0189517052</v>
      </c>
      <c r="L6397">
        <v>0.35030344789506962</v>
      </c>
      <c r="M6397" t="s">
        <v>15</v>
      </c>
    </row>
    <row r="6398" spans="1:13" x14ac:dyDescent="0.3">
      <c r="A6398">
        <v>41</v>
      </c>
      <c r="B6398" t="s">
        <v>734</v>
      </c>
      <c r="C6398" s="1">
        <v>42491</v>
      </c>
      <c r="D6398" t="s">
        <v>138</v>
      </c>
      <c r="E6398" t="str">
        <f t="shared" si="99"/>
        <v>2016/05</v>
      </c>
      <c r="F6398">
        <v>11727007.327365801</v>
      </c>
      <c r="G6398">
        <v>8.0875218698810772E-3</v>
      </c>
      <c r="H6398" t="s">
        <v>13</v>
      </c>
      <c r="I6398">
        <v>2016</v>
      </c>
      <c r="J6398" t="s">
        <v>743</v>
      </c>
      <c r="K6398">
        <v>3820775.0189517052</v>
      </c>
      <c r="L6398">
        <v>0.32580989439954189</v>
      </c>
      <c r="M6398" t="s">
        <v>15</v>
      </c>
    </row>
    <row r="6399" spans="1:13" x14ac:dyDescent="0.3">
      <c r="A6399">
        <v>41</v>
      </c>
      <c r="B6399" t="s">
        <v>734</v>
      </c>
      <c r="C6399" s="1">
        <v>42461</v>
      </c>
      <c r="D6399" t="s">
        <v>139</v>
      </c>
      <c r="E6399" t="str">
        <f t="shared" si="99"/>
        <v>2016/04</v>
      </c>
      <c r="F6399">
        <v>11632547.387421699</v>
      </c>
      <c r="G6399">
        <v>-3.8647886506194232E-2</v>
      </c>
      <c r="H6399" t="s">
        <v>13</v>
      </c>
      <c r="I6399">
        <v>2016</v>
      </c>
      <c r="J6399" t="s">
        <v>743</v>
      </c>
      <c r="K6399">
        <v>3820775.0189517052</v>
      </c>
      <c r="L6399">
        <v>0.32845557311746848</v>
      </c>
      <c r="M6399" t="s">
        <v>15</v>
      </c>
    </row>
    <row r="6400" spans="1:13" x14ac:dyDescent="0.3">
      <c r="A6400">
        <v>41</v>
      </c>
      <c r="B6400" t="s">
        <v>734</v>
      </c>
      <c r="C6400" s="1">
        <v>42430</v>
      </c>
      <c r="D6400" t="s">
        <v>140</v>
      </c>
      <c r="E6400" t="str">
        <f t="shared" si="99"/>
        <v>2016/03</v>
      </c>
      <c r="F6400">
        <v>12090921.2969338</v>
      </c>
      <c r="G6400">
        <v>5.2095528932332567E-2</v>
      </c>
      <c r="H6400" t="s">
        <v>13</v>
      </c>
      <c r="I6400">
        <v>2016</v>
      </c>
      <c r="J6400" t="s">
        <v>743</v>
      </c>
      <c r="K6400">
        <v>3820775.0189517052</v>
      </c>
      <c r="L6400">
        <v>0.3160036299236052</v>
      </c>
      <c r="M6400" t="s">
        <v>15</v>
      </c>
    </row>
    <row r="6401" spans="1:13" x14ac:dyDescent="0.3">
      <c r="A6401">
        <v>41</v>
      </c>
      <c r="B6401" t="s">
        <v>734</v>
      </c>
      <c r="C6401" s="1">
        <v>42401</v>
      </c>
      <c r="D6401" t="s">
        <v>141</v>
      </c>
      <c r="E6401" t="str">
        <f t="shared" si="99"/>
        <v>2016/02</v>
      </c>
      <c r="F6401">
        <v>11477164.1602956</v>
      </c>
      <c r="G6401">
        <v>7.9234008190411695E-2</v>
      </c>
      <c r="H6401" t="s">
        <v>13</v>
      </c>
      <c r="I6401">
        <v>2016</v>
      </c>
      <c r="J6401" t="s">
        <v>743</v>
      </c>
      <c r="K6401">
        <v>3820775.0189517052</v>
      </c>
      <c r="L6401">
        <v>0.33290235859563583</v>
      </c>
      <c r="M6401" t="s">
        <v>15</v>
      </c>
    </row>
    <row r="6402" spans="1:13" x14ac:dyDescent="0.3">
      <c r="A6402">
        <v>41</v>
      </c>
      <c r="B6402" t="s">
        <v>734</v>
      </c>
      <c r="C6402" s="1">
        <v>42370</v>
      </c>
      <c r="D6402" t="s">
        <v>142</v>
      </c>
      <c r="E6402" t="str">
        <f t="shared" si="99"/>
        <v>2016/01</v>
      </c>
      <c r="F6402">
        <v>10602876.453262899</v>
      </c>
      <c r="G6402">
        <v>-0.2897287937472256</v>
      </c>
      <c r="H6402" t="s">
        <v>13</v>
      </c>
      <c r="I6402">
        <v>2016</v>
      </c>
      <c r="J6402" t="s">
        <v>743</v>
      </c>
      <c r="K6402">
        <v>3820775.0189517052</v>
      </c>
      <c r="L6402">
        <v>0.36035268691411665</v>
      </c>
      <c r="M6402" t="s">
        <v>15</v>
      </c>
    </row>
    <row r="6403" spans="1:13" x14ac:dyDescent="0.3">
      <c r="A6403">
        <v>41</v>
      </c>
      <c r="B6403" t="s">
        <v>734</v>
      </c>
      <c r="C6403" s="1">
        <v>42339</v>
      </c>
      <c r="D6403" t="s">
        <v>143</v>
      </c>
      <c r="E6403" t="str">
        <f t="shared" ref="E6403:E6466" si="100">TEXT(C6403,"yyyy/mm")</f>
        <v>2015/12</v>
      </c>
      <c r="F6403">
        <v>14166133.079383099</v>
      </c>
      <c r="G6403">
        <v>3.4857089328244779E-2</v>
      </c>
      <c r="H6403" t="s">
        <v>13</v>
      </c>
      <c r="I6403">
        <v>2015</v>
      </c>
      <c r="J6403" t="s">
        <v>744</v>
      </c>
      <c r="K6403">
        <v>4066051.8207622217</v>
      </c>
      <c r="L6403">
        <v>0.28702623348073814</v>
      </c>
      <c r="M6403" t="s">
        <v>15</v>
      </c>
    </row>
    <row r="6404" spans="1:13" x14ac:dyDescent="0.3">
      <c r="A6404">
        <v>41</v>
      </c>
      <c r="B6404" t="s">
        <v>734</v>
      </c>
      <c r="C6404" s="1">
        <v>42309</v>
      </c>
      <c r="D6404" t="s">
        <v>145</v>
      </c>
      <c r="E6404" t="str">
        <f t="shared" si="100"/>
        <v>2015/11</v>
      </c>
      <c r="F6404">
        <v>13680849.8286185</v>
      </c>
      <c r="G6404">
        <v>4.0428960017671739E-2</v>
      </c>
      <c r="H6404" t="s">
        <v>13</v>
      </c>
      <c r="I6404">
        <v>2015</v>
      </c>
      <c r="J6404" t="s">
        <v>744</v>
      </c>
      <c r="K6404">
        <v>4066051.8207622217</v>
      </c>
      <c r="L6404">
        <v>0.29720754716981013</v>
      </c>
      <c r="M6404" t="s">
        <v>15</v>
      </c>
    </row>
    <row r="6405" spans="1:13" x14ac:dyDescent="0.3">
      <c r="A6405">
        <v>41</v>
      </c>
      <c r="B6405" t="s">
        <v>734</v>
      </c>
      <c r="C6405" s="1">
        <v>42278</v>
      </c>
      <c r="D6405" t="s">
        <v>146</v>
      </c>
      <c r="E6405" t="str">
        <f t="shared" si="100"/>
        <v>2015/10</v>
      </c>
      <c r="F6405">
        <v>13138778.8141887</v>
      </c>
      <c r="G6405">
        <v>5.0789601778918177E-2</v>
      </c>
      <c r="H6405" t="s">
        <v>13</v>
      </c>
      <c r="I6405">
        <v>2015</v>
      </c>
      <c r="J6405" t="s">
        <v>744</v>
      </c>
      <c r="K6405">
        <v>4066051.8207622217</v>
      </c>
      <c r="L6405">
        <v>0.30946953885632439</v>
      </c>
      <c r="M6405" t="s">
        <v>15</v>
      </c>
    </row>
    <row r="6406" spans="1:13" x14ac:dyDescent="0.3">
      <c r="A6406">
        <v>41</v>
      </c>
      <c r="B6406" t="s">
        <v>734</v>
      </c>
      <c r="C6406" s="1">
        <v>42248</v>
      </c>
      <c r="D6406" t="s">
        <v>147</v>
      </c>
      <c r="E6406" t="str">
        <f t="shared" si="100"/>
        <v>2015/09</v>
      </c>
      <c r="F6406">
        <v>12488128.4675919</v>
      </c>
      <c r="G6406">
        <v>-4.0848561132233598E-2</v>
      </c>
      <c r="H6406" t="s">
        <v>13</v>
      </c>
      <c r="I6406">
        <v>2015</v>
      </c>
      <c r="J6406" t="s">
        <v>744</v>
      </c>
      <c r="K6406">
        <v>4066051.8207622217</v>
      </c>
      <c r="L6406">
        <v>0.32559336903957098</v>
      </c>
      <c r="M6406" t="s">
        <v>15</v>
      </c>
    </row>
    <row r="6407" spans="1:13" x14ac:dyDescent="0.3">
      <c r="A6407">
        <v>41</v>
      </c>
      <c r="B6407" t="s">
        <v>734</v>
      </c>
      <c r="C6407" s="1">
        <v>42217</v>
      </c>
      <c r="D6407" t="s">
        <v>148</v>
      </c>
      <c r="E6407" t="str">
        <f t="shared" si="100"/>
        <v>2015/08</v>
      </c>
      <c r="F6407">
        <v>13008812.749231501</v>
      </c>
      <c r="G6407">
        <v>-3.5472920127352502E-2</v>
      </c>
      <c r="H6407" t="s">
        <v>13</v>
      </c>
      <c r="I6407">
        <v>2015</v>
      </c>
      <c r="J6407" t="s">
        <v>744</v>
      </c>
      <c r="K6407">
        <v>4066051.8207622217</v>
      </c>
      <c r="L6407">
        <v>0.31256133047210055</v>
      </c>
      <c r="M6407" t="s">
        <v>15</v>
      </c>
    </row>
    <row r="6408" spans="1:13" x14ac:dyDescent="0.3">
      <c r="A6408">
        <v>41</v>
      </c>
      <c r="B6408" t="s">
        <v>734</v>
      </c>
      <c r="C6408" s="1">
        <v>42186</v>
      </c>
      <c r="D6408" t="s">
        <v>149</v>
      </c>
      <c r="E6408" t="str">
        <f t="shared" si="100"/>
        <v>2015/07</v>
      </c>
      <c r="F6408">
        <v>13478555.644414701</v>
      </c>
      <c r="G6408">
        <v>9.9818805339445552E-2</v>
      </c>
      <c r="H6408" t="s">
        <v>13</v>
      </c>
      <c r="I6408">
        <v>2015</v>
      </c>
      <c r="J6408" t="s">
        <v>744</v>
      </c>
      <c r="K6408">
        <v>4066051.8207622217</v>
      </c>
      <c r="L6408">
        <v>0.30166821490603329</v>
      </c>
      <c r="M6408" t="s">
        <v>15</v>
      </c>
    </row>
    <row r="6409" spans="1:13" x14ac:dyDescent="0.3">
      <c r="A6409">
        <v>41</v>
      </c>
      <c r="B6409" t="s">
        <v>734</v>
      </c>
      <c r="C6409" s="1">
        <v>42156</v>
      </c>
      <c r="D6409" t="s">
        <v>150</v>
      </c>
      <c r="E6409" t="str">
        <f t="shared" si="100"/>
        <v>2015/06</v>
      </c>
      <c r="F6409">
        <v>12198111.5205935</v>
      </c>
      <c r="G6409">
        <v>-3.5947917414258838E-2</v>
      </c>
      <c r="H6409" t="s">
        <v>13</v>
      </c>
      <c r="I6409">
        <v>2015</v>
      </c>
      <c r="J6409" t="s">
        <v>744</v>
      </c>
      <c r="K6409">
        <v>4066051.8207622217</v>
      </c>
      <c r="L6409">
        <v>0.33333453411191538</v>
      </c>
      <c r="M6409" t="s">
        <v>15</v>
      </c>
    </row>
    <row r="6410" spans="1:13" x14ac:dyDescent="0.3">
      <c r="A6410">
        <v>41</v>
      </c>
      <c r="B6410" t="s">
        <v>734</v>
      </c>
      <c r="C6410" s="1">
        <v>42125</v>
      </c>
      <c r="D6410" t="s">
        <v>151</v>
      </c>
      <c r="E6410" t="str">
        <f t="shared" si="100"/>
        <v>2015/05</v>
      </c>
      <c r="F6410">
        <v>12644585.044136699</v>
      </c>
      <c r="G6410">
        <v>-3.6683180946854056E-2</v>
      </c>
      <c r="H6410" t="s">
        <v>13</v>
      </c>
      <c r="I6410">
        <v>2015</v>
      </c>
      <c r="J6410" t="s">
        <v>744</v>
      </c>
      <c r="K6410">
        <v>4066051.8207622217</v>
      </c>
      <c r="L6410">
        <v>0.32156467029716029</v>
      </c>
      <c r="M6410" t="s">
        <v>15</v>
      </c>
    </row>
    <row r="6411" spans="1:13" x14ac:dyDescent="0.3">
      <c r="A6411">
        <v>41</v>
      </c>
      <c r="B6411" t="s">
        <v>734</v>
      </c>
      <c r="C6411" s="1">
        <v>42095</v>
      </c>
      <c r="D6411" t="s">
        <v>152</v>
      </c>
      <c r="E6411" t="str">
        <f t="shared" si="100"/>
        <v>2015/04</v>
      </c>
      <c r="F6411">
        <v>13117041.2647251</v>
      </c>
      <c r="G6411">
        <v>0.27796537486000195</v>
      </c>
      <c r="H6411" t="s">
        <v>13</v>
      </c>
      <c r="I6411">
        <v>2015</v>
      </c>
      <c r="J6411" t="s">
        <v>744</v>
      </c>
      <c r="K6411">
        <v>4066051.8207622217</v>
      </c>
      <c r="L6411">
        <v>0.30998239150903789</v>
      </c>
      <c r="M6411" t="s">
        <v>15</v>
      </c>
    </row>
    <row r="6412" spans="1:13" x14ac:dyDescent="0.3">
      <c r="A6412">
        <v>41</v>
      </c>
      <c r="B6412" t="s">
        <v>734</v>
      </c>
      <c r="C6412" s="1">
        <v>42064</v>
      </c>
      <c r="D6412" t="s">
        <v>153</v>
      </c>
      <c r="E6412" t="str">
        <f t="shared" si="100"/>
        <v>2015/03</v>
      </c>
      <c r="F6412">
        <v>9933837.6120119598</v>
      </c>
      <c r="G6412">
        <v>-8.5037599738672868E-3</v>
      </c>
      <c r="H6412" t="s">
        <v>128</v>
      </c>
      <c r="I6412">
        <v>2015</v>
      </c>
      <c r="J6412" t="s">
        <v>744</v>
      </c>
      <c r="K6412">
        <v>4066051.8207622217</v>
      </c>
      <c r="L6412">
        <v>0.40931329658998722</v>
      </c>
      <c r="M6412" t="s">
        <v>15</v>
      </c>
    </row>
    <row r="6413" spans="1:13" x14ac:dyDescent="0.3">
      <c r="A6413">
        <v>41</v>
      </c>
      <c r="B6413" t="s">
        <v>734</v>
      </c>
      <c r="C6413" s="1">
        <v>42036</v>
      </c>
      <c r="D6413" t="s">
        <v>154</v>
      </c>
      <c r="E6413" t="str">
        <f t="shared" si="100"/>
        <v>2015/02</v>
      </c>
      <c r="F6413">
        <v>10018672.7804088</v>
      </c>
      <c r="G6413">
        <v>4.7480523599108163E-2</v>
      </c>
      <c r="H6413" t="s">
        <v>128</v>
      </c>
      <c r="I6413">
        <v>2015</v>
      </c>
      <c r="J6413" t="s">
        <v>744</v>
      </c>
      <c r="K6413">
        <v>4066051.8207622217</v>
      </c>
      <c r="L6413">
        <v>0.40584735222745855</v>
      </c>
      <c r="M6413" t="s">
        <v>15</v>
      </c>
    </row>
    <row r="6414" spans="1:13" x14ac:dyDescent="0.3">
      <c r="A6414">
        <v>92</v>
      </c>
      <c r="B6414" t="s">
        <v>745</v>
      </c>
      <c r="C6414" s="1">
        <v>45901</v>
      </c>
      <c r="D6414" t="s">
        <v>12</v>
      </c>
      <c r="E6414" t="str">
        <f t="shared" si="100"/>
        <v>2025/09</v>
      </c>
      <c r="F6414">
        <v>5711539.5564548103</v>
      </c>
      <c r="G6414">
        <v>-1.2565104828949659E-2</v>
      </c>
      <c r="H6414" t="s">
        <v>128</v>
      </c>
      <c r="I6414">
        <v>2025</v>
      </c>
      <c r="J6414" t="s">
        <v>746</v>
      </c>
      <c r="K6414">
        <v>5298227.1414360022</v>
      </c>
      <c r="L6414">
        <v>0.92763555063683145</v>
      </c>
      <c r="M6414" t="s">
        <v>33</v>
      </c>
    </row>
    <row r="6415" spans="1:13" x14ac:dyDescent="0.3">
      <c r="A6415">
        <v>92</v>
      </c>
      <c r="B6415" t="s">
        <v>745</v>
      </c>
      <c r="C6415" s="1">
        <v>45870</v>
      </c>
      <c r="D6415" t="s">
        <v>16</v>
      </c>
      <c r="E6415" t="str">
        <f t="shared" si="100"/>
        <v>2025/08</v>
      </c>
      <c r="F6415">
        <v>5783758.4183332399</v>
      </c>
      <c r="G6415">
        <v>-3.6251282607808383E-2</v>
      </c>
      <c r="H6415" t="s">
        <v>128</v>
      </c>
      <c r="I6415">
        <v>2025</v>
      </c>
      <c r="J6415" t="s">
        <v>746</v>
      </c>
      <c r="K6415">
        <v>5298227.1414360022</v>
      </c>
      <c r="L6415">
        <v>0.91605263536626802</v>
      </c>
      <c r="M6415" t="s">
        <v>33</v>
      </c>
    </row>
    <row r="6416" spans="1:13" x14ac:dyDescent="0.3">
      <c r="A6416">
        <v>92</v>
      </c>
      <c r="B6416" t="s">
        <v>745</v>
      </c>
      <c r="C6416" s="1">
        <v>45839</v>
      </c>
      <c r="D6416" t="s">
        <v>17</v>
      </c>
      <c r="E6416" t="str">
        <f t="shared" si="100"/>
        <v>2025/07</v>
      </c>
      <c r="F6416">
        <v>5997273.80032962</v>
      </c>
      <c r="G6416">
        <v>6.7677241487641232E-2</v>
      </c>
      <c r="H6416" t="s">
        <v>128</v>
      </c>
      <c r="I6416">
        <v>2025</v>
      </c>
      <c r="J6416" t="s">
        <v>746</v>
      </c>
      <c r="K6416">
        <v>5298227.1414360022</v>
      </c>
      <c r="L6416">
        <v>0.88343926221024005</v>
      </c>
      <c r="M6416" t="s">
        <v>33</v>
      </c>
    </row>
    <row r="6417" spans="1:13" x14ac:dyDescent="0.3">
      <c r="A6417">
        <v>92</v>
      </c>
      <c r="B6417" t="s">
        <v>745</v>
      </c>
      <c r="C6417" s="1">
        <v>45809</v>
      </c>
      <c r="D6417" t="s">
        <v>18</v>
      </c>
      <c r="E6417" t="str">
        <f t="shared" si="100"/>
        <v>2025/06</v>
      </c>
      <c r="F6417">
        <v>5604824.5738051897</v>
      </c>
      <c r="G6417">
        <v>8.9064850110956335E-3</v>
      </c>
      <c r="H6417" t="s">
        <v>128</v>
      </c>
      <c r="I6417">
        <v>2025</v>
      </c>
      <c r="J6417" t="s">
        <v>746</v>
      </c>
      <c r="K6417">
        <v>5298227.1414360022</v>
      </c>
      <c r="L6417">
        <v>0.94529758633265581</v>
      </c>
      <c r="M6417" t="s">
        <v>33</v>
      </c>
    </row>
    <row r="6418" spans="1:13" x14ac:dyDescent="0.3">
      <c r="A6418">
        <v>92</v>
      </c>
      <c r="B6418" t="s">
        <v>745</v>
      </c>
      <c r="C6418" s="1">
        <v>45778</v>
      </c>
      <c r="D6418" t="s">
        <v>19</v>
      </c>
      <c r="E6418" t="str">
        <f t="shared" si="100"/>
        <v>2025/05</v>
      </c>
      <c r="F6418">
        <v>5555126.93192368</v>
      </c>
      <c r="G6418">
        <v>4.5242838748651711E-2</v>
      </c>
      <c r="H6418" t="s">
        <v>128</v>
      </c>
      <c r="I6418">
        <v>2025</v>
      </c>
      <c r="J6418" t="s">
        <v>746</v>
      </c>
      <c r="K6418">
        <v>5298227.1414360022</v>
      </c>
      <c r="L6418">
        <v>0.95375446976533507</v>
      </c>
      <c r="M6418" t="s">
        <v>33</v>
      </c>
    </row>
    <row r="6419" spans="1:13" x14ac:dyDescent="0.3">
      <c r="A6419">
        <v>92</v>
      </c>
      <c r="B6419" t="s">
        <v>745</v>
      </c>
      <c r="C6419" s="1">
        <v>45748</v>
      </c>
      <c r="D6419" t="s">
        <v>20</v>
      </c>
      <c r="E6419" t="str">
        <f t="shared" si="100"/>
        <v>2025/04</v>
      </c>
      <c r="F6419">
        <v>5309397.8740844196</v>
      </c>
      <c r="G6419">
        <v>5.1259574835586762E-2</v>
      </c>
      <c r="H6419" t="s">
        <v>128</v>
      </c>
      <c r="I6419">
        <v>2025</v>
      </c>
      <c r="J6419" t="s">
        <v>746</v>
      </c>
      <c r="K6419">
        <v>5298227.1414360022</v>
      </c>
      <c r="L6419">
        <v>0.99789604529301856</v>
      </c>
      <c r="M6419" t="s">
        <v>33</v>
      </c>
    </row>
    <row r="6420" spans="1:13" x14ac:dyDescent="0.3">
      <c r="A6420">
        <v>92</v>
      </c>
      <c r="B6420" t="s">
        <v>745</v>
      </c>
      <c r="C6420" s="1">
        <v>45717</v>
      </c>
      <c r="D6420" t="s">
        <v>21</v>
      </c>
      <c r="E6420" t="str">
        <f t="shared" si="100"/>
        <v>2025/03</v>
      </c>
      <c r="F6420">
        <v>5044098.0622393601</v>
      </c>
      <c r="G6420">
        <v>-1.6225327155610918E-2</v>
      </c>
      <c r="H6420" t="s">
        <v>128</v>
      </c>
      <c r="I6420">
        <v>2025</v>
      </c>
      <c r="J6420" t="s">
        <v>746</v>
      </c>
      <c r="K6420">
        <v>5298227.1414360022</v>
      </c>
      <c r="L6420">
        <v>1.0503814707923858</v>
      </c>
      <c r="M6420" t="s">
        <v>33</v>
      </c>
    </row>
    <row r="6421" spans="1:13" x14ac:dyDescent="0.3">
      <c r="A6421">
        <v>92</v>
      </c>
      <c r="B6421" t="s">
        <v>745</v>
      </c>
      <c r="C6421" s="1">
        <v>45689</v>
      </c>
      <c r="D6421" t="s">
        <v>22</v>
      </c>
      <c r="E6421" t="str">
        <f t="shared" si="100"/>
        <v>2025/02</v>
      </c>
      <c r="F6421">
        <v>5126607.7668536203</v>
      </c>
      <c r="G6421">
        <v>0</v>
      </c>
      <c r="H6421" t="s">
        <v>128</v>
      </c>
      <c r="I6421">
        <v>2025</v>
      </c>
      <c r="J6421" t="s">
        <v>746</v>
      </c>
      <c r="K6421">
        <v>5298227.1414360022</v>
      </c>
      <c r="L6421">
        <v>1.0334762053949196</v>
      </c>
      <c r="M6421" t="s">
        <v>33</v>
      </c>
    </row>
    <row r="6422" spans="1:13" x14ac:dyDescent="0.3">
      <c r="A6422">
        <v>92</v>
      </c>
      <c r="B6422" t="s">
        <v>745</v>
      </c>
      <c r="C6422" s="1">
        <v>45658</v>
      </c>
      <c r="D6422" t="s">
        <v>23</v>
      </c>
      <c r="E6422" t="str">
        <f t="shared" si="100"/>
        <v>2025/01</v>
      </c>
      <c r="F6422">
        <v>5126607.7668536203</v>
      </c>
      <c r="G6422">
        <v>0.10280069414505529</v>
      </c>
      <c r="H6422" t="s">
        <v>128</v>
      </c>
      <c r="I6422">
        <v>2025</v>
      </c>
      <c r="J6422" t="s">
        <v>746</v>
      </c>
      <c r="K6422">
        <v>5298227.1414360022</v>
      </c>
      <c r="L6422">
        <v>1.0334762053949196</v>
      </c>
      <c r="M6422" t="s">
        <v>33</v>
      </c>
    </row>
    <row r="6423" spans="1:13" x14ac:dyDescent="0.3">
      <c r="A6423">
        <v>92</v>
      </c>
      <c r="B6423" t="s">
        <v>745</v>
      </c>
      <c r="C6423" s="1">
        <v>45627</v>
      </c>
      <c r="D6423" t="s">
        <v>24</v>
      </c>
      <c r="E6423" t="str">
        <f t="shared" si="100"/>
        <v>2024/12</v>
      </c>
      <c r="F6423">
        <v>4625773.0007129004</v>
      </c>
      <c r="G6423">
        <v>-7.4345870715416526E-2</v>
      </c>
      <c r="H6423" t="s">
        <v>128</v>
      </c>
      <c r="I6423">
        <v>2024</v>
      </c>
      <c r="J6423" t="s">
        <v>747</v>
      </c>
      <c r="K6423">
        <v>4970824.8020664016</v>
      </c>
      <c r="L6423">
        <v>1.0745933277098387</v>
      </c>
      <c r="M6423" t="s">
        <v>33</v>
      </c>
    </row>
    <row r="6424" spans="1:13" x14ac:dyDescent="0.3">
      <c r="A6424">
        <v>92</v>
      </c>
      <c r="B6424" t="s">
        <v>745</v>
      </c>
      <c r="C6424" s="1">
        <v>45597</v>
      </c>
      <c r="D6424" t="s">
        <v>26</v>
      </c>
      <c r="E6424" t="str">
        <f t="shared" si="100"/>
        <v>2024/11</v>
      </c>
      <c r="F6424">
        <v>4982786.9499330102</v>
      </c>
      <c r="G6424">
        <v>0</v>
      </c>
      <c r="H6424" t="s">
        <v>128</v>
      </c>
      <c r="I6424">
        <v>2024</v>
      </c>
      <c r="J6424" t="s">
        <v>747</v>
      </c>
      <c r="K6424">
        <v>4970824.8020664016</v>
      </c>
      <c r="L6424">
        <v>0.99759930577269229</v>
      </c>
      <c r="M6424" t="s">
        <v>33</v>
      </c>
    </row>
    <row r="6425" spans="1:13" x14ac:dyDescent="0.3">
      <c r="A6425">
        <v>92</v>
      </c>
      <c r="B6425" t="s">
        <v>745</v>
      </c>
      <c r="C6425" s="1">
        <v>45566</v>
      </c>
      <c r="D6425" t="s">
        <v>27</v>
      </c>
      <c r="E6425" t="str">
        <f t="shared" si="100"/>
        <v>2024/10</v>
      </c>
      <c r="F6425">
        <v>4982786.9499330102</v>
      </c>
      <c r="G6425">
        <v>-5.168244861724372E-2</v>
      </c>
      <c r="H6425" t="s">
        <v>128</v>
      </c>
      <c r="I6425">
        <v>2024</v>
      </c>
      <c r="J6425" t="s">
        <v>747</v>
      </c>
      <c r="K6425">
        <v>4970824.8020664016</v>
      </c>
      <c r="L6425">
        <v>0.99759930577269229</v>
      </c>
      <c r="M6425" t="s">
        <v>33</v>
      </c>
    </row>
    <row r="6426" spans="1:13" x14ac:dyDescent="0.3">
      <c r="A6426">
        <v>92</v>
      </c>
      <c r="B6426" t="s">
        <v>745</v>
      </c>
      <c r="C6426" s="1">
        <v>45536</v>
      </c>
      <c r="D6426" t="s">
        <v>28</v>
      </c>
      <c r="E6426" t="str">
        <f t="shared" si="100"/>
        <v>2024/09</v>
      </c>
      <c r="F6426">
        <v>5247080.4209456202</v>
      </c>
      <c r="G6426">
        <v>3.9139655180827366E-3</v>
      </c>
      <c r="H6426" t="s">
        <v>128</v>
      </c>
      <c r="I6426">
        <v>2024</v>
      </c>
      <c r="J6426" t="s">
        <v>747</v>
      </c>
      <c r="K6426">
        <v>4970824.8020664016</v>
      </c>
      <c r="L6426">
        <v>0.94735060324662757</v>
      </c>
      <c r="M6426" t="s">
        <v>33</v>
      </c>
    </row>
    <row r="6427" spans="1:13" x14ac:dyDescent="0.3">
      <c r="A6427">
        <v>92</v>
      </c>
      <c r="B6427" t="s">
        <v>745</v>
      </c>
      <c r="C6427" s="1">
        <v>45505</v>
      </c>
      <c r="D6427" t="s">
        <v>29</v>
      </c>
      <c r="E6427" t="str">
        <f t="shared" si="100"/>
        <v>2024/08</v>
      </c>
      <c r="F6427">
        <v>5226583.6670674104</v>
      </c>
      <c r="G6427">
        <v>1.282702516569975E-2</v>
      </c>
      <c r="H6427" t="s">
        <v>128</v>
      </c>
      <c r="I6427">
        <v>2024</v>
      </c>
      <c r="J6427" t="s">
        <v>747</v>
      </c>
      <c r="K6427">
        <v>4970824.8020664016</v>
      </c>
      <c r="L6427">
        <v>0.95106576660916387</v>
      </c>
      <c r="M6427" t="s">
        <v>33</v>
      </c>
    </row>
    <row r="6428" spans="1:13" x14ac:dyDescent="0.3">
      <c r="A6428">
        <v>92</v>
      </c>
      <c r="B6428" t="s">
        <v>745</v>
      </c>
      <c r="C6428" s="1">
        <v>45474</v>
      </c>
      <c r="D6428" t="s">
        <v>30</v>
      </c>
      <c r="E6428" t="str">
        <f t="shared" si="100"/>
        <v>2024/07</v>
      </c>
      <c r="F6428">
        <v>5159970.28593414</v>
      </c>
      <c r="G6428">
        <v>4.1336723783510818E-2</v>
      </c>
      <c r="H6428" t="s">
        <v>128</v>
      </c>
      <c r="I6428">
        <v>2024</v>
      </c>
      <c r="J6428" t="s">
        <v>747</v>
      </c>
      <c r="K6428">
        <v>4970824.8020664016</v>
      </c>
      <c r="L6428">
        <v>0.96334368738840592</v>
      </c>
      <c r="M6428" t="s">
        <v>33</v>
      </c>
    </row>
    <row r="6429" spans="1:13" x14ac:dyDescent="0.3">
      <c r="A6429">
        <v>92</v>
      </c>
      <c r="B6429" t="s">
        <v>745</v>
      </c>
      <c r="C6429" s="1">
        <v>45444</v>
      </c>
      <c r="D6429" t="s">
        <v>31</v>
      </c>
      <c r="E6429" t="str">
        <f t="shared" si="100"/>
        <v>2024/06</v>
      </c>
      <c r="F6429">
        <v>4951022.3824036503</v>
      </c>
      <c r="G6429">
        <v>-5.4339403548051377E-2</v>
      </c>
      <c r="H6429" t="s">
        <v>128</v>
      </c>
      <c r="I6429">
        <v>2024</v>
      </c>
      <c r="J6429" t="s">
        <v>747</v>
      </c>
      <c r="K6429">
        <v>4970824.8020664016</v>
      </c>
      <c r="L6429">
        <v>1.0039996627228207</v>
      </c>
      <c r="M6429" t="s">
        <v>33</v>
      </c>
    </row>
    <row r="6430" spans="1:13" x14ac:dyDescent="0.3">
      <c r="A6430">
        <v>92</v>
      </c>
      <c r="B6430" t="s">
        <v>745</v>
      </c>
      <c r="C6430" s="1">
        <v>45413</v>
      </c>
      <c r="D6430" t="s">
        <v>32</v>
      </c>
      <c r="E6430" t="str">
        <f t="shared" si="100"/>
        <v>2024/05</v>
      </c>
      <c r="F6430">
        <v>5227501.8211613903</v>
      </c>
      <c r="G6430">
        <v>3.7928684358191293E-2</v>
      </c>
      <c r="H6430" t="s">
        <v>128</v>
      </c>
      <c r="I6430">
        <v>2024</v>
      </c>
      <c r="J6430" t="s">
        <v>747</v>
      </c>
      <c r="K6430">
        <v>4970824.8020664016</v>
      </c>
      <c r="L6430">
        <v>0.95089872220494742</v>
      </c>
      <c r="M6430" t="s">
        <v>33</v>
      </c>
    </row>
    <row r="6431" spans="1:13" x14ac:dyDescent="0.3">
      <c r="A6431">
        <v>92</v>
      </c>
      <c r="B6431" t="s">
        <v>745</v>
      </c>
      <c r="C6431" s="1">
        <v>45383</v>
      </c>
      <c r="D6431" t="s">
        <v>34</v>
      </c>
      <c r="E6431" t="str">
        <f t="shared" si="100"/>
        <v>2024/04</v>
      </c>
      <c r="F6431">
        <v>5032942.5664954297</v>
      </c>
      <c r="G6431">
        <v>0.59077004672249378</v>
      </c>
      <c r="H6431" t="s">
        <v>128</v>
      </c>
      <c r="I6431">
        <v>2024</v>
      </c>
      <c r="J6431" t="s">
        <v>747</v>
      </c>
      <c r="K6431">
        <v>4970824.8020664016</v>
      </c>
      <c r="L6431">
        <v>0.98765776409956485</v>
      </c>
      <c r="M6431" t="s">
        <v>33</v>
      </c>
    </row>
    <row r="6432" spans="1:13" x14ac:dyDescent="0.3">
      <c r="A6432">
        <v>92</v>
      </c>
      <c r="B6432" t="s">
        <v>745</v>
      </c>
      <c r="C6432" s="1">
        <v>45352</v>
      </c>
      <c r="D6432" t="s">
        <v>35</v>
      </c>
      <c r="E6432" t="str">
        <f t="shared" si="100"/>
        <v>2024/03</v>
      </c>
      <c r="F6432">
        <v>2787749.8627242702</v>
      </c>
      <c r="G6432">
        <v>0.11901419496911184</v>
      </c>
      <c r="H6432" t="s">
        <v>128</v>
      </c>
      <c r="I6432">
        <v>2024</v>
      </c>
      <c r="J6432" t="s">
        <v>747</v>
      </c>
      <c r="K6432">
        <v>4970824.8020664016</v>
      </c>
      <c r="L6432">
        <v>1.7830957032883743</v>
      </c>
      <c r="M6432" t="s">
        <v>33</v>
      </c>
    </row>
    <row r="6433" spans="1:13" x14ac:dyDescent="0.3">
      <c r="A6433">
        <v>92</v>
      </c>
      <c r="B6433" t="s">
        <v>745</v>
      </c>
      <c r="C6433" s="1">
        <v>45323</v>
      </c>
      <c r="D6433" t="s">
        <v>36</v>
      </c>
      <c r="E6433" t="str">
        <f t="shared" si="100"/>
        <v>2024/02</v>
      </c>
      <c r="F6433">
        <v>2474950.9425981301</v>
      </c>
      <c r="G6433">
        <v>-7.1133974929333835E-2</v>
      </c>
      <c r="H6433" t="s">
        <v>128</v>
      </c>
      <c r="I6433">
        <v>2024</v>
      </c>
      <c r="J6433" t="s">
        <v>747</v>
      </c>
      <c r="K6433">
        <v>4970824.8020664016</v>
      </c>
      <c r="L6433">
        <v>2.0084538713515578</v>
      </c>
      <c r="M6433" t="s">
        <v>33</v>
      </c>
    </row>
    <row r="6434" spans="1:13" x14ac:dyDescent="0.3">
      <c r="A6434">
        <v>92</v>
      </c>
      <c r="B6434" t="s">
        <v>745</v>
      </c>
      <c r="C6434" s="1">
        <v>45292</v>
      </c>
      <c r="D6434" t="s">
        <v>37</v>
      </c>
      <c r="E6434" t="str">
        <f t="shared" si="100"/>
        <v>2024/01</v>
      </c>
      <c r="F6434">
        <v>2657416.8703076602</v>
      </c>
      <c r="G6434">
        <v>2.182930247719268E-5</v>
      </c>
      <c r="H6434" t="s">
        <v>128</v>
      </c>
      <c r="I6434">
        <v>2024</v>
      </c>
      <c r="J6434" t="s">
        <v>747</v>
      </c>
      <c r="K6434">
        <v>4970824.8020664016</v>
      </c>
      <c r="L6434">
        <v>1.8705476199866635</v>
      </c>
      <c r="M6434" t="s">
        <v>33</v>
      </c>
    </row>
    <row r="6435" spans="1:13" x14ac:dyDescent="0.3">
      <c r="A6435">
        <v>92</v>
      </c>
      <c r="B6435" t="s">
        <v>745</v>
      </c>
      <c r="C6435" s="1">
        <v>45261</v>
      </c>
      <c r="D6435" t="s">
        <v>38</v>
      </c>
      <c r="E6435" t="str">
        <f t="shared" si="100"/>
        <v>2023/12</v>
      </c>
      <c r="F6435">
        <v>2657358.8613841399</v>
      </c>
      <c r="G6435">
        <v>6.1930964301353607E-2</v>
      </c>
      <c r="H6435" t="s">
        <v>128</v>
      </c>
      <c r="I6435">
        <v>2023</v>
      </c>
      <c r="J6435" t="s">
        <v>748</v>
      </c>
      <c r="K6435">
        <v>2434580.4171663253</v>
      </c>
      <c r="L6435">
        <v>0.91616546509575458</v>
      </c>
      <c r="M6435" t="s">
        <v>33</v>
      </c>
    </row>
    <row r="6436" spans="1:13" x14ac:dyDescent="0.3">
      <c r="A6436">
        <v>92</v>
      </c>
      <c r="B6436" t="s">
        <v>745</v>
      </c>
      <c r="C6436" s="1">
        <v>45231</v>
      </c>
      <c r="D6436" t="s">
        <v>40</v>
      </c>
      <c r="E6436" t="str">
        <f t="shared" si="100"/>
        <v>2023/11</v>
      </c>
      <c r="F6436">
        <v>2497778.5478127399</v>
      </c>
      <c r="G6436">
        <v>8.4590087360014832E-2</v>
      </c>
      <c r="H6436" t="s">
        <v>128</v>
      </c>
      <c r="I6436">
        <v>2023</v>
      </c>
      <c r="J6436" t="s">
        <v>748</v>
      </c>
      <c r="K6436">
        <v>2434580.4171663253</v>
      </c>
      <c r="L6436">
        <v>0.97469826510370339</v>
      </c>
      <c r="M6436" t="s">
        <v>33</v>
      </c>
    </row>
    <row r="6437" spans="1:13" x14ac:dyDescent="0.3">
      <c r="A6437">
        <v>92</v>
      </c>
      <c r="B6437" t="s">
        <v>745</v>
      </c>
      <c r="C6437" s="1">
        <v>45200</v>
      </c>
      <c r="D6437" t="s">
        <v>41</v>
      </c>
      <c r="E6437" t="str">
        <f t="shared" si="100"/>
        <v>2023/10</v>
      </c>
      <c r="F6437">
        <v>2295180.9107453902</v>
      </c>
      <c r="G6437">
        <v>-3.8752789442401965E-2</v>
      </c>
      <c r="H6437" t="s">
        <v>128</v>
      </c>
      <c r="I6437">
        <v>2023</v>
      </c>
      <c r="J6437" t="s">
        <v>748</v>
      </c>
      <c r="K6437">
        <v>2434580.4171663253</v>
      </c>
      <c r="L6437">
        <v>1.0607357379840108</v>
      </c>
      <c r="M6437" t="s">
        <v>33</v>
      </c>
    </row>
    <row r="6438" spans="1:13" x14ac:dyDescent="0.3">
      <c r="A6438">
        <v>92</v>
      </c>
      <c r="B6438" t="s">
        <v>745</v>
      </c>
      <c r="C6438" s="1">
        <v>45170</v>
      </c>
      <c r="D6438" t="s">
        <v>42</v>
      </c>
      <c r="E6438" t="str">
        <f t="shared" si="100"/>
        <v>2023/09</v>
      </c>
      <c r="F6438">
        <v>2385871.4801014299</v>
      </c>
      <c r="G6438">
        <v>-5.2106854372573362E-2</v>
      </c>
      <c r="H6438" t="s">
        <v>128</v>
      </c>
      <c r="I6438">
        <v>2023</v>
      </c>
      <c r="J6438" t="s">
        <v>748</v>
      </c>
      <c r="K6438">
        <v>2434580.4171663253</v>
      </c>
      <c r="L6438">
        <v>1.0204155745483929</v>
      </c>
      <c r="M6438" t="s">
        <v>33</v>
      </c>
    </row>
    <row r="6439" spans="1:13" x14ac:dyDescent="0.3">
      <c r="A6439">
        <v>92</v>
      </c>
      <c r="B6439" t="s">
        <v>745</v>
      </c>
      <c r="C6439" s="1">
        <v>45139</v>
      </c>
      <c r="D6439" t="s">
        <v>43</v>
      </c>
      <c r="E6439" t="str">
        <f t="shared" si="100"/>
        <v>2023/08</v>
      </c>
      <c r="F6439">
        <v>2513487.70469615</v>
      </c>
      <c r="G6439">
        <v>8.2327539913967879E-2</v>
      </c>
      <c r="H6439" t="s">
        <v>128</v>
      </c>
      <c r="I6439">
        <v>2023</v>
      </c>
      <c r="J6439" t="s">
        <v>748</v>
      </c>
      <c r="K6439">
        <v>2434580.4171663253</v>
      </c>
      <c r="L6439">
        <v>0.96860645572986259</v>
      </c>
      <c r="M6439" t="s">
        <v>33</v>
      </c>
    </row>
    <row r="6440" spans="1:13" x14ac:dyDescent="0.3">
      <c r="A6440">
        <v>92</v>
      </c>
      <c r="B6440" t="s">
        <v>745</v>
      </c>
      <c r="C6440" s="1">
        <v>45108</v>
      </c>
      <c r="D6440" t="s">
        <v>44</v>
      </c>
      <c r="E6440" t="str">
        <f t="shared" si="100"/>
        <v>2023/07</v>
      </c>
      <c r="F6440">
        <v>2314847.41175777</v>
      </c>
      <c r="G6440">
        <v>0.11151753371375045</v>
      </c>
      <c r="H6440" t="s">
        <v>128</v>
      </c>
      <c r="I6440">
        <v>2023</v>
      </c>
      <c r="J6440" t="s">
        <v>748</v>
      </c>
      <c r="K6440">
        <v>2434580.4171663253</v>
      </c>
      <c r="L6440">
        <v>1.0517239299663543</v>
      </c>
      <c r="M6440" t="s">
        <v>33</v>
      </c>
    </row>
    <row r="6441" spans="1:13" x14ac:dyDescent="0.3">
      <c r="A6441">
        <v>92</v>
      </c>
      <c r="B6441" t="s">
        <v>745</v>
      </c>
      <c r="C6441" s="1">
        <v>45078</v>
      </c>
      <c r="D6441" t="s">
        <v>45</v>
      </c>
      <c r="E6441" t="str">
        <f t="shared" si="100"/>
        <v>2023/06</v>
      </c>
      <c r="F6441">
        <v>2070574.77704574</v>
      </c>
      <c r="G6441">
        <v>-8.4590087360007685E-2</v>
      </c>
      <c r="H6441" t="s">
        <v>128</v>
      </c>
      <c r="I6441">
        <v>2023</v>
      </c>
      <c r="J6441" t="s">
        <v>748</v>
      </c>
      <c r="K6441">
        <v>2434580.4171663253</v>
      </c>
      <c r="L6441">
        <v>1.1757993211140831</v>
      </c>
      <c r="M6441" t="s">
        <v>33</v>
      </c>
    </row>
    <row r="6442" spans="1:13" x14ac:dyDescent="0.3">
      <c r="A6442">
        <v>92</v>
      </c>
      <c r="B6442" t="s">
        <v>745</v>
      </c>
      <c r="C6442" s="1">
        <v>45047</v>
      </c>
      <c r="D6442" t="s">
        <v>46</v>
      </c>
      <c r="E6442" t="str">
        <f t="shared" si="100"/>
        <v>2023/05</v>
      </c>
      <c r="F6442">
        <v>2253346.2332027401</v>
      </c>
      <c r="G6442">
        <v>-6.7658736364360803E-2</v>
      </c>
      <c r="H6442" t="s">
        <v>128</v>
      </c>
      <c r="I6442">
        <v>2023</v>
      </c>
      <c r="J6442" t="s">
        <v>748</v>
      </c>
      <c r="K6442">
        <v>2434580.4171663253</v>
      </c>
      <c r="L6442">
        <v>1.0804289111425156</v>
      </c>
      <c r="M6442" t="s">
        <v>33</v>
      </c>
    </row>
    <row r="6443" spans="1:13" x14ac:dyDescent="0.3">
      <c r="A6443">
        <v>92</v>
      </c>
      <c r="B6443" t="s">
        <v>745</v>
      </c>
      <c r="C6443" s="1">
        <v>45017</v>
      </c>
      <c r="D6443" t="s">
        <v>47</v>
      </c>
      <c r="E6443" t="str">
        <f t="shared" si="100"/>
        <v>2023/04</v>
      </c>
      <c r="F6443">
        <v>2411080.6814381201</v>
      </c>
      <c r="G6443">
        <v>9.2734695093748182E-2</v>
      </c>
      <c r="H6443" t="s">
        <v>128</v>
      </c>
      <c r="I6443">
        <v>2023</v>
      </c>
      <c r="J6443" t="s">
        <v>748</v>
      </c>
      <c r="K6443">
        <v>2434580.4171663253</v>
      </c>
      <c r="L6443">
        <v>1.0097465571804045</v>
      </c>
      <c r="M6443" t="s">
        <v>33</v>
      </c>
    </row>
    <row r="6444" spans="1:13" x14ac:dyDescent="0.3">
      <c r="A6444">
        <v>92</v>
      </c>
      <c r="B6444" t="s">
        <v>745</v>
      </c>
      <c r="C6444" s="1">
        <v>44986</v>
      </c>
      <c r="D6444" t="s">
        <v>48</v>
      </c>
      <c r="E6444" t="str">
        <f t="shared" si="100"/>
        <v>2023/03</v>
      </c>
      <c r="F6444">
        <v>2197543.9874855001</v>
      </c>
      <c r="G6444">
        <v>-7.1949728577821156E-2</v>
      </c>
      <c r="H6444" t="s">
        <v>128</v>
      </c>
      <c r="I6444">
        <v>2023</v>
      </c>
      <c r="J6444" t="s">
        <v>748</v>
      </c>
      <c r="K6444">
        <v>2434580.4171663253</v>
      </c>
      <c r="L6444">
        <v>1.1078642480108214</v>
      </c>
      <c r="M6444" t="s">
        <v>33</v>
      </c>
    </row>
    <row r="6445" spans="1:13" x14ac:dyDescent="0.3">
      <c r="A6445">
        <v>92</v>
      </c>
      <c r="B6445" t="s">
        <v>745</v>
      </c>
      <c r="C6445" s="1">
        <v>44958</v>
      </c>
      <c r="D6445" t="s">
        <v>49</v>
      </c>
      <c r="E6445" t="str">
        <f t="shared" si="100"/>
        <v>2023/02</v>
      </c>
      <c r="F6445">
        <v>2361483.6718399199</v>
      </c>
      <c r="G6445">
        <v>2.1219894019847522E-3</v>
      </c>
      <c r="H6445" t="s">
        <v>128</v>
      </c>
      <c r="I6445">
        <v>2023</v>
      </c>
      <c r="J6445" t="s">
        <v>748</v>
      </c>
      <c r="K6445">
        <v>2434580.4171663253</v>
      </c>
      <c r="L6445">
        <v>1.0309537373465949</v>
      </c>
      <c r="M6445" t="s">
        <v>33</v>
      </c>
    </row>
    <row r="6446" spans="1:13" x14ac:dyDescent="0.3">
      <c r="A6446">
        <v>92</v>
      </c>
      <c r="B6446" t="s">
        <v>745</v>
      </c>
      <c r="C6446" s="1">
        <v>44927</v>
      </c>
      <c r="D6446" t="s">
        <v>50</v>
      </c>
      <c r="E6446" t="str">
        <f t="shared" si="100"/>
        <v>2023/01</v>
      </c>
      <c r="F6446">
        <v>2356477.9414470699</v>
      </c>
      <c r="G6446">
        <v>0.14315068136240558</v>
      </c>
      <c r="H6446" t="s">
        <v>128</v>
      </c>
      <c r="I6446">
        <v>2023</v>
      </c>
      <c r="J6446" t="s">
        <v>748</v>
      </c>
      <c r="K6446">
        <v>2434580.4171663253</v>
      </c>
      <c r="L6446">
        <v>1.0331437330032014</v>
      </c>
      <c r="M6446" t="s">
        <v>33</v>
      </c>
    </row>
    <row r="6447" spans="1:13" x14ac:dyDescent="0.3">
      <c r="A6447">
        <v>92</v>
      </c>
      <c r="B6447" t="s">
        <v>745</v>
      </c>
      <c r="C6447" s="1">
        <v>44896</v>
      </c>
      <c r="D6447" t="s">
        <v>51</v>
      </c>
      <c r="E6447" t="str">
        <f t="shared" si="100"/>
        <v>2022/12</v>
      </c>
      <c r="F6447">
        <v>2042179.1024974</v>
      </c>
      <c r="G6447">
        <v>-2.69125494821447E-2</v>
      </c>
      <c r="H6447" t="s">
        <v>128</v>
      </c>
      <c r="I6447">
        <v>2022</v>
      </c>
      <c r="J6447" t="s">
        <v>749</v>
      </c>
      <c r="K6447">
        <v>3360175.8302561878</v>
      </c>
      <c r="L6447">
        <v>1.6453874325454596</v>
      </c>
      <c r="M6447" t="s">
        <v>33</v>
      </c>
    </row>
    <row r="6448" spans="1:13" x14ac:dyDescent="0.3">
      <c r="A6448">
        <v>92</v>
      </c>
      <c r="B6448" t="s">
        <v>745</v>
      </c>
      <c r="C6448" s="1">
        <v>44866</v>
      </c>
      <c r="D6448" t="s">
        <v>53</v>
      </c>
      <c r="E6448" t="str">
        <f t="shared" si="100"/>
        <v>2022/11</v>
      </c>
      <c r="F6448">
        <v>2097885.5881790598</v>
      </c>
      <c r="G6448">
        <v>-5.4423970212270863E-2</v>
      </c>
      <c r="H6448" t="s">
        <v>128</v>
      </c>
      <c r="I6448">
        <v>2022</v>
      </c>
      <c r="J6448" t="s">
        <v>749</v>
      </c>
      <c r="K6448">
        <v>3360175.8302561878</v>
      </c>
      <c r="L6448">
        <v>1.6016964171877368</v>
      </c>
      <c r="M6448" t="s">
        <v>33</v>
      </c>
    </row>
    <row r="6449" spans="1:13" x14ac:dyDescent="0.3">
      <c r="A6449">
        <v>92</v>
      </c>
      <c r="B6449" t="s">
        <v>745</v>
      </c>
      <c r="C6449" s="1">
        <v>44835</v>
      </c>
      <c r="D6449" t="s">
        <v>54</v>
      </c>
      <c r="E6449" t="str">
        <f t="shared" si="100"/>
        <v>2022/10</v>
      </c>
      <c r="F6449">
        <v>2215224.92572201</v>
      </c>
      <c r="G6449">
        <v>7.0122364523510852E-2</v>
      </c>
      <c r="H6449" t="s">
        <v>128</v>
      </c>
      <c r="I6449">
        <v>2022</v>
      </c>
      <c r="J6449" t="s">
        <v>749</v>
      </c>
      <c r="K6449">
        <v>3360175.8302561878</v>
      </c>
      <c r="L6449">
        <v>1.5168553726710181</v>
      </c>
      <c r="M6449" t="s">
        <v>33</v>
      </c>
    </row>
    <row r="6450" spans="1:13" x14ac:dyDescent="0.3">
      <c r="A6450">
        <v>92</v>
      </c>
      <c r="B6450" t="s">
        <v>745</v>
      </c>
      <c r="C6450" s="1">
        <v>44805</v>
      </c>
      <c r="D6450" t="s">
        <v>55</v>
      </c>
      <c r="E6450" t="str">
        <f t="shared" si="100"/>
        <v>2022/09</v>
      </c>
      <c r="F6450">
        <v>2065209.30663016</v>
      </c>
      <c r="G6450">
        <v>-0.21889381207119379</v>
      </c>
      <c r="H6450" t="s">
        <v>128</v>
      </c>
      <c r="I6450">
        <v>2022</v>
      </c>
      <c r="J6450" t="s">
        <v>749</v>
      </c>
      <c r="K6450">
        <v>3360175.8302561878</v>
      </c>
      <c r="L6450">
        <v>1.6270388766255603</v>
      </c>
      <c r="M6450" t="s">
        <v>33</v>
      </c>
    </row>
    <row r="6451" spans="1:13" x14ac:dyDescent="0.3">
      <c r="A6451">
        <v>92</v>
      </c>
      <c r="B6451" t="s">
        <v>745</v>
      </c>
      <c r="C6451" s="1">
        <v>44774</v>
      </c>
      <c r="D6451" t="s">
        <v>56</v>
      </c>
      <c r="E6451" t="str">
        <f t="shared" si="100"/>
        <v>2022/08</v>
      </c>
      <c r="F6451">
        <v>2570564.1604221398</v>
      </c>
      <c r="G6451">
        <v>-0.12856979176479927</v>
      </c>
      <c r="H6451" t="s">
        <v>128</v>
      </c>
      <c r="I6451">
        <v>2022</v>
      </c>
      <c r="J6451" t="s">
        <v>749</v>
      </c>
      <c r="K6451">
        <v>3360175.8302561878</v>
      </c>
      <c r="L6451">
        <v>1.3071744646530734</v>
      </c>
      <c r="M6451" t="s">
        <v>33</v>
      </c>
    </row>
    <row r="6452" spans="1:13" x14ac:dyDescent="0.3">
      <c r="A6452">
        <v>92</v>
      </c>
      <c r="B6452" t="s">
        <v>745</v>
      </c>
      <c r="C6452" s="1">
        <v>44743</v>
      </c>
      <c r="D6452" t="s">
        <v>57</v>
      </c>
      <c r="E6452" t="str">
        <f t="shared" si="100"/>
        <v>2022/07</v>
      </c>
      <c r="F6452">
        <v>2923247.5831080098</v>
      </c>
      <c r="G6452">
        <v>7.8850455585253207E-2</v>
      </c>
      <c r="H6452" t="s">
        <v>128</v>
      </c>
      <c r="I6452">
        <v>2022</v>
      </c>
      <c r="J6452" t="s">
        <v>749</v>
      </c>
      <c r="K6452">
        <v>3360175.8302561878</v>
      </c>
      <c r="L6452">
        <v>1.1494667265519927</v>
      </c>
      <c r="M6452" t="s">
        <v>33</v>
      </c>
    </row>
    <row r="6453" spans="1:13" x14ac:dyDescent="0.3">
      <c r="A6453">
        <v>92</v>
      </c>
      <c r="B6453" t="s">
        <v>745</v>
      </c>
      <c r="C6453" s="1">
        <v>44713</v>
      </c>
      <c r="D6453" t="s">
        <v>58</v>
      </c>
      <c r="E6453" t="str">
        <f t="shared" si="100"/>
        <v>2022/06</v>
      </c>
      <c r="F6453">
        <v>2701601.45503071</v>
      </c>
      <c r="G6453">
        <v>-0.11407897941979923</v>
      </c>
      <c r="H6453" t="s">
        <v>128</v>
      </c>
      <c r="I6453">
        <v>2022</v>
      </c>
      <c r="J6453" t="s">
        <v>749</v>
      </c>
      <c r="K6453">
        <v>3360175.8302561878</v>
      </c>
      <c r="L6453">
        <v>1.2437718465094592</v>
      </c>
      <c r="M6453" t="s">
        <v>33</v>
      </c>
    </row>
    <row r="6454" spans="1:13" x14ac:dyDescent="0.3">
      <c r="A6454">
        <v>92</v>
      </c>
      <c r="B6454" t="s">
        <v>745</v>
      </c>
      <c r="C6454" s="1">
        <v>44682</v>
      </c>
      <c r="D6454" t="s">
        <v>59</v>
      </c>
      <c r="E6454" t="str">
        <f t="shared" si="100"/>
        <v>2022/05</v>
      </c>
      <c r="F6454">
        <v>3028064.7166663199</v>
      </c>
      <c r="G6454">
        <v>-5.1761993698955622E-2</v>
      </c>
      <c r="H6454" t="s">
        <v>128</v>
      </c>
      <c r="I6454">
        <v>2022</v>
      </c>
      <c r="J6454" t="s">
        <v>749</v>
      </c>
      <c r="K6454">
        <v>3360175.8302561878</v>
      </c>
      <c r="L6454">
        <v>1.1096776801902366</v>
      </c>
      <c r="M6454" t="s">
        <v>33</v>
      </c>
    </row>
    <row r="6455" spans="1:13" x14ac:dyDescent="0.3">
      <c r="A6455">
        <v>92</v>
      </c>
      <c r="B6455" t="s">
        <v>745</v>
      </c>
      <c r="C6455" s="1">
        <v>44652</v>
      </c>
      <c r="D6455" t="s">
        <v>60</v>
      </c>
      <c r="E6455" t="str">
        <f t="shared" si="100"/>
        <v>2022/04</v>
      </c>
      <c r="F6455">
        <v>3188930.84333375</v>
      </c>
      <c r="G6455">
        <v>-2.1167329926341044E-2</v>
      </c>
      <c r="H6455" t="s">
        <v>128</v>
      </c>
      <c r="I6455">
        <v>2022</v>
      </c>
      <c r="J6455" t="s">
        <v>749</v>
      </c>
      <c r="K6455">
        <v>3360175.8302561878</v>
      </c>
      <c r="L6455">
        <v>1.0536998120484218</v>
      </c>
      <c r="M6455" t="s">
        <v>33</v>
      </c>
    </row>
    <row r="6456" spans="1:13" x14ac:dyDescent="0.3">
      <c r="A6456">
        <v>92</v>
      </c>
      <c r="B6456" t="s">
        <v>745</v>
      </c>
      <c r="C6456" s="1">
        <v>44621</v>
      </c>
      <c r="D6456" t="s">
        <v>61</v>
      </c>
      <c r="E6456" t="str">
        <f t="shared" si="100"/>
        <v>2022/03</v>
      </c>
      <c r="F6456">
        <v>3257151.47167888</v>
      </c>
      <c r="G6456">
        <v>5.8994333678703589E-2</v>
      </c>
      <c r="H6456" t="s">
        <v>128</v>
      </c>
      <c r="I6456">
        <v>2022</v>
      </c>
      <c r="J6456" t="s">
        <v>749</v>
      </c>
      <c r="K6456">
        <v>3360175.8302561878</v>
      </c>
      <c r="L6456">
        <v>1.0316302018721299</v>
      </c>
      <c r="M6456" t="s">
        <v>33</v>
      </c>
    </row>
    <row r="6457" spans="1:13" x14ac:dyDescent="0.3">
      <c r="A6457">
        <v>92</v>
      </c>
      <c r="B6457" t="s">
        <v>745</v>
      </c>
      <c r="C6457" s="1">
        <v>44593</v>
      </c>
      <c r="D6457" t="s">
        <v>62</v>
      </c>
      <c r="E6457" t="str">
        <f t="shared" si="100"/>
        <v>2022/02</v>
      </c>
      <c r="F6457">
        <v>3070556.1392300399</v>
      </c>
      <c r="G6457">
        <v>-2.581771327164149E-2</v>
      </c>
      <c r="H6457" t="s">
        <v>128</v>
      </c>
      <c r="I6457">
        <v>2022</v>
      </c>
      <c r="J6457" t="s">
        <v>749</v>
      </c>
      <c r="K6457">
        <v>3360175.8302561878</v>
      </c>
      <c r="L6457">
        <v>1.0943215749505142</v>
      </c>
      <c r="M6457" t="s">
        <v>33</v>
      </c>
    </row>
    <row r="6458" spans="1:13" x14ac:dyDescent="0.3">
      <c r="A6458">
        <v>92</v>
      </c>
      <c r="B6458" t="s">
        <v>745</v>
      </c>
      <c r="C6458" s="1">
        <v>44562</v>
      </c>
      <c r="D6458" t="s">
        <v>63</v>
      </c>
      <c r="E6458" t="str">
        <f t="shared" si="100"/>
        <v>2022/01</v>
      </c>
      <c r="F6458">
        <v>3150863.0874022702</v>
      </c>
      <c r="G6458">
        <v>-0.16665497646459934</v>
      </c>
      <c r="H6458" t="s">
        <v>128</v>
      </c>
      <c r="I6458">
        <v>2022</v>
      </c>
      <c r="J6458" t="s">
        <v>749</v>
      </c>
      <c r="K6458">
        <v>3360175.8302561878</v>
      </c>
      <c r="L6458">
        <v>1.0664302881616115</v>
      </c>
      <c r="M6458" t="s">
        <v>33</v>
      </c>
    </row>
    <row r="6459" spans="1:13" x14ac:dyDescent="0.3">
      <c r="A6459">
        <v>92</v>
      </c>
      <c r="B6459" t="s">
        <v>745</v>
      </c>
      <c r="C6459" s="1">
        <v>44531</v>
      </c>
      <c r="D6459" t="s">
        <v>64</v>
      </c>
      <c r="E6459" t="str">
        <f t="shared" si="100"/>
        <v>2021/12</v>
      </c>
      <c r="F6459">
        <v>3722261.4035743698</v>
      </c>
      <c r="G6459">
        <v>4.4740447207931411E-2</v>
      </c>
      <c r="H6459" t="s">
        <v>128</v>
      </c>
      <c r="I6459">
        <v>2021</v>
      </c>
      <c r="J6459" t="s">
        <v>750</v>
      </c>
      <c r="K6459">
        <v>2382618.1799616734</v>
      </c>
      <c r="L6459">
        <v>0.64009963880390575</v>
      </c>
      <c r="M6459" t="s">
        <v>15</v>
      </c>
    </row>
    <row r="6460" spans="1:13" x14ac:dyDescent="0.3">
      <c r="A6460">
        <v>92</v>
      </c>
      <c r="B6460" t="s">
        <v>745</v>
      </c>
      <c r="C6460" s="1">
        <v>44501</v>
      </c>
      <c r="D6460" t="s">
        <v>66</v>
      </c>
      <c r="E6460" t="str">
        <f t="shared" si="100"/>
        <v>2021/11</v>
      </c>
      <c r="F6460">
        <v>3559396.25989526</v>
      </c>
      <c r="G6460">
        <v>0.10739501514065848</v>
      </c>
      <c r="H6460" t="s">
        <v>128</v>
      </c>
      <c r="I6460">
        <v>2021</v>
      </c>
      <c r="J6460" t="s">
        <v>750</v>
      </c>
      <c r="K6460">
        <v>2382618.1799616734</v>
      </c>
      <c r="L6460">
        <v>0.66938829115693488</v>
      </c>
      <c r="M6460" t="s">
        <v>15</v>
      </c>
    </row>
    <row r="6461" spans="1:13" x14ac:dyDescent="0.3">
      <c r="A6461">
        <v>92</v>
      </c>
      <c r="B6461" t="s">
        <v>745</v>
      </c>
      <c r="C6461" s="1">
        <v>44470</v>
      </c>
      <c r="D6461" t="s">
        <v>67</v>
      </c>
      <c r="E6461" t="str">
        <f t="shared" si="100"/>
        <v>2021/10</v>
      </c>
      <c r="F6461">
        <v>3196945.8284017802</v>
      </c>
      <c r="G6461">
        <v>8.883850541548978E-2</v>
      </c>
      <c r="H6461" t="s">
        <v>128</v>
      </c>
      <c r="I6461">
        <v>2021</v>
      </c>
      <c r="J6461" t="s">
        <v>750</v>
      </c>
      <c r="K6461">
        <v>2382618.1799616734</v>
      </c>
      <c r="L6461">
        <v>0.74527949732347953</v>
      </c>
      <c r="M6461" t="s">
        <v>33</v>
      </c>
    </row>
    <row r="6462" spans="1:13" x14ac:dyDescent="0.3">
      <c r="A6462">
        <v>92</v>
      </c>
      <c r="B6462" t="s">
        <v>745</v>
      </c>
      <c r="C6462" s="1">
        <v>44440</v>
      </c>
      <c r="D6462" t="s">
        <v>68</v>
      </c>
      <c r="E6462" t="str">
        <f t="shared" si="100"/>
        <v>2021/09</v>
      </c>
      <c r="F6462">
        <v>2925184.10331898</v>
      </c>
      <c r="G6462">
        <v>-9.0280768732290059E-2</v>
      </c>
      <c r="H6462" t="s">
        <v>128</v>
      </c>
      <c r="I6462">
        <v>2021</v>
      </c>
      <c r="J6462" t="s">
        <v>750</v>
      </c>
      <c r="K6462">
        <v>2382618.1799616734</v>
      </c>
      <c r="L6462">
        <v>0.81451905104307831</v>
      </c>
      <c r="M6462" t="s">
        <v>33</v>
      </c>
    </row>
    <row r="6463" spans="1:13" x14ac:dyDescent="0.3">
      <c r="A6463">
        <v>92</v>
      </c>
      <c r="B6463" t="s">
        <v>745</v>
      </c>
      <c r="C6463" s="1">
        <v>44409</v>
      </c>
      <c r="D6463" t="s">
        <v>69</v>
      </c>
      <c r="E6463" t="str">
        <f t="shared" si="100"/>
        <v>2021/08</v>
      </c>
      <c r="F6463">
        <v>3201559.9927160102</v>
      </c>
      <c r="G6463">
        <v>5.0931446929874197E-2</v>
      </c>
      <c r="H6463" t="s">
        <v>128</v>
      </c>
      <c r="I6463">
        <v>2021</v>
      </c>
      <c r="J6463" t="s">
        <v>750</v>
      </c>
      <c r="K6463">
        <v>2382618.1799616734</v>
      </c>
      <c r="L6463">
        <v>0.74420538280789927</v>
      </c>
      <c r="M6463" t="s">
        <v>33</v>
      </c>
    </row>
    <row r="6464" spans="1:13" x14ac:dyDescent="0.3">
      <c r="A6464">
        <v>92</v>
      </c>
      <c r="B6464" t="s">
        <v>745</v>
      </c>
      <c r="C6464" s="1">
        <v>44378</v>
      </c>
      <c r="D6464" t="s">
        <v>70</v>
      </c>
      <c r="E6464" t="str">
        <f t="shared" si="100"/>
        <v>2021/07</v>
      </c>
      <c r="F6464">
        <v>3042582.7447470599</v>
      </c>
      <c r="G6464">
        <v>7.3097880443453001E-2</v>
      </c>
      <c r="H6464" t="s">
        <v>128</v>
      </c>
      <c r="I6464">
        <v>2021</v>
      </c>
      <c r="J6464" t="s">
        <v>750</v>
      </c>
      <c r="K6464">
        <v>2382618.1799616734</v>
      </c>
      <c r="L6464">
        <v>0.78309067652316178</v>
      </c>
      <c r="M6464" t="s">
        <v>33</v>
      </c>
    </row>
    <row r="6465" spans="1:13" x14ac:dyDescent="0.3">
      <c r="A6465">
        <v>92</v>
      </c>
      <c r="B6465" t="s">
        <v>745</v>
      </c>
      <c r="C6465" s="1">
        <v>44348</v>
      </c>
      <c r="D6465" t="s">
        <v>71</v>
      </c>
      <c r="E6465" t="str">
        <f t="shared" si="100"/>
        <v>2021/06</v>
      </c>
      <c r="F6465">
        <v>2828110.6146700098</v>
      </c>
      <c r="G6465">
        <v>-1.4586341298011648E-2</v>
      </c>
      <c r="H6465" t="s">
        <v>128</v>
      </c>
      <c r="I6465">
        <v>2021</v>
      </c>
      <c r="J6465" t="s">
        <v>750</v>
      </c>
      <c r="K6465">
        <v>2382618.1799616734</v>
      </c>
      <c r="L6465">
        <v>0.84247701189710456</v>
      </c>
      <c r="M6465" t="s">
        <v>33</v>
      </c>
    </row>
    <row r="6466" spans="1:13" x14ac:dyDescent="0.3">
      <c r="A6466">
        <v>92</v>
      </c>
      <c r="B6466" t="s">
        <v>745</v>
      </c>
      <c r="C6466" s="1">
        <v>44317</v>
      </c>
      <c r="D6466" t="s">
        <v>72</v>
      </c>
      <c r="E6466" t="str">
        <f t="shared" si="100"/>
        <v>2021/05</v>
      </c>
      <c r="F6466">
        <v>2869664.7257912299</v>
      </c>
      <c r="G6466">
        <v>4.0857530316388474E-2</v>
      </c>
      <c r="H6466" t="s">
        <v>128</v>
      </c>
      <c r="I6466">
        <v>2021</v>
      </c>
      <c r="J6466" t="s">
        <v>750</v>
      </c>
      <c r="K6466">
        <v>2382618.1799616734</v>
      </c>
      <c r="L6466">
        <v>0.83027754376592999</v>
      </c>
      <c r="M6466" t="s">
        <v>33</v>
      </c>
    </row>
    <row r="6467" spans="1:13" x14ac:dyDescent="0.3">
      <c r="A6467">
        <v>92</v>
      </c>
      <c r="B6467" t="s">
        <v>745</v>
      </c>
      <c r="C6467" s="1">
        <v>44287</v>
      </c>
      <c r="D6467" t="s">
        <v>73</v>
      </c>
      <c r="E6467" t="str">
        <f t="shared" ref="E6467:E6530" si="101">TEXT(C6467,"yyyy/mm")</f>
        <v>2021/04</v>
      </c>
      <c r="F6467">
        <v>2754780.2417111401</v>
      </c>
      <c r="G6467">
        <v>5.3902071942782431E-2</v>
      </c>
      <c r="H6467" t="s">
        <v>128</v>
      </c>
      <c r="I6467">
        <v>2021</v>
      </c>
      <c r="J6467" t="s">
        <v>750</v>
      </c>
      <c r="K6467">
        <v>2382618.1799616734</v>
      </c>
      <c r="L6467">
        <v>0.86490317589968735</v>
      </c>
      <c r="M6467" t="s">
        <v>33</v>
      </c>
    </row>
    <row r="6468" spans="1:13" x14ac:dyDescent="0.3">
      <c r="A6468">
        <v>92</v>
      </c>
      <c r="B6468" t="s">
        <v>745</v>
      </c>
      <c r="C6468" s="1">
        <v>44256</v>
      </c>
      <c r="D6468" t="s">
        <v>74</v>
      </c>
      <c r="E6468" t="str">
        <f t="shared" si="101"/>
        <v>2021/03</v>
      </c>
      <c r="F6468">
        <v>2610222.8488909299</v>
      </c>
      <c r="G6468">
        <v>-2.405287367670416E-2</v>
      </c>
      <c r="H6468" t="s">
        <v>128</v>
      </c>
      <c r="I6468">
        <v>2021</v>
      </c>
      <c r="J6468" t="s">
        <v>750</v>
      </c>
      <c r="K6468">
        <v>2382618.1799616734</v>
      </c>
      <c r="L6468">
        <v>0.9128025911557841</v>
      </c>
      <c r="M6468" t="s">
        <v>33</v>
      </c>
    </row>
    <row r="6469" spans="1:13" x14ac:dyDescent="0.3">
      <c r="A6469">
        <v>92</v>
      </c>
      <c r="B6469" t="s">
        <v>745</v>
      </c>
      <c r="C6469" s="1">
        <v>44228</v>
      </c>
      <c r="D6469" t="s">
        <v>75</v>
      </c>
      <c r="E6469" t="str">
        <f t="shared" si="101"/>
        <v>2021/02</v>
      </c>
      <c r="F6469">
        <v>2673767.3598294598</v>
      </c>
      <c r="G6469">
        <v>-4.2064411861039798E-2</v>
      </c>
      <c r="H6469" t="s">
        <v>128</v>
      </c>
      <c r="I6469">
        <v>2021</v>
      </c>
      <c r="J6469" t="s">
        <v>750</v>
      </c>
      <c r="K6469">
        <v>2382618.1799616734</v>
      </c>
      <c r="L6469">
        <v>0.89110900812015426</v>
      </c>
      <c r="M6469" t="s">
        <v>33</v>
      </c>
    </row>
    <row r="6470" spans="1:13" x14ac:dyDescent="0.3">
      <c r="A6470">
        <v>92</v>
      </c>
      <c r="B6470" t="s">
        <v>745</v>
      </c>
      <c r="C6470" s="1">
        <v>44197</v>
      </c>
      <c r="D6470" t="s">
        <v>76</v>
      </c>
      <c r="E6470" t="str">
        <f t="shared" si="101"/>
        <v>2021/01</v>
      </c>
      <c r="F6470">
        <v>2788636.83253355</v>
      </c>
      <c r="G6470">
        <v>-1.1078972130119226E-3</v>
      </c>
      <c r="H6470" t="s">
        <v>128</v>
      </c>
      <c r="I6470">
        <v>2021</v>
      </c>
      <c r="J6470" t="s">
        <v>750</v>
      </c>
      <c r="K6470">
        <v>2382618.1799616734</v>
      </c>
      <c r="L6470">
        <v>0.85440246365712746</v>
      </c>
      <c r="M6470" t="s">
        <v>33</v>
      </c>
    </row>
    <row r="6471" spans="1:13" x14ac:dyDescent="0.3">
      <c r="A6471">
        <v>92</v>
      </c>
      <c r="B6471" t="s">
        <v>745</v>
      </c>
      <c r="C6471" s="1">
        <v>44166</v>
      </c>
      <c r="D6471" t="s">
        <v>77</v>
      </c>
      <c r="E6471" t="str">
        <f t="shared" si="101"/>
        <v>2020/12</v>
      </c>
      <c r="F6471">
        <v>2791728.0675775702</v>
      </c>
      <c r="G6471">
        <v>4.7393736038797145E-2</v>
      </c>
      <c r="H6471" t="s">
        <v>128</v>
      </c>
      <c r="I6471">
        <v>2020</v>
      </c>
      <c r="J6471" t="s">
        <v>751</v>
      </c>
      <c r="K6471">
        <v>1769266.8068078754</v>
      </c>
      <c r="L6471">
        <v>0.63375327538369386</v>
      </c>
      <c r="M6471" t="s">
        <v>15</v>
      </c>
    </row>
    <row r="6472" spans="1:13" x14ac:dyDescent="0.3">
      <c r="A6472">
        <v>92</v>
      </c>
      <c r="B6472" t="s">
        <v>745</v>
      </c>
      <c r="C6472" s="1">
        <v>44136</v>
      </c>
      <c r="D6472" t="s">
        <v>79</v>
      </c>
      <c r="E6472" t="str">
        <f t="shared" si="101"/>
        <v>2020/11</v>
      </c>
      <c r="F6472">
        <v>2662504.0365739199</v>
      </c>
      <c r="G6472">
        <v>1.1976201568743542E-2</v>
      </c>
      <c r="H6472" t="s">
        <v>128</v>
      </c>
      <c r="I6472">
        <v>2020</v>
      </c>
      <c r="J6472" t="s">
        <v>751</v>
      </c>
      <c r="K6472">
        <v>1769266.8068078754</v>
      </c>
      <c r="L6472">
        <v>0.66451234721301977</v>
      </c>
      <c r="M6472" t="s">
        <v>15</v>
      </c>
    </row>
    <row r="6473" spans="1:13" x14ac:dyDescent="0.3">
      <c r="A6473">
        <v>92</v>
      </c>
      <c r="B6473" t="s">
        <v>745</v>
      </c>
      <c r="C6473" s="1">
        <v>44105</v>
      </c>
      <c r="D6473" t="s">
        <v>80</v>
      </c>
      <c r="E6473" t="str">
        <f t="shared" si="101"/>
        <v>2020/10</v>
      </c>
      <c r="F6473">
        <v>2630807.5322666098</v>
      </c>
      <c r="G6473">
        <v>-2.823318852646934E-2</v>
      </c>
      <c r="H6473" t="s">
        <v>128</v>
      </c>
      <c r="I6473">
        <v>2020</v>
      </c>
      <c r="J6473" t="s">
        <v>751</v>
      </c>
      <c r="K6473">
        <v>1769266.8068078754</v>
      </c>
      <c r="L6473">
        <v>0.67251852714726656</v>
      </c>
      <c r="M6473" t="s">
        <v>15</v>
      </c>
    </row>
    <row r="6474" spans="1:13" x14ac:dyDescent="0.3">
      <c r="A6474">
        <v>92</v>
      </c>
      <c r="B6474" t="s">
        <v>745</v>
      </c>
      <c r="C6474" s="1">
        <v>44075</v>
      </c>
      <c r="D6474" t="s">
        <v>81</v>
      </c>
      <c r="E6474" t="str">
        <f t="shared" si="101"/>
        <v>2020/09</v>
      </c>
      <c r="F6474">
        <v>2706142.0804404402</v>
      </c>
      <c r="G6474">
        <v>-6.4538521137570221E-2</v>
      </c>
      <c r="H6474" t="s">
        <v>128</v>
      </c>
      <c r="I6474">
        <v>2020</v>
      </c>
      <c r="J6474" t="s">
        <v>751</v>
      </c>
      <c r="K6474">
        <v>1769266.8068078754</v>
      </c>
      <c r="L6474">
        <v>0.65379671658626182</v>
      </c>
      <c r="M6474" t="s">
        <v>15</v>
      </c>
    </row>
    <row r="6475" spans="1:13" x14ac:dyDescent="0.3">
      <c r="A6475">
        <v>92</v>
      </c>
      <c r="B6475" t="s">
        <v>745</v>
      </c>
      <c r="C6475" s="1">
        <v>44044</v>
      </c>
      <c r="D6475" t="s">
        <v>82</v>
      </c>
      <c r="E6475" t="str">
        <f t="shared" si="101"/>
        <v>2020/08</v>
      </c>
      <c r="F6475">
        <v>2886551.5524698002</v>
      </c>
      <c r="G6475">
        <v>2.4798230146308633E-2</v>
      </c>
      <c r="H6475" t="s">
        <v>128</v>
      </c>
      <c r="I6475">
        <v>2020</v>
      </c>
      <c r="J6475" t="s">
        <v>751</v>
      </c>
      <c r="K6475">
        <v>1769266.8068078754</v>
      </c>
      <c r="L6475">
        <v>0.61293442179962099</v>
      </c>
      <c r="M6475" t="s">
        <v>15</v>
      </c>
    </row>
    <row r="6476" spans="1:13" x14ac:dyDescent="0.3">
      <c r="A6476">
        <v>92</v>
      </c>
      <c r="B6476" t="s">
        <v>745</v>
      </c>
      <c r="C6476" s="1">
        <v>44013</v>
      </c>
      <c r="D6476" t="s">
        <v>83</v>
      </c>
      <c r="E6476" t="str">
        <f t="shared" si="101"/>
        <v>2020/07</v>
      </c>
      <c r="F6476">
        <v>2815850.4371209899</v>
      </c>
      <c r="G6476">
        <v>9.2511709651239268E-2</v>
      </c>
      <c r="H6476" t="s">
        <v>128</v>
      </c>
      <c r="I6476">
        <v>2020</v>
      </c>
      <c r="J6476" t="s">
        <v>751</v>
      </c>
      <c r="K6476">
        <v>1769266.8068078754</v>
      </c>
      <c r="L6476">
        <v>0.62832414090033384</v>
      </c>
      <c r="M6476" t="s">
        <v>15</v>
      </c>
    </row>
    <row r="6477" spans="1:13" x14ac:dyDescent="0.3">
      <c r="A6477">
        <v>92</v>
      </c>
      <c r="B6477" t="s">
        <v>745</v>
      </c>
      <c r="C6477" s="1">
        <v>43983</v>
      </c>
      <c r="D6477" t="s">
        <v>84</v>
      </c>
      <c r="E6477" t="str">
        <f t="shared" si="101"/>
        <v>2020/06</v>
      </c>
      <c r="F6477">
        <v>2567037.7699022898</v>
      </c>
      <c r="G6477">
        <v>3.8058547415126339E-3</v>
      </c>
      <c r="H6477" t="s">
        <v>128</v>
      </c>
      <c r="I6477">
        <v>2020</v>
      </c>
      <c r="J6477" t="s">
        <v>751</v>
      </c>
      <c r="K6477">
        <v>1769266.8068078754</v>
      </c>
      <c r="L6477">
        <v>0.68922507785119957</v>
      </c>
      <c r="M6477" t="s">
        <v>15</v>
      </c>
    </row>
    <row r="6478" spans="1:13" x14ac:dyDescent="0.3">
      <c r="A6478">
        <v>92</v>
      </c>
      <c r="B6478" t="s">
        <v>745</v>
      </c>
      <c r="C6478" s="1">
        <v>43952</v>
      </c>
      <c r="D6478" t="s">
        <v>85</v>
      </c>
      <c r="E6478" t="str">
        <f t="shared" si="101"/>
        <v>2020/05</v>
      </c>
      <c r="F6478">
        <v>2557286.5646395902</v>
      </c>
      <c r="G6478">
        <v>0.15349797590077702</v>
      </c>
      <c r="H6478" t="s">
        <v>128</v>
      </c>
      <c r="I6478">
        <v>2020</v>
      </c>
      <c r="J6478" t="s">
        <v>751</v>
      </c>
      <c r="K6478">
        <v>1769266.8068078754</v>
      </c>
      <c r="L6478">
        <v>0.69185316627087745</v>
      </c>
      <c r="M6478" t="s">
        <v>15</v>
      </c>
    </row>
    <row r="6479" spans="1:13" x14ac:dyDescent="0.3">
      <c r="A6479">
        <v>92</v>
      </c>
      <c r="B6479" t="s">
        <v>745</v>
      </c>
      <c r="C6479" s="1">
        <v>43922</v>
      </c>
      <c r="D6479" t="s">
        <v>86</v>
      </c>
      <c r="E6479" t="str">
        <f t="shared" si="101"/>
        <v>2020/04</v>
      </c>
      <c r="F6479">
        <v>2193391.0804034602</v>
      </c>
      <c r="G6479">
        <v>9.9113300883568622E-2</v>
      </c>
      <c r="H6479" t="s">
        <v>128</v>
      </c>
      <c r="I6479">
        <v>2020</v>
      </c>
      <c r="J6479" t="s">
        <v>751</v>
      </c>
      <c r="K6479">
        <v>1769266.8068078754</v>
      </c>
      <c r="L6479">
        <v>0.80663536138864489</v>
      </c>
      <c r="M6479" t="s">
        <v>15</v>
      </c>
    </row>
    <row r="6480" spans="1:13" x14ac:dyDescent="0.3">
      <c r="A6480">
        <v>92</v>
      </c>
      <c r="B6480" t="s">
        <v>745</v>
      </c>
      <c r="C6480" s="1">
        <v>43891</v>
      </c>
      <c r="D6480" t="s">
        <v>87</v>
      </c>
      <c r="E6480" t="str">
        <f t="shared" si="101"/>
        <v>2020/03</v>
      </c>
      <c r="F6480">
        <v>1986422.90069911</v>
      </c>
      <c r="G6480">
        <v>-0.16376890351724538</v>
      </c>
      <c r="H6480" t="s">
        <v>128</v>
      </c>
      <c r="I6480">
        <v>2020</v>
      </c>
      <c r="J6480" t="s">
        <v>751</v>
      </c>
      <c r="K6480">
        <v>1769266.8068078754</v>
      </c>
      <c r="L6480">
        <v>0.89067982763649789</v>
      </c>
      <c r="M6480" t="s">
        <v>15</v>
      </c>
    </row>
    <row r="6481" spans="1:13" x14ac:dyDescent="0.3">
      <c r="A6481">
        <v>92</v>
      </c>
      <c r="B6481" t="s">
        <v>745</v>
      </c>
      <c r="C6481" s="1">
        <v>43862</v>
      </c>
      <c r="D6481" t="s">
        <v>88</v>
      </c>
      <c r="E6481" t="str">
        <f t="shared" si="101"/>
        <v>2020/02</v>
      </c>
      <c r="F6481">
        <v>2339891.0943433298</v>
      </c>
      <c r="G6481">
        <v>-9.4783578815006167E-2</v>
      </c>
      <c r="H6481" t="s">
        <v>128</v>
      </c>
      <c r="I6481">
        <v>2020</v>
      </c>
      <c r="J6481" t="s">
        <v>751</v>
      </c>
      <c r="K6481">
        <v>1769266.8068078754</v>
      </c>
      <c r="L6481">
        <v>0.75613211703957739</v>
      </c>
      <c r="M6481" t="s">
        <v>15</v>
      </c>
    </row>
    <row r="6482" spans="1:13" x14ac:dyDescent="0.3">
      <c r="A6482">
        <v>92</v>
      </c>
      <c r="B6482" t="s">
        <v>745</v>
      </c>
      <c r="C6482" s="1">
        <v>43831</v>
      </c>
      <c r="D6482" t="s">
        <v>89</v>
      </c>
      <c r="E6482" t="str">
        <f t="shared" si="101"/>
        <v>2020/01</v>
      </c>
      <c r="F6482">
        <v>2572525.1527328901</v>
      </c>
      <c r="G6482">
        <v>-1.5032642643826229E-2</v>
      </c>
      <c r="H6482" t="s">
        <v>128</v>
      </c>
      <c r="I6482">
        <v>2020</v>
      </c>
      <c r="J6482" t="s">
        <v>751</v>
      </c>
      <c r="K6482">
        <v>1769266.8068078754</v>
      </c>
      <c r="L6482">
        <v>0.68775491074531059</v>
      </c>
      <c r="M6482" t="s">
        <v>33</v>
      </c>
    </row>
    <row r="6483" spans="1:13" x14ac:dyDescent="0.3">
      <c r="A6483">
        <v>92</v>
      </c>
      <c r="B6483" t="s">
        <v>745</v>
      </c>
      <c r="C6483" s="1">
        <v>43800</v>
      </c>
      <c r="D6483" t="s">
        <v>90</v>
      </c>
      <c r="E6483" t="str">
        <f t="shared" si="101"/>
        <v>2019/12</v>
      </c>
      <c r="F6483">
        <v>2611489.13611012</v>
      </c>
      <c r="G6483">
        <v>1.705079628558423E-2</v>
      </c>
      <c r="H6483" t="s">
        <v>128</v>
      </c>
      <c r="I6483">
        <v>2019</v>
      </c>
      <c r="J6483" t="s">
        <v>752</v>
      </c>
      <c r="K6483">
        <v>1594397.3827509696</v>
      </c>
      <c r="L6483">
        <v>0.61053188416700266</v>
      </c>
      <c r="M6483" t="s">
        <v>15</v>
      </c>
    </row>
    <row r="6484" spans="1:13" x14ac:dyDescent="0.3">
      <c r="A6484">
        <v>92</v>
      </c>
      <c r="B6484" t="s">
        <v>745</v>
      </c>
      <c r="C6484" s="1">
        <v>43770</v>
      </c>
      <c r="D6484" t="s">
        <v>92</v>
      </c>
      <c r="E6484" t="str">
        <f t="shared" si="101"/>
        <v>2019/11</v>
      </c>
      <c r="F6484">
        <v>2567338.6370804799</v>
      </c>
      <c r="G6484">
        <v>3.4452647822219829E-3</v>
      </c>
      <c r="H6484" t="s">
        <v>128</v>
      </c>
      <c r="I6484">
        <v>2019</v>
      </c>
      <c r="J6484" t="s">
        <v>752</v>
      </c>
      <c r="K6484">
        <v>1594397.3827509696</v>
      </c>
      <c r="L6484">
        <v>0.62103119538764184</v>
      </c>
      <c r="M6484" t="s">
        <v>15</v>
      </c>
    </row>
    <row r="6485" spans="1:13" x14ac:dyDescent="0.3">
      <c r="A6485">
        <v>92</v>
      </c>
      <c r="B6485" t="s">
        <v>745</v>
      </c>
      <c r="C6485" s="1">
        <v>43739</v>
      </c>
      <c r="D6485" t="s">
        <v>93</v>
      </c>
      <c r="E6485" t="str">
        <f t="shared" si="101"/>
        <v>2019/10</v>
      </c>
      <c r="F6485">
        <v>2558508.6951682302</v>
      </c>
      <c r="G6485">
        <v>6.5606668932729401E-2</v>
      </c>
      <c r="H6485" t="s">
        <v>128</v>
      </c>
      <c r="I6485">
        <v>2019</v>
      </c>
      <c r="J6485" t="s">
        <v>752</v>
      </c>
      <c r="K6485">
        <v>1594397.3827509696</v>
      </c>
      <c r="L6485">
        <v>0.62317450230362925</v>
      </c>
      <c r="M6485" t="s">
        <v>15</v>
      </c>
    </row>
    <row r="6486" spans="1:13" x14ac:dyDescent="0.3">
      <c r="A6486">
        <v>92</v>
      </c>
      <c r="B6486" t="s">
        <v>745</v>
      </c>
      <c r="C6486" s="1">
        <v>43709</v>
      </c>
      <c r="D6486" t="s">
        <v>94</v>
      </c>
      <c r="E6486" t="str">
        <f t="shared" si="101"/>
        <v>2019/09</v>
      </c>
      <c r="F6486">
        <v>2396041.2082304498</v>
      </c>
      <c r="G6486">
        <v>5.7753850487808379E-2</v>
      </c>
      <c r="H6486" t="s">
        <v>128</v>
      </c>
      <c r="I6486">
        <v>2019</v>
      </c>
      <c r="J6486" t="s">
        <v>752</v>
      </c>
      <c r="K6486">
        <v>1594397.3827509696</v>
      </c>
      <c r="L6486">
        <v>0.66542986709668539</v>
      </c>
      <c r="M6486" t="s">
        <v>15</v>
      </c>
    </row>
    <row r="6487" spans="1:13" x14ac:dyDescent="0.3">
      <c r="A6487">
        <v>92</v>
      </c>
      <c r="B6487" t="s">
        <v>745</v>
      </c>
      <c r="C6487" s="1">
        <v>43678</v>
      </c>
      <c r="D6487" t="s">
        <v>95</v>
      </c>
      <c r="E6487" t="str">
        <f t="shared" si="101"/>
        <v>2019/08</v>
      </c>
      <c r="F6487">
        <v>2261580.7787000299</v>
      </c>
      <c r="G6487">
        <v>1.0779170656707764E-2</v>
      </c>
      <c r="H6487" t="s">
        <v>128</v>
      </c>
      <c r="I6487">
        <v>2019</v>
      </c>
      <c r="J6487" t="s">
        <v>752</v>
      </c>
      <c r="K6487">
        <v>1594397.3827509696</v>
      </c>
      <c r="L6487">
        <v>0.70499245384789599</v>
      </c>
      <c r="M6487" t="s">
        <v>15</v>
      </c>
    </row>
    <row r="6488" spans="1:13" x14ac:dyDescent="0.3">
      <c r="A6488">
        <v>92</v>
      </c>
      <c r="B6488" t="s">
        <v>745</v>
      </c>
      <c r="C6488" s="1">
        <v>43647</v>
      </c>
      <c r="D6488" t="s">
        <v>96</v>
      </c>
      <c r="E6488" t="str">
        <f t="shared" si="101"/>
        <v>2019/07</v>
      </c>
      <c r="F6488">
        <v>2237333.7298439099</v>
      </c>
      <c r="G6488">
        <v>-3.785618173440377E-2</v>
      </c>
      <c r="H6488" t="s">
        <v>128</v>
      </c>
      <c r="I6488">
        <v>2019</v>
      </c>
      <c r="J6488" t="s">
        <v>752</v>
      </c>
      <c r="K6488">
        <v>1594397.3827509696</v>
      </c>
      <c r="L6488">
        <v>0.71263279209678054</v>
      </c>
      <c r="M6488" t="s">
        <v>33</v>
      </c>
    </row>
    <row r="6489" spans="1:13" x14ac:dyDescent="0.3">
      <c r="A6489">
        <v>92</v>
      </c>
      <c r="B6489" t="s">
        <v>745</v>
      </c>
      <c r="C6489" s="1">
        <v>43617</v>
      </c>
      <c r="D6489" t="s">
        <v>97</v>
      </c>
      <c r="E6489" t="str">
        <f t="shared" si="101"/>
        <v>2019/06</v>
      </c>
      <c r="F6489">
        <v>2323654.2156102499</v>
      </c>
      <c r="G6489">
        <v>0.21327421309383793</v>
      </c>
      <c r="H6489" t="s">
        <v>128</v>
      </c>
      <c r="I6489">
        <v>2019</v>
      </c>
      <c r="J6489" t="s">
        <v>752</v>
      </c>
      <c r="K6489">
        <v>1594397.3827509696</v>
      </c>
      <c r="L6489">
        <v>0.68615948622641376</v>
      </c>
      <c r="M6489" t="s">
        <v>33</v>
      </c>
    </row>
    <row r="6490" spans="1:13" x14ac:dyDescent="0.3">
      <c r="A6490">
        <v>92</v>
      </c>
      <c r="B6490" t="s">
        <v>745</v>
      </c>
      <c r="C6490" s="1">
        <v>43586</v>
      </c>
      <c r="D6490" t="s">
        <v>98</v>
      </c>
      <c r="E6490" t="str">
        <f t="shared" si="101"/>
        <v>2019/05</v>
      </c>
      <c r="F6490">
        <v>1877360.54768189</v>
      </c>
      <c r="G6490">
        <v>9.8425894432823732E-3</v>
      </c>
      <c r="H6490" t="s">
        <v>128</v>
      </c>
      <c r="I6490">
        <v>2019</v>
      </c>
      <c r="J6490" t="s">
        <v>752</v>
      </c>
      <c r="K6490">
        <v>1594397.3827509696</v>
      </c>
      <c r="L6490">
        <v>0.84927606725286997</v>
      </c>
      <c r="M6490" t="s">
        <v>33</v>
      </c>
    </row>
    <row r="6491" spans="1:13" x14ac:dyDescent="0.3">
      <c r="A6491">
        <v>92</v>
      </c>
      <c r="B6491" t="s">
        <v>745</v>
      </c>
      <c r="C6491" s="1">
        <v>43556</v>
      </c>
      <c r="D6491" t="s">
        <v>99</v>
      </c>
      <c r="E6491" t="str">
        <f t="shared" si="101"/>
        <v>2019/04</v>
      </c>
      <c r="F6491">
        <v>1858973.0970801499</v>
      </c>
      <c r="G6491">
        <v>1.3397779722744321E-2</v>
      </c>
      <c r="H6491" t="s">
        <v>128</v>
      </c>
      <c r="I6491">
        <v>2019</v>
      </c>
      <c r="J6491" t="s">
        <v>752</v>
      </c>
      <c r="K6491">
        <v>1594397.3827509696</v>
      </c>
      <c r="L6491">
        <v>0.85767641568092412</v>
      </c>
      <c r="M6491" t="s">
        <v>33</v>
      </c>
    </row>
    <row r="6492" spans="1:13" x14ac:dyDescent="0.3">
      <c r="A6492">
        <v>92</v>
      </c>
      <c r="B6492" t="s">
        <v>745</v>
      </c>
      <c r="C6492" s="1">
        <v>43525</v>
      </c>
      <c r="D6492" t="s">
        <v>100</v>
      </c>
      <c r="E6492" t="str">
        <f t="shared" si="101"/>
        <v>2019/03</v>
      </c>
      <c r="F6492">
        <v>1834233.08569566</v>
      </c>
      <c r="G6492">
        <v>3.672010095851596E-2</v>
      </c>
      <c r="H6492" t="s">
        <v>128</v>
      </c>
      <c r="I6492">
        <v>2019</v>
      </c>
      <c r="J6492" t="s">
        <v>752</v>
      </c>
      <c r="K6492">
        <v>1594397.3827509696</v>
      </c>
      <c r="L6492">
        <v>0.86924469697168882</v>
      </c>
      <c r="M6492" t="s">
        <v>33</v>
      </c>
    </row>
    <row r="6493" spans="1:13" x14ac:dyDescent="0.3">
      <c r="A6493">
        <v>92</v>
      </c>
      <c r="B6493" t="s">
        <v>745</v>
      </c>
      <c r="C6493" s="1">
        <v>43497</v>
      </c>
      <c r="D6493" t="s">
        <v>101</v>
      </c>
      <c r="E6493" t="str">
        <f t="shared" si="101"/>
        <v>2019/02</v>
      </c>
      <c r="F6493">
        <v>1768101.47200668</v>
      </c>
      <c r="G6493">
        <v>2.5251199082888226E-2</v>
      </c>
      <c r="H6493" t="s">
        <v>128</v>
      </c>
      <c r="I6493">
        <v>2019</v>
      </c>
      <c r="J6493" t="s">
        <v>752</v>
      </c>
      <c r="K6493">
        <v>1594397.3827509696</v>
      </c>
      <c r="L6493">
        <v>0.9017567192800493</v>
      </c>
      <c r="M6493" t="s">
        <v>33</v>
      </c>
    </row>
    <row r="6494" spans="1:13" x14ac:dyDescent="0.3">
      <c r="A6494">
        <v>92</v>
      </c>
      <c r="B6494" t="s">
        <v>745</v>
      </c>
      <c r="C6494" s="1">
        <v>43466</v>
      </c>
      <c r="D6494" t="s">
        <v>102</v>
      </c>
      <c r="E6494" t="str">
        <f t="shared" si="101"/>
        <v>2019/01</v>
      </c>
      <c r="F6494">
        <v>1724013.76604505</v>
      </c>
      <c r="G6494">
        <v>0.11067104794526617</v>
      </c>
      <c r="H6494" t="s">
        <v>128</v>
      </c>
      <c r="I6494">
        <v>2019</v>
      </c>
      <c r="J6494" t="s">
        <v>752</v>
      </c>
      <c r="K6494">
        <v>1594397.3827509696</v>
      </c>
      <c r="L6494">
        <v>0.92481708333952284</v>
      </c>
      <c r="M6494" t="s">
        <v>33</v>
      </c>
    </row>
    <row r="6495" spans="1:13" x14ac:dyDescent="0.3">
      <c r="A6495">
        <v>92</v>
      </c>
      <c r="B6495" t="s">
        <v>745</v>
      </c>
      <c r="C6495" s="1">
        <v>43435</v>
      </c>
      <c r="D6495" t="s">
        <v>103</v>
      </c>
      <c r="E6495" t="str">
        <f t="shared" si="101"/>
        <v>2018/12</v>
      </c>
      <c r="F6495">
        <v>1543394.34216513</v>
      </c>
      <c r="G6495">
        <v>-1.42655635730503E-2</v>
      </c>
      <c r="H6495" t="s">
        <v>128</v>
      </c>
      <c r="I6495">
        <v>2018</v>
      </c>
      <c r="J6495" t="s">
        <v>753</v>
      </c>
      <c r="K6495">
        <v>1616663.3191964328</v>
      </c>
      <c r="L6495">
        <v>1.0474726225369717</v>
      </c>
      <c r="M6495" t="s">
        <v>33</v>
      </c>
    </row>
    <row r="6496" spans="1:13" x14ac:dyDescent="0.3">
      <c r="A6496">
        <v>92</v>
      </c>
      <c r="B6496" t="s">
        <v>745</v>
      </c>
      <c r="C6496" s="1">
        <v>43405</v>
      </c>
      <c r="D6496" t="s">
        <v>105</v>
      </c>
      <c r="E6496" t="str">
        <f t="shared" si="101"/>
        <v>2018/11</v>
      </c>
      <c r="F6496">
        <v>1565569.52696125</v>
      </c>
      <c r="G6496">
        <v>-2.1301247130552831E-2</v>
      </c>
      <c r="H6496" t="s">
        <v>128</v>
      </c>
      <c r="I6496">
        <v>2018</v>
      </c>
      <c r="J6496" t="s">
        <v>753</v>
      </c>
      <c r="K6496">
        <v>1616663.3191964328</v>
      </c>
      <c r="L6496">
        <v>1.0326359138673038</v>
      </c>
      <c r="M6496" t="s">
        <v>33</v>
      </c>
    </row>
    <row r="6497" spans="1:13" x14ac:dyDescent="0.3">
      <c r="A6497">
        <v>92</v>
      </c>
      <c r="B6497" t="s">
        <v>745</v>
      </c>
      <c r="C6497" s="1">
        <v>43374</v>
      </c>
      <c r="D6497" t="s">
        <v>106</v>
      </c>
      <c r="E6497" t="str">
        <f t="shared" si="101"/>
        <v>2018/10</v>
      </c>
      <c r="F6497">
        <v>1599275.82899929</v>
      </c>
      <c r="G6497">
        <v>1.517336717783424E-2</v>
      </c>
      <c r="H6497" t="s">
        <v>128</v>
      </c>
      <c r="I6497">
        <v>2018</v>
      </c>
      <c r="J6497" t="s">
        <v>753</v>
      </c>
      <c r="K6497">
        <v>1616663.3191964328</v>
      </c>
      <c r="L6497">
        <v>1.0108721021614031</v>
      </c>
      <c r="M6497" t="s">
        <v>33</v>
      </c>
    </row>
    <row r="6498" spans="1:13" x14ac:dyDescent="0.3">
      <c r="A6498">
        <v>92</v>
      </c>
      <c r="B6498" t="s">
        <v>745</v>
      </c>
      <c r="C6498" s="1">
        <v>43344</v>
      </c>
      <c r="D6498" t="s">
        <v>107</v>
      </c>
      <c r="E6498" t="str">
        <f t="shared" si="101"/>
        <v>2018/09</v>
      </c>
      <c r="F6498">
        <v>1575192.60349607</v>
      </c>
      <c r="G6498">
        <v>-3.6990157516803193E-2</v>
      </c>
      <c r="H6498" t="s">
        <v>128</v>
      </c>
      <c r="I6498">
        <v>2018</v>
      </c>
      <c r="J6498" t="s">
        <v>753</v>
      </c>
      <c r="K6498">
        <v>1616663.3191964328</v>
      </c>
      <c r="L6498">
        <v>1.0263273936205137</v>
      </c>
      <c r="M6498" t="s">
        <v>33</v>
      </c>
    </row>
    <row r="6499" spans="1:13" x14ac:dyDescent="0.3">
      <c r="A6499">
        <v>92</v>
      </c>
      <c r="B6499" t="s">
        <v>745</v>
      </c>
      <c r="C6499" s="1">
        <v>43313</v>
      </c>
      <c r="D6499" t="s">
        <v>108</v>
      </c>
      <c r="E6499" t="str">
        <f t="shared" si="101"/>
        <v>2018/08</v>
      </c>
      <c r="F6499">
        <v>1634550.28301089</v>
      </c>
      <c r="G6499">
        <v>-1.9855731948292956E-2</v>
      </c>
      <c r="H6499" t="s">
        <v>128</v>
      </c>
      <c r="I6499">
        <v>2018</v>
      </c>
      <c r="J6499" t="s">
        <v>753</v>
      </c>
      <c r="K6499">
        <v>1616663.3191964328</v>
      </c>
      <c r="L6499">
        <v>0.98905695101559743</v>
      </c>
      <c r="M6499" t="s">
        <v>33</v>
      </c>
    </row>
    <row r="6500" spans="1:13" x14ac:dyDescent="0.3">
      <c r="A6500">
        <v>92</v>
      </c>
      <c r="B6500" t="s">
        <v>745</v>
      </c>
      <c r="C6500" s="1">
        <v>43282</v>
      </c>
      <c r="D6500" t="s">
        <v>109</v>
      </c>
      <c r="E6500" t="str">
        <f t="shared" si="101"/>
        <v>2018/07</v>
      </c>
      <c r="F6500">
        <v>1667329.8292906701</v>
      </c>
      <c r="G6500">
        <v>1.7721567905327338E-2</v>
      </c>
      <c r="H6500" t="s">
        <v>128</v>
      </c>
      <c r="I6500">
        <v>2018</v>
      </c>
      <c r="J6500" t="s">
        <v>753</v>
      </c>
      <c r="K6500">
        <v>1616663.3191964328</v>
      </c>
      <c r="L6500">
        <v>0.96961218518126535</v>
      </c>
      <c r="M6500" t="s">
        <v>33</v>
      </c>
    </row>
    <row r="6501" spans="1:13" x14ac:dyDescent="0.3">
      <c r="A6501">
        <v>92</v>
      </c>
      <c r="B6501" t="s">
        <v>745</v>
      </c>
      <c r="C6501" s="1">
        <v>43252</v>
      </c>
      <c r="D6501" t="s">
        <v>110</v>
      </c>
      <c r="E6501" t="str">
        <f t="shared" si="101"/>
        <v>2018/06</v>
      </c>
      <c r="F6501">
        <v>1638042.4065080599</v>
      </c>
      <c r="G6501">
        <v>-3.9740290991258656E-2</v>
      </c>
      <c r="H6501" t="s">
        <v>128</v>
      </c>
      <c r="I6501">
        <v>2018</v>
      </c>
      <c r="J6501" t="s">
        <v>753</v>
      </c>
      <c r="K6501">
        <v>1616663.3191964328</v>
      </c>
      <c r="L6501">
        <v>0.9869483920399823</v>
      </c>
      <c r="M6501" t="s">
        <v>33</v>
      </c>
    </row>
    <row r="6502" spans="1:13" x14ac:dyDescent="0.3">
      <c r="A6502">
        <v>92</v>
      </c>
      <c r="B6502" t="s">
        <v>745</v>
      </c>
      <c r="C6502" s="1">
        <v>43221</v>
      </c>
      <c r="D6502" t="s">
        <v>111</v>
      </c>
      <c r="E6502" t="str">
        <f t="shared" si="101"/>
        <v>2018/05</v>
      </c>
      <c r="F6502">
        <v>1704449.46690963</v>
      </c>
      <c r="G6502">
        <v>1.1494356158403427E-2</v>
      </c>
      <c r="H6502" t="s">
        <v>128</v>
      </c>
      <c r="I6502">
        <v>2018</v>
      </c>
      <c r="J6502" t="s">
        <v>753</v>
      </c>
      <c r="K6502">
        <v>1616663.3191964328</v>
      </c>
      <c r="L6502">
        <v>0.94849589300387771</v>
      </c>
      <c r="M6502" t="s">
        <v>33</v>
      </c>
    </row>
    <row r="6503" spans="1:13" x14ac:dyDescent="0.3">
      <c r="A6503">
        <v>92</v>
      </c>
      <c r="B6503" t="s">
        <v>745</v>
      </c>
      <c r="C6503" s="1">
        <v>43191</v>
      </c>
      <c r="D6503" t="s">
        <v>112</v>
      </c>
      <c r="E6503" t="str">
        <f t="shared" si="101"/>
        <v>2018/04</v>
      </c>
      <c r="F6503">
        <v>1684970.0836354201</v>
      </c>
      <c r="G6503">
        <v>6.600914164301265E-2</v>
      </c>
      <c r="H6503" t="s">
        <v>128</v>
      </c>
      <c r="I6503">
        <v>2018</v>
      </c>
      <c r="J6503" t="s">
        <v>753</v>
      </c>
      <c r="K6503">
        <v>1616663.3191964328</v>
      </c>
      <c r="L6503">
        <v>0.95946114111912806</v>
      </c>
      <c r="M6503" t="s">
        <v>33</v>
      </c>
    </row>
    <row r="6504" spans="1:13" x14ac:dyDescent="0.3">
      <c r="A6504">
        <v>92</v>
      </c>
      <c r="B6504" t="s">
        <v>745</v>
      </c>
      <c r="C6504" s="1">
        <v>43160</v>
      </c>
      <c r="D6504" t="s">
        <v>113</v>
      </c>
      <c r="E6504" t="str">
        <f t="shared" si="101"/>
        <v>2018/03</v>
      </c>
      <c r="F6504">
        <v>1577338.0811715899</v>
      </c>
      <c r="G6504">
        <v>2.8097772785462753E-3</v>
      </c>
      <c r="H6504" t="s">
        <v>128</v>
      </c>
      <c r="I6504">
        <v>2018</v>
      </c>
      <c r="J6504" t="s">
        <v>753</v>
      </c>
      <c r="K6504">
        <v>1616663.3191964328</v>
      </c>
      <c r="L6504">
        <v>1.0249313945401188</v>
      </c>
      <c r="M6504" t="s">
        <v>33</v>
      </c>
    </row>
    <row r="6505" spans="1:13" x14ac:dyDescent="0.3">
      <c r="A6505">
        <v>92</v>
      </c>
      <c r="B6505" t="s">
        <v>745</v>
      </c>
      <c r="C6505" s="1">
        <v>43132</v>
      </c>
      <c r="D6505" t="s">
        <v>114</v>
      </c>
      <c r="E6505" t="str">
        <f t="shared" si="101"/>
        <v>2018/02</v>
      </c>
      <c r="F6505">
        <v>1572912.33306548</v>
      </c>
      <c r="G6505">
        <v>-8.405757631051879E-3</v>
      </c>
      <c r="H6505" t="s">
        <v>128</v>
      </c>
      <c r="I6505">
        <v>2018</v>
      </c>
      <c r="J6505" t="s">
        <v>753</v>
      </c>
      <c r="K6505">
        <v>1616663.3191964328</v>
      </c>
      <c r="L6505">
        <v>1.0278152731154988</v>
      </c>
      <c r="M6505" t="s">
        <v>33</v>
      </c>
    </row>
    <row r="6506" spans="1:13" x14ac:dyDescent="0.3">
      <c r="A6506">
        <v>92</v>
      </c>
      <c r="B6506" t="s">
        <v>745</v>
      </c>
      <c r="C6506" s="1">
        <v>43101</v>
      </c>
      <c r="D6506" t="s">
        <v>115</v>
      </c>
      <c r="E6506" t="str">
        <f t="shared" si="101"/>
        <v>2018/01</v>
      </c>
      <c r="F6506">
        <v>1586189.57738383</v>
      </c>
      <c r="G6506">
        <v>-9.8099565387212068E-2</v>
      </c>
      <c r="H6506" t="s">
        <v>128</v>
      </c>
      <c r="I6506">
        <v>2018</v>
      </c>
      <c r="J6506" t="s">
        <v>753</v>
      </c>
      <c r="K6506">
        <v>1616663.3191964328</v>
      </c>
      <c r="L6506">
        <v>1.0192119165622462</v>
      </c>
      <c r="M6506" t="s">
        <v>33</v>
      </c>
    </row>
    <row r="6507" spans="1:13" x14ac:dyDescent="0.3">
      <c r="A6507">
        <v>92</v>
      </c>
      <c r="B6507" t="s">
        <v>745</v>
      </c>
      <c r="C6507" s="1">
        <v>43070</v>
      </c>
      <c r="D6507" t="s">
        <v>116</v>
      </c>
      <c r="E6507" t="str">
        <f t="shared" si="101"/>
        <v>2017/12</v>
      </c>
      <c r="F6507">
        <v>1749682.27310213</v>
      </c>
      <c r="G6507">
        <v>4.1718506162170016E-2</v>
      </c>
      <c r="H6507" t="s">
        <v>128</v>
      </c>
      <c r="I6507">
        <v>2017</v>
      </c>
      <c r="J6507" t="s">
        <v>754</v>
      </c>
      <c r="K6507">
        <v>1253622.5155872852</v>
      </c>
      <c r="L6507">
        <v>0.71648580708579335</v>
      </c>
      <c r="M6507" t="s">
        <v>33</v>
      </c>
    </row>
    <row r="6508" spans="1:13" x14ac:dyDescent="0.3">
      <c r="A6508">
        <v>92</v>
      </c>
      <c r="B6508" t="s">
        <v>745</v>
      </c>
      <c r="C6508" s="1">
        <v>43040</v>
      </c>
      <c r="D6508" t="s">
        <v>118</v>
      </c>
      <c r="E6508" t="str">
        <f t="shared" si="101"/>
        <v>2017/11</v>
      </c>
      <c r="F6508">
        <v>1678189.79088323</v>
      </c>
      <c r="G6508">
        <v>1.1274066269694625E-2</v>
      </c>
      <c r="H6508" t="s">
        <v>128</v>
      </c>
      <c r="I6508">
        <v>2017</v>
      </c>
      <c r="J6508" t="s">
        <v>754</v>
      </c>
      <c r="K6508">
        <v>1253622.5155872852</v>
      </c>
      <c r="L6508">
        <v>0.74700878434465068</v>
      </c>
      <c r="M6508" t="s">
        <v>33</v>
      </c>
    </row>
    <row r="6509" spans="1:13" x14ac:dyDescent="0.3">
      <c r="A6509">
        <v>92</v>
      </c>
      <c r="B6509" t="s">
        <v>745</v>
      </c>
      <c r="C6509" s="1">
        <v>43009</v>
      </c>
      <c r="D6509" t="s">
        <v>119</v>
      </c>
      <c r="E6509" t="str">
        <f t="shared" si="101"/>
        <v>2017/10</v>
      </c>
      <c r="F6509">
        <v>1659376.0210873401</v>
      </c>
      <c r="G6509">
        <v>6.1864353582033994E-2</v>
      </c>
      <c r="H6509" t="s">
        <v>128</v>
      </c>
      <c r="I6509">
        <v>2017</v>
      </c>
      <c r="J6509" t="s">
        <v>754</v>
      </c>
      <c r="K6509">
        <v>1253622.5155872852</v>
      </c>
      <c r="L6509">
        <v>0.75547826391140893</v>
      </c>
      <c r="M6509" t="s">
        <v>33</v>
      </c>
    </row>
    <row r="6510" spans="1:13" x14ac:dyDescent="0.3">
      <c r="A6510">
        <v>92</v>
      </c>
      <c r="B6510" t="s">
        <v>745</v>
      </c>
      <c r="C6510" s="1">
        <v>42979</v>
      </c>
      <c r="D6510" t="s">
        <v>120</v>
      </c>
      <c r="E6510" t="str">
        <f t="shared" si="101"/>
        <v>2017/09</v>
      </c>
      <c r="F6510">
        <v>1559830.6960682799</v>
      </c>
      <c r="G6510">
        <v>0</v>
      </c>
      <c r="H6510" t="s">
        <v>128</v>
      </c>
      <c r="I6510">
        <v>2017</v>
      </c>
      <c r="J6510" t="s">
        <v>754</v>
      </c>
      <c r="K6510">
        <v>1253622.5155872852</v>
      </c>
      <c r="L6510">
        <v>0.8036913998084374</v>
      </c>
      <c r="M6510" t="s">
        <v>33</v>
      </c>
    </row>
    <row r="6511" spans="1:13" x14ac:dyDescent="0.3">
      <c r="A6511">
        <v>92</v>
      </c>
      <c r="B6511" t="s">
        <v>745</v>
      </c>
      <c r="C6511" s="1">
        <v>42948</v>
      </c>
      <c r="D6511" t="s">
        <v>121</v>
      </c>
      <c r="E6511" t="str">
        <f t="shared" si="101"/>
        <v>2017/08</v>
      </c>
      <c r="F6511">
        <v>1559830.6960682799</v>
      </c>
      <c r="G6511">
        <v>-1.2556306483643887E-2</v>
      </c>
      <c r="H6511" t="s">
        <v>128</v>
      </c>
      <c r="I6511">
        <v>2017</v>
      </c>
      <c r="J6511" t="s">
        <v>754</v>
      </c>
      <c r="K6511">
        <v>1253622.5155872852</v>
      </c>
      <c r="L6511">
        <v>0.8036913998084374</v>
      </c>
      <c r="M6511" t="s">
        <v>33</v>
      </c>
    </row>
    <row r="6512" spans="1:13" x14ac:dyDescent="0.3">
      <c r="A6512">
        <v>92</v>
      </c>
      <c r="B6512" t="s">
        <v>745</v>
      </c>
      <c r="C6512" s="1">
        <v>42917</v>
      </c>
      <c r="D6512" t="s">
        <v>122</v>
      </c>
      <c r="E6512" t="str">
        <f t="shared" si="101"/>
        <v>2017/07</v>
      </c>
      <c r="F6512">
        <v>1579539.88672331</v>
      </c>
      <c r="G6512">
        <v>7.7268091867028765E-3</v>
      </c>
      <c r="H6512" t="s">
        <v>128</v>
      </c>
      <c r="I6512">
        <v>2017</v>
      </c>
      <c r="J6512" t="s">
        <v>754</v>
      </c>
      <c r="K6512">
        <v>1253622.5155872852</v>
      </c>
      <c r="L6512">
        <v>0.79366309526242673</v>
      </c>
      <c r="M6512" t="s">
        <v>33</v>
      </c>
    </row>
    <row r="6513" spans="1:13" x14ac:dyDescent="0.3">
      <c r="A6513">
        <v>92</v>
      </c>
      <c r="B6513" t="s">
        <v>745</v>
      </c>
      <c r="C6513" s="1">
        <v>42887</v>
      </c>
      <c r="D6513" t="s">
        <v>123</v>
      </c>
      <c r="E6513" t="str">
        <f t="shared" si="101"/>
        <v>2017/06</v>
      </c>
      <c r="F6513">
        <v>1567382.1142981299</v>
      </c>
      <c r="G6513">
        <v>-6.549614178407645E-3</v>
      </c>
      <c r="H6513" t="s">
        <v>128</v>
      </c>
      <c r="I6513">
        <v>2017</v>
      </c>
      <c r="J6513" t="s">
        <v>754</v>
      </c>
      <c r="K6513">
        <v>1253622.5155872852</v>
      </c>
      <c r="L6513">
        <v>0.79981933196210708</v>
      </c>
      <c r="M6513" t="s">
        <v>33</v>
      </c>
    </row>
    <row r="6514" spans="1:13" x14ac:dyDescent="0.3">
      <c r="A6514">
        <v>92</v>
      </c>
      <c r="B6514" t="s">
        <v>745</v>
      </c>
      <c r="C6514" s="1">
        <v>42856</v>
      </c>
      <c r="D6514" t="s">
        <v>124</v>
      </c>
      <c r="E6514" t="str">
        <f t="shared" si="101"/>
        <v>2017/05</v>
      </c>
      <c r="F6514">
        <v>1577681.5542776999</v>
      </c>
      <c r="G6514">
        <v>5.9367575378646207E-4</v>
      </c>
      <c r="H6514" t="s">
        <v>128</v>
      </c>
      <c r="I6514">
        <v>2017</v>
      </c>
      <c r="J6514" t="s">
        <v>754</v>
      </c>
      <c r="K6514">
        <v>1253622.5155872852</v>
      </c>
      <c r="L6514">
        <v>0.79459794163672237</v>
      </c>
      <c r="M6514" t="s">
        <v>33</v>
      </c>
    </row>
    <row r="6515" spans="1:13" x14ac:dyDescent="0.3">
      <c r="A6515">
        <v>92</v>
      </c>
      <c r="B6515" t="s">
        <v>745</v>
      </c>
      <c r="C6515" s="1">
        <v>42826</v>
      </c>
      <c r="D6515" t="s">
        <v>125</v>
      </c>
      <c r="E6515" t="str">
        <f t="shared" si="101"/>
        <v>2017/04</v>
      </c>
      <c r="F6515">
        <v>1576745.20096436</v>
      </c>
      <c r="G6515">
        <v>5.327021348468125E-2</v>
      </c>
      <c r="H6515" t="s">
        <v>128</v>
      </c>
      <c r="I6515">
        <v>2017</v>
      </c>
      <c r="J6515" t="s">
        <v>754</v>
      </c>
      <c r="K6515">
        <v>1253622.5155872852</v>
      </c>
      <c r="L6515">
        <v>0.79506981522477549</v>
      </c>
      <c r="M6515" t="s">
        <v>33</v>
      </c>
    </row>
    <row r="6516" spans="1:13" x14ac:dyDescent="0.3">
      <c r="A6516">
        <v>92</v>
      </c>
      <c r="B6516" t="s">
        <v>745</v>
      </c>
      <c r="C6516" s="1">
        <v>42795</v>
      </c>
      <c r="D6516" t="s">
        <v>126</v>
      </c>
      <c r="E6516" t="str">
        <f t="shared" si="101"/>
        <v>2017/03</v>
      </c>
      <c r="F6516">
        <v>1494949.6232428299</v>
      </c>
      <c r="G6516">
        <v>0.12558660833388638</v>
      </c>
      <c r="H6516" t="s">
        <v>128</v>
      </c>
      <c r="I6516">
        <v>2017</v>
      </c>
      <c r="J6516" t="s">
        <v>754</v>
      </c>
      <c r="K6516">
        <v>1253622.5155872852</v>
      </c>
      <c r="L6516">
        <v>0.83857174589464734</v>
      </c>
      <c r="M6516" t="s">
        <v>33</v>
      </c>
    </row>
    <row r="6517" spans="1:13" x14ac:dyDescent="0.3">
      <c r="A6517">
        <v>92</v>
      </c>
      <c r="B6517" t="s">
        <v>745</v>
      </c>
      <c r="C6517" s="1">
        <v>42767</v>
      </c>
      <c r="D6517" t="s">
        <v>127</v>
      </c>
      <c r="E6517" t="str">
        <f t="shared" si="101"/>
        <v>2017/02</v>
      </c>
      <c r="F6517">
        <v>1318514.7333998601</v>
      </c>
      <c r="G6517">
        <v>4.8919126176246178E-2</v>
      </c>
      <c r="H6517" t="s">
        <v>128</v>
      </c>
      <c r="I6517">
        <v>2017</v>
      </c>
      <c r="J6517" t="s">
        <v>754</v>
      </c>
      <c r="K6517">
        <v>1253622.5155872852</v>
      </c>
      <c r="L6517">
        <v>0.95078385082186612</v>
      </c>
      <c r="M6517" t="s">
        <v>33</v>
      </c>
    </row>
    <row r="6518" spans="1:13" x14ac:dyDescent="0.3">
      <c r="A6518">
        <v>92</v>
      </c>
      <c r="B6518" t="s">
        <v>745</v>
      </c>
      <c r="C6518" s="1">
        <v>42736</v>
      </c>
      <c r="D6518" t="s">
        <v>129</v>
      </c>
      <c r="E6518" t="str">
        <f t="shared" si="101"/>
        <v>2017/01</v>
      </c>
      <c r="F6518">
        <v>1255566.38672152</v>
      </c>
      <c r="G6518">
        <v>4.402202268368155E-2</v>
      </c>
      <c r="H6518" t="s">
        <v>128</v>
      </c>
      <c r="I6518">
        <v>2017</v>
      </c>
      <c r="J6518" t="s">
        <v>754</v>
      </c>
      <c r="K6518">
        <v>1253622.5155872852</v>
      </c>
      <c r="L6518">
        <v>0.99845179740809198</v>
      </c>
      <c r="M6518" t="s">
        <v>33</v>
      </c>
    </row>
    <row r="6519" spans="1:13" x14ac:dyDescent="0.3">
      <c r="A6519">
        <v>92</v>
      </c>
      <c r="B6519" t="s">
        <v>745</v>
      </c>
      <c r="C6519" s="1">
        <v>42705</v>
      </c>
      <c r="D6519" t="s">
        <v>130</v>
      </c>
      <c r="E6519" t="str">
        <f t="shared" si="101"/>
        <v>2016/12</v>
      </c>
      <c r="F6519">
        <v>1201492.7622568801</v>
      </c>
      <c r="G6519">
        <v>8.3801104307924854E-2</v>
      </c>
      <c r="H6519" t="s">
        <v>128</v>
      </c>
      <c r="I6519">
        <v>2016</v>
      </c>
      <c r="J6519" t="s">
        <v>755</v>
      </c>
      <c r="K6519">
        <v>1293276.9005145198</v>
      </c>
      <c r="L6519">
        <v>1.0763917529434242</v>
      </c>
      <c r="M6519" t="s">
        <v>33</v>
      </c>
    </row>
    <row r="6520" spans="1:13" x14ac:dyDescent="0.3">
      <c r="A6520">
        <v>92</v>
      </c>
      <c r="B6520" t="s">
        <v>745</v>
      </c>
      <c r="C6520" s="1">
        <v>42675</v>
      </c>
      <c r="D6520" t="s">
        <v>132</v>
      </c>
      <c r="E6520" t="str">
        <f t="shared" si="101"/>
        <v>2016/11</v>
      </c>
      <c r="F6520">
        <v>1104909.7395249801</v>
      </c>
      <c r="G6520">
        <v>-4.1772665928190081E-2</v>
      </c>
      <c r="H6520" t="s">
        <v>128</v>
      </c>
      <c r="I6520">
        <v>2016</v>
      </c>
      <c r="J6520" t="s">
        <v>755</v>
      </c>
      <c r="K6520">
        <v>1293276.9005145198</v>
      </c>
      <c r="L6520">
        <v>1.170481944588996</v>
      </c>
      <c r="M6520" t="s">
        <v>33</v>
      </c>
    </row>
    <row r="6521" spans="1:13" x14ac:dyDescent="0.3">
      <c r="A6521">
        <v>92</v>
      </c>
      <c r="B6521" t="s">
        <v>745</v>
      </c>
      <c r="C6521" s="1">
        <v>42644</v>
      </c>
      <c r="D6521" t="s">
        <v>133</v>
      </c>
      <c r="E6521" t="str">
        <f t="shared" si="101"/>
        <v>2016/10</v>
      </c>
      <c r="F6521">
        <v>1152042.33862133</v>
      </c>
      <c r="G6521">
        <v>-7.0498831107526208E-2</v>
      </c>
      <c r="H6521" t="s">
        <v>128</v>
      </c>
      <c r="I6521">
        <v>2016</v>
      </c>
      <c r="J6521" t="s">
        <v>755</v>
      </c>
      <c r="K6521">
        <v>1293276.9005145198</v>
      </c>
      <c r="L6521">
        <v>1.1225949404448172</v>
      </c>
      <c r="M6521" t="s">
        <v>33</v>
      </c>
    </row>
    <row r="6522" spans="1:13" x14ac:dyDescent="0.3">
      <c r="A6522">
        <v>92</v>
      </c>
      <c r="B6522" t="s">
        <v>745</v>
      </c>
      <c r="C6522" s="1">
        <v>42614</v>
      </c>
      <c r="D6522" t="s">
        <v>134</v>
      </c>
      <c r="E6522" t="str">
        <f t="shared" si="101"/>
        <v>2016/09</v>
      </c>
      <c r="F6522">
        <v>1236191.3302362901</v>
      </c>
      <c r="G6522">
        <v>-2.5302187720311852E-2</v>
      </c>
      <c r="H6522" t="s">
        <v>128</v>
      </c>
      <c r="I6522">
        <v>2016</v>
      </c>
      <c r="J6522" t="s">
        <v>755</v>
      </c>
      <c r="K6522">
        <v>1293276.9005145198</v>
      </c>
      <c r="L6522">
        <v>1.0461785881214021</v>
      </c>
      <c r="M6522" t="s">
        <v>33</v>
      </c>
    </row>
    <row r="6523" spans="1:13" x14ac:dyDescent="0.3">
      <c r="A6523">
        <v>92</v>
      </c>
      <c r="B6523" t="s">
        <v>745</v>
      </c>
      <c r="C6523" s="1">
        <v>42583</v>
      </c>
      <c r="D6523" t="s">
        <v>135</v>
      </c>
      <c r="E6523" t="str">
        <f t="shared" si="101"/>
        <v>2016/08</v>
      </c>
      <c r="F6523">
        <v>1267868.73923302</v>
      </c>
      <c r="G6523">
        <v>1.4114994369610206E-2</v>
      </c>
      <c r="H6523" t="s">
        <v>128</v>
      </c>
      <c r="I6523">
        <v>2016</v>
      </c>
      <c r="J6523" t="s">
        <v>755</v>
      </c>
      <c r="K6523">
        <v>1293276.9005145198</v>
      </c>
      <c r="L6523">
        <v>1.0200400565888785</v>
      </c>
      <c r="M6523" t="s">
        <v>33</v>
      </c>
    </row>
    <row r="6524" spans="1:13" x14ac:dyDescent="0.3">
      <c r="A6524">
        <v>92</v>
      </c>
      <c r="B6524" t="s">
        <v>745</v>
      </c>
      <c r="C6524" s="1">
        <v>42552</v>
      </c>
      <c r="D6524" t="s">
        <v>136</v>
      </c>
      <c r="E6524" t="str">
        <f t="shared" si="101"/>
        <v>2016/07</v>
      </c>
      <c r="F6524">
        <v>1250098.4876520101</v>
      </c>
      <c r="G6524">
        <v>-5.4872653355643619E-2</v>
      </c>
      <c r="H6524" t="s">
        <v>128</v>
      </c>
      <c r="I6524">
        <v>2016</v>
      </c>
      <c r="J6524" t="s">
        <v>755</v>
      </c>
      <c r="K6524">
        <v>1293276.9005145198</v>
      </c>
      <c r="L6524">
        <v>1.0345400088785079</v>
      </c>
      <c r="M6524" t="s">
        <v>33</v>
      </c>
    </row>
    <row r="6525" spans="1:13" x14ac:dyDescent="0.3">
      <c r="A6525">
        <v>92</v>
      </c>
      <c r="B6525" t="s">
        <v>745</v>
      </c>
      <c r="C6525" s="1">
        <v>42522</v>
      </c>
      <c r="D6525" t="s">
        <v>137</v>
      </c>
      <c r="E6525" t="str">
        <f t="shared" si="101"/>
        <v>2016/06</v>
      </c>
      <c r="F6525">
        <v>1320611.6383793701</v>
      </c>
      <c r="G6525">
        <v>-9.3609470338423539E-2</v>
      </c>
      <c r="H6525" t="s">
        <v>128</v>
      </c>
      <c r="I6525">
        <v>2016</v>
      </c>
      <c r="J6525" t="s">
        <v>755</v>
      </c>
      <c r="K6525">
        <v>1293276.9005145198</v>
      </c>
      <c r="L6525">
        <v>0.97930145618102005</v>
      </c>
      <c r="M6525" t="s">
        <v>33</v>
      </c>
    </row>
    <row r="6526" spans="1:13" x14ac:dyDescent="0.3">
      <c r="A6526">
        <v>92</v>
      </c>
      <c r="B6526" t="s">
        <v>745</v>
      </c>
      <c r="C6526" s="1">
        <v>42491</v>
      </c>
      <c r="D6526" t="s">
        <v>138</v>
      </c>
      <c r="E6526" t="str">
        <f t="shared" si="101"/>
        <v>2016/05</v>
      </c>
      <c r="F6526">
        <v>1450204.32750586</v>
      </c>
      <c r="G6526">
        <v>3.7155941225776166E-2</v>
      </c>
      <c r="H6526" t="s">
        <v>128</v>
      </c>
      <c r="I6526">
        <v>2016</v>
      </c>
      <c r="J6526" t="s">
        <v>755</v>
      </c>
      <c r="K6526">
        <v>1293276.9005145198</v>
      </c>
      <c r="L6526">
        <v>0.89178943682975176</v>
      </c>
      <c r="M6526" t="s">
        <v>33</v>
      </c>
    </row>
    <row r="6527" spans="1:13" x14ac:dyDescent="0.3">
      <c r="A6527">
        <v>92</v>
      </c>
      <c r="B6527" t="s">
        <v>745</v>
      </c>
      <c r="C6527" s="1">
        <v>42461</v>
      </c>
      <c r="D6527" t="s">
        <v>139</v>
      </c>
      <c r="E6527" t="str">
        <f t="shared" si="101"/>
        <v>2016/04</v>
      </c>
      <c r="F6527">
        <v>1397309.38666824</v>
      </c>
      <c r="G6527">
        <v>-6.3074533232584777E-4</v>
      </c>
      <c r="H6527" t="s">
        <v>128</v>
      </c>
      <c r="I6527">
        <v>2016</v>
      </c>
      <c r="J6527" t="s">
        <v>755</v>
      </c>
      <c r="K6527">
        <v>1293276.9005145198</v>
      </c>
      <c r="L6527">
        <v>0.92554799449120118</v>
      </c>
      <c r="M6527" t="s">
        <v>33</v>
      </c>
    </row>
    <row r="6528" spans="1:13" x14ac:dyDescent="0.3">
      <c r="A6528">
        <v>92</v>
      </c>
      <c r="B6528" t="s">
        <v>745</v>
      </c>
      <c r="C6528" s="1">
        <v>42430</v>
      </c>
      <c r="D6528" t="s">
        <v>140</v>
      </c>
      <c r="E6528" t="str">
        <f t="shared" si="101"/>
        <v>2016/03</v>
      </c>
      <c r="F6528">
        <v>1398191.0110527</v>
      </c>
      <c r="G6528">
        <v>9.5027543224603505E-3</v>
      </c>
      <c r="H6528" t="s">
        <v>128</v>
      </c>
      <c r="I6528">
        <v>2016</v>
      </c>
      <c r="J6528" t="s">
        <v>755</v>
      </c>
      <c r="K6528">
        <v>1293276.9005145198</v>
      </c>
      <c r="L6528">
        <v>0.92496439348498583</v>
      </c>
      <c r="M6528" t="s">
        <v>33</v>
      </c>
    </row>
    <row r="6529" spans="1:13" x14ac:dyDescent="0.3">
      <c r="A6529">
        <v>92</v>
      </c>
      <c r="B6529" t="s">
        <v>745</v>
      </c>
      <c r="C6529" s="1">
        <v>42401</v>
      </c>
      <c r="D6529" t="s">
        <v>141</v>
      </c>
      <c r="E6529" t="str">
        <f t="shared" si="101"/>
        <v>2016/02</v>
      </c>
      <c r="F6529">
        <v>1384967.2758432899</v>
      </c>
      <c r="G6529">
        <v>-3.0096226370631852E-2</v>
      </c>
      <c r="H6529" t="s">
        <v>128</v>
      </c>
      <c r="I6529">
        <v>2016</v>
      </c>
      <c r="J6529" t="s">
        <v>755</v>
      </c>
      <c r="K6529">
        <v>1293276.9005145198</v>
      </c>
      <c r="L6529">
        <v>0.93379599870116714</v>
      </c>
      <c r="M6529" t="s">
        <v>33</v>
      </c>
    </row>
    <row r="6530" spans="1:13" x14ac:dyDescent="0.3">
      <c r="A6530">
        <v>92</v>
      </c>
      <c r="B6530" t="s">
        <v>745</v>
      </c>
      <c r="C6530" s="1">
        <v>42370</v>
      </c>
      <c r="D6530" t="s">
        <v>142</v>
      </c>
      <c r="E6530" t="str">
        <f t="shared" si="101"/>
        <v>2016/01</v>
      </c>
      <c r="F6530">
        <v>1427283.14443906</v>
      </c>
      <c r="G6530">
        <v>-0.19903591347589752</v>
      </c>
      <c r="H6530" t="s">
        <v>128</v>
      </c>
      <c r="I6530">
        <v>2016</v>
      </c>
      <c r="J6530" t="s">
        <v>755</v>
      </c>
      <c r="K6530">
        <v>1293276.9005145198</v>
      </c>
      <c r="L6530">
        <v>0.90611096022071613</v>
      </c>
      <c r="M6530" t="s">
        <v>33</v>
      </c>
    </row>
    <row r="6531" spans="1:13" x14ac:dyDescent="0.3">
      <c r="A6531">
        <v>92</v>
      </c>
      <c r="B6531" t="s">
        <v>745</v>
      </c>
      <c r="C6531" s="1">
        <v>42339</v>
      </c>
      <c r="D6531" t="s">
        <v>143</v>
      </c>
      <c r="E6531" t="str">
        <f t="shared" ref="E6531:E6594" si="102">TEXT(C6531,"yyyy/mm")</f>
        <v>2015/12</v>
      </c>
      <c r="F6531">
        <v>1741607.6991403999</v>
      </c>
      <c r="G6531">
        <v>3.0534345971269701E-3</v>
      </c>
      <c r="H6531" t="s">
        <v>128</v>
      </c>
      <c r="I6531">
        <v>2015</v>
      </c>
      <c r="J6531" t="s">
        <v>756</v>
      </c>
      <c r="K6531">
        <v>1287560.9549063251</v>
      </c>
      <c r="L6531">
        <v>0.73929447805141346</v>
      </c>
      <c r="M6531" t="s">
        <v>33</v>
      </c>
    </row>
    <row r="6532" spans="1:13" x14ac:dyDescent="0.3">
      <c r="A6532">
        <v>92</v>
      </c>
      <c r="B6532" t="s">
        <v>745</v>
      </c>
      <c r="C6532" s="1">
        <v>42309</v>
      </c>
      <c r="D6532" t="s">
        <v>145</v>
      </c>
      <c r="E6532" t="str">
        <f t="shared" si="102"/>
        <v>2015/11</v>
      </c>
      <c r="F6532">
        <v>1736297.9245873401</v>
      </c>
      <c r="G6532">
        <v>-3.4268410813053873E-2</v>
      </c>
      <c r="H6532" t="s">
        <v>128</v>
      </c>
      <c r="I6532">
        <v>2015</v>
      </c>
      <c r="J6532" t="s">
        <v>756</v>
      </c>
      <c r="K6532">
        <v>1287560.9549063251</v>
      </c>
      <c r="L6532">
        <v>0.74155531529091423</v>
      </c>
      <c r="M6532" t="s">
        <v>33</v>
      </c>
    </row>
    <row r="6533" spans="1:13" x14ac:dyDescent="0.3">
      <c r="A6533">
        <v>92</v>
      </c>
      <c r="B6533" t="s">
        <v>745</v>
      </c>
      <c r="C6533" s="1">
        <v>42278</v>
      </c>
      <c r="D6533" t="s">
        <v>146</v>
      </c>
      <c r="E6533" t="str">
        <f t="shared" si="102"/>
        <v>2015/10</v>
      </c>
      <c r="F6533">
        <v>1796829.3291732799</v>
      </c>
      <c r="G6533">
        <v>3.0605377462199369E-2</v>
      </c>
      <c r="H6533" t="s">
        <v>128</v>
      </c>
      <c r="I6533">
        <v>2015</v>
      </c>
      <c r="J6533" t="s">
        <v>756</v>
      </c>
      <c r="K6533">
        <v>1287560.9549063251</v>
      </c>
      <c r="L6533">
        <v>0.71657387488144519</v>
      </c>
      <c r="M6533" t="s">
        <v>33</v>
      </c>
    </row>
    <row r="6534" spans="1:13" x14ac:dyDescent="0.3">
      <c r="A6534">
        <v>92</v>
      </c>
      <c r="B6534" t="s">
        <v>745</v>
      </c>
      <c r="C6534" s="1">
        <v>42248</v>
      </c>
      <c r="D6534" t="s">
        <v>147</v>
      </c>
      <c r="E6534" t="str">
        <f t="shared" si="102"/>
        <v>2015/09</v>
      </c>
      <c r="F6534">
        <v>1742669.7046890201</v>
      </c>
      <c r="G6534">
        <v>1.1029527469553067E-2</v>
      </c>
      <c r="H6534" t="s">
        <v>128</v>
      </c>
      <c r="I6534">
        <v>2015</v>
      </c>
      <c r="J6534" t="s">
        <v>756</v>
      </c>
      <c r="K6534">
        <v>1287560.9549063251</v>
      </c>
      <c r="L6534">
        <v>0.73884394239589468</v>
      </c>
      <c r="M6534" t="s">
        <v>33</v>
      </c>
    </row>
    <row r="6535" spans="1:13" x14ac:dyDescent="0.3">
      <c r="A6535">
        <v>92</v>
      </c>
      <c r="B6535" t="s">
        <v>745</v>
      </c>
      <c r="C6535" s="1">
        <v>42217</v>
      </c>
      <c r="D6535" t="s">
        <v>148</v>
      </c>
      <c r="E6535" t="str">
        <f t="shared" si="102"/>
        <v>2015/08</v>
      </c>
      <c r="F6535">
        <v>1723554.49097899</v>
      </c>
      <c r="G6535">
        <v>3.0854669000524716E-3</v>
      </c>
      <c r="H6535" t="s">
        <v>128</v>
      </c>
      <c r="I6535">
        <v>2015</v>
      </c>
      <c r="J6535" t="s">
        <v>756</v>
      </c>
      <c r="K6535">
        <v>1287560.9549063251</v>
      </c>
      <c r="L6535">
        <v>0.74703814799321033</v>
      </c>
      <c r="M6535" t="s">
        <v>33</v>
      </c>
    </row>
    <row r="6536" spans="1:13" x14ac:dyDescent="0.3">
      <c r="A6536">
        <v>92</v>
      </c>
      <c r="B6536" t="s">
        <v>745</v>
      </c>
      <c r="C6536" s="1">
        <v>42186</v>
      </c>
      <c r="D6536" t="s">
        <v>149</v>
      </c>
      <c r="E6536" t="str">
        <f t="shared" si="102"/>
        <v>2015/07</v>
      </c>
      <c r="F6536">
        <v>1718244.7164259199</v>
      </c>
      <c r="G6536">
        <v>3.0950164785458357E-3</v>
      </c>
      <c r="H6536" t="s">
        <v>128</v>
      </c>
      <c r="I6536">
        <v>2015</v>
      </c>
      <c r="J6536" t="s">
        <v>756</v>
      </c>
      <c r="K6536">
        <v>1287560.9549063251</v>
      </c>
      <c r="L6536">
        <v>0.74934666907316327</v>
      </c>
      <c r="M6536" t="s">
        <v>33</v>
      </c>
    </row>
    <row r="6537" spans="1:13" x14ac:dyDescent="0.3">
      <c r="A6537">
        <v>92</v>
      </c>
      <c r="B6537" t="s">
        <v>745</v>
      </c>
      <c r="C6537" s="1">
        <v>42156</v>
      </c>
      <c r="D6537" t="s">
        <v>150</v>
      </c>
      <c r="E6537" t="str">
        <f t="shared" si="102"/>
        <v>2015/06</v>
      </c>
      <c r="F6537">
        <v>1712934.9418728601</v>
      </c>
      <c r="G6537">
        <v>-5.5469314886720834E-2</v>
      </c>
      <c r="H6537" t="s">
        <v>128</v>
      </c>
      <c r="I6537">
        <v>2015</v>
      </c>
      <c r="J6537" t="s">
        <v>756</v>
      </c>
      <c r="K6537">
        <v>1287560.9549063251</v>
      </c>
      <c r="L6537">
        <v>0.75166950211112704</v>
      </c>
      <c r="M6537" t="s">
        <v>33</v>
      </c>
    </row>
    <row r="6538" spans="1:13" x14ac:dyDescent="0.3">
      <c r="A6538">
        <v>92</v>
      </c>
      <c r="B6538" t="s">
        <v>745</v>
      </c>
      <c r="C6538" s="1">
        <v>42125</v>
      </c>
      <c r="D6538" t="s">
        <v>151</v>
      </c>
      <c r="E6538" t="str">
        <f t="shared" si="102"/>
        <v>2015/05</v>
      </c>
      <c r="F6538">
        <v>1810634.89492526</v>
      </c>
      <c r="G6538">
        <v>3.2789862442894745E-2</v>
      </c>
      <c r="H6538" t="s">
        <v>128</v>
      </c>
      <c r="I6538">
        <v>2015</v>
      </c>
      <c r="J6538" t="s">
        <v>756</v>
      </c>
      <c r="K6538">
        <v>1287560.9549063251</v>
      </c>
      <c r="L6538">
        <v>0.71111020698597194</v>
      </c>
      <c r="M6538" t="s">
        <v>33</v>
      </c>
    </row>
    <row r="6539" spans="1:13" x14ac:dyDescent="0.3">
      <c r="A6539">
        <v>92</v>
      </c>
      <c r="B6539" t="s">
        <v>745</v>
      </c>
      <c r="C6539" s="1">
        <v>42095</v>
      </c>
      <c r="D6539" t="s">
        <v>152</v>
      </c>
      <c r="E6539" t="str">
        <f t="shared" si="102"/>
        <v>2015/04</v>
      </c>
      <c r="F6539">
        <v>1752227.2482465301</v>
      </c>
      <c r="G6539">
        <v>1.9584435965280395E-2</v>
      </c>
      <c r="H6539" t="s">
        <v>128</v>
      </c>
      <c r="I6539">
        <v>2015</v>
      </c>
      <c r="J6539" t="s">
        <v>756</v>
      </c>
      <c r="K6539">
        <v>1287560.9549063251</v>
      </c>
      <c r="L6539">
        <v>0.73481390966542681</v>
      </c>
      <c r="M6539" t="s">
        <v>33</v>
      </c>
    </row>
    <row r="6540" spans="1:13" x14ac:dyDescent="0.3">
      <c r="A6540">
        <v>92</v>
      </c>
      <c r="B6540" t="s">
        <v>745</v>
      </c>
      <c r="C6540" s="1">
        <v>42064</v>
      </c>
      <c r="D6540" t="s">
        <v>153</v>
      </c>
      <c r="E6540" t="str">
        <f t="shared" si="102"/>
        <v>2015/03</v>
      </c>
      <c r="F6540">
        <v>1718244.7164259199</v>
      </c>
      <c r="G6540">
        <v>2.475290694015603E-3</v>
      </c>
      <c r="H6540" t="s">
        <v>128</v>
      </c>
      <c r="I6540">
        <v>2015</v>
      </c>
      <c r="J6540" t="s">
        <v>756</v>
      </c>
      <c r="K6540">
        <v>1287560.9549063251</v>
      </c>
      <c r="L6540">
        <v>0.74934666907316327</v>
      </c>
      <c r="M6540" t="s">
        <v>33</v>
      </c>
    </row>
    <row r="6541" spans="1:13" x14ac:dyDescent="0.3">
      <c r="A6541">
        <v>92</v>
      </c>
      <c r="B6541" t="s">
        <v>745</v>
      </c>
      <c r="C6541" s="1">
        <v>42036</v>
      </c>
      <c r="D6541" t="s">
        <v>154</v>
      </c>
      <c r="E6541" t="str">
        <f t="shared" si="102"/>
        <v>2015/02</v>
      </c>
      <c r="F6541">
        <v>1713996.8208264599</v>
      </c>
      <c r="G6541">
        <v>1.1841792629325162E-2</v>
      </c>
      <c r="H6541" t="s">
        <v>128</v>
      </c>
      <c r="I6541">
        <v>2015</v>
      </c>
      <c r="J6541" t="s">
        <v>756</v>
      </c>
      <c r="K6541">
        <v>1287560.9549063251</v>
      </c>
      <c r="L6541">
        <v>0.75120381745252318</v>
      </c>
      <c r="M6541" t="s">
        <v>33</v>
      </c>
    </row>
    <row r="6542" spans="1:13" x14ac:dyDescent="0.3">
      <c r="A6542">
        <v>52</v>
      </c>
      <c r="B6542" t="s">
        <v>757</v>
      </c>
      <c r="C6542" s="1">
        <v>45627</v>
      </c>
      <c r="D6542" t="s">
        <v>24</v>
      </c>
      <c r="E6542" t="str">
        <f t="shared" si="102"/>
        <v>2024/12</v>
      </c>
      <c r="F6542">
        <v>5911469.4747308204</v>
      </c>
      <c r="G6542">
        <v>-1.767446358110727E-3</v>
      </c>
      <c r="H6542" t="s">
        <v>128</v>
      </c>
      <c r="I6542">
        <v>2024</v>
      </c>
      <c r="J6542" t="s">
        <v>758</v>
      </c>
      <c r="K6542">
        <v>4117263.0279708467</v>
      </c>
      <c r="L6542">
        <v>0.69648723478493935</v>
      </c>
      <c r="M6542" t="s">
        <v>15</v>
      </c>
    </row>
    <row r="6543" spans="1:13" x14ac:dyDescent="0.3">
      <c r="A6543">
        <v>52</v>
      </c>
      <c r="B6543" t="s">
        <v>757</v>
      </c>
      <c r="C6543" s="1">
        <v>45597</v>
      </c>
      <c r="D6543" t="s">
        <v>26</v>
      </c>
      <c r="E6543" t="str">
        <f t="shared" si="102"/>
        <v>2024/11</v>
      </c>
      <c r="F6543">
        <v>5921926.9186883299</v>
      </c>
      <c r="G6543">
        <v>2.2150538985770248E-2</v>
      </c>
      <c r="H6543" t="s">
        <v>128</v>
      </c>
      <c r="I6543">
        <v>2024</v>
      </c>
      <c r="J6543" t="s">
        <v>758</v>
      </c>
      <c r="K6543">
        <v>4117263.0279708467</v>
      </c>
      <c r="L6543">
        <v>0.69525731818433101</v>
      </c>
      <c r="M6543" t="s">
        <v>15</v>
      </c>
    </row>
    <row r="6544" spans="1:13" x14ac:dyDescent="0.3">
      <c r="A6544">
        <v>52</v>
      </c>
      <c r="B6544" t="s">
        <v>757</v>
      </c>
      <c r="C6544" s="1">
        <v>45566</v>
      </c>
      <c r="D6544" t="s">
        <v>27</v>
      </c>
      <c r="E6544" t="str">
        <f t="shared" si="102"/>
        <v>2024/10</v>
      </c>
      <c r="F6544">
        <v>5792195.1640737597</v>
      </c>
      <c r="G6544">
        <v>-6.7021489855743063E-2</v>
      </c>
      <c r="H6544" t="s">
        <v>128</v>
      </c>
      <c r="I6544">
        <v>2024</v>
      </c>
      <c r="J6544" t="s">
        <v>758</v>
      </c>
      <c r="K6544">
        <v>4117263.0279708467</v>
      </c>
      <c r="L6544">
        <v>0.71082947161523102</v>
      </c>
      <c r="M6544" t="s">
        <v>15</v>
      </c>
    </row>
    <row r="6545" spans="1:13" x14ac:dyDescent="0.3">
      <c r="A6545">
        <v>52</v>
      </c>
      <c r="B6545" t="s">
        <v>757</v>
      </c>
      <c r="C6545" s="1">
        <v>45536</v>
      </c>
      <c r="D6545" t="s">
        <v>28</v>
      </c>
      <c r="E6545" t="str">
        <f t="shared" si="102"/>
        <v>2024/09</v>
      </c>
      <c r="F6545">
        <v>6193701.1979639595</v>
      </c>
      <c r="G6545">
        <v>-3.3187166131159129E-2</v>
      </c>
      <c r="H6545" t="s">
        <v>128</v>
      </c>
      <c r="I6545">
        <v>2024</v>
      </c>
      <c r="J6545" t="s">
        <v>758</v>
      </c>
      <c r="K6545">
        <v>4117263.0279708467</v>
      </c>
      <c r="L6545">
        <v>0.66475002528767524</v>
      </c>
      <c r="M6545" t="s">
        <v>15</v>
      </c>
    </row>
    <row r="6546" spans="1:13" x14ac:dyDescent="0.3">
      <c r="A6546">
        <v>52</v>
      </c>
      <c r="B6546" t="s">
        <v>757</v>
      </c>
      <c r="C6546" s="1">
        <v>45505</v>
      </c>
      <c r="D6546" t="s">
        <v>29</v>
      </c>
      <c r="E6546" t="str">
        <f t="shared" si="102"/>
        <v>2024/08</v>
      </c>
      <c r="F6546">
        <v>6402701.4697781997</v>
      </c>
      <c r="G6546">
        <v>9.8490123346422365E-3</v>
      </c>
      <c r="H6546" t="s">
        <v>128</v>
      </c>
      <c r="I6546">
        <v>2024</v>
      </c>
      <c r="J6546" t="s">
        <v>758</v>
      </c>
      <c r="K6546">
        <v>4117263.0279708467</v>
      </c>
      <c r="L6546">
        <v>0.64305091333790954</v>
      </c>
      <c r="M6546" t="s">
        <v>15</v>
      </c>
    </row>
    <row r="6547" spans="1:13" x14ac:dyDescent="0.3">
      <c r="A6547">
        <v>52</v>
      </c>
      <c r="B6547" t="s">
        <v>757</v>
      </c>
      <c r="C6547" s="1">
        <v>45474</v>
      </c>
      <c r="D6547" t="s">
        <v>30</v>
      </c>
      <c r="E6547" t="str">
        <f t="shared" si="102"/>
        <v>2024/07</v>
      </c>
      <c r="F6547">
        <v>6339950.7077921499</v>
      </c>
      <c r="G6547">
        <v>3.9890462776270071E-2</v>
      </c>
      <c r="H6547" t="s">
        <v>128</v>
      </c>
      <c r="I6547">
        <v>2024</v>
      </c>
      <c r="J6547" t="s">
        <v>758</v>
      </c>
      <c r="K6547">
        <v>4117263.0279708467</v>
      </c>
      <c r="L6547">
        <v>0.64941562130924813</v>
      </c>
      <c r="M6547" t="s">
        <v>15</v>
      </c>
    </row>
    <row r="6548" spans="1:13" x14ac:dyDescent="0.3">
      <c r="A6548">
        <v>52</v>
      </c>
      <c r="B6548" t="s">
        <v>757</v>
      </c>
      <c r="C6548" s="1">
        <v>45444</v>
      </c>
      <c r="D6548" t="s">
        <v>31</v>
      </c>
      <c r="E6548" t="str">
        <f t="shared" si="102"/>
        <v>2024/06</v>
      </c>
      <c r="F6548">
        <v>6092024.9517471502</v>
      </c>
      <c r="G6548">
        <v>2.4359554914361155E-2</v>
      </c>
      <c r="H6548" t="s">
        <v>128</v>
      </c>
      <c r="I6548">
        <v>2024</v>
      </c>
      <c r="J6548" t="s">
        <v>758</v>
      </c>
      <c r="K6548">
        <v>4117263.0279708467</v>
      </c>
      <c r="L6548">
        <v>0.67584474137618966</v>
      </c>
      <c r="M6548" t="s">
        <v>15</v>
      </c>
    </row>
    <row r="6549" spans="1:13" x14ac:dyDescent="0.3">
      <c r="A6549">
        <v>52</v>
      </c>
      <c r="B6549" t="s">
        <v>757</v>
      </c>
      <c r="C6549" s="1">
        <v>45413</v>
      </c>
      <c r="D6549" t="s">
        <v>32</v>
      </c>
      <c r="E6549" t="str">
        <f t="shared" si="102"/>
        <v>2024/05</v>
      </c>
      <c r="F6549">
        <v>5945418.8149693497</v>
      </c>
      <c r="G6549">
        <v>-9.9656929827726566E-3</v>
      </c>
      <c r="H6549" t="s">
        <v>128</v>
      </c>
      <c r="I6549">
        <v>2024</v>
      </c>
      <c r="J6549" t="s">
        <v>758</v>
      </c>
      <c r="K6549">
        <v>4117263.0279708467</v>
      </c>
      <c r="L6549">
        <v>0.69251017566742645</v>
      </c>
      <c r="M6549" t="s">
        <v>33</v>
      </c>
    </row>
    <row r="6550" spans="1:13" x14ac:dyDescent="0.3">
      <c r="A6550">
        <v>52</v>
      </c>
      <c r="B6550" t="s">
        <v>757</v>
      </c>
      <c r="C6550" s="1">
        <v>45383</v>
      </c>
      <c r="D6550" t="s">
        <v>34</v>
      </c>
      <c r="E6550" t="str">
        <f t="shared" si="102"/>
        <v>2024/04</v>
      </c>
      <c r="F6550">
        <v>6004965.2514649397</v>
      </c>
      <c r="G6550">
        <v>-9.1925443740945939E-2</v>
      </c>
      <c r="H6550" t="s">
        <v>128</v>
      </c>
      <c r="I6550">
        <v>2024</v>
      </c>
      <c r="J6550" t="s">
        <v>758</v>
      </c>
      <c r="K6550">
        <v>4117263.0279708467</v>
      </c>
      <c r="L6550">
        <v>0.68564310625551428</v>
      </c>
      <c r="M6550" t="s">
        <v>15</v>
      </c>
    </row>
    <row r="6551" spans="1:13" x14ac:dyDescent="0.3">
      <c r="A6551">
        <v>52</v>
      </c>
      <c r="B6551" t="s">
        <v>757</v>
      </c>
      <c r="C6551" s="1">
        <v>45352</v>
      </c>
      <c r="D6551" t="s">
        <v>35</v>
      </c>
      <c r="E6551" t="str">
        <f t="shared" si="102"/>
        <v>2024/03</v>
      </c>
      <c r="F6551">
        <v>6583141.8267993201</v>
      </c>
      <c r="G6551">
        <v>-1.4559616282829597E-2</v>
      </c>
      <c r="H6551" t="s">
        <v>128</v>
      </c>
      <c r="I6551">
        <v>2024</v>
      </c>
      <c r="J6551" t="s">
        <v>758</v>
      </c>
      <c r="K6551">
        <v>4117263.0279708467</v>
      </c>
      <c r="L6551">
        <v>0.62542523559341767</v>
      </c>
      <c r="M6551" t="s">
        <v>15</v>
      </c>
    </row>
    <row r="6552" spans="1:13" x14ac:dyDescent="0.3">
      <c r="A6552">
        <v>52</v>
      </c>
      <c r="B6552" t="s">
        <v>757</v>
      </c>
      <c r="C6552" s="1">
        <v>45323</v>
      </c>
      <c r="D6552" t="s">
        <v>36</v>
      </c>
      <c r="E6552" t="str">
        <f t="shared" si="102"/>
        <v>2024/02</v>
      </c>
      <c r="F6552">
        <v>6679690.9996327702</v>
      </c>
      <c r="G6552">
        <v>2.7900422079514416E-3</v>
      </c>
      <c r="H6552" t="s">
        <v>128</v>
      </c>
      <c r="I6552">
        <v>2024</v>
      </c>
      <c r="J6552" t="s">
        <v>758</v>
      </c>
      <c r="K6552">
        <v>4117263.0279708467</v>
      </c>
      <c r="L6552">
        <v>0.61638525317970572</v>
      </c>
      <c r="M6552" t="s">
        <v>15</v>
      </c>
    </row>
    <row r="6553" spans="1:13" x14ac:dyDescent="0.3">
      <c r="A6553">
        <v>52</v>
      </c>
      <c r="B6553" t="s">
        <v>757</v>
      </c>
      <c r="C6553" s="1">
        <v>45292</v>
      </c>
      <c r="D6553" t="s">
        <v>37</v>
      </c>
      <c r="E6553" t="str">
        <f t="shared" si="102"/>
        <v>2024/01</v>
      </c>
      <c r="F6553">
        <v>6661080.3541235896</v>
      </c>
      <c r="G6553">
        <v>-7.1512840894634297E-3</v>
      </c>
      <c r="H6553" t="s">
        <v>128</v>
      </c>
      <c r="I6553">
        <v>2024</v>
      </c>
      <c r="J6553" t="s">
        <v>758</v>
      </c>
      <c r="K6553">
        <v>4117263.0279708467</v>
      </c>
      <c r="L6553">
        <v>0.61810739535997727</v>
      </c>
      <c r="M6553" t="s">
        <v>15</v>
      </c>
    </row>
    <row r="6554" spans="1:13" x14ac:dyDescent="0.3">
      <c r="A6554">
        <v>52</v>
      </c>
      <c r="B6554" t="s">
        <v>757</v>
      </c>
      <c r="C6554" s="1">
        <v>45261</v>
      </c>
      <c r="D6554" t="s">
        <v>38</v>
      </c>
      <c r="E6554" t="str">
        <f t="shared" si="102"/>
        <v>2023/12</v>
      </c>
      <c r="F6554">
        <v>6708886.3655264797</v>
      </c>
      <c r="G6554">
        <v>6.1434276184743605E-2</v>
      </c>
      <c r="H6554" t="s">
        <v>128</v>
      </c>
      <c r="I6554">
        <v>2023</v>
      </c>
      <c r="J6554" t="s">
        <v>759</v>
      </c>
      <c r="K6554">
        <v>5146295.0797560867</v>
      </c>
      <c r="L6554">
        <v>0.76708633882968313</v>
      </c>
      <c r="M6554" t="s">
        <v>33</v>
      </c>
    </row>
    <row r="6555" spans="1:13" x14ac:dyDescent="0.3">
      <c r="A6555">
        <v>52</v>
      </c>
      <c r="B6555" t="s">
        <v>757</v>
      </c>
      <c r="C6555" s="1">
        <v>45231</v>
      </c>
      <c r="D6555" t="s">
        <v>40</v>
      </c>
      <c r="E6555" t="str">
        <f t="shared" si="102"/>
        <v>2023/11</v>
      </c>
      <c r="F6555">
        <v>6309135.7032970702</v>
      </c>
      <c r="G6555">
        <v>5.6872827228266434E-2</v>
      </c>
      <c r="H6555" t="s">
        <v>128</v>
      </c>
      <c r="I6555">
        <v>2023</v>
      </c>
      <c r="J6555" t="s">
        <v>759</v>
      </c>
      <c r="K6555">
        <v>5146295.0797560867</v>
      </c>
      <c r="L6555">
        <v>0.81568939420128517</v>
      </c>
      <c r="M6555" t="s">
        <v>33</v>
      </c>
    </row>
    <row r="6556" spans="1:13" x14ac:dyDescent="0.3">
      <c r="A6556">
        <v>52</v>
      </c>
      <c r="B6556" t="s">
        <v>757</v>
      </c>
      <c r="C6556" s="1">
        <v>45200</v>
      </c>
      <c r="D6556" t="s">
        <v>41</v>
      </c>
      <c r="E6556" t="str">
        <f t="shared" si="102"/>
        <v>2023/10</v>
      </c>
      <c r="F6556">
        <v>5960330.1116678398</v>
      </c>
      <c r="G6556">
        <v>4.5778135275056694E-3</v>
      </c>
      <c r="H6556" t="s">
        <v>128</v>
      </c>
      <c r="I6556">
        <v>2023</v>
      </c>
      <c r="J6556" t="s">
        <v>759</v>
      </c>
      <c r="K6556">
        <v>5146295.0797560867</v>
      </c>
      <c r="L6556">
        <v>0.86342450557927786</v>
      </c>
      <c r="M6556" t="s">
        <v>33</v>
      </c>
    </row>
    <row r="6557" spans="1:13" x14ac:dyDescent="0.3">
      <c r="A6557">
        <v>52</v>
      </c>
      <c r="B6557" t="s">
        <v>757</v>
      </c>
      <c r="C6557" s="1">
        <v>45170</v>
      </c>
      <c r="D6557" t="s">
        <v>42</v>
      </c>
      <c r="E6557" t="str">
        <f t="shared" si="102"/>
        <v>2023/09</v>
      </c>
      <c r="F6557">
        <v>5933107.19012463</v>
      </c>
      <c r="G6557">
        <v>3.2454997229070352E-2</v>
      </c>
      <c r="H6557" t="s">
        <v>128</v>
      </c>
      <c r="I6557">
        <v>2023</v>
      </c>
      <c r="J6557" t="s">
        <v>759</v>
      </c>
      <c r="K6557">
        <v>5146295.0797560867</v>
      </c>
      <c r="L6557">
        <v>0.86738616290665471</v>
      </c>
      <c r="M6557" t="s">
        <v>33</v>
      </c>
    </row>
    <row r="6558" spans="1:13" x14ac:dyDescent="0.3">
      <c r="A6558">
        <v>52</v>
      </c>
      <c r="B6558" t="s">
        <v>757</v>
      </c>
      <c r="C6558" s="1">
        <v>45139</v>
      </c>
      <c r="D6558" t="s">
        <v>43</v>
      </c>
      <c r="E6558" t="str">
        <f t="shared" si="102"/>
        <v>2023/08</v>
      </c>
      <c r="F6558">
        <v>5743639.4311697399</v>
      </c>
      <c r="G6558">
        <v>-4.9017257365465375E-2</v>
      </c>
      <c r="H6558" t="s">
        <v>128</v>
      </c>
      <c r="I6558">
        <v>2023</v>
      </c>
      <c r="J6558" t="s">
        <v>759</v>
      </c>
      <c r="K6558">
        <v>5146295.0797560867</v>
      </c>
      <c r="L6558">
        <v>0.89599898138243694</v>
      </c>
      <c r="M6558" t="s">
        <v>33</v>
      </c>
    </row>
    <row r="6559" spans="1:13" x14ac:dyDescent="0.3">
      <c r="A6559">
        <v>52</v>
      </c>
      <c r="B6559" t="s">
        <v>757</v>
      </c>
      <c r="C6559" s="1">
        <v>45108</v>
      </c>
      <c r="D6559" t="s">
        <v>44</v>
      </c>
      <c r="E6559" t="str">
        <f t="shared" si="102"/>
        <v>2023/07</v>
      </c>
      <c r="F6559">
        <v>6032191.1167557603</v>
      </c>
      <c r="G6559">
        <v>4.7076559185355034E-2</v>
      </c>
      <c r="H6559" t="s">
        <v>128</v>
      </c>
      <c r="I6559">
        <v>2023</v>
      </c>
      <c r="J6559" t="s">
        <v>759</v>
      </c>
      <c r="K6559">
        <v>5146295.0797560867</v>
      </c>
      <c r="L6559">
        <v>0.8531385992497984</v>
      </c>
      <c r="M6559" t="s">
        <v>33</v>
      </c>
    </row>
    <row r="6560" spans="1:13" x14ac:dyDescent="0.3">
      <c r="A6560">
        <v>52</v>
      </c>
      <c r="B6560" t="s">
        <v>757</v>
      </c>
      <c r="C6560" s="1">
        <v>45078</v>
      </c>
      <c r="D6560" t="s">
        <v>45</v>
      </c>
      <c r="E6560" t="str">
        <f t="shared" si="102"/>
        <v>2023/06</v>
      </c>
      <c r="F6560">
        <v>5754796.9249230502</v>
      </c>
      <c r="G6560">
        <v>-3.4838745673154592E-2</v>
      </c>
      <c r="H6560" t="s">
        <v>128</v>
      </c>
      <c r="I6560">
        <v>2023</v>
      </c>
      <c r="J6560" t="s">
        <v>759</v>
      </c>
      <c r="K6560">
        <v>5146295.0797560867</v>
      </c>
      <c r="L6560">
        <v>0.89426180400360522</v>
      </c>
      <c r="M6560" t="s">
        <v>33</v>
      </c>
    </row>
    <row r="6561" spans="1:13" x14ac:dyDescent="0.3">
      <c r="A6561">
        <v>52</v>
      </c>
      <c r="B6561" t="s">
        <v>757</v>
      </c>
      <c r="C6561" s="1">
        <v>45047</v>
      </c>
      <c r="D6561" t="s">
        <v>46</v>
      </c>
      <c r="E6561" t="str">
        <f t="shared" si="102"/>
        <v>2023/05</v>
      </c>
      <c r="F6561">
        <v>5958820.15257964</v>
      </c>
      <c r="G6561">
        <v>-3.4064854437994355E-2</v>
      </c>
      <c r="H6561" t="s">
        <v>128</v>
      </c>
      <c r="I6561">
        <v>2023</v>
      </c>
      <c r="J6561" t="s">
        <v>759</v>
      </c>
      <c r="K6561">
        <v>5146295.0797560867</v>
      </c>
      <c r="L6561">
        <v>0.86364329648851679</v>
      </c>
      <c r="M6561" t="s">
        <v>33</v>
      </c>
    </row>
    <row r="6562" spans="1:13" x14ac:dyDescent="0.3">
      <c r="A6562">
        <v>52</v>
      </c>
      <c r="B6562" t="s">
        <v>757</v>
      </c>
      <c r="C6562" s="1">
        <v>45017</v>
      </c>
      <c r="D6562" t="s">
        <v>47</v>
      </c>
      <c r="E6562" t="str">
        <f t="shared" si="102"/>
        <v>2023/04</v>
      </c>
      <c r="F6562">
        <v>6165303.4384441003</v>
      </c>
      <c r="G6562">
        <v>3.5230682408264595E-2</v>
      </c>
      <c r="H6562" t="s">
        <v>128</v>
      </c>
      <c r="I6562">
        <v>2023</v>
      </c>
      <c r="J6562" t="s">
        <v>759</v>
      </c>
      <c r="K6562">
        <v>5146295.0797560867</v>
      </c>
      <c r="L6562">
        <v>0.83471886357872849</v>
      </c>
      <c r="M6562" t="s">
        <v>33</v>
      </c>
    </row>
    <row r="6563" spans="1:13" x14ac:dyDescent="0.3">
      <c r="A6563">
        <v>52</v>
      </c>
      <c r="B6563" t="s">
        <v>757</v>
      </c>
      <c r="C6563" s="1">
        <v>44986</v>
      </c>
      <c r="D6563" t="s">
        <v>48</v>
      </c>
      <c r="E6563" t="str">
        <f t="shared" si="102"/>
        <v>2023/03</v>
      </c>
      <c r="F6563">
        <v>5951877.2412824202</v>
      </c>
      <c r="G6563">
        <v>-7.9014272533753427E-2</v>
      </c>
      <c r="H6563" t="s">
        <v>128</v>
      </c>
      <c r="I6563">
        <v>2023</v>
      </c>
      <c r="J6563" t="s">
        <v>759</v>
      </c>
      <c r="K6563">
        <v>5146295.0797560867</v>
      </c>
      <c r="L6563">
        <v>0.8646507431405358</v>
      </c>
      <c r="M6563" t="s">
        <v>33</v>
      </c>
    </row>
    <row r="6564" spans="1:13" x14ac:dyDescent="0.3">
      <c r="A6564">
        <v>52</v>
      </c>
      <c r="B6564" t="s">
        <v>757</v>
      </c>
      <c r="C6564" s="1">
        <v>44958</v>
      </c>
      <c r="D6564" t="s">
        <v>49</v>
      </c>
      <c r="E6564" t="str">
        <f t="shared" si="102"/>
        <v>2023/02</v>
      </c>
      <c r="F6564">
        <v>6441239.2070957199</v>
      </c>
      <c r="G6564">
        <v>6.0054108285007554E-2</v>
      </c>
      <c r="H6564" t="s">
        <v>128</v>
      </c>
      <c r="I6564">
        <v>2023</v>
      </c>
      <c r="J6564" t="s">
        <v>759</v>
      </c>
      <c r="K6564">
        <v>5146295.0797560867</v>
      </c>
      <c r="L6564">
        <v>0.79896040409225721</v>
      </c>
      <c r="M6564" t="s">
        <v>33</v>
      </c>
    </row>
    <row r="6565" spans="1:13" x14ac:dyDescent="0.3">
      <c r="A6565">
        <v>52</v>
      </c>
      <c r="B6565" t="s">
        <v>757</v>
      </c>
      <c r="C6565" s="1">
        <v>44927</v>
      </c>
      <c r="D6565" t="s">
        <v>50</v>
      </c>
      <c r="E6565" t="str">
        <f t="shared" si="102"/>
        <v>2023/01</v>
      </c>
      <c r="F6565">
        <v>6065802.4185294099</v>
      </c>
      <c r="G6565">
        <v>0.13072372577370181</v>
      </c>
      <c r="H6565" t="s">
        <v>128</v>
      </c>
      <c r="I6565">
        <v>2023</v>
      </c>
      <c r="J6565" t="s">
        <v>759</v>
      </c>
      <c r="K6565">
        <v>5146295.0797560867</v>
      </c>
      <c r="L6565">
        <v>0.84841126114420196</v>
      </c>
      <c r="M6565" t="s">
        <v>33</v>
      </c>
    </row>
    <row r="6566" spans="1:13" x14ac:dyDescent="0.3">
      <c r="A6566">
        <v>52</v>
      </c>
      <c r="B6566" t="s">
        <v>757</v>
      </c>
      <c r="C6566" s="1">
        <v>44896</v>
      </c>
      <c r="D6566" t="s">
        <v>51</v>
      </c>
      <c r="E6566" t="str">
        <f t="shared" si="102"/>
        <v>2022/12</v>
      </c>
      <c r="F6566">
        <v>5322499.9639299698</v>
      </c>
      <c r="G6566">
        <v>-2.2892633453671232E-2</v>
      </c>
      <c r="H6566" t="s">
        <v>128</v>
      </c>
      <c r="I6566">
        <v>2022</v>
      </c>
      <c r="J6566" t="s">
        <v>760</v>
      </c>
      <c r="K6566">
        <v>3357552.359988173</v>
      </c>
      <c r="L6566">
        <v>0.63082242982469838</v>
      </c>
      <c r="M6566" t="s">
        <v>15</v>
      </c>
    </row>
    <row r="6567" spans="1:13" x14ac:dyDescent="0.3">
      <c r="A6567">
        <v>52</v>
      </c>
      <c r="B6567" t="s">
        <v>757</v>
      </c>
      <c r="C6567" s="1">
        <v>44866</v>
      </c>
      <c r="D6567" t="s">
        <v>53</v>
      </c>
      <c r="E6567" t="str">
        <f t="shared" si="102"/>
        <v>2022/11</v>
      </c>
      <c r="F6567">
        <v>5445751.3969218796</v>
      </c>
      <c r="G6567">
        <v>9.2608297005363868E-2</v>
      </c>
      <c r="H6567" t="s">
        <v>128</v>
      </c>
      <c r="I6567">
        <v>2022</v>
      </c>
      <c r="J6567" t="s">
        <v>760</v>
      </c>
      <c r="K6567">
        <v>3357552.359988173</v>
      </c>
      <c r="L6567">
        <v>0.61654528737503034</v>
      </c>
      <c r="M6567" t="s">
        <v>15</v>
      </c>
    </row>
    <row r="6568" spans="1:13" x14ac:dyDescent="0.3">
      <c r="A6568">
        <v>52</v>
      </c>
      <c r="B6568" t="s">
        <v>757</v>
      </c>
      <c r="C6568" s="1">
        <v>44835</v>
      </c>
      <c r="D6568" t="s">
        <v>54</v>
      </c>
      <c r="E6568" t="str">
        <f t="shared" si="102"/>
        <v>2022/10</v>
      </c>
      <c r="F6568">
        <v>4964077.3402910996</v>
      </c>
      <c r="G6568">
        <v>9.6796967449570004E-3</v>
      </c>
      <c r="H6568" t="s">
        <v>128</v>
      </c>
      <c r="I6568">
        <v>2022</v>
      </c>
      <c r="J6568" t="s">
        <v>760</v>
      </c>
      <c r="K6568">
        <v>3357552.359988173</v>
      </c>
      <c r="L6568">
        <v>0.67636987295433271</v>
      </c>
      <c r="M6568" t="s">
        <v>15</v>
      </c>
    </row>
    <row r="6569" spans="1:13" x14ac:dyDescent="0.3">
      <c r="A6569">
        <v>52</v>
      </c>
      <c r="B6569" t="s">
        <v>757</v>
      </c>
      <c r="C6569" s="1">
        <v>44805</v>
      </c>
      <c r="D6569" t="s">
        <v>55</v>
      </c>
      <c r="E6569" t="str">
        <f t="shared" si="102"/>
        <v>2022/09</v>
      </c>
      <c r="F6569">
        <v>4916258.3868743498</v>
      </c>
      <c r="G6569">
        <v>-0.18743339600197018</v>
      </c>
      <c r="H6569" t="s">
        <v>128</v>
      </c>
      <c r="I6569">
        <v>2022</v>
      </c>
      <c r="J6569" t="s">
        <v>760</v>
      </c>
      <c r="K6569">
        <v>3357552.359988173</v>
      </c>
      <c r="L6569">
        <v>0.68294871745397256</v>
      </c>
      <c r="M6569" t="s">
        <v>15</v>
      </c>
    </row>
    <row r="6570" spans="1:13" x14ac:dyDescent="0.3">
      <c r="A6570">
        <v>52</v>
      </c>
      <c r="B6570" t="s">
        <v>757</v>
      </c>
      <c r="C6570" s="1">
        <v>44774</v>
      </c>
      <c r="D6570" t="s">
        <v>56</v>
      </c>
      <c r="E6570" t="str">
        <f t="shared" si="102"/>
        <v>2022/08</v>
      </c>
      <c r="F6570">
        <v>5929744.6223655501</v>
      </c>
      <c r="G6570">
        <v>-7.3805140698021077E-2</v>
      </c>
      <c r="H6570" t="s">
        <v>128</v>
      </c>
      <c r="I6570">
        <v>2022</v>
      </c>
      <c r="J6570" t="s">
        <v>760</v>
      </c>
      <c r="K6570">
        <v>3357552.359988173</v>
      </c>
      <c r="L6570">
        <v>0.5662220843920166</v>
      </c>
      <c r="M6570" t="s">
        <v>15</v>
      </c>
    </row>
    <row r="6571" spans="1:13" x14ac:dyDescent="0.3">
      <c r="A6571">
        <v>52</v>
      </c>
      <c r="B6571" t="s">
        <v>757</v>
      </c>
      <c r="C6571" s="1">
        <v>44743</v>
      </c>
      <c r="D6571" t="s">
        <v>57</v>
      </c>
      <c r="E6571" t="str">
        <f t="shared" si="102"/>
        <v>2022/07</v>
      </c>
      <c r="F6571">
        <v>6383945.2718907399</v>
      </c>
      <c r="G6571">
        <v>6.0031444256976998E-2</v>
      </c>
      <c r="H6571" t="s">
        <v>128</v>
      </c>
      <c r="I6571">
        <v>2022</v>
      </c>
      <c r="J6571" t="s">
        <v>760</v>
      </c>
      <c r="K6571">
        <v>3357552.359988173</v>
      </c>
      <c r="L6571">
        <v>0.52593689591479897</v>
      </c>
      <c r="M6571" t="s">
        <v>15</v>
      </c>
    </row>
    <row r="6572" spans="1:13" x14ac:dyDescent="0.3">
      <c r="A6572">
        <v>52</v>
      </c>
      <c r="B6572" t="s">
        <v>757</v>
      </c>
      <c r="C6572" s="1">
        <v>44713</v>
      </c>
      <c r="D6572" t="s">
        <v>58</v>
      </c>
      <c r="E6572" t="str">
        <f t="shared" si="102"/>
        <v>2022/06</v>
      </c>
      <c r="F6572">
        <v>6011984.19606137</v>
      </c>
      <c r="G6572">
        <v>-0.10786678452386168</v>
      </c>
      <c r="H6572" t="s">
        <v>128</v>
      </c>
      <c r="I6572">
        <v>2022</v>
      </c>
      <c r="J6572" t="s">
        <v>760</v>
      </c>
      <c r="K6572">
        <v>3357552.359988173</v>
      </c>
      <c r="L6572">
        <v>0.55847657786389482</v>
      </c>
      <c r="M6572" t="s">
        <v>15</v>
      </c>
    </row>
    <row r="6573" spans="1:13" x14ac:dyDescent="0.3">
      <c r="A6573">
        <v>52</v>
      </c>
      <c r="B6573" t="s">
        <v>757</v>
      </c>
      <c r="C6573" s="1">
        <v>44682</v>
      </c>
      <c r="D6573" t="s">
        <v>59</v>
      </c>
      <c r="E6573" t="str">
        <f t="shared" si="102"/>
        <v>2022/05</v>
      </c>
      <c r="F6573">
        <v>6696745.2693875302</v>
      </c>
      <c r="G6573">
        <v>3.5721253305875944E-4</v>
      </c>
      <c r="H6573" t="s">
        <v>128</v>
      </c>
      <c r="I6573">
        <v>2022</v>
      </c>
      <c r="J6573" t="s">
        <v>760</v>
      </c>
      <c r="K6573">
        <v>3357552.359988173</v>
      </c>
      <c r="L6573">
        <v>0.50137077414850628</v>
      </c>
      <c r="M6573" t="s">
        <v>15</v>
      </c>
    </row>
    <row r="6574" spans="1:13" x14ac:dyDescent="0.3">
      <c r="A6574">
        <v>52</v>
      </c>
      <c r="B6574" t="s">
        <v>757</v>
      </c>
      <c r="C6574" s="1">
        <v>44652</v>
      </c>
      <c r="D6574" t="s">
        <v>60</v>
      </c>
      <c r="E6574" t="str">
        <f t="shared" si="102"/>
        <v>2022/04</v>
      </c>
      <c r="F6574">
        <v>6694353.5352507401</v>
      </c>
      <c r="G6574">
        <v>-3.5160728210128549E-2</v>
      </c>
      <c r="H6574" t="s">
        <v>128</v>
      </c>
      <c r="I6574">
        <v>2022</v>
      </c>
      <c r="J6574" t="s">
        <v>760</v>
      </c>
      <c r="K6574">
        <v>3357552.359988173</v>
      </c>
      <c r="L6574">
        <v>0.50154990206420502</v>
      </c>
      <c r="M6574" t="s">
        <v>15</v>
      </c>
    </row>
    <row r="6575" spans="1:13" x14ac:dyDescent="0.3">
      <c r="A6575">
        <v>52</v>
      </c>
      <c r="B6575" t="s">
        <v>757</v>
      </c>
      <c r="C6575" s="1">
        <v>44621</v>
      </c>
      <c r="D6575" t="s">
        <v>61</v>
      </c>
      <c r="E6575" t="str">
        <f t="shared" si="102"/>
        <v>2022/03</v>
      </c>
      <c r="F6575">
        <v>6933918.8455842296</v>
      </c>
      <c r="G6575">
        <v>7.124292101217039E-2</v>
      </c>
      <c r="H6575" t="s">
        <v>128</v>
      </c>
      <c r="I6575">
        <v>2022</v>
      </c>
      <c r="J6575" t="s">
        <v>760</v>
      </c>
      <c r="K6575">
        <v>3357552.359988173</v>
      </c>
      <c r="L6575">
        <v>0.48422146765193019</v>
      </c>
      <c r="M6575" t="s">
        <v>15</v>
      </c>
    </row>
    <row r="6576" spans="1:13" x14ac:dyDescent="0.3">
      <c r="A6576">
        <v>52</v>
      </c>
      <c r="B6576" t="s">
        <v>757</v>
      </c>
      <c r="C6576" s="1">
        <v>44593</v>
      </c>
      <c r="D6576" t="s">
        <v>62</v>
      </c>
      <c r="E6576" t="str">
        <f t="shared" si="102"/>
        <v>2022/02</v>
      </c>
      <c r="F6576">
        <v>6457112.4089504499</v>
      </c>
      <c r="G6576">
        <v>-4.6520036698462199E-2</v>
      </c>
      <c r="H6576" t="s">
        <v>128</v>
      </c>
      <c r="I6576">
        <v>2022</v>
      </c>
      <c r="J6576" t="s">
        <v>760</v>
      </c>
      <c r="K6576">
        <v>3357552.359988173</v>
      </c>
      <c r="L6576">
        <v>0.51997737492290541</v>
      </c>
      <c r="M6576" t="s">
        <v>15</v>
      </c>
    </row>
    <row r="6577" spans="1:13" x14ac:dyDescent="0.3">
      <c r="A6577">
        <v>52</v>
      </c>
      <c r="B6577" t="s">
        <v>757</v>
      </c>
      <c r="C6577" s="1">
        <v>44562</v>
      </c>
      <c r="D6577" t="s">
        <v>63</v>
      </c>
      <c r="E6577" t="str">
        <f t="shared" si="102"/>
        <v>2022/01</v>
      </c>
      <c r="F6577">
        <v>6764594.0947203003</v>
      </c>
      <c r="G6577">
        <v>-2.9621043555878964E-2</v>
      </c>
      <c r="H6577" t="s">
        <v>128</v>
      </c>
      <c r="I6577">
        <v>2022</v>
      </c>
      <c r="J6577" t="s">
        <v>760</v>
      </c>
      <c r="K6577">
        <v>3357552.359988173</v>
      </c>
      <c r="L6577">
        <v>0.49634202924440207</v>
      </c>
      <c r="M6577" t="s">
        <v>15</v>
      </c>
    </row>
    <row r="6578" spans="1:13" x14ac:dyDescent="0.3">
      <c r="A6578">
        <v>52</v>
      </c>
      <c r="B6578" t="s">
        <v>757</v>
      </c>
      <c r="C6578" s="1">
        <v>44531</v>
      </c>
      <c r="D6578" t="s">
        <v>64</v>
      </c>
      <c r="E6578" t="str">
        <f t="shared" si="102"/>
        <v>2021/12</v>
      </c>
      <c r="F6578">
        <v>6967965.59940245</v>
      </c>
      <c r="G6578">
        <v>6.5240546709963071E-2</v>
      </c>
      <c r="H6578" t="s">
        <v>128</v>
      </c>
      <c r="I6578">
        <v>2021</v>
      </c>
      <c r="J6578" t="s">
        <v>761</v>
      </c>
      <c r="K6578">
        <v>7114659.5950162634</v>
      </c>
      <c r="L6578">
        <v>1.0210526291384667</v>
      </c>
      <c r="M6578" t="s">
        <v>33</v>
      </c>
    </row>
    <row r="6579" spans="1:13" x14ac:dyDescent="0.3">
      <c r="A6579">
        <v>52</v>
      </c>
      <c r="B6579" t="s">
        <v>757</v>
      </c>
      <c r="C6579" s="1">
        <v>44501</v>
      </c>
      <c r="D6579" t="s">
        <v>66</v>
      </c>
      <c r="E6579" t="str">
        <f t="shared" si="102"/>
        <v>2021/11</v>
      </c>
      <c r="F6579">
        <v>6527883.3993826304</v>
      </c>
      <c r="G6579">
        <v>-6.674318709182854E-2</v>
      </c>
      <c r="H6579" t="s">
        <v>128</v>
      </c>
      <c r="I6579">
        <v>2021</v>
      </c>
      <c r="J6579" t="s">
        <v>761</v>
      </c>
      <c r="K6579">
        <v>7114659.5950162634</v>
      </c>
      <c r="L6579">
        <v>1.0898876649189424</v>
      </c>
      <c r="M6579" t="s">
        <v>33</v>
      </c>
    </row>
    <row r="6580" spans="1:13" x14ac:dyDescent="0.3">
      <c r="A6580">
        <v>52</v>
      </c>
      <c r="B6580" t="s">
        <v>757</v>
      </c>
      <c r="C6580" s="1">
        <v>44470</v>
      </c>
      <c r="D6580" t="s">
        <v>67</v>
      </c>
      <c r="E6580" t="str">
        <f t="shared" si="102"/>
        <v>2021/10</v>
      </c>
      <c r="F6580">
        <v>6978443.8164159805</v>
      </c>
      <c r="G6580">
        <v>-1.8840412132105175E-2</v>
      </c>
      <c r="H6580" t="s">
        <v>128</v>
      </c>
      <c r="I6580">
        <v>2021</v>
      </c>
      <c r="J6580" t="s">
        <v>761</v>
      </c>
      <c r="K6580">
        <v>7114659.5950162634</v>
      </c>
      <c r="L6580">
        <v>1.0195195063804701</v>
      </c>
      <c r="M6580" t="s">
        <v>33</v>
      </c>
    </row>
    <row r="6581" spans="1:13" x14ac:dyDescent="0.3">
      <c r="A6581">
        <v>52</v>
      </c>
      <c r="B6581" t="s">
        <v>757</v>
      </c>
      <c r="C6581" s="1">
        <v>44440</v>
      </c>
      <c r="D6581" t="s">
        <v>68</v>
      </c>
      <c r="E6581" t="str">
        <f t="shared" si="102"/>
        <v>2021/09</v>
      </c>
      <c r="F6581">
        <v>7111166.9270712202</v>
      </c>
      <c r="G6581">
        <v>-1.171884977861036E-2</v>
      </c>
      <c r="H6581" t="s">
        <v>128</v>
      </c>
      <c r="I6581">
        <v>2021</v>
      </c>
      <c r="J6581" t="s">
        <v>761</v>
      </c>
      <c r="K6581">
        <v>7114659.5950162634</v>
      </c>
      <c r="L6581">
        <v>1.0004911525746565</v>
      </c>
      <c r="M6581" t="s">
        <v>33</v>
      </c>
    </row>
    <row r="6582" spans="1:13" x14ac:dyDescent="0.3">
      <c r="A6582">
        <v>52</v>
      </c>
      <c r="B6582" t="s">
        <v>757</v>
      </c>
      <c r="C6582" s="1">
        <v>44409</v>
      </c>
      <c r="D6582" t="s">
        <v>69</v>
      </c>
      <c r="E6582" t="str">
        <f t="shared" si="102"/>
        <v>2021/08</v>
      </c>
      <c r="F6582">
        <v>7194991.8304513702</v>
      </c>
      <c r="G6582">
        <v>-9.0000437745449607E-2</v>
      </c>
      <c r="H6582" t="s">
        <v>128</v>
      </c>
      <c r="I6582">
        <v>2021</v>
      </c>
      <c r="J6582" t="s">
        <v>761</v>
      </c>
      <c r="K6582">
        <v>7114659.5950162634</v>
      </c>
      <c r="L6582">
        <v>0.98883497892310079</v>
      </c>
      <c r="M6582" t="s">
        <v>33</v>
      </c>
    </row>
    <row r="6583" spans="1:13" x14ac:dyDescent="0.3">
      <c r="A6583">
        <v>52</v>
      </c>
      <c r="B6583" t="s">
        <v>757</v>
      </c>
      <c r="C6583" s="1">
        <v>44378</v>
      </c>
      <c r="D6583" t="s">
        <v>70</v>
      </c>
      <c r="E6583" t="str">
        <f t="shared" si="102"/>
        <v>2021/07</v>
      </c>
      <c r="F6583">
        <v>7872578.47853362</v>
      </c>
      <c r="G6583">
        <v>-1.540866319922137E-2</v>
      </c>
      <c r="H6583" t="s">
        <v>128</v>
      </c>
      <c r="I6583">
        <v>2021</v>
      </c>
      <c r="J6583" t="s">
        <v>761</v>
      </c>
      <c r="K6583">
        <v>7114659.5950162634</v>
      </c>
      <c r="L6583">
        <v>0.90372672872248971</v>
      </c>
      <c r="M6583" t="s">
        <v>33</v>
      </c>
    </row>
    <row r="6584" spans="1:13" x14ac:dyDescent="0.3">
      <c r="A6584">
        <v>52</v>
      </c>
      <c r="B6584" t="s">
        <v>757</v>
      </c>
      <c r="C6584" s="1">
        <v>44348</v>
      </c>
      <c r="D6584" t="s">
        <v>71</v>
      </c>
      <c r="E6584" t="str">
        <f t="shared" si="102"/>
        <v>2021/06</v>
      </c>
      <c r="F6584">
        <v>7994823.7885393696</v>
      </c>
      <c r="G6584">
        <v>-6.5930039654036335E-2</v>
      </c>
      <c r="H6584" t="s">
        <v>128</v>
      </c>
      <c r="I6584">
        <v>2021</v>
      </c>
      <c r="J6584" t="s">
        <v>761</v>
      </c>
      <c r="K6584">
        <v>7114659.5950162634</v>
      </c>
      <c r="L6584">
        <v>0.88990824353316866</v>
      </c>
      <c r="M6584" t="s">
        <v>33</v>
      </c>
    </row>
    <row r="6585" spans="1:13" x14ac:dyDescent="0.3">
      <c r="A6585">
        <v>52</v>
      </c>
      <c r="B6585" t="s">
        <v>757</v>
      </c>
      <c r="C6585" s="1">
        <v>44317</v>
      </c>
      <c r="D6585" t="s">
        <v>72</v>
      </c>
      <c r="E6585" t="str">
        <f t="shared" si="102"/>
        <v>2021/05</v>
      </c>
      <c r="F6585">
        <v>8539686.9096023608</v>
      </c>
      <c r="G6585">
        <v>0.1179363495837836</v>
      </c>
      <c r="H6585" t="s">
        <v>128</v>
      </c>
      <c r="I6585">
        <v>2021</v>
      </c>
      <c r="J6585" t="s">
        <v>761</v>
      </c>
      <c r="K6585">
        <v>7114659.5950162634</v>
      </c>
      <c r="L6585">
        <v>0.83312885710321061</v>
      </c>
      <c r="M6585" t="s">
        <v>33</v>
      </c>
    </row>
    <row r="6586" spans="1:13" x14ac:dyDescent="0.3">
      <c r="A6586">
        <v>52</v>
      </c>
      <c r="B6586" t="s">
        <v>757</v>
      </c>
      <c r="C6586" s="1">
        <v>44287</v>
      </c>
      <c r="D6586" t="s">
        <v>73</v>
      </c>
      <c r="E6586" t="str">
        <f t="shared" si="102"/>
        <v>2021/04</v>
      </c>
      <c r="F6586">
        <v>7589669.11735263</v>
      </c>
      <c r="G6586">
        <v>4.6629693250295222E-2</v>
      </c>
      <c r="H6586" t="s">
        <v>128</v>
      </c>
      <c r="I6586">
        <v>2021</v>
      </c>
      <c r="J6586" t="s">
        <v>761</v>
      </c>
      <c r="K6586">
        <v>7114659.5950162634</v>
      </c>
      <c r="L6586">
        <v>0.93741367179626722</v>
      </c>
      <c r="M6586" t="s">
        <v>33</v>
      </c>
    </row>
    <row r="6587" spans="1:13" x14ac:dyDescent="0.3">
      <c r="A6587">
        <v>52</v>
      </c>
      <c r="B6587" t="s">
        <v>757</v>
      </c>
      <c r="C6587" s="1">
        <v>44256</v>
      </c>
      <c r="D6587" t="s">
        <v>74</v>
      </c>
      <c r="E6587" t="str">
        <f t="shared" si="102"/>
        <v>2021/03</v>
      </c>
      <c r="F6587">
        <v>7243889.6213624403</v>
      </c>
      <c r="G6587">
        <v>0.12025711442717597</v>
      </c>
      <c r="H6587" t="s">
        <v>128</v>
      </c>
      <c r="I6587">
        <v>2021</v>
      </c>
      <c r="J6587" t="s">
        <v>761</v>
      </c>
      <c r="K6587">
        <v>7114659.5950162634</v>
      </c>
      <c r="L6587">
        <v>0.98216013314655237</v>
      </c>
      <c r="M6587" t="s">
        <v>33</v>
      </c>
    </row>
    <row r="6588" spans="1:13" x14ac:dyDescent="0.3">
      <c r="A6588">
        <v>52</v>
      </c>
      <c r="B6588" t="s">
        <v>757</v>
      </c>
      <c r="C6588" s="1">
        <v>44228</v>
      </c>
      <c r="D6588" t="s">
        <v>75</v>
      </c>
      <c r="E6588" t="str">
        <f t="shared" si="102"/>
        <v>2021/02</v>
      </c>
      <c r="F6588">
        <v>6423102.06197544</v>
      </c>
      <c r="G6588">
        <v>4.4476504594539376E-2</v>
      </c>
      <c r="H6588" t="s">
        <v>128</v>
      </c>
      <c r="I6588">
        <v>2021</v>
      </c>
      <c r="J6588" t="s">
        <v>761</v>
      </c>
      <c r="K6588">
        <v>7114659.5950162634</v>
      </c>
      <c r="L6588">
        <v>1.1076672184823004</v>
      </c>
      <c r="M6588" t="s">
        <v>33</v>
      </c>
    </row>
    <row r="6589" spans="1:13" x14ac:dyDescent="0.3">
      <c r="A6589">
        <v>52</v>
      </c>
      <c r="B6589" t="s">
        <v>757</v>
      </c>
      <c r="C6589" s="1">
        <v>44197</v>
      </c>
      <c r="D6589" t="s">
        <v>76</v>
      </c>
      <c r="E6589" t="str">
        <f t="shared" si="102"/>
        <v>2021/01</v>
      </c>
      <c r="F6589">
        <v>6143684.7458589096</v>
      </c>
      <c r="G6589">
        <v>-0.11705686130957471</v>
      </c>
      <c r="H6589" t="s">
        <v>128</v>
      </c>
      <c r="I6589">
        <v>2021</v>
      </c>
      <c r="J6589" t="s">
        <v>761</v>
      </c>
      <c r="K6589">
        <v>7114659.5950162634</v>
      </c>
      <c r="L6589">
        <v>1.1580443804203706</v>
      </c>
      <c r="M6589" t="s">
        <v>33</v>
      </c>
    </row>
    <row r="6590" spans="1:13" x14ac:dyDescent="0.3">
      <c r="A6590">
        <v>52</v>
      </c>
      <c r="B6590" t="s">
        <v>757</v>
      </c>
      <c r="C6590" s="1">
        <v>44166</v>
      </c>
      <c r="D6590" t="s">
        <v>77</v>
      </c>
      <c r="E6590" t="str">
        <f t="shared" si="102"/>
        <v>2020/12</v>
      </c>
      <c r="F6590">
        <v>6906628.1014668904</v>
      </c>
      <c r="G6590">
        <v>5.4235595862726325E-2</v>
      </c>
      <c r="H6590" t="s">
        <v>128</v>
      </c>
      <c r="I6590">
        <v>2020</v>
      </c>
      <c r="J6590" t="s">
        <v>762</v>
      </c>
      <c r="K6590">
        <v>7484070.6015912909</v>
      </c>
      <c r="L6590">
        <v>1.0836070064351313</v>
      </c>
      <c r="M6590" t="s">
        <v>33</v>
      </c>
    </row>
    <row r="6591" spans="1:13" x14ac:dyDescent="0.3">
      <c r="A6591">
        <v>52</v>
      </c>
      <c r="B6591" t="s">
        <v>757</v>
      </c>
      <c r="C6591" s="1">
        <v>44136</v>
      </c>
      <c r="D6591" t="s">
        <v>79</v>
      </c>
      <c r="E6591" t="str">
        <f t="shared" si="102"/>
        <v>2020/11</v>
      </c>
      <c r="F6591">
        <v>6542019.7566357497</v>
      </c>
      <c r="G6591">
        <v>0.24573010136121101</v>
      </c>
      <c r="H6591" t="s">
        <v>128</v>
      </c>
      <c r="I6591">
        <v>2020</v>
      </c>
      <c r="J6591" t="s">
        <v>762</v>
      </c>
      <c r="K6591">
        <v>7484070.6015912909</v>
      </c>
      <c r="L6591">
        <v>1.143999999999999</v>
      </c>
      <c r="M6591" t="s">
        <v>33</v>
      </c>
    </row>
    <row r="6592" spans="1:13" x14ac:dyDescent="0.3">
      <c r="A6592">
        <v>52</v>
      </c>
      <c r="B6592" t="s">
        <v>757</v>
      </c>
      <c r="C6592" s="1">
        <v>44105</v>
      </c>
      <c r="D6592" t="s">
        <v>80</v>
      </c>
      <c r="E6592" t="str">
        <f t="shared" si="102"/>
        <v>2020/10</v>
      </c>
      <c r="F6592">
        <v>5116731.4561220203</v>
      </c>
      <c r="G6592">
        <v>-8.399519611309246E-2</v>
      </c>
      <c r="H6592" t="s">
        <v>128</v>
      </c>
      <c r="I6592">
        <v>2020</v>
      </c>
      <c r="J6592" t="s">
        <v>762</v>
      </c>
      <c r="K6592">
        <v>7484070.6015912909</v>
      </c>
      <c r="L6592">
        <v>1.4626662872128686</v>
      </c>
      <c r="M6592" t="s">
        <v>33</v>
      </c>
    </row>
    <row r="6593" spans="1:13" x14ac:dyDescent="0.3">
      <c r="A6593">
        <v>52</v>
      </c>
      <c r="B6593" t="s">
        <v>757</v>
      </c>
      <c r="C6593" s="1">
        <v>44075</v>
      </c>
      <c r="D6593" t="s">
        <v>81</v>
      </c>
      <c r="E6593" t="str">
        <f t="shared" si="102"/>
        <v>2020/09</v>
      </c>
      <c r="F6593">
        <v>5565078.2394681098</v>
      </c>
      <c r="G6593">
        <v>-8.1247665360570001E-2</v>
      </c>
      <c r="H6593" t="s">
        <v>128</v>
      </c>
      <c r="I6593">
        <v>2020</v>
      </c>
      <c r="J6593" t="s">
        <v>762</v>
      </c>
      <c r="K6593">
        <v>7484070.6015912909</v>
      </c>
      <c r="L6593">
        <v>1.344827562084121</v>
      </c>
      <c r="M6593" t="s">
        <v>33</v>
      </c>
    </row>
    <row r="6594" spans="1:13" x14ac:dyDescent="0.3">
      <c r="A6594">
        <v>52</v>
      </c>
      <c r="B6594" t="s">
        <v>757</v>
      </c>
      <c r="C6594" s="1">
        <v>44044</v>
      </c>
      <c r="D6594" t="s">
        <v>82</v>
      </c>
      <c r="E6594" t="str">
        <f t="shared" si="102"/>
        <v>2020/08</v>
      </c>
      <c r="F6594">
        <v>6036103.6286714599</v>
      </c>
      <c r="G6594">
        <v>7.4374763036702346E-2</v>
      </c>
      <c r="H6594" t="s">
        <v>128</v>
      </c>
      <c r="I6594">
        <v>2020</v>
      </c>
      <c r="J6594" t="s">
        <v>762</v>
      </c>
      <c r="K6594">
        <v>7484070.6015912909</v>
      </c>
      <c r="L6594">
        <v>1.2398843793936862</v>
      </c>
      <c r="M6594" t="s">
        <v>33</v>
      </c>
    </row>
    <row r="6595" spans="1:13" x14ac:dyDescent="0.3">
      <c r="A6595">
        <v>52</v>
      </c>
      <c r="B6595" t="s">
        <v>757</v>
      </c>
      <c r="C6595" s="1">
        <v>44013</v>
      </c>
      <c r="D6595" t="s">
        <v>83</v>
      </c>
      <c r="E6595" t="str">
        <f t="shared" ref="E6595:E6658" si="103">TEXT(C6595,"yyyy/mm")</f>
        <v>2020/07</v>
      </c>
      <c r="F6595">
        <v>5603458.2184773302</v>
      </c>
      <c r="G6595">
        <v>-4.2364992757056893E-2</v>
      </c>
      <c r="H6595" t="s">
        <v>128</v>
      </c>
      <c r="I6595">
        <v>2020</v>
      </c>
      <c r="J6595" t="s">
        <v>762</v>
      </c>
      <c r="K6595">
        <v>7484070.6015912909</v>
      </c>
      <c r="L6595">
        <v>1.3356163836312129</v>
      </c>
      <c r="M6595" t="s">
        <v>33</v>
      </c>
    </row>
    <row r="6596" spans="1:13" x14ac:dyDescent="0.3">
      <c r="A6596">
        <v>52</v>
      </c>
      <c r="B6596" t="s">
        <v>757</v>
      </c>
      <c r="C6596" s="1">
        <v>43983</v>
      </c>
      <c r="D6596" t="s">
        <v>84</v>
      </c>
      <c r="E6596" t="str">
        <f t="shared" si="103"/>
        <v>2020/06</v>
      </c>
      <c r="F6596">
        <v>5845948.9776451103</v>
      </c>
      <c r="G6596">
        <v>0.17963942966386592</v>
      </c>
      <c r="H6596" t="s">
        <v>128</v>
      </c>
      <c r="I6596">
        <v>2020</v>
      </c>
      <c r="J6596" t="s">
        <v>762</v>
      </c>
      <c r="K6596">
        <v>7484070.6015912909</v>
      </c>
      <c r="L6596">
        <v>1.2802148342741875</v>
      </c>
      <c r="M6596" t="s">
        <v>33</v>
      </c>
    </row>
    <row r="6597" spans="1:13" x14ac:dyDescent="0.3">
      <c r="A6597">
        <v>52</v>
      </c>
      <c r="B6597" t="s">
        <v>757</v>
      </c>
      <c r="C6597" s="1">
        <v>43952</v>
      </c>
      <c r="D6597" t="s">
        <v>85</v>
      </c>
      <c r="E6597" t="str">
        <f t="shared" si="103"/>
        <v>2020/05</v>
      </c>
      <c r="F6597">
        <v>4884708.0017686104</v>
      </c>
      <c r="G6597">
        <v>5.69483420521434E-2</v>
      </c>
      <c r="H6597" t="s">
        <v>128</v>
      </c>
      <c r="I6597">
        <v>2020</v>
      </c>
      <c r="J6597" t="s">
        <v>762</v>
      </c>
      <c r="K6597">
        <v>7484070.6015912909</v>
      </c>
      <c r="L6597">
        <v>1.5321428832350934</v>
      </c>
      <c r="M6597" t="s">
        <v>33</v>
      </c>
    </row>
    <row r="6598" spans="1:13" x14ac:dyDescent="0.3">
      <c r="A6598">
        <v>52</v>
      </c>
      <c r="B6598" t="s">
        <v>757</v>
      </c>
      <c r="C6598" s="1">
        <v>43922</v>
      </c>
      <c r="D6598" t="s">
        <v>86</v>
      </c>
      <c r="E6598" t="str">
        <f t="shared" si="103"/>
        <v>2020/04</v>
      </c>
      <c r="F6598">
        <v>4614304.5684059896</v>
      </c>
      <c r="G6598">
        <v>0.16085241219045771</v>
      </c>
      <c r="H6598" t="s">
        <v>128</v>
      </c>
      <c r="I6598">
        <v>2020</v>
      </c>
      <c r="J6598" t="s">
        <v>762</v>
      </c>
      <c r="K6598">
        <v>7484070.6015912909</v>
      </c>
      <c r="L6598">
        <v>1.6219281780475669</v>
      </c>
      <c r="M6598" t="s">
        <v>33</v>
      </c>
    </row>
    <row r="6599" spans="1:13" x14ac:dyDescent="0.3">
      <c r="A6599">
        <v>52</v>
      </c>
      <c r="B6599" t="s">
        <v>757</v>
      </c>
      <c r="C6599" s="1">
        <v>43891</v>
      </c>
      <c r="D6599" t="s">
        <v>87</v>
      </c>
      <c r="E6599" t="str">
        <f t="shared" si="103"/>
        <v>2020/03</v>
      </c>
      <c r="F6599">
        <v>3928700.6782992901</v>
      </c>
      <c r="G6599">
        <v>-0.56845766063514103</v>
      </c>
      <c r="H6599" t="s">
        <v>128</v>
      </c>
      <c r="I6599">
        <v>2020</v>
      </c>
      <c r="J6599" t="s">
        <v>762</v>
      </c>
      <c r="K6599">
        <v>7484070.6015912909</v>
      </c>
      <c r="L6599">
        <v>1.9049734796368092</v>
      </c>
      <c r="M6599" t="s">
        <v>33</v>
      </c>
    </row>
    <row r="6600" spans="1:13" x14ac:dyDescent="0.3">
      <c r="A6600">
        <v>52</v>
      </c>
      <c r="B6600" t="s">
        <v>757</v>
      </c>
      <c r="C6600" s="1">
        <v>43862</v>
      </c>
      <c r="D6600" t="s">
        <v>88</v>
      </c>
      <c r="E6600" t="str">
        <f t="shared" si="103"/>
        <v>2020/02</v>
      </c>
      <c r="F6600">
        <v>6936285.6037510699</v>
      </c>
      <c r="G6600">
        <v>-0.1891725770281992</v>
      </c>
      <c r="H6600" t="s">
        <v>128</v>
      </c>
      <c r="I6600">
        <v>2020</v>
      </c>
      <c r="J6600" t="s">
        <v>762</v>
      </c>
      <c r="K6600">
        <v>7484070.6015912909</v>
      </c>
      <c r="L6600">
        <v>1.0789738239071334</v>
      </c>
      <c r="M6600" t="s">
        <v>33</v>
      </c>
    </row>
    <row r="6601" spans="1:13" x14ac:dyDescent="0.3">
      <c r="A6601">
        <v>52</v>
      </c>
      <c r="B6601" t="s">
        <v>757</v>
      </c>
      <c r="C6601" s="1">
        <v>43831</v>
      </c>
      <c r="D6601" t="s">
        <v>89</v>
      </c>
      <c r="E6601" t="str">
        <f t="shared" si="103"/>
        <v>2020/01</v>
      </c>
      <c r="F6601">
        <v>8380763.2698737904</v>
      </c>
      <c r="G6601">
        <v>3.50628823452123E-2</v>
      </c>
      <c r="H6601" t="s">
        <v>128</v>
      </c>
      <c r="I6601">
        <v>2020</v>
      </c>
      <c r="J6601" t="s">
        <v>762</v>
      </c>
      <c r="K6601">
        <v>7484070.6015912909</v>
      </c>
      <c r="L6601">
        <v>0.89300584691303386</v>
      </c>
      <c r="M6601" t="s">
        <v>33</v>
      </c>
    </row>
    <row r="6602" spans="1:13" x14ac:dyDescent="0.3">
      <c r="A6602">
        <v>52</v>
      </c>
      <c r="B6602" t="s">
        <v>757</v>
      </c>
      <c r="C6602" s="1">
        <v>43800</v>
      </c>
      <c r="D6602" t="s">
        <v>90</v>
      </c>
      <c r="E6602" t="str">
        <f t="shared" si="103"/>
        <v>2019/12</v>
      </c>
      <c r="F6602">
        <v>8092001.5457289601</v>
      </c>
      <c r="G6602">
        <v>5.0718977036728272E-3</v>
      </c>
      <c r="H6602" t="s">
        <v>128</v>
      </c>
      <c r="I6602">
        <v>2019</v>
      </c>
      <c r="J6602" t="s">
        <v>763</v>
      </c>
      <c r="K6602">
        <v>6724003.0302306106</v>
      </c>
      <c r="L6602">
        <v>0.83094435810873113</v>
      </c>
      <c r="M6602" t="s">
        <v>33</v>
      </c>
    </row>
    <row r="6603" spans="1:13" x14ac:dyDescent="0.3">
      <c r="A6603">
        <v>52</v>
      </c>
      <c r="B6603" t="s">
        <v>757</v>
      </c>
      <c r="C6603" s="1">
        <v>43770</v>
      </c>
      <c r="D6603" t="s">
        <v>92</v>
      </c>
      <c r="E6603" t="str">
        <f t="shared" si="103"/>
        <v>2019/11</v>
      </c>
      <c r="F6603">
        <v>8051063.6458489299</v>
      </c>
      <c r="G6603">
        <v>9.8790756631034621E-2</v>
      </c>
      <c r="H6603" t="s">
        <v>128</v>
      </c>
      <c r="I6603">
        <v>2019</v>
      </c>
      <c r="J6603" t="s">
        <v>763</v>
      </c>
      <c r="K6603">
        <v>6724003.0302306106</v>
      </c>
      <c r="L6603">
        <v>0.83516952864947946</v>
      </c>
      <c r="M6603" t="s">
        <v>33</v>
      </c>
    </row>
    <row r="6604" spans="1:13" x14ac:dyDescent="0.3">
      <c r="A6604">
        <v>31</v>
      </c>
      <c r="B6604" t="s">
        <v>764</v>
      </c>
      <c r="C6604" s="1">
        <v>45901</v>
      </c>
      <c r="D6604" t="s">
        <v>12</v>
      </c>
      <c r="E6604" t="str">
        <f t="shared" si="103"/>
        <v>2025/09</v>
      </c>
      <c r="F6604">
        <v>10072566.7840016</v>
      </c>
      <c r="G6604">
        <v>5.3867879693252581E-2</v>
      </c>
      <c r="H6604" t="s">
        <v>128</v>
      </c>
      <c r="I6604">
        <v>2025</v>
      </c>
      <c r="J6604" t="s">
        <v>765</v>
      </c>
      <c r="K6604">
        <v>3803971.3536269199</v>
      </c>
      <c r="L6604">
        <v>0.37765660285011177</v>
      </c>
      <c r="M6604" t="s">
        <v>15</v>
      </c>
    </row>
    <row r="6605" spans="1:13" x14ac:dyDescent="0.3">
      <c r="A6605">
        <v>31</v>
      </c>
      <c r="B6605" t="s">
        <v>764</v>
      </c>
      <c r="C6605" s="1">
        <v>45870</v>
      </c>
      <c r="D6605" t="s">
        <v>16</v>
      </c>
      <c r="E6605" t="str">
        <f t="shared" si="103"/>
        <v>2025/08</v>
      </c>
      <c r="F6605">
        <v>9544334.0830952302</v>
      </c>
      <c r="G6605">
        <v>-7.2324276780755042E-3</v>
      </c>
      <c r="H6605" t="s">
        <v>128</v>
      </c>
      <c r="I6605">
        <v>2025</v>
      </c>
      <c r="J6605" t="s">
        <v>765</v>
      </c>
      <c r="K6605">
        <v>3803971.3536269199</v>
      </c>
      <c r="L6605">
        <v>0.39855806811754968</v>
      </c>
      <c r="M6605" t="s">
        <v>15</v>
      </c>
    </row>
    <row r="6606" spans="1:13" x14ac:dyDescent="0.3">
      <c r="A6606">
        <v>31</v>
      </c>
      <c r="B6606" t="s">
        <v>764</v>
      </c>
      <c r="C6606" s="1">
        <v>45839</v>
      </c>
      <c r="D6606" t="s">
        <v>17</v>
      </c>
      <c r="E6606" t="str">
        <f t="shared" si="103"/>
        <v>2025/07</v>
      </c>
      <c r="F6606">
        <v>9613613.01453056</v>
      </c>
      <c r="G6606">
        <v>-1.8142998548808173E-2</v>
      </c>
      <c r="H6606" t="s">
        <v>128</v>
      </c>
      <c r="I6606">
        <v>2025</v>
      </c>
      <c r="J6606" t="s">
        <v>765</v>
      </c>
      <c r="K6606">
        <v>3803971.3536269199</v>
      </c>
      <c r="L6606">
        <v>0.3956859245194686</v>
      </c>
      <c r="M6606" t="s">
        <v>15</v>
      </c>
    </row>
    <row r="6607" spans="1:13" x14ac:dyDescent="0.3">
      <c r="A6607">
        <v>31</v>
      </c>
      <c r="B6607" t="s">
        <v>764</v>
      </c>
      <c r="C6607" s="1">
        <v>45809</v>
      </c>
      <c r="D6607" t="s">
        <v>18</v>
      </c>
      <c r="E6607" t="str">
        <f t="shared" si="103"/>
        <v>2025/06</v>
      </c>
      <c r="F6607">
        <v>9789624.6427641697</v>
      </c>
      <c r="G6607">
        <v>-5.4777933146271586E-2</v>
      </c>
      <c r="H6607" t="s">
        <v>128</v>
      </c>
      <c r="I6607">
        <v>2025</v>
      </c>
      <c r="J6607" t="s">
        <v>765</v>
      </c>
      <c r="K6607">
        <v>3803971.3536269199</v>
      </c>
      <c r="L6607">
        <v>0.38857172694956787</v>
      </c>
      <c r="M6607" t="s">
        <v>15</v>
      </c>
    </row>
    <row r="6608" spans="1:13" x14ac:dyDescent="0.3">
      <c r="A6608">
        <v>31</v>
      </c>
      <c r="B6608" t="s">
        <v>764</v>
      </c>
      <c r="C6608" s="1">
        <v>45778</v>
      </c>
      <c r="D6608" t="s">
        <v>19</v>
      </c>
      <c r="E6608" t="str">
        <f t="shared" si="103"/>
        <v>2025/05</v>
      </c>
      <c r="F6608">
        <v>10340839.4248411</v>
      </c>
      <c r="G6608">
        <v>-3.7875872352600502E-2</v>
      </c>
      <c r="H6608" t="s">
        <v>128</v>
      </c>
      <c r="I6608">
        <v>2025</v>
      </c>
      <c r="J6608" t="s">
        <v>765</v>
      </c>
      <c r="K6608">
        <v>3803971.3536269199</v>
      </c>
      <c r="L6608">
        <v>0.36785904870439207</v>
      </c>
      <c r="M6608" t="s">
        <v>15</v>
      </c>
    </row>
    <row r="6609" spans="1:13" x14ac:dyDescent="0.3">
      <c r="A6609">
        <v>31</v>
      </c>
      <c r="B6609" t="s">
        <v>764</v>
      </c>
      <c r="C6609" s="1">
        <v>45748</v>
      </c>
      <c r="D6609" t="s">
        <v>20</v>
      </c>
      <c r="E6609" t="str">
        <f t="shared" si="103"/>
        <v>2025/04</v>
      </c>
      <c r="F6609">
        <v>10740019.6686465</v>
      </c>
      <c r="G6609">
        <v>9.0455317203246469E-2</v>
      </c>
      <c r="H6609" t="s">
        <v>128</v>
      </c>
      <c r="I6609">
        <v>2025</v>
      </c>
      <c r="J6609" t="s">
        <v>765</v>
      </c>
      <c r="K6609">
        <v>3803971.3536269199</v>
      </c>
      <c r="L6609">
        <v>0.35418662823606467</v>
      </c>
      <c r="M6609" t="s">
        <v>15</v>
      </c>
    </row>
    <row r="6610" spans="1:13" x14ac:dyDescent="0.3">
      <c r="A6610">
        <v>31</v>
      </c>
      <c r="B6610" t="s">
        <v>764</v>
      </c>
      <c r="C6610" s="1">
        <v>45717</v>
      </c>
      <c r="D6610" t="s">
        <v>21</v>
      </c>
      <c r="E6610" t="str">
        <f t="shared" si="103"/>
        <v>2025/03</v>
      </c>
      <c r="F6610">
        <v>9811170.6936518997</v>
      </c>
      <c r="G6610">
        <v>3.2907624769372671E-3</v>
      </c>
      <c r="H6610" t="s">
        <v>128</v>
      </c>
      <c r="I6610">
        <v>2025</v>
      </c>
      <c r="J6610" t="s">
        <v>765</v>
      </c>
      <c r="K6610">
        <v>3803971.3536269199</v>
      </c>
      <c r="L6610">
        <v>0.38771839491980248</v>
      </c>
      <c r="M6610" t="s">
        <v>15</v>
      </c>
    </row>
    <row r="6611" spans="1:13" x14ac:dyDescent="0.3">
      <c r="A6611">
        <v>31</v>
      </c>
      <c r="B6611" t="s">
        <v>764</v>
      </c>
      <c r="C6611" s="1">
        <v>45689</v>
      </c>
      <c r="D6611" t="s">
        <v>22</v>
      </c>
      <c r="E6611" t="str">
        <f t="shared" si="103"/>
        <v>2025/02</v>
      </c>
      <c r="F6611">
        <v>9778937.5262154192</v>
      </c>
      <c r="G6611">
        <v>5.5113457226572203E-2</v>
      </c>
      <c r="H6611" t="s">
        <v>128</v>
      </c>
      <c r="I6611">
        <v>2025</v>
      </c>
      <c r="J6611" t="s">
        <v>765</v>
      </c>
      <c r="K6611">
        <v>3803971.3536269199</v>
      </c>
      <c r="L6611">
        <v>0.3889963856941735</v>
      </c>
      <c r="M6611" t="s">
        <v>15</v>
      </c>
    </row>
    <row r="6612" spans="1:13" x14ac:dyDescent="0.3">
      <c r="A6612">
        <v>31</v>
      </c>
      <c r="B6612" t="s">
        <v>764</v>
      </c>
      <c r="C6612" s="1">
        <v>45658</v>
      </c>
      <c r="D6612" t="s">
        <v>23</v>
      </c>
      <c r="E6612" t="str">
        <f t="shared" si="103"/>
        <v>2025/01</v>
      </c>
      <c r="F6612">
        <v>9254569.0740204491</v>
      </c>
      <c r="G6612">
        <v>-4.3210578736488106E-2</v>
      </c>
      <c r="H6612" t="s">
        <v>128</v>
      </c>
      <c r="I6612">
        <v>2025</v>
      </c>
      <c r="J6612" t="s">
        <v>765</v>
      </c>
      <c r="K6612">
        <v>3803971.3536269199</v>
      </c>
      <c r="L6612">
        <v>0.41103711293327311</v>
      </c>
      <c r="M6612" t="s">
        <v>15</v>
      </c>
    </row>
    <row r="6613" spans="1:13" x14ac:dyDescent="0.3">
      <c r="A6613">
        <v>31</v>
      </c>
      <c r="B6613" t="s">
        <v>764</v>
      </c>
      <c r="C6613" s="1">
        <v>45627</v>
      </c>
      <c r="D6613" t="s">
        <v>24</v>
      </c>
      <c r="E6613" t="str">
        <f t="shared" si="103"/>
        <v>2024/12</v>
      </c>
      <c r="F6613">
        <v>9663230.0134138893</v>
      </c>
      <c r="G6613">
        <v>-1.8912906531559349E-2</v>
      </c>
      <c r="H6613" t="s">
        <v>128</v>
      </c>
      <c r="I6613">
        <v>2024</v>
      </c>
      <c r="J6613" t="s">
        <v>766</v>
      </c>
      <c r="K6613">
        <v>3570276.6379004712</v>
      </c>
      <c r="L6613">
        <v>0.36947031509592937</v>
      </c>
      <c r="M6613" t="s">
        <v>15</v>
      </c>
    </row>
    <row r="6614" spans="1:13" x14ac:dyDescent="0.3">
      <c r="A6614">
        <v>31</v>
      </c>
      <c r="B6614" t="s">
        <v>764</v>
      </c>
      <c r="C6614" s="1">
        <v>45597</v>
      </c>
      <c r="D6614" t="s">
        <v>26</v>
      </c>
      <c r="E6614" t="str">
        <f t="shared" si="103"/>
        <v>2024/11</v>
      </c>
      <c r="F6614">
        <v>9847728.9858168103</v>
      </c>
      <c r="G6614">
        <v>1.8194369740698314E-2</v>
      </c>
      <c r="H6614" t="s">
        <v>128</v>
      </c>
      <c r="I6614">
        <v>2024</v>
      </c>
      <c r="J6614" t="s">
        <v>766</v>
      </c>
      <c r="K6614">
        <v>3570276.6379004712</v>
      </c>
      <c r="L6614">
        <v>0.36254822234065959</v>
      </c>
      <c r="M6614" t="s">
        <v>15</v>
      </c>
    </row>
    <row r="6615" spans="1:13" x14ac:dyDescent="0.3">
      <c r="A6615">
        <v>31</v>
      </c>
      <c r="B6615" t="s">
        <v>764</v>
      </c>
      <c r="C6615" s="1">
        <v>45566</v>
      </c>
      <c r="D6615" t="s">
        <v>27</v>
      </c>
      <c r="E6615" t="str">
        <f t="shared" si="103"/>
        <v>2024/10</v>
      </c>
      <c r="F6615">
        <v>9670175.8948339093</v>
      </c>
      <c r="G6615">
        <v>8.5933328347833696E-3</v>
      </c>
      <c r="H6615" t="s">
        <v>128</v>
      </c>
      <c r="I6615">
        <v>2024</v>
      </c>
      <c r="J6615" t="s">
        <v>766</v>
      </c>
      <c r="K6615">
        <v>3570276.6379004712</v>
      </c>
      <c r="L6615">
        <v>0.36920493243642211</v>
      </c>
      <c r="M6615" t="s">
        <v>15</v>
      </c>
    </row>
    <row r="6616" spans="1:13" x14ac:dyDescent="0.3">
      <c r="A6616">
        <v>31</v>
      </c>
      <c r="B6616" t="s">
        <v>764</v>
      </c>
      <c r="C6616" s="1">
        <v>45536</v>
      </c>
      <c r="D6616" t="s">
        <v>28</v>
      </c>
      <c r="E6616" t="str">
        <f t="shared" si="103"/>
        <v>2024/09</v>
      </c>
      <c r="F6616">
        <v>9587432.8831002191</v>
      </c>
      <c r="G6616">
        <v>8.5574043309401743E-2</v>
      </c>
      <c r="H6616" t="s">
        <v>128</v>
      </c>
      <c r="I6616">
        <v>2024</v>
      </c>
      <c r="J6616" t="s">
        <v>766</v>
      </c>
      <c r="K6616">
        <v>3570276.6379004712</v>
      </c>
      <c r="L6616">
        <v>0.372391304474611</v>
      </c>
      <c r="M6616" t="s">
        <v>15</v>
      </c>
    </row>
    <row r="6617" spans="1:13" x14ac:dyDescent="0.3">
      <c r="A6617">
        <v>31</v>
      </c>
      <c r="B6617" t="s">
        <v>764</v>
      </c>
      <c r="C6617" s="1">
        <v>45505</v>
      </c>
      <c r="D6617" t="s">
        <v>29</v>
      </c>
      <c r="E6617" t="str">
        <f t="shared" si="103"/>
        <v>2024/08</v>
      </c>
      <c r="F6617">
        <v>8801121.2038842905</v>
      </c>
      <c r="G6617">
        <v>4.1467588881125214E-2</v>
      </c>
      <c r="H6617" t="s">
        <v>128</v>
      </c>
      <c r="I6617">
        <v>2024</v>
      </c>
      <c r="J6617" t="s">
        <v>766</v>
      </c>
      <c r="K6617">
        <v>3570276.6379004712</v>
      </c>
      <c r="L6617">
        <v>0.40566156915607116</v>
      </c>
      <c r="M6617" t="s">
        <v>15</v>
      </c>
    </row>
    <row r="6618" spans="1:13" x14ac:dyDescent="0.3">
      <c r="A6618">
        <v>31</v>
      </c>
      <c r="B6618" t="s">
        <v>764</v>
      </c>
      <c r="C6618" s="1">
        <v>45474</v>
      </c>
      <c r="D6618" t="s">
        <v>30</v>
      </c>
      <c r="E6618" t="str">
        <f t="shared" si="103"/>
        <v>2024/07</v>
      </c>
      <c r="F6618">
        <v>8443623.4400542993</v>
      </c>
      <c r="G6618">
        <v>0.13737231367139338</v>
      </c>
      <c r="H6618" t="s">
        <v>128</v>
      </c>
      <c r="I6618">
        <v>2024</v>
      </c>
      <c r="J6618" t="s">
        <v>766</v>
      </c>
      <c r="K6618">
        <v>3570276.6379004712</v>
      </c>
      <c r="L6618">
        <v>0.42283702763958309</v>
      </c>
      <c r="M6618" t="s">
        <v>15</v>
      </c>
    </row>
    <row r="6619" spans="1:13" x14ac:dyDescent="0.3">
      <c r="A6619">
        <v>31</v>
      </c>
      <c r="B6619" t="s">
        <v>764</v>
      </c>
      <c r="C6619" s="1">
        <v>45444</v>
      </c>
      <c r="D6619" t="s">
        <v>31</v>
      </c>
      <c r="E6619" t="str">
        <f t="shared" si="103"/>
        <v>2024/06</v>
      </c>
      <c r="F6619">
        <v>7359847.5583681399</v>
      </c>
      <c r="G6619">
        <v>-5.1921438875698792E-2</v>
      </c>
      <c r="H6619" t="s">
        <v>128</v>
      </c>
      <c r="I6619">
        <v>2024</v>
      </c>
      <c r="J6619" t="s">
        <v>766</v>
      </c>
      <c r="K6619">
        <v>3570276.6379004712</v>
      </c>
      <c r="L6619">
        <v>0.48510198201606364</v>
      </c>
      <c r="M6619" t="s">
        <v>15</v>
      </c>
    </row>
    <row r="6620" spans="1:13" x14ac:dyDescent="0.3">
      <c r="A6620">
        <v>31</v>
      </c>
      <c r="B6620" t="s">
        <v>764</v>
      </c>
      <c r="C6620" s="1">
        <v>45413</v>
      </c>
      <c r="D6620" t="s">
        <v>32</v>
      </c>
      <c r="E6620" t="str">
        <f t="shared" si="103"/>
        <v>2024/05</v>
      </c>
      <c r="F6620">
        <v>7752075.8508637501</v>
      </c>
      <c r="G6620">
        <v>0.16883434947666046</v>
      </c>
      <c r="H6620" t="s">
        <v>128</v>
      </c>
      <c r="I6620">
        <v>2024</v>
      </c>
      <c r="J6620" t="s">
        <v>766</v>
      </c>
      <c r="K6620">
        <v>3570276.6379004712</v>
      </c>
      <c r="L6620">
        <v>0.46055749538398344</v>
      </c>
      <c r="M6620" t="s">
        <v>15</v>
      </c>
    </row>
    <row r="6621" spans="1:13" x14ac:dyDescent="0.3">
      <c r="A6621">
        <v>31</v>
      </c>
      <c r="B6621" t="s">
        <v>764</v>
      </c>
      <c r="C6621" s="1">
        <v>45383</v>
      </c>
      <c r="D6621" t="s">
        <v>34</v>
      </c>
      <c r="E6621" t="str">
        <f t="shared" si="103"/>
        <v>2024/04</v>
      </c>
      <c r="F6621">
        <v>6547781.6294010105</v>
      </c>
      <c r="G6621">
        <v>-3.0949161499514915E-2</v>
      </c>
      <c r="H6621" t="s">
        <v>128</v>
      </c>
      <c r="I6621">
        <v>2024</v>
      </c>
      <c r="J6621" t="s">
        <v>766</v>
      </c>
      <c r="K6621">
        <v>3570276.6379004712</v>
      </c>
      <c r="L6621">
        <v>0.54526507449013373</v>
      </c>
      <c r="M6621" t="s">
        <v>15</v>
      </c>
    </row>
    <row r="6622" spans="1:13" x14ac:dyDescent="0.3">
      <c r="A6622">
        <v>31</v>
      </c>
      <c r="B6622" t="s">
        <v>764</v>
      </c>
      <c r="C6622" s="1">
        <v>45352</v>
      </c>
      <c r="D6622" t="s">
        <v>35</v>
      </c>
      <c r="E6622" t="str">
        <f t="shared" si="103"/>
        <v>2024/03</v>
      </c>
      <c r="F6622">
        <v>6753598.4817942604</v>
      </c>
      <c r="G6622">
        <v>0.14150883045519186</v>
      </c>
      <c r="H6622" t="s">
        <v>128</v>
      </c>
      <c r="I6622">
        <v>2024</v>
      </c>
      <c r="J6622" t="s">
        <v>766</v>
      </c>
      <c r="K6622">
        <v>3570276.6379004712</v>
      </c>
      <c r="L6622">
        <v>0.5286480455604371</v>
      </c>
      <c r="M6622" t="s">
        <v>15</v>
      </c>
    </row>
    <row r="6623" spans="1:13" x14ac:dyDescent="0.3">
      <c r="A6623">
        <v>31</v>
      </c>
      <c r="B6623" t="s">
        <v>764</v>
      </c>
      <c r="C6623" s="1">
        <v>45323</v>
      </c>
      <c r="D6623" t="s">
        <v>36</v>
      </c>
      <c r="E6623" t="str">
        <f t="shared" si="103"/>
        <v>2024/02</v>
      </c>
      <c r="F6623">
        <v>5862444.3476630803</v>
      </c>
      <c r="G6623">
        <v>-4.3215136785858879E-2</v>
      </c>
      <c r="H6623" t="s">
        <v>128</v>
      </c>
      <c r="I6623">
        <v>2024</v>
      </c>
      <c r="J6623" t="s">
        <v>766</v>
      </c>
      <c r="K6623">
        <v>3570276.6379004712</v>
      </c>
      <c r="L6623">
        <v>0.60900819285792873</v>
      </c>
      <c r="M6623" t="s">
        <v>15</v>
      </c>
    </row>
    <row r="6624" spans="1:13" x14ac:dyDescent="0.3">
      <c r="A6624">
        <v>31</v>
      </c>
      <c r="B6624" t="s">
        <v>764</v>
      </c>
      <c r="C6624" s="1">
        <v>45292</v>
      </c>
      <c r="D6624" t="s">
        <v>37</v>
      </c>
      <c r="E6624" t="str">
        <f t="shared" si="103"/>
        <v>2024/01</v>
      </c>
      <c r="F6624">
        <v>6121344.5957302302</v>
      </c>
      <c r="G6624">
        <v>-0.11159485939475958</v>
      </c>
      <c r="H6624" t="s">
        <v>128</v>
      </c>
      <c r="I6624">
        <v>2024</v>
      </c>
      <c r="J6624" t="s">
        <v>766</v>
      </c>
      <c r="K6624">
        <v>3570276.6379004712</v>
      </c>
      <c r="L6624">
        <v>0.58325039246946109</v>
      </c>
      <c r="M6624" t="s">
        <v>15</v>
      </c>
    </row>
    <row r="6625" spans="1:13" x14ac:dyDescent="0.3">
      <c r="A6625">
        <v>31</v>
      </c>
      <c r="B6625" t="s">
        <v>764</v>
      </c>
      <c r="C6625" s="1">
        <v>45261</v>
      </c>
      <c r="D6625" t="s">
        <v>38</v>
      </c>
      <c r="E6625" t="str">
        <f t="shared" si="103"/>
        <v>2023/12</v>
      </c>
      <c r="F6625">
        <v>6844029.2988302801</v>
      </c>
      <c r="G6625">
        <v>7.9885393744529354E-2</v>
      </c>
      <c r="H6625" t="s">
        <v>128</v>
      </c>
      <c r="I6625">
        <v>2023</v>
      </c>
      <c r="J6625" t="s">
        <v>767</v>
      </c>
      <c r="K6625">
        <v>3477229.0898500918</v>
      </c>
      <c r="L6625">
        <v>0.50806753420012218</v>
      </c>
      <c r="M6625" t="s">
        <v>15</v>
      </c>
    </row>
    <row r="6626" spans="1:13" x14ac:dyDescent="0.3">
      <c r="A6626">
        <v>31</v>
      </c>
      <c r="B6626" t="s">
        <v>764</v>
      </c>
      <c r="C6626" s="1">
        <v>45231</v>
      </c>
      <c r="D6626" t="s">
        <v>40</v>
      </c>
      <c r="E6626" t="str">
        <f t="shared" si="103"/>
        <v>2023/11</v>
      </c>
      <c r="F6626">
        <v>6318559.4258407904</v>
      </c>
      <c r="G6626">
        <v>0.14865394565829865</v>
      </c>
      <c r="H6626" t="s">
        <v>128</v>
      </c>
      <c r="I6626">
        <v>2023</v>
      </c>
      <c r="J6626" t="s">
        <v>767</v>
      </c>
      <c r="K6626">
        <v>3477229.0898500918</v>
      </c>
      <c r="L6626">
        <v>0.5503199155854086</v>
      </c>
      <c r="M6626" t="s">
        <v>15</v>
      </c>
    </row>
    <row r="6627" spans="1:13" x14ac:dyDescent="0.3">
      <c r="A6627">
        <v>31</v>
      </c>
      <c r="B6627" t="s">
        <v>764</v>
      </c>
      <c r="C6627" s="1">
        <v>45200</v>
      </c>
      <c r="D6627" t="s">
        <v>41</v>
      </c>
      <c r="E6627" t="str">
        <f t="shared" si="103"/>
        <v>2023/10</v>
      </c>
      <c r="F6627">
        <v>5445759.8547626399</v>
      </c>
      <c r="G6627">
        <v>-8.7326974110990857E-2</v>
      </c>
      <c r="H6627" t="s">
        <v>128</v>
      </c>
      <c r="I6627">
        <v>2023</v>
      </c>
      <c r="J6627" t="s">
        <v>767</v>
      </c>
      <c r="K6627">
        <v>3477229.0898500918</v>
      </c>
      <c r="L6627">
        <v>0.63852046042923627</v>
      </c>
      <c r="M6627" t="s">
        <v>15</v>
      </c>
    </row>
    <row r="6628" spans="1:13" x14ac:dyDescent="0.3">
      <c r="A6628">
        <v>31</v>
      </c>
      <c r="B6628" t="s">
        <v>764</v>
      </c>
      <c r="C6628" s="1">
        <v>45170</v>
      </c>
      <c r="D6628" t="s">
        <v>42</v>
      </c>
      <c r="E6628" t="str">
        <f t="shared" si="103"/>
        <v>2023/09</v>
      </c>
      <c r="F6628">
        <v>5942704.1368669104</v>
      </c>
      <c r="G6628">
        <v>4.2448294462823007E-2</v>
      </c>
      <c r="H6628" t="s">
        <v>128</v>
      </c>
      <c r="I6628">
        <v>2023</v>
      </c>
      <c r="J6628" t="s">
        <v>767</v>
      </c>
      <c r="K6628">
        <v>3477229.0898500918</v>
      </c>
      <c r="L6628">
        <v>0.58512572892167292</v>
      </c>
      <c r="M6628" t="s">
        <v>15</v>
      </c>
    </row>
    <row r="6629" spans="1:13" x14ac:dyDescent="0.3">
      <c r="A6629">
        <v>31</v>
      </c>
      <c r="B6629" t="s">
        <v>764</v>
      </c>
      <c r="C6629" s="1">
        <v>45139</v>
      </c>
      <c r="D6629" t="s">
        <v>43</v>
      </c>
      <c r="E6629" t="str">
        <f t="shared" si="103"/>
        <v>2023/08</v>
      </c>
      <c r="F6629">
        <v>5695725.4771170197</v>
      </c>
      <c r="G6629">
        <v>9.4854041458815569E-2</v>
      </c>
      <c r="H6629" t="s">
        <v>128</v>
      </c>
      <c r="I6629">
        <v>2023</v>
      </c>
      <c r="J6629" t="s">
        <v>767</v>
      </c>
      <c r="K6629">
        <v>3477229.0898500918</v>
      </c>
      <c r="L6629">
        <v>0.61049801361040057</v>
      </c>
      <c r="M6629" t="s">
        <v>15</v>
      </c>
    </row>
    <row r="6630" spans="1:13" x14ac:dyDescent="0.3">
      <c r="A6630">
        <v>31</v>
      </c>
      <c r="B6630" t="s">
        <v>764</v>
      </c>
      <c r="C6630" s="1">
        <v>45108</v>
      </c>
      <c r="D6630" t="s">
        <v>44</v>
      </c>
      <c r="E6630" t="str">
        <f t="shared" si="103"/>
        <v>2023/07</v>
      </c>
      <c r="F6630">
        <v>5180294.6441229898</v>
      </c>
      <c r="G6630">
        <v>6.8196865197798009E-2</v>
      </c>
      <c r="H6630" t="s">
        <v>128</v>
      </c>
      <c r="I6630">
        <v>2023</v>
      </c>
      <c r="J6630" t="s">
        <v>767</v>
      </c>
      <c r="K6630">
        <v>3477229.0898500918</v>
      </c>
      <c r="L6630">
        <v>0.67124156611342278</v>
      </c>
      <c r="M6630" t="s">
        <v>15</v>
      </c>
    </row>
    <row r="6631" spans="1:13" x14ac:dyDescent="0.3">
      <c r="A6631">
        <v>31</v>
      </c>
      <c r="B6631" t="s">
        <v>764</v>
      </c>
      <c r="C6631" s="1">
        <v>45078</v>
      </c>
      <c r="D6631" t="s">
        <v>45</v>
      </c>
      <c r="E6631" t="str">
        <f t="shared" si="103"/>
        <v>2023/06</v>
      </c>
      <c r="F6631">
        <v>4838791.84400234</v>
      </c>
      <c r="G6631">
        <v>7.9241584231586601E-2</v>
      </c>
      <c r="H6631" t="s">
        <v>128</v>
      </c>
      <c r="I6631">
        <v>2023</v>
      </c>
      <c r="J6631" t="s">
        <v>767</v>
      </c>
      <c r="K6631">
        <v>3477229.0898500918</v>
      </c>
      <c r="L6631">
        <v>0.71861514236453494</v>
      </c>
      <c r="M6631" t="s">
        <v>15</v>
      </c>
    </row>
    <row r="6632" spans="1:13" x14ac:dyDescent="0.3">
      <c r="A6632">
        <v>31</v>
      </c>
      <c r="B6632" t="s">
        <v>764</v>
      </c>
      <c r="C6632" s="1">
        <v>45047</v>
      </c>
      <c r="D6632" t="s">
        <v>46</v>
      </c>
      <c r="E6632" t="str">
        <f t="shared" si="103"/>
        <v>2023/05</v>
      </c>
      <c r="F6632">
        <v>4470156.8000855502</v>
      </c>
      <c r="G6632">
        <v>8.3328767319977265E-2</v>
      </c>
      <c r="H6632" t="s">
        <v>128</v>
      </c>
      <c r="I6632">
        <v>2023</v>
      </c>
      <c r="J6632" t="s">
        <v>767</v>
      </c>
      <c r="K6632">
        <v>3477229.0898500918</v>
      </c>
      <c r="L6632">
        <v>0.77787631292565496</v>
      </c>
      <c r="M6632" t="s">
        <v>33</v>
      </c>
    </row>
    <row r="6633" spans="1:13" x14ac:dyDescent="0.3">
      <c r="A6633">
        <v>31</v>
      </c>
      <c r="B6633" t="s">
        <v>764</v>
      </c>
      <c r="C6633" s="1">
        <v>45017</v>
      </c>
      <c r="D6633" t="s">
        <v>47</v>
      </c>
      <c r="E6633" t="str">
        <f t="shared" si="103"/>
        <v>2023/04</v>
      </c>
      <c r="F6633">
        <v>4112761.5753174098</v>
      </c>
      <c r="G6633">
        <v>-1.5964276331965253E-2</v>
      </c>
      <c r="H6633" t="s">
        <v>128</v>
      </c>
      <c r="I6633">
        <v>2023</v>
      </c>
      <c r="J6633" t="s">
        <v>767</v>
      </c>
      <c r="K6633">
        <v>3477229.0898500918</v>
      </c>
      <c r="L6633">
        <v>0.84547305409546636</v>
      </c>
      <c r="M6633" t="s">
        <v>33</v>
      </c>
    </row>
    <row r="6634" spans="1:13" x14ac:dyDescent="0.3">
      <c r="A6634">
        <v>31</v>
      </c>
      <c r="B6634" t="s">
        <v>764</v>
      </c>
      <c r="C6634" s="1">
        <v>44986</v>
      </c>
      <c r="D6634" t="s">
        <v>48</v>
      </c>
      <c r="E6634" t="str">
        <f t="shared" si="103"/>
        <v>2023/03</v>
      </c>
      <c r="F6634">
        <v>4178945.7229796601</v>
      </c>
      <c r="G6634">
        <v>4.2828505265852759E-2</v>
      </c>
      <c r="H6634" t="s">
        <v>128</v>
      </c>
      <c r="I6634">
        <v>2023</v>
      </c>
      <c r="J6634" t="s">
        <v>767</v>
      </c>
      <c r="K6634">
        <v>3477229.0898500918</v>
      </c>
      <c r="L6634">
        <v>0.83208285542669547</v>
      </c>
      <c r="M6634" t="s">
        <v>33</v>
      </c>
    </row>
    <row r="6635" spans="1:13" x14ac:dyDescent="0.3">
      <c r="A6635">
        <v>31</v>
      </c>
      <c r="B6635" t="s">
        <v>764</v>
      </c>
      <c r="C6635" s="1">
        <v>44958</v>
      </c>
      <c r="D6635" t="s">
        <v>49</v>
      </c>
      <c r="E6635" t="str">
        <f t="shared" si="103"/>
        <v>2023/02</v>
      </c>
      <c r="F6635">
        <v>4003746.2690435098</v>
      </c>
      <c r="G6635">
        <v>9.2945837064054695E-2</v>
      </c>
      <c r="H6635" t="s">
        <v>128</v>
      </c>
      <c r="I6635">
        <v>2023</v>
      </c>
      <c r="J6635" t="s">
        <v>767</v>
      </c>
      <c r="K6635">
        <v>3477229.0898500918</v>
      </c>
      <c r="L6635">
        <v>0.86849386953804086</v>
      </c>
      <c r="M6635" t="s">
        <v>33</v>
      </c>
    </row>
    <row r="6636" spans="1:13" x14ac:dyDescent="0.3">
      <c r="A6636">
        <v>31</v>
      </c>
      <c r="B6636" t="s">
        <v>764</v>
      </c>
      <c r="C6636" s="1">
        <v>44927</v>
      </c>
      <c r="D6636" t="s">
        <v>50</v>
      </c>
      <c r="E6636" t="str">
        <f t="shared" si="103"/>
        <v>2023/01</v>
      </c>
      <c r="F6636">
        <v>3648385.1790887299</v>
      </c>
      <c r="G6636">
        <v>0.2214542725124799</v>
      </c>
      <c r="H6636" t="s">
        <v>128</v>
      </c>
      <c r="I6636">
        <v>2023</v>
      </c>
      <c r="J6636" t="s">
        <v>767</v>
      </c>
      <c r="K6636">
        <v>3477229.0898500918</v>
      </c>
      <c r="L6636">
        <v>0.95308716573577679</v>
      </c>
      <c r="M6636" t="s">
        <v>33</v>
      </c>
    </row>
    <row r="6637" spans="1:13" x14ac:dyDescent="0.3">
      <c r="A6637">
        <v>31</v>
      </c>
      <c r="B6637" t="s">
        <v>764</v>
      </c>
      <c r="C6637" s="1">
        <v>44896</v>
      </c>
      <c r="D6637" t="s">
        <v>51</v>
      </c>
      <c r="E6637" t="str">
        <f t="shared" si="103"/>
        <v>2022/12</v>
      </c>
      <c r="F6637">
        <v>2923642.8219163702</v>
      </c>
      <c r="G6637">
        <v>2.27817915079787E-2</v>
      </c>
      <c r="H6637" t="s">
        <v>128</v>
      </c>
      <c r="I6637">
        <v>2022</v>
      </c>
      <c r="J6637" t="s">
        <v>768</v>
      </c>
      <c r="K6637">
        <v>3823315.5269951392</v>
      </c>
      <c r="L6637">
        <v>1.3077231932487079</v>
      </c>
      <c r="M6637" t="s">
        <v>33</v>
      </c>
    </row>
    <row r="6638" spans="1:13" x14ac:dyDescent="0.3">
      <c r="A6638">
        <v>31</v>
      </c>
      <c r="B6638" t="s">
        <v>764</v>
      </c>
      <c r="C6638" s="1">
        <v>44866</v>
      </c>
      <c r="D6638" t="s">
        <v>53</v>
      </c>
      <c r="E6638" t="str">
        <f t="shared" si="103"/>
        <v>2022/11</v>
      </c>
      <c r="F6638">
        <v>2857789.97182036</v>
      </c>
      <c r="G6638">
        <v>0.13336905891635017</v>
      </c>
      <c r="H6638" t="s">
        <v>128</v>
      </c>
      <c r="I6638">
        <v>2022</v>
      </c>
      <c r="J6638" t="s">
        <v>768</v>
      </c>
      <c r="K6638">
        <v>3823315.5269951392</v>
      </c>
      <c r="L6638">
        <v>1.3378574229371227</v>
      </c>
      <c r="M6638" t="s">
        <v>33</v>
      </c>
    </row>
    <row r="6639" spans="1:13" x14ac:dyDescent="0.3">
      <c r="A6639">
        <v>31</v>
      </c>
      <c r="B6639" t="s">
        <v>764</v>
      </c>
      <c r="C6639" s="1">
        <v>44835</v>
      </c>
      <c r="D6639" t="s">
        <v>54</v>
      </c>
      <c r="E6639" t="str">
        <f t="shared" si="103"/>
        <v>2022/10</v>
      </c>
      <c r="F6639">
        <v>2500972.1844802401</v>
      </c>
      <c r="G6639">
        <v>6.6994727814452829E-2</v>
      </c>
      <c r="H6639" t="s">
        <v>128</v>
      </c>
      <c r="I6639">
        <v>2022</v>
      </c>
      <c r="J6639" t="s">
        <v>768</v>
      </c>
      <c r="K6639">
        <v>3823315.5269951392</v>
      </c>
      <c r="L6639">
        <v>1.5287317270942431</v>
      </c>
      <c r="M6639" t="s">
        <v>33</v>
      </c>
    </row>
    <row r="6640" spans="1:13" x14ac:dyDescent="0.3">
      <c r="A6640">
        <v>31</v>
      </c>
      <c r="B6640" t="s">
        <v>764</v>
      </c>
      <c r="C6640" s="1">
        <v>44805</v>
      </c>
      <c r="D6640" t="s">
        <v>55</v>
      </c>
      <c r="E6640" t="str">
        <f t="shared" si="103"/>
        <v>2022/09</v>
      </c>
      <c r="F6640">
        <v>2338909.5167351202</v>
      </c>
      <c r="G6640">
        <v>-0.21131520415160973</v>
      </c>
      <c r="H6640" t="s">
        <v>128</v>
      </c>
      <c r="I6640">
        <v>2022</v>
      </c>
      <c r="J6640" t="s">
        <v>768</v>
      </c>
      <c r="K6640">
        <v>3823315.5269951392</v>
      </c>
      <c r="L6640">
        <v>1.6346573048845852</v>
      </c>
      <c r="M6640" t="s">
        <v>33</v>
      </c>
    </row>
    <row r="6641" spans="1:13" x14ac:dyDescent="0.3">
      <c r="A6641">
        <v>31</v>
      </c>
      <c r="B6641" t="s">
        <v>764</v>
      </c>
      <c r="C6641" s="1">
        <v>44774</v>
      </c>
      <c r="D6641" t="s">
        <v>56</v>
      </c>
      <c r="E6641" t="str">
        <f t="shared" si="103"/>
        <v>2022/08</v>
      </c>
      <c r="F6641">
        <v>2889258.8224486499</v>
      </c>
      <c r="G6641">
        <v>-0.13521799488742073</v>
      </c>
      <c r="H6641" t="s">
        <v>128</v>
      </c>
      <c r="I6641">
        <v>2022</v>
      </c>
      <c r="J6641" t="s">
        <v>768</v>
      </c>
      <c r="K6641">
        <v>3823315.5269951392</v>
      </c>
      <c r="L6641">
        <v>1.3232859227733966</v>
      </c>
      <c r="M6641" t="s">
        <v>33</v>
      </c>
    </row>
    <row r="6642" spans="1:13" x14ac:dyDescent="0.3">
      <c r="A6642">
        <v>31</v>
      </c>
      <c r="B6642" t="s">
        <v>764</v>
      </c>
      <c r="C6642" s="1">
        <v>44743</v>
      </c>
      <c r="D6642" t="s">
        <v>57</v>
      </c>
      <c r="E6642" t="str">
        <f t="shared" si="103"/>
        <v>2022/07</v>
      </c>
      <c r="F6642">
        <v>3307583.9596115402</v>
      </c>
      <c r="G6642">
        <v>3.2026997077227441E-2</v>
      </c>
      <c r="H6642" t="s">
        <v>128</v>
      </c>
      <c r="I6642">
        <v>2022</v>
      </c>
      <c r="J6642" t="s">
        <v>768</v>
      </c>
      <c r="K6642">
        <v>3823315.5269951392</v>
      </c>
      <c r="L6642">
        <v>1.1559239534600263</v>
      </c>
      <c r="M6642" t="s">
        <v>33</v>
      </c>
    </row>
    <row r="6643" spans="1:13" x14ac:dyDescent="0.3">
      <c r="A6643">
        <v>31</v>
      </c>
      <c r="B6643" t="s">
        <v>764</v>
      </c>
      <c r="C6643" s="1">
        <v>44713</v>
      </c>
      <c r="D6643" t="s">
        <v>58</v>
      </c>
      <c r="E6643" t="str">
        <f t="shared" si="103"/>
        <v>2022/06</v>
      </c>
      <c r="F6643">
        <v>3203330.3539390299</v>
      </c>
      <c r="G6643">
        <v>-0.1006465295229708</v>
      </c>
      <c r="H6643" t="s">
        <v>128</v>
      </c>
      <c r="I6643">
        <v>2022</v>
      </c>
      <c r="J6643" t="s">
        <v>768</v>
      </c>
      <c r="K6643">
        <v>3823315.5269951392</v>
      </c>
      <c r="L6643">
        <v>1.1935439385119095</v>
      </c>
      <c r="M6643" t="s">
        <v>33</v>
      </c>
    </row>
    <row r="6644" spans="1:13" x14ac:dyDescent="0.3">
      <c r="A6644">
        <v>31</v>
      </c>
      <c r="B6644" t="s">
        <v>764</v>
      </c>
      <c r="C6644" s="1">
        <v>44682</v>
      </c>
      <c r="D6644" t="s">
        <v>59</v>
      </c>
      <c r="E6644" t="str">
        <f t="shared" si="103"/>
        <v>2022/05</v>
      </c>
      <c r="F6644">
        <v>3542517.1498580999</v>
      </c>
      <c r="G6644">
        <v>8.4194376742094471E-2</v>
      </c>
      <c r="H6644" t="s">
        <v>128</v>
      </c>
      <c r="I6644">
        <v>2022</v>
      </c>
      <c r="J6644" t="s">
        <v>768</v>
      </c>
      <c r="K6644">
        <v>3823315.5269951392</v>
      </c>
      <c r="L6644">
        <v>1.0792652131968612</v>
      </c>
      <c r="M6644" t="s">
        <v>33</v>
      </c>
    </row>
    <row r="6645" spans="1:13" x14ac:dyDescent="0.3">
      <c r="A6645">
        <v>31</v>
      </c>
      <c r="B6645" t="s">
        <v>764</v>
      </c>
      <c r="C6645" s="1">
        <v>44652</v>
      </c>
      <c r="D6645" t="s">
        <v>60</v>
      </c>
      <c r="E6645" t="str">
        <f t="shared" si="103"/>
        <v>2022/04</v>
      </c>
      <c r="F6645">
        <v>3256467.9496793202</v>
      </c>
      <c r="G6645">
        <v>-0.11603210815038122</v>
      </c>
      <c r="H6645" t="s">
        <v>128</v>
      </c>
      <c r="I6645">
        <v>2022</v>
      </c>
      <c r="J6645" t="s">
        <v>768</v>
      </c>
      <c r="K6645">
        <v>3823315.5269951392</v>
      </c>
      <c r="L6645">
        <v>1.1740682193330474</v>
      </c>
      <c r="M6645" t="s">
        <v>33</v>
      </c>
    </row>
    <row r="6646" spans="1:13" x14ac:dyDescent="0.3">
      <c r="A6646">
        <v>31</v>
      </c>
      <c r="B6646" t="s">
        <v>764</v>
      </c>
      <c r="C6646" s="1">
        <v>44621</v>
      </c>
      <c r="D6646" t="s">
        <v>61</v>
      </c>
      <c r="E6646" t="str">
        <f t="shared" si="103"/>
        <v>2022/03</v>
      </c>
      <c r="F6646">
        <v>3657117.4866172401</v>
      </c>
      <c r="G6646">
        <v>-0.12207594365311765</v>
      </c>
      <c r="H6646" t="s">
        <v>128</v>
      </c>
      <c r="I6646">
        <v>2022</v>
      </c>
      <c r="J6646" t="s">
        <v>768</v>
      </c>
      <c r="K6646">
        <v>3823315.5269951392</v>
      </c>
      <c r="L6646">
        <v>1.0454450919299365</v>
      </c>
      <c r="M6646" t="s">
        <v>33</v>
      </c>
    </row>
    <row r="6647" spans="1:13" x14ac:dyDescent="0.3">
      <c r="A6647">
        <v>31</v>
      </c>
      <c r="B6647" t="s">
        <v>764</v>
      </c>
      <c r="C6647" s="1">
        <v>44593</v>
      </c>
      <c r="D6647" t="s">
        <v>62</v>
      </c>
      <c r="E6647" t="str">
        <f t="shared" si="103"/>
        <v>2022/02</v>
      </c>
      <c r="F6647">
        <v>4131957.2652125</v>
      </c>
      <c r="G6647">
        <v>-0.21989092202880819</v>
      </c>
      <c r="H6647" t="s">
        <v>128</v>
      </c>
      <c r="I6647">
        <v>2022</v>
      </c>
      <c r="J6647" t="s">
        <v>768</v>
      </c>
      <c r="K6647">
        <v>3823315.5269951392</v>
      </c>
      <c r="L6647">
        <v>0.92530374386592595</v>
      </c>
      <c r="M6647" t="s">
        <v>33</v>
      </c>
    </row>
    <row r="6648" spans="1:13" x14ac:dyDescent="0.3">
      <c r="A6648">
        <v>31</v>
      </c>
      <c r="B6648" t="s">
        <v>764</v>
      </c>
      <c r="C6648" s="1">
        <v>44562</v>
      </c>
      <c r="D6648" t="s">
        <v>63</v>
      </c>
      <c r="E6648" t="str">
        <f t="shared" si="103"/>
        <v>2022/01</v>
      </c>
      <c r="F6648">
        <v>5148174.2169362297</v>
      </c>
      <c r="G6648">
        <v>-0.1677878028568299</v>
      </c>
      <c r="H6648" t="s">
        <v>128</v>
      </c>
      <c r="I6648">
        <v>2022</v>
      </c>
      <c r="J6648" t="s">
        <v>768</v>
      </c>
      <c r="K6648">
        <v>3823315.5269951392</v>
      </c>
      <c r="L6648">
        <v>0.7426546511222113</v>
      </c>
      <c r="M6648" t="s">
        <v>15</v>
      </c>
    </row>
    <row r="6649" spans="1:13" x14ac:dyDescent="0.3">
      <c r="A6649">
        <v>31</v>
      </c>
      <c r="B6649" t="s">
        <v>764</v>
      </c>
      <c r="C6649" s="1">
        <v>44531</v>
      </c>
      <c r="D6649" t="s">
        <v>64</v>
      </c>
      <c r="E6649" t="str">
        <f t="shared" si="103"/>
        <v>2021/12</v>
      </c>
      <c r="F6649">
        <v>6088671.6233938904</v>
      </c>
      <c r="G6649">
        <v>-2.0399106629518916E-2</v>
      </c>
      <c r="H6649" t="s">
        <v>128</v>
      </c>
      <c r="I6649">
        <v>2021</v>
      </c>
      <c r="J6649" t="s">
        <v>769</v>
      </c>
      <c r="K6649">
        <v>3142666.2658476071</v>
      </c>
      <c r="L6649">
        <v>0.51614973843766787</v>
      </c>
      <c r="M6649" t="s">
        <v>15</v>
      </c>
    </row>
    <row r="6650" spans="1:13" x14ac:dyDescent="0.3">
      <c r="A6650">
        <v>31</v>
      </c>
      <c r="B6650" t="s">
        <v>764</v>
      </c>
      <c r="C6650" s="1">
        <v>44501</v>
      </c>
      <c r="D6650" t="s">
        <v>66</v>
      </c>
      <c r="E6650" t="str">
        <f t="shared" si="103"/>
        <v>2021/11</v>
      </c>
      <c r="F6650">
        <v>6214150.5630077804</v>
      </c>
      <c r="G6650">
        <v>0.2519241131284532</v>
      </c>
      <c r="H6650" t="s">
        <v>128</v>
      </c>
      <c r="I6650">
        <v>2021</v>
      </c>
      <c r="J6650" t="s">
        <v>769</v>
      </c>
      <c r="K6650">
        <v>3142666.2658476071</v>
      </c>
      <c r="L6650">
        <v>0.50572740939937733</v>
      </c>
      <c r="M6650" t="s">
        <v>15</v>
      </c>
    </row>
    <row r="6651" spans="1:13" x14ac:dyDescent="0.3">
      <c r="A6651">
        <v>31</v>
      </c>
      <c r="B6651" t="s">
        <v>764</v>
      </c>
      <c r="C6651" s="1">
        <v>44470</v>
      </c>
      <c r="D6651" t="s">
        <v>67</v>
      </c>
      <c r="E6651" t="str">
        <f t="shared" si="103"/>
        <v>2021/10</v>
      </c>
      <c r="F6651">
        <v>4830282.3677755501</v>
      </c>
      <c r="G6651">
        <v>6.7672038733655293E-4</v>
      </c>
      <c r="H6651" t="s">
        <v>128</v>
      </c>
      <c r="I6651">
        <v>2021</v>
      </c>
      <c r="J6651" t="s">
        <v>769</v>
      </c>
      <c r="K6651">
        <v>3142666.2658476071</v>
      </c>
      <c r="L6651">
        <v>0.65061750567904653</v>
      </c>
      <c r="M6651" t="s">
        <v>15</v>
      </c>
    </row>
    <row r="6652" spans="1:13" x14ac:dyDescent="0.3">
      <c r="A6652">
        <v>31</v>
      </c>
      <c r="B6652" t="s">
        <v>764</v>
      </c>
      <c r="C6652" s="1">
        <v>44440</v>
      </c>
      <c r="D6652" t="s">
        <v>68</v>
      </c>
      <c r="E6652" t="str">
        <f t="shared" si="103"/>
        <v>2021/09</v>
      </c>
      <c r="F6652">
        <v>4827014.7229863098</v>
      </c>
      <c r="G6652">
        <v>2.2044112286951325E-2</v>
      </c>
      <c r="H6652" t="s">
        <v>128</v>
      </c>
      <c r="I6652">
        <v>2021</v>
      </c>
      <c r="J6652" t="s">
        <v>769</v>
      </c>
      <c r="K6652">
        <v>3142666.2658476071</v>
      </c>
      <c r="L6652">
        <v>0.6510579408184084</v>
      </c>
      <c r="M6652" t="s">
        <v>15</v>
      </c>
    </row>
    <row r="6653" spans="1:13" x14ac:dyDescent="0.3">
      <c r="A6653">
        <v>31</v>
      </c>
      <c r="B6653" t="s">
        <v>764</v>
      </c>
      <c r="C6653" s="1">
        <v>44409</v>
      </c>
      <c r="D6653" t="s">
        <v>69</v>
      </c>
      <c r="E6653" t="str">
        <f t="shared" si="103"/>
        <v>2021/08</v>
      </c>
      <c r="F6653">
        <v>4721771.7244664496</v>
      </c>
      <c r="G6653">
        <v>0.28136801264885436</v>
      </c>
      <c r="H6653" t="s">
        <v>128</v>
      </c>
      <c r="I6653">
        <v>2021</v>
      </c>
      <c r="J6653" t="s">
        <v>769</v>
      </c>
      <c r="K6653">
        <v>3142666.2658476071</v>
      </c>
      <c r="L6653">
        <v>0.66556929246780172</v>
      </c>
      <c r="M6653" t="s">
        <v>15</v>
      </c>
    </row>
    <row r="6654" spans="1:13" x14ac:dyDescent="0.3">
      <c r="A6654">
        <v>31</v>
      </c>
      <c r="B6654" t="s">
        <v>764</v>
      </c>
      <c r="C6654" s="1">
        <v>44378</v>
      </c>
      <c r="D6654" t="s">
        <v>70</v>
      </c>
      <c r="E6654" t="str">
        <f t="shared" si="103"/>
        <v>2021/07</v>
      </c>
      <c r="F6654">
        <v>3563759.6956404499</v>
      </c>
      <c r="G6654">
        <v>-7.7712385015498917E-2</v>
      </c>
      <c r="H6654" t="s">
        <v>128</v>
      </c>
      <c r="I6654">
        <v>2021</v>
      </c>
      <c r="J6654" t="s">
        <v>769</v>
      </c>
      <c r="K6654">
        <v>3142666.2658476071</v>
      </c>
      <c r="L6654">
        <v>0.88184011668688922</v>
      </c>
      <c r="M6654" t="s">
        <v>33</v>
      </c>
    </row>
    <row r="6655" spans="1:13" x14ac:dyDescent="0.3">
      <c r="A6655">
        <v>31</v>
      </c>
      <c r="B6655" t="s">
        <v>764</v>
      </c>
      <c r="C6655" s="1">
        <v>44348</v>
      </c>
      <c r="D6655" t="s">
        <v>71</v>
      </c>
      <c r="E6655" t="str">
        <f t="shared" si="103"/>
        <v>2021/06</v>
      </c>
      <c r="F6655">
        <v>3851753.37569626</v>
      </c>
      <c r="G6655">
        <v>-0.12103872941132707</v>
      </c>
      <c r="H6655" t="s">
        <v>128</v>
      </c>
      <c r="I6655">
        <v>2021</v>
      </c>
      <c r="J6655" t="s">
        <v>769</v>
      </c>
      <c r="K6655">
        <v>3142666.2658476071</v>
      </c>
      <c r="L6655">
        <v>0.81590537070134317</v>
      </c>
      <c r="M6655" t="s">
        <v>33</v>
      </c>
    </row>
    <row r="6656" spans="1:13" x14ac:dyDescent="0.3">
      <c r="A6656">
        <v>31</v>
      </c>
      <c r="B6656" t="s">
        <v>764</v>
      </c>
      <c r="C6656" s="1">
        <v>44317</v>
      </c>
      <c r="D6656" t="s">
        <v>72</v>
      </c>
      <c r="E6656" t="str">
        <f t="shared" si="103"/>
        <v>2021/05</v>
      </c>
      <c r="F6656">
        <v>4347353.18327503</v>
      </c>
      <c r="G6656">
        <v>4.5774870793112724E-2</v>
      </c>
      <c r="H6656" t="s">
        <v>128</v>
      </c>
      <c r="I6656">
        <v>2021</v>
      </c>
      <c r="J6656" t="s">
        <v>769</v>
      </c>
      <c r="K6656">
        <v>3142666.2658476071</v>
      </c>
      <c r="L6656">
        <v>0.72289186853691845</v>
      </c>
      <c r="M6656" t="s">
        <v>15</v>
      </c>
    </row>
    <row r="6657" spans="1:13" x14ac:dyDescent="0.3">
      <c r="A6657">
        <v>31</v>
      </c>
      <c r="B6657" t="s">
        <v>764</v>
      </c>
      <c r="C6657" s="1">
        <v>44287</v>
      </c>
      <c r="D6657" t="s">
        <v>73</v>
      </c>
      <c r="E6657" t="str">
        <f t="shared" si="103"/>
        <v>2021/04</v>
      </c>
      <c r="F6657">
        <v>4152839.5347302002</v>
      </c>
      <c r="G6657">
        <v>4.635400782408014E-2</v>
      </c>
      <c r="H6657" t="s">
        <v>128</v>
      </c>
      <c r="I6657">
        <v>2021</v>
      </c>
      <c r="J6657" t="s">
        <v>769</v>
      </c>
      <c r="K6657">
        <v>3142666.2658476071</v>
      </c>
      <c r="L6657">
        <v>0.75675119145959935</v>
      </c>
      <c r="M6657" t="s">
        <v>33</v>
      </c>
    </row>
    <row r="6658" spans="1:13" x14ac:dyDescent="0.3">
      <c r="A6658">
        <v>31</v>
      </c>
      <c r="B6658" t="s">
        <v>764</v>
      </c>
      <c r="C6658" s="1">
        <v>44256</v>
      </c>
      <c r="D6658" t="s">
        <v>74</v>
      </c>
      <c r="E6658" t="str">
        <f t="shared" si="103"/>
        <v>2021/03</v>
      </c>
      <c r="F6658">
        <v>3964732.2232220098</v>
      </c>
      <c r="G6658">
        <v>6.1163510362960069E-2</v>
      </c>
      <c r="H6658" t="s">
        <v>128</v>
      </c>
      <c r="I6658">
        <v>2021</v>
      </c>
      <c r="J6658" t="s">
        <v>769</v>
      </c>
      <c r="K6658">
        <v>3142666.2658476071</v>
      </c>
      <c r="L6658">
        <v>0.79265536457684493</v>
      </c>
      <c r="M6658" t="s">
        <v>33</v>
      </c>
    </row>
    <row r="6659" spans="1:13" x14ac:dyDescent="0.3">
      <c r="A6659">
        <v>31</v>
      </c>
      <c r="B6659" t="s">
        <v>764</v>
      </c>
      <c r="C6659" s="1">
        <v>44228</v>
      </c>
      <c r="D6659" t="s">
        <v>75</v>
      </c>
      <c r="E6659" t="str">
        <f t="shared" ref="E6659:E6722" si="104">TEXT(C6659,"yyyy/mm")</f>
        <v>2021/02</v>
      </c>
      <c r="F6659">
        <v>3729502.3529546498</v>
      </c>
      <c r="G6659">
        <v>2.4694777674152319E-3</v>
      </c>
      <c r="H6659" t="s">
        <v>128</v>
      </c>
      <c r="I6659">
        <v>2021</v>
      </c>
      <c r="J6659" t="s">
        <v>769</v>
      </c>
      <c r="K6659">
        <v>3142666.2658476071</v>
      </c>
      <c r="L6659">
        <v>0.84265029712553219</v>
      </c>
      <c r="M6659" t="s">
        <v>33</v>
      </c>
    </row>
    <row r="6660" spans="1:13" x14ac:dyDescent="0.3">
      <c r="A6660">
        <v>31</v>
      </c>
      <c r="B6660" t="s">
        <v>764</v>
      </c>
      <c r="C6660" s="1">
        <v>44197</v>
      </c>
      <c r="D6660" t="s">
        <v>76</v>
      </c>
      <c r="E6660" t="str">
        <f t="shared" si="104"/>
        <v>2021/01</v>
      </c>
      <c r="F6660">
        <v>3720303.79230566</v>
      </c>
      <c r="G6660">
        <v>3.8917401649096545E-2</v>
      </c>
      <c r="H6660" t="s">
        <v>128</v>
      </c>
      <c r="I6660">
        <v>2021</v>
      </c>
      <c r="J6660" t="s">
        <v>769</v>
      </c>
      <c r="K6660">
        <v>3142666.2658476071</v>
      </c>
      <c r="L6660">
        <v>0.84473377479206835</v>
      </c>
      <c r="M6660" t="s">
        <v>33</v>
      </c>
    </row>
    <row r="6661" spans="1:13" x14ac:dyDescent="0.3">
      <c r="A6661">
        <v>31</v>
      </c>
      <c r="B6661" t="s">
        <v>764</v>
      </c>
      <c r="C6661" s="1">
        <v>44166</v>
      </c>
      <c r="D6661" t="s">
        <v>77</v>
      </c>
      <c r="E6661" t="str">
        <f t="shared" si="104"/>
        <v>2020/12</v>
      </c>
      <c r="F6661">
        <v>3578300.35999254</v>
      </c>
      <c r="G6661">
        <v>8.2035790291588459E-2</v>
      </c>
      <c r="H6661" t="s">
        <v>128</v>
      </c>
      <c r="I6661">
        <v>2020</v>
      </c>
      <c r="J6661" t="s">
        <v>770</v>
      </c>
      <c r="K6661">
        <v>4577294.0490312306</v>
      </c>
      <c r="L6661">
        <v>1.2791810604296989</v>
      </c>
      <c r="M6661" t="s">
        <v>33</v>
      </c>
    </row>
    <row r="6662" spans="1:13" x14ac:dyDescent="0.3">
      <c r="A6662">
        <v>31</v>
      </c>
      <c r="B6662" t="s">
        <v>764</v>
      </c>
      <c r="C6662" s="1">
        <v>44136</v>
      </c>
      <c r="D6662" t="s">
        <v>79</v>
      </c>
      <c r="E6662" t="str">
        <f t="shared" si="104"/>
        <v>2020/11</v>
      </c>
      <c r="F6662">
        <v>3296469.7977275802</v>
      </c>
      <c r="G6662">
        <v>0.34408770606787009</v>
      </c>
      <c r="H6662" t="s">
        <v>128</v>
      </c>
      <c r="I6662">
        <v>2020</v>
      </c>
      <c r="J6662" t="s">
        <v>770</v>
      </c>
      <c r="K6662">
        <v>4577294.0490312306</v>
      </c>
      <c r="L6662">
        <v>1.3885442093801637</v>
      </c>
      <c r="M6662" t="s">
        <v>33</v>
      </c>
    </row>
    <row r="6663" spans="1:13" x14ac:dyDescent="0.3">
      <c r="A6663">
        <v>31</v>
      </c>
      <c r="B6663" t="s">
        <v>764</v>
      </c>
      <c r="C6663" s="1">
        <v>44105</v>
      </c>
      <c r="D6663" t="s">
        <v>80</v>
      </c>
      <c r="E6663" t="str">
        <f t="shared" si="104"/>
        <v>2020/10</v>
      </c>
      <c r="F6663">
        <v>2336757.8432207601</v>
      </c>
      <c r="G6663">
        <v>-8.9849276788798685E-2</v>
      </c>
      <c r="H6663" t="s">
        <v>128</v>
      </c>
      <c r="I6663">
        <v>2020</v>
      </c>
      <c r="J6663" t="s">
        <v>770</v>
      </c>
      <c r="K6663">
        <v>4577294.0490312306</v>
      </c>
      <c r="L6663">
        <v>1.9588225893027635</v>
      </c>
      <c r="M6663" t="s">
        <v>33</v>
      </c>
    </row>
    <row r="6664" spans="1:13" x14ac:dyDescent="0.3">
      <c r="A6664">
        <v>31</v>
      </c>
      <c r="B6664" t="s">
        <v>764</v>
      </c>
      <c r="C6664" s="1">
        <v>44075</v>
      </c>
      <c r="D6664" t="s">
        <v>81</v>
      </c>
      <c r="E6664" t="str">
        <f t="shared" si="104"/>
        <v>2020/09</v>
      </c>
      <c r="F6664">
        <v>2556434.9961674102</v>
      </c>
      <c r="G6664">
        <v>-0.13037322287144423</v>
      </c>
      <c r="H6664" t="s">
        <v>128</v>
      </c>
      <c r="I6664">
        <v>2020</v>
      </c>
      <c r="J6664" t="s">
        <v>770</v>
      </c>
      <c r="K6664">
        <v>4577294.0490312306</v>
      </c>
      <c r="L6664">
        <v>1.7904989001846237</v>
      </c>
      <c r="M6664" t="s">
        <v>33</v>
      </c>
    </row>
    <row r="6665" spans="1:13" x14ac:dyDescent="0.3">
      <c r="A6665">
        <v>31</v>
      </c>
      <c r="B6665" t="s">
        <v>764</v>
      </c>
      <c r="C6665" s="1">
        <v>44044</v>
      </c>
      <c r="D6665" t="s">
        <v>82</v>
      </c>
      <c r="E6665" t="str">
        <f t="shared" si="104"/>
        <v>2020/08</v>
      </c>
      <c r="F6665">
        <v>2912427.5155015099</v>
      </c>
      <c r="G6665">
        <v>0.15676428590065042</v>
      </c>
      <c r="H6665" t="s">
        <v>128</v>
      </c>
      <c r="I6665">
        <v>2020</v>
      </c>
      <c r="J6665" t="s">
        <v>770</v>
      </c>
      <c r="K6665">
        <v>4577294.0490312306</v>
      </c>
      <c r="L6665">
        <v>1.5716422210229795</v>
      </c>
      <c r="M6665" t="s">
        <v>33</v>
      </c>
    </row>
    <row r="6666" spans="1:13" x14ac:dyDescent="0.3">
      <c r="A6666">
        <v>31</v>
      </c>
      <c r="B6666" t="s">
        <v>764</v>
      </c>
      <c r="C6666" s="1">
        <v>44013</v>
      </c>
      <c r="D6666" t="s">
        <v>83</v>
      </c>
      <c r="E6666" t="str">
        <f t="shared" si="104"/>
        <v>2020/07</v>
      </c>
      <c r="F6666">
        <v>2489850.4422019199</v>
      </c>
      <c r="G6666">
        <v>-3.9748737395515807E-2</v>
      </c>
      <c r="H6666" t="s">
        <v>128</v>
      </c>
      <c r="I6666">
        <v>2020</v>
      </c>
      <c r="J6666" t="s">
        <v>770</v>
      </c>
      <c r="K6666">
        <v>4577294.0490312306</v>
      </c>
      <c r="L6666">
        <v>1.838381121792706</v>
      </c>
      <c r="M6666" t="s">
        <v>33</v>
      </c>
    </row>
    <row r="6667" spans="1:13" x14ac:dyDescent="0.3">
      <c r="A6667">
        <v>31</v>
      </c>
      <c r="B6667" t="s">
        <v>764</v>
      </c>
      <c r="C6667" s="1">
        <v>43983</v>
      </c>
      <c r="D6667" t="s">
        <v>84</v>
      </c>
      <c r="E6667" t="str">
        <f t="shared" si="104"/>
        <v>2020/06</v>
      </c>
      <c r="F6667">
        <v>2590812.1103832698</v>
      </c>
      <c r="G6667">
        <v>1.2604325420889391E-2</v>
      </c>
      <c r="H6667" t="s">
        <v>128</v>
      </c>
      <c r="I6667">
        <v>2020</v>
      </c>
      <c r="J6667" t="s">
        <v>770</v>
      </c>
      <c r="K6667">
        <v>4577294.0490312306</v>
      </c>
      <c r="L6667">
        <v>1.7667410271422932</v>
      </c>
      <c r="M6667" t="s">
        <v>33</v>
      </c>
    </row>
    <row r="6668" spans="1:13" x14ac:dyDescent="0.3">
      <c r="A6668">
        <v>31</v>
      </c>
      <c r="B6668" t="s">
        <v>764</v>
      </c>
      <c r="C6668" s="1">
        <v>43952</v>
      </c>
      <c r="D6668" t="s">
        <v>85</v>
      </c>
      <c r="E6668" t="str">
        <f t="shared" si="104"/>
        <v>2020/05</v>
      </c>
      <c r="F6668">
        <v>2558361.60939071</v>
      </c>
      <c r="G6668">
        <v>5.9640586943607347E-2</v>
      </c>
      <c r="H6668" t="s">
        <v>128</v>
      </c>
      <c r="I6668">
        <v>2020</v>
      </c>
      <c r="J6668" t="s">
        <v>770</v>
      </c>
      <c r="K6668">
        <v>4577294.0490312306</v>
      </c>
      <c r="L6668">
        <v>1.7891505376838976</v>
      </c>
      <c r="M6668" t="s">
        <v>33</v>
      </c>
    </row>
    <row r="6669" spans="1:13" x14ac:dyDescent="0.3">
      <c r="A6669">
        <v>31</v>
      </c>
      <c r="B6669" t="s">
        <v>764</v>
      </c>
      <c r="C6669" s="1">
        <v>43922</v>
      </c>
      <c r="D6669" t="s">
        <v>86</v>
      </c>
      <c r="E6669" t="str">
        <f t="shared" si="104"/>
        <v>2020/04</v>
      </c>
      <c r="F6669">
        <v>2410240.3440003102</v>
      </c>
      <c r="G6669">
        <v>-7.4666201906751481E-2</v>
      </c>
      <c r="H6669" t="s">
        <v>128</v>
      </c>
      <c r="I6669">
        <v>2020</v>
      </c>
      <c r="J6669" t="s">
        <v>770</v>
      </c>
      <c r="K6669">
        <v>4577294.0490312306</v>
      </c>
      <c r="L6669">
        <v>1.899102743187109</v>
      </c>
      <c r="M6669" t="s">
        <v>33</v>
      </c>
    </row>
    <row r="6670" spans="1:13" x14ac:dyDescent="0.3">
      <c r="A6670">
        <v>31</v>
      </c>
      <c r="B6670" t="s">
        <v>764</v>
      </c>
      <c r="C6670" s="1">
        <v>43891</v>
      </c>
      <c r="D6670" t="s">
        <v>87</v>
      </c>
      <c r="E6670" t="str">
        <f t="shared" si="104"/>
        <v>2020/03</v>
      </c>
      <c r="F6670">
        <v>2597092.8172885999</v>
      </c>
      <c r="G6670">
        <v>-0.46758232465180039</v>
      </c>
      <c r="H6670" t="s">
        <v>128</v>
      </c>
      <c r="I6670">
        <v>2020</v>
      </c>
      <c r="J6670" t="s">
        <v>770</v>
      </c>
      <c r="K6670">
        <v>4577294.0490312306</v>
      </c>
      <c r="L6670">
        <v>1.7624684102780692</v>
      </c>
      <c r="M6670" t="s">
        <v>33</v>
      </c>
    </row>
    <row r="6671" spans="1:13" x14ac:dyDescent="0.3">
      <c r="A6671">
        <v>31</v>
      </c>
      <c r="B6671" t="s">
        <v>764</v>
      </c>
      <c r="C6671" s="1">
        <v>43862</v>
      </c>
      <c r="D6671" t="s">
        <v>88</v>
      </c>
      <c r="E6671" t="str">
        <f t="shared" si="104"/>
        <v>2020/02</v>
      </c>
      <c r="F6671">
        <v>4145299.3142195102</v>
      </c>
      <c r="G6671">
        <v>-0.10536051565782702</v>
      </c>
      <c r="H6671" t="s">
        <v>128</v>
      </c>
      <c r="I6671">
        <v>2020</v>
      </c>
      <c r="J6671" t="s">
        <v>770</v>
      </c>
      <c r="K6671">
        <v>4577294.0490312306</v>
      </c>
      <c r="L6671">
        <v>1.104213158584197</v>
      </c>
      <c r="M6671" t="s">
        <v>33</v>
      </c>
    </row>
    <row r="6672" spans="1:13" x14ac:dyDescent="0.3">
      <c r="A6672">
        <v>31</v>
      </c>
      <c r="B6672" t="s">
        <v>764</v>
      </c>
      <c r="C6672" s="1">
        <v>43831</v>
      </c>
      <c r="D6672" t="s">
        <v>89</v>
      </c>
      <c r="E6672" t="str">
        <f t="shared" si="104"/>
        <v>2020/01</v>
      </c>
      <c r="F6672">
        <v>4605888.1269105701</v>
      </c>
      <c r="G6672">
        <v>-0.17065818695884416</v>
      </c>
      <c r="H6672" t="s">
        <v>128</v>
      </c>
      <c r="I6672">
        <v>2020</v>
      </c>
      <c r="J6672" t="s">
        <v>770</v>
      </c>
      <c r="K6672">
        <v>4577294.0490312306</v>
      </c>
      <c r="L6672">
        <v>0.99379184272577648</v>
      </c>
      <c r="M6672" t="s">
        <v>33</v>
      </c>
    </row>
    <row r="6673" spans="1:13" x14ac:dyDescent="0.3">
      <c r="A6673">
        <v>31</v>
      </c>
      <c r="B6673" t="s">
        <v>764</v>
      </c>
      <c r="C6673" s="1">
        <v>43800</v>
      </c>
      <c r="D6673" t="s">
        <v>90</v>
      </c>
      <c r="E6673" t="str">
        <f t="shared" si="104"/>
        <v>2019/12</v>
      </c>
      <c r="F6673">
        <v>5462976.0179889398</v>
      </c>
      <c r="G6673">
        <v>9.3976149312813645E-2</v>
      </c>
      <c r="H6673" t="s">
        <v>128</v>
      </c>
      <c r="I6673">
        <v>2019</v>
      </c>
      <c r="J6673" t="s">
        <v>771</v>
      </c>
      <c r="K6673">
        <v>3513894.2788230702</v>
      </c>
      <c r="L6673">
        <v>0.64321978849114991</v>
      </c>
      <c r="M6673" t="s">
        <v>33</v>
      </c>
    </row>
    <row r="6674" spans="1:13" x14ac:dyDescent="0.3">
      <c r="A6674">
        <v>31</v>
      </c>
      <c r="B6674" t="s">
        <v>764</v>
      </c>
      <c r="C6674" s="1">
        <v>43770</v>
      </c>
      <c r="D6674" t="s">
        <v>92</v>
      </c>
      <c r="E6674" t="str">
        <f t="shared" si="104"/>
        <v>2019/11</v>
      </c>
      <c r="F6674">
        <v>4972971.5070834002</v>
      </c>
      <c r="G6674">
        <v>6.840499365767809E-2</v>
      </c>
      <c r="H6674" t="s">
        <v>128</v>
      </c>
      <c r="I6674">
        <v>2019</v>
      </c>
      <c r="J6674" t="s">
        <v>771</v>
      </c>
      <c r="K6674">
        <v>3513894.2788230702</v>
      </c>
      <c r="L6674">
        <v>0.70659851435262599</v>
      </c>
      <c r="M6674" t="s">
        <v>33</v>
      </c>
    </row>
    <row r="6675" spans="1:13" x14ac:dyDescent="0.3">
      <c r="A6675">
        <v>31</v>
      </c>
      <c r="B6675" t="s">
        <v>764</v>
      </c>
      <c r="C6675" s="1">
        <v>43739</v>
      </c>
      <c r="D6675" t="s">
        <v>93</v>
      </c>
      <c r="E6675" t="str">
        <f t="shared" si="104"/>
        <v>2019/10</v>
      </c>
      <c r="F6675">
        <v>4644169.47519165</v>
      </c>
      <c r="G6675">
        <v>-1.6122709340261207E-2</v>
      </c>
      <c r="H6675" t="s">
        <v>128</v>
      </c>
      <c r="I6675">
        <v>2019</v>
      </c>
      <c r="J6675" t="s">
        <v>771</v>
      </c>
      <c r="K6675">
        <v>3513894.2788230702</v>
      </c>
      <c r="L6675">
        <v>0.7566249030302804</v>
      </c>
      <c r="M6675" t="s">
        <v>33</v>
      </c>
    </row>
    <row r="6676" spans="1:13" x14ac:dyDescent="0.3">
      <c r="A6676">
        <v>31</v>
      </c>
      <c r="B6676" t="s">
        <v>764</v>
      </c>
      <c r="C6676" s="1">
        <v>43709</v>
      </c>
      <c r="D6676" t="s">
        <v>94</v>
      </c>
      <c r="E6676" t="str">
        <f t="shared" si="104"/>
        <v>2019/09</v>
      </c>
      <c r="F6676">
        <v>4719652.9335955204</v>
      </c>
      <c r="G6676">
        <v>-4.1418221255055551E-2</v>
      </c>
      <c r="H6676" t="s">
        <v>128</v>
      </c>
      <c r="I6676">
        <v>2019</v>
      </c>
      <c r="J6676" t="s">
        <v>771</v>
      </c>
      <c r="K6676">
        <v>3513894.2788230702</v>
      </c>
      <c r="L6676">
        <v>0.74452387246748664</v>
      </c>
      <c r="M6676" t="s">
        <v>33</v>
      </c>
    </row>
    <row r="6677" spans="1:13" x14ac:dyDescent="0.3">
      <c r="A6677">
        <v>31</v>
      </c>
      <c r="B6677" t="s">
        <v>764</v>
      </c>
      <c r="C6677" s="1">
        <v>43678</v>
      </c>
      <c r="D6677" t="s">
        <v>95</v>
      </c>
      <c r="E6677" t="str">
        <f t="shared" si="104"/>
        <v>2019/08</v>
      </c>
      <c r="F6677">
        <v>4919237.2457357096</v>
      </c>
      <c r="G6677">
        <v>-7.8260577202450402E-2</v>
      </c>
      <c r="H6677" t="s">
        <v>128</v>
      </c>
      <c r="I6677">
        <v>2019</v>
      </c>
      <c r="J6677" t="s">
        <v>771</v>
      </c>
      <c r="K6677">
        <v>3513894.2788230702</v>
      </c>
      <c r="L6677">
        <v>0.71431689574824331</v>
      </c>
      <c r="M6677" t="s">
        <v>15</v>
      </c>
    </row>
    <row r="6678" spans="1:13" x14ac:dyDescent="0.3">
      <c r="A6678">
        <v>31</v>
      </c>
      <c r="B6678" t="s">
        <v>764</v>
      </c>
      <c r="C6678" s="1">
        <v>43647</v>
      </c>
      <c r="D6678" t="s">
        <v>96</v>
      </c>
      <c r="E6678" t="str">
        <f t="shared" si="104"/>
        <v>2019/07</v>
      </c>
      <c r="F6678">
        <v>5319684.8577479497</v>
      </c>
      <c r="G6678">
        <v>-1.3378068034955774E-2</v>
      </c>
      <c r="H6678" t="s">
        <v>128</v>
      </c>
      <c r="I6678">
        <v>2019</v>
      </c>
      <c r="J6678" t="s">
        <v>771</v>
      </c>
      <c r="K6678">
        <v>3513894.2788230702</v>
      </c>
      <c r="L6678">
        <v>0.66054557230118549</v>
      </c>
      <c r="M6678" t="s">
        <v>15</v>
      </c>
    </row>
    <row r="6679" spans="1:13" x14ac:dyDescent="0.3">
      <c r="A6679">
        <v>31</v>
      </c>
      <c r="B6679" t="s">
        <v>764</v>
      </c>
      <c r="C6679" s="1">
        <v>43617</v>
      </c>
      <c r="D6679" t="s">
        <v>97</v>
      </c>
      <c r="E6679" t="str">
        <f t="shared" si="104"/>
        <v>2019/06</v>
      </c>
      <c r="F6679">
        <v>5391330.1328391703</v>
      </c>
      <c r="G6679">
        <v>0.11578567480594429</v>
      </c>
      <c r="H6679" t="s">
        <v>128</v>
      </c>
      <c r="I6679">
        <v>2019</v>
      </c>
      <c r="J6679" t="s">
        <v>771</v>
      </c>
      <c r="K6679">
        <v>3513894.2788230702</v>
      </c>
      <c r="L6679">
        <v>0.65176759579599164</v>
      </c>
      <c r="M6679" t="s">
        <v>15</v>
      </c>
    </row>
    <row r="6680" spans="1:13" x14ac:dyDescent="0.3">
      <c r="A6680">
        <v>31</v>
      </c>
      <c r="B6680" t="s">
        <v>764</v>
      </c>
      <c r="C6680" s="1">
        <v>43586</v>
      </c>
      <c r="D6680" t="s">
        <v>98</v>
      </c>
      <c r="E6680" t="str">
        <f t="shared" si="104"/>
        <v>2019/05</v>
      </c>
      <c r="F6680">
        <v>4801874.9564123396</v>
      </c>
      <c r="G6680">
        <v>-0.23864041617441215</v>
      </c>
      <c r="H6680" t="s">
        <v>128</v>
      </c>
      <c r="I6680">
        <v>2019</v>
      </c>
      <c r="J6680" t="s">
        <v>771</v>
      </c>
      <c r="K6680">
        <v>3513894.2788230702</v>
      </c>
      <c r="L6680">
        <v>0.73177546494222578</v>
      </c>
      <c r="M6680" t="s">
        <v>15</v>
      </c>
    </row>
    <row r="6681" spans="1:13" x14ac:dyDescent="0.3">
      <c r="A6681">
        <v>31</v>
      </c>
      <c r="B6681" t="s">
        <v>764</v>
      </c>
      <c r="C6681" s="1">
        <v>43556</v>
      </c>
      <c r="D6681" t="s">
        <v>99</v>
      </c>
      <c r="E6681" t="str">
        <f t="shared" si="104"/>
        <v>2019/04</v>
      </c>
      <c r="F6681">
        <v>6096085.6820316697</v>
      </c>
      <c r="G6681">
        <v>2.4794545367075198E-2</v>
      </c>
      <c r="H6681" t="s">
        <v>128</v>
      </c>
      <c r="I6681">
        <v>2019</v>
      </c>
      <c r="J6681" t="s">
        <v>771</v>
      </c>
      <c r="K6681">
        <v>3513894.2788230702</v>
      </c>
      <c r="L6681">
        <v>0.5764181250241186</v>
      </c>
      <c r="M6681" t="s">
        <v>15</v>
      </c>
    </row>
    <row r="6682" spans="1:13" x14ac:dyDescent="0.3">
      <c r="A6682">
        <v>31</v>
      </c>
      <c r="B6682" t="s">
        <v>764</v>
      </c>
      <c r="C6682" s="1">
        <v>43525</v>
      </c>
      <c r="D6682" t="s">
        <v>100</v>
      </c>
      <c r="E6682" t="str">
        <f t="shared" si="104"/>
        <v>2019/03</v>
      </c>
      <c r="F6682">
        <v>5946794.4612293197</v>
      </c>
      <c r="G6682">
        <v>2.1398965330048321E-2</v>
      </c>
      <c r="H6682" t="s">
        <v>128</v>
      </c>
      <c r="I6682">
        <v>2019</v>
      </c>
      <c r="J6682" t="s">
        <v>771</v>
      </c>
      <c r="K6682">
        <v>3513894.2788230702</v>
      </c>
      <c r="L6682">
        <v>0.59088880601679294</v>
      </c>
      <c r="M6682" t="s">
        <v>15</v>
      </c>
    </row>
    <row r="6683" spans="1:13" x14ac:dyDescent="0.3">
      <c r="A6683">
        <v>31</v>
      </c>
      <c r="B6683" t="s">
        <v>764</v>
      </c>
      <c r="C6683" s="1">
        <v>43497</v>
      </c>
      <c r="D6683" t="s">
        <v>101</v>
      </c>
      <c r="E6683" t="str">
        <f t="shared" si="104"/>
        <v>2019/02</v>
      </c>
      <c r="F6683">
        <v>5820891.1177594597</v>
      </c>
      <c r="G6683">
        <v>-5.6240756899976291E-2</v>
      </c>
      <c r="H6683" t="s">
        <v>128</v>
      </c>
      <c r="I6683">
        <v>2019</v>
      </c>
      <c r="J6683" t="s">
        <v>771</v>
      </c>
      <c r="K6683">
        <v>3513894.2788230702</v>
      </c>
      <c r="L6683">
        <v>0.60366947392337</v>
      </c>
      <c r="M6683" t="s">
        <v>15</v>
      </c>
    </row>
    <row r="6684" spans="1:13" x14ac:dyDescent="0.3">
      <c r="A6684">
        <v>31</v>
      </c>
      <c r="B6684" t="s">
        <v>764</v>
      </c>
      <c r="C6684" s="1">
        <v>43466</v>
      </c>
      <c r="D6684" t="s">
        <v>102</v>
      </c>
      <c r="E6684" t="str">
        <f t="shared" si="104"/>
        <v>2019/01</v>
      </c>
      <c r="F6684">
        <v>6157643.2800865499</v>
      </c>
      <c r="G6684">
        <v>0.18854849248620104</v>
      </c>
      <c r="H6684" t="s">
        <v>128</v>
      </c>
      <c r="I6684">
        <v>2019</v>
      </c>
      <c r="J6684" t="s">
        <v>771</v>
      </c>
      <c r="K6684">
        <v>3513894.2788230702</v>
      </c>
      <c r="L6684">
        <v>0.57065570689792866</v>
      </c>
      <c r="M6684" t="s">
        <v>15</v>
      </c>
    </row>
    <row r="6685" spans="1:13" x14ac:dyDescent="0.3">
      <c r="A6685">
        <v>31</v>
      </c>
      <c r="B6685" t="s">
        <v>764</v>
      </c>
      <c r="C6685" s="1">
        <v>43435</v>
      </c>
      <c r="D6685" t="s">
        <v>103</v>
      </c>
      <c r="E6685" t="str">
        <f t="shared" si="104"/>
        <v>2018/12</v>
      </c>
      <c r="F6685">
        <v>5099515.9703595201</v>
      </c>
      <c r="G6685">
        <v>-0.16893591580263959</v>
      </c>
      <c r="H6685" t="s">
        <v>128</v>
      </c>
      <c r="I6685">
        <v>2018</v>
      </c>
      <c r="J6685" t="s">
        <v>772</v>
      </c>
      <c r="K6685">
        <v>4158044.0592782027</v>
      </c>
      <c r="L6685">
        <v>0.81538014263441105</v>
      </c>
      <c r="M6685" t="s">
        <v>33</v>
      </c>
    </row>
    <row r="6686" spans="1:13" x14ac:dyDescent="0.3">
      <c r="A6686">
        <v>31</v>
      </c>
      <c r="B6686" t="s">
        <v>764</v>
      </c>
      <c r="C6686" s="1">
        <v>43405</v>
      </c>
      <c r="D6686" t="s">
        <v>105</v>
      </c>
      <c r="E6686" t="str">
        <f t="shared" si="104"/>
        <v>2018/11</v>
      </c>
      <c r="F6686">
        <v>6038052.6031136699</v>
      </c>
      <c r="G6686">
        <v>-1.1199597955271401E-2</v>
      </c>
      <c r="H6686" t="s">
        <v>128</v>
      </c>
      <c r="I6686">
        <v>2018</v>
      </c>
      <c r="J6686" t="s">
        <v>772</v>
      </c>
      <c r="K6686">
        <v>4158044.0592782027</v>
      </c>
      <c r="L6686">
        <v>0.68863991962143645</v>
      </c>
      <c r="M6686" t="s">
        <v>15</v>
      </c>
    </row>
    <row r="6687" spans="1:13" x14ac:dyDescent="0.3">
      <c r="A6687">
        <v>31</v>
      </c>
      <c r="B6687" t="s">
        <v>764</v>
      </c>
      <c r="C6687" s="1">
        <v>43374</v>
      </c>
      <c r="D6687" t="s">
        <v>106</v>
      </c>
      <c r="E6687" t="str">
        <f t="shared" si="104"/>
        <v>2018/10</v>
      </c>
      <c r="F6687">
        <v>6106056.4618253298</v>
      </c>
      <c r="G6687">
        <v>2.4646688391739238E-2</v>
      </c>
      <c r="H6687" t="s">
        <v>128</v>
      </c>
      <c r="I6687">
        <v>2018</v>
      </c>
      <c r="J6687" t="s">
        <v>772</v>
      </c>
      <c r="K6687">
        <v>4158044.0592782027</v>
      </c>
      <c r="L6687">
        <v>0.68097045700019732</v>
      </c>
      <c r="M6687" t="s">
        <v>15</v>
      </c>
    </row>
    <row r="6688" spans="1:13" x14ac:dyDescent="0.3">
      <c r="A6688">
        <v>31</v>
      </c>
      <c r="B6688" t="s">
        <v>764</v>
      </c>
      <c r="C6688" s="1">
        <v>43344</v>
      </c>
      <c r="D6688" t="s">
        <v>107</v>
      </c>
      <c r="E6688" t="str">
        <f t="shared" si="104"/>
        <v>2018/09</v>
      </c>
      <c r="F6688">
        <v>5957401.8380626095</v>
      </c>
      <c r="G6688">
        <v>-4.3342267033993395E-2</v>
      </c>
      <c r="H6688" t="s">
        <v>128</v>
      </c>
      <c r="I6688">
        <v>2018</v>
      </c>
      <c r="J6688" t="s">
        <v>772</v>
      </c>
      <c r="K6688">
        <v>4158044.0592782027</v>
      </c>
      <c r="L6688">
        <v>0.69796266431314447</v>
      </c>
      <c r="M6688" t="s">
        <v>33</v>
      </c>
    </row>
    <row r="6689" spans="1:13" x14ac:dyDescent="0.3">
      <c r="A6689">
        <v>31</v>
      </c>
      <c r="B6689" t="s">
        <v>764</v>
      </c>
      <c r="C6689" s="1">
        <v>43313</v>
      </c>
      <c r="D6689" t="s">
        <v>108</v>
      </c>
      <c r="E6689" t="str">
        <f t="shared" si="104"/>
        <v>2018/08</v>
      </c>
      <c r="F6689">
        <v>6221286.5105277402</v>
      </c>
      <c r="G6689">
        <v>-2.099201761679876E-2</v>
      </c>
      <c r="H6689" t="s">
        <v>128</v>
      </c>
      <c r="I6689">
        <v>2018</v>
      </c>
      <c r="J6689" t="s">
        <v>772</v>
      </c>
      <c r="K6689">
        <v>4158044.0592782027</v>
      </c>
      <c r="L6689">
        <v>0.66835759006467677</v>
      </c>
      <c r="M6689" t="s">
        <v>15</v>
      </c>
    </row>
    <row r="6690" spans="1:13" x14ac:dyDescent="0.3">
      <c r="A6690">
        <v>31</v>
      </c>
      <c r="B6690" t="s">
        <v>764</v>
      </c>
      <c r="C6690" s="1">
        <v>43282</v>
      </c>
      <c r="D6690" t="s">
        <v>109</v>
      </c>
      <c r="E6690" t="str">
        <f t="shared" si="104"/>
        <v>2018/07</v>
      </c>
      <c r="F6690">
        <v>6353264.2597137103</v>
      </c>
      <c r="G6690">
        <v>4.2791788269607896E-2</v>
      </c>
      <c r="H6690" t="s">
        <v>128</v>
      </c>
      <c r="I6690">
        <v>2018</v>
      </c>
      <c r="J6690" t="s">
        <v>772</v>
      </c>
      <c r="K6690">
        <v>4158044.0592782027</v>
      </c>
      <c r="L6690">
        <v>0.6544736515439028</v>
      </c>
      <c r="M6690" t="s">
        <v>33</v>
      </c>
    </row>
    <row r="6691" spans="1:13" x14ac:dyDescent="0.3">
      <c r="A6691">
        <v>31</v>
      </c>
      <c r="B6691" t="s">
        <v>764</v>
      </c>
      <c r="C6691" s="1">
        <v>43252</v>
      </c>
      <c r="D6691" t="s">
        <v>110</v>
      </c>
      <c r="E6691" t="str">
        <f t="shared" si="104"/>
        <v>2018/06</v>
      </c>
      <c r="F6691">
        <v>6087131.4787279703</v>
      </c>
      <c r="G6691">
        <v>3.834864035772622E-2</v>
      </c>
      <c r="H6691" t="s">
        <v>128</v>
      </c>
      <c r="I6691">
        <v>2018</v>
      </c>
      <c r="J6691" t="s">
        <v>772</v>
      </c>
      <c r="K6691">
        <v>4158044.0592782027</v>
      </c>
      <c r="L6691">
        <v>0.68308760436814331</v>
      </c>
      <c r="M6691" t="s">
        <v>33</v>
      </c>
    </row>
    <row r="6692" spans="1:13" x14ac:dyDescent="0.3">
      <c r="A6692">
        <v>31</v>
      </c>
      <c r="B6692" t="s">
        <v>764</v>
      </c>
      <c r="C6692" s="1">
        <v>43221</v>
      </c>
      <c r="D6692" t="s">
        <v>111</v>
      </c>
      <c r="E6692" t="str">
        <f t="shared" si="104"/>
        <v>2018/05</v>
      </c>
      <c r="F6692">
        <v>5858117.5152227301</v>
      </c>
      <c r="G6692">
        <v>-1.2944095103626494E-2</v>
      </c>
      <c r="H6692" t="s">
        <v>128</v>
      </c>
      <c r="I6692">
        <v>2018</v>
      </c>
      <c r="J6692" t="s">
        <v>772</v>
      </c>
      <c r="K6692">
        <v>4158044.0592782027</v>
      </c>
      <c r="L6692">
        <v>0.70979184840065657</v>
      </c>
      <c r="M6692" t="s">
        <v>33</v>
      </c>
    </row>
    <row r="6693" spans="1:13" x14ac:dyDescent="0.3">
      <c r="A6693">
        <v>31</v>
      </c>
      <c r="B6693" t="s">
        <v>764</v>
      </c>
      <c r="C6693" s="1">
        <v>43191</v>
      </c>
      <c r="D6693" t="s">
        <v>112</v>
      </c>
      <c r="E6693" t="str">
        <f t="shared" si="104"/>
        <v>2018/04</v>
      </c>
      <c r="F6693">
        <v>5934438.4324482</v>
      </c>
      <c r="G6693">
        <v>6.2764760774848674E-2</v>
      </c>
      <c r="H6693" t="s">
        <v>128</v>
      </c>
      <c r="I6693">
        <v>2018</v>
      </c>
      <c r="J6693" t="s">
        <v>772</v>
      </c>
      <c r="K6693">
        <v>4158044.0592782027</v>
      </c>
      <c r="L6693">
        <v>0.70066344214524756</v>
      </c>
      <c r="M6693" t="s">
        <v>33</v>
      </c>
    </row>
    <row r="6694" spans="1:13" x14ac:dyDescent="0.3">
      <c r="A6694">
        <v>31</v>
      </c>
      <c r="B6694" t="s">
        <v>764</v>
      </c>
      <c r="C6694" s="1">
        <v>43160</v>
      </c>
      <c r="D6694" t="s">
        <v>113</v>
      </c>
      <c r="E6694" t="str">
        <f t="shared" si="104"/>
        <v>2018/03</v>
      </c>
      <c r="F6694">
        <v>5573413.1673548799</v>
      </c>
      <c r="G6694">
        <v>-8.9843087226834054E-2</v>
      </c>
      <c r="H6694" t="s">
        <v>128</v>
      </c>
      <c r="I6694">
        <v>2018</v>
      </c>
      <c r="J6694" t="s">
        <v>772</v>
      </c>
      <c r="K6694">
        <v>4158044.0592782027</v>
      </c>
      <c r="L6694">
        <v>0.74604985032028304</v>
      </c>
      <c r="M6694" t="s">
        <v>33</v>
      </c>
    </row>
    <row r="6695" spans="1:13" x14ac:dyDescent="0.3">
      <c r="A6695">
        <v>31</v>
      </c>
      <c r="B6695" t="s">
        <v>764</v>
      </c>
      <c r="C6695" s="1">
        <v>43132</v>
      </c>
      <c r="D6695" t="s">
        <v>114</v>
      </c>
      <c r="E6695" t="str">
        <f t="shared" si="104"/>
        <v>2018/02</v>
      </c>
      <c r="F6695">
        <v>6097328.5363871902</v>
      </c>
      <c r="G6695">
        <v>-1.9097322808885653E-2</v>
      </c>
      <c r="H6695" t="s">
        <v>128</v>
      </c>
      <c r="I6695">
        <v>2018</v>
      </c>
      <c r="J6695" t="s">
        <v>772</v>
      </c>
      <c r="K6695">
        <v>4158044.0592782027</v>
      </c>
      <c r="L6695">
        <v>0.68194522149563241</v>
      </c>
      <c r="M6695" t="s">
        <v>15</v>
      </c>
    </row>
    <row r="6696" spans="1:13" x14ac:dyDescent="0.3">
      <c r="A6696">
        <v>31</v>
      </c>
      <c r="B6696" t="s">
        <v>764</v>
      </c>
      <c r="C6696" s="1">
        <v>43101</v>
      </c>
      <c r="D6696" t="s">
        <v>115</v>
      </c>
      <c r="E6696" t="str">
        <f t="shared" si="104"/>
        <v>2018/01</v>
      </c>
      <c r="F6696">
        <v>6214890.1710134996</v>
      </c>
      <c r="G6696">
        <v>-0.10612443386938951</v>
      </c>
      <c r="H6696" t="s">
        <v>128</v>
      </c>
      <c r="I6696">
        <v>2018</v>
      </c>
      <c r="J6696" t="s">
        <v>772</v>
      </c>
      <c r="K6696">
        <v>4158044.0592782027</v>
      </c>
      <c r="L6696">
        <v>0.66904546095946948</v>
      </c>
      <c r="M6696" t="s">
        <v>33</v>
      </c>
    </row>
    <row r="6697" spans="1:13" x14ac:dyDescent="0.3">
      <c r="A6697">
        <v>31</v>
      </c>
      <c r="B6697" t="s">
        <v>764</v>
      </c>
      <c r="C6697" s="1">
        <v>43070</v>
      </c>
      <c r="D6697" t="s">
        <v>116</v>
      </c>
      <c r="E6697" t="str">
        <f t="shared" si="104"/>
        <v>2017/12</v>
      </c>
      <c r="F6697">
        <v>6910710.7251942204</v>
      </c>
      <c r="G6697">
        <v>5.0958011323151879E-3</v>
      </c>
      <c r="H6697" t="s">
        <v>128</v>
      </c>
      <c r="I6697">
        <v>2017</v>
      </c>
      <c r="J6697" t="s">
        <v>773</v>
      </c>
      <c r="K6697">
        <v>3931060.8127243887</v>
      </c>
      <c r="L6697">
        <v>0.56883596623325727</v>
      </c>
      <c r="M6697" t="s">
        <v>33</v>
      </c>
    </row>
    <row r="6698" spans="1:13" x14ac:dyDescent="0.3">
      <c r="A6698">
        <v>31</v>
      </c>
      <c r="B6698" t="s">
        <v>764</v>
      </c>
      <c r="C6698" s="1">
        <v>43040</v>
      </c>
      <c r="D6698" t="s">
        <v>118</v>
      </c>
      <c r="E6698" t="str">
        <f t="shared" si="104"/>
        <v>2017/11</v>
      </c>
      <c r="F6698">
        <v>6875584.6913076304</v>
      </c>
      <c r="G6698">
        <v>-9.4087048429615322E-2</v>
      </c>
      <c r="H6698" t="s">
        <v>128</v>
      </c>
      <c r="I6698">
        <v>2017</v>
      </c>
      <c r="J6698" t="s">
        <v>773</v>
      </c>
      <c r="K6698">
        <v>3931060.8127243887</v>
      </c>
      <c r="L6698">
        <v>0.57174203929073575</v>
      </c>
      <c r="M6698" t="s">
        <v>15</v>
      </c>
    </row>
    <row r="6699" spans="1:13" x14ac:dyDescent="0.3">
      <c r="A6699">
        <v>31</v>
      </c>
      <c r="B6699" t="s">
        <v>764</v>
      </c>
      <c r="C6699" s="1">
        <v>43009</v>
      </c>
      <c r="D6699" t="s">
        <v>119</v>
      </c>
      <c r="E6699" t="str">
        <f t="shared" si="104"/>
        <v>2017/10</v>
      </c>
      <c r="F6699">
        <v>7553898.09786308</v>
      </c>
      <c r="G6699">
        <v>-2.6666946793083256E-2</v>
      </c>
      <c r="H6699" t="s">
        <v>128</v>
      </c>
      <c r="I6699">
        <v>2017</v>
      </c>
      <c r="J6699" t="s">
        <v>773</v>
      </c>
      <c r="K6699">
        <v>3931060.8127243887</v>
      </c>
      <c r="L6699">
        <v>0.5204016206991785</v>
      </c>
      <c r="M6699" t="s">
        <v>15</v>
      </c>
    </row>
    <row r="6700" spans="1:13" x14ac:dyDescent="0.3">
      <c r="A6700">
        <v>31</v>
      </c>
      <c r="B6700" t="s">
        <v>764</v>
      </c>
      <c r="C6700" s="1">
        <v>42979</v>
      </c>
      <c r="D6700" t="s">
        <v>120</v>
      </c>
      <c r="E6700" t="str">
        <f t="shared" si="104"/>
        <v>2017/09</v>
      </c>
      <c r="F6700">
        <v>7758047.4182025502</v>
      </c>
      <c r="G6700">
        <v>0.10053061111383708</v>
      </c>
      <c r="H6700" t="s">
        <v>128</v>
      </c>
      <c r="I6700">
        <v>2017</v>
      </c>
      <c r="J6700" t="s">
        <v>773</v>
      </c>
      <c r="K6700">
        <v>3931060.8127243887</v>
      </c>
      <c r="L6700">
        <v>0.50670750007289467</v>
      </c>
      <c r="M6700" t="s">
        <v>15</v>
      </c>
    </row>
    <row r="6701" spans="1:13" x14ac:dyDescent="0.3">
      <c r="A6701">
        <v>31</v>
      </c>
      <c r="B6701" t="s">
        <v>764</v>
      </c>
      <c r="C6701" s="1">
        <v>42948</v>
      </c>
      <c r="D6701" t="s">
        <v>121</v>
      </c>
      <c r="E6701" t="str">
        <f t="shared" si="104"/>
        <v>2017/08</v>
      </c>
      <c r="F6701">
        <v>7016047.8140892005</v>
      </c>
      <c r="G6701">
        <v>-8.1013761732611038E-3</v>
      </c>
      <c r="H6701" t="s">
        <v>128</v>
      </c>
      <c r="I6701">
        <v>2017</v>
      </c>
      <c r="J6701" t="s">
        <v>773</v>
      </c>
      <c r="K6701">
        <v>3931060.8127243887</v>
      </c>
      <c r="L6701">
        <v>0.56029561326966326</v>
      </c>
      <c r="M6701" t="s">
        <v>15</v>
      </c>
    </row>
    <row r="6702" spans="1:13" x14ac:dyDescent="0.3">
      <c r="A6702">
        <v>31</v>
      </c>
      <c r="B6702" t="s">
        <v>764</v>
      </c>
      <c r="C6702" s="1">
        <v>42917</v>
      </c>
      <c r="D6702" t="s">
        <v>122</v>
      </c>
      <c r="E6702" t="str">
        <f t="shared" si="104"/>
        <v>2017/07</v>
      </c>
      <c r="F6702">
        <v>7073118.3193578301</v>
      </c>
      <c r="G6702">
        <v>-3.3869216190227064E-2</v>
      </c>
      <c r="H6702" t="s">
        <v>128</v>
      </c>
      <c r="I6702">
        <v>2017</v>
      </c>
      <c r="J6702" t="s">
        <v>773</v>
      </c>
      <c r="K6702">
        <v>3931060.8127243887</v>
      </c>
      <c r="L6702">
        <v>0.55577478492983712</v>
      </c>
      <c r="M6702" t="s">
        <v>15</v>
      </c>
    </row>
    <row r="6703" spans="1:13" x14ac:dyDescent="0.3">
      <c r="A6703">
        <v>31</v>
      </c>
      <c r="B6703" t="s">
        <v>764</v>
      </c>
      <c r="C6703" s="1">
        <v>42887</v>
      </c>
      <c r="D6703" t="s">
        <v>123</v>
      </c>
      <c r="E6703" t="str">
        <f t="shared" si="104"/>
        <v>2017/06</v>
      </c>
      <c r="F6703">
        <v>7316782.3555252003</v>
      </c>
      <c r="G6703">
        <v>-0.13768460083183279</v>
      </c>
      <c r="H6703" t="s">
        <v>128</v>
      </c>
      <c r="I6703">
        <v>2017</v>
      </c>
      <c r="J6703" t="s">
        <v>773</v>
      </c>
      <c r="K6703">
        <v>3931060.8127243887</v>
      </c>
      <c r="L6703">
        <v>0.53726633125227297</v>
      </c>
      <c r="M6703" t="s">
        <v>15</v>
      </c>
    </row>
    <row r="6704" spans="1:13" x14ac:dyDescent="0.3">
      <c r="A6704">
        <v>31</v>
      </c>
      <c r="B6704" t="s">
        <v>764</v>
      </c>
      <c r="C6704" s="1">
        <v>42856</v>
      </c>
      <c r="D6704" t="s">
        <v>124</v>
      </c>
      <c r="E6704" t="str">
        <f t="shared" si="104"/>
        <v>2017/05</v>
      </c>
      <c r="F6704">
        <v>8396838.4772609491</v>
      </c>
      <c r="G6704">
        <v>4.2457295468517918E-2</v>
      </c>
      <c r="H6704" t="s">
        <v>128</v>
      </c>
      <c r="I6704">
        <v>2017</v>
      </c>
      <c r="J6704" t="s">
        <v>773</v>
      </c>
      <c r="K6704">
        <v>3931060.8127243887</v>
      </c>
      <c r="L6704">
        <v>0.46815963214844425</v>
      </c>
      <c r="M6704" t="s">
        <v>15</v>
      </c>
    </row>
    <row r="6705" spans="1:13" x14ac:dyDescent="0.3">
      <c r="A6705">
        <v>31</v>
      </c>
      <c r="B6705" t="s">
        <v>764</v>
      </c>
      <c r="C6705" s="1">
        <v>42826</v>
      </c>
      <c r="D6705" t="s">
        <v>125</v>
      </c>
      <c r="E6705" t="str">
        <f t="shared" si="104"/>
        <v>2017/04</v>
      </c>
      <c r="F6705">
        <v>8047793.6070435904</v>
      </c>
      <c r="G6705">
        <v>8.418847387077262E-2</v>
      </c>
      <c r="H6705" t="s">
        <v>128</v>
      </c>
      <c r="I6705">
        <v>2017</v>
      </c>
      <c r="J6705" t="s">
        <v>773</v>
      </c>
      <c r="K6705">
        <v>3931060.8127243887</v>
      </c>
      <c r="L6705">
        <v>0.48846441704019911</v>
      </c>
      <c r="M6705" t="s">
        <v>15</v>
      </c>
    </row>
    <row r="6706" spans="1:13" x14ac:dyDescent="0.3">
      <c r="A6706">
        <v>31</v>
      </c>
      <c r="B6706" t="s">
        <v>764</v>
      </c>
      <c r="C6706" s="1">
        <v>42795</v>
      </c>
      <c r="D6706" t="s">
        <v>126</v>
      </c>
      <c r="E6706" t="str">
        <f t="shared" si="104"/>
        <v>2017/03</v>
      </c>
      <c r="F6706">
        <v>7397998.52409501</v>
      </c>
      <c r="G6706">
        <v>6.5502395141021049E-3</v>
      </c>
      <c r="H6706" t="s">
        <v>128</v>
      </c>
      <c r="I6706">
        <v>2017</v>
      </c>
      <c r="J6706" t="s">
        <v>773</v>
      </c>
      <c r="K6706">
        <v>3931060.8127243887</v>
      </c>
      <c r="L6706">
        <v>0.53136815314589048</v>
      </c>
      <c r="M6706" t="s">
        <v>15</v>
      </c>
    </row>
    <row r="6707" spans="1:13" x14ac:dyDescent="0.3">
      <c r="A6707">
        <v>31</v>
      </c>
      <c r="B6707" t="s">
        <v>764</v>
      </c>
      <c r="C6707" s="1">
        <v>42767</v>
      </c>
      <c r="D6707" t="s">
        <v>127</v>
      </c>
      <c r="E6707" t="str">
        <f t="shared" si="104"/>
        <v>2017/02</v>
      </c>
      <c r="F6707">
        <v>7349698.2238011202</v>
      </c>
      <c r="G6707">
        <v>-2.088679881604005E-3</v>
      </c>
      <c r="H6707" t="s">
        <v>128</v>
      </c>
      <c r="I6707">
        <v>2017</v>
      </c>
      <c r="J6707" t="s">
        <v>773</v>
      </c>
      <c r="K6707">
        <v>3931060.8127243887</v>
      </c>
      <c r="L6707">
        <v>0.53486016609418296</v>
      </c>
      <c r="M6707" t="s">
        <v>15</v>
      </c>
    </row>
    <row r="6708" spans="1:13" x14ac:dyDescent="0.3">
      <c r="A6708">
        <v>31</v>
      </c>
      <c r="B6708" t="s">
        <v>764</v>
      </c>
      <c r="C6708" s="1">
        <v>42736</v>
      </c>
      <c r="D6708" t="s">
        <v>129</v>
      </c>
      <c r="E6708" t="str">
        <f t="shared" si="104"/>
        <v>2017/01</v>
      </c>
      <c r="F6708">
        <v>7365065.4336213004</v>
      </c>
      <c r="G6708">
        <v>5.1470872842404154E-2</v>
      </c>
      <c r="H6708" t="s">
        <v>128</v>
      </c>
      <c r="I6708">
        <v>2017</v>
      </c>
      <c r="J6708" t="s">
        <v>773</v>
      </c>
      <c r="K6708">
        <v>3931060.8127243887</v>
      </c>
      <c r="L6708">
        <v>0.53374418030004389</v>
      </c>
      <c r="M6708" t="s">
        <v>15</v>
      </c>
    </row>
    <row r="6709" spans="1:13" x14ac:dyDescent="0.3">
      <c r="A6709">
        <v>31</v>
      </c>
      <c r="B6709" t="s">
        <v>764</v>
      </c>
      <c r="C6709" s="1">
        <v>42705</v>
      </c>
      <c r="D6709" t="s">
        <v>130</v>
      </c>
      <c r="E6709" t="str">
        <f t="shared" si="104"/>
        <v>2016/12</v>
      </c>
      <c r="F6709">
        <v>6995569.7891602004</v>
      </c>
      <c r="G6709">
        <v>6.2793014663404687E-2</v>
      </c>
      <c r="H6709" t="s">
        <v>128</v>
      </c>
      <c r="I6709">
        <v>2016</v>
      </c>
      <c r="J6709" t="s">
        <v>774</v>
      </c>
      <c r="K6709">
        <v>4962630.5627751984</v>
      </c>
      <c r="L6709">
        <v>0.70939619106722529</v>
      </c>
      <c r="M6709" t="s">
        <v>33</v>
      </c>
    </row>
    <row r="6710" spans="1:13" x14ac:dyDescent="0.3">
      <c r="A6710">
        <v>31</v>
      </c>
      <c r="B6710" t="s">
        <v>764</v>
      </c>
      <c r="C6710" s="1">
        <v>42675</v>
      </c>
      <c r="D6710" t="s">
        <v>132</v>
      </c>
      <c r="E6710" t="str">
        <f t="shared" si="104"/>
        <v>2016/11</v>
      </c>
      <c r="F6710">
        <v>6569804.31070033</v>
      </c>
      <c r="G6710">
        <v>-3.5267866591595871E-2</v>
      </c>
      <c r="H6710" t="s">
        <v>128</v>
      </c>
      <c r="I6710">
        <v>2016</v>
      </c>
      <c r="J6710" t="s">
        <v>774</v>
      </c>
      <c r="K6710">
        <v>4962630.5627751984</v>
      </c>
      <c r="L6710">
        <v>0.75536961651848511</v>
      </c>
      <c r="M6710" t="s">
        <v>33</v>
      </c>
    </row>
    <row r="6711" spans="1:13" x14ac:dyDescent="0.3">
      <c r="A6711">
        <v>31</v>
      </c>
      <c r="B6711" t="s">
        <v>764</v>
      </c>
      <c r="C6711" s="1">
        <v>42644</v>
      </c>
      <c r="D6711" t="s">
        <v>133</v>
      </c>
      <c r="E6711" t="str">
        <f t="shared" si="104"/>
        <v>2016/10</v>
      </c>
      <c r="F6711">
        <v>6805641.5869943798</v>
      </c>
      <c r="G6711">
        <v>2.7997902536661606E-2</v>
      </c>
      <c r="H6711" t="s">
        <v>128</v>
      </c>
      <c r="I6711">
        <v>2016</v>
      </c>
      <c r="J6711" t="s">
        <v>774</v>
      </c>
      <c r="K6711">
        <v>4962630.5627751984</v>
      </c>
      <c r="L6711">
        <v>0.72919364020856081</v>
      </c>
      <c r="M6711" t="s">
        <v>33</v>
      </c>
    </row>
    <row r="6712" spans="1:13" x14ac:dyDescent="0.3">
      <c r="A6712">
        <v>31</v>
      </c>
      <c r="B6712" t="s">
        <v>764</v>
      </c>
      <c r="C6712" s="1">
        <v>42614</v>
      </c>
      <c r="D6712" t="s">
        <v>134</v>
      </c>
      <c r="E6712" t="str">
        <f t="shared" si="104"/>
        <v>2016/09</v>
      </c>
      <c r="F6712">
        <v>6617740.5882658204</v>
      </c>
      <c r="G6712">
        <v>-4.0235139984799155E-2</v>
      </c>
      <c r="H6712" t="s">
        <v>128</v>
      </c>
      <c r="I6712">
        <v>2016</v>
      </c>
      <c r="J6712" t="s">
        <v>774</v>
      </c>
      <c r="K6712">
        <v>4962630.5627751984</v>
      </c>
      <c r="L6712">
        <v>0.7498980198127797</v>
      </c>
      <c r="M6712" t="s">
        <v>33</v>
      </c>
    </row>
    <row r="6713" spans="1:13" x14ac:dyDescent="0.3">
      <c r="A6713">
        <v>31</v>
      </c>
      <c r="B6713" t="s">
        <v>764</v>
      </c>
      <c r="C6713" s="1">
        <v>42583</v>
      </c>
      <c r="D6713" t="s">
        <v>135</v>
      </c>
      <c r="E6713" t="str">
        <f t="shared" si="104"/>
        <v>2016/08</v>
      </c>
      <c r="F6713">
        <v>6889435.4963889197</v>
      </c>
      <c r="G6713">
        <v>7.655680987139829E-2</v>
      </c>
      <c r="H6713" t="s">
        <v>128</v>
      </c>
      <c r="I6713">
        <v>2016</v>
      </c>
      <c r="J6713" t="s">
        <v>774</v>
      </c>
      <c r="K6713">
        <v>4962630.5627751984</v>
      </c>
      <c r="L6713">
        <v>0.72032470082292643</v>
      </c>
      <c r="M6713" t="s">
        <v>33</v>
      </c>
    </row>
    <row r="6714" spans="1:13" x14ac:dyDescent="0.3">
      <c r="A6714">
        <v>31</v>
      </c>
      <c r="B6714" t="s">
        <v>764</v>
      </c>
      <c r="C6714" s="1">
        <v>42552</v>
      </c>
      <c r="D6714" t="s">
        <v>136</v>
      </c>
      <c r="E6714" t="str">
        <f t="shared" si="104"/>
        <v>2016/07</v>
      </c>
      <c r="F6714">
        <v>6381686.0968200704</v>
      </c>
      <c r="G6714">
        <v>2.3564828540545272E-3</v>
      </c>
      <c r="H6714" t="s">
        <v>128</v>
      </c>
      <c r="I6714">
        <v>2016</v>
      </c>
      <c r="J6714" t="s">
        <v>774</v>
      </c>
      <c r="K6714">
        <v>4962630.5627751984</v>
      </c>
      <c r="L6714">
        <v>0.77763626845388512</v>
      </c>
      <c r="M6714" t="s">
        <v>33</v>
      </c>
    </row>
    <row r="6715" spans="1:13" x14ac:dyDescent="0.3">
      <c r="A6715">
        <v>31</v>
      </c>
      <c r="B6715" t="s">
        <v>764</v>
      </c>
      <c r="C6715" s="1">
        <v>42522</v>
      </c>
      <c r="D6715" t="s">
        <v>137</v>
      </c>
      <c r="E6715" t="str">
        <f t="shared" si="104"/>
        <v>2016/06</v>
      </c>
      <c r="F6715">
        <v>6366665.4678311003</v>
      </c>
      <c r="G6715">
        <v>-0.17513127915079357</v>
      </c>
      <c r="H6715" t="s">
        <v>128</v>
      </c>
      <c r="I6715">
        <v>2016</v>
      </c>
      <c r="J6715" t="s">
        <v>774</v>
      </c>
      <c r="K6715">
        <v>4962630.5627751984</v>
      </c>
      <c r="L6715">
        <v>0.77947091579570504</v>
      </c>
      <c r="M6715" t="s">
        <v>33</v>
      </c>
    </row>
    <row r="6716" spans="1:13" x14ac:dyDescent="0.3">
      <c r="A6716">
        <v>31</v>
      </c>
      <c r="B6716" t="s">
        <v>764</v>
      </c>
      <c r="C6716" s="1">
        <v>42491</v>
      </c>
      <c r="D6716" t="s">
        <v>138</v>
      </c>
      <c r="E6716" t="str">
        <f t="shared" si="104"/>
        <v>2016/05</v>
      </c>
      <c r="F6716">
        <v>7585261.8723673401</v>
      </c>
      <c r="G6716">
        <v>-0.10860753014441761</v>
      </c>
      <c r="H6716" t="s">
        <v>128</v>
      </c>
      <c r="I6716">
        <v>2016</v>
      </c>
      <c r="J6716" t="s">
        <v>774</v>
      </c>
      <c r="K6716">
        <v>4962630.5627751984</v>
      </c>
      <c r="L6716">
        <v>0.65424643819533346</v>
      </c>
      <c r="M6716" t="s">
        <v>15</v>
      </c>
    </row>
    <row r="6717" spans="1:13" x14ac:dyDescent="0.3">
      <c r="A6717">
        <v>31</v>
      </c>
      <c r="B6717" t="s">
        <v>764</v>
      </c>
      <c r="C6717" s="1">
        <v>42461</v>
      </c>
      <c r="D6717" t="s">
        <v>139</v>
      </c>
      <c r="E6717" t="str">
        <f t="shared" si="104"/>
        <v>2016/04</v>
      </c>
      <c r="F6717">
        <v>8455479.2855155896</v>
      </c>
      <c r="G6717">
        <v>4.1938249798816246E-2</v>
      </c>
      <c r="H6717" t="s">
        <v>13</v>
      </c>
      <c r="I6717">
        <v>2016</v>
      </c>
      <c r="J6717" t="s">
        <v>774</v>
      </c>
      <c r="K6717">
        <v>4962630.5627751984</v>
      </c>
      <c r="L6717">
        <v>0.58691298212701992</v>
      </c>
      <c r="M6717" t="s">
        <v>15</v>
      </c>
    </row>
    <row r="6718" spans="1:13" x14ac:dyDescent="0.3">
      <c r="A6718">
        <v>31</v>
      </c>
      <c r="B6718" t="s">
        <v>764</v>
      </c>
      <c r="C6718" s="1">
        <v>42430</v>
      </c>
      <c r="D6718" t="s">
        <v>140</v>
      </c>
      <c r="E6718" t="str">
        <f t="shared" si="104"/>
        <v>2016/03</v>
      </c>
      <c r="F6718">
        <v>8108204.2349219397</v>
      </c>
      <c r="G6718">
        <v>-4.3813416689219786E-2</v>
      </c>
      <c r="H6718" t="s">
        <v>128</v>
      </c>
      <c r="I6718">
        <v>2016</v>
      </c>
      <c r="J6718" t="s">
        <v>774</v>
      </c>
      <c r="K6718">
        <v>4962630.5627751984</v>
      </c>
      <c r="L6718">
        <v>0.61205051315816728</v>
      </c>
      <c r="M6718" t="s">
        <v>15</v>
      </c>
    </row>
    <row r="6719" spans="1:13" x14ac:dyDescent="0.3">
      <c r="A6719">
        <v>31</v>
      </c>
      <c r="B6719" t="s">
        <v>764</v>
      </c>
      <c r="C6719" s="1">
        <v>42401</v>
      </c>
      <c r="D6719" t="s">
        <v>141</v>
      </c>
      <c r="E6719" t="str">
        <f t="shared" si="104"/>
        <v>2016/02</v>
      </c>
      <c r="F6719">
        <v>8471349.59540377</v>
      </c>
      <c r="G6719">
        <v>4.2853775845215856E-5</v>
      </c>
      <c r="H6719" t="s">
        <v>13</v>
      </c>
      <c r="I6719">
        <v>2016</v>
      </c>
      <c r="J6719" t="s">
        <v>774</v>
      </c>
      <c r="K6719">
        <v>4962630.5627751984</v>
      </c>
      <c r="L6719">
        <v>0.58581345355735659</v>
      </c>
      <c r="M6719" t="s">
        <v>15</v>
      </c>
    </row>
    <row r="6720" spans="1:13" x14ac:dyDescent="0.3">
      <c r="A6720">
        <v>31</v>
      </c>
      <c r="B6720" t="s">
        <v>764</v>
      </c>
      <c r="C6720" s="1">
        <v>42370</v>
      </c>
      <c r="D6720" t="s">
        <v>142</v>
      </c>
      <c r="E6720" t="str">
        <f t="shared" si="104"/>
        <v>2016/01</v>
      </c>
      <c r="F6720">
        <v>8470986.5738655794</v>
      </c>
      <c r="G6720">
        <v>-0.25517046717644004</v>
      </c>
      <c r="H6720" t="s">
        <v>13</v>
      </c>
      <c r="I6720">
        <v>2016</v>
      </c>
      <c r="J6720" t="s">
        <v>774</v>
      </c>
      <c r="K6720">
        <v>4962630.5627751984</v>
      </c>
      <c r="L6720">
        <v>0.58583855841369759</v>
      </c>
      <c r="M6720" t="s">
        <v>15</v>
      </c>
    </row>
    <row r="6721" spans="1:13" x14ac:dyDescent="0.3">
      <c r="A6721">
        <v>31</v>
      </c>
      <c r="B6721" t="s">
        <v>764</v>
      </c>
      <c r="C6721" s="1">
        <v>42339</v>
      </c>
      <c r="D6721" t="s">
        <v>143</v>
      </c>
      <c r="E6721" t="str">
        <f t="shared" si="104"/>
        <v>2015/12</v>
      </c>
      <c r="F6721">
        <v>10933346.6823937</v>
      </c>
      <c r="G6721">
        <v>-0.10704974820365999</v>
      </c>
      <c r="H6721" t="s">
        <v>13</v>
      </c>
      <c r="I6721">
        <v>2015</v>
      </c>
      <c r="J6721" t="s">
        <v>775</v>
      </c>
      <c r="K6721">
        <v>4736226.9917680193</v>
      </c>
      <c r="L6721">
        <v>0.43319096424472747</v>
      </c>
      <c r="M6721" t="s">
        <v>15</v>
      </c>
    </row>
    <row r="6722" spans="1:13" x14ac:dyDescent="0.3">
      <c r="A6722">
        <v>31</v>
      </c>
      <c r="B6722" t="s">
        <v>764</v>
      </c>
      <c r="C6722" s="1">
        <v>42309</v>
      </c>
      <c r="D6722" t="s">
        <v>145</v>
      </c>
      <c r="E6722" t="str">
        <f t="shared" si="104"/>
        <v>2015/11</v>
      </c>
      <c r="F6722">
        <v>12168701.3949113</v>
      </c>
      <c r="G6722">
        <v>-2.295602571444463E-2</v>
      </c>
      <c r="H6722" t="s">
        <v>13</v>
      </c>
      <c r="I6722">
        <v>2015</v>
      </c>
      <c r="J6722" t="s">
        <v>775</v>
      </c>
      <c r="K6722">
        <v>4736226.9917680193</v>
      </c>
      <c r="L6722">
        <v>0.38921383951032046</v>
      </c>
      <c r="M6722" t="s">
        <v>15</v>
      </c>
    </row>
    <row r="6723" spans="1:13" x14ac:dyDescent="0.3">
      <c r="A6723">
        <v>31</v>
      </c>
      <c r="B6723" t="s">
        <v>764</v>
      </c>
      <c r="C6723" s="1">
        <v>42278</v>
      </c>
      <c r="D6723" t="s">
        <v>146</v>
      </c>
      <c r="E6723" t="str">
        <f t="shared" ref="E6723:E6786" si="105">TEXT(C6723,"yyyy/mm")</f>
        <v>2015/10</v>
      </c>
      <c r="F6723">
        <v>12451277.4190866</v>
      </c>
      <c r="G6723">
        <v>2.1668544973463384E-2</v>
      </c>
      <c r="H6723" t="s">
        <v>13</v>
      </c>
      <c r="I6723">
        <v>2015</v>
      </c>
      <c r="J6723" t="s">
        <v>775</v>
      </c>
      <c r="K6723">
        <v>4736226.9917680193</v>
      </c>
      <c r="L6723">
        <v>0.38038081012538061</v>
      </c>
      <c r="M6723" t="s">
        <v>15</v>
      </c>
    </row>
    <row r="6724" spans="1:13" x14ac:dyDescent="0.3">
      <c r="A6724">
        <v>31</v>
      </c>
      <c r="B6724" t="s">
        <v>764</v>
      </c>
      <c r="C6724" s="1">
        <v>42248</v>
      </c>
      <c r="D6724" t="s">
        <v>147</v>
      </c>
      <c r="E6724" t="str">
        <f t="shared" si="105"/>
        <v>2015/09</v>
      </c>
      <c r="F6724">
        <v>12184378.4533899</v>
      </c>
      <c r="G6724">
        <v>-4.2098727492334488E-2</v>
      </c>
      <c r="H6724" t="s">
        <v>13</v>
      </c>
      <c r="I6724">
        <v>2015</v>
      </c>
      <c r="J6724" t="s">
        <v>775</v>
      </c>
      <c r="K6724">
        <v>4736226.9917680193</v>
      </c>
      <c r="L6724">
        <v>0.38871305663115879</v>
      </c>
      <c r="M6724" t="s">
        <v>15</v>
      </c>
    </row>
    <row r="6725" spans="1:13" x14ac:dyDescent="0.3">
      <c r="A6725">
        <v>31</v>
      </c>
      <c r="B6725" t="s">
        <v>764</v>
      </c>
      <c r="C6725" s="1">
        <v>42217</v>
      </c>
      <c r="D6725" t="s">
        <v>148</v>
      </c>
      <c r="E6725" t="str">
        <f t="shared" si="105"/>
        <v>2015/08</v>
      </c>
      <c r="F6725">
        <v>12708275.6103005</v>
      </c>
      <c r="G6725">
        <v>-4.3610761526730574E-2</v>
      </c>
      <c r="H6725" t="s">
        <v>13</v>
      </c>
      <c r="I6725">
        <v>2015</v>
      </c>
      <c r="J6725" t="s">
        <v>775</v>
      </c>
      <c r="K6725">
        <v>4736226.9917680193</v>
      </c>
      <c r="L6725">
        <v>0.37268840690936406</v>
      </c>
      <c r="M6725" t="s">
        <v>15</v>
      </c>
    </row>
    <row r="6726" spans="1:13" x14ac:dyDescent="0.3">
      <c r="A6726">
        <v>31</v>
      </c>
      <c r="B6726" t="s">
        <v>764</v>
      </c>
      <c r="C6726" s="1">
        <v>42186</v>
      </c>
      <c r="D6726" t="s">
        <v>149</v>
      </c>
      <c r="E6726" t="str">
        <f t="shared" si="105"/>
        <v>2015/07</v>
      </c>
      <c r="F6726">
        <v>13274755.7224358</v>
      </c>
      <c r="G6726">
        <v>1.3603586921297964E-2</v>
      </c>
      <c r="H6726" t="s">
        <v>13</v>
      </c>
      <c r="I6726">
        <v>2015</v>
      </c>
      <c r="J6726" t="s">
        <v>775</v>
      </c>
      <c r="K6726">
        <v>4736226.9917680193</v>
      </c>
      <c r="L6726">
        <v>0.35678449312353627</v>
      </c>
      <c r="M6726" t="s">
        <v>15</v>
      </c>
    </row>
    <row r="6727" spans="1:13" x14ac:dyDescent="0.3">
      <c r="A6727">
        <v>31</v>
      </c>
      <c r="B6727" t="s">
        <v>764</v>
      </c>
      <c r="C6727" s="1">
        <v>42156</v>
      </c>
      <c r="D6727" t="s">
        <v>150</v>
      </c>
      <c r="E6727" t="str">
        <f t="shared" si="105"/>
        <v>2015/06</v>
      </c>
      <c r="F6727">
        <v>13095394.175314199</v>
      </c>
      <c r="G6727">
        <v>-8.3803584927019836E-2</v>
      </c>
      <c r="H6727" t="s">
        <v>13</v>
      </c>
      <c r="I6727">
        <v>2015</v>
      </c>
      <c r="J6727" t="s">
        <v>775</v>
      </c>
      <c r="K6727">
        <v>4736226.9917680193</v>
      </c>
      <c r="L6727">
        <v>0.36167120503300026</v>
      </c>
      <c r="M6727" t="s">
        <v>15</v>
      </c>
    </row>
    <row r="6728" spans="1:13" x14ac:dyDescent="0.3">
      <c r="A6728">
        <v>31</v>
      </c>
      <c r="B6728" t="s">
        <v>764</v>
      </c>
      <c r="C6728" s="1">
        <v>42125</v>
      </c>
      <c r="D6728" t="s">
        <v>151</v>
      </c>
      <c r="E6728" t="str">
        <f t="shared" si="105"/>
        <v>2015/05</v>
      </c>
      <c r="F6728">
        <v>14240131.829652799</v>
      </c>
      <c r="G6728">
        <v>5.219757877624176E-2</v>
      </c>
      <c r="H6728" t="s">
        <v>13</v>
      </c>
      <c r="I6728">
        <v>2015</v>
      </c>
      <c r="J6728" t="s">
        <v>775</v>
      </c>
      <c r="K6728">
        <v>4736226.9917680193</v>
      </c>
      <c r="L6728">
        <v>0.3325971310114969</v>
      </c>
      <c r="M6728" t="s">
        <v>15</v>
      </c>
    </row>
    <row r="6729" spans="1:13" x14ac:dyDescent="0.3">
      <c r="A6729">
        <v>31</v>
      </c>
      <c r="B6729" t="s">
        <v>764</v>
      </c>
      <c r="C6729" s="1">
        <v>42095</v>
      </c>
      <c r="D6729" t="s">
        <v>152</v>
      </c>
      <c r="E6729" t="str">
        <f t="shared" si="105"/>
        <v>2015/04</v>
      </c>
      <c r="F6729">
        <v>13515897.495220801</v>
      </c>
      <c r="G6729">
        <v>3.447897161101289E-2</v>
      </c>
      <c r="H6729" t="s">
        <v>13</v>
      </c>
      <c r="I6729">
        <v>2015</v>
      </c>
      <c r="J6729" t="s">
        <v>775</v>
      </c>
      <c r="K6729">
        <v>4736226.9917680193</v>
      </c>
      <c r="L6729">
        <v>0.35041897835069713</v>
      </c>
      <c r="M6729" t="s">
        <v>15</v>
      </c>
    </row>
    <row r="6730" spans="1:13" x14ac:dyDescent="0.3">
      <c r="A6730">
        <v>31</v>
      </c>
      <c r="B6730" t="s">
        <v>764</v>
      </c>
      <c r="C6730" s="1">
        <v>42064</v>
      </c>
      <c r="D6730" t="s">
        <v>153</v>
      </c>
      <c r="E6730" t="str">
        <f t="shared" si="105"/>
        <v>2015/03</v>
      </c>
      <c r="F6730">
        <v>13057825.552678701</v>
      </c>
      <c r="G6730">
        <v>5.96773216807873E-2</v>
      </c>
      <c r="H6730" t="s">
        <v>13</v>
      </c>
      <c r="I6730">
        <v>2015</v>
      </c>
      <c r="J6730" t="s">
        <v>775</v>
      </c>
      <c r="K6730">
        <v>4736226.9917680193</v>
      </c>
      <c r="L6730">
        <v>0.36271176794795079</v>
      </c>
      <c r="M6730" t="s">
        <v>15</v>
      </c>
    </row>
    <row r="6731" spans="1:13" x14ac:dyDescent="0.3">
      <c r="A6731">
        <v>31</v>
      </c>
      <c r="B6731" t="s">
        <v>764</v>
      </c>
      <c r="C6731" s="1">
        <v>42036</v>
      </c>
      <c r="D6731" t="s">
        <v>154</v>
      </c>
      <c r="E6731" t="str">
        <f t="shared" si="105"/>
        <v>2015/02</v>
      </c>
      <c r="F6731">
        <v>12301365.7349141</v>
      </c>
      <c r="G6731">
        <v>4.6846424773029582E-2</v>
      </c>
      <c r="H6731" t="s">
        <v>13</v>
      </c>
      <c r="I6731">
        <v>2015</v>
      </c>
      <c r="J6731" t="s">
        <v>775</v>
      </c>
      <c r="K6731">
        <v>4736226.9917680193</v>
      </c>
      <c r="L6731">
        <v>0.38501635459268718</v>
      </c>
      <c r="M6731" t="s">
        <v>15</v>
      </c>
    </row>
    <row r="6732" spans="1:13" x14ac:dyDescent="0.3">
      <c r="A6732">
        <v>64</v>
      </c>
      <c r="B6732" t="s">
        <v>776</v>
      </c>
      <c r="C6732" s="1">
        <v>45627</v>
      </c>
      <c r="D6732" t="s">
        <v>24</v>
      </c>
      <c r="E6732" t="str">
        <f t="shared" si="105"/>
        <v>2024/12</v>
      </c>
      <c r="F6732">
        <v>8937655.8028526399</v>
      </c>
      <c r="G6732">
        <v>-3.7077475440232516E-2</v>
      </c>
      <c r="H6732" t="s">
        <v>128</v>
      </c>
      <c r="I6732">
        <v>2024</v>
      </c>
      <c r="J6732" t="s">
        <v>777</v>
      </c>
      <c r="K6732">
        <v>3568283.9651450645</v>
      </c>
      <c r="L6732">
        <v>0.39924159576677498</v>
      </c>
      <c r="M6732" t="s">
        <v>15</v>
      </c>
    </row>
    <row r="6733" spans="1:13" x14ac:dyDescent="0.3">
      <c r="A6733">
        <v>64</v>
      </c>
      <c r="B6733" t="s">
        <v>776</v>
      </c>
      <c r="C6733" s="1">
        <v>45597</v>
      </c>
      <c r="D6733" t="s">
        <v>26</v>
      </c>
      <c r="E6733" t="str">
        <f t="shared" si="105"/>
        <v>2024/11</v>
      </c>
      <c r="F6733">
        <v>9275261.6264152192</v>
      </c>
      <c r="G6733">
        <v>0.189027424339519</v>
      </c>
      <c r="H6733" t="s">
        <v>128</v>
      </c>
      <c r="I6733">
        <v>2024</v>
      </c>
      <c r="J6733" t="s">
        <v>777</v>
      </c>
      <c r="K6733">
        <v>3568283.9651450645</v>
      </c>
      <c r="L6733">
        <v>0.38470979136403777</v>
      </c>
      <c r="M6733" t="s">
        <v>15</v>
      </c>
    </row>
    <row r="6734" spans="1:13" x14ac:dyDescent="0.3">
      <c r="A6734">
        <v>64</v>
      </c>
      <c r="B6734" t="s">
        <v>776</v>
      </c>
      <c r="C6734" s="1">
        <v>45566</v>
      </c>
      <c r="D6734" t="s">
        <v>27</v>
      </c>
      <c r="E6734" t="str">
        <f t="shared" si="105"/>
        <v>2024/10</v>
      </c>
      <c r="F6734">
        <v>7677725.86096201</v>
      </c>
      <c r="G6734">
        <v>3.9626480698947128E-2</v>
      </c>
      <c r="H6734" t="s">
        <v>128</v>
      </c>
      <c r="I6734">
        <v>2024</v>
      </c>
      <c r="J6734" t="s">
        <v>777</v>
      </c>
      <c r="K6734">
        <v>3568283.9651450645</v>
      </c>
      <c r="L6734">
        <v>0.46475792829336093</v>
      </c>
      <c r="M6734" t="s">
        <v>15</v>
      </c>
    </row>
    <row r="6735" spans="1:13" x14ac:dyDescent="0.3">
      <c r="A6735">
        <v>64</v>
      </c>
      <c r="B6735" t="s">
        <v>776</v>
      </c>
      <c r="C6735" s="1">
        <v>45536</v>
      </c>
      <c r="D6735" t="s">
        <v>28</v>
      </c>
      <c r="E6735" t="str">
        <f t="shared" si="105"/>
        <v>2024/09</v>
      </c>
      <c r="F6735">
        <v>7379433.7701500496</v>
      </c>
      <c r="G6735">
        <v>-5.8946895271668867E-2</v>
      </c>
      <c r="H6735" t="s">
        <v>128</v>
      </c>
      <c r="I6735">
        <v>2024</v>
      </c>
      <c r="J6735" t="s">
        <v>777</v>
      </c>
      <c r="K6735">
        <v>3568283.9651450645</v>
      </c>
      <c r="L6735">
        <v>0.48354441225271799</v>
      </c>
      <c r="M6735" t="s">
        <v>15</v>
      </c>
    </row>
    <row r="6736" spans="1:13" x14ac:dyDescent="0.3">
      <c r="A6736">
        <v>64</v>
      </c>
      <c r="B6736" t="s">
        <v>776</v>
      </c>
      <c r="C6736" s="1">
        <v>45505</v>
      </c>
      <c r="D6736" t="s">
        <v>29</v>
      </c>
      <c r="E6736" t="str">
        <f t="shared" si="105"/>
        <v>2024/08</v>
      </c>
      <c r="F6736">
        <v>7827504.9454959203</v>
      </c>
      <c r="G6736">
        <v>-0.2129508212791518</v>
      </c>
      <c r="H6736" t="s">
        <v>128</v>
      </c>
      <c r="I6736">
        <v>2024</v>
      </c>
      <c r="J6736" t="s">
        <v>777</v>
      </c>
      <c r="K6736">
        <v>3568283.9651450645</v>
      </c>
      <c r="L6736">
        <v>0.45586479855222778</v>
      </c>
      <c r="M6736" t="s">
        <v>15</v>
      </c>
    </row>
    <row r="6737" spans="1:13" x14ac:dyDescent="0.3">
      <c r="A6737">
        <v>64</v>
      </c>
      <c r="B6737" t="s">
        <v>776</v>
      </c>
      <c r="C6737" s="1">
        <v>45474</v>
      </c>
      <c r="D6737" t="s">
        <v>30</v>
      </c>
      <c r="E6737" t="str">
        <f t="shared" si="105"/>
        <v>2024/07</v>
      </c>
      <c r="F6737">
        <v>9685158.1616882291</v>
      </c>
      <c r="G6737">
        <v>5.5030103606221112E-2</v>
      </c>
      <c r="H6737" t="s">
        <v>128</v>
      </c>
      <c r="I6737">
        <v>2024</v>
      </c>
      <c r="J6737" t="s">
        <v>777</v>
      </c>
      <c r="K6737">
        <v>3568283.9651450645</v>
      </c>
      <c r="L6737">
        <v>0.36842805306579252</v>
      </c>
      <c r="M6737" t="s">
        <v>15</v>
      </c>
    </row>
    <row r="6738" spans="1:13" x14ac:dyDescent="0.3">
      <c r="A6738">
        <v>64</v>
      </c>
      <c r="B6738" t="s">
        <v>776</v>
      </c>
      <c r="C6738" s="1">
        <v>45444</v>
      </c>
      <c r="D6738" t="s">
        <v>31</v>
      </c>
      <c r="E6738" t="str">
        <f t="shared" si="105"/>
        <v>2024/06</v>
      </c>
      <c r="F6738">
        <v>9166582.40427774</v>
      </c>
      <c r="G6738">
        <v>-9.174174316852067E-2</v>
      </c>
      <c r="H6738" t="s">
        <v>128</v>
      </c>
      <c r="I6738">
        <v>2024</v>
      </c>
      <c r="J6738" t="s">
        <v>777</v>
      </c>
      <c r="K6738">
        <v>3568283.9651450645</v>
      </c>
      <c r="L6738">
        <v>0.38927091993193286</v>
      </c>
      <c r="M6738" t="s">
        <v>15</v>
      </c>
    </row>
    <row r="6739" spans="1:13" x14ac:dyDescent="0.3">
      <c r="A6739">
        <v>64</v>
      </c>
      <c r="B6739" t="s">
        <v>776</v>
      </c>
      <c r="C6739" s="1">
        <v>45413</v>
      </c>
      <c r="D6739" t="s">
        <v>32</v>
      </c>
      <c r="E6739" t="str">
        <f t="shared" si="105"/>
        <v>2024/05</v>
      </c>
      <c r="F6739">
        <v>10047323.361768899</v>
      </c>
      <c r="G6739">
        <v>-3.1649183213047827E-2</v>
      </c>
      <c r="H6739" t="s">
        <v>128</v>
      </c>
      <c r="I6739">
        <v>2024</v>
      </c>
      <c r="J6739" t="s">
        <v>777</v>
      </c>
      <c r="K6739">
        <v>3568283.9651450645</v>
      </c>
      <c r="L6739">
        <v>0.3551477181199077</v>
      </c>
      <c r="M6739" t="s">
        <v>15</v>
      </c>
    </row>
    <row r="6740" spans="1:13" x14ac:dyDescent="0.3">
      <c r="A6740">
        <v>64</v>
      </c>
      <c r="B6740" t="s">
        <v>776</v>
      </c>
      <c r="C6740" s="1">
        <v>45383</v>
      </c>
      <c r="D6740" t="s">
        <v>34</v>
      </c>
      <c r="E6740" t="str">
        <f t="shared" si="105"/>
        <v>2024/04</v>
      </c>
      <c r="F6740">
        <v>10370398.5043751</v>
      </c>
      <c r="G6740">
        <v>-6.9369457861317305E-2</v>
      </c>
      <c r="H6740" t="s">
        <v>128</v>
      </c>
      <c r="I6740">
        <v>2024</v>
      </c>
      <c r="J6740" t="s">
        <v>777</v>
      </c>
      <c r="K6740">
        <v>3568283.9651450645</v>
      </c>
      <c r="L6740">
        <v>0.34408359173851077</v>
      </c>
      <c r="M6740" t="s">
        <v>15</v>
      </c>
    </row>
    <row r="6741" spans="1:13" x14ac:dyDescent="0.3">
      <c r="A6741">
        <v>64</v>
      </c>
      <c r="B6741" t="s">
        <v>776</v>
      </c>
      <c r="C6741" s="1">
        <v>45352</v>
      </c>
      <c r="D6741" t="s">
        <v>35</v>
      </c>
      <c r="E6741" t="str">
        <f t="shared" si="105"/>
        <v>2024/03</v>
      </c>
      <c r="F6741">
        <v>11115326.347062699</v>
      </c>
      <c r="G6741">
        <v>5.2039385291433031E-2</v>
      </c>
      <c r="H6741" t="s">
        <v>13</v>
      </c>
      <c r="I6741">
        <v>2024</v>
      </c>
      <c r="J6741" t="s">
        <v>777</v>
      </c>
      <c r="K6741">
        <v>3568283.9651450645</v>
      </c>
      <c r="L6741">
        <v>0.32102376967888197</v>
      </c>
      <c r="M6741" t="s">
        <v>15</v>
      </c>
    </row>
    <row r="6742" spans="1:13" x14ac:dyDescent="0.3">
      <c r="A6742">
        <v>64</v>
      </c>
      <c r="B6742" t="s">
        <v>776</v>
      </c>
      <c r="C6742" s="1">
        <v>45323</v>
      </c>
      <c r="D6742" t="s">
        <v>36</v>
      </c>
      <c r="E6742" t="str">
        <f t="shared" si="105"/>
        <v>2024/02</v>
      </c>
      <c r="F6742">
        <v>10551684.576289801</v>
      </c>
      <c r="G6742">
        <v>6.9040535986909846E-2</v>
      </c>
      <c r="H6742" t="s">
        <v>13</v>
      </c>
      <c r="I6742">
        <v>2024</v>
      </c>
      <c r="J6742" t="s">
        <v>777</v>
      </c>
      <c r="K6742">
        <v>3568283.9651450645</v>
      </c>
      <c r="L6742">
        <v>0.33817197048926095</v>
      </c>
      <c r="M6742" t="s">
        <v>15</v>
      </c>
    </row>
    <row r="6743" spans="1:13" x14ac:dyDescent="0.3">
      <c r="A6743">
        <v>64</v>
      </c>
      <c r="B6743" t="s">
        <v>776</v>
      </c>
      <c r="C6743" s="1">
        <v>45292</v>
      </c>
      <c r="D6743" t="s">
        <v>37</v>
      </c>
      <c r="E6743" t="str">
        <f t="shared" si="105"/>
        <v>2024/01</v>
      </c>
      <c r="F6743">
        <v>9847769.5376729891</v>
      </c>
      <c r="G6743">
        <v>2.2325600296217545E-2</v>
      </c>
      <c r="H6743" t="s">
        <v>128</v>
      </c>
      <c r="I6743">
        <v>2024</v>
      </c>
      <c r="J6743" t="s">
        <v>777</v>
      </c>
      <c r="K6743">
        <v>3568283.9651450645</v>
      </c>
      <c r="L6743">
        <v>0.36234438179066525</v>
      </c>
      <c r="M6743" t="s">
        <v>15</v>
      </c>
    </row>
    <row r="6744" spans="1:13" x14ac:dyDescent="0.3">
      <c r="A6744">
        <v>64</v>
      </c>
      <c r="B6744" t="s">
        <v>776</v>
      </c>
      <c r="C6744" s="1">
        <v>45261</v>
      </c>
      <c r="D6744" t="s">
        <v>38</v>
      </c>
      <c r="E6744" t="str">
        <f t="shared" si="105"/>
        <v>2023/12</v>
      </c>
      <c r="F6744">
        <v>9630348.2324874401</v>
      </c>
      <c r="G6744">
        <v>8.7114521422011759E-2</v>
      </c>
      <c r="H6744" t="s">
        <v>128</v>
      </c>
      <c r="I6744">
        <v>2023</v>
      </c>
      <c r="J6744" t="s">
        <v>778</v>
      </c>
      <c r="K6744">
        <v>4541912.3501305962</v>
      </c>
      <c r="L6744">
        <v>0.47162493406092104</v>
      </c>
      <c r="M6744" t="s">
        <v>15</v>
      </c>
    </row>
    <row r="6745" spans="1:13" x14ac:dyDescent="0.3">
      <c r="A6745">
        <v>64</v>
      </c>
      <c r="B6745" t="s">
        <v>776</v>
      </c>
      <c r="C6745" s="1">
        <v>45231</v>
      </c>
      <c r="D6745" t="s">
        <v>40</v>
      </c>
      <c r="E6745" t="str">
        <f t="shared" si="105"/>
        <v>2023/11</v>
      </c>
      <c r="F6745">
        <v>8826908.7196685504</v>
      </c>
      <c r="G6745">
        <v>0.10156224126608482</v>
      </c>
      <c r="H6745" t="s">
        <v>128</v>
      </c>
      <c r="I6745">
        <v>2023</v>
      </c>
      <c r="J6745" t="s">
        <v>778</v>
      </c>
      <c r="K6745">
        <v>4541912.3501305962</v>
      </c>
      <c r="L6745">
        <v>0.51455299860641868</v>
      </c>
      <c r="M6745" t="s">
        <v>15</v>
      </c>
    </row>
    <row r="6746" spans="1:13" x14ac:dyDescent="0.3">
      <c r="A6746">
        <v>64</v>
      </c>
      <c r="B6746" t="s">
        <v>776</v>
      </c>
      <c r="C6746" s="1">
        <v>45200</v>
      </c>
      <c r="D6746" t="s">
        <v>41</v>
      </c>
      <c r="E6746" t="str">
        <f t="shared" si="105"/>
        <v>2023/10</v>
      </c>
      <c r="F6746">
        <v>7974449.5447095502</v>
      </c>
      <c r="G6746">
        <v>-1.2621043012675697E-2</v>
      </c>
      <c r="H6746" t="s">
        <v>128</v>
      </c>
      <c r="I6746">
        <v>2023</v>
      </c>
      <c r="J6746" t="s">
        <v>778</v>
      </c>
      <c r="K6746">
        <v>4541912.3501305962</v>
      </c>
      <c r="L6746">
        <v>0.56955810237006455</v>
      </c>
      <c r="M6746" t="s">
        <v>15</v>
      </c>
    </row>
    <row r="6747" spans="1:13" x14ac:dyDescent="0.3">
      <c r="A6747">
        <v>64</v>
      </c>
      <c r="B6747" t="s">
        <v>776</v>
      </c>
      <c r="C6747" s="1">
        <v>45170</v>
      </c>
      <c r="D6747" t="s">
        <v>42</v>
      </c>
      <c r="E6747" t="str">
        <f t="shared" si="105"/>
        <v>2023/09</v>
      </c>
      <c r="F6747">
        <v>8075733.2237918302</v>
      </c>
      <c r="G6747">
        <v>-8.8466701710612203E-2</v>
      </c>
      <c r="H6747" t="s">
        <v>128</v>
      </c>
      <c r="I6747">
        <v>2023</v>
      </c>
      <c r="J6747" t="s">
        <v>778</v>
      </c>
      <c r="K6747">
        <v>4541912.3501305962</v>
      </c>
      <c r="L6747">
        <v>0.56241485748312203</v>
      </c>
      <c r="M6747" t="s">
        <v>15</v>
      </c>
    </row>
    <row r="6748" spans="1:13" x14ac:dyDescent="0.3">
      <c r="A6748">
        <v>64</v>
      </c>
      <c r="B6748" t="s">
        <v>776</v>
      </c>
      <c r="C6748" s="1">
        <v>45139</v>
      </c>
      <c r="D6748" t="s">
        <v>43</v>
      </c>
      <c r="E6748" t="str">
        <f t="shared" si="105"/>
        <v>2023/08</v>
      </c>
      <c r="F6748">
        <v>8822721.3755162098</v>
      </c>
      <c r="G6748">
        <v>-3.3381242743440613E-2</v>
      </c>
      <c r="H6748" t="s">
        <v>128</v>
      </c>
      <c r="I6748">
        <v>2023</v>
      </c>
      <c r="J6748" t="s">
        <v>778</v>
      </c>
      <c r="K6748">
        <v>4541912.3501305962</v>
      </c>
      <c r="L6748">
        <v>0.51479721015953006</v>
      </c>
      <c r="M6748" t="s">
        <v>15</v>
      </c>
    </row>
    <row r="6749" spans="1:13" x14ac:dyDescent="0.3">
      <c r="A6749">
        <v>64</v>
      </c>
      <c r="B6749" t="s">
        <v>776</v>
      </c>
      <c r="C6749" s="1">
        <v>45108</v>
      </c>
      <c r="D6749" t="s">
        <v>44</v>
      </c>
      <c r="E6749" t="str">
        <f t="shared" si="105"/>
        <v>2023/07</v>
      </c>
      <c r="F6749">
        <v>9122205.5470556207</v>
      </c>
      <c r="G6749">
        <v>4.5945140164024234E-2</v>
      </c>
      <c r="H6749" t="s">
        <v>128</v>
      </c>
      <c r="I6749">
        <v>2023</v>
      </c>
      <c r="J6749" t="s">
        <v>778</v>
      </c>
      <c r="K6749">
        <v>4541912.3501305962</v>
      </c>
      <c r="L6749">
        <v>0.49789629566027394</v>
      </c>
      <c r="M6749" t="s">
        <v>15</v>
      </c>
    </row>
    <row r="6750" spans="1:13" x14ac:dyDescent="0.3">
      <c r="A6750">
        <v>64</v>
      </c>
      <c r="B6750" t="s">
        <v>776</v>
      </c>
      <c r="C6750" s="1">
        <v>45078</v>
      </c>
      <c r="D6750" t="s">
        <v>45</v>
      </c>
      <c r="E6750" t="str">
        <f t="shared" si="105"/>
        <v>2023/06</v>
      </c>
      <c r="F6750">
        <v>8712567.0420554392</v>
      </c>
      <c r="G6750">
        <v>7.0800716720071502E-2</v>
      </c>
      <c r="H6750" t="s">
        <v>128</v>
      </c>
      <c r="I6750">
        <v>2023</v>
      </c>
      <c r="J6750" t="s">
        <v>778</v>
      </c>
      <c r="K6750">
        <v>4541912.3501305962</v>
      </c>
      <c r="L6750">
        <v>0.52130587095707259</v>
      </c>
      <c r="M6750" t="s">
        <v>15</v>
      </c>
    </row>
    <row r="6751" spans="1:13" x14ac:dyDescent="0.3">
      <c r="A6751">
        <v>64</v>
      </c>
      <c r="B6751" t="s">
        <v>776</v>
      </c>
      <c r="C6751" s="1">
        <v>45047</v>
      </c>
      <c r="D6751" t="s">
        <v>46</v>
      </c>
      <c r="E6751" t="str">
        <f t="shared" si="105"/>
        <v>2023/05</v>
      </c>
      <c r="F6751">
        <v>8117041.6117884899</v>
      </c>
      <c r="G6751">
        <v>0.14241599229942659</v>
      </c>
      <c r="H6751" t="s">
        <v>128</v>
      </c>
      <c r="I6751">
        <v>2023</v>
      </c>
      <c r="J6751" t="s">
        <v>778</v>
      </c>
      <c r="K6751">
        <v>4541912.3501305962</v>
      </c>
      <c r="L6751">
        <v>0.5595526753902943</v>
      </c>
      <c r="M6751" t="s">
        <v>15</v>
      </c>
    </row>
    <row r="6752" spans="1:13" x14ac:dyDescent="0.3">
      <c r="A6752">
        <v>64</v>
      </c>
      <c r="B6752" t="s">
        <v>776</v>
      </c>
      <c r="C6752" s="1">
        <v>45017</v>
      </c>
      <c r="D6752" t="s">
        <v>47</v>
      </c>
      <c r="E6752" t="str">
        <f t="shared" si="105"/>
        <v>2023/04</v>
      </c>
      <c r="F6752">
        <v>7039588.8182453997</v>
      </c>
      <c r="G6752">
        <v>-0.19989238133387036</v>
      </c>
      <c r="H6752" t="s">
        <v>128</v>
      </c>
      <c r="I6752">
        <v>2023</v>
      </c>
      <c r="J6752" t="s">
        <v>778</v>
      </c>
      <c r="K6752">
        <v>4541912.3501305962</v>
      </c>
      <c r="L6752">
        <v>0.64519568790136472</v>
      </c>
      <c r="M6752" t="s">
        <v>15</v>
      </c>
    </row>
    <row r="6753" spans="1:13" x14ac:dyDescent="0.3">
      <c r="A6753">
        <v>64</v>
      </c>
      <c r="B6753" t="s">
        <v>776</v>
      </c>
      <c r="C6753" s="1">
        <v>44986</v>
      </c>
      <c r="D6753" t="s">
        <v>48</v>
      </c>
      <c r="E6753" t="str">
        <f t="shared" si="105"/>
        <v>2023/03</v>
      </c>
      <c r="F6753">
        <v>8597247.9247768801</v>
      </c>
      <c r="G6753">
        <v>0.10536036715999787</v>
      </c>
      <c r="H6753" t="s">
        <v>128</v>
      </c>
      <c r="I6753">
        <v>2023</v>
      </c>
      <c r="J6753" t="s">
        <v>778</v>
      </c>
      <c r="K6753">
        <v>4541912.3501305962</v>
      </c>
      <c r="L6753">
        <v>0.5282984031484087</v>
      </c>
      <c r="M6753" t="s">
        <v>15</v>
      </c>
    </row>
    <row r="6754" spans="1:13" x14ac:dyDescent="0.3">
      <c r="A6754">
        <v>64</v>
      </c>
      <c r="B6754" t="s">
        <v>776</v>
      </c>
      <c r="C6754" s="1">
        <v>44958</v>
      </c>
      <c r="D6754" t="s">
        <v>49</v>
      </c>
      <c r="E6754" t="str">
        <f t="shared" si="105"/>
        <v>2023/02</v>
      </c>
      <c r="F6754">
        <v>7737524.2813046603</v>
      </c>
      <c r="G6754">
        <v>5.2400450267573125E-2</v>
      </c>
      <c r="H6754" t="s">
        <v>128</v>
      </c>
      <c r="I6754">
        <v>2023</v>
      </c>
      <c r="J6754" t="s">
        <v>778</v>
      </c>
      <c r="K6754">
        <v>4541912.3501305962</v>
      </c>
      <c r="L6754">
        <v>0.58699813855249872</v>
      </c>
      <c r="M6754" t="s">
        <v>15</v>
      </c>
    </row>
    <row r="6755" spans="1:13" x14ac:dyDescent="0.3">
      <c r="A6755">
        <v>64</v>
      </c>
      <c r="B6755" t="s">
        <v>776</v>
      </c>
      <c r="C6755" s="1">
        <v>44927</v>
      </c>
      <c r="D6755" t="s">
        <v>50</v>
      </c>
      <c r="E6755" t="str">
        <f t="shared" si="105"/>
        <v>2023/01</v>
      </c>
      <c r="F6755">
        <v>7342514.2575382898</v>
      </c>
      <c r="G6755">
        <v>0.10950631765988837</v>
      </c>
      <c r="H6755" t="s">
        <v>128</v>
      </c>
      <c r="I6755">
        <v>2023</v>
      </c>
      <c r="J6755" t="s">
        <v>778</v>
      </c>
      <c r="K6755">
        <v>4541912.3501305962</v>
      </c>
      <c r="L6755">
        <v>0.61857725988990508</v>
      </c>
      <c r="M6755" t="s">
        <v>15</v>
      </c>
    </row>
    <row r="6756" spans="1:13" x14ac:dyDescent="0.3">
      <c r="A6756">
        <v>64</v>
      </c>
      <c r="B6756" t="s">
        <v>776</v>
      </c>
      <c r="C6756" s="1">
        <v>44896</v>
      </c>
      <c r="D6756" t="s">
        <v>51</v>
      </c>
      <c r="E6756" t="str">
        <f t="shared" si="105"/>
        <v>2022/12</v>
      </c>
      <c r="F6756">
        <v>6580922.9944414999</v>
      </c>
      <c r="G6756">
        <v>1.7626532684294677E-2</v>
      </c>
      <c r="H6756" t="s">
        <v>128</v>
      </c>
      <c r="I6756">
        <v>2022</v>
      </c>
      <c r="J6756" t="s">
        <v>779</v>
      </c>
      <c r="K6756">
        <v>8603313.5336881895</v>
      </c>
      <c r="L6756">
        <v>1.3073110779376811</v>
      </c>
      <c r="M6756" t="s">
        <v>33</v>
      </c>
    </row>
    <row r="6757" spans="1:13" x14ac:dyDescent="0.3">
      <c r="A6757">
        <v>64</v>
      </c>
      <c r="B6757" t="s">
        <v>776</v>
      </c>
      <c r="C6757" s="1">
        <v>44866</v>
      </c>
      <c r="D6757" t="s">
        <v>53</v>
      </c>
      <c r="E6757" t="str">
        <f t="shared" si="105"/>
        <v>2022/11</v>
      </c>
      <c r="F6757">
        <v>6465940.4886573898</v>
      </c>
      <c r="G6757">
        <v>0.12261876876539728</v>
      </c>
      <c r="H6757" t="s">
        <v>128</v>
      </c>
      <c r="I6757">
        <v>2022</v>
      </c>
      <c r="J6757" t="s">
        <v>779</v>
      </c>
      <c r="K6757">
        <v>8603313.5336881895</v>
      </c>
      <c r="L6757">
        <v>1.3305587251816187</v>
      </c>
      <c r="M6757" t="s">
        <v>33</v>
      </c>
    </row>
    <row r="6758" spans="1:13" x14ac:dyDescent="0.3">
      <c r="A6758">
        <v>64</v>
      </c>
      <c r="B6758" t="s">
        <v>776</v>
      </c>
      <c r="C6758" s="1">
        <v>44835</v>
      </c>
      <c r="D6758" t="s">
        <v>54</v>
      </c>
      <c r="E6758" t="str">
        <f t="shared" si="105"/>
        <v>2022/10</v>
      </c>
      <c r="F6758">
        <v>5719776.3602084601</v>
      </c>
      <c r="G6758">
        <v>0.13438718698329002</v>
      </c>
      <c r="H6758" t="s">
        <v>128</v>
      </c>
      <c r="I6758">
        <v>2022</v>
      </c>
      <c r="J6758" t="s">
        <v>779</v>
      </c>
      <c r="K6758">
        <v>8603313.5336881895</v>
      </c>
      <c r="L6758">
        <v>1.5041346010553878</v>
      </c>
      <c r="M6758" t="s">
        <v>33</v>
      </c>
    </row>
    <row r="6759" spans="1:13" x14ac:dyDescent="0.3">
      <c r="A6759">
        <v>64</v>
      </c>
      <c r="B6759" t="s">
        <v>776</v>
      </c>
      <c r="C6759" s="1">
        <v>44805</v>
      </c>
      <c r="D6759" t="s">
        <v>55</v>
      </c>
      <c r="E6759" t="str">
        <f t="shared" si="105"/>
        <v>2022/09</v>
      </c>
      <c r="F6759">
        <v>5000523.0640792996</v>
      </c>
      <c r="G6759">
        <v>-0.2893930070406821</v>
      </c>
      <c r="H6759" t="s">
        <v>128</v>
      </c>
      <c r="I6759">
        <v>2022</v>
      </c>
      <c r="J6759" t="s">
        <v>779</v>
      </c>
      <c r="K6759">
        <v>8603313.5336881895</v>
      </c>
      <c r="L6759">
        <v>1.7204827221954306</v>
      </c>
      <c r="M6759" t="s">
        <v>33</v>
      </c>
    </row>
    <row r="6760" spans="1:13" x14ac:dyDescent="0.3">
      <c r="A6760">
        <v>64</v>
      </c>
      <c r="B6760" t="s">
        <v>776</v>
      </c>
      <c r="C6760" s="1">
        <v>44774</v>
      </c>
      <c r="D6760" t="s">
        <v>56</v>
      </c>
      <c r="E6760" t="str">
        <f t="shared" si="105"/>
        <v>2022/08</v>
      </c>
      <c r="F6760">
        <v>6678781.2735155104</v>
      </c>
      <c r="G6760">
        <v>-0.17271957728624351</v>
      </c>
      <c r="H6760" t="s">
        <v>128</v>
      </c>
      <c r="I6760">
        <v>2022</v>
      </c>
      <c r="J6760" t="s">
        <v>779</v>
      </c>
      <c r="K6760">
        <v>8603313.5336881895</v>
      </c>
      <c r="L6760">
        <v>1.2881562041572387</v>
      </c>
      <c r="M6760" t="s">
        <v>33</v>
      </c>
    </row>
    <row r="6761" spans="1:13" x14ac:dyDescent="0.3">
      <c r="A6761">
        <v>64</v>
      </c>
      <c r="B6761" t="s">
        <v>776</v>
      </c>
      <c r="C6761" s="1">
        <v>44743</v>
      </c>
      <c r="D6761" t="s">
        <v>57</v>
      </c>
      <c r="E6761" t="str">
        <f t="shared" si="105"/>
        <v>2022/07</v>
      </c>
      <c r="F6761">
        <v>7937950.3856266802</v>
      </c>
      <c r="G6761">
        <v>3.0989859559861121E-2</v>
      </c>
      <c r="H6761" t="s">
        <v>128</v>
      </c>
      <c r="I6761">
        <v>2022</v>
      </c>
      <c r="J6761" t="s">
        <v>779</v>
      </c>
      <c r="K6761">
        <v>8603313.5336881895</v>
      </c>
      <c r="L6761">
        <v>1.0838205223940791</v>
      </c>
      <c r="M6761" t="s">
        <v>33</v>
      </c>
    </row>
    <row r="6762" spans="1:13" x14ac:dyDescent="0.3">
      <c r="A6762">
        <v>64</v>
      </c>
      <c r="B6762" t="s">
        <v>776</v>
      </c>
      <c r="C6762" s="1">
        <v>44713</v>
      </c>
      <c r="D6762" t="s">
        <v>58</v>
      </c>
      <c r="E6762" t="str">
        <f t="shared" si="105"/>
        <v>2022/06</v>
      </c>
      <c r="F6762">
        <v>7695727.0368181597</v>
      </c>
      <c r="G6762">
        <v>7.4311403039649795E-2</v>
      </c>
      <c r="H6762" t="s">
        <v>128</v>
      </c>
      <c r="I6762">
        <v>2022</v>
      </c>
      <c r="J6762" t="s">
        <v>779</v>
      </c>
      <c r="K6762">
        <v>8603313.5336881895</v>
      </c>
      <c r="L6762">
        <v>1.1179338212657393</v>
      </c>
      <c r="M6762" t="s">
        <v>33</v>
      </c>
    </row>
    <row r="6763" spans="1:13" x14ac:dyDescent="0.3">
      <c r="A6763">
        <v>64</v>
      </c>
      <c r="B6763" t="s">
        <v>776</v>
      </c>
      <c r="C6763" s="1">
        <v>44682</v>
      </c>
      <c r="D6763" t="s">
        <v>59</v>
      </c>
      <c r="E6763" t="str">
        <f t="shared" si="105"/>
        <v>2022/05</v>
      </c>
      <c r="F6763">
        <v>7144578.6726589501</v>
      </c>
      <c r="G6763">
        <v>0.13670159234668872</v>
      </c>
      <c r="H6763" t="s">
        <v>128</v>
      </c>
      <c r="I6763">
        <v>2022</v>
      </c>
      <c r="J6763" t="s">
        <v>779</v>
      </c>
      <c r="K6763">
        <v>8603313.5336881895</v>
      </c>
      <c r="L6763">
        <v>1.2041736717955898</v>
      </c>
      <c r="M6763" t="s">
        <v>33</v>
      </c>
    </row>
    <row r="6764" spans="1:13" x14ac:dyDescent="0.3">
      <c r="A6764">
        <v>64</v>
      </c>
      <c r="B6764" t="s">
        <v>776</v>
      </c>
      <c r="C6764" s="1">
        <v>44652</v>
      </c>
      <c r="D6764" t="s">
        <v>60</v>
      </c>
      <c r="E6764" t="str">
        <f t="shared" si="105"/>
        <v>2022/04</v>
      </c>
      <c r="F6764">
        <v>6231719.1960877199</v>
      </c>
      <c r="G6764">
        <v>-5.558132179247105E-2</v>
      </c>
      <c r="H6764" t="s">
        <v>128</v>
      </c>
      <c r="I6764">
        <v>2022</v>
      </c>
      <c r="J6764" t="s">
        <v>779</v>
      </c>
      <c r="K6764">
        <v>8603313.5336881895</v>
      </c>
      <c r="L6764">
        <v>1.3805682289229848</v>
      </c>
      <c r="M6764" t="s">
        <v>33</v>
      </c>
    </row>
    <row r="6765" spans="1:13" x14ac:dyDescent="0.3">
      <c r="A6765">
        <v>64</v>
      </c>
      <c r="B6765" t="s">
        <v>776</v>
      </c>
      <c r="C6765" s="1">
        <v>44621</v>
      </c>
      <c r="D6765" t="s">
        <v>61</v>
      </c>
      <c r="E6765" t="str">
        <f t="shared" si="105"/>
        <v>2022/03</v>
      </c>
      <c r="F6765">
        <v>6587893.0027643396</v>
      </c>
      <c r="G6765">
        <v>-0.17178694197551214</v>
      </c>
      <c r="H6765" t="s">
        <v>128</v>
      </c>
      <c r="I6765">
        <v>2022</v>
      </c>
      <c r="J6765" t="s">
        <v>779</v>
      </c>
      <c r="K6765">
        <v>8603313.5336881895</v>
      </c>
      <c r="L6765">
        <v>1.305927939339355</v>
      </c>
      <c r="M6765" t="s">
        <v>33</v>
      </c>
    </row>
    <row r="6766" spans="1:13" x14ac:dyDescent="0.3">
      <c r="A6766">
        <v>64</v>
      </c>
      <c r="B6766" t="s">
        <v>776</v>
      </c>
      <c r="C6766" s="1">
        <v>44593</v>
      </c>
      <c r="D6766" t="s">
        <v>62</v>
      </c>
      <c r="E6766" t="str">
        <f t="shared" si="105"/>
        <v>2022/02</v>
      </c>
      <c r="F6766">
        <v>7822627.6358161103</v>
      </c>
      <c r="G6766">
        <v>-5.0463835572307682E-3</v>
      </c>
      <c r="H6766" t="s">
        <v>128</v>
      </c>
      <c r="I6766">
        <v>2022</v>
      </c>
      <c r="J6766" t="s">
        <v>779</v>
      </c>
      <c r="K6766">
        <v>8603313.5336881895</v>
      </c>
      <c r="L6766">
        <v>1.0997984225016268</v>
      </c>
      <c r="M6766" t="s">
        <v>33</v>
      </c>
    </row>
    <row r="6767" spans="1:13" x14ac:dyDescent="0.3">
      <c r="A6767">
        <v>64</v>
      </c>
      <c r="B6767" t="s">
        <v>776</v>
      </c>
      <c r="C6767" s="1">
        <v>44562</v>
      </c>
      <c r="D6767" t="s">
        <v>63</v>
      </c>
      <c r="E6767" t="str">
        <f t="shared" si="105"/>
        <v>2022/01</v>
      </c>
      <c r="F6767">
        <v>7862203.3885194203</v>
      </c>
      <c r="G6767">
        <v>-0.17783394740928443</v>
      </c>
      <c r="H6767" t="s">
        <v>128</v>
      </c>
      <c r="I6767">
        <v>2022</v>
      </c>
      <c r="J6767" t="s">
        <v>779</v>
      </c>
      <c r="K6767">
        <v>8603313.5336881895</v>
      </c>
      <c r="L6767">
        <v>1.0942623980258455</v>
      </c>
      <c r="M6767" t="s">
        <v>33</v>
      </c>
    </row>
    <row r="6768" spans="1:13" x14ac:dyDescent="0.3">
      <c r="A6768">
        <v>64</v>
      </c>
      <c r="B6768" t="s">
        <v>776</v>
      </c>
      <c r="C6768" s="1">
        <v>44531</v>
      </c>
      <c r="D6768" t="s">
        <v>64</v>
      </c>
      <c r="E6768" t="str">
        <f t="shared" si="105"/>
        <v>2021/12</v>
      </c>
      <c r="F6768">
        <v>9392399.9274624009</v>
      </c>
      <c r="G6768">
        <v>9.7814775411086283E-2</v>
      </c>
      <c r="H6768" t="s">
        <v>128</v>
      </c>
      <c r="I6768">
        <v>2021</v>
      </c>
      <c r="J6768" t="s">
        <v>780</v>
      </c>
      <c r="K6768">
        <v>10085522.768162753</v>
      </c>
      <c r="L6768">
        <v>1.073796137946994</v>
      </c>
      <c r="M6768" t="s">
        <v>33</v>
      </c>
    </row>
    <row r="6769" spans="1:13" x14ac:dyDescent="0.3">
      <c r="A6769">
        <v>64</v>
      </c>
      <c r="B6769" t="s">
        <v>776</v>
      </c>
      <c r="C6769" s="1">
        <v>44501</v>
      </c>
      <c r="D6769" t="s">
        <v>66</v>
      </c>
      <c r="E6769" t="str">
        <f t="shared" si="105"/>
        <v>2021/11</v>
      </c>
      <c r="F6769">
        <v>8517186.5441331007</v>
      </c>
      <c r="G6769">
        <v>-8.459462181066979E-2</v>
      </c>
      <c r="H6769" t="s">
        <v>128</v>
      </c>
      <c r="I6769">
        <v>2021</v>
      </c>
      <c r="J6769" t="s">
        <v>780</v>
      </c>
      <c r="K6769">
        <v>10085522.768162753</v>
      </c>
      <c r="L6769">
        <v>1.1841378271924747</v>
      </c>
      <c r="M6769" t="s">
        <v>33</v>
      </c>
    </row>
    <row r="6770" spans="1:13" x14ac:dyDescent="0.3">
      <c r="A6770">
        <v>64</v>
      </c>
      <c r="B6770" t="s">
        <v>776</v>
      </c>
      <c r="C6770" s="1">
        <v>44470</v>
      </c>
      <c r="D6770" t="s">
        <v>67</v>
      </c>
      <c r="E6770" t="str">
        <f t="shared" si="105"/>
        <v>2021/10</v>
      </c>
      <c r="F6770">
        <v>9269048.1192071792</v>
      </c>
      <c r="G6770">
        <v>-9.8014146989944498E-2</v>
      </c>
      <c r="H6770" t="s">
        <v>128</v>
      </c>
      <c r="I6770">
        <v>2021</v>
      </c>
      <c r="J6770" t="s">
        <v>780</v>
      </c>
      <c r="K6770">
        <v>10085522.768162753</v>
      </c>
      <c r="L6770">
        <v>1.0880861376977522</v>
      </c>
      <c r="M6770" t="s">
        <v>33</v>
      </c>
    </row>
    <row r="6771" spans="1:13" x14ac:dyDescent="0.3">
      <c r="A6771">
        <v>64</v>
      </c>
      <c r="B6771" t="s">
        <v>776</v>
      </c>
      <c r="C6771" s="1">
        <v>44440</v>
      </c>
      <c r="D6771" t="s">
        <v>68</v>
      </c>
      <c r="E6771" t="str">
        <f t="shared" si="105"/>
        <v>2021/09</v>
      </c>
      <c r="F6771">
        <v>10223559.760439601</v>
      </c>
      <c r="G6771">
        <v>3.6927370498433934E-2</v>
      </c>
      <c r="H6771" t="s">
        <v>128</v>
      </c>
      <c r="I6771">
        <v>2021</v>
      </c>
      <c r="J6771" t="s">
        <v>780</v>
      </c>
      <c r="K6771">
        <v>10085522.768162753</v>
      </c>
      <c r="L6771">
        <v>0.98649814785540879</v>
      </c>
      <c r="M6771" t="s">
        <v>33</v>
      </c>
    </row>
    <row r="6772" spans="1:13" x14ac:dyDescent="0.3">
      <c r="A6772">
        <v>64</v>
      </c>
      <c r="B6772" t="s">
        <v>776</v>
      </c>
      <c r="C6772" s="1">
        <v>44409</v>
      </c>
      <c r="D6772" t="s">
        <v>69</v>
      </c>
      <c r="E6772" t="str">
        <f t="shared" si="105"/>
        <v>2021/08</v>
      </c>
      <c r="F6772">
        <v>9852916.1458525192</v>
      </c>
      <c r="G6772">
        <v>-5.8744004058661786E-2</v>
      </c>
      <c r="H6772" t="s">
        <v>128</v>
      </c>
      <c r="I6772">
        <v>2021</v>
      </c>
      <c r="J6772" t="s">
        <v>780</v>
      </c>
      <c r="K6772">
        <v>10085522.768162753</v>
      </c>
      <c r="L6772">
        <v>1.023607896268167</v>
      </c>
      <c r="M6772" t="s">
        <v>33</v>
      </c>
    </row>
    <row r="6773" spans="1:13" x14ac:dyDescent="0.3">
      <c r="A6773">
        <v>64</v>
      </c>
      <c r="B6773" t="s">
        <v>776</v>
      </c>
      <c r="C6773" s="1">
        <v>44378</v>
      </c>
      <c r="D6773" t="s">
        <v>70</v>
      </c>
      <c r="E6773" t="str">
        <f t="shared" si="105"/>
        <v>2021/07</v>
      </c>
      <c r="F6773">
        <v>10449054.2387204</v>
      </c>
      <c r="G6773">
        <v>3.172855263946868E-2</v>
      </c>
      <c r="H6773" t="s">
        <v>128</v>
      </c>
      <c r="I6773">
        <v>2021</v>
      </c>
      <c r="J6773" t="s">
        <v>780</v>
      </c>
      <c r="K6773">
        <v>10085522.768162753</v>
      </c>
      <c r="L6773">
        <v>0.96520915077552849</v>
      </c>
      <c r="M6773" t="s">
        <v>33</v>
      </c>
    </row>
    <row r="6774" spans="1:13" x14ac:dyDescent="0.3">
      <c r="A6774">
        <v>64</v>
      </c>
      <c r="B6774" t="s">
        <v>776</v>
      </c>
      <c r="C6774" s="1">
        <v>44348</v>
      </c>
      <c r="D6774" t="s">
        <v>71</v>
      </c>
      <c r="E6774" t="str">
        <f t="shared" si="105"/>
        <v>2021/06</v>
      </c>
      <c r="F6774">
        <v>10122725.2208398</v>
      </c>
      <c r="G6774">
        <v>-0.1074857980550423</v>
      </c>
      <c r="H6774" t="s">
        <v>128</v>
      </c>
      <c r="I6774">
        <v>2021</v>
      </c>
      <c r="J6774" t="s">
        <v>780</v>
      </c>
      <c r="K6774">
        <v>10085522.768162753</v>
      </c>
      <c r="L6774">
        <v>0.99632485799372905</v>
      </c>
      <c r="M6774" t="s">
        <v>33</v>
      </c>
    </row>
    <row r="6775" spans="1:13" x14ac:dyDescent="0.3">
      <c r="A6775">
        <v>64</v>
      </c>
      <c r="B6775" t="s">
        <v>776</v>
      </c>
      <c r="C6775" s="1">
        <v>44317</v>
      </c>
      <c r="D6775" t="s">
        <v>72</v>
      </c>
      <c r="E6775" t="str">
        <f t="shared" si="105"/>
        <v>2021/05</v>
      </c>
      <c r="F6775">
        <v>11271401.942286899</v>
      </c>
      <c r="G6775">
        <v>5.8419367407326131E-2</v>
      </c>
      <c r="H6775" t="s">
        <v>128</v>
      </c>
      <c r="I6775">
        <v>2021</v>
      </c>
      <c r="J6775" t="s">
        <v>780</v>
      </c>
      <c r="K6775">
        <v>10085522.768162753</v>
      </c>
      <c r="L6775">
        <v>0.89478867134752027</v>
      </c>
      <c r="M6775" t="s">
        <v>33</v>
      </c>
    </row>
    <row r="6776" spans="1:13" x14ac:dyDescent="0.3">
      <c r="A6776">
        <v>64</v>
      </c>
      <c r="B6776" t="s">
        <v>776</v>
      </c>
      <c r="C6776" s="1">
        <v>44287</v>
      </c>
      <c r="D6776" t="s">
        <v>73</v>
      </c>
      <c r="E6776" t="str">
        <f t="shared" si="105"/>
        <v>2021/04</v>
      </c>
      <c r="F6776">
        <v>10631798.2856631</v>
      </c>
      <c r="G6776">
        <v>-2.4258224364903602E-2</v>
      </c>
      <c r="H6776" t="s">
        <v>128</v>
      </c>
      <c r="I6776">
        <v>2021</v>
      </c>
      <c r="J6776" t="s">
        <v>780</v>
      </c>
      <c r="K6776">
        <v>10085522.768162753</v>
      </c>
      <c r="L6776">
        <v>0.94861870938268322</v>
      </c>
      <c r="M6776" t="s">
        <v>33</v>
      </c>
    </row>
    <row r="6777" spans="1:13" x14ac:dyDescent="0.3">
      <c r="A6777">
        <v>64</v>
      </c>
      <c r="B6777" t="s">
        <v>776</v>
      </c>
      <c r="C6777" s="1">
        <v>44256</v>
      </c>
      <c r="D6777" t="s">
        <v>74</v>
      </c>
      <c r="E6777" t="str">
        <f t="shared" si="105"/>
        <v>2021/03</v>
      </c>
      <c r="F6777">
        <v>10892860.4846157</v>
      </c>
      <c r="G6777">
        <v>6.0096346512951392E-3</v>
      </c>
      <c r="H6777" t="s">
        <v>128</v>
      </c>
      <c r="I6777">
        <v>2021</v>
      </c>
      <c r="J6777" t="s">
        <v>780</v>
      </c>
      <c r="K6777">
        <v>10085522.768162753</v>
      </c>
      <c r="L6777">
        <v>0.92588377335841465</v>
      </c>
      <c r="M6777" t="s">
        <v>33</v>
      </c>
    </row>
    <row r="6778" spans="1:13" x14ac:dyDescent="0.3">
      <c r="A6778">
        <v>64</v>
      </c>
      <c r="B6778" t="s">
        <v>776</v>
      </c>
      <c r="C6778" s="1">
        <v>44228</v>
      </c>
      <c r="D6778" t="s">
        <v>75</v>
      </c>
      <c r="E6778" t="str">
        <f t="shared" si="105"/>
        <v>2021/02</v>
      </c>
      <c r="F6778">
        <v>10827594.6810396</v>
      </c>
      <c r="G6778">
        <v>-1.5550518703647499E-2</v>
      </c>
      <c r="H6778" t="s">
        <v>128</v>
      </c>
      <c r="I6778">
        <v>2021</v>
      </c>
      <c r="J6778" t="s">
        <v>780</v>
      </c>
      <c r="K6778">
        <v>10085522.768162753</v>
      </c>
      <c r="L6778">
        <v>0.93146474958318282</v>
      </c>
      <c r="M6778" t="s">
        <v>33</v>
      </c>
    </row>
    <row r="6779" spans="1:13" x14ac:dyDescent="0.3">
      <c r="A6779">
        <v>64</v>
      </c>
      <c r="B6779" t="s">
        <v>776</v>
      </c>
      <c r="C6779" s="1">
        <v>44197</v>
      </c>
      <c r="D6779" t="s">
        <v>76</v>
      </c>
      <c r="E6779" t="str">
        <f t="shared" si="105"/>
        <v>2021/01</v>
      </c>
      <c r="F6779">
        <v>10997285.3641968</v>
      </c>
      <c r="G6779">
        <v>-5.4086847535465929E-2</v>
      </c>
      <c r="H6779" t="s">
        <v>13</v>
      </c>
      <c r="I6779">
        <v>2021</v>
      </c>
      <c r="J6779" t="s">
        <v>780</v>
      </c>
      <c r="K6779">
        <v>10085522.768162753</v>
      </c>
      <c r="L6779">
        <v>0.91709203082040436</v>
      </c>
      <c r="M6779" t="s">
        <v>33</v>
      </c>
    </row>
    <row r="6780" spans="1:13" x14ac:dyDescent="0.3">
      <c r="A6780">
        <v>64</v>
      </c>
      <c r="B6780" t="s">
        <v>776</v>
      </c>
      <c r="C6780" s="1">
        <v>44166</v>
      </c>
      <c r="D6780" t="s">
        <v>77</v>
      </c>
      <c r="E6780" t="str">
        <f t="shared" si="105"/>
        <v>2020/12</v>
      </c>
      <c r="F6780">
        <v>11608473.490951199</v>
      </c>
      <c r="G6780">
        <v>0.14836391171452581</v>
      </c>
      <c r="H6780" t="s">
        <v>13</v>
      </c>
      <c r="I6780">
        <v>2020</v>
      </c>
      <c r="J6780" t="s">
        <v>781</v>
      </c>
      <c r="K6780">
        <v>9501888.3204152193</v>
      </c>
      <c r="L6780">
        <v>0.8185303888424208</v>
      </c>
      <c r="M6780" t="s">
        <v>33</v>
      </c>
    </row>
    <row r="6781" spans="1:13" x14ac:dyDescent="0.3">
      <c r="A6781">
        <v>64</v>
      </c>
      <c r="B6781" t="s">
        <v>776</v>
      </c>
      <c r="C6781" s="1">
        <v>44136</v>
      </c>
      <c r="D6781" t="s">
        <v>79</v>
      </c>
      <c r="E6781" t="str">
        <f t="shared" si="105"/>
        <v>2020/11</v>
      </c>
      <c r="F6781">
        <v>10007866.0931076</v>
      </c>
      <c r="G6781">
        <v>0.24912971116734062</v>
      </c>
      <c r="H6781" t="s">
        <v>128</v>
      </c>
      <c r="I6781">
        <v>2020</v>
      </c>
      <c r="J6781" t="s">
        <v>781</v>
      </c>
      <c r="K6781">
        <v>9501888.3204152193</v>
      </c>
      <c r="L6781">
        <v>0.94944199213048563</v>
      </c>
      <c r="M6781" t="s">
        <v>33</v>
      </c>
    </row>
    <row r="6782" spans="1:13" x14ac:dyDescent="0.3">
      <c r="A6782">
        <v>64</v>
      </c>
      <c r="B6782" t="s">
        <v>776</v>
      </c>
      <c r="C6782" s="1">
        <v>44105</v>
      </c>
      <c r="D6782" t="s">
        <v>80</v>
      </c>
      <c r="E6782" t="str">
        <f t="shared" si="105"/>
        <v>2020/10</v>
      </c>
      <c r="F6782">
        <v>7800920.05042837</v>
      </c>
      <c r="G6782">
        <v>3.5300375914810056E-2</v>
      </c>
      <c r="H6782" t="s">
        <v>128</v>
      </c>
      <c r="I6782">
        <v>2020</v>
      </c>
      <c r="J6782" t="s">
        <v>781</v>
      </c>
      <c r="K6782">
        <v>9501888.3204152193</v>
      </c>
      <c r="L6782">
        <v>1.2180471353367408</v>
      </c>
      <c r="M6782" t="s">
        <v>33</v>
      </c>
    </row>
    <row r="6783" spans="1:13" x14ac:dyDescent="0.3">
      <c r="A6783">
        <v>64</v>
      </c>
      <c r="B6783" t="s">
        <v>776</v>
      </c>
      <c r="C6783" s="1">
        <v>44075</v>
      </c>
      <c r="D6783" t="s">
        <v>81</v>
      </c>
      <c r="E6783" t="str">
        <f t="shared" si="105"/>
        <v>2020/09</v>
      </c>
      <c r="F6783">
        <v>7530348.37745371</v>
      </c>
      <c r="G6783">
        <v>0.12626040718935019</v>
      </c>
      <c r="H6783" t="s">
        <v>128</v>
      </c>
      <c r="I6783">
        <v>2020</v>
      </c>
      <c r="J6783" t="s">
        <v>781</v>
      </c>
      <c r="K6783">
        <v>9501888.3204152193</v>
      </c>
      <c r="L6783">
        <v>1.2618125807916685</v>
      </c>
      <c r="M6783" t="s">
        <v>33</v>
      </c>
    </row>
    <row r="6784" spans="1:13" x14ac:dyDescent="0.3">
      <c r="A6784">
        <v>64</v>
      </c>
      <c r="B6784" t="s">
        <v>776</v>
      </c>
      <c r="C6784" s="1">
        <v>44044</v>
      </c>
      <c r="D6784" t="s">
        <v>82</v>
      </c>
      <c r="E6784" t="str">
        <f t="shared" si="105"/>
        <v>2020/08</v>
      </c>
      <c r="F6784">
        <v>6637138.3474141899</v>
      </c>
      <c r="G6784">
        <v>0.17730460792657249</v>
      </c>
      <c r="H6784" t="s">
        <v>128</v>
      </c>
      <c r="I6784">
        <v>2020</v>
      </c>
      <c r="J6784" t="s">
        <v>781</v>
      </c>
      <c r="K6784">
        <v>9501888.3204152193</v>
      </c>
      <c r="L6784">
        <v>1.4316242668223313</v>
      </c>
      <c r="M6784" t="s">
        <v>33</v>
      </c>
    </row>
    <row r="6785" spans="1:13" x14ac:dyDescent="0.3">
      <c r="A6785">
        <v>64</v>
      </c>
      <c r="B6785" t="s">
        <v>776</v>
      </c>
      <c r="C6785" s="1">
        <v>44013</v>
      </c>
      <c r="D6785" t="s">
        <v>83</v>
      </c>
      <c r="E6785" t="str">
        <f t="shared" si="105"/>
        <v>2020/07</v>
      </c>
      <c r="F6785">
        <v>5558766.8321928801</v>
      </c>
      <c r="G6785">
        <v>-0.29049299912338866</v>
      </c>
      <c r="H6785" t="s">
        <v>128</v>
      </c>
      <c r="I6785">
        <v>2020</v>
      </c>
      <c r="J6785" t="s">
        <v>781</v>
      </c>
      <c r="K6785">
        <v>9501888.3204152193</v>
      </c>
      <c r="L6785">
        <v>1.7093518413807647</v>
      </c>
      <c r="M6785" t="s">
        <v>33</v>
      </c>
    </row>
    <row r="6786" spans="1:13" x14ac:dyDescent="0.3">
      <c r="A6786">
        <v>64</v>
      </c>
      <c r="B6786" t="s">
        <v>776</v>
      </c>
      <c r="C6786" s="1">
        <v>43983</v>
      </c>
      <c r="D6786" t="s">
        <v>84</v>
      </c>
      <c r="E6786" t="str">
        <f t="shared" si="105"/>
        <v>2020/06</v>
      </c>
      <c r="F6786">
        <v>7432552.1326672304</v>
      </c>
      <c r="G6786">
        <v>-1.0037131948816589E-2</v>
      </c>
      <c r="H6786" t="s">
        <v>128</v>
      </c>
      <c r="I6786">
        <v>2020</v>
      </c>
      <c r="J6786" t="s">
        <v>781</v>
      </c>
      <c r="K6786">
        <v>9501888.3204152193</v>
      </c>
      <c r="L6786">
        <v>1.2784152940754943</v>
      </c>
      <c r="M6786" t="s">
        <v>33</v>
      </c>
    </row>
    <row r="6787" spans="1:13" x14ac:dyDescent="0.3">
      <c r="A6787">
        <v>64</v>
      </c>
      <c r="B6787" t="s">
        <v>776</v>
      </c>
      <c r="C6787" s="1">
        <v>43952</v>
      </c>
      <c r="D6787" t="s">
        <v>85</v>
      </c>
      <c r="E6787" t="str">
        <f t="shared" ref="E6787:E6850" si="106">TEXT(C6787,"yyyy/mm")</f>
        <v>2020/05</v>
      </c>
      <c r="F6787">
        <v>7507529.2874800097</v>
      </c>
      <c r="G6787">
        <v>0.14326777811110644</v>
      </c>
      <c r="H6787" t="s">
        <v>128</v>
      </c>
      <c r="I6787">
        <v>2020</v>
      </c>
      <c r="J6787" t="s">
        <v>781</v>
      </c>
      <c r="K6787">
        <v>9501888.3204152193</v>
      </c>
      <c r="L6787">
        <v>1.2656478525180206</v>
      </c>
      <c r="M6787" t="s">
        <v>33</v>
      </c>
    </row>
    <row r="6788" spans="1:13" x14ac:dyDescent="0.3">
      <c r="A6788">
        <v>64</v>
      </c>
      <c r="B6788" t="s">
        <v>776</v>
      </c>
      <c r="C6788" s="1">
        <v>43922</v>
      </c>
      <c r="D6788" t="s">
        <v>86</v>
      </c>
      <c r="E6788" t="str">
        <f t="shared" si="106"/>
        <v>2020/04</v>
      </c>
      <c r="F6788">
        <v>6505439.3097676001</v>
      </c>
      <c r="G6788">
        <v>8.6628778496144004E-2</v>
      </c>
      <c r="H6788" t="s">
        <v>128</v>
      </c>
      <c r="I6788">
        <v>2020</v>
      </c>
      <c r="J6788" t="s">
        <v>781</v>
      </c>
      <c r="K6788">
        <v>9501888.3204152193</v>
      </c>
      <c r="L6788">
        <v>1.4606067120092254</v>
      </c>
      <c r="M6788" t="s">
        <v>33</v>
      </c>
    </row>
    <row r="6789" spans="1:13" x14ac:dyDescent="0.3">
      <c r="A6789">
        <v>64</v>
      </c>
      <c r="B6789" t="s">
        <v>776</v>
      </c>
      <c r="C6789" s="1">
        <v>43891</v>
      </c>
      <c r="D6789" t="s">
        <v>87</v>
      </c>
      <c r="E6789" t="str">
        <f t="shared" si="106"/>
        <v>2020/03</v>
      </c>
      <c r="F6789">
        <v>5965601.3608088698</v>
      </c>
      <c r="G6789">
        <v>-0.82790721800225064</v>
      </c>
      <c r="H6789" t="s">
        <v>128</v>
      </c>
      <c r="I6789">
        <v>2020</v>
      </c>
      <c r="J6789" t="s">
        <v>781</v>
      </c>
      <c r="K6789">
        <v>9501888.3204152193</v>
      </c>
      <c r="L6789">
        <v>1.5927796286956171</v>
      </c>
      <c r="M6789" t="s">
        <v>33</v>
      </c>
    </row>
    <row r="6790" spans="1:13" x14ac:dyDescent="0.3">
      <c r="A6790">
        <v>64</v>
      </c>
      <c r="B6790" t="s">
        <v>776</v>
      </c>
      <c r="C6790" s="1">
        <v>43862</v>
      </c>
      <c r="D6790" t="s">
        <v>88</v>
      </c>
      <c r="E6790" t="str">
        <f t="shared" si="106"/>
        <v>2020/02</v>
      </c>
      <c r="F6790">
        <v>13652423.9327798</v>
      </c>
      <c r="G6790">
        <v>-0.1076502291233758</v>
      </c>
      <c r="H6790" t="s">
        <v>13</v>
      </c>
      <c r="I6790">
        <v>2020</v>
      </c>
      <c r="J6790" t="s">
        <v>781</v>
      </c>
      <c r="K6790">
        <v>9501888.3204152193</v>
      </c>
      <c r="L6790">
        <v>0.69598544311248312</v>
      </c>
      <c r="M6790" t="s">
        <v>15</v>
      </c>
    </row>
    <row r="6791" spans="1:13" x14ac:dyDescent="0.3">
      <c r="A6791">
        <v>64</v>
      </c>
      <c r="B6791" t="s">
        <v>776</v>
      </c>
      <c r="C6791" s="1">
        <v>43831</v>
      </c>
      <c r="D6791" t="s">
        <v>89</v>
      </c>
      <c r="E6791" t="str">
        <f t="shared" si="106"/>
        <v>2020/01</v>
      </c>
      <c r="F6791">
        <v>15204133.2082303</v>
      </c>
      <c r="G6791">
        <v>-6.6643940988740354E-3</v>
      </c>
      <c r="H6791" t="s">
        <v>13</v>
      </c>
      <c r="I6791">
        <v>2020</v>
      </c>
      <c r="J6791" t="s">
        <v>781</v>
      </c>
      <c r="K6791">
        <v>9501888.3204152193</v>
      </c>
      <c r="L6791">
        <v>0.62495429303866257</v>
      </c>
      <c r="M6791" t="s">
        <v>15</v>
      </c>
    </row>
    <row r="6792" spans="1:13" x14ac:dyDescent="0.3">
      <c r="A6792">
        <v>64</v>
      </c>
      <c r="B6792" t="s">
        <v>776</v>
      </c>
      <c r="C6792" s="1">
        <v>43800</v>
      </c>
      <c r="D6792" t="s">
        <v>90</v>
      </c>
      <c r="E6792" t="str">
        <f t="shared" si="106"/>
        <v>2019/12</v>
      </c>
      <c r="F6792">
        <v>15305797.9344835</v>
      </c>
      <c r="G6792">
        <v>4.4716878290692638E-2</v>
      </c>
      <c r="H6792" t="s">
        <v>13</v>
      </c>
      <c r="I6792">
        <v>2019</v>
      </c>
      <c r="J6792" t="s">
        <v>782</v>
      </c>
      <c r="K6792">
        <v>9874960.7113151811</v>
      </c>
      <c r="L6792">
        <v>0.64517777861598402</v>
      </c>
      <c r="M6792" t="s">
        <v>33</v>
      </c>
    </row>
    <row r="6793" spans="1:13" x14ac:dyDescent="0.3">
      <c r="A6793">
        <v>64</v>
      </c>
      <c r="B6793" t="s">
        <v>776</v>
      </c>
      <c r="C6793" s="1">
        <v>43770</v>
      </c>
      <c r="D6793" t="s">
        <v>92</v>
      </c>
      <c r="E6793" t="str">
        <f t="shared" si="106"/>
        <v>2019/11</v>
      </c>
      <c r="F6793">
        <v>14636447.592314901</v>
      </c>
      <c r="G6793">
        <v>7.4577101430086043E-2</v>
      </c>
      <c r="H6793" t="s">
        <v>13</v>
      </c>
      <c r="I6793">
        <v>2019</v>
      </c>
      <c r="J6793" t="s">
        <v>782</v>
      </c>
      <c r="K6793">
        <v>9874960.7113151811</v>
      </c>
      <c r="L6793">
        <v>0.67468288661110543</v>
      </c>
      <c r="M6793" t="s">
        <v>15</v>
      </c>
    </row>
    <row r="6794" spans="1:13" x14ac:dyDescent="0.3">
      <c r="A6794">
        <v>64</v>
      </c>
      <c r="B6794" t="s">
        <v>776</v>
      </c>
      <c r="C6794" s="1">
        <v>43739</v>
      </c>
      <c r="D6794" t="s">
        <v>93</v>
      </c>
      <c r="E6794" t="str">
        <f t="shared" si="106"/>
        <v>2019/10</v>
      </c>
      <c r="F6794">
        <v>13584612.615420699</v>
      </c>
      <c r="G6794">
        <v>5.5475972235471765E-2</v>
      </c>
      <c r="H6794" t="s">
        <v>13</v>
      </c>
      <c r="I6794">
        <v>2019</v>
      </c>
      <c r="J6794" t="s">
        <v>782</v>
      </c>
      <c r="K6794">
        <v>9874960.7113151811</v>
      </c>
      <c r="L6794">
        <v>0.72692251084918891</v>
      </c>
      <c r="M6794" t="s">
        <v>33</v>
      </c>
    </row>
    <row r="6795" spans="1:13" x14ac:dyDescent="0.3">
      <c r="A6795">
        <v>64</v>
      </c>
      <c r="B6795" t="s">
        <v>776</v>
      </c>
      <c r="C6795" s="1">
        <v>43709</v>
      </c>
      <c r="D6795" t="s">
        <v>94</v>
      </c>
      <c r="E6795" t="str">
        <f t="shared" si="106"/>
        <v>2019/09</v>
      </c>
      <c r="F6795">
        <v>12851515.660575399</v>
      </c>
      <c r="G6795">
        <v>0.10806476842526092</v>
      </c>
      <c r="H6795" t="s">
        <v>13</v>
      </c>
      <c r="I6795">
        <v>2019</v>
      </c>
      <c r="J6795" t="s">
        <v>782</v>
      </c>
      <c r="K6795">
        <v>9874960.7113151811</v>
      </c>
      <c r="L6795">
        <v>0.76838880114417962</v>
      </c>
      <c r="M6795" t="s">
        <v>33</v>
      </c>
    </row>
    <row r="6796" spans="1:13" x14ac:dyDescent="0.3">
      <c r="A6796">
        <v>64</v>
      </c>
      <c r="B6796" t="s">
        <v>776</v>
      </c>
      <c r="C6796" s="1">
        <v>43678</v>
      </c>
      <c r="D6796" t="s">
        <v>95</v>
      </c>
      <c r="E6796" t="str">
        <f t="shared" si="106"/>
        <v>2019/08</v>
      </c>
      <c r="F6796">
        <v>11535127.976621</v>
      </c>
      <c r="G6796">
        <v>-3.2620287879144651E-2</v>
      </c>
      <c r="H6796" t="s">
        <v>13</v>
      </c>
      <c r="I6796">
        <v>2019</v>
      </c>
      <c r="J6796" t="s">
        <v>782</v>
      </c>
      <c r="K6796">
        <v>9874960.7113151811</v>
      </c>
      <c r="L6796">
        <v>0.85607725647512634</v>
      </c>
      <c r="M6796" t="s">
        <v>33</v>
      </c>
    </row>
    <row r="6797" spans="1:13" x14ac:dyDescent="0.3">
      <c r="A6797">
        <v>64</v>
      </c>
      <c r="B6797" t="s">
        <v>776</v>
      </c>
      <c r="C6797" s="1">
        <v>43647</v>
      </c>
      <c r="D6797" t="s">
        <v>96</v>
      </c>
      <c r="E6797" t="str">
        <f t="shared" si="106"/>
        <v>2019/07</v>
      </c>
      <c r="F6797">
        <v>11917611.6196134</v>
      </c>
      <c r="G6797">
        <v>3.317317416554124E-2</v>
      </c>
      <c r="H6797" t="s">
        <v>13</v>
      </c>
      <c r="I6797">
        <v>2019</v>
      </c>
      <c r="J6797" t="s">
        <v>782</v>
      </c>
      <c r="K6797">
        <v>9874960.7113151811</v>
      </c>
      <c r="L6797">
        <v>0.82860232624660068</v>
      </c>
      <c r="M6797" t="s">
        <v>33</v>
      </c>
    </row>
    <row r="6798" spans="1:13" x14ac:dyDescent="0.3">
      <c r="A6798">
        <v>64</v>
      </c>
      <c r="B6798" t="s">
        <v>776</v>
      </c>
      <c r="C6798" s="1">
        <v>43617</v>
      </c>
      <c r="D6798" t="s">
        <v>97</v>
      </c>
      <c r="E6798" t="str">
        <f t="shared" si="106"/>
        <v>2019/06</v>
      </c>
      <c r="F6798">
        <v>11528752.125273701</v>
      </c>
      <c r="G6798">
        <v>9.8106464683000369E-2</v>
      </c>
      <c r="H6798" t="s">
        <v>13</v>
      </c>
      <c r="I6798">
        <v>2019</v>
      </c>
      <c r="J6798" t="s">
        <v>782</v>
      </c>
      <c r="K6798">
        <v>9874960.7113151811</v>
      </c>
      <c r="L6798">
        <v>0.85655070071868189</v>
      </c>
      <c r="M6798" t="s">
        <v>33</v>
      </c>
    </row>
    <row r="6799" spans="1:13" x14ac:dyDescent="0.3">
      <c r="A6799">
        <v>64</v>
      </c>
      <c r="B6799" t="s">
        <v>776</v>
      </c>
      <c r="C6799" s="1">
        <v>43586</v>
      </c>
      <c r="D6799" t="s">
        <v>98</v>
      </c>
      <c r="E6799" t="str">
        <f t="shared" si="106"/>
        <v>2019/05</v>
      </c>
      <c r="F6799">
        <v>10451417.709922601</v>
      </c>
      <c r="G6799">
        <v>-0.20969585932856299</v>
      </c>
      <c r="H6799" t="s">
        <v>13</v>
      </c>
      <c r="I6799">
        <v>2019</v>
      </c>
      <c r="J6799" t="s">
        <v>782</v>
      </c>
      <c r="K6799">
        <v>9874960.7113151811</v>
      </c>
      <c r="L6799">
        <v>0.94484413362790676</v>
      </c>
      <c r="M6799" t="s">
        <v>33</v>
      </c>
    </row>
    <row r="6800" spans="1:13" x14ac:dyDescent="0.3">
      <c r="A6800">
        <v>64</v>
      </c>
      <c r="B6800" t="s">
        <v>776</v>
      </c>
      <c r="C6800" s="1">
        <v>43556</v>
      </c>
      <c r="D6800" t="s">
        <v>99</v>
      </c>
      <c r="E6800" t="str">
        <f t="shared" si="106"/>
        <v>2019/04</v>
      </c>
      <c r="F6800">
        <v>12889763.826528</v>
      </c>
      <c r="G6800">
        <v>9.8951920955874781E-2</v>
      </c>
      <c r="H6800" t="s">
        <v>13</v>
      </c>
      <c r="I6800">
        <v>2019</v>
      </c>
      <c r="J6800" t="s">
        <v>782</v>
      </c>
      <c r="K6800">
        <v>9874960.7113151811</v>
      </c>
      <c r="L6800">
        <v>0.76610873901287846</v>
      </c>
      <c r="M6800" t="s">
        <v>33</v>
      </c>
    </row>
    <row r="6801" spans="1:13" x14ac:dyDescent="0.3">
      <c r="A6801">
        <v>64</v>
      </c>
      <c r="B6801" t="s">
        <v>776</v>
      </c>
      <c r="C6801" s="1">
        <v>43525</v>
      </c>
      <c r="D6801" t="s">
        <v>100</v>
      </c>
      <c r="E6801" t="str">
        <f t="shared" si="106"/>
        <v>2019/03</v>
      </c>
      <c r="F6801">
        <v>11675370.921203</v>
      </c>
      <c r="G6801">
        <v>5.1825013646085751E-2</v>
      </c>
      <c r="H6801" t="s">
        <v>13</v>
      </c>
      <c r="I6801">
        <v>2019</v>
      </c>
      <c r="J6801" t="s">
        <v>782</v>
      </c>
      <c r="K6801">
        <v>9874960.7113151811</v>
      </c>
      <c r="L6801">
        <v>0.84579417458864681</v>
      </c>
      <c r="M6801" t="s">
        <v>33</v>
      </c>
    </row>
    <row r="6802" spans="1:13" x14ac:dyDescent="0.3">
      <c r="A6802">
        <v>64</v>
      </c>
      <c r="B6802" t="s">
        <v>776</v>
      </c>
      <c r="C6802" s="1">
        <v>43497</v>
      </c>
      <c r="D6802" t="s">
        <v>101</v>
      </c>
      <c r="E6802" t="str">
        <f t="shared" si="106"/>
        <v>2019/02</v>
      </c>
      <c r="F6802">
        <v>11085706.324212801</v>
      </c>
      <c r="G6802">
        <v>3.0654888762149286E-2</v>
      </c>
      <c r="H6802" t="s">
        <v>13</v>
      </c>
      <c r="I6802">
        <v>2019</v>
      </c>
      <c r="J6802" t="s">
        <v>782</v>
      </c>
      <c r="K6802">
        <v>9874960.7113151811</v>
      </c>
      <c r="L6802">
        <v>0.89078317813153918</v>
      </c>
      <c r="M6802" t="s">
        <v>33</v>
      </c>
    </row>
    <row r="6803" spans="1:13" x14ac:dyDescent="0.3">
      <c r="A6803">
        <v>64</v>
      </c>
      <c r="B6803" t="s">
        <v>776</v>
      </c>
      <c r="C6803" s="1">
        <v>43466</v>
      </c>
      <c r="D6803" t="s">
        <v>102</v>
      </c>
      <c r="E6803" t="str">
        <f t="shared" si="106"/>
        <v>2019/01</v>
      </c>
      <c r="F6803">
        <v>10751031.1531284</v>
      </c>
      <c r="G6803">
        <v>6.1878988710295561E-2</v>
      </c>
      <c r="H6803" t="s">
        <v>13</v>
      </c>
      <c r="I6803">
        <v>2019</v>
      </c>
      <c r="J6803" t="s">
        <v>782</v>
      </c>
      <c r="K6803">
        <v>9874960.7113151811</v>
      </c>
      <c r="L6803">
        <v>0.91851289152312654</v>
      </c>
      <c r="M6803" t="s">
        <v>33</v>
      </c>
    </row>
    <row r="6804" spans="1:13" x14ac:dyDescent="0.3">
      <c r="A6804">
        <v>64</v>
      </c>
      <c r="B6804" t="s">
        <v>776</v>
      </c>
      <c r="C6804" s="1">
        <v>43435</v>
      </c>
      <c r="D6804" t="s">
        <v>103</v>
      </c>
      <c r="E6804" t="str">
        <f t="shared" si="106"/>
        <v>2018/12</v>
      </c>
      <c r="F6804">
        <v>10105933.0541845</v>
      </c>
      <c r="G6804">
        <v>-7.4935898885033991E-2</v>
      </c>
      <c r="H6804" t="s">
        <v>13</v>
      </c>
      <c r="I6804">
        <v>2018</v>
      </c>
      <c r="J6804" t="s">
        <v>783</v>
      </c>
      <c r="K6804">
        <v>10457877.074849077</v>
      </c>
      <c r="L6804">
        <v>1.0348254850667993</v>
      </c>
      <c r="M6804" t="s">
        <v>33</v>
      </c>
    </row>
    <row r="6805" spans="1:13" x14ac:dyDescent="0.3">
      <c r="A6805">
        <v>64</v>
      </c>
      <c r="B6805" t="s">
        <v>776</v>
      </c>
      <c r="C6805" s="1">
        <v>43405</v>
      </c>
      <c r="D6805" t="s">
        <v>105</v>
      </c>
      <c r="E6805" t="str">
        <f t="shared" si="106"/>
        <v>2018/11</v>
      </c>
      <c r="F6805">
        <v>10892326.836333301</v>
      </c>
      <c r="G6805">
        <v>4.6061820108964112E-2</v>
      </c>
      <c r="H6805" t="s">
        <v>13</v>
      </c>
      <c r="I6805">
        <v>2018</v>
      </c>
      <c r="J6805" t="s">
        <v>783</v>
      </c>
      <c r="K6805">
        <v>10457877.074849077</v>
      </c>
      <c r="L6805">
        <v>0.96011414567225073</v>
      </c>
      <c r="M6805" t="s">
        <v>33</v>
      </c>
    </row>
    <row r="6806" spans="1:13" x14ac:dyDescent="0.3">
      <c r="A6806">
        <v>64</v>
      </c>
      <c r="B6806" t="s">
        <v>776</v>
      </c>
      <c r="C6806" s="1">
        <v>43374</v>
      </c>
      <c r="D6806" t="s">
        <v>106</v>
      </c>
      <c r="E6806" t="str">
        <f t="shared" si="106"/>
        <v>2018/10</v>
      </c>
      <c r="F6806">
        <v>10401986.1228016</v>
      </c>
      <c r="G6806">
        <v>-0.16999173334319656</v>
      </c>
      <c r="H6806" t="s">
        <v>13</v>
      </c>
      <c r="I6806">
        <v>2018</v>
      </c>
      <c r="J6806" t="s">
        <v>783</v>
      </c>
      <c r="K6806">
        <v>10457877.074849077</v>
      </c>
      <c r="L6806">
        <v>1.0053731038849361</v>
      </c>
      <c r="M6806" t="s">
        <v>33</v>
      </c>
    </row>
    <row r="6807" spans="1:13" x14ac:dyDescent="0.3">
      <c r="A6807">
        <v>64</v>
      </c>
      <c r="B6807" t="s">
        <v>776</v>
      </c>
      <c r="C6807" s="1">
        <v>43344</v>
      </c>
      <c r="D6807" t="s">
        <v>107</v>
      </c>
      <c r="E6807" t="str">
        <f t="shared" si="106"/>
        <v>2018/09</v>
      </c>
      <c r="F6807">
        <v>12329422.6911966</v>
      </c>
      <c r="G6807">
        <v>-0.10890587616035466</v>
      </c>
      <c r="H6807" t="s">
        <v>13</v>
      </c>
      <c r="I6807">
        <v>2018</v>
      </c>
      <c r="J6807" t="s">
        <v>783</v>
      </c>
      <c r="K6807">
        <v>10457877.074849077</v>
      </c>
      <c r="L6807">
        <v>0.84820492709007078</v>
      </c>
      <c r="M6807" t="s">
        <v>33</v>
      </c>
    </row>
    <row r="6808" spans="1:13" x14ac:dyDescent="0.3">
      <c r="A6808">
        <v>64</v>
      </c>
      <c r="B6808" t="s">
        <v>776</v>
      </c>
      <c r="C6808" s="1">
        <v>43313</v>
      </c>
      <c r="D6808" t="s">
        <v>108</v>
      </c>
      <c r="E6808" t="str">
        <f t="shared" si="106"/>
        <v>2018/08</v>
      </c>
      <c r="F6808">
        <v>13748013.9099105</v>
      </c>
      <c r="G6808">
        <v>4.69077391053122E-2</v>
      </c>
      <c r="H6808" t="s">
        <v>13</v>
      </c>
      <c r="I6808">
        <v>2018</v>
      </c>
      <c r="J6808" t="s">
        <v>783</v>
      </c>
      <c r="K6808">
        <v>10457877.074849077</v>
      </c>
      <c r="L6808">
        <v>0.76068275340559044</v>
      </c>
      <c r="M6808" t="s">
        <v>33</v>
      </c>
    </row>
    <row r="6809" spans="1:13" x14ac:dyDescent="0.3">
      <c r="A6809">
        <v>64</v>
      </c>
      <c r="B6809" t="s">
        <v>776</v>
      </c>
      <c r="C6809" s="1">
        <v>43282</v>
      </c>
      <c r="D6809" t="s">
        <v>109</v>
      </c>
      <c r="E6809" t="str">
        <f t="shared" si="106"/>
        <v>2018/07</v>
      </c>
      <c r="F6809">
        <v>13118017.037502101</v>
      </c>
      <c r="G6809">
        <v>1.4932633303501081E-2</v>
      </c>
      <c r="H6809" t="s">
        <v>13</v>
      </c>
      <c r="I6809">
        <v>2018</v>
      </c>
      <c r="J6809" t="s">
        <v>783</v>
      </c>
      <c r="K6809">
        <v>10457877.074849077</v>
      </c>
      <c r="L6809">
        <v>0.79721478062971318</v>
      </c>
      <c r="M6809" t="s">
        <v>33</v>
      </c>
    </row>
    <row r="6810" spans="1:13" x14ac:dyDescent="0.3">
      <c r="A6810">
        <v>64</v>
      </c>
      <c r="B6810" t="s">
        <v>776</v>
      </c>
      <c r="C6810" s="1">
        <v>43252</v>
      </c>
      <c r="D6810" t="s">
        <v>110</v>
      </c>
      <c r="E6810" t="str">
        <f t="shared" si="106"/>
        <v>2018/06</v>
      </c>
      <c r="F6810">
        <v>12923585.7975171</v>
      </c>
      <c r="G6810">
        <v>-9.0200201495164806E-2</v>
      </c>
      <c r="H6810" t="s">
        <v>13</v>
      </c>
      <c r="I6810">
        <v>2018</v>
      </c>
      <c r="J6810" t="s">
        <v>783</v>
      </c>
      <c r="K6810">
        <v>10457877.074849077</v>
      </c>
      <c r="L6810">
        <v>0.80920862357398216</v>
      </c>
      <c r="M6810" t="s">
        <v>33</v>
      </c>
    </row>
    <row r="6811" spans="1:13" x14ac:dyDescent="0.3">
      <c r="A6811">
        <v>64</v>
      </c>
      <c r="B6811" t="s">
        <v>776</v>
      </c>
      <c r="C6811" s="1">
        <v>43221</v>
      </c>
      <c r="D6811" t="s">
        <v>111</v>
      </c>
      <c r="E6811" t="str">
        <f t="shared" si="106"/>
        <v>2018/05</v>
      </c>
      <c r="F6811">
        <v>14143486.496623499</v>
      </c>
      <c r="G6811">
        <v>0.1026165092236014</v>
      </c>
      <c r="H6811" t="s">
        <v>13</v>
      </c>
      <c r="I6811">
        <v>2018</v>
      </c>
      <c r="J6811" t="s">
        <v>783</v>
      </c>
      <c r="K6811">
        <v>10457877.074849077</v>
      </c>
      <c r="L6811">
        <v>0.73941295007745822</v>
      </c>
      <c r="M6811" t="s">
        <v>33</v>
      </c>
    </row>
    <row r="6812" spans="1:13" x14ac:dyDescent="0.3">
      <c r="A6812">
        <v>64</v>
      </c>
      <c r="B6812" t="s">
        <v>776</v>
      </c>
      <c r="C6812" s="1">
        <v>43191</v>
      </c>
      <c r="D6812" t="s">
        <v>112</v>
      </c>
      <c r="E6812" t="str">
        <f t="shared" si="106"/>
        <v>2018/04</v>
      </c>
      <c r="F6812">
        <v>12764114.649454201</v>
      </c>
      <c r="G6812">
        <v>0.80742148027331906</v>
      </c>
      <c r="H6812" t="s">
        <v>13</v>
      </c>
      <c r="I6812">
        <v>2018</v>
      </c>
      <c r="J6812" t="s">
        <v>783</v>
      </c>
      <c r="K6812">
        <v>10457877.074849077</v>
      </c>
      <c r="L6812">
        <v>0.81931864152413114</v>
      </c>
      <c r="M6812" t="s">
        <v>33</v>
      </c>
    </row>
    <row r="6813" spans="1:13" x14ac:dyDescent="0.3">
      <c r="A6813">
        <v>64</v>
      </c>
      <c r="B6813" t="s">
        <v>776</v>
      </c>
      <c r="C6813" s="1">
        <v>43160</v>
      </c>
      <c r="D6813" t="s">
        <v>113</v>
      </c>
      <c r="E6813" t="str">
        <f t="shared" si="106"/>
        <v>2018/03</v>
      </c>
      <c r="F6813">
        <v>5692879.6534414804</v>
      </c>
      <c r="G6813">
        <v>1.1757138932415579E-2</v>
      </c>
      <c r="H6813" t="s">
        <v>128</v>
      </c>
      <c r="I6813">
        <v>2018</v>
      </c>
      <c r="J6813" t="s">
        <v>783</v>
      </c>
      <c r="K6813">
        <v>10457877.074849077</v>
      </c>
      <c r="L6813">
        <v>1.8370100391156245</v>
      </c>
      <c r="M6813" t="s">
        <v>33</v>
      </c>
    </row>
    <row r="6814" spans="1:13" x14ac:dyDescent="0.3">
      <c r="A6814">
        <v>64</v>
      </c>
      <c r="B6814" t="s">
        <v>776</v>
      </c>
      <c r="C6814" s="1">
        <v>43132</v>
      </c>
      <c r="D6814" t="s">
        <v>114</v>
      </c>
      <c r="E6814" t="str">
        <f t="shared" si="106"/>
        <v>2018/02</v>
      </c>
      <c r="F6814">
        <v>5626339.60322385</v>
      </c>
      <c r="G6814">
        <v>8.3572018792400938E-3</v>
      </c>
      <c r="H6814" t="s">
        <v>128</v>
      </c>
      <c r="I6814">
        <v>2018</v>
      </c>
      <c r="J6814" t="s">
        <v>783</v>
      </c>
      <c r="K6814">
        <v>10457877.074849077</v>
      </c>
      <c r="L6814">
        <v>1.8587354856533709</v>
      </c>
      <c r="M6814" t="s">
        <v>33</v>
      </c>
    </row>
    <row r="6815" spans="1:13" x14ac:dyDescent="0.3">
      <c r="A6815">
        <v>64</v>
      </c>
      <c r="B6815" t="s">
        <v>776</v>
      </c>
      <c r="C6815" s="1">
        <v>43101</v>
      </c>
      <c r="D6815" t="s">
        <v>115</v>
      </c>
      <c r="E6815" t="str">
        <f t="shared" si="106"/>
        <v>2018/01</v>
      </c>
      <c r="F6815">
        <v>5579515.0808411902</v>
      </c>
      <c r="G6815">
        <v>2.479716804149787E-3</v>
      </c>
      <c r="H6815" t="s">
        <v>128</v>
      </c>
      <c r="I6815">
        <v>2018</v>
      </c>
      <c r="J6815" t="s">
        <v>783</v>
      </c>
      <c r="K6815">
        <v>10457877.074849077</v>
      </c>
      <c r="L6815">
        <v>1.8743344042135657</v>
      </c>
      <c r="M6815" t="s">
        <v>33</v>
      </c>
    </row>
    <row r="6816" spans="1:13" x14ac:dyDescent="0.3">
      <c r="A6816">
        <v>64</v>
      </c>
      <c r="B6816" t="s">
        <v>776</v>
      </c>
      <c r="C6816" s="1">
        <v>43070</v>
      </c>
      <c r="D6816" t="s">
        <v>116</v>
      </c>
      <c r="E6816" t="str">
        <f t="shared" si="106"/>
        <v>2017/12</v>
      </c>
      <c r="F6816">
        <v>5565696.6035721796</v>
      </c>
      <c r="G6816">
        <v>5.9712016140869288E-2</v>
      </c>
      <c r="H6816" t="s">
        <v>128</v>
      </c>
      <c r="I6816">
        <v>2017</v>
      </c>
      <c r="J6816" t="s">
        <v>784</v>
      </c>
      <c r="K6816">
        <v>2547497.9197345292</v>
      </c>
      <c r="L6816">
        <v>0.45771411939693085</v>
      </c>
      <c r="M6816" t="s">
        <v>15</v>
      </c>
    </row>
    <row r="6817" spans="1:13" x14ac:dyDescent="0.3">
      <c r="A6817">
        <v>64</v>
      </c>
      <c r="B6817" t="s">
        <v>776</v>
      </c>
      <c r="C6817" s="1">
        <v>43040</v>
      </c>
      <c r="D6817" t="s">
        <v>118</v>
      </c>
      <c r="E6817" t="str">
        <f t="shared" si="106"/>
        <v>2017/11</v>
      </c>
      <c r="F6817">
        <v>5243085.3724979199</v>
      </c>
      <c r="G6817">
        <v>-9.5355600171955684E-2</v>
      </c>
      <c r="H6817" t="s">
        <v>128</v>
      </c>
      <c r="I6817">
        <v>2017</v>
      </c>
      <c r="J6817" t="s">
        <v>784</v>
      </c>
      <c r="K6817">
        <v>2547497.9197345292</v>
      </c>
      <c r="L6817">
        <v>0.48587763477916551</v>
      </c>
      <c r="M6817" t="s">
        <v>15</v>
      </c>
    </row>
    <row r="6818" spans="1:13" x14ac:dyDescent="0.3">
      <c r="A6818">
        <v>64</v>
      </c>
      <c r="B6818" t="s">
        <v>776</v>
      </c>
      <c r="C6818" s="1">
        <v>43009</v>
      </c>
      <c r="D6818" t="s">
        <v>119</v>
      </c>
      <c r="E6818" t="str">
        <f t="shared" si="106"/>
        <v>2017/10</v>
      </c>
      <c r="F6818">
        <v>5767655.8728485499</v>
      </c>
      <c r="G6818">
        <v>3.282008161422352E-2</v>
      </c>
      <c r="H6818" t="s">
        <v>128</v>
      </c>
      <c r="I6818">
        <v>2017</v>
      </c>
      <c r="J6818" t="s">
        <v>784</v>
      </c>
      <c r="K6818">
        <v>2547497.9197345292</v>
      </c>
      <c r="L6818">
        <v>0.44168687867231615</v>
      </c>
      <c r="M6818" t="s">
        <v>15</v>
      </c>
    </row>
    <row r="6819" spans="1:13" x14ac:dyDescent="0.3">
      <c r="A6819">
        <v>64</v>
      </c>
      <c r="B6819" t="s">
        <v>776</v>
      </c>
      <c r="C6819" s="1">
        <v>42979</v>
      </c>
      <c r="D6819" t="s">
        <v>120</v>
      </c>
      <c r="E6819" t="str">
        <f t="shared" si="106"/>
        <v>2017/09</v>
      </c>
      <c r="F6819">
        <v>5581433.5676070796</v>
      </c>
      <c r="G6819">
        <v>-3.3274879005937612E-2</v>
      </c>
      <c r="H6819" t="s">
        <v>128</v>
      </c>
      <c r="I6819">
        <v>2017</v>
      </c>
      <c r="J6819" t="s">
        <v>784</v>
      </c>
      <c r="K6819">
        <v>2547497.9197345292</v>
      </c>
      <c r="L6819">
        <v>0.45642358524509224</v>
      </c>
      <c r="M6819" t="s">
        <v>15</v>
      </c>
    </row>
    <row r="6820" spans="1:13" x14ac:dyDescent="0.3">
      <c r="A6820">
        <v>64</v>
      </c>
      <c r="B6820" t="s">
        <v>776</v>
      </c>
      <c r="C6820" s="1">
        <v>42948</v>
      </c>
      <c r="D6820" t="s">
        <v>121</v>
      </c>
      <c r="E6820" t="str">
        <f t="shared" si="106"/>
        <v>2017/08</v>
      </c>
      <c r="F6820">
        <v>5770279.58427916</v>
      </c>
      <c r="G6820">
        <v>-5.4832375292209384E-2</v>
      </c>
      <c r="H6820" t="s">
        <v>128</v>
      </c>
      <c r="I6820">
        <v>2017</v>
      </c>
      <c r="J6820" t="s">
        <v>784</v>
      </c>
      <c r="K6820">
        <v>2547497.9197345292</v>
      </c>
      <c r="L6820">
        <v>0.44148604630442184</v>
      </c>
      <c r="M6820" t="s">
        <v>15</v>
      </c>
    </row>
    <row r="6821" spans="1:13" x14ac:dyDescent="0.3">
      <c r="A6821">
        <v>64</v>
      </c>
      <c r="B6821" t="s">
        <v>776</v>
      </c>
      <c r="C6821" s="1">
        <v>42917</v>
      </c>
      <c r="D6821" t="s">
        <v>122</v>
      </c>
      <c r="E6821" t="str">
        <f t="shared" si="106"/>
        <v>2017/07</v>
      </c>
      <c r="F6821">
        <v>6095512.8946151901</v>
      </c>
      <c r="G6821">
        <v>-4.2541634910776782E-2</v>
      </c>
      <c r="H6821" t="s">
        <v>128</v>
      </c>
      <c r="I6821">
        <v>2017</v>
      </c>
      <c r="J6821" t="s">
        <v>784</v>
      </c>
      <c r="K6821">
        <v>2547497.9197345292</v>
      </c>
      <c r="L6821">
        <v>0.41793003538471768</v>
      </c>
      <c r="M6821" t="s">
        <v>15</v>
      </c>
    </row>
    <row r="6822" spans="1:13" x14ac:dyDescent="0.3">
      <c r="A6822">
        <v>64</v>
      </c>
      <c r="B6822" t="s">
        <v>776</v>
      </c>
      <c r="C6822" s="1">
        <v>42887</v>
      </c>
      <c r="D6822" t="s">
        <v>123</v>
      </c>
      <c r="E6822" t="str">
        <f t="shared" si="106"/>
        <v>2017/06</v>
      </c>
      <c r="F6822">
        <v>6360420.8361155903</v>
      </c>
      <c r="G6822">
        <v>4.1945267682438364E-2</v>
      </c>
      <c r="H6822" t="s">
        <v>128</v>
      </c>
      <c r="I6822">
        <v>2017</v>
      </c>
      <c r="J6822" t="s">
        <v>784</v>
      </c>
      <c r="K6822">
        <v>2547497.9197345292</v>
      </c>
      <c r="L6822">
        <v>0.40052348506082919</v>
      </c>
      <c r="M6822" t="s">
        <v>15</v>
      </c>
    </row>
    <row r="6823" spans="1:13" x14ac:dyDescent="0.3">
      <c r="A6823">
        <v>64</v>
      </c>
      <c r="B6823" t="s">
        <v>776</v>
      </c>
      <c r="C6823" s="1">
        <v>42856</v>
      </c>
      <c r="D6823" t="s">
        <v>124</v>
      </c>
      <c r="E6823" t="str">
        <f t="shared" si="106"/>
        <v>2017/05</v>
      </c>
      <c r="F6823">
        <v>6099149.1429073401</v>
      </c>
      <c r="G6823">
        <v>1.1560742254234199E-2</v>
      </c>
      <c r="H6823" t="s">
        <v>128</v>
      </c>
      <c r="I6823">
        <v>2017</v>
      </c>
      <c r="J6823" t="s">
        <v>784</v>
      </c>
      <c r="K6823">
        <v>2547497.9197345292</v>
      </c>
      <c r="L6823">
        <v>0.41768086991232173</v>
      </c>
      <c r="M6823" t="s">
        <v>15</v>
      </c>
    </row>
    <row r="6824" spans="1:13" x14ac:dyDescent="0.3">
      <c r="A6824">
        <v>64</v>
      </c>
      <c r="B6824" t="s">
        <v>776</v>
      </c>
      <c r="C6824" s="1">
        <v>42826</v>
      </c>
      <c r="D6824" t="s">
        <v>125</v>
      </c>
      <c r="E6824" t="str">
        <f t="shared" si="106"/>
        <v>2017/04</v>
      </c>
      <c r="F6824">
        <v>6029044.4635540396</v>
      </c>
      <c r="G6824">
        <v>5.8776477326818906E-2</v>
      </c>
      <c r="H6824" t="s">
        <v>128</v>
      </c>
      <c r="I6824">
        <v>2017</v>
      </c>
      <c r="J6824" t="s">
        <v>784</v>
      </c>
      <c r="K6824">
        <v>2547497.9197345292</v>
      </c>
      <c r="L6824">
        <v>0.42253759034857308</v>
      </c>
      <c r="M6824" t="s">
        <v>15</v>
      </c>
    </row>
    <row r="6825" spans="1:13" x14ac:dyDescent="0.3">
      <c r="A6825">
        <v>64</v>
      </c>
      <c r="B6825" t="s">
        <v>776</v>
      </c>
      <c r="C6825" s="1">
        <v>42795</v>
      </c>
      <c r="D6825" t="s">
        <v>126</v>
      </c>
      <c r="E6825" t="str">
        <f t="shared" si="106"/>
        <v>2017/03</v>
      </c>
      <c r="F6825">
        <v>5684891.5875011198</v>
      </c>
      <c r="G6825">
        <v>4.470657322941303E-2</v>
      </c>
      <c r="H6825" t="s">
        <v>128</v>
      </c>
      <c r="I6825">
        <v>2017</v>
      </c>
      <c r="J6825" t="s">
        <v>784</v>
      </c>
      <c r="K6825">
        <v>2547497.9197345292</v>
      </c>
      <c r="L6825">
        <v>0.44811723856537439</v>
      </c>
      <c r="M6825" t="s">
        <v>15</v>
      </c>
    </row>
    <row r="6826" spans="1:13" x14ac:dyDescent="0.3">
      <c r="A6826">
        <v>64</v>
      </c>
      <c r="B6826" t="s">
        <v>776</v>
      </c>
      <c r="C6826" s="1">
        <v>42767</v>
      </c>
      <c r="D6826" t="s">
        <v>127</v>
      </c>
      <c r="E6826" t="str">
        <f t="shared" si="106"/>
        <v>2017/02</v>
      </c>
      <c r="F6826">
        <v>5436336.9749381896</v>
      </c>
      <c r="G6826">
        <v>8.8184409421585036E-2</v>
      </c>
      <c r="H6826" t="s">
        <v>128</v>
      </c>
      <c r="I6826">
        <v>2017</v>
      </c>
      <c r="J6826" t="s">
        <v>784</v>
      </c>
      <c r="K6826">
        <v>2547497.9197345292</v>
      </c>
      <c r="L6826">
        <v>0.46860559444321309</v>
      </c>
      <c r="M6826" t="s">
        <v>15</v>
      </c>
    </row>
    <row r="6827" spans="1:13" x14ac:dyDescent="0.3">
      <c r="A6827">
        <v>64</v>
      </c>
      <c r="B6827" t="s">
        <v>776</v>
      </c>
      <c r="C6827" s="1">
        <v>42736</v>
      </c>
      <c r="D6827" t="s">
        <v>129</v>
      </c>
      <c r="E6827" t="str">
        <f t="shared" si="106"/>
        <v>2017/01</v>
      </c>
      <c r="F6827">
        <v>4977466.7379315803</v>
      </c>
      <c r="G6827">
        <v>8.1056977406274849E-2</v>
      </c>
      <c r="H6827" t="s">
        <v>128</v>
      </c>
      <c r="I6827">
        <v>2017</v>
      </c>
      <c r="J6827" t="s">
        <v>784</v>
      </c>
      <c r="K6827">
        <v>2547497.9197345292</v>
      </c>
      <c r="L6827">
        <v>0.51180611621588834</v>
      </c>
      <c r="M6827" t="s">
        <v>15</v>
      </c>
    </row>
    <row r="6828" spans="1:13" x14ac:dyDescent="0.3">
      <c r="A6828">
        <v>64</v>
      </c>
      <c r="B6828" t="s">
        <v>776</v>
      </c>
      <c r="C6828" s="1">
        <v>42705</v>
      </c>
      <c r="D6828" t="s">
        <v>130</v>
      </c>
      <c r="E6828" t="str">
        <f t="shared" si="106"/>
        <v>2016/12</v>
      </c>
      <c r="F6828">
        <v>4589926.8955158098</v>
      </c>
      <c r="G6828">
        <v>7.6152237439250522E-2</v>
      </c>
      <c r="H6828" t="s">
        <v>128</v>
      </c>
      <c r="I6828">
        <v>2016</v>
      </c>
      <c r="J6828" t="s">
        <v>785</v>
      </c>
      <c r="K6828">
        <v>2661043.0929573555</v>
      </c>
      <c r="L6828">
        <v>0.57975718427173584</v>
      </c>
      <c r="M6828" t="s">
        <v>15</v>
      </c>
    </row>
    <row r="6829" spans="1:13" x14ac:dyDescent="0.3">
      <c r="A6829">
        <v>64</v>
      </c>
      <c r="B6829" t="s">
        <v>776</v>
      </c>
      <c r="C6829" s="1">
        <v>42675</v>
      </c>
      <c r="D6829" t="s">
        <v>132</v>
      </c>
      <c r="E6829" t="str">
        <f t="shared" si="106"/>
        <v>2016/11</v>
      </c>
      <c r="F6829">
        <v>4253371.0620771004</v>
      </c>
      <c r="G6829">
        <v>8.2432977684600964E-2</v>
      </c>
      <c r="H6829" t="s">
        <v>128</v>
      </c>
      <c r="I6829">
        <v>2016</v>
      </c>
      <c r="J6829" t="s">
        <v>785</v>
      </c>
      <c r="K6829">
        <v>2661043.0929573555</v>
      </c>
      <c r="L6829">
        <v>0.62563154122223608</v>
      </c>
      <c r="M6829" t="s">
        <v>15</v>
      </c>
    </row>
    <row r="6830" spans="1:13" x14ac:dyDescent="0.3">
      <c r="A6830">
        <v>64</v>
      </c>
      <c r="B6830" t="s">
        <v>776</v>
      </c>
      <c r="C6830" s="1">
        <v>42644</v>
      </c>
      <c r="D6830" t="s">
        <v>133</v>
      </c>
      <c r="E6830" t="str">
        <f t="shared" si="106"/>
        <v>2016/10</v>
      </c>
      <c r="F6830">
        <v>3916815.2286383999</v>
      </c>
      <c r="G6830">
        <v>-3.3506393398871487E-2</v>
      </c>
      <c r="H6830" t="s">
        <v>128</v>
      </c>
      <c r="I6830">
        <v>2016</v>
      </c>
      <c r="J6830" t="s">
        <v>785</v>
      </c>
      <c r="K6830">
        <v>2661043.0929573555</v>
      </c>
      <c r="L6830">
        <v>0.67938948804649446</v>
      </c>
      <c r="M6830" t="s">
        <v>15</v>
      </c>
    </row>
    <row r="6831" spans="1:13" x14ac:dyDescent="0.3">
      <c r="A6831">
        <v>64</v>
      </c>
      <c r="B6831" t="s">
        <v>776</v>
      </c>
      <c r="C6831" s="1">
        <v>42614</v>
      </c>
      <c r="D6831" t="s">
        <v>134</v>
      </c>
      <c r="E6831" t="str">
        <f t="shared" si="106"/>
        <v>2016/09</v>
      </c>
      <c r="F6831">
        <v>4050277.0059799301</v>
      </c>
      <c r="G6831">
        <v>0.16471243926510479</v>
      </c>
      <c r="H6831" t="s">
        <v>128</v>
      </c>
      <c r="I6831">
        <v>2016</v>
      </c>
      <c r="J6831" t="s">
        <v>785</v>
      </c>
      <c r="K6831">
        <v>2661043.0929573555</v>
      </c>
      <c r="L6831">
        <v>0.65700274056034313</v>
      </c>
      <c r="M6831" t="s">
        <v>15</v>
      </c>
    </row>
    <row r="6832" spans="1:13" x14ac:dyDescent="0.3">
      <c r="A6832">
        <v>64</v>
      </c>
      <c r="B6832" t="s">
        <v>776</v>
      </c>
      <c r="C6832" s="1">
        <v>42583</v>
      </c>
      <c r="D6832" t="s">
        <v>135</v>
      </c>
      <c r="E6832" t="str">
        <f t="shared" si="106"/>
        <v>2016/08</v>
      </c>
      <c r="F6832">
        <v>3435192.05751858</v>
      </c>
      <c r="G6832">
        <v>1.0334730491010249</v>
      </c>
      <c r="H6832" t="s">
        <v>128</v>
      </c>
      <c r="I6832">
        <v>2016</v>
      </c>
      <c r="J6832" t="s">
        <v>785</v>
      </c>
      <c r="K6832">
        <v>2661043.0929573555</v>
      </c>
      <c r="L6832">
        <v>0.7746417226172696</v>
      </c>
      <c r="M6832" t="s">
        <v>33</v>
      </c>
    </row>
    <row r="6833" spans="1:13" x14ac:dyDescent="0.3">
      <c r="A6833">
        <v>64</v>
      </c>
      <c r="B6833" t="s">
        <v>776</v>
      </c>
      <c r="C6833" s="1">
        <v>42552</v>
      </c>
      <c r="D6833" t="s">
        <v>136</v>
      </c>
      <c r="E6833" t="str">
        <f t="shared" si="106"/>
        <v>2016/07</v>
      </c>
      <c r="F6833">
        <v>1222135.5593375301</v>
      </c>
      <c r="G6833">
        <v>0.47483626022387126</v>
      </c>
      <c r="H6833" t="s">
        <v>128</v>
      </c>
      <c r="I6833">
        <v>2016</v>
      </c>
      <c r="J6833" t="s">
        <v>785</v>
      </c>
      <c r="K6833">
        <v>2661043.0929573555</v>
      </c>
      <c r="L6833">
        <v>2.1773714647496214</v>
      </c>
      <c r="M6833" t="s">
        <v>33</v>
      </c>
    </row>
    <row r="6834" spans="1:13" x14ac:dyDescent="0.3">
      <c r="A6834">
        <v>64</v>
      </c>
      <c r="B6834" t="s">
        <v>776</v>
      </c>
      <c r="C6834" s="1">
        <v>42522</v>
      </c>
      <c r="D6834" t="s">
        <v>137</v>
      </c>
      <c r="E6834" t="str">
        <f t="shared" si="106"/>
        <v>2016/06</v>
      </c>
      <c r="F6834">
        <v>760152.29830411996</v>
      </c>
      <c r="G6834">
        <v>0.10242888923996843</v>
      </c>
      <c r="H6834" t="s">
        <v>128</v>
      </c>
      <c r="I6834">
        <v>2016</v>
      </c>
      <c r="J6834" t="s">
        <v>785</v>
      </c>
      <c r="K6834">
        <v>2661043.0929573555</v>
      </c>
      <c r="L6834">
        <v>3.5006709825045239</v>
      </c>
      <c r="M6834" t="s">
        <v>33</v>
      </c>
    </row>
    <row r="6835" spans="1:13" x14ac:dyDescent="0.3">
      <c r="A6835">
        <v>64</v>
      </c>
      <c r="B6835" t="s">
        <v>776</v>
      </c>
      <c r="C6835" s="1">
        <v>42491</v>
      </c>
      <c r="D6835" t="s">
        <v>138</v>
      </c>
      <c r="E6835" t="str">
        <f t="shared" si="106"/>
        <v>2016/05</v>
      </c>
      <c r="F6835">
        <v>686145.64553732402</v>
      </c>
      <c r="G6835">
        <v>2.9041085070322319E-2</v>
      </c>
      <c r="H6835" t="s">
        <v>128</v>
      </c>
      <c r="I6835">
        <v>2016</v>
      </c>
      <c r="J6835" t="s">
        <v>785</v>
      </c>
      <c r="K6835">
        <v>2661043.0929573555</v>
      </c>
      <c r="L6835">
        <v>3.8782481682492929</v>
      </c>
      <c r="M6835" t="s">
        <v>33</v>
      </c>
    </row>
    <row r="6836" spans="1:13" x14ac:dyDescent="0.3">
      <c r="A6836">
        <v>64</v>
      </c>
      <c r="B6836" t="s">
        <v>776</v>
      </c>
      <c r="C6836" s="1">
        <v>42461</v>
      </c>
      <c r="D6836" t="s">
        <v>139</v>
      </c>
      <c r="E6836" t="str">
        <f t="shared" si="106"/>
        <v>2016/04</v>
      </c>
      <c r="F6836">
        <v>666505.79309711105</v>
      </c>
      <c r="G6836">
        <v>4.6048148608954703E-2</v>
      </c>
      <c r="H6836" t="s">
        <v>128</v>
      </c>
      <c r="I6836">
        <v>2016</v>
      </c>
      <c r="J6836" t="s">
        <v>785</v>
      </c>
      <c r="K6836">
        <v>2661043.0929573555</v>
      </c>
      <c r="L6836">
        <v>3.9925280778011736</v>
      </c>
      <c r="M6836" t="s">
        <v>33</v>
      </c>
    </row>
    <row r="6837" spans="1:13" x14ac:dyDescent="0.3">
      <c r="A6837">
        <v>64</v>
      </c>
      <c r="B6837" t="s">
        <v>776</v>
      </c>
      <c r="C6837" s="1">
        <v>42430</v>
      </c>
      <c r="D6837" t="s">
        <v>140</v>
      </c>
      <c r="E6837" t="str">
        <f t="shared" si="106"/>
        <v>2016/03</v>
      </c>
      <c r="F6837">
        <v>636510.35262506001</v>
      </c>
      <c r="G6837">
        <v>8.0580383853339155E-2</v>
      </c>
      <c r="H6837" t="s">
        <v>128</v>
      </c>
      <c r="I6837">
        <v>2016</v>
      </c>
      <c r="J6837" t="s">
        <v>785</v>
      </c>
      <c r="K6837">
        <v>2661043.0929573555</v>
      </c>
      <c r="L6837">
        <v>4.1806752741457105</v>
      </c>
      <c r="M6837" t="s">
        <v>33</v>
      </c>
    </row>
    <row r="6838" spans="1:13" x14ac:dyDescent="0.3">
      <c r="A6838">
        <v>64</v>
      </c>
      <c r="B6838" t="s">
        <v>776</v>
      </c>
      <c r="C6838" s="1">
        <v>42401</v>
      </c>
      <c r="D6838" t="s">
        <v>141</v>
      </c>
      <c r="E6838" t="str">
        <f t="shared" si="106"/>
        <v>2016/02</v>
      </c>
      <c r="F6838">
        <v>587232.19214765797</v>
      </c>
      <c r="G6838">
        <v>0.10101209428325489</v>
      </c>
      <c r="H6838" t="s">
        <v>128</v>
      </c>
      <c r="I6838">
        <v>2016</v>
      </c>
      <c r="J6838" t="s">
        <v>785</v>
      </c>
      <c r="K6838">
        <v>2661043.0929573555</v>
      </c>
      <c r="L6838">
        <v>4.5315007054113332</v>
      </c>
      <c r="M6838" t="s">
        <v>33</v>
      </c>
    </row>
    <row r="6839" spans="1:13" x14ac:dyDescent="0.3">
      <c r="A6839">
        <v>64</v>
      </c>
      <c r="B6839" t="s">
        <v>776</v>
      </c>
      <c r="C6839" s="1">
        <v>42370</v>
      </c>
      <c r="D6839" t="s">
        <v>142</v>
      </c>
      <c r="E6839" t="str">
        <f t="shared" si="106"/>
        <v>2016/01</v>
      </c>
      <c r="F6839">
        <v>530812.15662484802</v>
      </c>
      <c r="G6839">
        <v>-2.089676830367925</v>
      </c>
      <c r="H6839" t="s">
        <v>128</v>
      </c>
      <c r="I6839">
        <v>2016</v>
      </c>
      <c r="J6839" t="s">
        <v>785</v>
      </c>
      <c r="K6839">
        <v>2661043.0929573555</v>
      </c>
      <c r="L6839">
        <v>5.0131540126690242</v>
      </c>
      <c r="M6839" t="s">
        <v>33</v>
      </c>
    </row>
    <row r="6840" spans="1:13" x14ac:dyDescent="0.3">
      <c r="A6840">
        <v>64</v>
      </c>
      <c r="B6840" t="s">
        <v>776</v>
      </c>
      <c r="C6840" s="1">
        <v>42339</v>
      </c>
      <c r="D6840" t="s">
        <v>143</v>
      </c>
      <c r="E6840" t="str">
        <f t="shared" si="106"/>
        <v>2015/12</v>
      </c>
      <c r="F6840">
        <v>4290184.5730691003</v>
      </c>
      <c r="G6840">
        <v>2.4090240144709787E-3</v>
      </c>
      <c r="H6840" t="s">
        <v>128</v>
      </c>
      <c r="I6840">
        <v>2015</v>
      </c>
      <c r="J6840" t="s">
        <v>786</v>
      </c>
      <c r="K6840">
        <v>4216715.0295712752</v>
      </c>
      <c r="L6840">
        <v>0.98287496907265537</v>
      </c>
      <c r="M6840" t="s">
        <v>33</v>
      </c>
    </row>
    <row r="6841" spans="1:13" x14ac:dyDescent="0.3">
      <c r="A6841">
        <v>64</v>
      </c>
      <c r="B6841" t="s">
        <v>776</v>
      </c>
      <c r="C6841" s="1">
        <v>42309</v>
      </c>
      <c r="D6841" t="s">
        <v>145</v>
      </c>
      <c r="E6841" t="str">
        <f t="shared" si="106"/>
        <v>2015/11</v>
      </c>
      <c r="F6841">
        <v>4279861.8542370796</v>
      </c>
      <c r="G6841">
        <v>9.3863953134301417E-2</v>
      </c>
      <c r="H6841" t="s">
        <v>128</v>
      </c>
      <c r="I6841">
        <v>2015</v>
      </c>
      <c r="J6841" t="s">
        <v>786</v>
      </c>
      <c r="K6841">
        <v>4216715.0295712752</v>
      </c>
      <c r="L6841">
        <v>0.98524559277461521</v>
      </c>
      <c r="M6841" t="s">
        <v>33</v>
      </c>
    </row>
    <row r="6842" spans="1:13" x14ac:dyDescent="0.3">
      <c r="A6842">
        <v>46</v>
      </c>
      <c r="B6842" t="s">
        <v>787</v>
      </c>
      <c r="C6842" s="1">
        <v>45627</v>
      </c>
      <c r="D6842" t="s">
        <v>24</v>
      </c>
      <c r="E6842" t="str">
        <f t="shared" si="106"/>
        <v>2024/12</v>
      </c>
      <c r="F6842">
        <v>6600983.3214382697</v>
      </c>
      <c r="G6842">
        <v>1.2592105288458102E-3</v>
      </c>
      <c r="H6842" t="s">
        <v>128</v>
      </c>
      <c r="I6842">
        <v>2024</v>
      </c>
      <c r="J6842" t="s">
        <v>788</v>
      </c>
      <c r="K6842">
        <v>5037126.166736614</v>
      </c>
      <c r="L6842">
        <v>0.76308724343801082</v>
      </c>
      <c r="M6842" t="s">
        <v>33</v>
      </c>
    </row>
    <row r="6843" spans="1:13" x14ac:dyDescent="0.3">
      <c r="A6843">
        <v>46</v>
      </c>
      <c r="B6843" t="s">
        <v>787</v>
      </c>
      <c r="C6843" s="1">
        <v>45597</v>
      </c>
      <c r="D6843" t="s">
        <v>26</v>
      </c>
      <c r="E6843" t="str">
        <f t="shared" si="106"/>
        <v>2024/11</v>
      </c>
      <c r="F6843">
        <v>6592676.5248396602</v>
      </c>
      <c r="G6843">
        <v>-5.2762223266934583E-2</v>
      </c>
      <c r="H6843" t="s">
        <v>128</v>
      </c>
      <c r="I6843">
        <v>2024</v>
      </c>
      <c r="J6843" t="s">
        <v>788</v>
      </c>
      <c r="K6843">
        <v>5037126.166736614</v>
      </c>
      <c r="L6843">
        <v>0.76404873616321123</v>
      </c>
      <c r="M6843" t="s">
        <v>33</v>
      </c>
    </row>
    <row r="6844" spans="1:13" x14ac:dyDescent="0.3">
      <c r="A6844">
        <v>46</v>
      </c>
      <c r="B6844" t="s">
        <v>787</v>
      </c>
      <c r="C6844" s="1">
        <v>45566</v>
      </c>
      <c r="D6844" t="s">
        <v>27</v>
      </c>
      <c r="E6844" t="str">
        <f t="shared" si="106"/>
        <v>2024/10</v>
      </c>
      <c r="F6844">
        <v>6949860.8567832001</v>
      </c>
      <c r="G6844">
        <v>-0.12422526401773541</v>
      </c>
      <c r="H6844" t="s">
        <v>128</v>
      </c>
      <c r="I6844">
        <v>2024</v>
      </c>
      <c r="J6844" t="s">
        <v>788</v>
      </c>
      <c r="K6844">
        <v>5037126.166736614</v>
      </c>
      <c r="L6844">
        <v>0.72478086547880749</v>
      </c>
      <c r="M6844" t="s">
        <v>15</v>
      </c>
    </row>
    <row r="6845" spans="1:13" x14ac:dyDescent="0.3">
      <c r="A6845">
        <v>46</v>
      </c>
      <c r="B6845" t="s">
        <v>787</v>
      </c>
      <c r="C6845" s="1">
        <v>45536</v>
      </c>
      <c r="D6845" t="s">
        <v>28</v>
      </c>
      <c r="E6845" t="str">
        <f t="shared" si="106"/>
        <v>2024/09</v>
      </c>
      <c r="F6845">
        <v>7869125.2222381597</v>
      </c>
      <c r="G6845">
        <v>-3.5261186647748029E-2</v>
      </c>
      <c r="H6845" t="s">
        <v>128</v>
      </c>
      <c r="I6845">
        <v>2024</v>
      </c>
      <c r="J6845" t="s">
        <v>788</v>
      </c>
      <c r="K6845">
        <v>5037126.166736614</v>
      </c>
      <c r="L6845">
        <v>0.64011259504445139</v>
      </c>
      <c r="M6845" t="s">
        <v>15</v>
      </c>
    </row>
    <row r="6846" spans="1:13" x14ac:dyDescent="0.3">
      <c r="A6846">
        <v>46</v>
      </c>
      <c r="B6846" t="s">
        <v>787</v>
      </c>
      <c r="C6846" s="1">
        <v>45505</v>
      </c>
      <c r="D6846" t="s">
        <v>29</v>
      </c>
      <c r="E6846" t="str">
        <f t="shared" si="106"/>
        <v>2024/08</v>
      </c>
      <c r="F6846">
        <v>8151549.9691535402</v>
      </c>
      <c r="G6846">
        <v>-3.2417184670366923E-2</v>
      </c>
      <c r="H6846" t="s">
        <v>128</v>
      </c>
      <c r="I6846">
        <v>2024</v>
      </c>
      <c r="J6846" t="s">
        <v>788</v>
      </c>
      <c r="K6846">
        <v>5037126.166736614</v>
      </c>
      <c r="L6846">
        <v>0.61793477139902397</v>
      </c>
      <c r="M6846" t="s">
        <v>15</v>
      </c>
    </row>
    <row r="6847" spans="1:13" x14ac:dyDescent="0.3">
      <c r="A6847">
        <v>46</v>
      </c>
      <c r="B6847" t="s">
        <v>787</v>
      </c>
      <c r="C6847" s="1">
        <v>45474</v>
      </c>
      <c r="D6847" t="s">
        <v>30</v>
      </c>
      <c r="E6847" t="str">
        <f t="shared" si="106"/>
        <v>2024/07</v>
      </c>
      <c r="F6847">
        <v>8420130.0550712291</v>
      </c>
      <c r="G6847">
        <v>1.3161899802966628E-3</v>
      </c>
      <c r="H6847" t="s">
        <v>128</v>
      </c>
      <c r="I6847">
        <v>2024</v>
      </c>
      <c r="J6847" t="s">
        <v>788</v>
      </c>
      <c r="K6847">
        <v>5037126.166736614</v>
      </c>
      <c r="L6847">
        <v>0.59822427133448863</v>
      </c>
      <c r="M6847" t="s">
        <v>15</v>
      </c>
    </row>
    <row r="6848" spans="1:13" x14ac:dyDescent="0.3">
      <c r="A6848">
        <v>46</v>
      </c>
      <c r="B6848" t="s">
        <v>787</v>
      </c>
      <c r="C6848" s="1">
        <v>45444</v>
      </c>
      <c r="D6848" t="s">
        <v>31</v>
      </c>
      <c r="E6848" t="str">
        <f t="shared" si="106"/>
        <v>2024/06</v>
      </c>
      <c r="F6848">
        <v>8409054.8543928806</v>
      </c>
      <c r="G6848">
        <v>-2.7603586402225981E-2</v>
      </c>
      <c r="H6848" t="s">
        <v>128</v>
      </c>
      <c r="I6848">
        <v>2024</v>
      </c>
      <c r="J6848" t="s">
        <v>788</v>
      </c>
      <c r="K6848">
        <v>5037126.166736614</v>
      </c>
      <c r="L6848">
        <v>0.59901216652252243</v>
      </c>
      <c r="M6848" t="s">
        <v>15</v>
      </c>
    </row>
    <row r="6849" spans="1:13" x14ac:dyDescent="0.3">
      <c r="A6849">
        <v>46</v>
      </c>
      <c r="B6849" t="s">
        <v>787</v>
      </c>
      <c r="C6849" s="1">
        <v>45413</v>
      </c>
      <c r="D6849" t="s">
        <v>32</v>
      </c>
      <c r="E6849" t="str">
        <f t="shared" si="106"/>
        <v>2024/05</v>
      </c>
      <c r="F6849">
        <v>8644408.2820358798</v>
      </c>
      <c r="G6849">
        <v>2.7274423550424795E-2</v>
      </c>
      <c r="H6849" t="s">
        <v>128</v>
      </c>
      <c r="I6849">
        <v>2024</v>
      </c>
      <c r="J6849" t="s">
        <v>788</v>
      </c>
      <c r="K6849">
        <v>5037126.166736614</v>
      </c>
      <c r="L6849">
        <v>0.58270340807529508</v>
      </c>
      <c r="M6849" t="s">
        <v>15</v>
      </c>
    </row>
    <row r="6850" spans="1:13" x14ac:dyDescent="0.3">
      <c r="A6850">
        <v>46</v>
      </c>
      <c r="B6850" t="s">
        <v>787</v>
      </c>
      <c r="C6850" s="1">
        <v>45383</v>
      </c>
      <c r="D6850" t="s">
        <v>34</v>
      </c>
      <c r="E6850" t="str">
        <f t="shared" si="106"/>
        <v>2024/04</v>
      </c>
      <c r="F6850">
        <v>8411823.2584725991</v>
      </c>
      <c r="G6850">
        <v>8.4799427461999241E-2</v>
      </c>
      <c r="H6850" t="s">
        <v>128</v>
      </c>
      <c r="I6850">
        <v>2024</v>
      </c>
      <c r="J6850" t="s">
        <v>788</v>
      </c>
      <c r="K6850">
        <v>5037126.166736614</v>
      </c>
      <c r="L6850">
        <v>0.59881502641690598</v>
      </c>
      <c r="M6850" t="s">
        <v>15</v>
      </c>
    </row>
    <row r="6851" spans="1:13" x14ac:dyDescent="0.3">
      <c r="A6851">
        <v>46</v>
      </c>
      <c r="B6851" t="s">
        <v>787</v>
      </c>
      <c r="C6851" s="1">
        <v>45352</v>
      </c>
      <c r="D6851" t="s">
        <v>35</v>
      </c>
      <c r="E6851" t="str">
        <f t="shared" ref="E6851:E6914" si="107">TEXT(C6851,"yyyy/mm")</f>
        <v>2024/03</v>
      </c>
      <c r="F6851">
        <v>7727912.84878047</v>
      </c>
      <c r="G6851">
        <v>-9.2725425155301862E-3</v>
      </c>
      <c r="H6851" t="s">
        <v>128</v>
      </c>
      <c r="I6851">
        <v>2024</v>
      </c>
      <c r="J6851" t="s">
        <v>788</v>
      </c>
      <c r="K6851">
        <v>5037126.166736614</v>
      </c>
      <c r="L6851">
        <v>0.65180939087990819</v>
      </c>
      <c r="M6851" t="s">
        <v>15</v>
      </c>
    </row>
    <row r="6852" spans="1:13" x14ac:dyDescent="0.3">
      <c r="A6852">
        <v>46</v>
      </c>
      <c r="B6852" t="s">
        <v>787</v>
      </c>
      <c r="C6852" s="1">
        <v>45323</v>
      </c>
      <c r="D6852" t="s">
        <v>36</v>
      </c>
      <c r="E6852" t="str">
        <f t="shared" si="107"/>
        <v>2024/02</v>
      </c>
      <c r="F6852">
        <v>7799903.5016090795</v>
      </c>
      <c r="G6852">
        <v>-3.8972807120010379E-3</v>
      </c>
      <c r="H6852" t="s">
        <v>128</v>
      </c>
      <c r="I6852">
        <v>2024</v>
      </c>
      <c r="J6852" t="s">
        <v>788</v>
      </c>
      <c r="K6852">
        <v>5037126.166736614</v>
      </c>
      <c r="L6852">
        <v>0.64579339548206993</v>
      </c>
      <c r="M6852" t="s">
        <v>15</v>
      </c>
    </row>
    <row r="6853" spans="1:13" x14ac:dyDescent="0.3">
      <c r="A6853">
        <v>46</v>
      </c>
      <c r="B6853" t="s">
        <v>787</v>
      </c>
      <c r="C6853" s="1">
        <v>45292</v>
      </c>
      <c r="D6853" t="s">
        <v>37</v>
      </c>
      <c r="E6853" t="str">
        <f t="shared" si="107"/>
        <v>2024/01</v>
      </c>
      <c r="F6853">
        <v>7830361.2276842101</v>
      </c>
      <c r="G6853">
        <v>-0.1940768970060924</v>
      </c>
      <c r="H6853" t="s">
        <v>128</v>
      </c>
      <c r="I6853">
        <v>2024</v>
      </c>
      <c r="J6853" t="s">
        <v>788</v>
      </c>
      <c r="K6853">
        <v>5037126.166736614</v>
      </c>
      <c r="L6853">
        <v>0.64328145538520942</v>
      </c>
      <c r="M6853" t="s">
        <v>15</v>
      </c>
    </row>
    <row r="6854" spans="1:13" x14ac:dyDescent="0.3">
      <c r="A6854">
        <v>46</v>
      </c>
      <c r="B6854" t="s">
        <v>787</v>
      </c>
      <c r="C6854" s="1">
        <v>45261</v>
      </c>
      <c r="D6854" t="s">
        <v>38</v>
      </c>
      <c r="E6854" t="str">
        <f t="shared" si="107"/>
        <v>2023/12</v>
      </c>
      <c r="F6854">
        <v>9507543.5342600401</v>
      </c>
      <c r="G6854">
        <v>8.8697949840309015E-2</v>
      </c>
      <c r="H6854" t="s">
        <v>128</v>
      </c>
      <c r="I6854">
        <v>2023</v>
      </c>
      <c r="J6854" t="s">
        <v>789</v>
      </c>
      <c r="K6854">
        <v>6252913.7824888285</v>
      </c>
      <c r="L6854">
        <v>0.65767921650389627</v>
      </c>
      <c r="M6854" t="s">
        <v>15</v>
      </c>
    </row>
    <row r="6855" spans="1:13" x14ac:dyDescent="0.3">
      <c r="A6855">
        <v>46</v>
      </c>
      <c r="B6855" t="s">
        <v>787</v>
      </c>
      <c r="C6855" s="1">
        <v>45231</v>
      </c>
      <c r="D6855" t="s">
        <v>40</v>
      </c>
      <c r="E6855" t="str">
        <f t="shared" si="107"/>
        <v>2023/11</v>
      </c>
      <c r="F6855">
        <v>8700561.7270883992</v>
      </c>
      <c r="G6855">
        <v>5.7032983935328789E-2</v>
      </c>
      <c r="H6855" t="s">
        <v>128</v>
      </c>
      <c r="I6855">
        <v>2023</v>
      </c>
      <c r="J6855" t="s">
        <v>789</v>
      </c>
      <c r="K6855">
        <v>6252913.7824888285</v>
      </c>
      <c r="L6855">
        <v>0.71867931963759957</v>
      </c>
      <c r="M6855" t="s">
        <v>15</v>
      </c>
    </row>
    <row r="6856" spans="1:13" x14ac:dyDescent="0.3">
      <c r="A6856">
        <v>46</v>
      </c>
      <c r="B6856" t="s">
        <v>787</v>
      </c>
      <c r="C6856" s="1">
        <v>45200</v>
      </c>
      <c r="D6856" t="s">
        <v>41</v>
      </c>
      <c r="E6856" t="str">
        <f t="shared" si="107"/>
        <v>2023/10</v>
      </c>
      <c r="F6856">
        <v>8218227.9335958604</v>
      </c>
      <c r="G6856">
        <v>-3.2207137984025039E-2</v>
      </c>
      <c r="H6856" t="s">
        <v>128</v>
      </c>
      <c r="I6856">
        <v>2023</v>
      </c>
      <c r="J6856" t="s">
        <v>789</v>
      </c>
      <c r="K6856">
        <v>6252913.7824888285</v>
      </c>
      <c r="L6856">
        <v>0.76085913325999532</v>
      </c>
      <c r="M6856" t="s">
        <v>15</v>
      </c>
    </row>
    <row r="6857" spans="1:13" x14ac:dyDescent="0.3">
      <c r="A6857">
        <v>46</v>
      </c>
      <c r="B6857" t="s">
        <v>787</v>
      </c>
      <c r="C6857" s="1">
        <v>45170</v>
      </c>
      <c r="D6857" t="s">
        <v>42</v>
      </c>
      <c r="E6857" t="str">
        <f t="shared" si="107"/>
        <v>2023/09</v>
      </c>
      <c r="F6857">
        <v>8487222.0480258204</v>
      </c>
      <c r="G6857">
        <v>4.3557994673936222E-2</v>
      </c>
      <c r="H6857" t="s">
        <v>128</v>
      </c>
      <c r="I6857">
        <v>2023</v>
      </c>
      <c r="J6857" t="s">
        <v>789</v>
      </c>
      <c r="K6857">
        <v>6252913.7824888285</v>
      </c>
      <c r="L6857">
        <v>0.73674445502969899</v>
      </c>
      <c r="M6857" t="s">
        <v>15</v>
      </c>
    </row>
    <row r="6858" spans="1:13" x14ac:dyDescent="0.3">
      <c r="A6858">
        <v>46</v>
      </c>
      <c r="B6858" t="s">
        <v>787</v>
      </c>
      <c r="C6858" s="1">
        <v>45139</v>
      </c>
      <c r="D6858" t="s">
        <v>43</v>
      </c>
      <c r="E6858" t="str">
        <f t="shared" si="107"/>
        <v>2023/08</v>
      </c>
      <c r="F6858">
        <v>8125471.4348472897</v>
      </c>
      <c r="G6858">
        <v>-3.844472133351641E-2</v>
      </c>
      <c r="H6858" t="s">
        <v>128</v>
      </c>
      <c r="I6858">
        <v>2023</v>
      </c>
      <c r="J6858" t="s">
        <v>789</v>
      </c>
      <c r="K6858">
        <v>6252913.7824888285</v>
      </c>
      <c r="L6858">
        <v>0.76954473751175589</v>
      </c>
      <c r="M6858" t="s">
        <v>15</v>
      </c>
    </row>
    <row r="6859" spans="1:13" x14ac:dyDescent="0.3">
      <c r="A6859">
        <v>46</v>
      </c>
      <c r="B6859" t="s">
        <v>787</v>
      </c>
      <c r="C6859" s="1">
        <v>45108</v>
      </c>
      <c r="D6859" t="s">
        <v>44</v>
      </c>
      <c r="E6859" t="str">
        <f t="shared" si="107"/>
        <v>2023/07</v>
      </c>
      <c r="F6859">
        <v>8443935.3245309908</v>
      </c>
      <c r="G6859">
        <v>0.13003278824268538</v>
      </c>
      <c r="H6859" t="s">
        <v>128</v>
      </c>
      <c r="I6859">
        <v>2023</v>
      </c>
      <c r="J6859" t="s">
        <v>789</v>
      </c>
      <c r="K6859">
        <v>6252913.7824888285</v>
      </c>
      <c r="L6859">
        <v>0.7405212785468771</v>
      </c>
      <c r="M6859" t="s">
        <v>15</v>
      </c>
    </row>
    <row r="6860" spans="1:13" x14ac:dyDescent="0.3">
      <c r="A6860">
        <v>46</v>
      </c>
      <c r="B6860" t="s">
        <v>787</v>
      </c>
      <c r="C6860" s="1">
        <v>45078</v>
      </c>
      <c r="D6860" t="s">
        <v>45</v>
      </c>
      <c r="E6860" t="str">
        <f t="shared" si="107"/>
        <v>2023/06</v>
      </c>
      <c r="F6860">
        <v>7414337.9203628004</v>
      </c>
      <c r="G6860">
        <v>-3.7647621753625918E-2</v>
      </c>
      <c r="H6860" t="s">
        <v>128</v>
      </c>
      <c r="I6860">
        <v>2023</v>
      </c>
      <c r="J6860" t="s">
        <v>789</v>
      </c>
      <c r="K6860">
        <v>6252913.7824888285</v>
      </c>
      <c r="L6860">
        <v>0.84335430211722251</v>
      </c>
      <c r="M6860" t="s">
        <v>33</v>
      </c>
    </row>
    <row r="6861" spans="1:13" x14ac:dyDescent="0.3">
      <c r="A6861">
        <v>46</v>
      </c>
      <c r="B6861" t="s">
        <v>787</v>
      </c>
      <c r="C6861" s="1">
        <v>45047</v>
      </c>
      <c r="D6861" t="s">
        <v>46</v>
      </c>
      <c r="E6861" t="str">
        <f t="shared" si="107"/>
        <v>2023/05</v>
      </c>
      <c r="F6861">
        <v>7698791.00448565</v>
      </c>
      <c r="G6861">
        <v>-1.5936611805121164E-2</v>
      </c>
      <c r="H6861" t="s">
        <v>128</v>
      </c>
      <c r="I6861">
        <v>2023</v>
      </c>
      <c r="J6861" t="s">
        <v>789</v>
      </c>
      <c r="K6861">
        <v>6252913.7824888285</v>
      </c>
      <c r="L6861">
        <v>0.81219424957056363</v>
      </c>
      <c r="M6861" t="s">
        <v>33</v>
      </c>
    </row>
    <row r="6862" spans="1:13" x14ac:dyDescent="0.3">
      <c r="A6862">
        <v>46</v>
      </c>
      <c r="B6862" t="s">
        <v>787</v>
      </c>
      <c r="C6862" s="1">
        <v>45017</v>
      </c>
      <c r="D6862" t="s">
        <v>47</v>
      </c>
      <c r="E6862" t="str">
        <f t="shared" si="107"/>
        <v>2023/04</v>
      </c>
      <c r="F6862">
        <v>7822466.5148564801</v>
      </c>
      <c r="G6862">
        <v>-1.3349255831890819E-2</v>
      </c>
      <c r="H6862" t="s">
        <v>128</v>
      </c>
      <c r="I6862">
        <v>2023</v>
      </c>
      <c r="J6862" t="s">
        <v>789</v>
      </c>
      <c r="K6862">
        <v>6252913.7824888285</v>
      </c>
      <c r="L6862">
        <v>0.79935321814586913</v>
      </c>
      <c r="M6862" t="s">
        <v>33</v>
      </c>
    </row>
    <row r="6863" spans="1:13" x14ac:dyDescent="0.3">
      <c r="A6863">
        <v>46</v>
      </c>
      <c r="B6863" t="s">
        <v>787</v>
      </c>
      <c r="C6863" s="1">
        <v>44986</v>
      </c>
      <c r="D6863" t="s">
        <v>48</v>
      </c>
      <c r="E6863" t="str">
        <f t="shared" si="107"/>
        <v>2023/03</v>
      </c>
      <c r="F6863">
        <v>7927590.7254776098</v>
      </c>
      <c r="G6863">
        <v>-8.5547779308863245E-2</v>
      </c>
      <c r="H6863" t="s">
        <v>128</v>
      </c>
      <c r="I6863">
        <v>2023</v>
      </c>
      <c r="J6863" t="s">
        <v>789</v>
      </c>
      <c r="K6863">
        <v>6252913.7824888285</v>
      </c>
      <c r="L6863">
        <v>0.78875335508848587</v>
      </c>
      <c r="M6863" t="s">
        <v>33</v>
      </c>
    </row>
    <row r="6864" spans="1:13" x14ac:dyDescent="0.3">
      <c r="A6864">
        <v>46</v>
      </c>
      <c r="B6864" t="s">
        <v>787</v>
      </c>
      <c r="C6864" s="1">
        <v>44958</v>
      </c>
      <c r="D6864" t="s">
        <v>49</v>
      </c>
      <c r="E6864" t="str">
        <f t="shared" si="107"/>
        <v>2023/02</v>
      </c>
      <c r="F6864">
        <v>8635632.4460235201</v>
      </c>
      <c r="G6864">
        <v>-8.6712934817974555E-2</v>
      </c>
      <c r="H6864" t="s">
        <v>128</v>
      </c>
      <c r="I6864">
        <v>2023</v>
      </c>
      <c r="J6864" t="s">
        <v>789</v>
      </c>
      <c r="K6864">
        <v>6252913.7824888285</v>
      </c>
      <c r="L6864">
        <v>0.72408289972648499</v>
      </c>
      <c r="M6864" t="s">
        <v>15</v>
      </c>
    </row>
    <row r="6865" spans="1:13" x14ac:dyDescent="0.3">
      <c r="A6865">
        <v>46</v>
      </c>
      <c r="B6865" t="s">
        <v>787</v>
      </c>
      <c r="C6865" s="1">
        <v>44927</v>
      </c>
      <c r="D6865" t="s">
        <v>50</v>
      </c>
      <c r="E6865" t="str">
        <f t="shared" si="107"/>
        <v>2023/01</v>
      </c>
      <c r="F6865">
        <v>9417878.8294500504</v>
      </c>
      <c r="G6865">
        <v>0.13128304253273737</v>
      </c>
      <c r="H6865" t="s">
        <v>128</v>
      </c>
      <c r="I6865">
        <v>2023</v>
      </c>
      <c r="J6865" t="s">
        <v>789</v>
      </c>
      <c r="K6865">
        <v>6252913.7824888285</v>
      </c>
      <c r="L6865">
        <v>0.66394077644487626</v>
      </c>
      <c r="M6865" t="s">
        <v>15</v>
      </c>
    </row>
    <row r="6866" spans="1:13" x14ac:dyDescent="0.3">
      <c r="A6866">
        <v>46</v>
      </c>
      <c r="B6866" t="s">
        <v>787</v>
      </c>
      <c r="C6866" s="1">
        <v>44896</v>
      </c>
      <c r="D6866" t="s">
        <v>51</v>
      </c>
      <c r="E6866" t="str">
        <f t="shared" si="107"/>
        <v>2022/12</v>
      </c>
      <c r="F6866">
        <v>8259192.6725764098</v>
      </c>
      <c r="G6866">
        <v>-9.0493603916461357E-2</v>
      </c>
      <c r="H6866" t="s">
        <v>128</v>
      </c>
      <c r="I6866">
        <v>2022</v>
      </c>
      <c r="J6866" t="s">
        <v>790</v>
      </c>
      <c r="K6866">
        <v>6192063.8019130575</v>
      </c>
      <c r="L6866">
        <v>0.74971780504322305</v>
      </c>
      <c r="M6866" t="s">
        <v>15</v>
      </c>
    </row>
    <row r="6867" spans="1:13" x14ac:dyDescent="0.3">
      <c r="A6867">
        <v>46</v>
      </c>
      <c r="B6867" t="s">
        <v>787</v>
      </c>
      <c r="C6867" s="1">
        <v>44866</v>
      </c>
      <c r="D6867" t="s">
        <v>53</v>
      </c>
      <c r="E6867" t="str">
        <f t="shared" si="107"/>
        <v>2022/11</v>
      </c>
      <c r="F6867">
        <v>9041458.0243199095</v>
      </c>
      <c r="G6867">
        <v>5.3581384172682871E-2</v>
      </c>
      <c r="H6867" t="s">
        <v>128</v>
      </c>
      <c r="I6867">
        <v>2022</v>
      </c>
      <c r="J6867" t="s">
        <v>790</v>
      </c>
      <c r="K6867">
        <v>6192063.8019130575</v>
      </c>
      <c r="L6867">
        <v>0.68485235293439517</v>
      </c>
      <c r="M6867" t="s">
        <v>15</v>
      </c>
    </row>
    <row r="6868" spans="1:13" x14ac:dyDescent="0.3">
      <c r="A6868">
        <v>46</v>
      </c>
      <c r="B6868" t="s">
        <v>787</v>
      </c>
      <c r="C6868" s="1">
        <v>44835</v>
      </c>
      <c r="D6868" t="s">
        <v>54</v>
      </c>
      <c r="E6868" t="str">
        <f t="shared" si="107"/>
        <v>2022/10</v>
      </c>
      <c r="F6868">
        <v>8569754.3058439195</v>
      </c>
      <c r="G6868">
        <v>4.7969987955644222E-2</v>
      </c>
      <c r="H6868" t="s">
        <v>128</v>
      </c>
      <c r="I6868">
        <v>2022</v>
      </c>
      <c r="J6868" t="s">
        <v>790</v>
      </c>
      <c r="K6868">
        <v>6192063.8019130575</v>
      </c>
      <c r="L6868">
        <v>0.72254857968221353</v>
      </c>
      <c r="M6868" t="s">
        <v>15</v>
      </c>
    </row>
    <row r="6869" spans="1:13" x14ac:dyDescent="0.3">
      <c r="A6869">
        <v>46</v>
      </c>
      <c r="B6869" t="s">
        <v>787</v>
      </c>
      <c r="C6869" s="1">
        <v>44805</v>
      </c>
      <c r="D6869" t="s">
        <v>55</v>
      </c>
      <c r="E6869" t="str">
        <f t="shared" si="107"/>
        <v>2022/09</v>
      </c>
      <c r="F6869">
        <v>8168367.52158246</v>
      </c>
      <c r="G6869">
        <v>-5.0360280944390726E-2</v>
      </c>
      <c r="H6869" t="s">
        <v>13</v>
      </c>
      <c r="I6869">
        <v>2022</v>
      </c>
      <c r="J6869" t="s">
        <v>790</v>
      </c>
      <c r="K6869">
        <v>6192063.8019130575</v>
      </c>
      <c r="L6869">
        <v>0.75805401575680664</v>
      </c>
      <c r="M6869" t="s">
        <v>15</v>
      </c>
    </row>
    <row r="6870" spans="1:13" x14ac:dyDescent="0.3">
      <c r="A6870">
        <v>46</v>
      </c>
      <c r="B6870" t="s">
        <v>787</v>
      </c>
      <c r="C6870" s="1">
        <v>44774</v>
      </c>
      <c r="D6870" t="s">
        <v>56</v>
      </c>
      <c r="E6870" t="str">
        <f t="shared" si="107"/>
        <v>2022/08</v>
      </c>
      <c r="F6870">
        <v>8590263.0306422897</v>
      </c>
      <c r="G6870">
        <v>-4.4036459361404136E-2</v>
      </c>
      <c r="H6870" t="s">
        <v>128</v>
      </c>
      <c r="I6870">
        <v>2022</v>
      </c>
      <c r="J6870" t="s">
        <v>790</v>
      </c>
      <c r="K6870">
        <v>6192063.8019130575</v>
      </c>
      <c r="L6870">
        <v>0.72082353937538046</v>
      </c>
      <c r="M6870" t="s">
        <v>15</v>
      </c>
    </row>
    <row r="6871" spans="1:13" x14ac:dyDescent="0.3">
      <c r="A6871">
        <v>46</v>
      </c>
      <c r="B6871" t="s">
        <v>787</v>
      </c>
      <c r="C6871" s="1">
        <v>44743</v>
      </c>
      <c r="D6871" t="s">
        <v>57</v>
      </c>
      <c r="E6871" t="str">
        <f t="shared" si="107"/>
        <v>2022/07</v>
      </c>
      <c r="F6871">
        <v>8977000.5806137901</v>
      </c>
      <c r="G6871">
        <v>5.1568061402043473E-2</v>
      </c>
      <c r="H6871" t="s">
        <v>13</v>
      </c>
      <c r="I6871">
        <v>2022</v>
      </c>
      <c r="J6871" t="s">
        <v>790</v>
      </c>
      <c r="K6871">
        <v>6192063.8019130575</v>
      </c>
      <c r="L6871">
        <v>0.6897697896204974</v>
      </c>
      <c r="M6871" t="s">
        <v>15</v>
      </c>
    </row>
    <row r="6872" spans="1:13" x14ac:dyDescent="0.3">
      <c r="A6872">
        <v>46</v>
      </c>
      <c r="B6872" t="s">
        <v>787</v>
      </c>
      <c r="C6872" s="1">
        <v>44713</v>
      </c>
      <c r="D6872" t="s">
        <v>58</v>
      </c>
      <c r="E6872" t="str">
        <f t="shared" si="107"/>
        <v>2022/06</v>
      </c>
      <c r="F6872">
        <v>8525807.6190119293</v>
      </c>
      <c r="G6872">
        <v>-5.5801952026692789E-2</v>
      </c>
      <c r="H6872" t="s">
        <v>13</v>
      </c>
      <c r="I6872">
        <v>2022</v>
      </c>
      <c r="J6872" t="s">
        <v>790</v>
      </c>
      <c r="K6872">
        <v>6192063.8019130575</v>
      </c>
      <c r="L6872">
        <v>0.72627299120674582</v>
      </c>
      <c r="M6872" t="s">
        <v>15</v>
      </c>
    </row>
    <row r="6873" spans="1:13" x14ac:dyDescent="0.3">
      <c r="A6873">
        <v>46</v>
      </c>
      <c r="B6873" t="s">
        <v>787</v>
      </c>
      <c r="C6873" s="1">
        <v>44682</v>
      </c>
      <c r="D6873" t="s">
        <v>59</v>
      </c>
      <c r="E6873" t="str">
        <f t="shared" si="107"/>
        <v>2022/05</v>
      </c>
      <c r="F6873">
        <v>9015088.7929752506</v>
      </c>
      <c r="G6873">
        <v>1.8698231813630742E-2</v>
      </c>
      <c r="H6873" t="s">
        <v>128</v>
      </c>
      <c r="I6873">
        <v>2022</v>
      </c>
      <c r="J6873" t="s">
        <v>790</v>
      </c>
      <c r="K6873">
        <v>6192063.8019130575</v>
      </c>
      <c r="L6873">
        <v>0.68685555340708848</v>
      </c>
      <c r="M6873" t="s">
        <v>15</v>
      </c>
    </row>
    <row r="6874" spans="1:13" x14ac:dyDescent="0.3">
      <c r="A6874">
        <v>46</v>
      </c>
      <c r="B6874" t="s">
        <v>787</v>
      </c>
      <c r="C6874" s="1">
        <v>44652</v>
      </c>
      <c r="D6874" t="s">
        <v>60</v>
      </c>
      <c r="E6874" t="str">
        <f t="shared" si="107"/>
        <v>2022/04</v>
      </c>
      <c r="F6874">
        <v>8848088.7413152009</v>
      </c>
      <c r="G6874">
        <v>1.2327370970603303E-2</v>
      </c>
      <c r="H6874" t="s">
        <v>128</v>
      </c>
      <c r="I6874">
        <v>2022</v>
      </c>
      <c r="J6874" t="s">
        <v>790</v>
      </c>
      <c r="K6874">
        <v>6192063.8019130575</v>
      </c>
      <c r="L6874">
        <v>0.6998193601969519</v>
      </c>
      <c r="M6874" t="s">
        <v>15</v>
      </c>
    </row>
    <row r="6875" spans="1:13" x14ac:dyDescent="0.3">
      <c r="A6875">
        <v>46</v>
      </c>
      <c r="B6875" t="s">
        <v>787</v>
      </c>
      <c r="C6875" s="1">
        <v>44621</v>
      </c>
      <c r="D6875" t="s">
        <v>61</v>
      </c>
      <c r="E6875" t="str">
        <f t="shared" si="107"/>
        <v>2022/03</v>
      </c>
      <c r="F6875">
        <v>8739684.6107771099</v>
      </c>
      <c r="G6875">
        <v>-5.2248314497910189E-2</v>
      </c>
      <c r="H6875" t="s">
        <v>128</v>
      </c>
      <c r="I6875">
        <v>2022</v>
      </c>
      <c r="J6875" t="s">
        <v>790</v>
      </c>
      <c r="K6875">
        <v>6192063.8019130575</v>
      </c>
      <c r="L6875">
        <v>0.7084996859357463</v>
      </c>
      <c r="M6875" t="s">
        <v>15</v>
      </c>
    </row>
    <row r="6876" spans="1:13" x14ac:dyDescent="0.3">
      <c r="A6876">
        <v>46</v>
      </c>
      <c r="B6876" t="s">
        <v>787</v>
      </c>
      <c r="C6876" s="1">
        <v>44593</v>
      </c>
      <c r="D6876" t="s">
        <v>62</v>
      </c>
      <c r="E6876" t="str">
        <f t="shared" si="107"/>
        <v>2022/02</v>
      </c>
      <c r="F6876">
        <v>9208458.0759799499</v>
      </c>
      <c r="G6876">
        <v>-0.15719131904783007</v>
      </c>
      <c r="H6876" t="s">
        <v>128</v>
      </c>
      <c r="I6876">
        <v>2022</v>
      </c>
      <c r="J6876" t="s">
        <v>790</v>
      </c>
      <c r="K6876">
        <v>6192063.8019130575</v>
      </c>
      <c r="L6876">
        <v>0.67243220860883457</v>
      </c>
      <c r="M6876" t="s">
        <v>15</v>
      </c>
    </row>
    <row r="6877" spans="1:13" x14ac:dyDescent="0.3">
      <c r="A6877">
        <v>46</v>
      </c>
      <c r="B6877" t="s">
        <v>787</v>
      </c>
      <c r="C6877" s="1">
        <v>44562</v>
      </c>
      <c r="D6877" t="s">
        <v>63</v>
      </c>
      <c r="E6877" t="str">
        <f t="shared" si="107"/>
        <v>2022/01</v>
      </c>
      <c r="F6877">
        <v>10775917.000664299</v>
      </c>
      <c r="G6877">
        <v>-0.10013756162217566</v>
      </c>
      <c r="H6877" t="s">
        <v>128</v>
      </c>
      <c r="I6877">
        <v>2022</v>
      </c>
      <c r="J6877" t="s">
        <v>790</v>
      </c>
      <c r="K6877">
        <v>6192063.8019130575</v>
      </c>
      <c r="L6877">
        <v>0.5746205915961804</v>
      </c>
      <c r="M6877" t="s">
        <v>15</v>
      </c>
    </row>
    <row r="6878" spans="1:13" x14ac:dyDescent="0.3">
      <c r="A6878">
        <v>46</v>
      </c>
      <c r="B6878" t="s">
        <v>787</v>
      </c>
      <c r="C6878" s="1">
        <v>44531</v>
      </c>
      <c r="D6878" t="s">
        <v>64</v>
      </c>
      <c r="E6878" t="str">
        <f t="shared" si="107"/>
        <v>2021/12</v>
      </c>
      <c r="F6878">
        <v>11910868.450425999</v>
      </c>
      <c r="G6878">
        <v>6.0094291229157604E-2</v>
      </c>
      <c r="H6878" t="s">
        <v>128</v>
      </c>
      <c r="I6878">
        <v>2021</v>
      </c>
      <c r="J6878" t="s">
        <v>791</v>
      </c>
      <c r="K6878">
        <v>5077803.6589718321</v>
      </c>
      <c r="L6878">
        <v>0.42631682820661337</v>
      </c>
      <c r="M6878" t="s">
        <v>15</v>
      </c>
    </row>
    <row r="6879" spans="1:13" x14ac:dyDescent="0.3">
      <c r="A6879">
        <v>46</v>
      </c>
      <c r="B6879" t="s">
        <v>787</v>
      </c>
      <c r="C6879" s="1">
        <v>44501</v>
      </c>
      <c r="D6879" t="s">
        <v>66</v>
      </c>
      <c r="E6879" t="str">
        <f t="shared" si="107"/>
        <v>2021/11</v>
      </c>
      <c r="F6879">
        <v>11216175.8339308</v>
      </c>
      <c r="G6879">
        <v>-5.9546512064776048E-2</v>
      </c>
      <c r="H6879" t="s">
        <v>128</v>
      </c>
      <c r="I6879">
        <v>2021</v>
      </c>
      <c r="J6879" t="s">
        <v>791</v>
      </c>
      <c r="K6879">
        <v>5077803.6589718321</v>
      </c>
      <c r="L6879">
        <v>0.45272147424888171</v>
      </c>
      <c r="M6879" t="s">
        <v>15</v>
      </c>
    </row>
    <row r="6880" spans="1:13" x14ac:dyDescent="0.3">
      <c r="A6880">
        <v>46</v>
      </c>
      <c r="B6880" t="s">
        <v>787</v>
      </c>
      <c r="C6880" s="1">
        <v>44470</v>
      </c>
      <c r="D6880" t="s">
        <v>67</v>
      </c>
      <c r="E6880" t="str">
        <f t="shared" si="107"/>
        <v>2021/10</v>
      </c>
      <c r="F6880">
        <v>11904345.7115325</v>
      </c>
      <c r="G6880">
        <v>-2.4626940861625229E-3</v>
      </c>
      <c r="H6880" t="s">
        <v>128</v>
      </c>
      <c r="I6880">
        <v>2021</v>
      </c>
      <c r="J6880" t="s">
        <v>791</v>
      </c>
      <c r="K6880">
        <v>5077803.6589718321</v>
      </c>
      <c r="L6880">
        <v>0.42655041965495338</v>
      </c>
      <c r="M6880" t="s">
        <v>15</v>
      </c>
    </row>
    <row r="6881" spans="1:13" x14ac:dyDescent="0.3">
      <c r="A6881">
        <v>46</v>
      </c>
      <c r="B6881" t="s">
        <v>787</v>
      </c>
      <c r="C6881" s="1">
        <v>44440</v>
      </c>
      <c r="D6881" t="s">
        <v>68</v>
      </c>
      <c r="E6881" t="str">
        <f t="shared" si="107"/>
        <v>2021/09</v>
      </c>
      <c r="F6881">
        <v>11933698.6020758</v>
      </c>
      <c r="G6881">
        <v>-9.1601355470495638E-2</v>
      </c>
      <c r="H6881" t="s">
        <v>13</v>
      </c>
      <c r="I6881">
        <v>2021</v>
      </c>
      <c r="J6881" t="s">
        <v>791</v>
      </c>
      <c r="K6881">
        <v>5077803.6589718321</v>
      </c>
      <c r="L6881">
        <v>0.42550124888260349</v>
      </c>
      <c r="M6881" t="s">
        <v>15</v>
      </c>
    </row>
    <row r="6882" spans="1:13" x14ac:dyDescent="0.3">
      <c r="A6882">
        <v>46</v>
      </c>
      <c r="B6882" t="s">
        <v>787</v>
      </c>
      <c r="C6882" s="1">
        <v>44409</v>
      </c>
      <c r="D6882" t="s">
        <v>69</v>
      </c>
      <c r="E6882" t="str">
        <f t="shared" si="107"/>
        <v>2021/08</v>
      </c>
      <c r="F6882">
        <v>13078472.643720301</v>
      </c>
      <c r="G6882">
        <v>4.4989252001166194E-3</v>
      </c>
      <c r="H6882" t="s">
        <v>13</v>
      </c>
      <c r="I6882">
        <v>2021</v>
      </c>
      <c r="J6882" t="s">
        <v>791</v>
      </c>
      <c r="K6882">
        <v>5077803.6589718321</v>
      </c>
      <c r="L6882">
        <v>0.38825662577732017</v>
      </c>
      <c r="M6882" t="s">
        <v>15</v>
      </c>
    </row>
    <row r="6883" spans="1:13" x14ac:dyDescent="0.3">
      <c r="A6883">
        <v>46</v>
      </c>
      <c r="B6883" t="s">
        <v>787</v>
      </c>
      <c r="C6883" s="1">
        <v>44378</v>
      </c>
      <c r="D6883" t="s">
        <v>70</v>
      </c>
      <c r="E6883" t="str">
        <f t="shared" si="107"/>
        <v>2021/07</v>
      </c>
      <c r="F6883">
        <v>13019765.7315882</v>
      </c>
      <c r="G6883">
        <v>4.8765028242740448E-2</v>
      </c>
      <c r="H6883" t="s">
        <v>13</v>
      </c>
      <c r="I6883">
        <v>2021</v>
      </c>
      <c r="J6883" t="s">
        <v>791</v>
      </c>
      <c r="K6883">
        <v>5077803.6589718321</v>
      </c>
      <c r="L6883">
        <v>0.39000729841491721</v>
      </c>
      <c r="M6883" t="s">
        <v>15</v>
      </c>
    </row>
    <row r="6884" spans="1:13" x14ac:dyDescent="0.3">
      <c r="A6884">
        <v>46</v>
      </c>
      <c r="B6884" t="s">
        <v>787</v>
      </c>
      <c r="C6884" s="1">
        <v>44348</v>
      </c>
      <c r="D6884" t="s">
        <v>71</v>
      </c>
      <c r="E6884" t="str">
        <f t="shared" si="107"/>
        <v>2021/06</v>
      </c>
      <c r="F6884">
        <v>12400088.571026901</v>
      </c>
      <c r="G6884">
        <v>-2.8889980802830617E-3</v>
      </c>
      <c r="H6884" t="s">
        <v>13</v>
      </c>
      <c r="I6884">
        <v>2021</v>
      </c>
      <c r="J6884" t="s">
        <v>791</v>
      </c>
      <c r="K6884">
        <v>5077803.6589718321</v>
      </c>
      <c r="L6884">
        <v>0.40949737011042325</v>
      </c>
      <c r="M6884" t="s">
        <v>15</v>
      </c>
    </row>
    <row r="6885" spans="1:13" x14ac:dyDescent="0.3">
      <c r="A6885">
        <v>46</v>
      </c>
      <c r="B6885" t="s">
        <v>787</v>
      </c>
      <c r="C6885" s="1">
        <v>44317</v>
      </c>
      <c r="D6885" t="s">
        <v>72</v>
      </c>
      <c r="E6885" t="str">
        <f t="shared" si="107"/>
        <v>2021/05</v>
      </c>
      <c r="F6885">
        <v>12435964.2004638</v>
      </c>
      <c r="G6885">
        <v>-3.022311549920171E-2</v>
      </c>
      <c r="H6885" t="s">
        <v>13</v>
      </c>
      <c r="I6885">
        <v>2021</v>
      </c>
      <c r="J6885" t="s">
        <v>791</v>
      </c>
      <c r="K6885">
        <v>5077803.6589718321</v>
      </c>
      <c r="L6885">
        <v>0.40831604024579415</v>
      </c>
      <c r="M6885" t="s">
        <v>15</v>
      </c>
    </row>
    <row r="6886" spans="1:13" x14ac:dyDescent="0.3">
      <c r="A6886">
        <v>46</v>
      </c>
      <c r="B6886" t="s">
        <v>787</v>
      </c>
      <c r="C6886" s="1">
        <v>44287</v>
      </c>
      <c r="D6886" t="s">
        <v>73</v>
      </c>
      <c r="E6886" t="str">
        <f t="shared" si="107"/>
        <v>2021/04</v>
      </c>
      <c r="F6886">
        <v>12817555.1706634</v>
      </c>
      <c r="G6886">
        <v>6.0306576896522468E-2</v>
      </c>
      <c r="H6886" t="s">
        <v>13</v>
      </c>
      <c r="I6886">
        <v>2021</v>
      </c>
      <c r="J6886" t="s">
        <v>791</v>
      </c>
      <c r="K6886">
        <v>5077803.6589718321</v>
      </c>
      <c r="L6886">
        <v>0.39616007821786653</v>
      </c>
      <c r="M6886" t="s">
        <v>15</v>
      </c>
    </row>
    <row r="6887" spans="1:13" x14ac:dyDescent="0.3">
      <c r="A6887">
        <v>46</v>
      </c>
      <c r="B6887" t="s">
        <v>787</v>
      </c>
      <c r="C6887" s="1">
        <v>44256</v>
      </c>
      <c r="D6887" t="s">
        <v>74</v>
      </c>
      <c r="E6887" t="str">
        <f t="shared" si="107"/>
        <v>2021/03</v>
      </c>
      <c r="F6887">
        <v>12067418.708051</v>
      </c>
      <c r="G6887">
        <v>7.0248425611148899E-2</v>
      </c>
      <c r="H6887" t="s">
        <v>13</v>
      </c>
      <c r="I6887">
        <v>2021</v>
      </c>
      <c r="J6887" t="s">
        <v>791</v>
      </c>
      <c r="K6887">
        <v>5077803.6589718321</v>
      </c>
      <c r="L6887">
        <v>0.42078623289867967</v>
      </c>
      <c r="M6887" t="s">
        <v>15</v>
      </c>
    </row>
    <row r="6888" spans="1:13" x14ac:dyDescent="0.3">
      <c r="A6888">
        <v>46</v>
      </c>
      <c r="B6888" t="s">
        <v>787</v>
      </c>
      <c r="C6888" s="1">
        <v>44228</v>
      </c>
      <c r="D6888" t="s">
        <v>75</v>
      </c>
      <c r="E6888" t="str">
        <f t="shared" si="107"/>
        <v>2021/02</v>
      </c>
      <c r="F6888">
        <v>11248791.790488999</v>
      </c>
      <c r="G6888">
        <v>-1.7380725397573072E-3</v>
      </c>
      <c r="H6888" t="s">
        <v>128</v>
      </c>
      <c r="I6888">
        <v>2021</v>
      </c>
      <c r="J6888" t="s">
        <v>791</v>
      </c>
      <c r="K6888">
        <v>5077803.6589718321</v>
      </c>
      <c r="L6888">
        <v>0.45140880492295904</v>
      </c>
      <c r="M6888" t="s">
        <v>15</v>
      </c>
    </row>
    <row r="6889" spans="1:13" x14ac:dyDescent="0.3">
      <c r="A6889">
        <v>46</v>
      </c>
      <c r="B6889" t="s">
        <v>787</v>
      </c>
      <c r="C6889" s="1">
        <v>44197</v>
      </c>
      <c r="D6889" t="s">
        <v>76</v>
      </c>
      <c r="E6889" t="str">
        <f t="shared" si="107"/>
        <v>2021/01</v>
      </c>
      <c r="F6889">
        <v>11268360.007169399</v>
      </c>
      <c r="G6889">
        <v>5.6837519981919197E-3</v>
      </c>
      <c r="H6889" t="s">
        <v>13</v>
      </c>
      <c r="I6889">
        <v>2021</v>
      </c>
      <c r="J6889" t="s">
        <v>791</v>
      </c>
      <c r="K6889">
        <v>5077803.6589718321</v>
      </c>
      <c r="L6889">
        <v>0.45062490510962749</v>
      </c>
      <c r="M6889" t="s">
        <v>15</v>
      </c>
    </row>
    <row r="6890" spans="1:13" x14ac:dyDescent="0.3">
      <c r="A6890">
        <v>46</v>
      </c>
      <c r="B6890" t="s">
        <v>787</v>
      </c>
      <c r="C6890" s="1">
        <v>44166</v>
      </c>
      <c r="D6890" t="s">
        <v>77</v>
      </c>
      <c r="E6890" t="str">
        <f t="shared" si="107"/>
        <v>2020/12</v>
      </c>
      <c r="F6890">
        <v>11204495.111506199</v>
      </c>
      <c r="G6890">
        <v>3.6421408572085479E-2</v>
      </c>
      <c r="H6890" t="s">
        <v>128</v>
      </c>
      <c r="I6890">
        <v>2020</v>
      </c>
      <c r="J6890" t="s">
        <v>792</v>
      </c>
      <c r="K6890">
        <v>4807131.1045719385</v>
      </c>
      <c r="L6890">
        <v>0.42903594108719501</v>
      </c>
      <c r="M6890" t="s">
        <v>15</v>
      </c>
    </row>
    <row r="6891" spans="1:13" x14ac:dyDescent="0.3">
      <c r="A6891">
        <v>46</v>
      </c>
      <c r="B6891" t="s">
        <v>787</v>
      </c>
      <c r="C6891" s="1">
        <v>44136</v>
      </c>
      <c r="D6891" t="s">
        <v>79</v>
      </c>
      <c r="E6891" t="str">
        <f t="shared" si="107"/>
        <v>2020/11</v>
      </c>
      <c r="F6891">
        <v>10803753.6988461</v>
      </c>
      <c r="G6891">
        <v>0.12512295676365606</v>
      </c>
      <c r="H6891" t="s">
        <v>128</v>
      </c>
      <c r="I6891">
        <v>2020</v>
      </c>
      <c r="J6891" t="s">
        <v>792</v>
      </c>
      <c r="K6891">
        <v>4807131.1045719385</v>
      </c>
      <c r="L6891">
        <v>0.44495008295916322</v>
      </c>
      <c r="M6891" t="s">
        <v>15</v>
      </c>
    </row>
    <row r="6892" spans="1:13" x14ac:dyDescent="0.3">
      <c r="A6892">
        <v>46</v>
      </c>
      <c r="B6892" t="s">
        <v>787</v>
      </c>
      <c r="C6892" s="1">
        <v>44105</v>
      </c>
      <c r="D6892" t="s">
        <v>80</v>
      </c>
      <c r="E6892" t="str">
        <f t="shared" si="107"/>
        <v>2020/10</v>
      </c>
      <c r="F6892">
        <v>9533106.94347574</v>
      </c>
      <c r="G6892">
        <v>-0.1139021764328821</v>
      </c>
      <c r="H6892" t="s">
        <v>128</v>
      </c>
      <c r="I6892">
        <v>2020</v>
      </c>
      <c r="J6892" t="s">
        <v>792</v>
      </c>
      <c r="K6892">
        <v>4807131.1045719385</v>
      </c>
      <c r="L6892">
        <v>0.50425649613233792</v>
      </c>
      <c r="M6892" t="s">
        <v>15</v>
      </c>
    </row>
    <row r="6893" spans="1:13" x14ac:dyDescent="0.3">
      <c r="A6893">
        <v>46</v>
      </c>
      <c r="B6893" t="s">
        <v>787</v>
      </c>
      <c r="C6893" s="1">
        <v>44075</v>
      </c>
      <c r="D6893" t="s">
        <v>81</v>
      </c>
      <c r="E6893" t="str">
        <f t="shared" si="107"/>
        <v>2020/09</v>
      </c>
      <c r="F6893">
        <v>10683204.7433342</v>
      </c>
      <c r="G6893">
        <v>0.11527024447253409</v>
      </c>
      <c r="H6893" t="s">
        <v>13</v>
      </c>
      <c r="I6893">
        <v>2020</v>
      </c>
      <c r="J6893" t="s">
        <v>792</v>
      </c>
      <c r="K6893">
        <v>4807131.1045719385</v>
      </c>
      <c r="L6893">
        <v>0.44997088608372449</v>
      </c>
      <c r="M6893" t="s">
        <v>15</v>
      </c>
    </row>
    <row r="6894" spans="1:13" x14ac:dyDescent="0.3">
      <c r="A6894">
        <v>46</v>
      </c>
      <c r="B6894" t="s">
        <v>787</v>
      </c>
      <c r="C6894" s="1">
        <v>44044</v>
      </c>
      <c r="D6894" t="s">
        <v>82</v>
      </c>
      <c r="E6894" t="str">
        <f t="shared" si="107"/>
        <v>2020/08</v>
      </c>
      <c r="F6894">
        <v>9520073.9216108508</v>
      </c>
      <c r="G6894">
        <v>6.9432924848889119E-2</v>
      </c>
      <c r="H6894" t="s">
        <v>128</v>
      </c>
      <c r="I6894">
        <v>2020</v>
      </c>
      <c r="J6894" t="s">
        <v>792</v>
      </c>
      <c r="K6894">
        <v>4807131.1045719385</v>
      </c>
      <c r="L6894">
        <v>0.50494682542953873</v>
      </c>
      <c r="M6894" t="s">
        <v>15</v>
      </c>
    </row>
    <row r="6895" spans="1:13" x14ac:dyDescent="0.3">
      <c r="A6895">
        <v>46</v>
      </c>
      <c r="B6895" t="s">
        <v>787</v>
      </c>
      <c r="C6895" s="1">
        <v>44013</v>
      </c>
      <c r="D6895" t="s">
        <v>83</v>
      </c>
      <c r="E6895" t="str">
        <f t="shared" si="107"/>
        <v>2020/07</v>
      </c>
      <c r="F6895">
        <v>8881493.1358601004</v>
      </c>
      <c r="G6895">
        <v>-0.10275253678929898</v>
      </c>
      <c r="H6895" t="s">
        <v>128</v>
      </c>
      <c r="I6895">
        <v>2020</v>
      </c>
      <c r="J6895" t="s">
        <v>792</v>
      </c>
      <c r="K6895">
        <v>4807131.1045719385</v>
      </c>
      <c r="L6895">
        <v>0.54125258343808957</v>
      </c>
      <c r="M6895" t="s">
        <v>15</v>
      </c>
    </row>
    <row r="6896" spans="1:13" x14ac:dyDescent="0.3">
      <c r="A6896">
        <v>46</v>
      </c>
      <c r="B6896" t="s">
        <v>787</v>
      </c>
      <c r="C6896" s="1">
        <v>43983</v>
      </c>
      <c r="D6896" t="s">
        <v>84</v>
      </c>
      <c r="E6896" t="str">
        <f t="shared" si="107"/>
        <v>2020/06</v>
      </c>
      <c r="F6896">
        <v>9842622.8524193391</v>
      </c>
      <c r="G6896">
        <v>1.656461507758537E-3</v>
      </c>
      <c r="H6896" t="s">
        <v>13</v>
      </c>
      <c r="I6896">
        <v>2020</v>
      </c>
      <c r="J6896" t="s">
        <v>792</v>
      </c>
      <c r="K6896">
        <v>4807131.1045719385</v>
      </c>
      <c r="L6896">
        <v>0.48839940091683332</v>
      </c>
      <c r="M6896" t="s">
        <v>15</v>
      </c>
    </row>
    <row r="6897" spans="1:13" x14ac:dyDescent="0.3">
      <c r="A6897">
        <v>46</v>
      </c>
      <c r="B6897" t="s">
        <v>787</v>
      </c>
      <c r="C6897" s="1">
        <v>43952</v>
      </c>
      <c r="D6897" t="s">
        <v>85</v>
      </c>
      <c r="E6897" t="str">
        <f t="shared" si="107"/>
        <v>2020/05</v>
      </c>
      <c r="F6897">
        <v>9826332.4224888794</v>
      </c>
      <c r="G6897">
        <v>6.7194449396561273E-2</v>
      </c>
      <c r="H6897" t="s">
        <v>13</v>
      </c>
      <c r="I6897">
        <v>2020</v>
      </c>
      <c r="J6897" t="s">
        <v>792</v>
      </c>
      <c r="K6897">
        <v>4807131.1045719385</v>
      </c>
      <c r="L6897">
        <v>0.48920908614593317</v>
      </c>
      <c r="M6897" t="s">
        <v>15</v>
      </c>
    </row>
    <row r="6898" spans="1:13" x14ac:dyDescent="0.3">
      <c r="A6898">
        <v>46</v>
      </c>
      <c r="B6898" t="s">
        <v>787</v>
      </c>
      <c r="C6898" s="1">
        <v>43922</v>
      </c>
      <c r="D6898" t="s">
        <v>86</v>
      </c>
      <c r="E6898" t="str">
        <f t="shared" si="107"/>
        <v>2020/04</v>
      </c>
      <c r="F6898">
        <v>9187752.2016718909</v>
      </c>
      <c r="G6898">
        <v>2.0781844433235448E-2</v>
      </c>
      <c r="H6898" t="s">
        <v>13</v>
      </c>
      <c r="I6898">
        <v>2020</v>
      </c>
      <c r="J6898" t="s">
        <v>792</v>
      </c>
      <c r="K6898">
        <v>4807131.1045719385</v>
      </c>
      <c r="L6898">
        <v>0.52321079182971297</v>
      </c>
      <c r="M6898" t="s">
        <v>15</v>
      </c>
    </row>
    <row r="6899" spans="1:13" x14ac:dyDescent="0.3">
      <c r="A6899">
        <v>46</v>
      </c>
      <c r="B6899" t="s">
        <v>787</v>
      </c>
      <c r="C6899" s="1">
        <v>43891</v>
      </c>
      <c r="D6899" t="s">
        <v>87</v>
      </c>
      <c r="E6899" t="str">
        <f t="shared" si="107"/>
        <v>2020/03</v>
      </c>
      <c r="F6899">
        <v>8998784.1183726303</v>
      </c>
      <c r="G6899">
        <v>-0.12315918004488258</v>
      </c>
      <c r="H6899" t="s">
        <v>13</v>
      </c>
      <c r="I6899">
        <v>2020</v>
      </c>
      <c r="J6899" t="s">
        <v>792</v>
      </c>
      <c r="K6899">
        <v>4807131.1045719385</v>
      </c>
      <c r="L6899">
        <v>0.53419784732443121</v>
      </c>
      <c r="M6899" t="s">
        <v>15</v>
      </c>
    </row>
    <row r="6900" spans="1:13" x14ac:dyDescent="0.3">
      <c r="A6900">
        <v>46</v>
      </c>
      <c r="B6900" t="s">
        <v>787</v>
      </c>
      <c r="C6900" s="1">
        <v>43862</v>
      </c>
      <c r="D6900" t="s">
        <v>88</v>
      </c>
      <c r="E6900" t="str">
        <f t="shared" si="107"/>
        <v>2020/02</v>
      </c>
      <c r="F6900">
        <v>10178204.8050927</v>
      </c>
      <c r="G6900">
        <v>1.029613557443447E-2</v>
      </c>
      <c r="H6900" t="s">
        <v>13</v>
      </c>
      <c r="I6900">
        <v>2020</v>
      </c>
      <c r="J6900" t="s">
        <v>792</v>
      </c>
      <c r="K6900">
        <v>4807131.1045719385</v>
      </c>
      <c r="L6900">
        <v>0.47229655883586408</v>
      </c>
      <c r="M6900" t="s">
        <v>15</v>
      </c>
    </row>
    <row r="6901" spans="1:13" x14ac:dyDescent="0.3">
      <c r="A6901">
        <v>46</v>
      </c>
      <c r="B6901" t="s">
        <v>787</v>
      </c>
      <c r="C6901" s="1">
        <v>43831</v>
      </c>
      <c r="D6901" t="s">
        <v>89</v>
      </c>
      <c r="E6901" t="str">
        <f t="shared" si="107"/>
        <v>2020/01</v>
      </c>
      <c r="F6901">
        <v>10073946.279511301</v>
      </c>
      <c r="G6901">
        <v>-0.11422541756288601</v>
      </c>
      <c r="H6901" t="s">
        <v>128</v>
      </c>
      <c r="I6901">
        <v>2020</v>
      </c>
      <c r="J6901" t="s">
        <v>792</v>
      </c>
      <c r="K6901">
        <v>4807131.1045719385</v>
      </c>
      <c r="L6901">
        <v>0.47718450855240596</v>
      </c>
      <c r="M6901" t="s">
        <v>15</v>
      </c>
    </row>
    <row r="6902" spans="1:13" x14ac:dyDescent="0.3">
      <c r="A6902">
        <v>46</v>
      </c>
      <c r="B6902" t="s">
        <v>787</v>
      </c>
      <c r="C6902" s="1">
        <v>43800</v>
      </c>
      <c r="D6902" t="s">
        <v>90</v>
      </c>
      <c r="E6902" t="str">
        <f t="shared" si="107"/>
        <v>2019/12</v>
      </c>
      <c r="F6902">
        <v>11292942.039310399</v>
      </c>
      <c r="G6902">
        <v>5.6279420007306444E-2</v>
      </c>
      <c r="H6902" t="s">
        <v>13</v>
      </c>
      <c r="I6902">
        <v>2019</v>
      </c>
      <c r="J6902" t="s">
        <v>793</v>
      </c>
      <c r="K6902">
        <v>4458677.3532813527</v>
      </c>
      <c r="L6902">
        <v>0.39481982088997075</v>
      </c>
      <c r="M6902" t="s">
        <v>15</v>
      </c>
    </row>
    <row r="6903" spans="1:13" x14ac:dyDescent="0.3">
      <c r="A6903">
        <v>46</v>
      </c>
      <c r="B6903" t="s">
        <v>787</v>
      </c>
      <c r="C6903" s="1">
        <v>43770</v>
      </c>
      <c r="D6903" t="s">
        <v>92</v>
      </c>
      <c r="E6903" t="str">
        <f t="shared" si="107"/>
        <v>2019/11</v>
      </c>
      <c r="F6903">
        <v>10674935.450203899</v>
      </c>
      <c r="G6903">
        <v>4.7671709556494184E-2</v>
      </c>
      <c r="H6903" t="s">
        <v>13</v>
      </c>
      <c r="I6903">
        <v>2019</v>
      </c>
      <c r="J6903" t="s">
        <v>793</v>
      </c>
      <c r="K6903">
        <v>4458677.3532813527</v>
      </c>
      <c r="L6903">
        <v>0.4176772191344903</v>
      </c>
      <c r="M6903" t="s">
        <v>15</v>
      </c>
    </row>
    <row r="6904" spans="1:13" x14ac:dyDescent="0.3">
      <c r="A6904">
        <v>46</v>
      </c>
      <c r="B6904" t="s">
        <v>787</v>
      </c>
      <c r="C6904" s="1">
        <v>43739</v>
      </c>
      <c r="D6904" t="s">
        <v>93</v>
      </c>
      <c r="E6904" t="str">
        <f t="shared" si="107"/>
        <v>2019/10</v>
      </c>
      <c r="F6904">
        <v>10177982.438425399</v>
      </c>
      <c r="G6904">
        <v>2.5036944354855182E-2</v>
      </c>
      <c r="H6904" t="s">
        <v>13</v>
      </c>
      <c r="I6904">
        <v>2019</v>
      </c>
      <c r="J6904" t="s">
        <v>793</v>
      </c>
      <c r="K6904">
        <v>4458677.3532813527</v>
      </c>
      <c r="L6904">
        <v>0.43807084363285059</v>
      </c>
      <c r="M6904" t="s">
        <v>15</v>
      </c>
    </row>
    <row r="6905" spans="1:13" x14ac:dyDescent="0.3">
      <c r="A6905">
        <v>46</v>
      </c>
      <c r="B6905" t="s">
        <v>787</v>
      </c>
      <c r="C6905" s="1">
        <v>43709</v>
      </c>
      <c r="D6905" t="s">
        <v>94</v>
      </c>
      <c r="E6905" t="str">
        <f t="shared" si="107"/>
        <v>2019/09</v>
      </c>
      <c r="F6905">
        <v>9926320.4283680506</v>
      </c>
      <c r="G6905">
        <v>-2.4723969730432876E-2</v>
      </c>
      <c r="H6905" t="s">
        <v>13</v>
      </c>
      <c r="I6905">
        <v>2019</v>
      </c>
      <c r="J6905" t="s">
        <v>793</v>
      </c>
      <c r="K6905">
        <v>4458677.3532813527</v>
      </c>
      <c r="L6905">
        <v>0.44917725409498865</v>
      </c>
      <c r="M6905" t="s">
        <v>15</v>
      </c>
    </row>
    <row r="6906" spans="1:13" x14ac:dyDescent="0.3">
      <c r="A6906">
        <v>46</v>
      </c>
      <c r="B6906" t="s">
        <v>787</v>
      </c>
      <c r="C6906" s="1">
        <v>43678</v>
      </c>
      <c r="D6906" t="s">
        <v>95</v>
      </c>
      <c r="E6906" t="str">
        <f t="shared" si="107"/>
        <v>2019/08</v>
      </c>
      <c r="F6906">
        <v>10174797.4866249</v>
      </c>
      <c r="G6906">
        <v>-0.12160232491694602</v>
      </c>
      <c r="H6906" t="s">
        <v>13</v>
      </c>
      <c r="I6906">
        <v>2019</v>
      </c>
      <c r="J6906" t="s">
        <v>793</v>
      </c>
      <c r="K6906">
        <v>4458677.3532813527</v>
      </c>
      <c r="L6906">
        <v>0.43820797014804747</v>
      </c>
      <c r="M6906" t="s">
        <v>15</v>
      </c>
    </row>
    <row r="6907" spans="1:13" x14ac:dyDescent="0.3">
      <c r="A6907">
        <v>46</v>
      </c>
      <c r="B6907" t="s">
        <v>787</v>
      </c>
      <c r="C6907" s="1">
        <v>43647</v>
      </c>
      <c r="D6907" t="s">
        <v>96</v>
      </c>
      <c r="E6907" t="str">
        <f t="shared" si="107"/>
        <v>2019/07</v>
      </c>
      <c r="F6907">
        <v>11490448.821407501</v>
      </c>
      <c r="G6907">
        <v>0.28678590030717505</v>
      </c>
      <c r="H6907" t="s">
        <v>13</v>
      </c>
      <c r="I6907">
        <v>2019</v>
      </c>
      <c r="J6907" t="s">
        <v>793</v>
      </c>
      <c r="K6907">
        <v>4458677.3532813527</v>
      </c>
      <c r="L6907">
        <v>0.38803335035743153</v>
      </c>
      <c r="M6907" t="s">
        <v>15</v>
      </c>
    </row>
    <row r="6908" spans="1:13" x14ac:dyDescent="0.3">
      <c r="A6908">
        <v>46</v>
      </c>
      <c r="B6908" t="s">
        <v>787</v>
      </c>
      <c r="C6908" s="1">
        <v>43617</v>
      </c>
      <c r="D6908" t="s">
        <v>97</v>
      </c>
      <c r="E6908" t="str">
        <f t="shared" si="107"/>
        <v>2019/06</v>
      </c>
      <c r="F6908">
        <v>8625563.1428096108</v>
      </c>
      <c r="G6908">
        <v>8.7519354389994905E-2</v>
      </c>
      <c r="H6908" t="s">
        <v>128</v>
      </c>
      <c r="I6908">
        <v>2019</v>
      </c>
      <c r="J6908" t="s">
        <v>793</v>
      </c>
      <c r="K6908">
        <v>4458677.3532813527</v>
      </c>
      <c r="L6908">
        <v>0.51691434860089891</v>
      </c>
      <c r="M6908" t="s">
        <v>15</v>
      </c>
    </row>
    <row r="6909" spans="1:13" x14ac:dyDescent="0.3">
      <c r="A6909">
        <v>46</v>
      </c>
      <c r="B6909" t="s">
        <v>787</v>
      </c>
      <c r="C6909" s="1">
        <v>43586</v>
      </c>
      <c r="D6909" t="s">
        <v>98</v>
      </c>
      <c r="E6909" t="str">
        <f t="shared" si="107"/>
        <v>2019/05</v>
      </c>
      <c r="F6909">
        <v>7902750.7756577097</v>
      </c>
      <c r="G6909">
        <v>-2.439509375688368E-2</v>
      </c>
      <c r="H6909" t="s">
        <v>128</v>
      </c>
      <c r="I6909">
        <v>2019</v>
      </c>
      <c r="J6909" t="s">
        <v>793</v>
      </c>
      <c r="K6909">
        <v>4458677.3532813527</v>
      </c>
      <c r="L6909">
        <v>0.56419308666737977</v>
      </c>
      <c r="M6909" t="s">
        <v>15</v>
      </c>
    </row>
    <row r="6910" spans="1:13" x14ac:dyDescent="0.3">
      <c r="A6910">
        <v>46</v>
      </c>
      <c r="B6910" t="s">
        <v>787</v>
      </c>
      <c r="C6910" s="1">
        <v>43556</v>
      </c>
      <c r="D6910" t="s">
        <v>99</v>
      </c>
      <c r="E6910" t="str">
        <f t="shared" si="107"/>
        <v>2019/04</v>
      </c>
      <c r="F6910">
        <v>8097909.9059015196</v>
      </c>
      <c r="G6910">
        <v>-1.0359674587320726E-2</v>
      </c>
      <c r="H6910" t="s">
        <v>128</v>
      </c>
      <c r="I6910">
        <v>2019</v>
      </c>
      <c r="J6910" t="s">
        <v>793</v>
      </c>
      <c r="K6910">
        <v>4458677.3532813527</v>
      </c>
      <c r="L6910">
        <v>0.55059606800910432</v>
      </c>
      <c r="M6910" t="s">
        <v>15</v>
      </c>
    </row>
    <row r="6911" spans="1:13" x14ac:dyDescent="0.3">
      <c r="A6911">
        <v>46</v>
      </c>
      <c r="B6911" t="s">
        <v>787</v>
      </c>
      <c r="C6911" s="1">
        <v>43525</v>
      </c>
      <c r="D6911" t="s">
        <v>100</v>
      </c>
      <c r="E6911" t="str">
        <f t="shared" si="107"/>
        <v>2019/03</v>
      </c>
      <c r="F6911">
        <v>8182237.6672572503</v>
      </c>
      <c r="G6911">
        <v>-1.7802930684712909E-2</v>
      </c>
      <c r="H6911" t="s">
        <v>128</v>
      </c>
      <c r="I6911">
        <v>2019</v>
      </c>
      <c r="J6911" t="s">
        <v>793</v>
      </c>
      <c r="K6911">
        <v>4458677.3532813527</v>
      </c>
      <c r="L6911">
        <v>0.54492151592266524</v>
      </c>
      <c r="M6911" t="s">
        <v>15</v>
      </c>
    </row>
    <row r="6912" spans="1:13" x14ac:dyDescent="0.3">
      <c r="A6912">
        <v>46</v>
      </c>
      <c r="B6912" t="s">
        <v>787</v>
      </c>
      <c r="C6912" s="1">
        <v>43497</v>
      </c>
      <c r="D6912" t="s">
        <v>101</v>
      </c>
      <c r="E6912" t="str">
        <f t="shared" si="107"/>
        <v>2019/02</v>
      </c>
      <c r="F6912">
        <v>8329209.86339013</v>
      </c>
      <c r="G6912">
        <v>-6.2239847685479001E-2</v>
      </c>
      <c r="H6912" t="s">
        <v>128</v>
      </c>
      <c r="I6912">
        <v>2019</v>
      </c>
      <c r="J6912" t="s">
        <v>793</v>
      </c>
      <c r="K6912">
        <v>4458677.3532813527</v>
      </c>
      <c r="L6912">
        <v>0.5353061606574282</v>
      </c>
      <c r="M6912" t="s">
        <v>15</v>
      </c>
    </row>
    <row r="6913" spans="1:13" x14ac:dyDescent="0.3">
      <c r="A6913">
        <v>46</v>
      </c>
      <c r="B6913" t="s">
        <v>787</v>
      </c>
      <c r="C6913" s="1">
        <v>43466</v>
      </c>
      <c r="D6913" t="s">
        <v>102</v>
      </c>
      <c r="E6913" t="str">
        <f t="shared" si="107"/>
        <v>2019/01</v>
      </c>
      <c r="F6913">
        <v>8864091.4328569509</v>
      </c>
      <c r="G6913">
        <v>0.15177378953282603</v>
      </c>
      <c r="H6913" t="s">
        <v>128</v>
      </c>
      <c r="I6913">
        <v>2019</v>
      </c>
      <c r="J6913" t="s">
        <v>793</v>
      </c>
      <c r="K6913">
        <v>4458677.3532813527</v>
      </c>
      <c r="L6913">
        <v>0.50300444067557337</v>
      </c>
      <c r="M6913" t="s">
        <v>15</v>
      </c>
    </row>
    <row r="6914" spans="1:13" x14ac:dyDescent="0.3">
      <c r="A6914">
        <v>46</v>
      </c>
      <c r="B6914" t="s">
        <v>787</v>
      </c>
      <c r="C6914" s="1">
        <v>43435</v>
      </c>
      <c r="D6914" t="s">
        <v>103</v>
      </c>
      <c r="E6914" t="str">
        <f t="shared" si="107"/>
        <v>2018/12</v>
      </c>
      <c r="F6914">
        <v>7615873.2556471098</v>
      </c>
      <c r="G6914">
        <v>-4.547600123031241E-2</v>
      </c>
      <c r="H6914" t="s">
        <v>128</v>
      </c>
      <c r="I6914">
        <v>2018</v>
      </c>
      <c r="J6914" t="s">
        <v>794</v>
      </c>
      <c r="K6914">
        <v>3972282.8063818747</v>
      </c>
      <c r="L6914">
        <v>0.52157942668445256</v>
      </c>
      <c r="M6914" t="s">
        <v>15</v>
      </c>
    </row>
    <row r="6915" spans="1:13" x14ac:dyDescent="0.3">
      <c r="A6915">
        <v>46</v>
      </c>
      <c r="B6915" t="s">
        <v>787</v>
      </c>
      <c r="C6915" s="1">
        <v>43405</v>
      </c>
      <c r="D6915" t="s">
        <v>105</v>
      </c>
      <c r="E6915" t="str">
        <f t="shared" ref="E6915:E6978" si="108">TEXT(C6915,"yyyy/mm")</f>
        <v>2018/11</v>
      </c>
      <c r="F6915">
        <v>7970208.52921593</v>
      </c>
      <c r="G6915">
        <v>-7.6007241776008524E-2</v>
      </c>
      <c r="H6915" t="s">
        <v>128</v>
      </c>
      <c r="I6915">
        <v>2018</v>
      </c>
      <c r="J6915" t="s">
        <v>794</v>
      </c>
      <c r="K6915">
        <v>3972282.8063818747</v>
      </c>
      <c r="L6915">
        <v>0.49839132713038919</v>
      </c>
      <c r="M6915" t="s">
        <v>15</v>
      </c>
    </row>
    <row r="6916" spans="1:13" x14ac:dyDescent="0.3">
      <c r="A6916">
        <v>46</v>
      </c>
      <c r="B6916" t="s">
        <v>787</v>
      </c>
      <c r="C6916" s="1">
        <v>43374</v>
      </c>
      <c r="D6916" t="s">
        <v>106</v>
      </c>
      <c r="E6916" t="str">
        <f t="shared" si="108"/>
        <v>2018/10</v>
      </c>
      <c r="F6916">
        <v>8599618.9875421301</v>
      </c>
      <c r="G6916">
        <v>-0.13163213568104087</v>
      </c>
      <c r="H6916" t="s">
        <v>128</v>
      </c>
      <c r="I6916">
        <v>2018</v>
      </c>
      <c r="J6916" t="s">
        <v>794</v>
      </c>
      <c r="K6916">
        <v>3972282.8063818747</v>
      </c>
      <c r="L6916">
        <v>0.46191381410459426</v>
      </c>
      <c r="M6916" t="s">
        <v>15</v>
      </c>
    </row>
    <row r="6917" spans="1:13" x14ac:dyDescent="0.3">
      <c r="A6917">
        <v>46</v>
      </c>
      <c r="B6917" t="s">
        <v>787</v>
      </c>
      <c r="C6917" s="1">
        <v>43344</v>
      </c>
      <c r="D6917" t="s">
        <v>107</v>
      </c>
      <c r="E6917" t="str">
        <f t="shared" si="108"/>
        <v>2018/09</v>
      </c>
      <c r="F6917">
        <v>9809487.5449460298</v>
      </c>
      <c r="G6917">
        <v>-1.9299265726526599E-2</v>
      </c>
      <c r="H6917" t="s">
        <v>128</v>
      </c>
      <c r="I6917">
        <v>2018</v>
      </c>
      <c r="J6917" t="s">
        <v>794</v>
      </c>
      <c r="K6917">
        <v>3972282.8063818747</v>
      </c>
      <c r="L6917">
        <v>0.40494294815924858</v>
      </c>
      <c r="M6917" t="s">
        <v>15</v>
      </c>
    </row>
    <row r="6918" spans="1:13" x14ac:dyDescent="0.3">
      <c r="A6918">
        <v>46</v>
      </c>
      <c r="B6918" t="s">
        <v>787</v>
      </c>
      <c r="C6918" s="1">
        <v>43313</v>
      </c>
      <c r="D6918" t="s">
        <v>108</v>
      </c>
      <c r="E6918" t="str">
        <f t="shared" si="108"/>
        <v>2018/08</v>
      </c>
      <c r="F6918">
        <v>10000642.0897868</v>
      </c>
      <c r="G6918">
        <v>2.2631876671313465E-2</v>
      </c>
      <c r="H6918" t="s">
        <v>128</v>
      </c>
      <c r="I6918">
        <v>2018</v>
      </c>
      <c r="J6918" t="s">
        <v>794</v>
      </c>
      <c r="K6918">
        <v>3972282.8063818747</v>
      </c>
      <c r="L6918">
        <v>0.39720277665356968</v>
      </c>
      <c r="M6918" t="s">
        <v>15</v>
      </c>
    </row>
    <row r="6919" spans="1:13" x14ac:dyDescent="0.3">
      <c r="A6919">
        <v>46</v>
      </c>
      <c r="B6919" t="s">
        <v>787</v>
      </c>
      <c r="C6919" s="1">
        <v>43282</v>
      </c>
      <c r="D6919" t="s">
        <v>109</v>
      </c>
      <c r="E6919" t="str">
        <f t="shared" si="108"/>
        <v>2018/07</v>
      </c>
      <c r="F6919">
        <v>9776850.7524630595</v>
      </c>
      <c r="G6919">
        <v>2.2180211832012589E-2</v>
      </c>
      <c r="H6919" t="s">
        <v>13</v>
      </c>
      <c r="I6919">
        <v>2018</v>
      </c>
      <c r="J6919" t="s">
        <v>794</v>
      </c>
      <c r="K6919">
        <v>3972282.8063818747</v>
      </c>
      <c r="L6919">
        <v>0.40629471666846778</v>
      </c>
      <c r="M6919" t="s">
        <v>15</v>
      </c>
    </row>
    <row r="6920" spans="1:13" x14ac:dyDescent="0.3">
      <c r="A6920">
        <v>46</v>
      </c>
      <c r="B6920" t="s">
        <v>787</v>
      </c>
      <c r="C6920" s="1">
        <v>43252</v>
      </c>
      <c r="D6920" t="s">
        <v>110</v>
      </c>
      <c r="E6920" t="str">
        <f t="shared" si="108"/>
        <v>2018/06</v>
      </c>
      <c r="F6920">
        <v>9562385.3678797092</v>
      </c>
      <c r="G6920">
        <v>-1.8357970946299478E-2</v>
      </c>
      <c r="H6920" t="s">
        <v>128</v>
      </c>
      <c r="I6920">
        <v>2018</v>
      </c>
      <c r="J6920" t="s">
        <v>794</v>
      </c>
      <c r="K6920">
        <v>3972282.8063818747</v>
      </c>
      <c r="L6920">
        <v>0.4154071033075985</v>
      </c>
      <c r="M6920" t="s">
        <v>15</v>
      </c>
    </row>
    <row r="6921" spans="1:13" x14ac:dyDescent="0.3">
      <c r="A6921">
        <v>46</v>
      </c>
      <c r="B6921" t="s">
        <v>787</v>
      </c>
      <c r="C6921" s="1">
        <v>43221</v>
      </c>
      <c r="D6921" t="s">
        <v>111</v>
      </c>
      <c r="E6921" t="str">
        <f t="shared" si="108"/>
        <v>2018/05</v>
      </c>
      <c r="F6921">
        <v>9739552.6004532799</v>
      </c>
      <c r="G6921">
        <v>3.0622026642373006E-2</v>
      </c>
      <c r="H6921" t="s">
        <v>128</v>
      </c>
      <c r="I6921">
        <v>2018</v>
      </c>
      <c r="J6921" t="s">
        <v>794</v>
      </c>
      <c r="K6921">
        <v>3972282.8063818747</v>
      </c>
      <c r="L6921">
        <v>0.40785064461759818</v>
      </c>
      <c r="M6921" t="s">
        <v>15</v>
      </c>
    </row>
    <row r="6922" spans="1:13" x14ac:dyDescent="0.3">
      <c r="A6922">
        <v>46</v>
      </c>
      <c r="B6922" t="s">
        <v>787</v>
      </c>
      <c r="C6922" s="1">
        <v>43191</v>
      </c>
      <c r="D6922" t="s">
        <v>112</v>
      </c>
      <c r="E6922" t="str">
        <f t="shared" si="108"/>
        <v>2018/04</v>
      </c>
      <c r="F6922">
        <v>9445827.93548017</v>
      </c>
      <c r="G6922">
        <v>5.6345811930797123E-2</v>
      </c>
      <c r="H6922" t="s">
        <v>128</v>
      </c>
      <c r="I6922">
        <v>2018</v>
      </c>
      <c r="J6922" t="s">
        <v>794</v>
      </c>
      <c r="K6922">
        <v>3972282.8063818747</v>
      </c>
      <c r="L6922">
        <v>0.42053304734265706</v>
      </c>
      <c r="M6922" t="s">
        <v>15</v>
      </c>
    </row>
    <row r="6923" spans="1:13" x14ac:dyDescent="0.3">
      <c r="A6923">
        <v>46</v>
      </c>
      <c r="B6923" t="s">
        <v>787</v>
      </c>
      <c r="C6923" s="1">
        <v>43160</v>
      </c>
      <c r="D6923" t="s">
        <v>113</v>
      </c>
      <c r="E6923" t="str">
        <f t="shared" si="108"/>
        <v>2018/03</v>
      </c>
      <c r="F6923">
        <v>8928311.9331832994</v>
      </c>
      <c r="G6923">
        <v>6.8116415618147538E-3</v>
      </c>
      <c r="H6923" t="s">
        <v>13</v>
      </c>
      <c r="I6923">
        <v>2018</v>
      </c>
      <c r="J6923" t="s">
        <v>794</v>
      </c>
      <c r="K6923">
        <v>3972282.8063818747</v>
      </c>
      <c r="L6923">
        <v>0.44490860490865458</v>
      </c>
      <c r="M6923" t="s">
        <v>15</v>
      </c>
    </row>
    <row r="6924" spans="1:13" x14ac:dyDescent="0.3">
      <c r="A6924">
        <v>46</v>
      </c>
      <c r="B6924" t="s">
        <v>787</v>
      </c>
      <c r="C6924" s="1">
        <v>43132</v>
      </c>
      <c r="D6924" t="s">
        <v>114</v>
      </c>
      <c r="E6924" t="str">
        <f t="shared" si="108"/>
        <v>2018/02</v>
      </c>
      <c r="F6924">
        <v>8867702.1330092791</v>
      </c>
      <c r="G6924">
        <v>1.323118747962846E-2</v>
      </c>
      <c r="H6924" t="s">
        <v>128</v>
      </c>
      <c r="I6924">
        <v>2018</v>
      </c>
      <c r="J6924" t="s">
        <v>794</v>
      </c>
      <c r="K6924">
        <v>3972282.8063818747</v>
      </c>
      <c r="L6924">
        <v>0.44794950786578458</v>
      </c>
      <c r="M6924" t="s">
        <v>15</v>
      </c>
    </row>
    <row r="6925" spans="1:13" x14ac:dyDescent="0.3">
      <c r="A6925">
        <v>46</v>
      </c>
      <c r="B6925" t="s">
        <v>787</v>
      </c>
      <c r="C6925" s="1">
        <v>43101</v>
      </c>
      <c r="D6925" t="s">
        <v>115</v>
      </c>
      <c r="E6925" t="str">
        <f t="shared" si="108"/>
        <v>2018/01</v>
      </c>
      <c r="F6925">
        <v>8751144.7006097399</v>
      </c>
      <c r="G6925">
        <v>-9.0657504515322646E-2</v>
      </c>
      <c r="H6925" t="s">
        <v>128</v>
      </c>
      <c r="I6925">
        <v>2018</v>
      </c>
      <c r="J6925" t="s">
        <v>794</v>
      </c>
      <c r="K6925">
        <v>3972282.8063818747</v>
      </c>
      <c r="L6925">
        <v>0.45391579527934262</v>
      </c>
      <c r="M6925" t="s">
        <v>15</v>
      </c>
    </row>
    <row r="6926" spans="1:13" x14ac:dyDescent="0.3">
      <c r="A6926">
        <v>46</v>
      </c>
      <c r="B6926" t="s">
        <v>787</v>
      </c>
      <c r="C6926" s="1">
        <v>43070</v>
      </c>
      <c r="D6926" t="s">
        <v>116</v>
      </c>
      <c r="E6926" t="str">
        <f t="shared" si="108"/>
        <v>2017/12</v>
      </c>
      <c r="F6926">
        <v>9581575.3427800406</v>
      </c>
      <c r="G6926">
        <v>8.9320833994169721E-2</v>
      </c>
      <c r="H6926" t="s">
        <v>128</v>
      </c>
      <c r="I6926">
        <v>2017</v>
      </c>
      <c r="J6926" t="s">
        <v>795</v>
      </c>
      <c r="K6926">
        <v>4461718.6190676587</v>
      </c>
      <c r="L6926">
        <v>0.46565605961964035</v>
      </c>
      <c r="M6926" t="s">
        <v>15</v>
      </c>
    </row>
    <row r="6927" spans="1:13" x14ac:dyDescent="0.3">
      <c r="A6927">
        <v>46</v>
      </c>
      <c r="B6927" t="s">
        <v>787</v>
      </c>
      <c r="C6927" s="1">
        <v>43040</v>
      </c>
      <c r="D6927" t="s">
        <v>118</v>
      </c>
      <c r="E6927" t="str">
        <f t="shared" si="108"/>
        <v>2017/11</v>
      </c>
      <c r="F6927">
        <v>8762849.9190247897</v>
      </c>
      <c r="G6927">
        <v>-3.0668674785704241E-2</v>
      </c>
      <c r="H6927" t="s">
        <v>128</v>
      </c>
      <c r="I6927">
        <v>2017</v>
      </c>
      <c r="J6927" t="s">
        <v>795</v>
      </c>
      <c r="K6927">
        <v>4461718.6190676587</v>
      </c>
      <c r="L6927">
        <v>0.50916296185570176</v>
      </c>
      <c r="M6927" t="s">
        <v>15</v>
      </c>
    </row>
    <row r="6928" spans="1:13" x14ac:dyDescent="0.3">
      <c r="A6928">
        <v>46</v>
      </c>
      <c r="B6928" t="s">
        <v>787</v>
      </c>
      <c r="C6928" s="1">
        <v>43009</v>
      </c>
      <c r="D6928" t="s">
        <v>119</v>
      </c>
      <c r="E6928" t="str">
        <f t="shared" si="108"/>
        <v>2017/10</v>
      </c>
      <c r="F6928">
        <v>9035758.3936098907</v>
      </c>
      <c r="G6928">
        <v>-9.6258266994264458E-2</v>
      </c>
      <c r="H6928" t="s">
        <v>128</v>
      </c>
      <c r="I6928">
        <v>2017</v>
      </c>
      <c r="J6928" t="s">
        <v>795</v>
      </c>
      <c r="K6928">
        <v>4461718.6190676587</v>
      </c>
      <c r="L6928">
        <v>0.49378463043268139</v>
      </c>
      <c r="M6928" t="s">
        <v>15</v>
      </c>
    </row>
    <row r="6929" spans="1:13" x14ac:dyDescent="0.3">
      <c r="A6929">
        <v>46</v>
      </c>
      <c r="B6929" t="s">
        <v>787</v>
      </c>
      <c r="C6929" s="1">
        <v>42979</v>
      </c>
      <c r="D6929" t="s">
        <v>120</v>
      </c>
      <c r="E6929" t="str">
        <f t="shared" si="108"/>
        <v>2017/09</v>
      </c>
      <c r="F6929">
        <v>9948762.0569270495</v>
      </c>
      <c r="G6929">
        <v>-5.2464665351333664E-2</v>
      </c>
      <c r="H6929" t="s">
        <v>128</v>
      </c>
      <c r="I6929">
        <v>2017</v>
      </c>
      <c r="J6929" t="s">
        <v>795</v>
      </c>
      <c r="K6929">
        <v>4461718.6190676587</v>
      </c>
      <c r="L6929">
        <v>0.44846972854889888</v>
      </c>
      <c r="M6929" t="s">
        <v>15</v>
      </c>
    </row>
    <row r="6930" spans="1:13" x14ac:dyDescent="0.3">
      <c r="A6930">
        <v>46</v>
      </c>
      <c r="B6930" t="s">
        <v>787</v>
      </c>
      <c r="C6930" s="1">
        <v>42948</v>
      </c>
      <c r="D6930" t="s">
        <v>121</v>
      </c>
      <c r="E6930" t="str">
        <f t="shared" si="108"/>
        <v>2017/08</v>
      </c>
      <c r="F6930">
        <v>10484655.3431469</v>
      </c>
      <c r="G6930">
        <v>5.7464616596514799E-2</v>
      </c>
      <c r="H6930" t="s">
        <v>13</v>
      </c>
      <c r="I6930">
        <v>2017</v>
      </c>
      <c r="J6930" t="s">
        <v>795</v>
      </c>
      <c r="K6930">
        <v>4461718.6190676587</v>
      </c>
      <c r="L6930">
        <v>0.42554747610125099</v>
      </c>
      <c r="M6930" t="s">
        <v>15</v>
      </c>
    </row>
    <row r="6931" spans="1:13" x14ac:dyDescent="0.3">
      <c r="A6931">
        <v>46</v>
      </c>
      <c r="B6931" t="s">
        <v>787</v>
      </c>
      <c r="C6931" s="1">
        <v>42917</v>
      </c>
      <c r="D6931" t="s">
        <v>122</v>
      </c>
      <c r="E6931" t="str">
        <f t="shared" si="108"/>
        <v>2017/07</v>
      </c>
      <c r="F6931">
        <v>9899142.8817919791</v>
      </c>
      <c r="G6931">
        <v>-9.4786406405461456E-3</v>
      </c>
      <c r="H6931" t="s">
        <v>13</v>
      </c>
      <c r="I6931">
        <v>2017</v>
      </c>
      <c r="J6931" t="s">
        <v>795</v>
      </c>
      <c r="K6931">
        <v>4461718.6190676587</v>
      </c>
      <c r="L6931">
        <v>0.45071767044340127</v>
      </c>
      <c r="M6931" t="s">
        <v>15</v>
      </c>
    </row>
    <row r="6932" spans="1:13" x14ac:dyDescent="0.3">
      <c r="A6932">
        <v>46</v>
      </c>
      <c r="B6932" t="s">
        <v>787</v>
      </c>
      <c r="C6932" s="1">
        <v>42887</v>
      </c>
      <c r="D6932" t="s">
        <v>123</v>
      </c>
      <c r="E6932" t="str">
        <f t="shared" si="108"/>
        <v>2017/06</v>
      </c>
      <c r="F6932">
        <v>9993419.4005869795</v>
      </c>
      <c r="G6932">
        <v>-4.9529846928580727E-3</v>
      </c>
      <c r="H6932" t="s">
        <v>13</v>
      </c>
      <c r="I6932">
        <v>2017</v>
      </c>
      <c r="J6932" t="s">
        <v>795</v>
      </c>
      <c r="K6932">
        <v>4461718.6190676587</v>
      </c>
      <c r="L6932">
        <v>0.44646566307480223</v>
      </c>
      <c r="M6932" t="s">
        <v>15</v>
      </c>
    </row>
    <row r="6933" spans="1:13" x14ac:dyDescent="0.3">
      <c r="A6933">
        <v>46</v>
      </c>
      <c r="B6933" t="s">
        <v>787</v>
      </c>
      <c r="C6933" s="1">
        <v>42856</v>
      </c>
      <c r="D6933" t="s">
        <v>124</v>
      </c>
      <c r="E6933" t="str">
        <f t="shared" si="108"/>
        <v>2017/05</v>
      </c>
      <c r="F6933">
        <v>10043039.436105501</v>
      </c>
      <c r="G6933">
        <v>1.1428620985786089E-2</v>
      </c>
      <c r="H6933" t="s">
        <v>128</v>
      </c>
      <c r="I6933">
        <v>2017</v>
      </c>
      <c r="J6933" t="s">
        <v>795</v>
      </c>
      <c r="K6933">
        <v>4461718.6190676587</v>
      </c>
      <c r="L6933">
        <v>0.4442597928100766</v>
      </c>
      <c r="M6933" t="s">
        <v>15</v>
      </c>
    </row>
    <row r="6934" spans="1:13" x14ac:dyDescent="0.3">
      <c r="A6934">
        <v>46</v>
      </c>
      <c r="B6934" t="s">
        <v>787</v>
      </c>
      <c r="C6934" s="1">
        <v>42826</v>
      </c>
      <c r="D6934" t="s">
        <v>125</v>
      </c>
      <c r="E6934" t="str">
        <f t="shared" si="108"/>
        <v>2017/04</v>
      </c>
      <c r="F6934">
        <v>9928914.7310264092</v>
      </c>
      <c r="G6934">
        <v>3.768271451052254E-2</v>
      </c>
      <c r="H6934" t="s">
        <v>128</v>
      </c>
      <c r="I6934">
        <v>2017</v>
      </c>
      <c r="J6934" t="s">
        <v>795</v>
      </c>
      <c r="K6934">
        <v>4461718.6190676587</v>
      </c>
      <c r="L6934">
        <v>0.44936619358059743</v>
      </c>
      <c r="M6934" t="s">
        <v>15</v>
      </c>
    </row>
    <row r="6935" spans="1:13" x14ac:dyDescent="0.3">
      <c r="A6935">
        <v>46</v>
      </c>
      <c r="B6935" t="s">
        <v>787</v>
      </c>
      <c r="C6935" s="1">
        <v>42795</v>
      </c>
      <c r="D6935" t="s">
        <v>126</v>
      </c>
      <c r="E6935" t="str">
        <f t="shared" si="108"/>
        <v>2017/03</v>
      </c>
      <c r="F6935">
        <v>9561728.0168794002</v>
      </c>
      <c r="G6935">
        <v>2.5224662488099653E-2</v>
      </c>
      <c r="H6935" t="s">
        <v>128</v>
      </c>
      <c r="I6935">
        <v>2017</v>
      </c>
      <c r="J6935" t="s">
        <v>795</v>
      </c>
      <c r="K6935">
        <v>4461718.6190676587</v>
      </c>
      <c r="L6935">
        <v>0.46662262419421979</v>
      </c>
      <c r="M6935" t="s">
        <v>15</v>
      </c>
    </row>
    <row r="6936" spans="1:13" x14ac:dyDescent="0.3">
      <c r="A6936">
        <v>46</v>
      </c>
      <c r="B6936" t="s">
        <v>787</v>
      </c>
      <c r="C6936" s="1">
        <v>42767</v>
      </c>
      <c r="D6936" t="s">
        <v>127</v>
      </c>
      <c r="E6936" t="str">
        <f t="shared" si="108"/>
        <v>2017/02</v>
      </c>
      <c r="F6936">
        <v>9323553.2230039202</v>
      </c>
      <c r="G6936">
        <v>7.0552615005654698E-2</v>
      </c>
      <c r="H6936" t="s">
        <v>128</v>
      </c>
      <c r="I6936">
        <v>2017</v>
      </c>
      <c r="J6936" t="s">
        <v>795</v>
      </c>
      <c r="K6936">
        <v>4461718.6190676587</v>
      </c>
      <c r="L6936">
        <v>0.47854273068976533</v>
      </c>
      <c r="M6936" t="s">
        <v>15</v>
      </c>
    </row>
    <row r="6937" spans="1:13" x14ac:dyDescent="0.3">
      <c r="A6937">
        <v>46</v>
      </c>
      <c r="B6937" t="s">
        <v>787</v>
      </c>
      <c r="C6937" s="1">
        <v>42736</v>
      </c>
      <c r="D6937" t="s">
        <v>129</v>
      </c>
      <c r="E6937" t="str">
        <f t="shared" si="108"/>
        <v>2017/01</v>
      </c>
      <c r="F6937">
        <v>8688420.7261304408</v>
      </c>
      <c r="G6937">
        <v>0.14354133805380107</v>
      </c>
      <c r="H6937" t="s">
        <v>128</v>
      </c>
      <c r="I6937">
        <v>2017</v>
      </c>
      <c r="J6937" t="s">
        <v>795</v>
      </c>
      <c r="K6937">
        <v>4461718.6190676587</v>
      </c>
      <c r="L6937">
        <v>0.51352469680123014</v>
      </c>
      <c r="M6937" t="s">
        <v>15</v>
      </c>
    </row>
    <row r="6938" spans="1:13" x14ac:dyDescent="0.3">
      <c r="A6938">
        <v>46</v>
      </c>
      <c r="B6938" t="s">
        <v>787</v>
      </c>
      <c r="C6938" s="1">
        <v>42705</v>
      </c>
      <c r="D6938" t="s">
        <v>130</v>
      </c>
      <c r="E6938" t="str">
        <f t="shared" si="108"/>
        <v>2016/12</v>
      </c>
      <c r="F6938">
        <v>7526648.4523951104</v>
      </c>
      <c r="G6938">
        <v>2.0006671757712327E-2</v>
      </c>
      <c r="H6938" t="s">
        <v>128</v>
      </c>
      <c r="I6938">
        <v>2016</v>
      </c>
      <c r="J6938" t="s">
        <v>796</v>
      </c>
      <c r="K6938">
        <v>3569880.3659097929</v>
      </c>
      <c r="L6938">
        <v>0.47429880490483051</v>
      </c>
      <c r="M6938" t="s">
        <v>15</v>
      </c>
    </row>
    <row r="6939" spans="1:13" x14ac:dyDescent="0.3">
      <c r="A6939">
        <v>46</v>
      </c>
      <c r="B6939" t="s">
        <v>787</v>
      </c>
      <c r="C6939" s="1">
        <v>42675</v>
      </c>
      <c r="D6939" t="s">
        <v>132</v>
      </c>
      <c r="E6939" t="str">
        <f t="shared" si="108"/>
        <v>2016/11</v>
      </c>
      <c r="F6939">
        <v>7377561.6060162904</v>
      </c>
      <c r="G6939">
        <v>2.2918398522542849E-2</v>
      </c>
      <c r="H6939" t="s">
        <v>128</v>
      </c>
      <c r="I6939">
        <v>2016</v>
      </c>
      <c r="J6939" t="s">
        <v>796</v>
      </c>
      <c r="K6939">
        <v>3569880.3659097929</v>
      </c>
      <c r="L6939">
        <v>0.48388350467973174</v>
      </c>
      <c r="M6939" t="s">
        <v>15</v>
      </c>
    </row>
    <row r="6940" spans="1:13" x14ac:dyDescent="0.3">
      <c r="A6940">
        <v>46</v>
      </c>
      <c r="B6940" t="s">
        <v>787</v>
      </c>
      <c r="C6940" s="1">
        <v>42644</v>
      </c>
      <c r="D6940" t="s">
        <v>133</v>
      </c>
      <c r="E6940" t="str">
        <f t="shared" si="108"/>
        <v>2016/10</v>
      </c>
      <c r="F6940">
        <v>7210402.5347800804</v>
      </c>
      <c r="G6940">
        <v>-1.677583930822862E-2</v>
      </c>
      <c r="H6940" t="s">
        <v>128</v>
      </c>
      <c r="I6940">
        <v>2016</v>
      </c>
      <c r="J6940" t="s">
        <v>796</v>
      </c>
      <c r="K6940">
        <v>3569880.3659097929</v>
      </c>
      <c r="L6940">
        <v>0.49510139672370945</v>
      </c>
      <c r="M6940" t="s">
        <v>15</v>
      </c>
    </row>
    <row r="6941" spans="1:13" x14ac:dyDescent="0.3">
      <c r="A6941">
        <v>46</v>
      </c>
      <c r="B6941" t="s">
        <v>787</v>
      </c>
      <c r="C6941" s="1">
        <v>42614</v>
      </c>
      <c r="D6941" t="s">
        <v>134</v>
      </c>
      <c r="E6941" t="str">
        <f t="shared" si="108"/>
        <v>2016/09</v>
      </c>
      <c r="F6941">
        <v>7332383.3939670697</v>
      </c>
      <c r="G6941">
        <v>4.6666788964841457E-2</v>
      </c>
      <c r="H6941" t="s">
        <v>128</v>
      </c>
      <c r="I6941">
        <v>2016</v>
      </c>
      <c r="J6941" t="s">
        <v>796</v>
      </c>
      <c r="K6941">
        <v>3569880.3659097929</v>
      </c>
      <c r="L6941">
        <v>0.4868649351924253</v>
      </c>
      <c r="M6941" t="s">
        <v>15</v>
      </c>
    </row>
    <row r="6942" spans="1:13" x14ac:dyDescent="0.3">
      <c r="A6942">
        <v>46</v>
      </c>
      <c r="B6942" t="s">
        <v>787</v>
      </c>
      <c r="C6942" s="1">
        <v>42583</v>
      </c>
      <c r="D6942" t="s">
        <v>135</v>
      </c>
      <c r="E6942" t="str">
        <f t="shared" si="108"/>
        <v>2016/08</v>
      </c>
      <c r="F6942">
        <v>6998066.0348594096</v>
      </c>
      <c r="G6942">
        <v>1.2341804593478552E-2</v>
      </c>
      <c r="H6942" t="s">
        <v>128</v>
      </c>
      <c r="I6942">
        <v>2016</v>
      </c>
      <c r="J6942" t="s">
        <v>796</v>
      </c>
      <c r="K6942">
        <v>3569880.3659097929</v>
      </c>
      <c r="L6942">
        <v>0.5101238468067002</v>
      </c>
      <c r="M6942" t="s">
        <v>15</v>
      </c>
    </row>
    <row r="6943" spans="1:13" x14ac:dyDescent="0.3">
      <c r="A6943">
        <v>46</v>
      </c>
      <c r="B6943" t="s">
        <v>787</v>
      </c>
      <c r="C6943" s="1">
        <v>42552</v>
      </c>
      <c r="D6943" t="s">
        <v>136</v>
      </c>
      <c r="E6943" t="str">
        <f t="shared" si="108"/>
        <v>2016/07</v>
      </c>
      <c r="F6943">
        <v>6912228.05865769</v>
      </c>
      <c r="G6943">
        <v>9.2373298196121445E-2</v>
      </c>
      <c r="H6943" t="s">
        <v>128</v>
      </c>
      <c r="I6943">
        <v>2016</v>
      </c>
      <c r="J6943" t="s">
        <v>796</v>
      </c>
      <c r="K6943">
        <v>3569880.3659097929</v>
      </c>
      <c r="L6943">
        <v>0.51645870703563568</v>
      </c>
      <c r="M6943" t="s">
        <v>15</v>
      </c>
    </row>
    <row r="6944" spans="1:13" x14ac:dyDescent="0.3">
      <c r="A6944">
        <v>46</v>
      </c>
      <c r="B6944" t="s">
        <v>787</v>
      </c>
      <c r="C6944" s="1">
        <v>42522</v>
      </c>
      <c r="D6944" t="s">
        <v>137</v>
      </c>
      <c r="E6944" t="str">
        <f t="shared" si="108"/>
        <v>2016/06</v>
      </c>
      <c r="F6944">
        <v>6302325.7211346198</v>
      </c>
      <c r="G6944">
        <v>3.5757153530438027E-2</v>
      </c>
      <c r="H6944" t="s">
        <v>128</v>
      </c>
      <c r="I6944">
        <v>2016</v>
      </c>
      <c r="J6944" t="s">
        <v>796</v>
      </c>
      <c r="K6944">
        <v>3569880.3659097929</v>
      </c>
      <c r="L6944">
        <v>0.56643856948528215</v>
      </c>
      <c r="M6944" t="s">
        <v>15</v>
      </c>
    </row>
    <row r="6945" spans="1:13" x14ac:dyDescent="0.3">
      <c r="A6945">
        <v>46</v>
      </c>
      <c r="B6945" t="s">
        <v>787</v>
      </c>
      <c r="C6945" s="1">
        <v>42491</v>
      </c>
      <c r="D6945" t="s">
        <v>138</v>
      </c>
      <c r="E6945" t="str">
        <f t="shared" si="108"/>
        <v>2016/05</v>
      </c>
      <c r="F6945">
        <v>6080953.8921499997</v>
      </c>
      <c r="G6945">
        <v>2.8637992172866163E-2</v>
      </c>
      <c r="H6945" t="s">
        <v>128</v>
      </c>
      <c r="I6945">
        <v>2016</v>
      </c>
      <c r="J6945" t="s">
        <v>796</v>
      </c>
      <c r="K6945">
        <v>3569880.3659097929</v>
      </c>
      <c r="L6945">
        <v>0.58705927215106968</v>
      </c>
      <c r="M6945" t="s">
        <v>15</v>
      </c>
    </row>
    <row r="6946" spans="1:13" x14ac:dyDescent="0.3">
      <c r="A6946">
        <v>46</v>
      </c>
      <c r="B6946" t="s">
        <v>787</v>
      </c>
      <c r="C6946" s="1">
        <v>42461</v>
      </c>
      <c r="D6946" t="s">
        <v>139</v>
      </c>
      <c r="E6946" t="str">
        <f t="shared" si="108"/>
        <v>2016/04</v>
      </c>
      <c r="F6946">
        <v>5909277.54806419</v>
      </c>
      <c r="G6946">
        <v>-2.1180794891667465E-2</v>
      </c>
      <c r="H6946" t="s">
        <v>128</v>
      </c>
      <c r="I6946">
        <v>2016</v>
      </c>
      <c r="J6946" t="s">
        <v>796</v>
      </c>
      <c r="K6946">
        <v>3569880.3659097929</v>
      </c>
      <c r="L6946">
        <v>0.60411451939319449</v>
      </c>
      <c r="M6946" t="s">
        <v>15</v>
      </c>
    </row>
    <row r="6947" spans="1:13" x14ac:dyDescent="0.3">
      <c r="A6947">
        <v>46</v>
      </c>
      <c r="B6947" t="s">
        <v>787</v>
      </c>
      <c r="C6947" s="1">
        <v>42430</v>
      </c>
      <c r="D6947" t="s">
        <v>140</v>
      </c>
      <c r="E6947" t="str">
        <f t="shared" si="108"/>
        <v>2016/03</v>
      </c>
      <c r="F6947">
        <v>6035775.68010078</v>
      </c>
      <c r="G6947">
        <v>3.3488616915098426E-2</v>
      </c>
      <c r="H6947" t="s">
        <v>128</v>
      </c>
      <c r="I6947">
        <v>2016</v>
      </c>
      <c r="J6947" t="s">
        <v>796</v>
      </c>
      <c r="K6947">
        <v>3569880.3659097929</v>
      </c>
      <c r="L6947">
        <v>0.59145345273172678</v>
      </c>
      <c r="M6947" t="s">
        <v>15</v>
      </c>
    </row>
    <row r="6948" spans="1:13" x14ac:dyDescent="0.3">
      <c r="A6948">
        <v>46</v>
      </c>
      <c r="B6948" t="s">
        <v>787</v>
      </c>
      <c r="C6948" s="1">
        <v>42401</v>
      </c>
      <c r="D6948" t="s">
        <v>141</v>
      </c>
      <c r="E6948" t="str">
        <f t="shared" si="108"/>
        <v>2016/02</v>
      </c>
      <c r="F6948">
        <v>5836992.9571407596</v>
      </c>
      <c r="G6948">
        <v>0.12867812144853319</v>
      </c>
      <c r="H6948" t="s">
        <v>128</v>
      </c>
      <c r="I6948">
        <v>2016</v>
      </c>
      <c r="J6948" t="s">
        <v>796</v>
      </c>
      <c r="K6948">
        <v>3569880.3659097929</v>
      </c>
      <c r="L6948">
        <v>0.61159579806285946</v>
      </c>
      <c r="M6948" t="s">
        <v>15</v>
      </c>
    </row>
    <row r="6949" spans="1:13" x14ac:dyDescent="0.3">
      <c r="A6949">
        <v>46</v>
      </c>
      <c r="B6949" t="s">
        <v>787</v>
      </c>
      <c r="C6949" s="1">
        <v>42370</v>
      </c>
      <c r="D6949" t="s">
        <v>142</v>
      </c>
      <c r="E6949" t="str">
        <f t="shared" si="108"/>
        <v>2016/01</v>
      </c>
      <c r="F6949">
        <v>5132216.5309872804</v>
      </c>
      <c r="G6949">
        <v>-0.34681698356616603</v>
      </c>
      <c r="H6949" t="s">
        <v>128</v>
      </c>
      <c r="I6949">
        <v>2016</v>
      </c>
      <c r="J6949" t="s">
        <v>796</v>
      </c>
      <c r="K6949">
        <v>3569880.3659097929</v>
      </c>
      <c r="L6949">
        <v>0.69558257029016235</v>
      </c>
      <c r="M6949" t="s">
        <v>15</v>
      </c>
    </row>
    <row r="6950" spans="1:13" x14ac:dyDescent="0.3">
      <c r="A6950">
        <v>46</v>
      </c>
      <c r="B6950" t="s">
        <v>787</v>
      </c>
      <c r="C6950" s="1">
        <v>42339</v>
      </c>
      <c r="D6950" t="s">
        <v>143</v>
      </c>
      <c r="E6950" t="str">
        <f t="shared" si="108"/>
        <v>2015/12</v>
      </c>
      <c r="F6950">
        <v>7259816.9988547303</v>
      </c>
      <c r="G6950">
        <v>-0.146194409653679</v>
      </c>
      <c r="H6950" t="s">
        <v>128</v>
      </c>
      <c r="I6950">
        <v>2015</v>
      </c>
      <c r="J6950" t="s">
        <v>797</v>
      </c>
      <c r="K6950">
        <v>3168315.7772923261</v>
      </c>
      <c r="L6950">
        <v>0.43641813254964174</v>
      </c>
      <c r="M6950" t="s">
        <v>15</v>
      </c>
    </row>
    <row r="6951" spans="1:13" x14ac:dyDescent="0.3">
      <c r="A6951">
        <v>46</v>
      </c>
      <c r="B6951" t="s">
        <v>787</v>
      </c>
      <c r="C6951" s="1">
        <v>42309</v>
      </c>
      <c r="D6951" t="s">
        <v>145</v>
      </c>
      <c r="E6951" t="str">
        <f t="shared" si="108"/>
        <v>2015/11</v>
      </c>
      <c r="F6951">
        <v>8402665.9576203004</v>
      </c>
      <c r="G6951">
        <v>2.624814423734716E-2</v>
      </c>
      <c r="H6951" t="s">
        <v>128</v>
      </c>
      <c r="I6951">
        <v>2015</v>
      </c>
      <c r="J6951" t="s">
        <v>797</v>
      </c>
      <c r="K6951">
        <v>3168315.7772923261</v>
      </c>
      <c r="L6951">
        <v>0.37706077967064844</v>
      </c>
      <c r="M6951" t="s">
        <v>15</v>
      </c>
    </row>
    <row r="6952" spans="1:13" x14ac:dyDescent="0.3">
      <c r="A6952">
        <v>46</v>
      </c>
      <c r="B6952" t="s">
        <v>787</v>
      </c>
      <c r="C6952" s="1">
        <v>42278</v>
      </c>
      <c r="D6952" t="s">
        <v>146</v>
      </c>
      <c r="E6952" t="str">
        <f t="shared" si="108"/>
        <v>2015/10</v>
      </c>
      <c r="F6952">
        <v>8184980.9808889097</v>
      </c>
      <c r="G6952">
        <v>8.3873191101273392E-2</v>
      </c>
      <c r="H6952" t="s">
        <v>128</v>
      </c>
      <c r="I6952">
        <v>2015</v>
      </c>
      <c r="J6952" t="s">
        <v>797</v>
      </c>
      <c r="K6952">
        <v>3168315.7772923261</v>
      </c>
      <c r="L6952">
        <v>0.38708896021750305</v>
      </c>
      <c r="M6952" t="s">
        <v>15</v>
      </c>
    </row>
    <row r="6953" spans="1:13" x14ac:dyDescent="0.3">
      <c r="A6953">
        <v>46</v>
      </c>
      <c r="B6953" t="s">
        <v>787</v>
      </c>
      <c r="C6953" s="1">
        <v>42248</v>
      </c>
      <c r="D6953" t="s">
        <v>147</v>
      </c>
      <c r="E6953" t="str">
        <f t="shared" si="108"/>
        <v>2015/09</v>
      </c>
      <c r="F6953">
        <v>7526481.7087179404</v>
      </c>
      <c r="G6953">
        <v>-6.6434714620161317E-2</v>
      </c>
      <c r="H6953" t="s">
        <v>128</v>
      </c>
      <c r="I6953">
        <v>2015</v>
      </c>
      <c r="J6953" t="s">
        <v>797</v>
      </c>
      <c r="K6953">
        <v>3168315.7772923261</v>
      </c>
      <c r="L6953">
        <v>0.42095575328675267</v>
      </c>
      <c r="M6953" t="s">
        <v>15</v>
      </c>
    </row>
    <row r="6954" spans="1:13" x14ac:dyDescent="0.3">
      <c r="A6954">
        <v>46</v>
      </c>
      <c r="B6954" t="s">
        <v>787</v>
      </c>
      <c r="C6954" s="1">
        <v>42217</v>
      </c>
      <c r="D6954" t="s">
        <v>148</v>
      </c>
      <c r="E6954" t="str">
        <f t="shared" si="108"/>
        <v>2015/08</v>
      </c>
      <c r="F6954">
        <v>8043484.7080073897</v>
      </c>
      <c r="G6954">
        <v>-4.1092661090486059E-2</v>
      </c>
      <c r="H6954" t="s">
        <v>128</v>
      </c>
      <c r="I6954">
        <v>2015</v>
      </c>
      <c r="J6954" t="s">
        <v>797</v>
      </c>
      <c r="K6954">
        <v>3168315.7772923261</v>
      </c>
      <c r="L6954">
        <v>0.39389840253419367</v>
      </c>
      <c r="M6954" t="s">
        <v>15</v>
      </c>
    </row>
    <row r="6955" spans="1:13" x14ac:dyDescent="0.3">
      <c r="A6955">
        <v>46</v>
      </c>
      <c r="B6955" t="s">
        <v>787</v>
      </c>
      <c r="C6955" s="1">
        <v>42186</v>
      </c>
      <c r="D6955" t="s">
        <v>149</v>
      </c>
      <c r="E6955" t="str">
        <f t="shared" si="108"/>
        <v>2015/07</v>
      </c>
      <c r="F6955">
        <v>8380898.0261323098</v>
      </c>
      <c r="G6955">
        <v>0.11624202561831974</v>
      </c>
      <c r="H6955" t="s">
        <v>128</v>
      </c>
      <c r="I6955">
        <v>2015</v>
      </c>
      <c r="J6955" t="s">
        <v>797</v>
      </c>
      <c r="K6955">
        <v>3168315.7772923261</v>
      </c>
      <c r="L6955">
        <v>0.37804012975856099</v>
      </c>
      <c r="M6955" t="s">
        <v>15</v>
      </c>
    </row>
    <row r="6956" spans="1:13" x14ac:dyDescent="0.3">
      <c r="A6956">
        <v>46</v>
      </c>
      <c r="B6956" t="s">
        <v>787</v>
      </c>
      <c r="C6956" s="1">
        <v>42156</v>
      </c>
      <c r="D6956" t="s">
        <v>150</v>
      </c>
      <c r="E6956" t="str">
        <f t="shared" si="108"/>
        <v>2015/06</v>
      </c>
      <c r="F6956">
        <v>7461176.0269701499</v>
      </c>
      <c r="G6956">
        <v>-7.3795307603889193E-2</v>
      </c>
      <c r="H6956" t="s">
        <v>128</v>
      </c>
      <c r="I6956">
        <v>2015</v>
      </c>
      <c r="J6956" t="s">
        <v>797</v>
      </c>
      <c r="K6956">
        <v>3168315.7772923261</v>
      </c>
      <c r="L6956">
        <v>0.42464026660672721</v>
      </c>
      <c r="M6956" t="s">
        <v>15</v>
      </c>
    </row>
    <row r="6957" spans="1:13" x14ac:dyDescent="0.3">
      <c r="A6957">
        <v>46</v>
      </c>
      <c r="B6957" t="s">
        <v>787</v>
      </c>
      <c r="C6957" s="1">
        <v>42125</v>
      </c>
      <c r="D6957" t="s">
        <v>151</v>
      </c>
      <c r="E6957" t="str">
        <f t="shared" si="108"/>
        <v>2015/05</v>
      </c>
      <c r="F6957">
        <v>8032600.7422634102</v>
      </c>
      <c r="G6957">
        <v>0.10943387940514077</v>
      </c>
      <c r="H6957" t="s">
        <v>128</v>
      </c>
      <c r="I6957">
        <v>2015</v>
      </c>
      <c r="J6957" t="s">
        <v>797</v>
      </c>
      <c r="K6957">
        <v>3168315.7772923261</v>
      </c>
      <c r="L6957">
        <v>0.39443212465699673</v>
      </c>
      <c r="M6957" t="s">
        <v>15</v>
      </c>
    </row>
    <row r="6958" spans="1:13" x14ac:dyDescent="0.3">
      <c r="A6958">
        <v>46</v>
      </c>
      <c r="B6958" t="s">
        <v>787</v>
      </c>
      <c r="C6958" s="1">
        <v>42095</v>
      </c>
      <c r="D6958" t="s">
        <v>152</v>
      </c>
      <c r="E6958" t="str">
        <f t="shared" si="108"/>
        <v>2015/04</v>
      </c>
      <c r="F6958">
        <v>7199952.82815798</v>
      </c>
      <c r="G6958">
        <v>1.9077240800029444E-2</v>
      </c>
      <c r="H6958" t="s">
        <v>128</v>
      </c>
      <c r="I6958">
        <v>2015</v>
      </c>
      <c r="J6958" t="s">
        <v>797</v>
      </c>
      <c r="K6958">
        <v>3168315.7772923261</v>
      </c>
      <c r="L6958">
        <v>0.44004674098717683</v>
      </c>
      <c r="M6958" t="s">
        <v>15</v>
      </c>
    </row>
    <row r="6959" spans="1:13" x14ac:dyDescent="0.3">
      <c r="A6959">
        <v>46</v>
      </c>
      <c r="B6959" t="s">
        <v>787</v>
      </c>
      <c r="C6959" s="1">
        <v>42064</v>
      </c>
      <c r="D6959" t="s">
        <v>153</v>
      </c>
      <c r="E6959" t="str">
        <f t="shared" si="108"/>
        <v>2015/03</v>
      </c>
      <c r="F6959">
        <v>7063899.4817903796</v>
      </c>
      <c r="G6959">
        <v>-2.4354340323647916E-2</v>
      </c>
      <c r="H6959" t="s">
        <v>128</v>
      </c>
      <c r="I6959">
        <v>2015</v>
      </c>
      <c r="J6959" t="s">
        <v>797</v>
      </c>
      <c r="K6959">
        <v>3168315.7772923261</v>
      </c>
      <c r="L6959">
        <v>0.4485222058240983</v>
      </c>
      <c r="M6959" t="s">
        <v>15</v>
      </c>
    </row>
    <row r="6960" spans="1:13" x14ac:dyDescent="0.3">
      <c r="A6960">
        <v>46</v>
      </c>
      <c r="B6960" t="s">
        <v>787</v>
      </c>
      <c r="C6960" s="1">
        <v>42036</v>
      </c>
      <c r="D6960" t="s">
        <v>154</v>
      </c>
      <c r="E6960" t="str">
        <f t="shared" si="108"/>
        <v>2015/02</v>
      </c>
      <c r="F6960">
        <v>7238048.1237248303</v>
      </c>
      <c r="G6960">
        <v>0.11206629618080274</v>
      </c>
      <c r="H6960" t="s">
        <v>128</v>
      </c>
      <c r="I6960">
        <v>2015</v>
      </c>
      <c r="J6960" t="s">
        <v>797</v>
      </c>
      <c r="K6960">
        <v>3168315.7772923261</v>
      </c>
      <c r="L6960">
        <v>0.43773068693854628</v>
      </c>
      <c r="M6960" t="s">
        <v>15</v>
      </c>
    </row>
    <row r="6961" spans="1:13" x14ac:dyDescent="0.3">
      <c r="A6961">
        <v>23</v>
      </c>
      <c r="B6961" t="s">
        <v>798</v>
      </c>
      <c r="C6961" s="1">
        <v>45901</v>
      </c>
      <c r="D6961" t="s">
        <v>12</v>
      </c>
      <c r="E6961" t="str">
        <f t="shared" si="108"/>
        <v>2025/09</v>
      </c>
      <c r="F6961">
        <v>71150480.584591404</v>
      </c>
      <c r="G6961">
        <v>2.5164698060574468E-2</v>
      </c>
      <c r="H6961" t="s">
        <v>13</v>
      </c>
      <c r="I6961">
        <v>2025</v>
      </c>
      <c r="J6961" t="s">
        <v>799</v>
      </c>
      <c r="K6961">
        <v>48912498.077689849</v>
      </c>
      <c r="L6961">
        <v>0.68745140828019247</v>
      </c>
      <c r="M6961" t="s">
        <v>33</v>
      </c>
    </row>
    <row r="6962" spans="1:13" x14ac:dyDescent="0.3">
      <c r="A6962">
        <v>23</v>
      </c>
      <c r="B6962" t="s">
        <v>798</v>
      </c>
      <c r="C6962" s="1">
        <v>45870</v>
      </c>
      <c r="D6962" t="s">
        <v>16</v>
      </c>
      <c r="E6962" t="str">
        <f t="shared" si="108"/>
        <v>2025/08</v>
      </c>
      <c r="F6962">
        <v>69382340.881684795</v>
      </c>
      <c r="G6962">
        <v>-1.8069857249347485E-2</v>
      </c>
      <c r="H6962" t="s">
        <v>13</v>
      </c>
      <c r="I6962">
        <v>2025</v>
      </c>
      <c r="J6962" t="s">
        <v>799</v>
      </c>
      <c r="K6962">
        <v>48912498.077689849</v>
      </c>
      <c r="L6962">
        <v>0.7049704212358382</v>
      </c>
      <c r="M6962" t="s">
        <v>33</v>
      </c>
    </row>
    <row r="6963" spans="1:13" x14ac:dyDescent="0.3">
      <c r="A6963">
        <v>23</v>
      </c>
      <c r="B6963" t="s">
        <v>798</v>
      </c>
      <c r="C6963" s="1">
        <v>45839</v>
      </c>
      <c r="D6963" t="s">
        <v>17</v>
      </c>
      <c r="E6963" t="str">
        <f t="shared" si="108"/>
        <v>2025/07</v>
      </c>
      <c r="F6963">
        <v>70647465.766242206</v>
      </c>
      <c r="G6963">
        <v>1.0633282735434187E-2</v>
      </c>
      <c r="H6963" t="s">
        <v>13</v>
      </c>
      <c r="I6963">
        <v>2025</v>
      </c>
      <c r="J6963" t="s">
        <v>799</v>
      </c>
      <c r="K6963">
        <v>48912498.077689849</v>
      </c>
      <c r="L6963">
        <v>0.69234610961886656</v>
      </c>
      <c r="M6963" t="s">
        <v>33</v>
      </c>
    </row>
    <row r="6964" spans="1:13" x14ac:dyDescent="0.3">
      <c r="A6964">
        <v>23</v>
      </c>
      <c r="B6964" t="s">
        <v>798</v>
      </c>
      <c r="C6964" s="1">
        <v>45809</v>
      </c>
      <c r="D6964" t="s">
        <v>18</v>
      </c>
      <c r="E6964" t="str">
        <f t="shared" si="108"/>
        <v>2025/06</v>
      </c>
      <c r="F6964">
        <v>69900231.107505798</v>
      </c>
      <c r="G6964">
        <v>1.4269671780018934E-2</v>
      </c>
      <c r="H6964" t="s">
        <v>13</v>
      </c>
      <c r="I6964">
        <v>2025</v>
      </c>
      <c r="J6964" t="s">
        <v>799</v>
      </c>
      <c r="K6964">
        <v>48912498.077689849</v>
      </c>
      <c r="L6964">
        <v>0.69974730129951868</v>
      </c>
      <c r="M6964" t="s">
        <v>33</v>
      </c>
    </row>
    <row r="6965" spans="1:13" x14ac:dyDescent="0.3">
      <c r="A6965">
        <v>23</v>
      </c>
      <c r="B6965" t="s">
        <v>798</v>
      </c>
      <c r="C6965" s="1">
        <v>45778</v>
      </c>
      <c r="D6965" t="s">
        <v>19</v>
      </c>
      <c r="E6965" t="str">
        <f t="shared" si="108"/>
        <v>2025/05</v>
      </c>
      <c r="F6965">
        <v>68909860.687838793</v>
      </c>
      <c r="G6965">
        <v>-3.4207899139461692E-2</v>
      </c>
      <c r="H6965" t="s">
        <v>13</v>
      </c>
      <c r="I6965">
        <v>2025</v>
      </c>
      <c r="J6965" t="s">
        <v>799</v>
      </c>
      <c r="K6965">
        <v>48912498.077689849</v>
      </c>
      <c r="L6965">
        <v>0.70980404820818221</v>
      </c>
      <c r="M6965" t="s">
        <v>33</v>
      </c>
    </row>
    <row r="6966" spans="1:13" x14ac:dyDescent="0.3">
      <c r="A6966">
        <v>23</v>
      </c>
      <c r="B6966" t="s">
        <v>798</v>
      </c>
      <c r="C6966" s="1">
        <v>45748</v>
      </c>
      <c r="D6966" t="s">
        <v>20</v>
      </c>
      <c r="E6966" t="str">
        <f t="shared" si="108"/>
        <v>2025/04</v>
      </c>
      <c r="F6966">
        <v>71307904.430454805</v>
      </c>
      <c r="G6966">
        <v>7.1124370669438414E-2</v>
      </c>
      <c r="H6966" t="s">
        <v>13</v>
      </c>
      <c r="I6966">
        <v>2025</v>
      </c>
      <c r="J6966" t="s">
        <v>799</v>
      </c>
      <c r="K6966">
        <v>48912498.077689849</v>
      </c>
      <c r="L6966">
        <v>0.68593374701388465</v>
      </c>
      <c r="M6966" t="s">
        <v>15</v>
      </c>
    </row>
    <row r="6967" spans="1:13" x14ac:dyDescent="0.3">
      <c r="A6967">
        <v>23</v>
      </c>
      <c r="B6967" t="s">
        <v>798</v>
      </c>
      <c r="C6967" s="1">
        <v>45717</v>
      </c>
      <c r="D6967" t="s">
        <v>21</v>
      </c>
      <c r="E6967" t="str">
        <f t="shared" si="108"/>
        <v>2025/03</v>
      </c>
      <c r="F6967">
        <v>66412335.324185297</v>
      </c>
      <c r="G6967">
        <v>3.5766536247141018E-2</v>
      </c>
      <c r="H6967" t="s">
        <v>13</v>
      </c>
      <c r="I6967">
        <v>2025</v>
      </c>
      <c r="J6967" t="s">
        <v>799</v>
      </c>
      <c r="K6967">
        <v>48912498.077689849</v>
      </c>
      <c r="L6967">
        <v>0.7364971859358399</v>
      </c>
      <c r="M6967" t="s">
        <v>15</v>
      </c>
    </row>
    <row r="6968" spans="1:13" x14ac:dyDescent="0.3">
      <c r="A6968">
        <v>23</v>
      </c>
      <c r="B6968" t="s">
        <v>798</v>
      </c>
      <c r="C6968" s="1">
        <v>45689</v>
      </c>
      <c r="D6968" t="s">
        <v>22</v>
      </c>
      <c r="E6968" t="str">
        <f t="shared" si="108"/>
        <v>2025/02</v>
      </c>
      <c r="F6968">
        <v>64078973.009353101</v>
      </c>
      <c r="G6968">
        <v>-4.9019221188848763E-3</v>
      </c>
      <c r="H6968" t="s">
        <v>13</v>
      </c>
      <c r="I6968">
        <v>2025</v>
      </c>
      <c r="J6968" t="s">
        <v>799</v>
      </c>
      <c r="K6968">
        <v>48912498.077689849</v>
      </c>
      <c r="L6968">
        <v>0.76331588632905334</v>
      </c>
      <c r="M6968" t="s">
        <v>15</v>
      </c>
    </row>
    <row r="6969" spans="1:13" x14ac:dyDescent="0.3">
      <c r="A6969">
        <v>23</v>
      </c>
      <c r="B6969" t="s">
        <v>798</v>
      </c>
      <c r="C6969" s="1">
        <v>45658</v>
      </c>
      <c r="D6969" t="s">
        <v>23</v>
      </c>
      <c r="E6969" t="str">
        <f t="shared" si="108"/>
        <v>2025/01</v>
      </c>
      <c r="F6969">
        <v>64393854.275706202</v>
      </c>
      <c r="G6969">
        <v>0.10054213116465621</v>
      </c>
      <c r="H6969" t="s">
        <v>13</v>
      </c>
      <c r="I6969">
        <v>2025</v>
      </c>
      <c r="J6969" t="s">
        <v>799</v>
      </c>
      <c r="K6969">
        <v>48912498.077689849</v>
      </c>
      <c r="L6969">
        <v>0.7595833271334872</v>
      </c>
      <c r="M6969" t="s">
        <v>15</v>
      </c>
    </row>
    <row r="6970" spans="1:13" x14ac:dyDescent="0.3">
      <c r="A6970">
        <v>23</v>
      </c>
      <c r="B6970" t="s">
        <v>798</v>
      </c>
      <c r="C6970" s="1">
        <v>45627</v>
      </c>
      <c r="D6970" t="s">
        <v>24</v>
      </c>
      <c r="E6970" t="str">
        <f t="shared" si="108"/>
        <v>2024/12</v>
      </c>
      <c r="F6970">
        <v>58234389.603484303</v>
      </c>
      <c r="G6970">
        <v>-4.3858393290156096E-2</v>
      </c>
      <c r="H6970" t="s">
        <v>13</v>
      </c>
      <c r="I6970">
        <v>2024</v>
      </c>
      <c r="J6970" t="s">
        <v>800</v>
      </c>
      <c r="K6970">
        <v>37668314.719751909</v>
      </c>
      <c r="L6970">
        <v>0.64683969345663284</v>
      </c>
      <c r="M6970" t="s">
        <v>15</v>
      </c>
    </row>
    <row r="6971" spans="1:13" x14ac:dyDescent="0.3">
      <c r="A6971">
        <v>23</v>
      </c>
      <c r="B6971" t="s">
        <v>798</v>
      </c>
      <c r="C6971" s="1">
        <v>45597</v>
      </c>
      <c r="D6971" t="s">
        <v>26</v>
      </c>
      <c r="E6971" t="str">
        <f t="shared" si="108"/>
        <v>2024/11</v>
      </c>
      <c r="F6971">
        <v>60845292.8715294</v>
      </c>
      <c r="G6971">
        <v>1.6677342733169256E-2</v>
      </c>
      <c r="H6971" t="s">
        <v>13</v>
      </c>
      <c r="I6971">
        <v>2024</v>
      </c>
      <c r="J6971" t="s">
        <v>800</v>
      </c>
      <c r="K6971">
        <v>37668314.719751909</v>
      </c>
      <c r="L6971">
        <v>0.61908346466974751</v>
      </c>
      <c r="M6971" t="s">
        <v>15</v>
      </c>
    </row>
    <row r="6972" spans="1:13" x14ac:dyDescent="0.3">
      <c r="A6972">
        <v>23</v>
      </c>
      <c r="B6972" t="s">
        <v>798</v>
      </c>
      <c r="C6972" s="1">
        <v>45566</v>
      </c>
      <c r="D6972" t="s">
        <v>27</v>
      </c>
      <c r="E6972" t="str">
        <f t="shared" si="108"/>
        <v>2024/10</v>
      </c>
      <c r="F6972">
        <v>59838969.790334001</v>
      </c>
      <c r="G6972">
        <v>-5.3632734415449933E-2</v>
      </c>
      <c r="H6972" t="s">
        <v>13</v>
      </c>
      <c r="I6972">
        <v>2024</v>
      </c>
      <c r="J6972" t="s">
        <v>800</v>
      </c>
      <c r="K6972">
        <v>37668314.719751909</v>
      </c>
      <c r="L6972">
        <v>0.62949470640513272</v>
      </c>
      <c r="M6972" t="s">
        <v>15</v>
      </c>
    </row>
    <row r="6973" spans="1:13" x14ac:dyDescent="0.3">
      <c r="A6973">
        <v>23</v>
      </c>
      <c r="B6973" t="s">
        <v>798</v>
      </c>
      <c r="C6973" s="1">
        <v>45536</v>
      </c>
      <c r="D6973" t="s">
        <v>28</v>
      </c>
      <c r="E6973" t="str">
        <f t="shared" si="108"/>
        <v>2024/09</v>
      </c>
      <c r="F6973">
        <v>63135919.313673399</v>
      </c>
      <c r="G6973">
        <v>3.0982773209961664E-2</v>
      </c>
      <c r="H6973" t="s">
        <v>13</v>
      </c>
      <c r="I6973">
        <v>2024</v>
      </c>
      <c r="J6973" t="s">
        <v>800</v>
      </c>
      <c r="K6973">
        <v>37668314.719751909</v>
      </c>
      <c r="L6973">
        <v>0.59662257442720168</v>
      </c>
      <c r="M6973" t="s">
        <v>15</v>
      </c>
    </row>
    <row r="6974" spans="1:13" x14ac:dyDescent="0.3">
      <c r="A6974">
        <v>23</v>
      </c>
      <c r="B6974" t="s">
        <v>798</v>
      </c>
      <c r="C6974" s="1">
        <v>45505</v>
      </c>
      <c r="D6974" t="s">
        <v>29</v>
      </c>
      <c r="E6974" t="str">
        <f t="shared" si="108"/>
        <v>2024/08</v>
      </c>
      <c r="F6974">
        <v>61209785.997354597</v>
      </c>
      <c r="G6974">
        <v>1.2707575576069337E-2</v>
      </c>
      <c r="H6974" t="s">
        <v>13</v>
      </c>
      <c r="I6974">
        <v>2024</v>
      </c>
      <c r="J6974" t="s">
        <v>800</v>
      </c>
      <c r="K6974">
        <v>37668314.719751909</v>
      </c>
      <c r="L6974">
        <v>0.61539693540800622</v>
      </c>
      <c r="M6974" t="s">
        <v>15</v>
      </c>
    </row>
    <row r="6975" spans="1:13" x14ac:dyDescent="0.3">
      <c r="A6975">
        <v>23</v>
      </c>
      <c r="B6975" t="s">
        <v>798</v>
      </c>
      <c r="C6975" s="1">
        <v>45474</v>
      </c>
      <c r="D6975" t="s">
        <v>30</v>
      </c>
      <c r="E6975" t="str">
        <f t="shared" si="108"/>
        <v>2024/07</v>
      </c>
      <c r="F6975">
        <v>60436879.301801004</v>
      </c>
      <c r="G6975">
        <v>0.12705044793245637</v>
      </c>
      <c r="H6975" t="s">
        <v>13</v>
      </c>
      <c r="I6975">
        <v>2024</v>
      </c>
      <c r="J6975" t="s">
        <v>800</v>
      </c>
      <c r="K6975">
        <v>37668314.719751909</v>
      </c>
      <c r="L6975">
        <v>0.62326703752603263</v>
      </c>
      <c r="M6975" t="s">
        <v>15</v>
      </c>
    </row>
    <row r="6976" spans="1:13" x14ac:dyDescent="0.3">
      <c r="A6976">
        <v>23</v>
      </c>
      <c r="B6976" t="s">
        <v>798</v>
      </c>
      <c r="C6976" s="1">
        <v>45444</v>
      </c>
      <c r="D6976" t="s">
        <v>31</v>
      </c>
      <c r="E6976" t="str">
        <f t="shared" si="108"/>
        <v>2024/06</v>
      </c>
      <c r="F6976">
        <v>53226109.452880502</v>
      </c>
      <c r="G6976">
        <v>0.25615998653944072</v>
      </c>
      <c r="H6976" t="s">
        <v>13</v>
      </c>
      <c r="I6976">
        <v>2024</v>
      </c>
      <c r="J6976" t="s">
        <v>800</v>
      </c>
      <c r="K6976">
        <v>37668314.719751909</v>
      </c>
      <c r="L6976">
        <v>0.70770370231734769</v>
      </c>
      <c r="M6976" t="s">
        <v>33</v>
      </c>
    </row>
    <row r="6977" spans="1:13" x14ac:dyDescent="0.3">
      <c r="A6977">
        <v>23</v>
      </c>
      <c r="B6977" t="s">
        <v>798</v>
      </c>
      <c r="C6977" s="1">
        <v>45413</v>
      </c>
      <c r="D6977" t="s">
        <v>32</v>
      </c>
      <c r="E6977" t="str">
        <f t="shared" si="108"/>
        <v>2024/05</v>
      </c>
      <c r="F6977">
        <v>41197973.514516599</v>
      </c>
      <c r="G6977">
        <v>-0.17194271507762129</v>
      </c>
      <c r="H6977" t="s">
        <v>13</v>
      </c>
      <c r="I6977">
        <v>2024</v>
      </c>
      <c r="J6977" t="s">
        <v>800</v>
      </c>
      <c r="K6977">
        <v>37668314.719751909</v>
      </c>
      <c r="L6977">
        <v>0.91432445594633505</v>
      </c>
      <c r="M6977" t="s">
        <v>33</v>
      </c>
    </row>
    <row r="6978" spans="1:13" x14ac:dyDescent="0.3">
      <c r="A6978">
        <v>23</v>
      </c>
      <c r="B6978" t="s">
        <v>798</v>
      </c>
      <c r="C6978" s="1">
        <v>45383</v>
      </c>
      <c r="D6978" t="s">
        <v>34</v>
      </c>
      <c r="E6978" t="str">
        <f t="shared" si="108"/>
        <v>2024/04</v>
      </c>
      <c r="F6978">
        <v>48927117.050142303</v>
      </c>
      <c r="G6978">
        <v>-1.6598681494233502E-2</v>
      </c>
      <c r="H6978" t="s">
        <v>13</v>
      </c>
      <c r="I6978">
        <v>2024</v>
      </c>
      <c r="J6978" t="s">
        <v>800</v>
      </c>
      <c r="K6978">
        <v>37668314.719751909</v>
      </c>
      <c r="L6978">
        <v>0.76988625103637398</v>
      </c>
      <c r="M6978" t="s">
        <v>33</v>
      </c>
    </row>
    <row r="6979" spans="1:13" x14ac:dyDescent="0.3">
      <c r="A6979">
        <v>23</v>
      </c>
      <c r="B6979" t="s">
        <v>798</v>
      </c>
      <c r="C6979" s="1">
        <v>45352</v>
      </c>
      <c r="D6979" t="s">
        <v>35</v>
      </c>
      <c r="E6979" t="str">
        <f t="shared" ref="E6979:E7042" si="109">TEXT(C6979,"yyyy/mm")</f>
        <v>2024/03</v>
      </c>
      <c r="F6979">
        <v>49746020.2374053</v>
      </c>
      <c r="G6979">
        <v>2.7106027762369887E-2</v>
      </c>
      <c r="H6979" t="s">
        <v>13</v>
      </c>
      <c r="I6979">
        <v>2024</v>
      </c>
      <c r="J6979" t="s">
        <v>800</v>
      </c>
      <c r="K6979">
        <v>37668314.719751909</v>
      </c>
      <c r="L6979">
        <v>0.75721262806523248</v>
      </c>
      <c r="M6979" t="s">
        <v>33</v>
      </c>
    </row>
    <row r="6980" spans="1:13" x14ac:dyDescent="0.3">
      <c r="A6980">
        <v>23</v>
      </c>
      <c r="B6980" t="s">
        <v>798</v>
      </c>
      <c r="C6980" s="1">
        <v>45323</v>
      </c>
      <c r="D6980" t="s">
        <v>36</v>
      </c>
      <c r="E6980" t="str">
        <f t="shared" si="109"/>
        <v>2024/02</v>
      </c>
      <c r="F6980">
        <v>48415714.337169297</v>
      </c>
      <c r="G6980">
        <v>-1.6723162680641099E-2</v>
      </c>
      <c r="H6980" t="s">
        <v>13</v>
      </c>
      <c r="I6980">
        <v>2024</v>
      </c>
      <c r="J6980" t="s">
        <v>800</v>
      </c>
      <c r="K6980">
        <v>37668314.719751909</v>
      </c>
      <c r="L6980">
        <v>0.77801836109301215</v>
      </c>
      <c r="M6980" t="s">
        <v>33</v>
      </c>
    </row>
    <row r="6981" spans="1:13" x14ac:dyDescent="0.3">
      <c r="A6981">
        <v>23</v>
      </c>
      <c r="B6981" t="s">
        <v>798</v>
      </c>
      <c r="C6981" s="1">
        <v>45292</v>
      </c>
      <c r="D6981" t="s">
        <v>37</v>
      </c>
      <c r="E6981" t="str">
        <f t="shared" si="109"/>
        <v>2024/01</v>
      </c>
      <c r="F6981">
        <v>49232186.171916403</v>
      </c>
      <c r="G6981">
        <v>-9.3664191239670042E-3</v>
      </c>
      <c r="H6981" t="s">
        <v>13</v>
      </c>
      <c r="I6981">
        <v>2024</v>
      </c>
      <c r="J6981" t="s">
        <v>800</v>
      </c>
      <c r="K6981">
        <v>37668314.719751909</v>
      </c>
      <c r="L6981">
        <v>0.76511562148014278</v>
      </c>
      <c r="M6981" t="s">
        <v>33</v>
      </c>
    </row>
    <row r="6982" spans="1:13" x14ac:dyDescent="0.3">
      <c r="A6982">
        <v>23</v>
      </c>
      <c r="B6982" t="s">
        <v>798</v>
      </c>
      <c r="C6982" s="1">
        <v>45261</v>
      </c>
      <c r="D6982" t="s">
        <v>38</v>
      </c>
      <c r="E6982" t="str">
        <f t="shared" si="109"/>
        <v>2023/12</v>
      </c>
      <c r="F6982">
        <v>49695481.785374098</v>
      </c>
      <c r="G6982">
        <v>2.9256098110385712E-2</v>
      </c>
      <c r="H6982" t="s">
        <v>13</v>
      </c>
      <c r="I6982">
        <v>2023</v>
      </c>
      <c r="J6982" t="s">
        <v>801</v>
      </c>
      <c r="K6982">
        <v>36553168.367299251</v>
      </c>
      <c r="L6982">
        <v>0.73554309273357787</v>
      </c>
      <c r="M6982" t="s">
        <v>33</v>
      </c>
    </row>
    <row r="6983" spans="1:13" x14ac:dyDescent="0.3">
      <c r="A6983">
        <v>23</v>
      </c>
      <c r="B6983" t="s">
        <v>798</v>
      </c>
      <c r="C6983" s="1">
        <v>45231</v>
      </c>
      <c r="D6983" t="s">
        <v>40</v>
      </c>
      <c r="E6983" t="str">
        <f t="shared" si="109"/>
        <v>2023/11</v>
      </c>
      <c r="F6983">
        <v>48262647.660226703</v>
      </c>
      <c r="G6983">
        <v>4.8764682787051573E-2</v>
      </c>
      <c r="H6983" t="s">
        <v>13</v>
      </c>
      <c r="I6983">
        <v>2023</v>
      </c>
      <c r="J6983" t="s">
        <v>801</v>
      </c>
      <c r="K6983">
        <v>36553168.367299251</v>
      </c>
      <c r="L6983">
        <v>0.75738008873107798</v>
      </c>
      <c r="M6983" t="s">
        <v>33</v>
      </c>
    </row>
    <row r="6984" spans="1:13" x14ac:dyDescent="0.3">
      <c r="A6984">
        <v>23</v>
      </c>
      <c r="B6984" t="s">
        <v>798</v>
      </c>
      <c r="C6984" s="1">
        <v>45200</v>
      </c>
      <c r="D6984" t="s">
        <v>41</v>
      </c>
      <c r="E6984" t="str">
        <f t="shared" si="109"/>
        <v>2023/10</v>
      </c>
      <c r="F6984">
        <v>45965597.595119096</v>
      </c>
      <c r="G6984">
        <v>-1.4168743389171294E-3</v>
      </c>
      <c r="H6984" t="s">
        <v>13</v>
      </c>
      <c r="I6984">
        <v>2023</v>
      </c>
      <c r="J6984" t="s">
        <v>801</v>
      </c>
      <c r="K6984">
        <v>36553168.367299251</v>
      </c>
      <c r="L6984">
        <v>0.79522882937957684</v>
      </c>
      <c r="M6984" t="s">
        <v>33</v>
      </c>
    </row>
    <row r="6985" spans="1:13" x14ac:dyDescent="0.3">
      <c r="A6985">
        <v>23</v>
      </c>
      <c r="B6985" t="s">
        <v>798</v>
      </c>
      <c r="C6985" s="1">
        <v>45170</v>
      </c>
      <c r="D6985" t="s">
        <v>42</v>
      </c>
      <c r="E6985" t="str">
        <f t="shared" si="109"/>
        <v>2023/09</v>
      </c>
      <c r="F6985">
        <v>46030771.231347799</v>
      </c>
      <c r="G6985">
        <v>-1.0330031089732194E-2</v>
      </c>
      <c r="H6985" t="s">
        <v>13</v>
      </c>
      <c r="I6985">
        <v>2023</v>
      </c>
      <c r="J6985" t="s">
        <v>801</v>
      </c>
      <c r="K6985">
        <v>36553168.367299251</v>
      </c>
      <c r="L6985">
        <v>0.79410288790481687</v>
      </c>
      <c r="M6985" t="s">
        <v>33</v>
      </c>
    </row>
    <row r="6986" spans="1:13" x14ac:dyDescent="0.3">
      <c r="A6986">
        <v>23</v>
      </c>
      <c r="B6986" t="s">
        <v>798</v>
      </c>
      <c r="C6986" s="1">
        <v>45139</v>
      </c>
      <c r="D6986" t="s">
        <v>43</v>
      </c>
      <c r="E6986" t="str">
        <f t="shared" si="109"/>
        <v>2023/08</v>
      </c>
      <c r="F6986">
        <v>46508734.969120704</v>
      </c>
      <c r="G6986">
        <v>-3.9406957007226087E-2</v>
      </c>
      <c r="H6986" t="s">
        <v>13</v>
      </c>
      <c r="I6986">
        <v>2023</v>
      </c>
      <c r="J6986" t="s">
        <v>801</v>
      </c>
      <c r="K6986">
        <v>36553168.367299251</v>
      </c>
      <c r="L6986">
        <v>0.78594200404652126</v>
      </c>
      <c r="M6986" t="s">
        <v>33</v>
      </c>
    </row>
    <row r="6987" spans="1:13" x14ac:dyDescent="0.3">
      <c r="A6987">
        <v>23</v>
      </c>
      <c r="B6987" t="s">
        <v>798</v>
      </c>
      <c r="C6987" s="1">
        <v>45108</v>
      </c>
      <c r="D6987" t="s">
        <v>44</v>
      </c>
      <c r="E6987" t="str">
        <f t="shared" si="109"/>
        <v>2023/07</v>
      </c>
      <c r="F6987">
        <v>48378093.651505798</v>
      </c>
      <c r="G6987">
        <v>-8.5198062920580978E-3</v>
      </c>
      <c r="H6987" t="s">
        <v>13</v>
      </c>
      <c r="I6987">
        <v>2023</v>
      </c>
      <c r="J6987" t="s">
        <v>801</v>
      </c>
      <c r="K6987">
        <v>36553168.367299251</v>
      </c>
      <c r="L6987">
        <v>0.75557273154688498</v>
      </c>
      <c r="M6987" t="s">
        <v>33</v>
      </c>
    </row>
    <row r="6988" spans="1:13" x14ac:dyDescent="0.3">
      <c r="A6988">
        <v>23</v>
      </c>
      <c r="B6988" t="s">
        <v>798</v>
      </c>
      <c r="C6988" s="1">
        <v>45078</v>
      </c>
      <c r="D6988" t="s">
        <v>45</v>
      </c>
      <c r="E6988" t="str">
        <f t="shared" si="109"/>
        <v>2023/06</v>
      </c>
      <c r="F6988">
        <v>48792026.447972201</v>
      </c>
      <c r="G6988">
        <v>-6.002052628624243E-2</v>
      </c>
      <c r="H6988" t="s">
        <v>13</v>
      </c>
      <c r="I6988">
        <v>2023</v>
      </c>
      <c r="J6988" t="s">
        <v>801</v>
      </c>
      <c r="K6988">
        <v>36553168.367299251</v>
      </c>
      <c r="L6988">
        <v>0.74916274293867546</v>
      </c>
      <c r="M6988" t="s">
        <v>15</v>
      </c>
    </row>
    <row r="6989" spans="1:13" x14ac:dyDescent="0.3">
      <c r="A6989">
        <v>23</v>
      </c>
      <c r="B6989" t="s">
        <v>798</v>
      </c>
      <c r="C6989" s="1">
        <v>45047</v>
      </c>
      <c r="D6989" t="s">
        <v>46</v>
      </c>
      <c r="E6989" t="str">
        <f t="shared" si="109"/>
        <v>2023/05</v>
      </c>
      <c r="F6989">
        <v>51810220.322962798</v>
      </c>
      <c r="G6989">
        <v>-3.3973899540300688E-2</v>
      </c>
      <c r="H6989" t="s">
        <v>13</v>
      </c>
      <c r="I6989">
        <v>2023</v>
      </c>
      <c r="J6989" t="s">
        <v>801</v>
      </c>
      <c r="K6989">
        <v>36553168.367299251</v>
      </c>
      <c r="L6989">
        <v>0.70552041931963239</v>
      </c>
      <c r="M6989" t="s">
        <v>15</v>
      </c>
    </row>
    <row r="6990" spans="1:13" x14ac:dyDescent="0.3">
      <c r="A6990">
        <v>23</v>
      </c>
      <c r="B6990" t="s">
        <v>798</v>
      </c>
      <c r="C6990" s="1">
        <v>45017</v>
      </c>
      <c r="D6990" t="s">
        <v>47</v>
      </c>
      <c r="E6990" t="str">
        <f t="shared" si="109"/>
        <v>2023/04</v>
      </c>
      <c r="F6990">
        <v>53600657.397273898</v>
      </c>
      <c r="G6990">
        <v>4.2844530954224073E-2</v>
      </c>
      <c r="H6990" t="s">
        <v>13</v>
      </c>
      <c r="I6990">
        <v>2023</v>
      </c>
      <c r="J6990" t="s">
        <v>801</v>
      </c>
      <c r="K6990">
        <v>36553168.367299251</v>
      </c>
      <c r="L6990">
        <v>0.68195373232788614</v>
      </c>
      <c r="M6990" t="s">
        <v>15</v>
      </c>
    </row>
    <row r="6991" spans="1:13" x14ac:dyDescent="0.3">
      <c r="A6991">
        <v>23</v>
      </c>
      <c r="B6991" t="s">
        <v>798</v>
      </c>
      <c r="C6991" s="1">
        <v>44986</v>
      </c>
      <c r="D6991" t="s">
        <v>48</v>
      </c>
      <c r="E6991" t="str">
        <f t="shared" si="109"/>
        <v>2023/03</v>
      </c>
      <c r="F6991">
        <v>51352663.364919901</v>
      </c>
      <c r="G6991">
        <v>4.5502763915946834E-2</v>
      </c>
      <c r="H6991" t="s">
        <v>13</v>
      </c>
      <c r="I6991">
        <v>2023</v>
      </c>
      <c r="J6991" t="s">
        <v>801</v>
      </c>
      <c r="K6991">
        <v>36553168.367299251</v>
      </c>
      <c r="L6991">
        <v>0.71180667120509078</v>
      </c>
      <c r="M6991" t="s">
        <v>15</v>
      </c>
    </row>
    <row r="6992" spans="1:13" x14ac:dyDescent="0.3">
      <c r="A6992">
        <v>23</v>
      </c>
      <c r="B6992" t="s">
        <v>798</v>
      </c>
      <c r="C6992" s="1">
        <v>44958</v>
      </c>
      <c r="D6992" t="s">
        <v>49</v>
      </c>
      <c r="E6992" t="str">
        <f t="shared" si="109"/>
        <v>2023/02</v>
      </c>
      <c r="F6992">
        <v>49068340.868502401</v>
      </c>
      <c r="G6992">
        <v>2.2208091342093679E-2</v>
      </c>
      <c r="H6992" t="s">
        <v>13</v>
      </c>
      <c r="I6992">
        <v>2023</v>
      </c>
      <c r="J6992" t="s">
        <v>801</v>
      </c>
      <c r="K6992">
        <v>36553168.367299251</v>
      </c>
      <c r="L6992">
        <v>0.74494404580048068</v>
      </c>
      <c r="M6992" t="s">
        <v>33</v>
      </c>
    </row>
    <row r="6993" spans="1:13" x14ac:dyDescent="0.3">
      <c r="A6993">
        <v>23</v>
      </c>
      <c r="B6993" t="s">
        <v>798</v>
      </c>
      <c r="C6993" s="1">
        <v>44927</v>
      </c>
      <c r="D6993" t="s">
        <v>50</v>
      </c>
      <c r="E6993" t="str">
        <f t="shared" si="109"/>
        <v>2023/01</v>
      </c>
      <c r="F6993">
        <v>47990637.829425298</v>
      </c>
      <c r="G6993">
        <v>8.5502508183065859E-2</v>
      </c>
      <c r="H6993" t="s">
        <v>13</v>
      </c>
      <c r="I6993">
        <v>2023</v>
      </c>
      <c r="J6993" t="s">
        <v>801</v>
      </c>
      <c r="K6993">
        <v>36553168.367299251</v>
      </c>
      <c r="L6993">
        <v>0.76167290164430357</v>
      </c>
      <c r="M6993" t="s">
        <v>33</v>
      </c>
    </row>
    <row r="6994" spans="1:13" x14ac:dyDescent="0.3">
      <c r="A6994">
        <v>23</v>
      </c>
      <c r="B6994" t="s">
        <v>798</v>
      </c>
      <c r="C6994" s="1">
        <v>44896</v>
      </c>
      <c r="D6994" t="s">
        <v>51</v>
      </c>
      <c r="E6994" t="str">
        <f t="shared" si="109"/>
        <v>2022/12</v>
      </c>
      <c r="F6994">
        <v>44057845.391197398</v>
      </c>
      <c r="G6994">
        <v>-1.6994945360549994E-2</v>
      </c>
      <c r="H6994" t="s">
        <v>13</v>
      </c>
      <c r="I6994">
        <v>2022</v>
      </c>
      <c r="J6994" t="s">
        <v>802</v>
      </c>
      <c r="K6994">
        <v>31283678.554584607</v>
      </c>
      <c r="L6994">
        <v>0.71005920232392883</v>
      </c>
      <c r="M6994" t="s">
        <v>15</v>
      </c>
    </row>
    <row r="6995" spans="1:13" x14ac:dyDescent="0.3">
      <c r="A6995">
        <v>23</v>
      </c>
      <c r="B6995" t="s">
        <v>798</v>
      </c>
      <c r="C6995" s="1">
        <v>44866</v>
      </c>
      <c r="D6995" t="s">
        <v>53</v>
      </c>
      <c r="E6995" t="str">
        <f t="shared" si="109"/>
        <v>2022/11</v>
      </c>
      <c r="F6995">
        <v>44813004.837230504</v>
      </c>
      <c r="G6995">
        <v>6.7388148780490764E-2</v>
      </c>
      <c r="H6995" t="s">
        <v>13</v>
      </c>
      <c r="I6995">
        <v>2022</v>
      </c>
      <c r="J6995" t="s">
        <v>802</v>
      </c>
      <c r="K6995">
        <v>31283678.554584607</v>
      </c>
      <c r="L6995">
        <v>0.69809374908495814</v>
      </c>
      <c r="M6995" t="s">
        <v>15</v>
      </c>
    </row>
    <row r="6996" spans="1:13" x14ac:dyDescent="0.3">
      <c r="A6996">
        <v>23</v>
      </c>
      <c r="B6996" t="s">
        <v>798</v>
      </c>
      <c r="C6996" s="1">
        <v>44835</v>
      </c>
      <c r="D6996" t="s">
        <v>54</v>
      </c>
      <c r="E6996" t="str">
        <f t="shared" si="109"/>
        <v>2022/10</v>
      </c>
      <c r="F6996">
        <v>41892643.346662998</v>
      </c>
      <c r="G6996">
        <v>1.8540396760439049E-2</v>
      </c>
      <c r="H6996" t="s">
        <v>13</v>
      </c>
      <c r="I6996">
        <v>2022</v>
      </c>
      <c r="J6996" t="s">
        <v>802</v>
      </c>
      <c r="K6996">
        <v>31283678.554584607</v>
      </c>
      <c r="L6996">
        <v>0.74675828631082408</v>
      </c>
      <c r="M6996" t="s">
        <v>15</v>
      </c>
    </row>
    <row r="6997" spans="1:13" x14ac:dyDescent="0.3">
      <c r="A6997">
        <v>23</v>
      </c>
      <c r="B6997" t="s">
        <v>798</v>
      </c>
      <c r="C6997" s="1">
        <v>44805</v>
      </c>
      <c r="D6997" t="s">
        <v>55</v>
      </c>
      <c r="E6997" t="str">
        <f t="shared" si="109"/>
        <v>2022/09</v>
      </c>
      <c r="F6997">
        <v>41123093.045672901</v>
      </c>
      <c r="G6997">
        <v>-0.14658116522641879</v>
      </c>
      <c r="H6997" t="s">
        <v>13</v>
      </c>
      <c r="I6997">
        <v>2022</v>
      </c>
      <c r="J6997" t="s">
        <v>802</v>
      </c>
      <c r="K6997">
        <v>31283678.554584607</v>
      </c>
      <c r="L6997">
        <v>0.7607326258226671</v>
      </c>
      <c r="M6997" t="s">
        <v>15</v>
      </c>
    </row>
    <row r="6998" spans="1:13" x14ac:dyDescent="0.3">
      <c r="A6998">
        <v>23</v>
      </c>
      <c r="B6998" t="s">
        <v>798</v>
      </c>
      <c r="C6998" s="1">
        <v>44774</v>
      </c>
      <c r="D6998" t="s">
        <v>56</v>
      </c>
      <c r="E6998" t="str">
        <f t="shared" si="109"/>
        <v>2022/08</v>
      </c>
      <c r="F6998">
        <v>47615150.743650801</v>
      </c>
      <c r="G6998">
        <v>-3.0468585710324306E-2</v>
      </c>
      <c r="H6998" t="s">
        <v>13</v>
      </c>
      <c r="I6998">
        <v>2022</v>
      </c>
      <c r="J6998" t="s">
        <v>802</v>
      </c>
      <c r="K6998">
        <v>31283678.554584607</v>
      </c>
      <c r="L6998">
        <v>0.6570110157375928</v>
      </c>
      <c r="M6998" t="s">
        <v>15</v>
      </c>
    </row>
    <row r="6999" spans="1:13" x14ac:dyDescent="0.3">
      <c r="A6999">
        <v>23</v>
      </c>
      <c r="B6999" t="s">
        <v>798</v>
      </c>
      <c r="C6999" s="1">
        <v>44743</v>
      </c>
      <c r="D6999" t="s">
        <v>57</v>
      </c>
      <c r="E6999" t="str">
        <f t="shared" si="109"/>
        <v>2022/07</v>
      </c>
      <c r="F6999">
        <v>49088244.630279496</v>
      </c>
      <c r="G6999">
        <v>5.7721079627264686E-2</v>
      </c>
      <c r="H6999" t="s">
        <v>13</v>
      </c>
      <c r="I6999">
        <v>2022</v>
      </c>
      <c r="J6999" t="s">
        <v>802</v>
      </c>
      <c r="K6999">
        <v>31283678.554584607</v>
      </c>
      <c r="L6999">
        <v>0.63729470854387904</v>
      </c>
      <c r="M6999" t="s">
        <v>15</v>
      </c>
    </row>
    <row r="7000" spans="1:13" x14ac:dyDescent="0.3">
      <c r="A7000">
        <v>23</v>
      </c>
      <c r="B7000" t="s">
        <v>798</v>
      </c>
      <c r="C7000" s="1">
        <v>44713</v>
      </c>
      <c r="D7000" t="s">
        <v>58</v>
      </c>
      <c r="E7000" t="str">
        <f t="shared" si="109"/>
        <v>2022/06</v>
      </c>
      <c r="F7000">
        <v>46335041.449973702</v>
      </c>
      <c r="G7000">
        <v>-0.10634834252344091</v>
      </c>
      <c r="H7000" t="s">
        <v>13</v>
      </c>
      <c r="I7000">
        <v>2022</v>
      </c>
      <c r="J7000" t="s">
        <v>802</v>
      </c>
      <c r="K7000">
        <v>31283678.554584607</v>
      </c>
      <c r="L7000">
        <v>0.67516241651279163</v>
      </c>
      <c r="M7000" t="s">
        <v>15</v>
      </c>
    </row>
    <row r="7001" spans="1:13" x14ac:dyDescent="0.3">
      <c r="A7001">
        <v>23</v>
      </c>
      <c r="B7001" t="s">
        <v>798</v>
      </c>
      <c r="C7001" s="1">
        <v>44682</v>
      </c>
      <c r="D7001" t="s">
        <v>59</v>
      </c>
      <c r="E7001" t="str">
        <f t="shared" si="109"/>
        <v>2022/05</v>
      </c>
      <c r="F7001">
        <v>51534261.1812158</v>
      </c>
      <c r="G7001">
        <v>-1.9414471570744069E-2</v>
      </c>
      <c r="H7001" t="s">
        <v>13</v>
      </c>
      <c r="I7001">
        <v>2022</v>
      </c>
      <c r="J7001" t="s">
        <v>802</v>
      </c>
      <c r="K7001">
        <v>31283678.554584607</v>
      </c>
      <c r="L7001">
        <v>0.60704622201875058</v>
      </c>
      <c r="M7001" t="s">
        <v>15</v>
      </c>
    </row>
    <row r="7002" spans="1:13" x14ac:dyDescent="0.3">
      <c r="A7002">
        <v>23</v>
      </c>
      <c r="B7002" t="s">
        <v>798</v>
      </c>
      <c r="C7002" s="1">
        <v>44652</v>
      </c>
      <c r="D7002" t="s">
        <v>60</v>
      </c>
      <c r="E7002" t="str">
        <f t="shared" si="109"/>
        <v>2022/04</v>
      </c>
      <c r="F7002">
        <v>52544546.979268901</v>
      </c>
      <c r="G7002">
        <v>1.8710621529629618E-2</v>
      </c>
      <c r="H7002" t="s">
        <v>13</v>
      </c>
      <c r="I7002">
        <v>2022</v>
      </c>
      <c r="J7002" t="s">
        <v>802</v>
      </c>
      <c r="K7002">
        <v>31283678.554584607</v>
      </c>
      <c r="L7002">
        <v>0.59537440806040964</v>
      </c>
      <c r="M7002" t="s">
        <v>15</v>
      </c>
    </row>
    <row r="7003" spans="1:13" x14ac:dyDescent="0.3">
      <c r="A7003">
        <v>23</v>
      </c>
      <c r="B7003" t="s">
        <v>798</v>
      </c>
      <c r="C7003" s="1">
        <v>44621</v>
      </c>
      <c r="D7003" t="s">
        <v>61</v>
      </c>
      <c r="E7003" t="str">
        <f t="shared" si="109"/>
        <v>2022/03</v>
      </c>
      <c r="F7003">
        <v>51570546.3412247</v>
      </c>
      <c r="G7003">
        <v>3.6131640949932646E-2</v>
      </c>
      <c r="H7003" t="s">
        <v>13</v>
      </c>
      <c r="I7003">
        <v>2022</v>
      </c>
      <c r="J7003" t="s">
        <v>802</v>
      </c>
      <c r="K7003">
        <v>31283678.554584607</v>
      </c>
      <c r="L7003">
        <v>0.60661910284198239</v>
      </c>
      <c r="M7003" t="s">
        <v>15</v>
      </c>
    </row>
    <row r="7004" spans="1:13" x14ac:dyDescent="0.3">
      <c r="A7004">
        <v>23</v>
      </c>
      <c r="B7004" t="s">
        <v>798</v>
      </c>
      <c r="C7004" s="1">
        <v>44593</v>
      </c>
      <c r="D7004" t="s">
        <v>62</v>
      </c>
      <c r="E7004" t="str">
        <f t="shared" si="109"/>
        <v>2022/02</v>
      </c>
      <c r="F7004">
        <v>49740478.642821603</v>
      </c>
      <c r="G7004">
        <v>4.6339478025642089E-2</v>
      </c>
      <c r="H7004" t="s">
        <v>13</v>
      </c>
      <c r="I7004">
        <v>2022</v>
      </c>
      <c r="J7004" t="s">
        <v>802</v>
      </c>
      <c r="K7004">
        <v>31283678.554584607</v>
      </c>
      <c r="L7004">
        <v>0.62893802810438726</v>
      </c>
      <c r="M7004" t="s">
        <v>15</v>
      </c>
    </row>
    <row r="7005" spans="1:13" x14ac:dyDescent="0.3">
      <c r="A7005">
        <v>23</v>
      </c>
      <c r="B7005" t="s">
        <v>798</v>
      </c>
      <c r="C7005" s="1">
        <v>44562</v>
      </c>
      <c r="D7005" t="s">
        <v>63</v>
      </c>
      <c r="E7005" t="str">
        <f t="shared" si="109"/>
        <v>2022/01</v>
      </c>
      <c r="F7005">
        <v>47488120.4132846</v>
      </c>
      <c r="G7005">
        <v>-8.1062705457776357E-2</v>
      </c>
      <c r="H7005" t="s">
        <v>13</v>
      </c>
      <c r="I7005">
        <v>2022</v>
      </c>
      <c r="J7005" t="s">
        <v>802</v>
      </c>
      <c r="K7005">
        <v>31283678.554584607</v>
      </c>
      <c r="L7005">
        <v>0.65876851478487097</v>
      </c>
      <c r="M7005" t="s">
        <v>15</v>
      </c>
    </row>
    <row r="7006" spans="1:13" x14ac:dyDescent="0.3">
      <c r="A7006">
        <v>23</v>
      </c>
      <c r="B7006" t="s">
        <v>798</v>
      </c>
      <c r="C7006" s="1">
        <v>44531</v>
      </c>
      <c r="D7006" t="s">
        <v>64</v>
      </c>
      <c r="E7006" t="str">
        <f t="shared" si="109"/>
        <v>2021/12</v>
      </c>
      <c r="F7006">
        <v>51497964.8110395</v>
      </c>
      <c r="G7006">
        <v>5.1503956802713247E-2</v>
      </c>
      <c r="H7006" t="s">
        <v>13</v>
      </c>
      <c r="I7006">
        <v>2021</v>
      </c>
      <c r="J7006" t="s">
        <v>803</v>
      </c>
      <c r="K7006">
        <v>27307671.631444309</v>
      </c>
      <c r="L7006">
        <v>0.530267006310712</v>
      </c>
      <c r="M7006" t="s">
        <v>15</v>
      </c>
    </row>
    <row r="7007" spans="1:13" x14ac:dyDescent="0.3">
      <c r="A7007">
        <v>23</v>
      </c>
      <c r="B7007" t="s">
        <v>798</v>
      </c>
      <c r="C7007" s="1">
        <v>44501</v>
      </c>
      <c r="D7007" t="s">
        <v>66</v>
      </c>
      <c r="E7007" t="str">
        <f t="shared" si="109"/>
        <v>2021/11</v>
      </c>
      <c r="F7007">
        <v>48912761.404620297</v>
      </c>
      <c r="G7007">
        <v>7.3362775594374596E-2</v>
      </c>
      <c r="H7007" t="s">
        <v>13</v>
      </c>
      <c r="I7007">
        <v>2021</v>
      </c>
      <c r="J7007" t="s">
        <v>803</v>
      </c>
      <c r="K7007">
        <v>27307671.631444309</v>
      </c>
      <c r="L7007">
        <v>0.55829339516424903</v>
      </c>
      <c r="M7007" t="s">
        <v>15</v>
      </c>
    </row>
    <row r="7008" spans="1:13" x14ac:dyDescent="0.3">
      <c r="A7008">
        <v>23</v>
      </c>
      <c r="B7008" t="s">
        <v>798</v>
      </c>
      <c r="C7008" s="1">
        <v>44470</v>
      </c>
      <c r="D7008" t="s">
        <v>67</v>
      </c>
      <c r="E7008" t="str">
        <f t="shared" si="109"/>
        <v>2021/10</v>
      </c>
      <c r="F7008">
        <v>45452851.424098499</v>
      </c>
      <c r="G7008">
        <v>5.5868241083666524E-2</v>
      </c>
      <c r="H7008" t="s">
        <v>13</v>
      </c>
      <c r="I7008">
        <v>2021</v>
      </c>
      <c r="J7008" t="s">
        <v>803</v>
      </c>
      <c r="K7008">
        <v>27307671.631444309</v>
      </c>
      <c r="L7008">
        <v>0.60079116657940068</v>
      </c>
      <c r="M7008" t="s">
        <v>15</v>
      </c>
    </row>
    <row r="7009" spans="1:13" x14ac:dyDescent="0.3">
      <c r="A7009">
        <v>23</v>
      </c>
      <c r="B7009" t="s">
        <v>798</v>
      </c>
      <c r="C7009" s="1">
        <v>44440</v>
      </c>
      <c r="D7009" t="s">
        <v>68</v>
      </c>
      <c r="E7009" t="str">
        <f t="shared" si="109"/>
        <v>2021/09</v>
      </c>
      <c r="F7009">
        <v>42983112.894586399</v>
      </c>
      <c r="G7009">
        <v>-6.2107449891353667E-2</v>
      </c>
      <c r="H7009" t="s">
        <v>13</v>
      </c>
      <c r="I7009">
        <v>2021</v>
      </c>
      <c r="J7009" t="s">
        <v>803</v>
      </c>
      <c r="K7009">
        <v>27307671.631444309</v>
      </c>
      <c r="L7009">
        <v>0.63531163269665447</v>
      </c>
      <c r="M7009" t="s">
        <v>15</v>
      </c>
    </row>
    <row r="7010" spans="1:13" x14ac:dyDescent="0.3">
      <c r="A7010">
        <v>23</v>
      </c>
      <c r="B7010" t="s">
        <v>798</v>
      </c>
      <c r="C7010" s="1">
        <v>44409</v>
      </c>
      <c r="D7010" t="s">
        <v>69</v>
      </c>
      <c r="E7010" t="str">
        <f t="shared" si="109"/>
        <v>2021/08</v>
      </c>
      <c r="F7010">
        <v>45737327.785915099</v>
      </c>
      <c r="G7010">
        <v>3.5555632445864842E-2</v>
      </c>
      <c r="H7010" t="s">
        <v>13</v>
      </c>
      <c r="I7010">
        <v>2021</v>
      </c>
      <c r="J7010" t="s">
        <v>803</v>
      </c>
      <c r="K7010">
        <v>27307671.631444309</v>
      </c>
      <c r="L7010">
        <v>0.59705437447645904</v>
      </c>
      <c r="M7010" t="s">
        <v>15</v>
      </c>
    </row>
    <row r="7011" spans="1:13" x14ac:dyDescent="0.3">
      <c r="A7011">
        <v>23</v>
      </c>
      <c r="B7011" t="s">
        <v>798</v>
      </c>
      <c r="C7011" s="1">
        <v>44378</v>
      </c>
      <c r="D7011" t="s">
        <v>70</v>
      </c>
      <c r="E7011" t="str">
        <f t="shared" si="109"/>
        <v>2021/07</v>
      </c>
      <c r="F7011">
        <v>44139679.182496801</v>
      </c>
      <c r="G7011">
        <v>3.5943162700724112E-3</v>
      </c>
      <c r="H7011" t="s">
        <v>13</v>
      </c>
      <c r="I7011">
        <v>2021</v>
      </c>
      <c r="J7011" t="s">
        <v>803</v>
      </c>
      <c r="K7011">
        <v>27307671.631444309</v>
      </c>
      <c r="L7011">
        <v>0.61866493226060704</v>
      </c>
      <c r="M7011" t="s">
        <v>15</v>
      </c>
    </row>
    <row r="7012" spans="1:13" x14ac:dyDescent="0.3">
      <c r="A7012">
        <v>23</v>
      </c>
      <c r="B7012" t="s">
        <v>798</v>
      </c>
      <c r="C7012" s="1">
        <v>44348</v>
      </c>
      <c r="D7012" t="s">
        <v>71</v>
      </c>
      <c r="E7012" t="str">
        <f t="shared" si="109"/>
        <v>2021/06</v>
      </c>
      <c r="F7012">
        <v>43981311.996828303</v>
      </c>
      <c r="G7012">
        <v>-1.9753694539375647E-2</v>
      </c>
      <c r="H7012" t="s">
        <v>13</v>
      </c>
      <c r="I7012">
        <v>2021</v>
      </c>
      <c r="J7012" t="s">
        <v>803</v>
      </c>
      <c r="K7012">
        <v>27307671.631444309</v>
      </c>
      <c r="L7012">
        <v>0.62089261078463487</v>
      </c>
      <c r="M7012" t="s">
        <v>15</v>
      </c>
    </row>
    <row r="7013" spans="1:13" x14ac:dyDescent="0.3">
      <c r="A7013">
        <v>23</v>
      </c>
      <c r="B7013" t="s">
        <v>798</v>
      </c>
      <c r="C7013" s="1">
        <v>44317</v>
      </c>
      <c r="D7013" t="s">
        <v>72</v>
      </c>
      <c r="E7013" t="str">
        <f t="shared" si="109"/>
        <v>2021/05</v>
      </c>
      <c r="F7013">
        <v>44858743.121091098</v>
      </c>
      <c r="G7013">
        <v>3.0969976874675099E-2</v>
      </c>
      <c r="H7013" t="s">
        <v>13</v>
      </c>
      <c r="I7013">
        <v>2021</v>
      </c>
      <c r="J7013" t="s">
        <v>803</v>
      </c>
      <c r="K7013">
        <v>27307671.631444309</v>
      </c>
      <c r="L7013">
        <v>0.60874803285795021</v>
      </c>
      <c r="M7013" t="s">
        <v>15</v>
      </c>
    </row>
    <row r="7014" spans="1:13" x14ac:dyDescent="0.3">
      <c r="A7014">
        <v>23</v>
      </c>
      <c r="B7014" t="s">
        <v>798</v>
      </c>
      <c r="C7014" s="1">
        <v>44287</v>
      </c>
      <c r="D7014" t="s">
        <v>73</v>
      </c>
      <c r="E7014" t="str">
        <f t="shared" si="109"/>
        <v>2021/04</v>
      </c>
      <c r="F7014">
        <v>43490761.403769299</v>
      </c>
      <c r="G7014">
        <v>5.4225288032674686E-2</v>
      </c>
      <c r="H7014" t="s">
        <v>13</v>
      </c>
      <c r="I7014">
        <v>2021</v>
      </c>
      <c r="J7014" t="s">
        <v>803</v>
      </c>
      <c r="K7014">
        <v>27307671.631444309</v>
      </c>
      <c r="L7014">
        <v>0.62789591973153136</v>
      </c>
      <c r="M7014" t="s">
        <v>15</v>
      </c>
    </row>
    <row r="7015" spans="1:13" x14ac:dyDescent="0.3">
      <c r="A7015">
        <v>23</v>
      </c>
      <c r="B7015" t="s">
        <v>798</v>
      </c>
      <c r="C7015" s="1">
        <v>44256</v>
      </c>
      <c r="D7015" t="s">
        <v>74</v>
      </c>
      <c r="E7015" t="str">
        <f t="shared" si="109"/>
        <v>2021/03</v>
      </c>
      <c r="F7015">
        <v>41195261.845138602</v>
      </c>
      <c r="G7015">
        <v>6.8995171159939292E-2</v>
      </c>
      <c r="H7015" t="s">
        <v>13</v>
      </c>
      <c r="I7015">
        <v>2021</v>
      </c>
      <c r="J7015" t="s">
        <v>803</v>
      </c>
      <c r="K7015">
        <v>27307671.631444309</v>
      </c>
      <c r="L7015">
        <v>0.66288379799840624</v>
      </c>
      <c r="M7015" t="s">
        <v>15</v>
      </c>
    </row>
    <row r="7016" spans="1:13" x14ac:dyDescent="0.3">
      <c r="A7016">
        <v>23</v>
      </c>
      <c r="B7016" t="s">
        <v>798</v>
      </c>
      <c r="C7016" s="1">
        <v>44228</v>
      </c>
      <c r="D7016" t="s">
        <v>75</v>
      </c>
      <c r="E7016" t="str">
        <f t="shared" si="109"/>
        <v>2021/02</v>
      </c>
      <c r="F7016">
        <v>38448822.635642201</v>
      </c>
      <c r="G7016">
        <v>-5.2655027585485875E-2</v>
      </c>
      <c r="H7016" t="s">
        <v>13</v>
      </c>
      <c r="I7016">
        <v>2021</v>
      </c>
      <c r="J7016" t="s">
        <v>803</v>
      </c>
      <c r="K7016">
        <v>27307671.631444309</v>
      </c>
      <c r="L7016">
        <v>0.71023427401727501</v>
      </c>
      <c r="M7016" t="s">
        <v>15</v>
      </c>
    </row>
    <row r="7017" spans="1:13" x14ac:dyDescent="0.3">
      <c r="A7017">
        <v>23</v>
      </c>
      <c r="B7017" t="s">
        <v>798</v>
      </c>
      <c r="C7017" s="1">
        <v>44197</v>
      </c>
      <c r="D7017" t="s">
        <v>76</v>
      </c>
      <c r="E7017" t="str">
        <f t="shared" si="109"/>
        <v>2021/01</v>
      </c>
      <c r="F7017">
        <v>40527595.092833497</v>
      </c>
      <c r="G7017">
        <v>-8.3116501418749392E-3</v>
      </c>
      <c r="H7017" t="s">
        <v>13</v>
      </c>
      <c r="I7017">
        <v>2021</v>
      </c>
      <c r="J7017" t="s">
        <v>803</v>
      </c>
      <c r="K7017">
        <v>27307671.631444309</v>
      </c>
      <c r="L7017">
        <v>0.67380439349763266</v>
      </c>
      <c r="M7017" t="s">
        <v>15</v>
      </c>
    </row>
    <row r="7018" spans="1:13" x14ac:dyDescent="0.3">
      <c r="A7018">
        <v>23</v>
      </c>
      <c r="B7018" t="s">
        <v>798</v>
      </c>
      <c r="C7018" s="1">
        <v>44166</v>
      </c>
      <c r="D7018" t="s">
        <v>77</v>
      </c>
      <c r="E7018" t="str">
        <f t="shared" si="109"/>
        <v>2020/12</v>
      </c>
      <c r="F7018">
        <v>40865850.065514199</v>
      </c>
      <c r="G7018">
        <v>1.9377215860553274E-2</v>
      </c>
      <c r="H7018" t="s">
        <v>13</v>
      </c>
      <c r="I7018">
        <v>2020</v>
      </c>
      <c r="J7018" t="s">
        <v>804</v>
      </c>
      <c r="K7018">
        <v>24179986.437172543</v>
      </c>
      <c r="L7018">
        <v>0.59169175236556515</v>
      </c>
      <c r="M7018" t="s">
        <v>15</v>
      </c>
    </row>
    <row r="7019" spans="1:13" x14ac:dyDescent="0.3">
      <c r="A7019">
        <v>23</v>
      </c>
      <c r="B7019" t="s">
        <v>798</v>
      </c>
      <c r="C7019" s="1">
        <v>44136</v>
      </c>
      <c r="D7019" t="s">
        <v>79</v>
      </c>
      <c r="E7019" t="str">
        <f t="shared" si="109"/>
        <v>2020/11</v>
      </c>
      <c r="F7019">
        <v>40081606.435126901</v>
      </c>
      <c r="G7019">
        <v>-7.9932297510099684E-2</v>
      </c>
      <c r="H7019" t="s">
        <v>13</v>
      </c>
      <c r="I7019">
        <v>2020</v>
      </c>
      <c r="J7019" t="s">
        <v>804</v>
      </c>
      <c r="K7019">
        <v>24179986.437172543</v>
      </c>
      <c r="L7019">
        <v>0.60326889533004291</v>
      </c>
      <c r="M7019" t="s">
        <v>15</v>
      </c>
    </row>
    <row r="7020" spans="1:13" x14ac:dyDescent="0.3">
      <c r="A7020">
        <v>23</v>
      </c>
      <c r="B7020" t="s">
        <v>798</v>
      </c>
      <c r="C7020" s="1">
        <v>44105</v>
      </c>
      <c r="D7020" t="s">
        <v>80</v>
      </c>
      <c r="E7020" t="str">
        <f t="shared" si="109"/>
        <v>2020/10</v>
      </c>
      <c r="F7020">
        <v>43416946.367931597</v>
      </c>
      <c r="G7020">
        <v>3.231081456669721E-2</v>
      </c>
      <c r="H7020" t="s">
        <v>13</v>
      </c>
      <c r="I7020">
        <v>2020</v>
      </c>
      <c r="J7020" t="s">
        <v>804</v>
      </c>
      <c r="K7020">
        <v>24179986.437172543</v>
      </c>
      <c r="L7020">
        <v>0.55692508248420347</v>
      </c>
      <c r="M7020" t="s">
        <v>15</v>
      </c>
    </row>
    <row r="7021" spans="1:13" x14ac:dyDescent="0.3">
      <c r="A7021">
        <v>23</v>
      </c>
      <c r="B7021" t="s">
        <v>798</v>
      </c>
      <c r="C7021" s="1">
        <v>44075</v>
      </c>
      <c r="D7021" t="s">
        <v>81</v>
      </c>
      <c r="E7021" t="str">
        <f t="shared" si="109"/>
        <v>2020/09</v>
      </c>
      <c r="F7021">
        <v>42036530.7343411</v>
      </c>
      <c r="G7021">
        <v>5.3827984205491675E-2</v>
      </c>
      <c r="H7021" t="s">
        <v>13</v>
      </c>
      <c r="I7021">
        <v>2020</v>
      </c>
      <c r="J7021" t="s">
        <v>804</v>
      </c>
      <c r="K7021">
        <v>24179986.437172543</v>
      </c>
      <c r="L7021">
        <v>0.57521365380942513</v>
      </c>
      <c r="M7021" t="s">
        <v>15</v>
      </c>
    </row>
    <row r="7022" spans="1:13" x14ac:dyDescent="0.3">
      <c r="A7022">
        <v>23</v>
      </c>
      <c r="B7022" t="s">
        <v>798</v>
      </c>
      <c r="C7022" s="1">
        <v>44044</v>
      </c>
      <c r="D7022" t="s">
        <v>82</v>
      </c>
      <c r="E7022" t="str">
        <f t="shared" si="109"/>
        <v>2020/08</v>
      </c>
      <c r="F7022">
        <v>39833610.284492403</v>
      </c>
      <c r="G7022">
        <v>-6.3926365944094912E-2</v>
      </c>
      <c r="H7022" t="s">
        <v>13</v>
      </c>
      <c r="I7022">
        <v>2020</v>
      </c>
      <c r="J7022" t="s">
        <v>804</v>
      </c>
      <c r="K7022">
        <v>24179986.437172543</v>
      </c>
      <c r="L7022">
        <v>0.60702472772311167</v>
      </c>
      <c r="M7022" t="s">
        <v>15</v>
      </c>
    </row>
    <row r="7023" spans="1:13" x14ac:dyDescent="0.3">
      <c r="A7023">
        <v>23</v>
      </c>
      <c r="B7023" t="s">
        <v>798</v>
      </c>
      <c r="C7023" s="1">
        <v>44013</v>
      </c>
      <c r="D7023" t="s">
        <v>83</v>
      </c>
      <c r="E7023" t="str">
        <f t="shared" si="109"/>
        <v>2020/07</v>
      </c>
      <c r="F7023">
        <v>42463182.288066998</v>
      </c>
      <c r="G7023">
        <v>-9.2913710638909325E-2</v>
      </c>
      <c r="H7023" t="s">
        <v>13</v>
      </c>
      <c r="I7023">
        <v>2020</v>
      </c>
      <c r="J7023" t="s">
        <v>804</v>
      </c>
      <c r="K7023">
        <v>24179986.437172543</v>
      </c>
      <c r="L7023">
        <v>0.56943415764596617</v>
      </c>
      <c r="M7023" t="s">
        <v>15</v>
      </c>
    </row>
    <row r="7024" spans="1:13" x14ac:dyDescent="0.3">
      <c r="A7024">
        <v>23</v>
      </c>
      <c r="B7024" t="s">
        <v>798</v>
      </c>
      <c r="C7024" s="1">
        <v>43983</v>
      </c>
      <c r="D7024" t="s">
        <v>84</v>
      </c>
      <c r="E7024" t="str">
        <f t="shared" si="109"/>
        <v>2020/06</v>
      </c>
      <c r="F7024">
        <v>46597696.659909002</v>
      </c>
      <c r="G7024">
        <v>6.6061750245000495E-2</v>
      </c>
      <c r="H7024" t="s">
        <v>13</v>
      </c>
      <c r="I7024">
        <v>2020</v>
      </c>
      <c r="J7024" t="s">
        <v>804</v>
      </c>
      <c r="K7024">
        <v>24179986.437172543</v>
      </c>
      <c r="L7024">
        <v>0.5189094777291029</v>
      </c>
      <c r="M7024" t="s">
        <v>15</v>
      </c>
    </row>
    <row r="7025" spans="1:13" x14ac:dyDescent="0.3">
      <c r="A7025">
        <v>23</v>
      </c>
      <c r="B7025" t="s">
        <v>798</v>
      </c>
      <c r="C7025" s="1">
        <v>43952</v>
      </c>
      <c r="D7025" t="s">
        <v>85</v>
      </c>
      <c r="E7025" t="str">
        <f t="shared" si="109"/>
        <v>2020/05</v>
      </c>
      <c r="F7025">
        <v>43618848.490495302</v>
      </c>
      <c r="G7025">
        <v>-8.3296386745857192E-3</v>
      </c>
      <c r="H7025" t="s">
        <v>13</v>
      </c>
      <c r="I7025">
        <v>2020</v>
      </c>
      <c r="J7025" t="s">
        <v>804</v>
      </c>
      <c r="K7025">
        <v>24179986.437172543</v>
      </c>
      <c r="L7025">
        <v>0.55434719791929965</v>
      </c>
      <c r="M7025" t="s">
        <v>15</v>
      </c>
    </row>
    <row r="7026" spans="1:13" x14ac:dyDescent="0.3">
      <c r="A7026">
        <v>23</v>
      </c>
      <c r="B7026" t="s">
        <v>798</v>
      </c>
      <c r="C7026" s="1">
        <v>43922</v>
      </c>
      <c r="D7026" t="s">
        <v>86</v>
      </c>
      <c r="E7026" t="str">
        <f t="shared" si="109"/>
        <v>2020/04</v>
      </c>
      <c r="F7026">
        <v>43983695.148733102</v>
      </c>
      <c r="G7026">
        <v>-1.3182136160955486E-2</v>
      </c>
      <c r="H7026" t="s">
        <v>13</v>
      </c>
      <c r="I7026">
        <v>2020</v>
      </c>
      <c r="J7026" t="s">
        <v>804</v>
      </c>
      <c r="K7026">
        <v>24179986.437172543</v>
      </c>
      <c r="L7026">
        <v>0.54974886387800503</v>
      </c>
      <c r="M7026" t="s">
        <v>15</v>
      </c>
    </row>
    <row r="7027" spans="1:13" x14ac:dyDescent="0.3">
      <c r="A7027">
        <v>23</v>
      </c>
      <c r="B7027" t="s">
        <v>798</v>
      </c>
      <c r="C7027" s="1">
        <v>43891</v>
      </c>
      <c r="D7027" t="s">
        <v>87</v>
      </c>
      <c r="E7027" t="str">
        <f t="shared" si="109"/>
        <v>2020/03</v>
      </c>
      <c r="F7027">
        <v>44567332.549419001</v>
      </c>
      <c r="G7027">
        <v>-3.7522102301067568E-2</v>
      </c>
      <c r="H7027" t="s">
        <v>13</v>
      </c>
      <c r="I7027">
        <v>2020</v>
      </c>
      <c r="J7027" t="s">
        <v>804</v>
      </c>
      <c r="K7027">
        <v>24179986.437172543</v>
      </c>
      <c r="L7027">
        <v>0.54254955488664902</v>
      </c>
      <c r="M7027" t="s">
        <v>15</v>
      </c>
    </row>
    <row r="7028" spans="1:13" x14ac:dyDescent="0.3">
      <c r="A7028">
        <v>23</v>
      </c>
      <c r="B7028" t="s">
        <v>798</v>
      </c>
      <c r="C7028" s="1">
        <v>43862</v>
      </c>
      <c r="D7028" t="s">
        <v>88</v>
      </c>
      <c r="E7028" t="str">
        <f t="shared" si="109"/>
        <v>2020/02</v>
      </c>
      <c r="F7028">
        <v>46271362.023014396</v>
      </c>
      <c r="G7028">
        <v>-2.3129777510678688E-2</v>
      </c>
      <c r="H7028" t="s">
        <v>13</v>
      </c>
      <c r="I7028">
        <v>2020</v>
      </c>
      <c r="J7028" t="s">
        <v>804</v>
      </c>
      <c r="K7028">
        <v>24179986.437172543</v>
      </c>
      <c r="L7028">
        <v>0.5225691524953584</v>
      </c>
      <c r="M7028" t="s">
        <v>15</v>
      </c>
    </row>
    <row r="7029" spans="1:13" x14ac:dyDescent="0.3">
      <c r="A7029">
        <v>23</v>
      </c>
      <c r="B7029" t="s">
        <v>798</v>
      </c>
      <c r="C7029" s="1">
        <v>43831</v>
      </c>
      <c r="D7029" t="s">
        <v>89</v>
      </c>
      <c r="E7029" t="str">
        <f t="shared" si="109"/>
        <v>2020/01</v>
      </c>
      <c r="F7029">
        <v>47354081.593499899</v>
      </c>
      <c r="G7029">
        <v>9.3410912400690826E-2</v>
      </c>
      <c r="H7029" t="s">
        <v>13</v>
      </c>
      <c r="I7029">
        <v>2020</v>
      </c>
      <c r="J7029" t="s">
        <v>804</v>
      </c>
      <c r="K7029">
        <v>24179986.437172543</v>
      </c>
      <c r="L7029">
        <v>0.51062095649409933</v>
      </c>
      <c r="M7029" t="s">
        <v>15</v>
      </c>
    </row>
    <row r="7030" spans="1:13" x14ac:dyDescent="0.3">
      <c r="A7030">
        <v>23</v>
      </c>
      <c r="B7030" t="s">
        <v>798</v>
      </c>
      <c r="C7030" s="1">
        <v>43800</v>
      </c>
      <c r="D7030" t="s">
        <v>90</v>
      </c>
      <c r="E7030" t="str">
        <f t="shared" si="109"/>
        <v>2019/12</v>
      </c>
      <c r="F7030">
        <v>43131004.654011302</v>
      </c>
      <c r="G7030">
        <v>5.9619856984139227E-2</v>
      </c>
      <c r="H7030" t="s">
        <v>13</v>
      </c>
      <c r="I7030">
        <v>2019</v>
      </c>
      <c r="J7030" t="s">
        <v>805</v>
      </c>
      <c r="K7030">
        <v>25358615.142866388</v>
      </c>
      <c r="L7030">
        <v>0.58794399403140185</v>
      </c>
      <c r="M7030" t="s">
        <v>15</v>
      </c>
    </row>
    <row r="7031" spans="1:13" x14ac:dyDescent="0.3">
      <c r="A7031">
        <v>23</v>
      </c>
      <c r="B7031" t="s">
        <v>798</v>
      </c>
      <c r="C7031" s="1">
        <v>43770</v>
      </c>
      <c r="D7031" t="s">
        <v>92</v>
      </c>
      <c r="E7031" t="str">
        <f t="shared" si="109"/>
        <v>2019/11</v>
      </c>
      <c r="F7031">
        <v>40634694.540674597</v>
      </c>
      <c r="G7031">
        <v>-1.2949002497628322E-2</v>
      </c>
      <c r="H7031" t="s">
        <v>13</v>
      </c>
      <c r="I7031">
        <v>2019</v>
      </c>
      <c r="J7031" t="s">
        <v>805</v>
      </c>
      <c r="K7031">
        <v>25358615.142866388</v>
      </c>
      <c r="L7031">
        <v>0.62406314184256684</v>
      </c>
      <c r="M7031" t="s">
        <v>15</v>
      </c>
    </row>
    <row r="7032" spans="1:13" x14ac:dyDescent="0.3">
      <c r="A7032">
        <v>23</v>
      </c>
      <c r="B7032" t="s">
        <v>798</v>
      </c>
      <c r="C7032" s="1">
        <v>43739</v>
      </c>
      <c r="D7032" t="s">
        <v>93</v>
      </c>
      <c r="E7032" t="str">
        <f t="shared" si="109"/>
        <v>2019/10</v>
      </c>
      <c r="F7032">
        <v>41164294.799194202</v>
      </c>
      <c r="G7032">
        <v>2.1804171299443967E-2</v>
      </c>
      <c r="H7032" t="s">
        <v>13</v>
      </c>
      <c r="I7032">
        <v>2019</v>
      </c>
      <c r="J7032" t="s">
        <v>805</v>
      </c>
      <c r="K7032">
        <v>25358615.142866388</v>
      </c>
      <c r="L7032">
        <v>0.6160342419703686</v>
      </c>
      <c r="M7032" t="s">
        <v>15</v>
      </c>
    </row>
    <row r="7033" spans="1:13" x14ac:dyDescent="0.3">
      <c r="A7033">
        <v>23</v>
      </c>
      <c r="B7033" t="s">
        <v>798</v>
      </c>
      <c r="C7033" s="1">
        <v>43709</v>
      </c>
      <c r="D7033" t="s">
        <v>94</v>
      </c>
      <c r="E7033" t="str">
        <f t="shared" si="109"/>
        <v>2019/09</v>
      </c>
      <c r="F7033">
        <v>40276455.933881499</v>
      </c>
      <c r="G7033">
        <v>2.6918449016224869E-2</v>
      </c>
      <c r="H7033" t="s">
        <v>13</v>
      </c>
      <c r="I7033">
        <v>2019</v>
      </c>
      <c r="J7033" t="s">
        <v>805</v>
      </c>
      <c r="K7033">
        <v>25358615.142866388</v>
      </c>
      <c r="L7033">
        <v>0.62961386633658911</v>
      </c>
      <c r="M7033" t="s">
        <v>15</v>
      </c>
    </row>
    <row r="7034" spans="1:13" x14ac:dyDescent="0.3">
      <c r="A7034">
        <v>23</v>
      </c>
      <c r="B7034" t="s">
        <v>798</v>
      </c>
      <c r="C7034" s="1">
        <v>43678</v>
      </c>
      <c r="D7034" t="s">
        <v>95</v>
      </c>
      <c r="E7034" t="str">
        <f t="shared" si="109"/>
        <v>2019/08</v>
      </c>
      <c r="F7034">
        <v>39206738.369717903</v>
      </c>
      <c r="G7034">
        <v>3.5672722677249587E-2</v>
      </c>
      <c r="H7034" t="s">
        <v>13</v>
      </c>
      <c r="I7034">
        <v>2019</v>
      </c>
      <c r="J7034" t="s">
        <v>805</v>
      </c>
      <c r="K7034">
        <v>25358615.142866388</v>
      </c>
      <c r="L7034">
        <v>0.64679226575125193</v>
      </c>
      <c r="M7034" t="s">
        <v>15</v>
      </c>
    </row>
    <row r="7035" spans="1:13" x14ac:dyDescent="0.3">
      <c r="A7035">
        <v>23</v>
      </c>
      <c r="B7035" t="s">
        <v>798</v>
      </c>
      <c r="C7035" s="1">
        <v>43647</v>
      </c>
      <c r="D7035" t="s">
        <v>96</v>
      </c>
      <c r="E7035" t="str">
        <f t="shared" si="109"/>
        <v>2019/07</v>
      </c>
      <c r="F7035">
        <v>37832779.3923105</v>
      </c>
      <c r="G7035">
        <v>1.094958964454402E-2</v>
      </c>
      <c r="H7035" t="s">
        <v>13</v>
      </c>
      <c r="I7035">
        <v>2019</v>
      </c>
      <c r="J7035" t="s">
        <v>805</v>
      </c>
      <c r="K7035">
        <v>25358615.142866388</v>
      </c>
      <c r="L7035">
        <v>0.67028157989419401</v>
      </c>
      <c r="M7035" t="s">
        <v>15</v>
      </c>
    </row>
    <row r="7036" spans="1:13" x14ac:dyDescent="0.3">
      <c r="A7036">
        <v>23</v>
      </c>
      <c r="B7036" t="s">
        <v>798</v>
      </c>
      <c r="C7036" s="1">
        <v>43617</v>
      </c>
      <c r="D7036" t="s">
        <v>97</v>
      </c>
      <c r="E7036" t="str">
        <f t="shared" si="109"/>
        <v>2019/06</v>
      </c>
      <c r="F7036">
        <v>37420785.680167101</v>
      </c>
      <c r="G7036">
        <v>5.2864616590390164E-2</v>
      </c>
      <c r="H7036" t="s">
        <v>13</v>
      </c>
      <c r="I7036">
        <v>2019</v>
      </c>
      <c r="J7036" t="s">
        <v>805</v>
      </c>
      <c r="K7036">
        <v>25358615.142866388</v>
      </c>
      <c r="L7036">
        <v>0.67766121640536192</v>
      </c>
      <c r="M7036" t="s">
        <v>15</v>
      </c>
    </row>
    <row r="7037" spans="1:13" x14ac:dyDescent="0.3">
      <c r="A7037">
        <v>23</v>
      </c>
      <c r="B7037" t="s">
        <v>798</v>
      </c>
      <c r="C7037" s="1">
        <v>43586</v>
      </c>
      <c r="D7037" t="s">
        <v>98</v>
      </c>
      <c r="E7037" t="str">
        <f t="shared" si="109"/>
        <v>2019/05</v>
      </c>
      <c r="F7037">
        <v>35493930.154475503</v>
      </c>
      <c r="G7037">
        <v>-5.3128032775530798E-2</v>
      </c>
      <c r="H7037" t="s">
        <v>13</v>
      </c>
      <c r="I7037">
        <v>2019</v>
      </c>
      <c r="J7037" t="s">
        <v>805</v>
      </c>
      <c r="K7037">
        <v>25358615.142866388</v>
      </c>
      <c r="L7037">
        <v>0.71444934478941802</v>
      </c>
      <c r="M7037" t="s">
        <v>15</v>
      </c>
    </row>
    <row r="7038" spans="1:13" x14ac:dyDescent="0.3">
      <c r="A7038">
        <v>23</v>
      </c>
      <c r="B7038" t="s">
        <v>798</v>
      </c>
      <c r="C7038" s="1">
        <v>43556</v>
      </c>
      <c r="D7038" t="s">
        <v>99</v>
      </c>
      <c r="E7038" t="str">
        <f t="shared" si="109"/>
        <v>2019/04</v>
      </c>
      <c r="F7038">
        <v>37430644.219168298</v>
      </c>
      <c r="G7038">
        <v>-1.6960871595244325E-2</v>
      </c>
      <c r="H7038" t="s">
        <v>13</v>
      </c>
      <c r="I7038">
        <v>2019</v>
      </c>
      <c r="J7038" t="s">
        <v>805</v>
      </c>
      <c r="K7038">
        <v>25358615.142866388</v>
      </c>
      <c r="L7038">
        <v>0.67748273298166206</v>
      </c>
      <c r="M7038" t="s">
        <v>33</v>
      </c>
    </row>
    <row r="7039" spans="1:13" x14ac:dyDescent="0.3">
      <c r="A7039">
        <v>23</v>
      </c>
      <c r="B7039" t="s">
        <v>798</v>
      </c>
      <c r="C7039" s="1">
        <v>43525</v>
      </c>
      <c r="D7039" t="s">
        <v>100</v>
      </c>
      <c r="E7039" t="str">
        <f t="shared" si="109"/>
        <v>2019/03</v>
      </c>
      <c r="F7039">
        <v>38070914.995831698</v>
      </c>
      <c r="G7039">
        <v>3.440221312340798E-3</v>
      </c>
      <c r="H7039" t="s">
        <v>13</v>
      </c>
      <c r="I7039">
        <v>2019</v>
      </c>
      <c r="J7039" t="s">
        <v>805</v>
      </c>
      <c r="K7039">
        <v>25358615.142866388</v>
      </c>
      <c r="L7039">
        <v>0.66608893286759319</v>
      </c>
      <c r="M7039" t="s">
        <v>15</v>
      </c>
    </row>
    <row r="7040" spans="1:13" x14ac:dyDescent="0.3">
      <c r="A7040">
        <v>23</v>
      </c>
      <c r="B7040" t="s">
        <v>798</v>
      </c>
      <c r="C7040" s="1">
        <v>43497</v>
      </c>
      <c r="D7040" t="s">
        <v>101</v>
      </c>
      <c r="E7040" t="str">
        <f t="shared" si="109"/>
        <v>2019/02</v>
      </c>
      <c r="F7040">
        <v>37940167.651533797</v>
      </c>
      <c r="G7040">
        <v>2.7144427169756648E-2</v>
      </c>
      <c r="H7040" t="s">
        <v>13</v>
      </c>
      <c r="I7040">
        <v>2019</v>
      </c>
      <c r="J7040" t="s">
        <v>805</v>
      </c>
      <c r="K7040">
        <v>25358615.142866388</v>
      </c>
      <c r="L7040">
        <v>0.6683843723563837</v>
      </c>
      <c r="M7040" t="s">
        <v>15</v>
      </c>
    </row>
    <row r="7041" spans="1:13" x14ac:dyDescent="0.3">
      <c r="A7041">
        <v>23</v>
      </c>
      <c r="B7041" t="s">
        <v>798</v>
      </c>
      <c r="C7041" s="1">
        <v>43466</v>
      </c>
      <c r="D7041" t="s">
        <v>102</v>
      </c>
      <c r="E7041" t="str">
        <f t="shared" si="109"/>
        <v>2019/01</v>
      </c>
      <c r="F7041">
        <v>36924155.4525479</v>
      </c>
      <c r="G7041">
        <v>0.11314767118084744</v>
      </c>
      <c r="H7041" t="s">
        <v>13</v>
      </c>
      <c r="I7041">
        <v>2019</v>
      </c>
      <c r="J7041" t="s">
        <v>805</v>
      </c>
      <c r="K7041">
        <v>25358615.142866388</v>
      </c>
      <c r="L7041">
        <v>0.68677576594691081</v>
      </c>
      <c r="M7041" t="s">
        <v>15</v>
      </c>
    </row>
    <row r="7042" spans="1:13" x14ac:dyDescent="0.3">
      <c r="A7042">
        <v>23</v>
      </c>
      <c r="B7042" t="s">
        <v>798</v>
      </c>
      <c r="C7042" s="1">
        <v>43435</v>
      </c>
      <c r="D7042" t="s">
        <v>103</v>
      </c>
      <c r="E7042" t="str">
        <f t="shared" si="109"/>
        <v>2018/12</v>
      </c>
      <c r="F7042">
        <v>32973964.1529002</v>
      </c>
      <c r="G7042">
        <v>-8.6079091155677148E-2</v>
      </c>
      <c r="H7042" t="s">
        <v>13</v>
      </c>
      <c r="I7042">
        <v>2018</v>
      </c>
      <c r="J7042" t="s">
        <v>806</v>
      </c>
      <c r="K7042">
        <v>26478388.397810332</v>
      </c>
      <c r="L7042">
        <v>0.80300895200316535</v>
      </c>
      <c r="M7042" t="s">
        <v>33</v>
      </c>
    </row>
    <row r="7043" spans="1:13" x14ac:dyDescent="0.3">
      <c r="A7043">
        <v>23</v>
      </c>
      <c r="B7043" t="s">
        <v>798</v>
      </c>
      <c r="C7043" s="1">
        <v>43405</v>
      </c>
      <c r="D7043" t="s">
        <v>105</v>
      </c>
      <c r="E7043" t="str">
        <f t="shared" ref="E7043:E7106" si="110">TEXT(C7043,"yyyy/mm")</f>
        <v>2018/11</v>
      </c>
      <c r="F7043">
        <v>35938077.074785002</v>
      </c>
      <c r="G7043">
        <v>4.467379686746647E-3</v>
      </c>
      <c r="H7043" t="s">
        <v>13</v>
      </c>
      <c r="I7043">
        <v>2018</v>
      </c>
      <c r="J7043" t="s">
        <v>806</v>
      </c>
      <c r="K7043">
        <v>26478388.397810332</v>
      </c>
      <c r="L7043">
        <v>0.73677810703979463</v>
      </c>
      <c r="M7043" t="s">
        <v>15</v>
      </c>
    </row>
    <row r="7044" spans="1:13" x14ac:dyDescent="0.3">
      <c r="A7044">
        <v>23</v>
      </c>
      <c r="B7044" t="s">
        <v>798</v>
      </c>
      <c r="C7044" s="1">
        <v>43374</v>
      </c>
      <c r="D7044" t="s">
        <v>106</v>
      </c>
      <c r="E7044" t="str">
        <f t="shared" si="110"/>
        <v>2018/10</v>
      </c>
      <c r="F7044">
        <v>35777886.122600503</v>
      </c>
      <c r="G7044">
        <v>4.6680292339547819E-2</v>
      </c>
      <c r="H7044" t="s">
        <v>13</v>
      </c>
      <c r="I7044">
        <v>2018</v>
      </c>
      <c r="J7044" t="s">
        <v>806</v>
      </c>
      <c r="K7044">
        <v>26478388.397810332</v>
      </c>
      <c r="L7044">
        <v>0.74007693766692995</v>
      </c>
      <c r="M7044" t="s">
        <v>33</v>
      </c>
    </row>
    <row r="7045" spans="1:13" x14ac:dyDescent="0.3">
      <c r="A7045">
        <v>23</v>
      </c>
      <c r="B7045" t="s">
        <v>798</v>
      </c>
      <c r="C7045" s="1">
        <v>43344</v>
      </c>
      <c r="D7045" t="s">
        <v>107</v>
      </c>
      <c r="E7045" t="str">
        <f t="shared" si="110"/>
        <v>2018/09</v>
      </c>
      <c r="F7045">
        <v>34146145.301320501</v>
      </c>
      <c r="G7045">
        <v>-2.320645711892709E-2</v>
      </c>
      <c r="H7045" t="s">
        <v>13</v>
      </c>
      <c r="I7045">
        <v>2018</v>
      </c>
      <c r="J7045" t="s">
        <v>806</v>
      </c>
      <c r="K7045">
        <v>26478388.397810332</v>
      </c>
      <c r="L7045">
        <v>0.77544297208816593</v>
      </c>
      <c r="M7045" t="s">
        <v>33</v>
      </c>
    </row>
    <row r="7046" spans="1:13" x14ac:dyDescent="0.3">
      <c r="A7046">
        <v>23</v>
      </c>
      <c r="B7046" t="s">
        <v>798</v>
      </c>
      <c r="C7046" s="1">
        <v>43313</v>
      </c>
      <c r="D7046" t="s">
        <v>108</v>
      </c>
      <c r="E7046" t="str">
        <f t="shared" si="110"/>
        <v>2018/08</v>
      </c>
      <c r="F7046">
        <v>34947822.423322797</v>
      </c>
      <c r="G7046">
        <v>7.3080854967638069E-3</v>
      </c>
      <c r="H7046" t="s">
        <v>13</v>
      </c>
      <c r="I7046">
        <v>2018</v>
      </c>
      <c r="J7046" t="s">
        <v>806</v>
      </c>
      <c r="K7046">
        <v>26478388.397810332</v>
      </c>
      <c r="L7046">
        <v>0.75765488553414706</v>
      </c>
      <c r="M7046" t="s">
        <v>33</v>
      </c>
    </row>
    <row r="7047" spans="1:13" x14ac:dyDescent="0.3">
      <c r="A7047">
        <v>23</v>
      </c>
      <c r="B7047" t="s">
        <v>798</v>
      </c>
      <c r="C7047" s="1">
        <v>43282</v>
      </c>
      <c r="D7047" t="s">
        <v>109</v>
      </c>
      <c r="E7047" t="str">
        <f t="shared" si="110"/>
        <v>2018/07</v>
      </c>
      <c r="F7047">
        <v>34693351.728490204</v>
      </c>
      <c r="G7047">
        <v>-2.9432524819282137E-2</v>
      </c>
      <c r="H7047" t="s">
        <v>13</v>
      </c>
      <c r="I7047">
        <v>2018</v>
      </c>
      <c r="J7047" t="s">
        <v>806</v>
      </c>
      <c r="K7047">
        <v>26478388.397810332</v>
      </c>
      <c r="L7047">
        <v>0.76321217405080699</v>
      </c>
      <c r="M7047" t="s">
        <v>33</v>
      </c>
    </row>
    <row r="7048" spans="1:13" x14ac:dyDescent="0.3">
      <c r="A7048">
        <v>23</v>
      </c>
      <c r="B7048" t="s">
        <v>798</v>
      </c>
      <c r="C7048" s="1">
        <v>43252</v>
      </c>
      <c r="D7048" t="s">
        <v>110</v>
      </c>
      <c r="E7048" t="str">
        <f t="shared" si="110"/>
        <v>2018/06</v>
      </c>
      <c r="F7048">
        <v>35729640.1486044</v>
      </c>
      <c r="G7048">
        <v>6.1758900060766286E-3</v>
      </c>
      <c r="H7048" t="s">
        <v>13</v>
      </c>
      <c r="I7048">
        <v>2018</v>
      </c>
      <c r="J7048" t="s">
        <v>806</v>
      </c>
      <c r="K7048">
        <v>26478388.397810332</v>
      </c>
      <c r="L7048">
        <v>0.7410762685457547</v>
      </c>
      <c r="M7048" t="s">
        <v>33</v>
      </c>
    </row>
    <row r="7049" spans="1:13" x14ac:dyDescent="0.3">
      <c r="A7049">
        <v>23</v>
      </c>
      <c r="B7049" t="s">
        <v>798</v>
      </c>
      <c r="C7049" s="1">
        <v>43221</v>
      </c>
      <c r="D7049" t="s">
        <v>111</v>
      </c>
      <c r="E7049" t="str">
        <f t="shared" si="110"/>
        <v>2018/05</v>
      </c>
      <c r="F7049">
        <v>35509657.813648298</v>
      </c>
      <c r="G7049">
        <v>-1.1214563333107013E-2</v>
      </c>
      <c r="H7049" t="s">
        <v>13</v>
      </c>
      <c r="I7049">
        <v>2018</v>
      </c>
      <c r="J7049" t="s">
        <v>806</v>
      </c>
      <c r="K7049">
        <v>26478388.397810332</v>
      </c>
      <c r="L7049">
        <v>0.74566723612958175</v>
      </c>
      <c r="M7049" t="s">
        <v>33</v>
      </c>
    </row>
    <row r="7050" spans="1:13" x14ac:dyDescent="0.3">
      <c r="A7050">
        <v>23</v>
      </c>
      <c r="B7050" t="s">
        <v>798</v>
      </c>
      <c r="C7050" s="1">
        <v>43191</v>
      </c>
      <c r="D7050" t="s">
        <v>112</v>
      </c>
      <c r="E7050" t="str">
        <f t="shared" si="110"/>
        <v>2018/04</v>
      </c>
      <c r="F7050">
        <v>35910124.452281103</v>
      </c>
      <c r="G7050">
        <v>4.9780868576701068E-2</v>
      </c>
      <c r="H7050" t="s">
        <v>13</v>
      </c>
      <c r="I7050">
        <v>2018</v>
      </c>
      <c r="J7050" t="s">
        <v>806</v>
      </c>
      <c r="K7050">
        <v>26478388.397810332</v>
      </c>
      <c r="L7050">
        <v>0.7373516188448731</v>
      </c>
      <c r="M7050" t="s">
        <v>33</v>
      </c>
    </row>
    <row r="7051" spans="1:13" x14ac:dyDescent="0.3">
      <c r="A7051">
        <v>23</v>
      </c>
      <c r="B7051" t="s">
        <v>798</v>
      </c>
      <c r="C7051" s="1">
        <v>43160</v>
      </c>
      <c r="D7051" t="s">
        <v>113</v>
      </c>
      <c r="E7051" t="str">
        <f t="shared" si="110"/>
        <v>2018/03</v>
      </c>
      <c r="F7051">
        <v>34166253.095914498</v>
      </c>
      <c r="G7051">
        <v>7.5898217162986267E-2</v>
      </c>
      <c r="H7051" t="s">
        <v>13</v>
      </c>
      <c r="I7051">
        <v>2018</v>
      </c>
      <c r="J7051" t="s">
        <v>806</v>
      </c>
      <c r="K7051">
        <v>26478388.397810332</v>
      </c>
      <c r="L7051">
        <v>0.77498660223226357</v>
      </c>
      <c r="M7051" t="s">
        <v>33</v>
      </c>
    </row>
    <row r="7052" spans="1:13" x14ac:dyDescent="0.3">
      <c r="A7052">
        <v>23</v>
      </c>
      <c r="B7052" t="s">
        <v>798</v>
      </c>
      <c r="C7052" s="1">
        <v>43132</v>
      </c>
      <c r="D7052" t="s">
        <v>114</v>
      </c>
      <c r="E7052" t="str">
        <f t="shared" si="110"/>
        <v>2018/02</v>
      </c>
      <c r="F7052">
        <v>31669060.289468899</v>
      </c>
      <c r="G7052">
        <v>-8.5922951362299368E-2</v>
      </c>
      <c r="H7052" t="s">
        <v>13</v>
      </c>
      <c r="I7052">
        <v>2018</v>
      </c>
      <c r="J7052" t="s">
        <v>806</v>
      </c>
      <c r="K7052">
        <v>26478388.397810332</v>
      </c>
      <c r="L7052">
        <v>0.83609643468377082</v>
      </c>
      <c r="M7052" t="s">
        <v>33</v>
      </c>
    </row>
    <row r="7053" spans="1:13" x14ac:dyDescent="0.3">
      <c r="A7053">
        <v>23</v>
      </c>
      <c r="B7053" t="s">
        <v>798</v>
      </c>
      <c r="C7053" s="1">
        <v>43101</v>
      </c>
      <c r="D7053" t="s">
        <v>115</v>
      </c>
      <c r="E7053" t="str">
        <f t="shared" si="110"/>
        <v>2018/01</v>
      </c>
      <c r="F7053">
        <v>34510483.226782598</v>
      </c>
      <c r="G7053">
        <v>-0.14551971149380116</v>
      </c>
      <c r="H7053" t="s">
        <v>13</v>
      </c>
      <c r="I7053">
        <v>2018</v>
      </c>
      <c r="J7053" t="s">
        <v>806</v>
      </c>
      <c r="K7053">
        <v>26478388.397810332</v>
      </c>
      <c r="L7053">
        <v>0.76725637899098476</v>
      </c>
      <c r="M7053" t="s">
        <v>33</v>
      </c>
    </row>
    <row r="7054" spans="1:13" x14ac:dyDescent="0.3">
      <c r="A7054">
        <v>23</v>
      </c>
      <c r="B7054" t="s">
        <v>798</v>
      </c>
      <c r="C7054" s="1">
        <v>43070</v>
      </c>
      <c r="D7054" t="s">
        <v>116</v>
      </c>
      <c r="E7054" t="str">
        <f t="shared" si="110"/>
        <v>2017/12</v>
      </c>
      <c r="F7054">
        <v>39916223.729740001</v>
      </c>
      <c r="G7054">
        <v>-1.4304136385156872E-2</v>
      </c>
      <c r="H7054" t="s">
        <v>13</v>
      </c>
      <c r="I7054">
        <v>2017</v>
      </c>
      <c r="J7054" t="s">
        <v>807</v>
      </c>
      <c r="K7054">
        <v>25361307.217668936</v>
      </c>
      <c r="L7054">
        <v>0.63536338981819129</v>
      </c>
      <c r="M7054" t="s">
        <v>33</v>
      </c>
    </row>
    <row r="7055" spans="1:13" x14ac:dyDescent="0.3">
      <c r="A7055">
        <v>23</v>
      </c>
      <c r="B7055" t="s">
        <v>798</v>
      </c>
      <c r="C7055" s="1">
        <v>43040</v>
      </c>
      <c r="D7055" t="s">
        <v>118</v>
      </c>
      <c r="E7055" t="str">
        <f t="shared" si="110"/>
        <v>2017/11</v>
      </c>
      <c r="F7055">
        <v>40491293.974242002</v>
      </c>
      <c r="G7055">
        <v>-2.6737700421867044E-2</v>
      </c>
      <c r="H7055" t="s">
        <v>13</v>
      </c>
      <c r="I7055">
        <v>2017</v>
      </c>
      <c r="J7055" t="s">
        <v>807</v>
      </c>
      <c r="K7055">
        <v>25361307.217668936</v>
      </c>
      <c r="L7055">
        <v>0.62633975673393383</v>
      </c>
      <c r="M7055" t="s">
        <v>33</v>
      </c>
    </row>
    <row r="7056" spans="1:13" x14ac:dyDescent="0.3">
      <c r="A7056">
        <v>23</v>
      </c>
      <c r="B7056" t="s">
        <v>798</v>
      </c>
      <c r="C7056" s="1">
        <v>43009</v>
      </c>
      <c r="D7056" t="s">
        <v>119</v>
      </c>
      <c r="E7056" t="str">
        <f t="shared" si="110"/>
        <v>2017/10</v>
      </c>
      <c r="F7056">
        <v>41588541.633648701</v>
      </c>
      <c r="G7056">
        <v>-2.2510770793150333E-2</v>
      </c>
      <c r="H7056" t="s">
        <v>13</v>
      </c>
      <c r="I7056">
        <v>2017</v>
      </c>
      <c r="J7056" t="s">
        <v>807</v>
      </c>
      <c r="K7056">
        <v>25361307.217668936</v>
      </c>
      <c r="L7056">
        <v>0.60981477641306514</v>
      </c>
      <c r="M7056" t="s">
        <v>33</v>
      </c>
    </row>
    <row r="7057" spans="1:13" x14ac:dyDescent="0.3">
      <c r="A7057">
        <v>23</v>
      </c>
      <c r="B7057" t="s">
        <v>798</v>
      </c>
      <c r="C7057" s="1">
        <v>42979</v>
      </c>
      <c r="D7057" t="s">
        <v>120</v>
      </c>
      <c r="E7057" t="str">
        <f t="shared" si="110"/>
        <v>2017/09</v>
      </c>
      <c r="F7057">
        <v>42535348.456344403</v>
      </c>
      <c r="G7057">
        <v>-5.716425287863211E-2</v>
      </c>
      <c r="H7057" t="s">
        <v>13</v>
      </c>
      <c r="I7057">
        <v>2017</v>
      </c>
      <c r="J7057" t="s">
        <v>807</v>
      </c>
      <c r="K7057">
        <v>25361307.217668936</v>
      </c>
      <c r="L7057">
        <v>0.59624073007649581</v>
      </c>
      <c r="M7057" t="s">
        <v>33</v>
      </c>
    </row>
    <row r="7058" spans="1:13" x14ac:dyDescent="0.3">
      <c r="A7058">
        <v>23</v>
      </c>
      <c r="B7058" t="s">
        <v>798</v>
      </c>
      <c r="C7058" s="1">
        <v>42948</v>
      </c>
      <c r="D7058" t="s">
        <v>121</v>
      </c>
      <c r="E7058" t="str">
        <f t="shared" si="110"/>
        <v>2017/08</v>
      </c>
      <c r="F7058">
        <v>45037690.753356598</v>
      </c>
      <c r="G7058">
        <v>3.725148833646532E-2</v>
      </c>
      <c r="H7058" t="s">
        <v>13</v>
      </c>
      <c r="I7058">
        <v>2017</v>
      </c>
      <c r="J7058" t="s">
        <v>807</v>
      </c>
      <c r="K7058">
        <v>25361307.217668936</v>
      </c>
      <c r="L7058">
        <v>0.5631129570243073</v>
      </c>
      <c r="M7058" t="s">
        <v>33</v>
      </c>
    </row>
    <row r="7059" spans="1:13" x14ac:dyDescent="0.3">
      <c r="A7059">
        <v>23</v>
      </c>
      <c r="B7059" t="s">
        <v>798</v>
      </c>
      <c r="C7059" s="1">
        <v>42917</v>
      </c>
      <c r="D7059" t="s">
        <v>122</v>
      </c>
      <c r="E7059" t="str">
        <f t="shared" si="110"/>
        <v>2017/07</v>
      </c>
      <c r="F7059">
        <v>43390834.109280802</v>
      </c>
      <c r="G7059">
        <v>-1.7712540833028156E-2</v>
      </c>
      <c r="H7059" t="s">
        <v>13</v>
      </c>
      <c r="I7059">
        <v>2017</v>
      </c>
      <c r="J7059" t="s">
        <v>807</v>
      </c>
      <c r="K7059">
        <v>25361307.217668936</v>
      </c>
      <c r="L7059">
        <v>0.58448535821634373</v>
      </c>
      <c r="M7059" t="s">
        <v>33</v>
      </c>
    </row>
    <row r="7060" spans="1:13" x14ac:dyDescent="0.3">
      <c r="A7060">
        <v>23</v>
      </c>
      <c r="B7060" t="s">
        <v>798</v>
      </c>
      <c r="C7060" s="1">
        <v>42887</v>
      </c>
      <c r="D7060" t="s">
        <v>123</v>
      </c>
      <c r="E7060" t="str">
        <f t="shared" si="110"/>
        <v>2017/06</v>
      </c>
      <c r="F7060">
        <v>44166242.988358997</v>
      </c>
      <c r="G7060">
        <v>-0.13710903115922296</v>
      </c>
      <c r="H7060" t="s">
        <v>13</v>
      </c>
      <c r="I7060">
        <v>2017</v>
      </c>
      <c r="J7060" t="s">
        <v>807</v>
      </c>
      <c r="K7060">
        <v>25361307.217668936</v>
      </c>
      <c r="L7060">
        <v>0.57422378499238602</v>
      </c>
      <c r="M7060" t="s">
        <v>33</v>
      </c>
    </row>
    <row r="7061" spans="1:13" x14ac:dyDescent="0.3">
      <c r="A7061">
        <v>23</v>
      </c>
      <c r="B7061" t="s">
        <v>798</v>
      </c>
      <c r="C7061" s="1">
        <v>42856</v>
      </c>
      <c r="D7061" t="s">
        <v>124</v>
      </c>
      <c r="E7061" t="str">
        <f t="shared" si="110"/>
        <v>2017/05</v>
      </c>
      <c r="F7061">
        <v>50656613.521649599</v>
      </c>
      <c r="G7061">
        <v>-1.9130797349906008E-4</v>
      </c>
      <c r="H7061" t="s">
        <v>13</v>
      </c>
      <c r="I7061">
        <v>2017</v>
      </c>
      <c r="J7061" t="s">
        <v>807</v>
      </c>
      <c r="K7061">
        <v>25361307.217668936</v>
      </c>
      <c r="L7061">
        <v>0.50065145406591449</v>
      </c>
      <c r="M7061" t="s">
        <v>15</v>
      </c>
    </row>
    <row r="7062" spans="1:13" x14ac:dyDescent="0.3">
      <c r="A7062">
        <v>23</v>
      </c>
      <c r="B7062" t="s">
        <v>798</v>
      </c>
      <c r="C7062" s="1">
        <v>42826</v>
      </c>
      <c r="D7062" t="s">
        <v>125</v>
      </c>
      <c r="E7062" t="str">
        <f t="shared" si="110"/>
        <v>2017/04</v>
      </c>
      <c r="F7062">
        <v>50666305.46277</v>
      </c>
      <c r="G7062">
        <v>-1.3409717228793397E-2</v>
      </c>
      <c r="H7062" t="s">
        <v>13</v>
      </c>
      <c r="I7062">
        <v>2017</v>
      </c>
      <c r="J7062" t="s">
        <v>807</v>
      </c>
      <c r="K7062">
        <v>25361307.217668936</v>
      </c>
      <c r="L7062">
        <v>0.50055568461182998</v>
      </c>
      <c r="M7062" t="s">
        <v>15</v>
      </c>
    </row>
    <row r="7063" spans="1:13" x14ac:dyDescent="0.3">
      <c r="A7063">
        <v>23</v>
      </c>
      <c r="B7063" t="s">
        <v>798</v>
      </c>
      <c r="C7063" s="1">
        <v>42795</v>
      </c>
      <c r="D7063" t="s">
        <v>126</v>
      </c>
      <c r="E7063" t="str">
        <f t="shared" si="110"/>
        <v>2017/03</v>
      </c>
      <c r="F7063">
        <v>51350302.143400803</v>
      </c>
      <c r="G7063">
        <v>3.6267953338897478E-2</v>
      </c>
      <c r="H7063" t="s">
        <v>13</v>
      </c>
      <c r="I7063">
        <v>2017</v>
      </c>
      <c r="J7063" t="s">
        <v>807</v>
      </c>
      <c r="K7063">
        <v>25361307.217668936</v>
      </c>
      <c r="L7063">
        <v>0.49388817901879084</v>
      </c>
      <c r="M7063" t="s">
        <v>15</v>
      </c>
    </row>
    <row r="7064" spans="1:13" x14ac:dyDescent="0.3">
      <c r="A7064">
        <v>23</v>
      </c>
      <c r="B7064" t="s">
        <v>798</v>
      </c>
      <c r="C7064" s="1">
        <v>42767</v>
      </c>
      <c r="D7064" t="s">
        <v>127</v>
      </c>
      <c r="E7064" t="str">
        <f t="shared" si="110"/>
        <v>2017/02</v>
      </c>
      <c r="F7064">
        <v>49521299.354600102</v>
      </c>
      <c r="G7064">
        <v>5.1362907524544553E-2</v>
      </c>
      <c r="H7064" t="s">
        <v>13</v>
      </c>
      <c r="I7064">
        <v>2017</v>
      </c>
      <c r="J7064" t="s">
        <v>807</v>
      </c>
      <c r="K7064">
        <v>25361307.217668936</v>
      </c>
      <c r="L7064">
        <v>0.51212927665867247</v>
      </c>
      <c r="M7064" t="s">
        <v>15</v>
      </c>
    </row>
    <row r="7065" spans="1:13" x14ac:dyDescent="0.3">
      <c r="A7065">
        <v>23</v>
      </c>
      <c r="B7065" t="s">
        <v>798</v>
      </c>
      <c r="C7065" s="1">
        <v>42736</v>
      </c>
      <c r="D7065" t="s">
        <v>129</v>
      </c>
      <c r="E7065" t="str">
        <f t="shared" si="110"/>
        <v>2017/01</v>
      </c>
      <c r="F7065">
        <v>47041959.534511499</v>
      </c>
      <c r="G7065">
        <v>6.7683043810806448E-2</v>
      </c>
      <c r="H7065" t="s">
        <v>13</v>
      </c>
      <c r="I7065">
        <v>2017</v>
      </c>
      <c r="J7065" t="s">
        <v>807</v>
      </c>
      <c r="K7065">
        <v>25361307.217668936</v>
      </c>
      <c r="L7065">
        <v>0.53912097771061307</v>
      </c>
      <c r="M7065" t="s">
        <v>15</v>
      </c>
    </row>
    <row r="7066" spans="1:13" x14ac:dyDescent="0.3">
      <c r="A7066">
        <v>23</v>
      </c>
      <c r="B7066" t="s">
        <v>798</v>
      </c>
      <c r="C7066" s="1">
        <v>42705</v>
      </c>
      <c r="D7066" t="s">
        <v>130</v>
      </c>
      <c r="E7066" t="str">
        <f t="shared" si="110"/>
        <v>2016/12</v>
      </c>
      <c r="F7066">
        <v>43963375.6486485</v>
      </c>
      <c r="G7066">
        <v>3.8749622700213815E-2</v>
      </c>
      <c r="H7066" t="s">
        <v>13</v>
      </c>
      <c r="I7066">
        <v>2016</v>
      </c>
      <c r="J7066" t="s">
        <v>808</v>
      </c>
      <c r="K7066">
        <v>19525513.719516974</v>
      </c>
      <c r="L7066">
        <v>0.44413135778205914</v>
      </c>
      <c r="M7066" t="s">
        <v>15</v>
      </c>
    </row>
    <row r="7067" spans="1:13" x14ac:dyDescent="0.3">
      <c r="A7067">
        <v>23</v>
      </c>
      <c r="B7067" t="s">
        <v>798</v>
      </c>
      <c r="C7067" s="1">
        <v>42675</v>
      </c>
      <c r="D7067" t="s">
        <v>132</v>
      </c>
      <c r="E7067" t="str">
        <f t="shared" si="110"/>
        <v>2016/11</v>
      </c>
      <c r="F7067">
        <v>42292395.436807796</v>
      </c>
      <c r="G7067">
        <v>-0.15383207798067072</v>
      </c>
      <c r="H7067" t="s">
        <v>13</v>
      </c>
      <c r="I7067">
        <v>2016</v>
      </c>
      <c r="J7067" t="s">
        <v>808</v>
      </c>
      <c r="K7067">
        <v>19525513.719516974</v>
      </c>
      <c r="L7067">
        <v>0.46167906825451616</v>
      </c>
      <c r="M7067" t="s">
        <v>15</v>
      </c>
    </row>
    <row r="7068" spans="1:13" x14ac:dyDescent="0.3">
      <c r="A7068">
        <v>23</v>
      </c>
      <c r="B7068" t="s">
        <v>798</v>
      </c>
      <c r="C7068" s="1">
        <v>42644</v>
      </c>
      <c r="D7068" t="s">
        <v>133</v>
      </c>
      <c r="E7068" t="str">
        <f t="shared" si="110"/>
        <v>2016/10</v>
      </c>
      <c r="F7068">
        <v>49325410.339084901</v>
      </c>
      <c r="G7068">
        <v>-2.5018158548061869E-2</v>
      </c>
      <c r="H7068" t="s">
        <v>13</v>
      </c>
      <c r="I7068">
        <v>2016</v>
      </c>
      <c r="J7068" t="s">
        <v>808</v>
      </c>
      <c r="K7068">
        <v>19525513.719516974</v>
      </c>
      <c r="L7068">
        <v>0.39585101442217857</v>
      </c>
      <c r="M7068" t="s">
        <v>15</v>
      </c>
    </row>
    <row r="7069" spans="1:13" x14ac:dyDescent="0.3">
      <c r="A7069">
        <v>23</v>
      </c>
      <c r="B7069" t="s">
        <v>798</v>
      </c>
      <c r="C7069" s="1">
        <v>42614</v>
      </c>
      <c r="D7069" t="s">
        <v>134</v>
      </c>
      <c r="E7069" t="str">
        <f t="shared" si="110"/>
        <v>2016/09</v>
      </c>
      <c r="F7069">
        <v>50575007.407100402</v>
      </c>
      <c r="G7069">
        <v>4.2575753150268292E-2</v>
      </c>
      <c r="H7069" t="s">
        <v>13</v>
      </c>
      <c r="I7069">
        <v>2016</v>
      </c>
      <c r="J7069" t="s">
        <v>808</v>
      </c>
      <c r="K7069">
        <v>19525513.719516974</v>
      </c>
      <c r="L7069">
        <v>0.3860704075107208</v>
      </c>
      <c r="M7069" t="s">
        <v>15</v>
      </c>
    </row>
    <row r="7070" spans="1:13" x14ac:dyDescent="0.3">
      <c r="A7070">
        <v>23</v>
      </c>
      <c r="B7070" t="s">
        <v>798</v>
      </c>
      <c r="C7070" s="1">
        <v>42583</v>
      </c>
      <c r="D7070" t="s">
        <v>135</v>
      </c>
      <c r="E7070" t="str">
        <f t="shared" si="110"/>
        <v>2016/08</v>
      </c>
      <c r="F7070">
        <v>48466933.230672002</v>
      </c>
      <c r="G7070">
        <v>-3.0162187991339226E-2</v>
      </c>
      <c r="H7070" t="s">
        <v>13</v>
      </c>
      <c r="I7070">
        <v>2016</v>
      </c>
      <c r="J7070" t="s">
        <v>808</v>
      </c>
      <c r="K7070">
        <v>19525513.719516974</v>
      </c>
      <c r="L7070">
        <v>0.40286257904101042</v>
      </c>
      <c r="M7070" t="s">
        <v>15</v>
      </c>
    </row>
    <row r="7071" spans="1:13" x14ac:dyDescent="0.3">
      <c r="A7071">
        <v>23</v>
      </c>
      <c r="B7071" t="s">
        <v>798</v>
      </c>
      <c r="C7071" s="1">
        <v>42552</v>
      </c>
      <c r="D7071" t="s">
        <v>136</v>
      </c>
      <c r="E7071" t="str">
        <f t="shared" si="110"/>
        <v>2016/07</v>
      </c>
      <c r="F7071">
        <v>49951071.901440702</v>
      </c>
      <c r="G7071">
        <v>-1.1326014033944416E-2</v>
      </c>
      <c r="H7071" t="s">
        <v>13</v>
      </c>
      <c r="I7071">
        <v>2016</v>
      </c>
      <c r="J7071" t="s">
        <v>808</v>
      </c>
      <c r="K7071">
        <v>19525513.719516974</v>
      </c>
      <c r="L7071">
        <v>0.39089278720671083</v>
      </c>
      <c r="M7071" t="s">
        <v>15</v>
      </c>
    </row>
    <row r="7072" spans="1:13" x14ac:dyDescent="0.3">
      <c r="A7072">
        <v>23</v>
      </c>
      <c r="B7072" t="s">
        <v>798</v>
      </c>
      <c r="C7072" s="1">
        <v>42522</v>
      </c>
      <c r="D7072" t="s">
        <v>137</v>
      </c>
      <c r="E7072" t="str">
        <f t="shared" si="110"/>
        <v>2016/06</v>
      </c>
      <c r="F7072">
        <v>50520034.3992953</v>
      </c>
      <c r="G7072">
        <v>8.4711509442711261E-2</v>
      </c>
      <c r="H7072" t="s">
        <v>13</v>
      </c>
      <c r="I7072">
        <v>2016</v>
      </c>
      <c r="J7072" t="s">
        <v>808</v>
      </c>
      <c r="K7072">
        <v>19525513.719516974</v>
      </c>
      <c r="L7072">
        <v>0.38649050721527883</v>
      </c>
      <c r="M7072" t="s">
        <v>15</v>
      </c>
    </row>
    <row r="7073" spans="1:13" x14ac:dyDescent="0.3">
      <c r="A7073">
        <v>23</v>
      </c>
      <c r="B7073" t="s">
        <v>798</v>
      </c>
      <c r="C7073" s="1">
        <v>42491</v>
      </c>
      <c r="D7073" t="s">
        <v>138</v>
      </c>
      <c r="E7073" t="str">
        <f t="shared" si="110"/>
        <v>2016/05</v>
      </c>
      <c r="F7073">
        <v>46416661.0411788</v>
      </c>
      <c r="G7073">
        <v>3.2523892956653894E-2</v>
      </c>
      <c r="H7073" t="s">
        <v>13</v>
      </c>
      <c r="I7073">
        <v>2016</v>
      </c>
      <c r="J7073" t="s">
        <v>808</v>
      </c>
      <c r="K7073">
        <v>19525513.719516974</v>
      </c>
      <c r="L7073">
        <v>0.42065743811677458</v>
      </c>
      <c r="M7073" t="s">
        <v>15</v>
      </c>
    </row>
    <row r="7074" spans="1:13" x14ac:dyDescent="0.3">
      <c r="A7074">
        <v>23</v>
      </c>
      <c r="B7074" t="s">
        <v>798</v>
      </c>
      <c r="C7074" s="1">
        <v>42461</v>
      </c>
      <c r="D7074" t="s">
        <v>139</v>
      </c>
      <c r="E7074" t="str">
        <f t="shared" si="110"/>
        <v>2016/04</v>
      </c>
      <c r="F7074">
        <v>44931296.379729301</v>
      </c>
      <c r="G7074">
        <v>-1.216446515097328E-2</v>
      </c>
      <c r="H7074" t="s">
        <v>13</v>
      </c>
      <c r="I7074">
        <v>2016</v>
      </c>
      <c r="J7074" t="s">
        <v>808</v>
      </c>
      <c r="K7074">
        <v>19525513.719516974</v>
      </c>
      <c r="L7074">
        <v>0.43456377386711426</v>
      </c>
      <c r="M7074" t="s">
        <v>15</v>
      </c>
    </row>
    <row r="7075" spans="1:13" x14ac:dyDescent="0.3">
      <c r="A7075">
        <v>23</v>
      </c>
      <c r="B7075" t="s">
        <v>798</v>
      </c>
      <c r="C7075" s="1">
        <v>42430</v>
      </c>
      <c r="D7075" t="s">
        <v>140</v>
      </c>
      <c r="E7075" t="str">
        <f t="shared" si="110"/>
        <v>2016/03</v>
      </c>
      <c r="F7075">
        <v>45481199.426010899</v>
      </c>
      <c r="G7075">
        <v>2.39986480157869E-2</v>
      </c>
      <c r="H7075" t="s">
        <v>13</v>
      </c>
      <c r="I7075">
        <v>2016</v>
      </c>
      <c r="J7075" t="s">
        <v>808</v>
      </c>
      <c r="K7075">
        <v>19525513.719516974</v>
      </c>
      <c r="L7075">
        <v>0.42930956012453458</v>
      </c>
      <c r="M7075" t="s">
        <v>15</v>
      </c>
    </row>
    <row r="7076" spans="1:13" x14ac:dyDescent="0.3">
      <c r="A7076">
        <v>23</v>
      </c>
      <c r="B7076" t="s">
        <v>798</v>
      </c>
      <c r="C7076" s="1">
        <v>42401</v>
      </c>
      <c r="D7076" t="s">
        <v>141</v>
      </c>
      <c r="E7076" t="str">
        <f t="shared" si="110"/>
        <v>2016/02</v>
      </c>
      <c r="F7076">
        <v>44402705.093979798</v>
      </c>
      <c r="G7076">
        <v>-2.3154738704265425E-2</v>
      </c>
      <c r="H7076" t="s">
        <v>13</v>
      </c>
      <c r="I7076">
        <v>2016</v>
      </c>
      <c r="J7076" t="s">
        <v>808</v>
      </c>
      <c r="K7076">
        <v>19525513.719516974</v>
      </c>
      <c r="L7076">
        <v>0.43973703129551628</v>
      </c>
      <c r="M7076" t="s">
        <v>15</v>
      </c>
    </row>
    <row r="7077" spans="1:13" x14ac:dyDescent="0.3">
      <c r="A7077">
        <v>23</v>
      </c>
      <c r="B7077" t="s">
        <v>798</v>
      </c>
      <c r="C7077" s="1">
        <v>42370</v>
      </c>
      <c r="D7077" t="s">
        <v>142</v>
      </c>
      <c r="E7077" t="str">
        <f t="shared" si="110"/>
        <v>2016/01</v>
      </c>
      <c r="F7077">
        <v>45442833.609228097</v>
      </c>
      <c r="G7077">
        <v>-0.13501141404580891</v>
      </c>
      <c r="H7077" t="s">
        <v>13</v>
      </c>
      <c r="I7077">
        <v>2016</v>
      </c>
      <c r="J7077" t="s">
        <v>808</v>
      </c>
      <c r="K7077">
        <v>19525513.719516974</v>
      </c>
      <c r="L7077">
        <v>0.42967201137633104</v>
      </c>
      <c r="M7077" t="s">
        <v>15</v>
      </c>
    </row>
    <row r="7078" spans="1:13" x14ac:dyDescent="0.3">
      <c r="A7078">
        <v>23</v>
      </c>
      <c r="B7078" t="s">
        <v>798</v>
      </c>
      <c r="C7078" s="1">
        <v>42339</v>
      </c>
      <c r="D7078" t="s">
        <v>143</v>
      </c>
      <c r="E7078" t="str">
        <f t="shared" si="110"/>
        <v>2015/12</v>
      </c>
      <c r="F7078">
        <v>52011588.310181297</v>
      </c>
      <c r="G7078">
        <v>1.2564356303913234E-2</v>
      </c>
      <c r="H7078" t="s">
        <v>13</v>
      </c>
      <c r="I7078">
        <v>2015</v>
      </c>
      <c r="J7078" t="s">
        <v>809</v>
      </c>
      <c r="K7078">
        <v>17702085.086965717</v>
      </c>
      <c r="L7078">
        <v>0.34034886574499251</v>
      </c>
      <c r="M7078" t="s">
        <v>15</v>
      </c>
    </row>
    <row r="7079" spans="1:13" x14ac:dyDescent="0.3">
      <c r="A7079">
        <v>23</v>
      </c>
      <c r="B7079" t="s">
        <v>798</v>
      </c>
      <c r="C7079" s="1">
        <v>42309</v>
      </c>
      <c r="D7079" t="s">
        <v>145</v>
      </c>
      <c r="E7079" t="str">
        <f t="shared" si="110"/>
        <v>2015/11</v>
      </c>
      <c r="F7079">
        <v>51362184.396846898</v>
      </c>
      <c r="G7079">
        <v>1.1184847659441788E-3</v>
      </c>
      <c r="H7079" t="s">
        <v>13</v>
      </c>
      <c r="I7079">
        <v>2015</v>
      </c>
      <c r="J7079" t="s">
        <v>809</v>
      </c>
      <c r="K7079">
        <v>17702085.086965717</v>
      </c>
      <c r="L7079">
        <v>0.34465210728172302</v>
      </c>
      <c r="M7079" t="s">
        <v>15</v>
      </c>
    </row>
    <row r="7080" spans="1:13" x14ac:dyDescent="0.3">
      <c r="A7080">
        <v>23</v>
      </c>
      <c r="B7080" t="s">
        <v>798</v>
      </c>
      <c r="C7080" s="1">
        <v>42278</v>
      </c>
      <c r="D7080" t="s">
        <v>146</v>
      </c>
      <c r="E7080" t="str">
        <f t="shared" si="110"/>
        <v>2015/10</v>
      </c>
      <c r="F7080">
        <v>51304768.691335</v>
      </c>
      <c r="G7080">
        <v>6.4132718605159639E-3</v>
      </c>
      <c r="H7080" t="s">
        <v>13</v>
      </c>
      <c r="I7080">
        <v>2015</v>
      </c>
      <c r="J7080" t="s">
        <v>809</v>
      </c>
      <c r="K7080">
        <v>17702085.086965717</v>
      </c>
      <c r="L7080">
        <v>0.34503781107496678</v>
      </c>
      <c r="M7080" t="s">
        <v>15</v>
      </c>
    </row>
    <row r="7081" spans="1:13" x14ac:dyDescent="0.3">
      <c r="A7081">
        <v>23</v>
      </c>
      <c r="B7081" t="s">
        <v>798</v>
      </c>
      <c r="C7081" s="1">
        <v>42248</v>
      </c>
      <c r="D7081" t="s">
        <v>147</v>
      </c>
      <c r="E7081" t="str">
        <f t="shared" si="110"/>
        <v>2015/09</v>
      </c>
      <c r="F7081">
        <v>50976790.094078302</v>
      </c>
      <c r="G7081">
        <v>6.6151827008170003E-2</v>
      </c>
      <c r="H7081" t="s">
        <v>13</v>
      </c>
      <c r="I7081">
        <v>2015</v>
      </c>
      <c r="J7081" t="s">
        <v>809</v>
      </c>
      <c r="K7081">
        <v>17702085.086965717</v>
      </c>
      <c r="L7081">
        <v>0.34725774326504866</v>
      </c>
      <c r="M7081" t="s">
        <v>15</v>
      </c>
    </row>
    <row r="7082" spans="1:13" x14ac:dyDescent="0.3">
      <c r="A7082">
        <v>23</v>
      </c>
      <c r="B7082" t="s">
        <v>798</v>
      </c>
      <c r="C7082" s="1">
        <v>42217</v>
      </c>
      <c r="D7082" t="s">
        <v>148</v>
      </c>
      <c r="E7082" t="str">
        <f t="shared" si="110"/>
        <v>2015/08</v>
      </c>
      <c r="F7082">
        <v>47713701.791027702</v>
      </c>
      <c r="G7082">
        <v>1.3194208825701288E-2</v>
      </c>
      <c r="H7082" t="s">
        <v>13</v>
      </c>
      <c r="I7082">
        <v>2015</v>
      </c>
      <c r="J7082" t="s">
        <v>809</v>
      </c>
      <c r="K7082">
        <v>17702085.086965717</v>
      </c>
      <c r="L7082">
        <v>0.37100632360272029</v>
      </c>
      <c r="M7082" t="s">
        <v>15</v>
      </c>
    </row>
    <row r="7083" spans="1:13" x14ac:dyDescent="0.3">
      <c r="A7083">
        <v>23</v>
      </c>
      <c r="B7083" t="s">
        <v>798</v>
      </c>
      <c r="C7083" s="1">
        <v>42186</v>
      </c>
      <c r="D7083" t="s">
        <v>149</v>
      </c>
      <c r="E7083" t="str">
        <f t="shared" si="110"/>
        <v>2015/07</v>
      </c>
      <c r="F7083">
        <v>47088292.211004302</v>
      </c>
      <c r="G7083">
        <v>3.8464146402994927E-2</v>
      </c>
      <c r="H7083" t="s">
        <v>13</v>
      </c>
      <c r="I7083">
        <v>2015</v>
      </c>
      <c r="J7083" t="s">
        <v>809</v>
      </c>
      <c r="K7083">
        <v>17702085.086965717</v>
      </c>
      <c r="L7083">
        <v>0.3759338947278455</v>
      </c>
      <c r="M7083" t="s">
        <v>15</v>
      </c>
    </row>
    <row r="7084" spans="1:13" x14ac:dyDescent="0.3">
      <c r="A7084">
        <v>23</v>
      </c>
      <c r="B7084" t="s">
        <v>798</v>
      </c>
      <c r="C7084" s="1">
        <v>42156</v>
      </c>
      <c r="D7084" t="s">
        <v>150</v>
      </c>
      <c r="E7084" t="str">
        <f t="shared" si="110"/>
        <v>2015/06</v>
      </c>
      <c r="F7084">
        <v>45311472.237623498</v>
      </c>
      <c r="G7084">
        <v>-0.13352733872344966</v>
      </c>
      <c r="H7084" t="s">
        <v>13</v>
      </c>
      <c r="I7084">
        <v>2015</v>
      </c>
      <c r="J7084" t="s">
        <v>809</v>
      </c>
      <c r="K7084">
        <v>17702085.086965717</v>
      </c>
      <c r="L7084">
        <v>0.39067556653493896</v>
      </c>
      <c r="M7084" t="s">
        <v>15</v>
      </c>
    </row>
    <row r="7085" spans="1:13" x14ac:dyDescent="0.3">
      <c r="A7085">
        <v>23</v>
      </c>
      <c r="B7085" t="s">
        <v>798</v>
      </c>
      <c r="C7085" s="1">
        <v>42125</v>
      </c>
      <c r="D7085" t="s">
        <v>151</v>
      </c>
      <c r="E7085" t="str">
        <f t="shared" si="110"/>
        <v>2015/05</v>
      </c>
      <c r="F7085">
        <v>51784329.771165602</v>
      </c>
      <c r="G7085">
        <v>6.073740937344313E-2</v>
      </c>
      <c r="H7085" t="s">
        <v>13</v>
      </c>
      <c r="I7085">
        <v>2015</v>
      </c>
      <c r="J7085" t="s">
        <v>809</v>
      </c>
      <c r="K7085">
        <v>17702085.086965717</v>
      </c>
      <c r="L7085">
        <v>0.34184250651096659</v>
      </c>
      <c r="M7085" t="s">
        <v>15</v>
      </c>
    </row>
    <row r="7086" spans="1:13" x14ac:dyDescent="0.3">
      <c r="A7086">
        <v>23</v>
      </c>
      <c r="B7086" t="s">
        <v>798</v>
      </c>
      <c r="C7086" s="1">
        <v>42095</v>
      </c>
      <c r="D7086" t="s">
        <v>152</v>
      </c>
      <c r="E7086" t="str">
        <f t="shared" si="110"/>
        <v>2015/04</v>
      </c>
      <c r="F7086">
        <v>48732695.974100798</v>
      </c>
      <c r="G7086">
        <v>1.7062223023297962E-2</v>
      </c>
      <c r="H7086" t="s">
        <v>13</v>
      </c>
      <c r="I7086">
        <v>2015</v>
      </c>
      <c r="J7086" t="s">
        <v>809</v>
      </c>
      <c r="K7086">
        <v>17702085.086965717</v>
      </c>
      <c r="L7086">
        <v>0.36324863078319258</v>
      </c>
      <c r="M7086" t="s">
        <v>15</v>
      </c>
    </row>
    <row r="7087" spans="1:13" x14ac:dyDescent="0.3">
      <c r="A7087">
        <v>23</v>
      </c>
      <c r="B7087" t="s">
        <v>798</v>
      </c>
      <c r="C7087" s="1">
        <v>42064</v>
      </c>
      <c r="D7087" t="s">
        <v>153</v>
      </c>
      <c r="E7087" t="str">
        <f t="shared" si="110"/>
        <v>2015/03</v>
      </c>
      <c r="F7087">
        <v>47908261.192572698</v>
      </c>
      <c r="G7087">
        <v>-2.5004596540397304E-2</v>
      </c>
      <c r="H7087" t="s">
        <v>13</v>
      </c>
      <c r="I7087">
        <v>2015</v>
      </c>
      <c r="J7087" t="s">
        <v>809</v>
      </c>
      <c r="K7087">
        <v>17702085.086965717</v>
      </c>
      <c r="L7087">
        <v>0.36949963631136967</v>
      </c>
      <c r="M7087" t="s">
        <v>15</v>
      </c>
    </row>
    <row r="7088" spans="1:13" x14ac:dyDescent="0.3">
      <c r="A7088">
        <v>23</v>
      </c>
      <c r="B7088" t="s">
        <v>798</v>
      </c>
      <c r="C7088" s="1">
        <v>42036</v>
      </c>
      <c r="D7088" t="s">
        <v>154</v>
      </c>
      <c r="E7088" t="str">
        <f t="shared" si="110"/>
        <v>2015/02</v>
      </c>
      <c r="F7088">
        <v>49121290.386255197</v>
      </c>
      <c r="G7088">
        <v>-5.9429178106510494E-2</v>
      </c>
      <c r="H7088" t="s">
        <v>13</v>
      </c>
      <c r="I7088">
        <v>2015</v>
      </c>
      <c r="J7088" t="s">
        <v>809</v>
      </c>
      <c r="K7088">
        <v>17702085.086965717</v>
      </c>
      <c r="L7088">
        <v>0.3603750013032842</v>
      </c>
      <c r="M7088" t="s">
        <v>15</v>
      </c>
    </row>
    <row r="7089" spans="1:13" x14ac:dyDescent="0.3">
      <c r="A7089">
        <v>65</v>
      </c>
      <c r="B7089" t="s">
        <v>810</v>
      </c>
      <c r="C7089" s="1">
        <v>45627</v>
      </c>
      <c r="D7089" t="s">
        <v>24</v>
      </c>
      <c r="E7089" t="str">
        <f t="shared" si="110"/>
        <v>2024/12</v>
      </c>
      <c r="F7089">
        <v>40630840.046359196</v>
      </c>
      <c r="G7089">
        <v>-1.539272230586575E-4</v>
      </c>
      <c r="H7089" t="s">
        <v>13</v>
      </c>
      <c r="I7089">
        <v>2024</v>
      </c>
      <c r="J7089" t="s">
        <v>811</v>
      </c>
      <c r="K7089">
        <v>49371372.54080949</v>
      </c>
      <c r="L7089">
        <v>1.2151206444286526</v>
      </c>
      <c r="M7089" t="s">
        <v>33</v>
      </c>
    </row>
    <row r="7090" spans="1:13" x14ac:dyDescent="0.3">
      <c r="A7090">
        <v>65</v>
      </c>
      <c r="B7090" t="s">
        <v>810</v>
      </c>
      <c r="C7090" s="1">
        <v>45597</v>
      </c>
      <c r="D7090" t="s">
        <v>26</v>
      </c>
      <c r="E7090" t="str">
        <f t="shared" si="110"/>
        <v>2024/11</v>
      </c>
      <c r="F7090">
        <v>40637094.720108002</v>
      </c>
      <c r="G7090">
        <v>5.88985713561683E-2</v>
      </c>
      <c r="H7090" t="s">
        <v>13</v>
      </c>
      <c r="I7090">
        <v>2024</v>
      </c>
      <c r="J7090" t="s">
        <v>811</v>
      </c>
      <c r="K7090">
        <v>49371372.54080949</v>
      </c>
      <c r="L7090">
        <v>1.214933618676721</v>
      </c>
      <c r="M7090" t="s">
        <v>33</v>
      </c>
    </row>
    <row r="7091" spans="1:13" x14ac:dyDescent="0.3">
      <c r="A7091">
        <v>65</v>
      </c>
      <c r="B7091" t="s">
        <v>810</v>
      </c>
      <c r="C7091" s="1">
        <v>45566</v>
      </c>
      <c r="D7091" t="s">
        <v>27</v>
      </c>
      <c r="E7091" t="str">
        <f t="shared" si="110"/>
        <v>2024/10</v>
      </c>
      <c r="F7091">
        <v>38312750.084736899</v>
      </c>
      <c r="G7091">
        <v>6.6949177000510868E-2</v>
      </c>
      <c r="H7091" t="s">
        <v>13</v>
      </c>
      <c r="I7091">
        <v>2024</v>
      </c>
      <c r="J7091" t="s">
        <v>811</v>
      </c>
      <c r="K7091">
        <v>49371372.54080949</v>
      </c>
      <c r="L7091">
        <v>1.2886407901185393</v>
      </c>
      <c r="M7091" t="s">
        <v>33</v>
      </c>
    </row>
    <row r="7092" spans="1:13" x14ac:dyDescent="0.3">
      <c r="A7092">
        <v>65</v>
      </c>
      <c r="B7092" t="s">
        <v>810</v>
      </c>
      <c r="C7092" s="1">
        <v>45536</v>
      </c>
      <c r="D7092" t="s">
        <v>28</v>
      </c>
      <c r="E7092" t="str">
        <f t="shared" si="110"/>
        <v>2024/09</v>
      </c>
      <c r="F7092">
        <v>35831721.058526702</v>
      </c>
      <c r="G7092">
        <v>-3.7365348794923532E-3</v>
      </c>
      <c r="H7092" t="s">
        <v>13</v>
      </c>
      <c r="I7092">
        <v>2024</v>
      </c>
      <c r="J7092" t="s">
        <v>811</v>
      </c>
      <c r="K7092">
        <v>49371372.54080949</v>
      </c>
      <c r="L7092">
        <v>1.3778677407140849</v>
      </c>
      <c r="M7092" t="s">
        <v>33</v>
      </c>
    </row>
    <row r="7093" spans="1:13" x14ac:dyDescent="0.3">
      <c r="A7093">
        <v>65</v>
      </c>
      <c r="B7093" t="s">
        <v>810</v>
      </c>
      <c r="C7093" s="1">
        <v>45505</v>
      </c>
      <c r="D7093" t="s">
        <v>29</v>
      </c>
      <c r="E7093" t="str">
        <f t="shared" si="110"/>
        <v>2024/08</v>
      </c>
      <c r="F7093">
        <v>35965857.981635198</v>
      </c>
      <c r="G7093">
        <v>-6.4128827041438144E-2</v>
      </c>
      <c r="H7093" t="s">
        <v>13</v>
      </c>
      <c r="I7093">
        <v>2024</v>
      </c>
      <c r="J7093" t="s">
        <v>811</v>
      </c>
      <c r="K7093">
        <v>49371372.54080949</v>
      </c>
      <c r="L7093">
        <v>1.3727288965557107</v>
      </c>
      <c r="M7093" t="s">
        <v>33</v>
      </c>
    </row>
    <row r="7094" spans="1:13" x14ac:dyDescent="0.3">
      <c r="A7094">
        <v>65</v>
      </c>
      <c r="B7094" t="s">
        <v>810</v>
      </c>
      <c r="C7094" s="1">
        <v>45474</v>
      </c>
      <c r="D7094" t="s">
        <v>30</v>
      </c>
      <c r="E7094" t="str">
        <f t="shared" si="110"/>
        <v>2024/07</v>
      </c>
      <c r="F7094">
        <v>38347867.733297899</v>
      </c>
      <c r="G7094">
        <v>0.16436817334905435</v>
      </c>
      <c r="H7094" t="s">
        <v>13</v>
      </c>
      <c r="I7094">
        <v>2024</v>
      </c>
      <c r="J7094" t="s">
        <v>811</v>
      </c>
      <c r="K7094">
        <v>49371372.54080949</v>
      </c>
      <c r="L7094">
        <v>1.287460697532858</v>
      </c>
      <c r="M7094" t="s">
        <v>33</v>
      </c>
    </row>
    <row r="7095" spans="1:13" x14ac:dyDescent="0.3">
      <c r="A7095">
        <v>65</v>
      </c>
      <c r="B7095" t="s">
        <v>810</v>
      </c>
      <c r="C7095" s="1">
        <v>45444</v>
      </c>
      <c r="D7095" t="s">
        <v>31</v>
      </c>
      <c r="E7095" t="str">
        <f t="shared" si="110"/>
        <v>2024/06</v>
      </c>
      <c r="F7095">
        <v>32535465.897923201</v>
      </c>
      <c r="G7095">
        <v>-1.1350999173748851E-2</v>
      </c>
      <c r="H7095" t="s">
        <v>13</v>
      </c>
      <c r="I7095">
        <v>2024</v>
      </c>
      <c r="J7095" t="s">
        <v>811</v>
      </c>
      <c r="K7095">
        <v>49371372.54080949</v>
      </c>
      <c r="L7095">
        <v>1.5174632106301251</v>
      </c>
      <c r="M7095" t="s">
        <v>33</v>
      </c>
    </row>
    <row r="7096" spans="1:13" x14ac:dyDescent="0.3">
      <c r="A7096">
        <v>65</v>
      </c>
      <c r="B7096" t="s">
        <v>810</v>
      </c>
      <c r="C7096" s="1">
        <v>45413</v>
      </c>
      <c r="D7096" t="s">
        <v>32</v>
      </c>
      <c r="E7096" t="str">
        <f t="shared" si="110"/>
        <v>2024/05</v>
      </c>
      <c r="F7096">
        <v>32906879.916657601</v>
      </c>
      <c r="G7096">
        <v>-9.1971263412749978E-3</v>
      </c>
      <c r="H7096" t="s">
        <v>13</v>
      </c>
      <c r="I7096">
        <v>2024</v>
      </c>
      <c r="J7096" t="s">
        <v>811</v>
      </c>
      <c r="K7096">
        <v>49371372.54080949</v>
      </c>
      <c r="L7096">
        <v>1.5003358770521873</v>
      </c>
      <c r="M7096" t="s">
        <v>33</v>
      </c>
    </row>
    <row r="7097" spans="1:13" x14ac:dyDescent="0.3">
      <c r="A7097">
        <v>65</v>
      </c>
      <c r="B7097" t="s">
        <v>810</v>
      </c>
      <c r="C7097" s="1">
        <v>45383</v>
      </c>
      <c r="D7097" t="s">
        <v>34</v>
      </c>
      <c r="E7097" t="str">
        <f t="shared" si="110"/>
        <v>2024/04</v>
      </c>
      <c r="F7097">
        <v>33210924.674587801</v>
      </c>
      <c r="G7097">
        <v>0.13184961946400894</v>
      </c>
      <c r="H7097" t="s">
        <v>13</v>
      </c>
      <c r="I7097">
        <v>2024</v>
      </c>
      <c r="J7097" t="s">
        <v>811</v>
      </c>
      <c r="K7097">
        <v>49371372.54080949</v>
      </c>
      <c r="L7097">
        <v>1.4866003589050103</v>
      </c>
      <c r="M7097" t="s">
        <v>33</v>
      </c>
    </row>
    <row r="7098" spans="1:13" x14ac:dyDescent="0.3">
      <c r="A7098">
        <v>65</v>
      </c>
      <c r="B7098" t="s">
        <v>810</v>
      </c>
      <c r="C7098" s="1">
        <v>45352</v>
      </c>
      <c r="D7098" t="s">
        <v>35</v>
      </c>
      <c r="E7098" t="str">
        <f t="shared" si="110"/>
        <v>2024/03</v>
      </c>
      <c r="F7098">
        <v>29108471.795307402</v>
      </c>
      <c r="G7098">
        <v>0.10346235529834051</v>
      </c>
      <c r="H7098" t="s">
        <v>13</v>
      </c>
      <c r="I7098">
        <v>2024</v>
      </c>
      <c r="J7098" t="s">
        <v>811</v>
      </c>
      <c r="K7098">
        <v>49371372.54080949</v>
      </c>
      <c r="L7098">
        <v>1.6961169548161812</v>
      </c>
      <c r="M7098" t="s">
        <v>33</v>
      </c>
    </row>
    <row r="7099" spans="1:13" x14ac:dyDescent="0.3">
      <c r="A7099">
        <v>65</v>
      </c>
      <c r="B7099" t="s">
        <v>810</v>
      </c>
      <c r="C7099" s="1">
        <v>45323</v>
      </c>
      <c r="D7099" t="s">
        <v>36</v>
      </c>
      <c r="E7099" t="str">
        <f t="shared" si="110"/>
        <v>2024/02</v>
      </c>
      <c r="F7099">
        <v>26247399.133398298</v>
      </c>
      <c r="G7099">
        <v>5.7307753197216822E-2</v>
      </c>
      <c r="H7099" t="s">
        <v>13</v>
      </c>
      <c r="I7099">
        <v>2024</v>
      </c>
      <c r="J7099" t="s">
        <v>811</v>
      </c>
      <c r="K7099">
        <v>49371372.54080949</v>
      </c>
      <c r="L7099">
        <v>1.8810005627562265</v>
      </c>
      <c r="M7099" t="s">
        <v>33</v>
      </c>
    </row>
    <row r="7100" spans="1:13" x14ac:dyDescent="0.3">
      <c r="A7100">
        <v>65</v>
      </c>
      <c r="B7100" t="s">
        <v>810</v>
      </c>
      <c r="C7100" s="1">
        <v>45292</v>
      </c>
      <c r="D7100" t="s">
        <v>37</v>
      </c>
      <c r="E7100" t="str">
        <f t="shared" si="110"/>
        <v>2024/01</v>
      </c>
      <c r="F7100">
        <v>24785508.564335398</v>
      </c>
      <c r="G7100">
        <v>7.7408010411227947E-3</v>
      </c>
      <c r="H7100" t="s">
        <v>13</v>
      </c>
      <c r="I7100">
        <v>2024</v>
      </c>
      <c r="J7100" t="s">
        <v>811</v>
      </c>
      <c r="K7100">
        <v>49371372.54080949</v>
      </c>
      <c r="L7100">
        <v>1.9919451082739299</v>
      </c>
      <c r="M7100" t="s">
        <v>33</v>
      </c>
    </row>
    <row r="7101" spans="1:13" x14ac:dyDescent="0.3">
      <c r="A7101">
        <v>65</v>
      </c>
      <c r="B7101" t="s">
        <v>810</v>
      </c>
      <c r="C7101" s="1">
        <v>45261</v>
      </c>
      <c r="D7101" t="s">
        <v>38</v>
      </c>
      <c r="E7101" t="str">
        <f t="shared" si="110"/>
        <v>2023/12</v>
      </c>
      <c r="F7101">
        <v>24594389.5353452</v>
      </c>
      <c r="G7101">
        <v>5.3582603233603032E-2</v>
      </c>
      <c r="H7101" t="s">
        <v>13</v>
      </c>
      <c r="I7101">
        <v>2023</v>
      </c>
      <c r="J7101" t="s">
        <v>812</v>
      </c>
      <c r="K7101">
        <v>47316735.623492882</v>
      </c>
      <c r="L7101">
        <v>1.9238833131228097</v>
      </c>
      <c r="M7101" t="s">
        <v>33</v>
      </c>
    </row>
    <row r="7102" spans="1:13" x14ac:dyDescent="0.3">
      <c r="A7102">
        <v>65</v>
      </c>
      <c r="B7102" t="s">
        <v>810</v>
      </c>
      <c r="C7102" s="1">
        <v>45231</v>
      </c>
      <c r="D7102" t="s">
        <v>40</v>
      </c>
      <c r="E7102" t="str">
        <f t="shared" si="110"/>
        <v>2023/11</v>
      </c>
      <c r="F7102">
        <v>23311242.292390902</v>
      </c>
      <c r="G7102">
        <v>0.15187303013409625</v>
      </c>
      <c r="H7102" t="s">
        <v>13</v>
      </c>
      <c r="I7102">
        <v>2023</v>
      </c>
      <c r="J7102" t="s">
        <v>812</v>
      </c>
      <c r="K7102">
        <v>47316735.623492882</v>
      </c>
      <c r="L7102">
        <v>2.029781812140389</v>
      </c>
      <c r="M7102" t="s">
        <v>33</v>
      </c>
    </row>
    <row r="7103" spans="1:13" x14ac:dyDescent="0.3">
      <c r="A7103">
        <v>65</v>
      </c>
      <c r="B7103" t="s">
        <v>810</v>
      </c>
      <c r="C7103" s="1">
        <v>45200</v>
      </c>
      <c r="D7103" t="s">
        <v>41</v>
      </c>
      <c r="E7103" t="str">
        <f t="shared" si="110"/>
        <v>2023/10</v>
      </c>
      <c r="F7103">
        <v>20026626.555347599</v>
      </c>
      <c r="G7103">
        <v>-0.28599925258055875</v>
      </c>
      <c r="H7103" t="s">
        <v>13</v>
      </c>
      <c r="I7103">
        <v>2023</v>
      </c>
      <c r="J7103" t="s">
        <v>812</v>
      </c>
      <c r="K7103">
        <v>47316735.623492882</v>
      </c>
      <c r="L7103">
        <v>2.3626912646882188</v>
      </c>
      <c r="M7103" t="s">
        <v>33</v>
      </c>
    </row>
    <row r="7104" spans="1:13" x14ac:dyDescent="0.3">
      <c r="A7104">
        <v>65</v>
      </c>
      <c r="B7104" t="s">
        <v>810</v>
      </c>
      <c r="C7104" s="1">
        <v>45170</v>
      </c>
      <c r="D7104" t="s">
        <v>42</v>
      </c>
      <c r="E7104" t="str">
        <f t="shared" si="110"/>
        <v>2023/09</v>
      </c>
      <c r="F7104">
        <v>26657271.587807901</v>
      </c>
      <c r="G7104">
        <v>1.9418928558154597E-2</v>
      </c>
      <c r="H7104" t="s">
        <v>13</v>
      </c>
      <c r="I7104">
        <v>2023</v>
      </c>
      <c r="J7104" t="s">
        <v>812</v>
      </c>
      <c r="K7104">
        <v>47316735.623492882</v>
      </c>
      <c r="L7104">
        <v>1.7750029468557424</v>
      </c>
      <c r="M7104" t="s">
        <v>33</v>
      </c>
    </row>
    <row r="7105" spans="1:13" x14ac:dyDescent="0.3">
      <c r="A7105">
        <v>65</v>
      </c>
      <c r="B7105" t="s">
        <v>810</v>
      </c>
      <c r="C7105" s="1">
        <v>45139</v>
      </c>
      <c r="D7105" t="s">
        <v>43</v>
      </c>
      <c r="E7105" t="str">
        <f t="shared" si="110"/>
        <v>2023/08</v>
      </c>
      <c r="F7105">
        <v>26144609.717481401</v>
      </c>
      <c r="G7105">
        <v>-6.200492420018143E-2</v>
      </c>
      <c r="H7105" t="s">
        <v>13</v>
      </c>
      <c r="I7105">
        <v>2023</v>
      </c>
      <c r="J7105" t="s">
        <v>812</v>
      </c>
      <c r="K7105">
        <v>47316735.623492882</v>
      </c>
      <c r="L7105">
        <v>1.8098084513327004</v>
      </c>
      <c r="M7105" t="s">
        <v>33</v>
      </c>
    </row>
    <row r="7106" spans="1:13" x14ac:dyDescent="0.3">
      <c r="A7106">
        <v>65</v>
      </c>
      <c r="B7106" t="s">
        <v>810</v>
      </c>
      <c r="C7106" s="1">
        <v>45108</v>
      </c>
      <c r="D7106" t="s">
        <v>44</v>
      </c>
      <c r="E7106" t="str">
        <f t="shared" si="110"/>
        <v>2023/07</v>
      </c>
      <c r="F7106">
        <v>27817017.233234901</v>
      </c>
      <c r="G7106">
        <v>1.4318677542767893E-2</v>
      </c>
      <c r="H7106" t="s">
        <v>13</v>
      </c>
      <c r="I7106">
        <v>2023</v>
      </c>
      <c r="J7106" t="s">
        <v>812</v>
      </c>
      <c r="K7106">
        <v>47316735.623492882</v>
      </c>
      <c r="L7106">
        <v>1.7009996156942495</v>
      </c>
      <c r="M7106" t="s">
        <v>33</v>
      </c>
    </row>
    <row r="7107" spans="1:13" x14ac:dyDescent="0.3">
      <c r="A7107">
        <v>65</v>
      </c>
      <c r="B7107" t="s">
        <v>810</v>
      </c>
      <c r="C7107" s="1">
        <v>45078</v>
      </c>
      <c r="D7107" t="s">
        <v>45</v>
      </c>
      <c r="E7107" t="str">
        <f t="shared" ref="E7107:E7170" si="111">TEXT(C7107,"yyyy/mm")</f>
        <v>2023/06</v>
      </c>
      <c r="F7107">
        <v>27421552.356935699</v>
      </c>
      <c r="G7107">
        <v>-7.9817295506226182E-2</v>
      </c>
      <c r="H7107" t="s">
        <v>13</v>
      </c>
      <c r="I7107">
        <v>2023</v>
      </c>
      <c r="J7107" t="s">
        <v>812</v>
      </c>
      <c r="K7107">
        <v>47316735.623492882</v>
      </c>
      <c r="L7107">
        <v>1.7255308892651047</v>
      </c>
      <c r="M7107" t="s">
        <v>33</v>
      </c>
    </row>
    <row r="7108" spans="1:13" x14ac:dyDescent="0.3">
      <c r="A7108">
        <v>65</v>
      </c>
      <c r="B7108" t="s">
        <v>810</v>
      </c>
      <c r="C7108" s="1">
        <v>45047</v>
      </c>
      <c r="D7108" t="s">
        <v>46</v>
      </c>
      <c r="E7108" t="str">
        <f t="shared" si="111"/>
        <v>2023/05</v>
      </c>
      <c r="F7108">
        <v>29699986.227154698</v>
      </c>
      <c r="G7108">
        <v>-6.7964873620337471E-2</v>
      </c>
      <c r="H7108" t="s">
        <v>13</v>
      </c>
      <c r="I7108">
        <v>2023</v>
      </c>
      <c r="J7108" t="s">
        <v>812</v>
      </c>
      <c r="K7108">
        <v>47316735.623492882</v>
      </c>
      <c r="L7108">
        <v>1.5931568203971485</v>
      </c>
      <c r="M7108" t="s">
        <v>33</v>
      </c>
    </row>
    <row r="7109" spans="1:13" x14ac:dyDescent="0.3">
      <c r="A7109">
        <v>65</v>
      </c>
      <c r="B7109" t="s">
        <v>810</v>
      </c>
      <c r="C7109" s="1">
        <v>45017</v>
      </c>
      <c r="D7109" t="s">
        <v>47</v>
      </c>
      <c r="E7109" t="str">
        <f t="shared" si="111"/>
        <v>2023/04</v>
      </c>
      <c r="F7109">
        <v>31788718.277644899</v>
      </c>
      <c r="G7109">
        <v>-1.2278043000988382E-2</v>
      </c>
      <c r="H7109" t="s">
        <v>13</v>
      </c>
      <c r="I7109">
        <v>2023</v>
      </c>
      <c r="J7109" t="s">
        <v>812</v>
      </c>
      <c r="K7109">
        <v>47316735.623492882</v>
      </c>
      <c r="L7109">
        <v>1.488475729352319</v>
      </c>
      <c r="M7109" t="s">
        <v>33</v>
      </c>
    </row>
    <row r="7110" spans="1:13" x14ac:dyDescent="0.3">
      <c r="A7110">
        <v>65</v>
      </c>
      <c r="B7110" t="s">
        <v>810</v>
      </c>
      <c r="C7110" s="1">
        <v>44986</v>
      </c>
      <c r="D7110" t="s">
        <v>48</v>
      </c>
      <c r="E7110" t="str">
        <f t="shared" si="111"/>
        <v>2023/03</v>
      </c>
      <c r="F7110">
        <v>32181427.444213498</v>
      </c>
      <c r="G7110">
        <v>-0.111140000464758</v>
      </c>
      <c r="H7110" t="s">
        <v>13</v>
      </c>
      <c r="I7110">
        <v>2023</v>
      </c>
      <c r="J7110" t="s">
        <v>812</v>
      </c>
      <c r="K7110">
        <v>47316735.623492882</v>
      </c>
      <c r="L7110">
        <v>1.4703118966837763</v>
      </c>
      <c r="M7110" t="s">
        <v>33</v>
      </c>
    </row>
    <row r="7111" spans="1:13" x14ac:dyDescent="0.3">
      <c r="A7111">
        <v>65</v>
      </c>
      <c r="B7111" t="s">
        <v>810</v>
      </c>
      <c r="C7111" s="1">
        <v>44958</v>
      </c>
      <c r="D7111" t="s">
        <v>49</v>
      </c>
      <c r="E7111" t="str">
        <f t="shared" si="111"/>
        <v>2023/02</v>
      </c>
      <c r="F7111">
        <v>35964397.801440403</v>
      </c>
      <c r="G7111">
        <v>-5.3694754196445357E-2</v>
      </c>
      <c r="H7111" t="s">
        <v>13</v>
      </c>
      <c r="I7111">
        <v>2023</v>
      </c>
      <c r="J7111" t="s">
        <v>812</v>
      </c>
      <c r="K7111">
        <v>47316735.623492882</v>
      </c>
      <c r="L7111">
        <v>1.3156548841643001</v>
      </c>
      <c r="M7111" t="s">
        <v>33</v>
      </c>
    </row>
    <row r="7112" spans="1:13" x14ac:dyDescent="0.3">
      <c r="A7112">
        <v>65</v>
      </c>
      <c r="B7112" t="s">
        <v>810</v>
      </c>
      <c r="C7112" s="1">
        <v>44927</v>
      </c>
      <c r="D7112" t="s">
        <v>50</v>
      </c>
      <c r="E7112" t="str">
        <f t="shared" si="111"/>
        <v>2023/01</v>
      </c>
      <c r="F7112">
        <v>37948282.7830332</v>
      </c>
      <c r="G7112">
        <v>0.20370175039915442</v>
      </c>
      <c r="H7112" t="s">
        <v>13</v>
      </c>
      <c r="I7112">
        <v>2023</v>
      </c>
      <c r="J7112" t="s">
        <v>812</v>
      </c>
      <c r="K7112">
        <v>47316735.623492882</v>
      </c>
      <c r="L7112">
        <v>1.2468742233745647</v>
      </c>
      <c r="M7112" t="s">
        <v>33</v>
      </c>
    </row>
    <row r="7113" spans="1:13" x14ac:dyDescent="0.3">
      <c r="A7113">
        <v>65</v>
      </c>
      <c r="B7113" t="s">
        <v>810</v>
      </c>
      <c r="C7113" s="1">
        <v>44896</v>
      </c>
      <c r="D7113" t="s">
        <v>51</v>
      </c>
      <c r="E7113" t="str">
        <f t="shared" si="111"/>
        <v>2022/12</v>
      </c>
      <c r="F7113">
        <v>30954627.4894173</v>
      </c>
      <c r="G7113">
        <v>1.3356002351038645E-2</v>
      </c>
      <c r="H7113" t="s">
        <v>13</v>
      </c>
      <c r="I7113">
        <v>2022</v>
      </c>
      <c r="J7113" t="s">
        <v>813</v>
      </c>
      <c r="K7113">
        <v>44039140.72464934</v>
      </c>
      <c r="L7113">
        <v>1.4226997478714725</v>
      </c>
      <c r="M7113" t="s">
        <v>33</v>
      </c>
    </row>
    <row r="7114" spans="1:13" x14ac:dyDescent="0.3">
      <c r="A7114">
        <v>65</v>
      </c>
      <c r="B7114" t="s">
        <v>810</v>
      </c>
      <c r="C7114" s="1">
        <v>44866</v>
      </c>
      <c r="D7114" t="s">
        <v>53</v>
      </c>
      <c r="E7114" t="str">
        <f t="shared" si="111"/>
        <v>2022/11</v>
      </c>
      <c r="F7114">
        <v>30543946.0478996</v>
      </c>
      <c r="G7114">
        <v>9.6626052171085011E-2</v>
      </c>
      <c r="H7114" t="s">
        <v>13</v>
      </c>
      <c r="I7114">
        <v>2022</v>
      </c>
      <c r="J7114" t="s">
        <v>813</v>
      </c>
      <c r="K7114">
        <v>44039140.72464934</v>
      </c>
      <c r="L7114">
        <v>1.4418287884475149</v>
      </c>
      <c r="M7114" t="s">
        <v>33</v>
      </c>
    </row>
    <row r="7115" spans="1:13" x14ac:dyDescent="0.3">
      <c r="A7115">
        <v>65</v>
      </c>
      <c r="B7115" t="s">
        <v>810</v>
      </c>
      <c r="C7115" s="1">
        <v>44835</v>
      </c>
      <c r="D7115" t="s">
        <v>54</v>
      </c>
      <c r="E7115" t="str">
        <f t="shared" si="111"/>
        <v>2022/10</v>
      </c>
      <c r="F7115">
        <v>27730709.586778499</v>
      </c>
      <c r="G7115">
        <v>5.1358363601750452E-2</v>
      </c>
      <c r="H7115" t="s">
        <v>13</v>
      </c>
      <c r="I7115">
        <v>2022</v>
      </c>
      <c r="J7115" t="s">
        <v>813</v>
      </c>
      <c r="K7115">
        <v>44039140.72464934</v>
      </c>
      <c r="L7115">
        <v>1.5881000299266199</v>
      </c>
      <c r="M7115" t="s">
        <v>33</v>
      </c>
    </row>
    <row r="7116" spans="1:13" x14ac:dyDescent="0.3">
      <c r="A7116">
        <v>65</v>
      </c>
      <c r="B7116" t="s">
        <v>810</v>
      </c>
      <c r="C7116" s="1">
        <v>44805</v>
      </c>
      <c r="D7116" t="s">
        <v>55</v>
      </c>
      <c r="E7116" t="str">
        <f t="shared" si="111"/>
        <v>2022/09</v>
      </c>
      <c r="F7116">
        <v>26342459.968501098</v>
      </c>
      <c r="G7116">
        <v>-8.7066767233924119E-2</v>
      </c>
      <c r="H7116" t="s">
        <v>13</v>
      </c>
      <c r="I7116">
        <v>2022</v>
      </c>
      <c r="J7116" t="s">
        <v>813</v>
      </c>
      <c r="K7116">
        <v>44039140.72464934</v>
      </c>
      <c r="L7116">
        <v>1.6717930207470746</v>
      </c>
      <c r="M7116" t="s">
        <v>33</v>
      </c>
    </row>
    <row r="7117" spans="1:13" x14ac:dyDescent="0.3">
      <c r="A7117">
        <v>65</v>
      </c>
      <c r="B7117" t="s">
        <v>810</v>
      </c>
      <c r="C7117" s="1">
        <v>44774</v>
      </c>
      <c r="D7117" t="s">
        <v>56</v>
      </c>
      <c r="E7117" t="str">
        <f t="shared" si="111"/>
        <v>2022/08</v>
      </c>
      <c r="F7117">
        <v>28738820.862769298</v>
      </c>
      <c r="G7117">
        <v>-5.0267099752198908E-3</v>
      </c>
      <c r="H7117" t="s">
        <v>13</v>
      </c>
      <c r="I7117">
        <v>2022</v>
      </c>
      <c r="J7117" t="s">
        <v>813</v>
      </c>
      <c r="K7117">
        <v>44039140.72464934</v>
      </c>
      <c r="L7117">
        <v>1.5323920537638123</v>
      </c>
      <c r="M7117" t="s">
        <v>33</v>
      </c>
    </row>
    <row r="7118" spans="1:13" x14ac:dyDescent="0.3">
      <c r="A7118">
        <v>65</v>
      </c>
      <c r="B7118" t="s">
        <v>810</v>
      </c>
      <c r="C7118" s="1">
        <v>44743</v>
      </c>
      <c r="D7118" t="s">
        <v>57</v>
      </c>
      <c r="E7118" t="str">
        <f t="shared" si="111"/>
        <v>2022/07</v>
      </c>
      <c r="F7118">
        <v>28883646.272991698</v>
      </c>
      <c r="G7118">
        <v>4.8985372732875586E-2</v>
      </c>
      <c r="H7118" t="s">
        <v>13</v>
      </c>
      <c r="I7118">
        <v>2022</v>
      </c>
      <c r="J7118" t="s">
        <v>813</v>
      </c>
      <c r="K7118">
        <v>44039140.72464934</v>
      </c>
      <c r="L7118">
        <v>1.524708491040798</v>
      </c>
      <c r="M7118" t="s">
        <v>33</v>
      </c>
    </row>
    <row r="7119" spans="1:13" x14ac:dyDescent="0.3">
      <c r="A7119">
        <v>65</v>
      </c>
      <c r="B7119" t="s">
        <v>810</v>
      </c>
      <c r="C7119" s="1">
        <v>44713</v>
      </c>
      <c r="D7119" t="s">
        <v>58</v>
      </c>
      <c r="E7119" t="str">
        <f t="shared" si="111"/>
        <v>2022/06</v>
      </c>
      <c r="F7119">
        <v>27502865.226843402</v>
      </c>
      <c r="G7119">
        <v>-4.819570492893345E-2</v>
      </c>
      <c r="H7119" t="s">
        <v>13</v>
      </c>
      <c r="I7119">
        <v>2022</v>
      </c>
      <c r="J7119" t="s">
        <v>813</v>
      </c>
      <c r="K7119">
        <v>44039140.72464934</v>
      </c>
      <c r="L7119">
        <v>1.6012564640598308</v>
      </c>
      <c r="M7119" t="s">
        <v>33</v>
      </c>
    </row>
    <row r="7120" spans="1:13" x14ac:dyDescent="0.3">
      <c r="A7120">
        <v>65</v>
      </c>
      <c r="B7120" t="s">
        <v>810</v>
      </c>
      <c r="C7120" s="1">
        <v>44682</v>
      </c>
      <c r="D7120" t="s">
        <v>59</v>
      </c>
      <c r="E7120" t="str">
        <f t="shared" si="111"/>
        <v>2022/05</v>
      </c>
      <c r="F7120">
        <v>28860846.790662799</v>
      </c>
      <c r="G7120">
        <v>3.8728685453273307E-2</v>
      </c>
      <c r="H7120" t="s">
        <v>13</v>
      </c>
      <c r="I7120">
        <v>2022</v>
      </c>
      <c r="J7120" t="s">
        <v>813</v>
      </c>
      <c r="K7120">
        <v>44039140.72464934</v>
      </c>
      <c r="L7120">
        <v>1.5259129797569591</v>
      </c>
      <c r="M7120" t="s">
        <v>33</v>
      </c>
    </row>
    <row r="7121" spans="1:13" x14ac:dyDescent="0.3">
      <c r="A7121">
        <v>65</v>
      </c>
      <c r="B7121" t="s">
        <v>810</v>
      </c>
      <c r="C7121" s="1">
        <v>44652</v>
      </c>
      <c r="D7121" t="s">
        <v>60</v>
      </c>
      <c r="E7121" t="str">
        <f t="shared" si="111"/>
        <v>2022/04</v>
      </c>
      <c r="F7121">
        <v>27764471.750751801</v>
      </c>
      <c r="G7121">
        <v>3.2829113926519343E-3</v>
      </c>
      <c r="H7121" t="s">
        <v>13</v>
      </c>
      <c r="I7121">
        <v>2022</v>
      </c>
      <c r="J7121" t="s">
        <v>813</v>
      </c>
      <c r="K7121">
        <v>44039140.72464934</v>
      </c>
      <c r="L7121">
        <v>1.5861688678970403</v>
      </c>
      <c r="M7121" t="s">
        <v>33</v>
      </c>
    </row>
    <row r="7122" spans="1:13" x14ac:dyDescent="0.3">
      <c r="A7122">
        <v>65</v>
      </c>
      <c r="B7122" t="s">
        <v>810</v>
      </c>
      <c r="C7122" s="1">
        <v>44621</v>
      </c>
      <c r="D7122" t="s">
        <v>61</v>
      </c>
      <c r="E7122" t="str">
        <f t="shared" si="111"/>
        <v>2022/03</v>
      </c>
      <c r="F7122">
        <v>27673472.902436599</v>
      </c>
      <c r="G7122">
        <v>-0.11803501581344196</v>
      </c>
      <c r="H7122" t="s">
        <v>13</v>
      </c>
      <c r="I7122">
        <v>2022</v>
      </c>
      <c r="J7122" t="s">
        <v>813</v>
      </c>
      <c r="K7122">
        <v>44039140.72464934</v>
      </c>
      <c r="L7122">
        <v>1.5913846765785502</v>
      </c>
      <c r="M7122" t="s">
        <v>33</v>
      </c>
    </row>
    <row r="7123" spans="1:13" x14ac:dyDescent="0.3">
      <c r="A7123">
        <v>65</v>
      </c>
      <c r="B7123" t="s">
        <v>810</v>
      </c>
      <c r="C7123" s="1">
        <v>44593</v>
      </c>
      <c r="D7123" t="s">
        <v>62</v>
      </c>
      <c r="E7123" t="str">
        <f t="shared" si="111"/>
        <v>2022/02</v>
      </c>
      <c r="F7123">
        <v>31140502.815497</v>
      </c>
      <c r="G7123">
        <v>-5.588128742966763E-2</v>
      </c>
      <c r="H7123" t="s">
        <v>13</v>
      </c>
      <c r="I7123">
        <v>2022</v>
      </c>
      <c r="J7123" t="s">
        <v>813</v>
      </c>
      <c r="K7123">
        <v>44039140.72464934</v>
      </c>
      <c r="L7123">
        <v>1.4142077597646676</v>
      </c>
      <c r="M7123" t="s">
        <v>33</v>
      </c>
    </row>
    <row r="7124" spans="1:13" x14ac:dyDescent="0.3">
      <c r="A7124">
        <v>65</v>
      </c>
      <c r="B7124" t="s">
        <v>810</v>
      </c>
      <c r="C7124" s="1">
        <v>44562</v>
      </c>
      <c r="D7124" t="s">
        <v>63</v>
      </c>
      <c r="E7124" t="str">
        <f t="shared" si="111"/>
        <v>2022/01</v>
      </c>
      <c r="F7124">
        <v>32930214.1856489</v>
      </c>
      <c r="G7124">
        <v>-3.8260156318419815E-2</v>
      </c>
      <c r="H7124" t="s">
        <v>13</v>
      </c>
      <c r="I7124">
        <v>2022</v>
      </c>
      <c r="J7124" t="s">
        <v>813</v>
      </c>
      <c r="K7124">
        <v>44039140.72464934</v>
      </c>
      <c r="L7124">
        <v>1.3373475336774987</v>
      </c>
      <c r="M7124" t="s">
        <v>33</v>
      </c>
    </row>
    <row r="7125" spans="1:13" x14ac:dyDescent="0.3">
      <c r="A7125">
        <v>65</v>
      </c>
      <c r="B7125" t="s">
        <v>810</v>
      </c>
      <c r="C7125" s="1">
        <v>44531</v>
      </c>
      <c r="D7125" t="s">
        <v>64</v>
      </c>
      <c r="E7125" t="str">
        <f t="shared" si="111"/>
        <v>2021/12</v>
      </c>
      <c r="F7125">
        <v>34214541.9515405</v>
      </c>
      <c r="G7125">
        <v>5.8050225726855031E-2</v>
      </c>
      <c r="H7125" t="s">
        <v>13</v>
      </c>
      <c r="I7125">
        <v>2021</v>
      </c>
      <c r="J7125" t="s">
        <v>814</v>
      </c>
      <c r="K7125">
        <v>56151132.110309049</v>
      </c>
      <c r="L7125">
        <v>1.6411481465932898</v>
      </c>
      <c r="M7125" t="s">
        <v>33</v>
      </c>
    </row>
    <row r="7126" spans="1:13" x14ac:dyDescent="0.3">
      <c r="A7126">
        <v>65</v>
      </c>
      <c r="B7126" t="s">
        <v>810</v>
      </c>
      <c r="C7126" s="1">
        <v>44501</v>
      </c>
      <c r="D7126" t="s">
        <v>66</v>
      </c>
      <c r="E7126" t="str">
        <f t="shared" si="111"/>
        <v>2021/11</v>
      </c>
      <c r="F7126">
        <v>32284929.1393908</v>
      </c>
      <c r="G7126">
        <v>-4.6626113467133815E-2</v>
      </c>
      <c r="H7126" t="s">
        <v>13</v>
      </c>
      <c r="I7126">
        <v>2021</v>
      </c>
      <c r="J7126" t="s">
        <v>814</v>
      </c>
      <c r="K7126">
        <v>56151132.110309049</v>
      </c>
      <c r="L7126">
        <v>1.7392366533584591</v>
      </c>
      <c r="M7126" t="s">
        <v>33</v>
      </c>
    </row>
    <row r="7127" spans="1:13" x14ac:dyDescent="0.3">
      <c r="A7127">
        <v>65</v>
      </c>
      <c r="B7127" t="s">
        <v>810</v>
      </c>
      <c r="C7127" s="1">
        <v>44470</v>
      </c>
      <c r="D7127" t="s">
        <v>67</v>
      </c>
      <c r="E7127" t="str">
        <f t="shared" si="111"/>
        <v>2021/10</v>
      </c>
      <c r="F7127">
        <v>33825895.381252497</v>
      </c>
      <c r="G7127">
        <v>-2.2321408719858236E-2</v>
      </c>
      <c r="H7127" t="s">
        <v>13</v>
      </c>
      <c r="I7127">
        <v>2021</v>
      </c>
      <c r="J7127" t="s">
        <v>814</v>
      </c>
      <c r="K7127">
        <v>56151132.110309049</v>
      </c>
      <c r="L7127">
        <v>1.6600043096399448</v>
      </c>
      <c r="M7127" t="s">
        <v>33</v>
      </c>
    </row>
    <row r="7128" spans="1:13" x14ac:dyDescent="0.3">
      <c r="A7128">
        <v>65</v>
      </c>
      <c r="B7128" t="s">
        <v>810</v>
      </c>
      <c r="C7128" s="1">
        <v>44440</v>
      </c>
      <c r="D7128" t="s">
        <v>68</v>
      </c>
      <c r="E7128" t="str">
        <f t="shared" si="111"/>
        <v>2021/09</v>
      </c>
      <c r="F7128">
        <v>34589426.864627697</v>
      </c>
      <c r="G7128">
        <v>4.8120424270399906E-2</v>
      </c>
      <c r="H7128" t="s">
        <v>13</v>
      </c>
      <c r="I7128">
        <v>2021</v>
      </c>
      <c r="J7128" t="s">
        <v>814</v>
      </c>
      <c r="K7128">
        <v>56151132.110309049</v>
      </c>
      <c r="L7128">
        <v>1.6233611597574944</v>
      </c>
      <c r="M7128" t="s">
        <v>33</v>
      </c>
    </row>
    <row r="7129" spans="1:13" x14ac:dyDescent="0.3">
      <c r="A7129">
        <v>65</v>
      </c>
      <c r="B7129" t="s">
        <v>810</v>
      </c>
      <c r="C7129" s="1">
        <v>44409</v>
      </c>
      <c r="D7129" t="s">
        <v>69</v>
      </c>
      <c r="E7129" t="str">
        <f t="shared" si="111"/>
        <v>2021/08</v>
      </c>
      <c r="F7129">
        <v>32964381.469700899</v>
      </c>
      <c r="G7129">
        <v>4.5446831269224164E-2</v>
      </c>
      <c r="H7129" t="s">
        <v>13</v>
      </c>
      <c r="I7129">
        <v>2021</v>
      </c>
      <c r="J7129" t="s">
        <v>814</v>
      </c>
      <c r="K7129">
        <v>56151132.110309049</v>
      </c>
      <c r="L7129">
        <v>1.7033880087184459</v>
      </c>
      <c r="M7129" t="s">
        <v>33</v>
      </c>
    </row>
    <row r="7130" spans="1:13" x14ac:dyDescent="0.3">
      <c r="A7130">
        <v>65</v>
      </c>
      <c r="B7130" t="s">
        <v>810</v>
      </c>
      <c r="C7130" s="1">
        <v>44378</v>
      </c>
      <c r="D7130" t="s">
        <v>70</v>
      </c>
      <c r="E7130" t="str">
        <f t="shared" si="111"/>
        <v>2021/07</v>
      </c>
      <c r="F7130">
        <v>31499787.440154001</v>
      </c>
      <c r="G7130">
        <v>-3.9448282448927433E-3</v>
      </c>
      <c r="H7130" t="s">
        <v>13</v>
      </c>
      <c r="I7130">
        <v>2021</v>
      </c>
      <c r="J7130" t="s">
        <v>814</v>
      </c>
      <c r="K7130">
        <v>56151132.110309049</v>
      </c>
      <c r="L7130">
        <v>1.7825876513290697</v>
      </c>
      <c r="M7130" t="s">
        <v>33</v>
      </c>
    </row>
    <row r="7131" spans="1:13" x14ac:dyDescent="0.3">
      <c r="A7131">
        <v>65</v>
      </c>
      <c r="B7131" t="s">
        <v>810</v>
      </c>
      <c r="C7131" s="1">
        <v>44348</v>
      </c>
      <c r="D7131" t="s">
        <v>71</v>
      </c>
      <c r="E7131" t="str">
        <f t="shared" si="111"/>
        <v>2021/06</v>
      </c>
      <c r="F7131">
        <v>31624294.108606301</v>
      </c>
      <c r="G7131">
        <v>-1.7823172866658896E-2</v>
      </c>
      <c r="H7131" t="s">
        <v>13</v>
      </c>
      <c r="I7131">
        <v>2021</v>
      </c>
      <c r="J7131" t="s">
        <v>814</v>
      </c>
      <c r="K7131">
        <v>56151132.110309049</v>
      </c>
      <c r="L7131">
        <v>1.7755695010130823</v>
      </c>
      <c r="M7131" t="s">
        <v>33</v>
      </c>
    </row>
    <row r="7132" spans="1:13" x14ac:dyDescent="0.3">
      <c r="A7132">
        <v>65</v>
      </c>
      <c r="B7132" t="s">
        <v>810</v>
      </c>
      <c r="C7132" s="1">
        <v>44317</v>
      </c>
      <c r="D7132" t="s">
        <v>72</v>
      </c>
      <c r="E7132" t="str">
        <f t="shared" si="111"/>
        <v>2021/05</v>
      </c>
      <c r="F7132">
        <v>32192992.317967299</v>
      </c>
      <c r="G7132">
        <v>5.1608353972994722E-2</v>
      </c>
      <c r="H7132" t="s">
        <v>13</v>
      </c>
      <c r="I7132">
        <v>2021</v>
      </c>
      <c r="J7132" t="s">
        <v>814</v>
      </c>
      <c r="K7132">
        <v>56151132.110309049</v>
      </c>
      <c r="L7132">
        <v>1.7442035693889326</v>
      </c>
      <c r="M7132" t="s">
        <v>33</v>
      </c>
    </row>
    <row r="7133" spans="1:13" x14ac:dyDescent="0.3">
      <c r="A7133">
        <v>65</v>
      </c>
      <c r="B7133" t="s">
        <v>810</v>
      </c>
      <c r="C7133" s="1">
        <v>44287</v>
      </c>
      <c r="D7133" t="s">
        <v>73</v>
      </c>
      <c r="E7133" t="str">
        <f t="shared" si="111"/>
        <v>2021/04</v>
      </c>
      <c r="F7133">
        <v>30573708.6445265</v>
      </c>
      <c r="G7133">
        <v>1.7977121935737052E-3</v>
      </c>
      <c r="H7133" t="s">
        <v>13</v>
      </c>
      <c r="I7133">
        <v>2021</v>
      </c>
      <c r="J7133" t="s">
        <v>814</v>
      </c>
      <c r="K7133">
        <v>56151132.110309049</v>
      </c>
      <c r="L7133">
        <v>1.8365822989669127</v>
      </c>
      <c r="M7133" t="s">
        <v>33</v>
      </c>
    </row>
    <row r="7134" spans="1:13" x14ac:dyDescent="0.3">
      <c r="A7134">
        <v>65</v>
      </c>
      <c r="B7134" t="s">
        <v>810</v>
      </c>
      <c r="C7134" s="1">
        <v>44256</v>
      </c>
      <c r="D7134" t="s">
        <v>74</v>
      </c>
      <c r="E7134" t="str">
        <f t="shared" si="111"/>
        <v>2021/03</v>
      </c>
      <c r="F7134">
        <v>30518795.289686199</v>
      </c>
      <c r="G7134">
        <v>1.6671863298316929E-2</v>
      </c>
      <c r="H7134" t="s">
        <v>13</v>
      </c>
      <c r="I7134">
        <v>2021</v>
      </c>
      <c r="J7134" t="s">
        <v>814</v>
      </c>
      <c r="K7134">
        <v>56151132.110309049</v>
      </c>
      <c r="L7134">
        <v>1.8398869148444164</v>
      </c>
      <c r="M7134" t="s">
        <v>33</v>
      </c>
    </row>
    <row r="7135" spans="1:13" x14ac:dyDescent="0.3">
      <c r="A7135">
        <v>65</v>
      </c>
      <c r="B7135" t="s">
        <v>810</v>
      </c>
      <c r="C7135" s="1">
        <v>44228</v>
      </c>
      <c r="D7135" t="s">
        <v>75</v>
      </c>
      <c r="E7135" t="str">
        <f t="shared" si="111"/>
        <v>2021/02</v>
      </c>
      <c r="F7135">
        <v>30014207.999243502</v>
      </c>
      <c r="G7135">
        <v>0.22151619113471274</v>
      </c>
      <c r="H7135" t="s">
        <v>13</v>
      </c>
      <c r="I7135">
        <v>2021</v>
      </c>
      <c r="J7135" t="s">
        <v>814</v>
      </c>
      <c r="K7135">
        <v>56151132.110309049</v>
      </c>
      <c r="L7135">
        <v>1.8708183841374166</v>
      </c>
      <c r="M7135" t="s">
        <v>33</v>
      </c>
    </row>
    <row r="7136" spans="1:13" x14ac:dyDescent="0.3">
      <c r="A7136">
        <v>65</v>
      </c>
      <c r="B7136" t="s">
        <v>810</v>
      </c>
      <c r="C7136" s="1">
        <v>44197</v>
      </c>
      <c r="D7136" t="s">
        <v>76</v>
      </c>
      <c r="E7136" t="str">
        <f t="shared" si="111"/>
        <v>2021/01</v>
      </c>
      <c r="F7136">
        <v>24050473.3528473</v>
      </c>
      <c r="G7136">
        <v>-0.12632832740443567</v>
      </c>
      <c r="H7136" t="s">
        <v>13</v>
      </c>
      <c r="I7136">
        <v>2021</v>
      </c>
      <c r="J7136" t="s">
        <v>814</v>
      </c>
      <c r="K7136">
        <v>56151132.110309049</v>
      </c>
      <c r="L7136">
        <v>2.3347204558724997</v>
      </c>
      <c r="M7136" t="s">
        <v>33</v>
      </c>
    </row>
    <row r="7137" spans="1:13" x14ac:dyDescent="0.3">
      <c r="A7137">
        <v>65</v>
      </c>
      <c r="B7137" t="s">
        <v>810</v>
      </c>
      <c r="C7137" s="1">
        <v>44166</v>
      </c>
      <c r="D7137" t="s">
        <v>77</v>
      </c>
      <c r="E7137" t="str">
        <f t="shared" si="111"/>
        <v>2020/12</v>
      </c>
      <c r="F7137">
        <v>27288981.3126049</v>
      </c>
      <c r="G7137">
        <v>8.1053180926020749E-2</v>
      </c>
      <c r="H7137" t="s">
        <v>13</v>
      </c>
      <c r="I7137">
        <v>2020</v>
      </c>
      <c r="J7137" t="s">
        <v>815</v>
      </c>
      <c r="K7137">
        <v>58856577.49536445</v>
      </c>
      <c r="L7137">
        <v>2.1567891018408347</v>
      </c>
      <c r="M7137" t="s">
        <v>33</v>
      </c>
    </row>
    <row r="7138" spans="1:13" x14ac:dyDescent="0.3">
      <c r="A7138">
        <v>65</v>
      </c>
      <c r="B7138" t="s">
        <v>810</v>
      </c>
      <c r="C7138" s="1">
        <v>44136</v>
      </c>
      <c r="D7138" t="s">
        <v>79</v>
      </c>
      <c r="E7138" t="str">
        <f t="shared" si="111"/>
        <v>2020/11</v>
      </c>
      <c r="F7138">
        <v>25164388.1113858</v>
      </c>
      <c r="G7138">
        <v>0.21909052154209066</v>
      </c>
      <c r="H7138" t="s">
        <v>13</v>
      </c>
      <c r="I7138">
        <v>2020</v>
      </c>
      <c r="J7138" t="s">
        <v>815</v>
      </c>
      <c r="K7138">
        <v>58856577.49536445</v>
      </c>
      <c r="L7138">
        <v>2.3388837127628941</v>
      </c>
      <c r="M7138" t="s">
        <v>33</v>
      </c>
    </row>
    <row r="7139" spans="1:13" x14ac:dyDescent="0.3">
      <c r="A7139">
        <v>65</v>
      </c>
      <c r="B7139" t="s">
        <v>810</v>
      </c>
      <c r="C7139" s="1">
        <v>44105</v>
      </c>
      <c r="D7139" t="s">
        <v>80</v>
      </c>
      <c r="E7139" t="str">
        <f t="shared" si="111"/>
        <v>2020/10</v>
      </c>
      <c r="F7139">
        <v>20213269.674763702</v>
      </c>
      <c r="G7139">
        <v>0.15798564700753215</v>
      </c>
      <c r="H7139" t="s">
        <v>13</v>
      </c>
      <c r="I7139">
        <v>2020</v>
      </c>
      <c r="J7139" t="s">
        <v>815</v>
      </c>
      <c r="K7139">
        <v>58856577.49536445</v>
      </c>
      <c r="L7139">
        <v>2.9117791649931322</v>
      </c>
      <c r="M7139" t="s">
        <v>33</v>
      </c>
    </row>
    <row r="7140" spans="1:13" x14ac:dyDescent="0.3">
      <c r="A7140">
        <v>65</v>
      </c>
      <c r="B7140" t="s">
        <v>810</v>
      </c>
      <c r="C7140" s="1">
        <v>44075</v>
      </c>
      <c r="D7140" t="s">
        <v>81</v>
      </c>
      <c r="E7140" t="str">
        <f t="shared" si="111"/>
        <v>2020/09</v>
      </c>
      <c r="F7140">
        <v>17259343.626118399</v>
      </c>
      <c r="G7140">
        <v>-6.1696937779497592E-2</v>
      </c>
      <c r="H7140" t="s">
        <v>13</v>
      </c>
      <c r="I7140">
        <v>2020</v>
      </c>
      <c r="J7140" t="s">
        <v>815</v>
      </c>
      <c r="K7140">
        <v>58856577.49536445</v>
      </c>
      <c r="L7140">
        <v>3.4101283785958905</v>
      </c>
      <c r="M7140" t="s">
        <v>33</v>
      </c>
    </row>
    <row r="7141" spans="1:13" x14ac:dyDescent="0.3">
      <c r="A7141">
        <v>65</v>
      </c>
      <c r="B7141" t="s">
        <v>810</v>
      </c>
      <c r="C7141" s="1">
        <v>44044</v>
      </c>
      <c r="D7141" t="s">
        <v>82</v>
      </c>
      <c r="E7141" t="str">
        <f t="shared" si="111"/>
        <v>2020/08</v>
      </c>
      <c r="F7141">
        <v>18357727.3361683</v>
      </c>
      <c r="G7141">
        <v>6.2346463533677302E-2</v>
      </c>
      <c r="H7141" t="s">
        <v>13</v>
      </c>
      <c r="I7141">
        <v>2020</v>
      </c>
      <c r="J7141" t="s">
        <v>815</v>
      </c>
      <c r="K7141">
        <v>58856577.49536445</v>
      </c>
      <c r="L7141">
        <v>3.2060928031873273</v>
      </c>
      <c r="M7141" t="s">
        <v>33</v>
      </c>
    </row>
    <row r="7142" spans="1:13" x14ac:dyDescent="0.3">
      <c r="A7142">
        <v>65</v>
      </c>
      <c r="B7142" t="s">
        <v>810</v>
      </c>
      <c r="C7142" s="1">
        <v>44013</v>
      </c>
      <c r="D7142" t="s">
        <v>83</v>
      </c>
      <c r="E7142" t="str">
        <f t="shared" si="111"/>
        <v>2020/07</v>
      </c>
      <c r="F7142">
        <v>17248136.8778628</v>
      </c>
      <c r="G7142">
        <v>-0.13729785790071686</v>
      </c>
      <c r="H7142" t="s">
        <v>13</v>
      </c>
      <c r="I7142">
        <v>2020</v>
      </c>
      <c r="J7142" t="s">
        <v>815</v>
      </c>
      <c r="K7142">
        <v>58856577.49536445</v>
      </c>
      <c r="L7142">
        <v>3.4123440642974137</v>
      </c>
      <c r="M7142" t="s">
        <v>33</v>
      </c>
    </row>
    <row r="7143" spans="1:13" x14ac:dyDescent="0.3">
      <c r="A7143">
        <v>65</v>
      </c>
      <c r="B7143" t="s">
        <v>810</v>
      </c>
      <c r="C7143" s="1">
        <v>43983</v>
      </c>
      <c r="D7143" t="s">
        <v>84</v>
      </c>
      <c r="E7143" t="str">
        <f t="shared" si="111"/>
        <v>2020/06</v>
      </c>
      <c r="F7143">
        <v>19786541.581166402</v>
      </c>
      <c r="G7143">
        <v>9.9650244464497106E-2</v>
      </c>
      <c r="H7143" t="s">
        <v>13</v>
      </c>
      <c r="I7143">
        <v>2020</v>
      </c>
      <c r="J7143" t="s">
        <v>815</v>
      </c>
      <c r="K7143">
        <v>58856577.49536445</v>
      </c>
      <c r="L7143">
        <v>2.974576292371701</v>
      </c>
      <c r="M7143" t="s">
        <v>33</v>
      </c>
    </row>
    <row r="7144" spans="1:13" x14ac:dyDescent="0.3">
      <c r="A7144">
        <v>65</v>
      </c>
      <c r="B7144" t="s">
        <v>810</v>
      </c>
      <c r="C7144" s="1">
        <v>43952</v>
      </c>
      <c r="D7144" t="s">
        <v>85</v>
      </c>
      <c r="E7144" t="str">
        <f t="shared" si="111"/>
        <v>2020/05</v>
      </c>
      <c r="F7144">
        <v>17909866.175679099</v>
      </c>
      <c r="G7144">
        <v>-1.8097218847933617E-3</v>
      </c>
      <c r="H7144" t="s">
        <v>13</v>
      </c>
      <c r="I7144">
        <v>2020</v>
      </c>
      <c r="J7144" t="s">
        <v>815</v>
      </c>
      <c r="K7144">
        <v>58856577.49536445</v>
      </c>
      <c r="L7144">
        <v>3.2862656213081811</v>
      </c>
      <c r="M7144" t="s">
        <v>33</v>
      </c>
    </row>
    <row r="7145" spans="1:13" x14ac:dyDescent="0.3">
      <c r="A7145">
        <v>65</v>
      </c>
      <c r="B7145" t="s">
        <v>810</v>
      </c>
      <c r="C7145" s="1">
        <v>43922</v>
      </c>
      <c r="D7145" t="s">
        <v>86</v>
      </c>
      <c r="E7145" t="str">
        <f t="shared" si="111"/>
        <v>2020/04</v>
      </c>
      <c r="F7145">
        <v>17942307.398392301</v>
      </c>
      <c r="G7145">
        <v>-2.1034630369361373E-2</v>
      </c>
      <c r="H7145" t="s">
        <v>13</v>
      </c>
      <c r="I7145">
        <v>2020</v>
      </c>
      <c r="J7145" t="s">
        <v>815</v>
      </c>
      <c r="K7145">
        <v>58856577.49536445</v>
      </c>
      <c r="L7145">
        <v>3.2803237726624963</v>
      </c>
      <c r="M7145" t="s">
        <v>33</v>
      </c>
    </row>
    <row r="7146" spans="1:13" x14ac:dyDescent="0.3">
      <c r="A7146">
        <v>65</v>
      </c>
      <c r="B7146" t="s">
        <v>810</v>
      </c>
      <c r="C7146" s="1">
        <v>43891</v>
      </c>
      <c r="D7146" t="s">
        <v>87</v>
      </c>
      <c r="E7146" t="str">
        <f t="shared" si="111"/>
        <v>2020/03</v>
      </c>
      <c r="F7146">
        <v>18323714.518511899</v>
      </c>
      <c r="G7146">
        <v>-0.45892602308810559</v>
      </c>
      <c r="H7146" t="s">
        <v>13</v>
      </c>
      <c r="I7146">
        <v>2020</v>
      </c>
      <c r="J7146" t="s">
        <v>815</v>
      </c>
      <c r="K7146">
        <v>58856577.49536445</v>
      </c>
      <c r="L7146">
        <v>3.2120440119225506</v>
      </c>
      <c r="M7146" t="s">
        <v>33</v>
      </c>
    </row>
    <row r="7147" spans="1:13" x14ac:dyDescent="0.3">
      <c r="A7147">
        <v>65</v>
      </c>
      <c r="B7147" t="s">
        <v>810</v>
      </c>
      <c r="C7147" s="1">
        <v>43862</v>
      </c>
      <c r="D7147" t="s">
        <v>88</v>
      </c>
      <c r="E7147" t="str">
        <f t="shared" si="111"/>
        <v>2020/02</v>
      </c>
      <c r="F7147">
        <v>28994962.828835201</v>
      </c>
      <c r="G7147">
        <v>-0.20044174380126273</v>
      </c>
      <c r="H7147" t="s">
        <v>13</v>
      </c>
      <c r="I7147">
        <v>2020</v>
      </c>
      <c r="J7147" t="s">
        <v>815</v>
      </c>
      <c r="K7147">
        <v>58856577.49536445</v>
      </c>
      <c r="L7147">
        <v>2.0298897378420562</v>
      </c>
      <c r="M7147" t="s">
        <v>33</v>
      </c>
    </row>
    <row r="7148" spans="1:13" x14ac:dyDescent="0.3">
      <c r="A7148">
        <v>65</v>
      </c>
      <c r="B7148" t="s">
        <v>810</v>
      </c>
      <c r="C7148" s="1">
        <v>43831</v>
      </c>
      <c r="D7148" t="s">
        <v>89</v>
      </c>
      <c r="E7148" t="str">
        <f t="shared" si="111"/>
        <v>2020/01</v>
      </c>
      <c r="F7148">
        <v>35430175.175782003</v>
      </c>
      <c r="G7148">
        <v>-7.352327331162252E-2</v>
      </c>
      <c r="H7148" t="s">
        <v>13</v>
      </c>
      <c r="I7148">
        <v>2020</v>
      </c>
      <c r="J7148" t="s">
        <v>815</v>
      </c>
      <c r="K7148">
        <v>58856577.49536445</v>
      </c>
      <c r="L7148">
        <v>1.6611991671888591</v>
      </c>
      <c r="M7148" t="s">
        <v>33</v>
      </c>
    </row>
    <row r="7149" spans="1:13" x14ac:dyDescent="0.3">
      <c r="A7149">
        <v>65</v>
      </c>
      <c r="B7149" t="s">
        <v>810</v>
      </c>
      <c r="C7149" s="1">
        <v>43800</v>
      </c>
      <c r="D7149" t="s">
        <v>90</v>
      </c>
      <c r="E7149" t="str">
        <f t="shared" si="111"/>
        <v>2019/12</v>
      </c>
      <c r="F7149">
        <v>38133270.267622501</v>
      </c>
      <c r="G7149">
        <v>6.0469221948049039E-2</v>
      </c>
      <c r="H7149" t="s">
        <v>13</v>
      </c>
      <c r="I7149">
        <v>2019</v>
      </c>
      <c r="J7149" t="s">
        <v>816</v>
      </c>
      <c r="K7149">
        <v>57144355.777758054</v>
      </c>
      <c r="L7149">
        <v>1.4985432766902538</v>
      </c>
      <c r="M7149" t="s">
        <v>33</v>
      </c>
    </row>
    <row r="7150" spans="1:13" x14ac:dyDescent="0.3">
      <c r="A7150">
        <v>65</v>
      </c>
      <c r="B7150" t="s">
        <v>810</v>
      </c>
      <c r="C7150" s="1">
        <v>43770</v>
      </c>
      <c r="D7150" t="s">
        <v>92</v>
      </c>
      <c r="E7150" t="str">
        <f t="shared" si="111"/>
        <v>2019/11</v>
      </c>
      <c r="F7150">
        <v>35895714.4783713</v>
      </c>
      <c r="G7150">
        <v>6.1536914224857055E-2</v>
      </c>
      <c r="H7150" t="s">
        <v>13</v>
      </c>
      <c r="I7150">
        <v>2019</v>
      </c>
      <c r="J7150" t="s">
        <v>816</v>
      </c>
      <c r="K7150">
        <v>57144355.777758054</v>
      </c>
      <c r="L7150">
        <v>1.5919548226903233</v>
      </c>
      <c r="M7150" t="s">
        <v>33</v>
      </c>
    </row>
    <row r="7151" spans="1:13" x14ac:dyDescent="0.3">
      <c r="A7151">
        <v>65</v>
      </c>
      <c r="B7151" t="s">
        <v>810</v>
      </c>
      <c r="C7151" s="1">
        <v>43739</v>
      </c>
      <c r="D7151" t="s">
        <v>93</v>
      </c>
      <c r="E7151" t="str">
        <f t="shared" si="111"/>
        <v>2019/10</v>
      </c>
      <c r="F7151">
        <v>33753394.845753402</v>
      </c>
      <c r="G7151">
        <v>2.4269456300692382E-2</v>
      </c>
      <c r="H7151" t="s">
        <v>13</v>
      </c>
      <c r="I7151">
        <v>2019</v>
      </c>
      <c r="J7151" t="s">
        <v>816</v>
      </c>
      <c r="K7151">
        <v>57144355.777758054</v>
      </c>
      <c r="L7151">
        <v>1.6929958020192308</v>
      </c>
      <c r="M7151" t="s">
        <v>33</v>
      </c>
    </row>
    <row r="7152" spans="1:13" x14ac:dyDescent="0.3">
      <c r="A7152">
        <v>65</v>
      </c>
      <c r="B7152" t="s">
        <v>810</v>
      </c>
      <c r="C7152" s="1">
        <v>43709</v>
      </c>
      <c r="D7152" t="s">
        <v>94</v>
      </c>
      <c r="E7152" t="str">
        <f t="shared" si="111"/>
        <v>2019/09</v>
      </c>
      <c r="F7152">
        <v>32944078.8580187</v>
      </c>
      <c r="G7152">
        <v>0.11302985340670813</v>
      </c>
      <c r="H7152" t="s">
        <v>13</v>
      </c>
      <c r="I7152">
        <v>2019</v>
      </c>
      <c r="J7152" t="s">
        <v>816</v>
      </c>
      <c r="K7152">
        <v>57144355.777758054</v>
      </c>
      <c r="L7152">
        <v>1.7345865405445666</v>
      </c>
      <c r="M7152" t="s">
        <v>33</v>
      </c>
    </row>
    <row r="7153" spans="1:13" x14ac:dyDescent="0.3">
      <c r="A7153">
        <v>65</v>
      </c>
      <c r="B7153" t="s">
        <v>810</v>
      </c>
      <c r="C7153" s="1">
        <v>43678</v>
      </c>
      <c r="D7153" t="s">
        <v>95</v>
      </c>
      <c r="E7153" t="str">
        <f t="shared" si="111"/>
        <v>2019/08</v>
      </c>
      <c r="F7153">
        <v>29423147.3846565</v>
      </c>
      <c r="G7153">
        <v>-0.15709321033187068</v>
      </c>
      <c r="H7153" t="s">
        <v>13</v>
      </c>
      <c r="I7153">
        <v>2019</v>
      </c>
      <c r="J7153" t="s">
        <v>816</v>
      </c>
      <c r="K7153">
        <v>57144355.777758054</v>
      </c>
      <c r="L7153">
        <v>1.942156460377775</v>
      </c>
      <c r="M7153" t="s">
        <v>33</v>
      </c>
    </row>
    <row r="7154" spans="1:13" x14ac:dyDescent="0.3">
      <c r="A7154">
        <v>65</v>
      </c>
      <c r="B7154" t="s">
        <v>810</v>
      </c>
      <c r="C7154" s="1">
        <v>43647</v>
      </c>
      <c r="D7154" t="s">
        <v>96</v>
      </c>
      <c r="E7154" t="str">
        <f t="shared" si="111"/>
        <v>2019/07</v>
      </c>
      <c r="F7154">
        <v>34428162.298087597</v>
      </c>
      <c r="G7154">
        <v>-1.2819452006796711E-2</v>
      </c>
      <c r="H7154" t="s">
        <v>13</v>
      </c>
      <c r="I7154">
        <v>2019</v>
      </c>
      <c r="J7154" t="s">
        <v>816</v>
      </c>
      <c r="K7154">
        <v>57144355.777758054</v>
      </c>
      <c r="L7154">
        <v>1.6598142904924174</v>
      </c>
      <c r="M7154" t="s">
        <v>33</v>
      </c>
    </row>
    <row r="7155" spans="1:13" x14ac:dyDescent="0.3">
      <c r="A7155">
        <v>65</v>
      </c>
      <c r="B7155" t="s">
        <v>810</v>
      </c>
      <c r="C7155" s="1">
        <v>43617</v>
      </c>
      <c r="D7155" t="s">
        <v>97</v>
      </c>
      <c r="E7155" t="str">
        <f t="shared" si="111"/>
        <v>2019/06</v>
      </c>
      <c r="F7155">
        <v>34872353.53334</v>
      </c>
      <c r="G7155">
        <v>2.8146149735389484E-2</v>
      </c>
      <c r="H7155" t="s">
        <v>13</v>
      </c>
      <c r="I7155">
        <v>2019</v>
      </c>
      <c r="J7155" t="s">
        <v>816</v>
      </c>
      <c r="K7155">
        <v>57144355.777758054</v>
      </c>
      <c r="L7155">
        <v>1.6386721854928641</v>
      </c>
      <c r="M7155" t="s">
        <v>33</v>
      </c>
    </row>
    <row r="7156" spans="1:13" x14ac:dyDescent="0.3">
      <c r="A7156">
        <v>65</v>
      </c>
      <c r="B7156" t="s">
        <v>810</v>
      </c>
      <c r="C7156" s="1">
        <v>43586</v>
      </c>
      <c r="D7156" t="s">
        <v>98</v>
      </c>
      <c r="E7156" t="str">
        <f t="shared" si="111"/>
        <v>2019/05</v>
      </c>
      <c r="F7156">
        <v>33904515.400732301</v>
      </c>
      <c r="G7156">
        <v>-0.11439002430885188</v>
      </c>
      <c r="H7156" t="s">
        <v>13</v>
      </c>
      <c r="I7156">
        <v>2019</v>
      </c>
      <c r="J7156" t="s">
        <v>816</v>
      </c>
      <c r="K7156">
        <v>57144355.777758054</v>
      </c>
      <c r="L7156">
        <v>1.6854497137724551</v>
      </c>
      <c r="M7156" t="s">
        <v>33</v>
      </c>
    </row>
    <row r="7157" spans="1:13" x14ac:dyDescent="0.3">
      <c r="A7157">
        <v>65</v>
      </c>
      <c r="B7157" t="s">
        <v>810</v>
      </c>
      <c r="C7157" s="1">
        <v>43556</v>
      </c>
      <c r="D7157" t="s">
        <v>99</v>
      </c>
      <c r="E7157" t="str">
        <f t="shared" si="111"/>
        <v>2019/04</v>
      </c>
      <c r="F7157">
        <v>38013380.930260502</v>
      </c>
      <c r="G7157">
        <v>-3.0329694222878154E-2</v>
      </c>
      <c r="H7157" t="s">
        <v>13</v>
      </c>
      <c r="I7157">
        <v>2019</v>
      </c>
      <c r="J7157" t="s">
        <v>816</v>
      </c>
      <c r="K7157">
        <v>57144355.777758054</v>
      </c>
      <c r="L7157">
        <v>1.5032694903564436</v>
      </c>
      <c r="M7157" t="s">
        <v>33</v>
      </c>
    </row>
    <row r="7158" spans="1:13" x14ac:dyDescent="0.3">
      <c r="A7158">
        <v>65</v>
      </c>
      <c r="B7158" t="s">
        <v>810</v>
      </c>
      <c r="C7158" s="1">
        <v>43525</v>
      </c>
      <c r="D7158" t="s">
        <v>100</v>
      </c>
      <c r="E7158" t="str">
        <f t="shared" si="111"/>
        <v>2019/03</v>
      </c>
      <c r="F7158">
        <v>39183977.332063399</v>
      </c>
      <c r="G7158">
        <v>-6.9553196882014598E-2</v>
      </c>
      <c r="H7158" t="s">
        <v>13</v>
      </c>
      <c r="I7158">
        <v>2019</v>
      </c>
      <c r="J7158" t="s">
        <v>816</v>
      </c>
      <c r="K7158">
        <v>57144355.777758054</v>
      </c>
      <c r="L7158">
        <v>1.4583602704107852</v>
      </c>
      <c r="M7158" t="s">
        <v>33</v>
      </c>
    </row>
    <row r="7159" spans="1:13" x14ac:dyDescent="0.3">
      <c r="A7159">
        <v>65</v>
      </c>
      <c r="B7159" t="s">
        <v>810</v>
      </c>
      <c r="C7159" s="1">
        <v>43497</v>
      </c>
      <c r="D7159" t="s">
        <v>101</v>
      </c>
      <c r="E7159" t="str">
        <f t="shared" si="111"/>
        <v>2019/02</v>
      </c>
      <c r="F7159">
        <v>42006363.494979702</v>
      </c>
      <c r="G7159">
        <v>9.7987663205556699E-2</v>
      </c>
      <c r="H7159" t="s">
        <v>13</v>
      </c>
      <c r="I7159">
        <v>2019</v>
      </c>
      <c r="J7159" t="s">
        <v>816</v>
      </c>
      <c r="K7159">
        <v>57144355.777758054</v>
      </c>
      <c r="L7159">
        <v>1.360373786809409</v>
      </c>
      <c r="M7159" t="s">
        <v>33</v>
      </c>
    </row>
    <row r="7160" spans="1:13" x14ac:dyDescent="0.3">
      <c r="A7160">
        <v>65</v>
      </c>
      <c r="B7160" t="s">
        <v>810</v>
      </c>
      <c r="C7160" s="1">
        <v>43466</v>
      </c>
      <c r="D7160" t="s">
        <v>102</v>
      </c>
      <c r="E7160" t="str">
        <f t="shared" si="111"/>
        <v>2019/01</v>
      </c>
      <c r="F7160">
        <v>38085493.263415501</v>
      </c>
      <c r="G7160">
        <v>0.13887854247373208</v>
      </c>
      <c r="H7160" t="s">
        <v>13</v>
      </c>
      <c r="I7160">
        <v>2019</v>
      </c>
      <c r="J7160" t="s">
        <v>816</v>
      </c>
      <c r="K7160">
        <v>57144355.777758054</v>
      </c>
      <c r="L7160">
        <v>1.5004231501617515</v>
      </c>
      <c r="M7160" t="s">
        <v>33</v>
      </c>
    </row>
    <row r="7161" spans="1:13" x14ac:dyDescent="0.3">
      <c r="A7161">
        <v>65</v>
      </c>
      <c r="B7161" t="s">
        <v>810</v>
      </c>
      <c r="C7161" s="1">
        <v>43435</v>
      </c>
      <c r="D7161" t="s">
        <v>103</v>
      </c>
      <c r="E7161" t="str">
        <f t="shared" si="111"/>
        <v>2018/12</v>
      </c>
      <c r="F7161">
        <v>33147089.434485901</v>
      </c>
      <c r="G7161">
        <v>-6.8898831911431381E-3</v>
      </c>
      <c r="H7161" t="s">
        <v>13</v>
      </c>
      <c r="I7161">
        <v>2018</v>
      </c>
      <c r="J7161" t="s">
        <v>817</v>
      </c>
      <c r="K7161">
        <v>58064761.602764912</v>
      </c>
      <c r="L7161">
        <v>1.7517303206222057</v>
      </c>
      <c r="M7161" t="s">
        <v>33</v>
      </c>
    </row>
    <row r="7162" spans="1:13" x14ac:dyDescent="0.3">
      <c r="A7162">
        <v>65</v>
      </c>
      <c r="B7162" t="s">
        <v>810</v>
      </c>
      <c r="C7162" s="1">
        <v>43405</v>
      </c>
      <c r="D7162" t="s">
        <v>105</v>
      </c>
      <c r="E7162" t="str">
        <f t="shared" si="111"/>
        <v>2018/11</v>
      </c>
      <c r="F7162">
        <v>33376257.5731094</v>
      </c>
      <c r="G7162">
        <v>-8.0093350711851308E-2</v>
      </c>
      <c r="H7162" t="s">
        <v>13</v>
      </c>
      <c r="I7162">
        <v>2018</v>
      </c>
      <c r="J7162" t="s">
        <v>817</v>
      </c>
      <c r="K7162">
        <v>58064761.602764912</v>
      </c>
      <c r="L7162">
        <v>1.7397025857550477</v>
      </c>
      <c r="M7162" t="s">
        <v>33</v>
      </c>
    </row>
    <row r="7163" spans="1:13" x14ac:dyDescent="0.3">
      <c r="A7163">
        <v>65</v>
      </c>
      <c r="B7163" t="s">
        <v>810</v>
      </c>
      <c r="C7163" s="1">
        <v>43374</v>
      </c>
      <c r="D7163" t="s">
        <v>106</v>
      </c>
      <c r="E7163" t="str">
        <f t="shared" si="111"/>
        <v>2018/10</v>
      </c>
      <c r="F7163">
        <v>36159443.548584998</v>
      </c>
      <c r="G7163">
        <v>-5.5932743180724227E-2</v>
      </c>
      <c r="H7163" t="s">
        <v>13</v>
      </c>
      <c r="I7163">
        <v>2018</v>
      </c>
      <c r="J7163" t="s">
        <v>817</v>
      </c>
      <c r="K7163">
        <v>58064761.602764912</v>
      </c>
      <c r="L7163">
        <v>1.605797985379593</v>
      </c>
      <c r="M7163" t="s">
        <v>33</v>
      </c>
    </row>
    <row r="7164" spans="1:13" x14ac:dyDescent="0.3">
      <c r="A7164">
        <v>65</v>
      </c>
      <c r="B7164" t="s">
        <v>810</v>
      </c>
      <c r="C7164" s="1">
        <v>43344</v>
      </c>
      <c r="D7164" t="s">
        <v>107</v>
      </c>
      <c r="E7164" t="str">
        <f t="shared" si="111"/>
        <v>2018/09</v>
      </c>
      <c r="F7164">
        <v>38239571.783729702</v>
      </c>
      <c r="G7164">
        <v>3.5422636040121379E-2</v>
      </c>
      <c r="H7164" t="s">
        <v>13</v>
      </c>
      <c r="I7164">
        <v>2018</v>
      </c>
      <c r="J7164" t="s">
        <v>817</v>
      </c>
      <c r="K7164">
        <v>58064761.602764912</v>
      </c>
      <c r="L7164">
        <v>1.5184469619890069</v>
      </c>
      <c r="M7164" t="s">
        <v>33</v>
      </c>
    </row>
    <row r="7165" spans="1:13" x14ac:dyDescent="0.3">
      <c r="A7165">
        <v>65</v>
      </c>
      <c r="B7165" t="s">
        <v>810</v>
      </c>
      <c r="C7165" s="1">
        <v>43313</v>
      </c>
      <c r="D7165" t="s">
        <v>108</v>
      </c>
      <c r="E7165" t="str">
        <f t="shared" si="111"/>
        <v>2018/08</v>
      </c>
      <c r="F7165">
        <v>36908735.371170104</v>
      </c>
      <c r="G7165">
        <v>-5.6761522101858697E-2</v>
      </c>
      <c r="H7165" t="s">
        <v>13</v>
      </c>
      <c r="I7165">
        <v>2018</v>
      </c>
      <c r="J7165" t="s">
        <v>817</v>
      </c>
      <c r="K7165">
        <v>58064761.602764912</v>
      </c>
      <c r="L7165">
        <v>1.573198350440369</v>
      </c>
      <c r="M7165" t="s">
        <v>33</v>
      </c>
    </row>
    <row r="7166" spans="1:13" x14ac:dyDescent="0.3">
      <c r="A7166">
        <v>65</v>
      </c>
      <c r="B7166" t="s">
        <v>810</v>
      </c>
      <c r="C7166" s="1">
        <v>43282</v>
      </c>
      <c r="D7166" t="s">
        <v>109</v>
      </c>
      <c r="E7166" t="str">
        <f t="shared" si="111"/>
        <v>2018/07</v>
      </c>
      <c r="F7166">
        <v>39064330.064797103</v>
      </c>
      <c r="G7166">
        <v>-1.0742810023178619E-3</v>
      </c>
      <c r="H7166" t="s">
        <v>13</v>
      </c>
      <c r="I7166">
        <v>2018</v>
      </c>
      <c r="J7166" t="s">
        <v>817</v>
      </c>
      <c r="K7166">
        <v>58064761.602764912</v>
      </c>
      <c r="L7166">
        <v>1.4863882602479361</v>
      </c>
      <c r="M7166" t="s">
        <v>33</v>
      </c>
    </row>
    <row r="7167" spans="1:13" x14ac:dyDescent="0.3">
      <c r="A7167">
        <v>65</v>
      </c>
      <c r="B7167" t="s">
        <v>810</v>
      </c>
      <c r="C7167" s="1">
        <v>43252</v>
      </c>
      <c r="D7167" t="s">
        <v>110</v>
      </c>
      <c r="E7167" t="str">
        <f t="shared" si="111"/>
        <v>2018/06</v>
      </c>
      <c r="F7167">
        <v>39106318.682202801</v>
      </c>
      <c r="G7167">
        <v>-7.1523421492135975E-2</v>
      </c>
      <c r="H7167" t="s">
        <v>13</v>
      </c>
      <c r="I7167">
        <v>2018</v>
      </c>
      <c r="J7167" t="s">
        <v>817</v>
      </c>
      <c r="K7167">
        <v>58064761.602764912</v>
      </c>
      <c r="L7167">
        <v>1.484792318976065</v>
      </c>
      <c r="M7167" t="s">
        <v>33</v>
      </c>
    </row>
    <row r="7168" spans="1:13" x14ac:dyDescent="0.3">
      <c r="A7168">
        <v>65</v>
      </c>
      <c r="B7168" t="s">
        <v>810</v>
      </c>
      <c r="C7168" s="1">
        <v>43221</v>
      </c>
      <c r="D7168" t="s">
        <v>111</v>
      </c>
      <c r="E7168" t="str">
        <f t="shared" si="111"/>
        <v>2018/05</v>
      </c>
      <c r="F7168">
        <v>42005790.5304351</v>
      </c>
      <c r="G7168">
        <v>1.8050929769411538E-2</v>
      </c>
      <c r="H7168" t="s">
        <v>13</v>
      </c>
      <c r="I7168">
        <v>2018</v>
      </c>
      <c r="J7168" t="s">
        <v>817</v>
      </c>
      <c r="K7168">
        <v>58064761.602764912</v>
      </c>
      <c r="L7168">
        <v>1.3823037459726977</v>
      </c>
      <c r="M7168" t="s">
        <v>33</v>
      </c>
    </row>
    <row r="7169" spans="1:13" x14ac:dyDescent="0.3">
      <c r="A7169">
        <v>65</v>
      </c>
      <c r="B7169" t="s">
        <v>810</v>
      </c>
      <c r="C7169" s="1">
        <v>43191</v>
      </c>
      <c r="D7169" t="s">
        <v>112</v>
      </c>
      <c r="E7169" t="str">
        <f t="shared" si="111"/>
        <v>2018/04</v>
      </c>
      <c r="F7169">
        <v>41254349.464388698</v>
      </c>
      <c r="G7169">
        <v>4.5889713229618073E-2</v>
      </c>
      <c r="H7169" t="s">
        <v>13</v>
      </c>
      <c r="I7169">
        <v>2018</v>
      </c>
      <c r="J7169" t="s">
        <v>817</v>
      </c>
      <c r="K7169">
        <v>58064761.602764912</v>
      </c>
      <c r="L7169">
        <v>1.4074821771916968</v>
      </c>
      <c r="M7169" t="s">
        <v>33</v>
      </c>
    </row>
    <row r="7170" spans="1:13" x14ac:dyDescent="0.3">
      <c r="A7170">
        <v>65</v>
      </c>
      <c r="B7170" t="s">
        <v>810</v>
      </c>
      <c r="C7170" s="1">
        <v>43160</v>
      </c>
      <c r="D7170" t="s">
        <v>113</v>
      </c>
      <c r="E7170" t="str">
        <f t="shared" si="111"/>
        <v>2018/03</v>
      </c>
      <c r="F7170">
        <v>39403980.359475397</v>
      </c>
      <c r="G7170">
        <v>-3.1560667557120739E-2</v>
      </c>
      <c r="H7170" t="s">
        <v>13</v>
      </c>
      <c r="I7170">
        <v>2018</v>
      </c>
      <c r="J7170" t="s">
        <v>817</v>
      </c>
      <c r="K7170">
        <v>58064761.602764912</v>
      </c>
      <c r="L7170">
        <v>1.4735760467102708</v>
      </c>
      <c r="M7170" t="s">
        <v>33</v>
      </c>
    </row>
    <row r="7171" spans="1:13" x14ac:dyDescent="0.3">
      <c r="A7171">
        <v>65</v>
      </c>
      <c r="B7171" t="s">
        <v>810</v>
      </c>
      <c r="C7171" s="1">
        <v>43132</v>
      </c>
      <c r="D7171" t="s">
        <v>114</v>
      </c>
      <c r="E7171" t="str">
        <f t="shared" ref="E7171:E7234" si="112">TEXT(C7171,"yyyy/mm")</f>
        <v>2018/02</v>
      </c>
      <c r="F7171">
        <v>40667429.0536597</v>
      </c>
      <c r="G7171">
        <v>-7.203972025588154E-2</v>
      </c>
      <c r="H7171" t="s">
        <v>13</v>
      </c>
      <c r="I7171">
        <v>2018</v>
      </c>
      <c r="J7171" t="s">
        <v>817</v>
      </c>
      <c r="K7171">
        <v>58064761.602764912</v>
      </c>
      <c r="L7171">
        <v>1.4277952394322702</v>
      </c>
      <c r="M7171" t="s">
        <v>33</v>
      </c>
    </row>
    <row r="7172" spans="1:13" x14ac:dyDescent="0.3">
      <c r="A7172">
        <v>65</v>
      </c>
      <c r="B7172" t="s">
        <v>810</v>
      </c>
      <c r="C7172" s="1">
        <v>43101</v>
      </c>
      <c r="D7172" t="s">
        <v>115</v>
      </c>
      <c r="E7172" t="str">
        <f t="shared" si="112"/>
        <v>2018/01</v>
      </c>
      <c r="F7172">
        <v>43705205.909337103</v>
      </c>
      <c r="G7172">
        <v>-2.7889572284805503E-2</v>
      </c>
      <c r="H7172" t="s">
        <v>13</v>
      </c>
      <c r="I7172">
        <v>2018</v>
      </c>
      <c r="J7172" t="s">
        <v>817</v>
      </c>
      <c r="K7172">
        <v>58064761.602764912</v>
      </c>
      <c r="L7172">
        <v>1.3285548115987724</v>
      </c>
      <c r="M7172" t="s">
        <v>33</v>
      </c>
    </row>
    <row r="7173" spans="1:13" x14ac:dyDescent="0.3">
      <c r="A7173">
        <v>65</v>
      </c>
      <c r="B7173" t="s">
        <v>810</v>
      </c>
      <c r="C7173" s="1">
        <v>43070</v>
      </c>
      <c r="D7173" t="s">
        <v>116</v>
      </c>
      <c r="E7173" t="str">
        <f t="shared" si="112"/>
        <v>2017/12</v>
      </c>
      <c r="F7173">
        <v>44941282.106787696</v>
      </c>
      <c r="G7173">
        <v>5.2382242224035223E-3</v>
      </c>
      <c r="H7173" t="s">
        <v>13</v>
      </c>
      <c r="I7173">
        <v>2017</v>
      </c>
      <c r="J7173" t="s">
        <v>818</v>
      </c>
      <c r="K7173">
        <v>65298804.794152103</v>
      </c>
      <c r="L7173">
        <v>1.4529804610155908</v>
      </c>
      <c r="M7173" t="s">
        <v>33</v>
      </c>
    </row>
    <row r="7174" spans="1:13" x14ac:dyDescent="0.3">
      <c r="A7174">
        <v>65</v>
      </c>
      <c r="B7174" t="s">
        <v>810</v>
      </c>
      <c r="C7174" s="1">
        <v>43040</v>
      </c>
      <c r="D7174" t="s">
        <v>118</v>
      </c>
      <c r="E7174" t="str">
        <f t="shared" si="112"/>
        <v>2017/11</v>
      </c>
      <c r="F7174">
        <v>44706485.090860702</v>
      </c>
      <c r="G7174">
        <v>-2.1101360526096201E-2</v>
      </c>
      <c r="H7174" t="s">
        <v>13</v>
      </c>
      <c r="I7174">
        <v>2017</v>
      </c>
      <c r="J7174" t="s">
        <v>818</v>
      </c>
      <c r="K7174">
        <v>65298804.794152103</v>
      </c>
      <c r="L7174">
        <v>1.4606114674736768</v>
      </c>
      <c r="M7174" t="s">
        <v>33</v>
      </c>
    </row>
    <row r="7175" spans="1:13" x14ac:dyDescent="0.3">
      <c r="A7175">
        <v>65</v>
      </c>
      <c r="B7175" t="s">
        <v>810</v>
      </c>
      <c r="C7175" s="1">
        <v>43009</v>
      </c>
      <c r="D7175" t="s">
        <v>119</v>
      </c>
      <c r="E7175" t="str">
        <f t="shared" si="112"/>
        <v>2017/10</v>
      </c>
      <c r="F7175">
        <v>45659876.300528802</v>
      </c>
      <c r="G7175">
        <v>5.6329280012289477E-2</v>
      </c>
      <c r="H7175" t="s">
        <v>13</v>
      </c>
      <c r="I7175">
        <v>2017</v>
      </c>
      <c r="J7175" t="s">
        <v>818</v>
      </c>
      <c r="K7175">
        <v>65298804.794152103</v>
      </c>
      <c r="L7175">
        <v>1.4301134844159851</v>
      </c>
      <c r="M7175" t="s">
        <v>33</v>
      </c>
    </row>
    <row r="7176" spans="1:13" x14ac:dyDescent="0.3">
      <c r="A7176">
        <v>65</v>
      </c>
      <c r="B7176" t="s">
        <v>810</v>
      </c>
      <c r="C7176" s="1">
        <v>42979</v>
      </c>
      <c r="D7176" t="s">
        <v>120</v>
      </c>
      <c r="E7176" t="str">
        <f t="shared" si="112"/>
        <v>2017/09</v>
      </c>
      <c r="F7176">
        <v>43158986.250520997</v>
      </c>
      <c r="G7176">
        <v>6.3082848152176588E-2</v>
      </c>
      <c r="H7176" t="s">
        <v>13</v>
      </c>
      <c r="I7176">
        <v>2017</v>
      </c>
      <c r="J7176" t="s">
        <v>818</v>
      </c>
      <c r="K7176">
        <v>65298804.794152103</v>
      </c>
      <c r="L7176">
        <v>1.5129828215870997</v>
      </c>
      <c r="M7176" t="s">
        <v>33</v>
      </c>
    </row>
    <row r="7177" spans="1:13" x14ac:dyDescent="0.3">
      <c r="A7177">
        <v>65</v>
      </c>
      <c r="B7177" t="s">
        <v>810</v>
      </c>
      <c r="C7177" s="1">
        <v>42948</v>
      </c>
      <c r="D7177" t="s">
        <v>121</v>
      </c>
      <c r="E7177" t="str">
        <f t="shared" si="112"/>
        <v>2017/08</v>
      </c>
      <c r="F7177">
        <v>40520491.284071103</v>
      </c>
      <c r="G7177">
        <v>1.3188978413676425E-2</v>
      </c>
      <c r="H7177" t="s">
        <v>13</v>
      </c>
      <c r="I7177">
        <v>2017</v>
      </c>
      <c r="J7177" t="s">
        <v>818</v>
      </c>
      <c r="K7177">
        <v>65298804.794152103</v>
      </c>
      <c r="L7177">
        <v>1.6115008166206892</v>
      </c>
      <c r="M7177" t="s">
        <v>33</v>
      </c>
    </row>
    <row r="7178" spans="1:13" x14ac:dyDescent="0.3">
      <c r="A7178">
        <v>65</v>
      </c>
      <c r="B7178" t="s">
        <v>810</v>
      </c>
      <c r="C7178" s="1">
        <v>42917</v>
      </c>
      <c r="D7178" t="s">
        <v>122</v>
      </c>
      <c r="E7178" t="str">
        <f t="shared" si="112"/>
        <v>2017/07</v>
      </c>
      <c r="F7178">
        <v>39989576.208943203</v>
      </c>
      <c r="G7178">
        <v>8.1035635427559403E-3</v>
      </c>
      <c r="H7178" t="s">
        <v>13</v>
      </c>
      <c r="I7178">
        <v>2017</v>
      </c>
      <c r="J7178" t="s">
        <v>818</v>
      </c>
      <c r="K7178">
        <v>65298804.794152103</v>
      </c>
      <c r="L7178">
        <v>1.6328956439290494</v>
      </c>
      <c r="M7178" t="s">
        <v>33</v>
      </c>
    </row>
    <row r="7179" spans="1:13" x14ac:dyDescent="0.3">
      <c r="A7179">
        <v>65</v>
      </c>
      <c r="B7179" t="s">
        <v>810</v>
      </c>
      <c r="C7179" s="1">
        <v>42887</v>
      </c>
      <c r="D7179" t="s">
        <v>123</v>
      </c>
      <c r="E7179" t="str">
        <f t="shared" si="112"/>
        <v>2017/06</v>
      </c>
      <c r="F7179">
        <v>39666827.610154502</v>
      </c>
      <c r="G7179">
        <v>-5.0477140845686101E-2</v>
      </c>
      <c r="H7179" t="s">
        <v>13</v>
      </c>
      <c r="I7179">
        <v>2017</v>
      </c>
      <c r="J7179" t="s">
        <v>818</v>
      </c>
      <c r="K7179">
        <v>65298804.794152103</v>
      </c>
      <c r="L7179">
        <v>1.6461816769394473</v>
      </c>
      <c r="M7179" t="s">
        <v>33</v>
      </c>
    </row>
    <row r="7180" spans="1:13" x14ac:dyDescent="0.3">
      <c r="A7180">
        <v>65</v>
      </c>
      <c r="B7180" t="s">
        <v>810</v>
      </c>
      <c r="C7180" s="1">
        <v>42856</v>
      </c>
      <c r="D7180" t="s">
        <v>124</v>
      </c>
      <c r="E7180" t="str">
        <f t="shared" si="112"/>
        <v>2017/05</v>
      </c>
      <c r="F7180">
        <v>41720491.153558403</v>
      </c>
      <c r="G7180">
        <v>-2.0539887792767383E-2</v>
      </c>
      <c r="H7180" t="s">
        <v>13</v>
      </c>
      <c r="I7180">
        <v>2017</v>
      </c>
      <c r="J7180" t="s">
        <v>818</v>
      </c>
      <c r="K7180">
        <v>65298804.794152103</v>
      </c>
      <c r="L7180">
        <v>1.5651494742430105</v>
      </c>
      <c r="M7180" t="s">
        <v>33</v>
      </c>
    </row>
    <row r="7181" spans="1:13" x14ac:dyDescent="0.3">
      <c r="A7181">
        <v>65</v>
      </c>
      <c r="B7181" t="s">
        <v>810</v>
      </c>
      <c r="C7181" s="1">
        <v>42826</v>
      </c>
      <c r="D7181" t="s">
        <v>125</v>
      </c>
      <c r="E7181" t="str">
        <f t="shared" si="112"/>
        <v>2017/04</v>
      </c>
      <c r="F7181">
        <v>42586286.5923215</v>
      </c>
      <c r="G7181">
        <v>9.4711160357695529E-2</v>
      </c>
      <c r="H7181" t="s">
        <v>13</v>
      </c>
      <c r="I7181">
        <v>2017</v>
      </c>
      <c r="J7181" t="s">
        <v>818</v>
      </c>
      <c r="K7181">
        <v>65298804.794152103</v>
      </c>
      <c r="L7181">
        <v>1.5333293888536825</v>
      </c>
      <c r="M7181" t="s">
        <v>33</v>
      </c>
    </row>
    <row r="7182" spans="1:13" x14ac:dyDescent="0.3">
      <c r="A7182">
        <v>65</v>
      </c>
      <c r="B7182" t="s">
        <v>810</v>
      </c>
      <c r="C7182" s="1">
        <v>42795</v>
      </c>
      <c r="D7182" t="s">
        <v>126</v>
      </c>
      <c r="E7182" t="str">
        <f t="shared" si="112"/>
        <v>2017/03</v>
      </c>
      <c r="F7182">
        <v>38738003.861975498</v>
      </c>
      <c r="G7182">
        <v>1.9537951026051454E-2</v>
      </c>
      <c r="H7182" t="s">
        <v>13</v>
      </c>
      <c r="I7182">
        <v>2017</v>
      </c>
      <c r="J7182" t="s">
        <v>818</v>
      </c>
      <c r="K7182">
        <v>65298804.794152103</v>
      </c>
      <c r="L7182">
        <v>1.6856522867521366</v>
      </c>
      <c r="M7182" t="s">
        <v>33</v>
      </c>
    </row>
    <row r="7183" spans="1:13" x14ac:dyDescent="0.3">
      <c r="A7183">
        <v>65</v>
      </c>
      <c r="B7183" t="s">
        <v>810</v>
      </c>
      <c r="C7183" s="1">
        <v>42767</v>
      </c>
      <c r="D7183" t="s">
        <v>127</v>
      </c>
      <c r="E7183" t="str">
        <f t="shared" si="112"/>
        <v>2017/02</v>
      </c>
      <c r="F7183">
        <v>37988488.4797417</v>
      </c>
      <c r="G7183">
        <v>6.9658170652169143E-2</v>
      </c>
      <c r="H7183" t="s">
        <v>13</v>
      </c>
      <c r="I7183">
        <v>2017</v>
      </c>
      <c r="J7183" t="s">
        <v>818</v>
      </c>
      <c r="K7183">
        <v>65298804.794152103</v>
      </c>
      <c r="L7183">
        <v>1.7189103175024798</v>
      </c>
      <c r="M7183" t="s">
        <v>33</v>
      </c>
    </row>
    <row r="7184" spans="1:13" x14ac:dyDescent="0.3">
      <c r="A7184">
        <v>65</v>
      </c>
      <c r="B7184" t="s">
        <v>810</v>
      </c>
      <c r="C7184" s="1">
        <v>42736</v>
      </c>
      <c r="D7184" t="s">
        <v>129</v>
      </c>
      <c r="E7184" t="str">
        <f t="shared" si="112"/>
        <v>2017/01</v>
      </c>
      <c r="F7184">
        <v>35432341.630460203</v>
      </c>
      <c r="G7184">
        <v>8.1236735026175663E-2</v>
      </c>
      <c r="H7184" t="s">
        <v>13</v>
      </c>
      <c r="I7184">
        <v>2017</v>
      </c>
      <c r="J7184" t="s">
        <v>818</v>
      </c>
      <c r="K7184">
        <v>65298804.794152103</v>
      </c>
      <c r="L7184">
        <v>1.8429153081436913</v>
      </c>
      <c r="M7184" t="s">
        <v>33</v>
      </c>
    </row>
    <row r="7185" spans="1:13" x14ac:dyDescent="0.3">
      <c r="A7185">
        <v>65</v>
      </c>
      <c r="B7185" t="s">
        <v>810</v>
      </c>
      <c r="C7185" s="1">
        <v>42705</v>
      </c>
      <c r="D7185" t="s">
        <v>130</v>
      </c>
      <c r="E7185" t="str">
        <f t="shared" si="112"/>
        <v>2016/12</v>
      </c>
      <c r="F7185">
        <v>32667747.409203298</v>
      </c>
      <c r="G7185">
        <v>0.14491813689420116</v>
      </c>
      <c r="H7185" t="s">
        <v>13</v>
      </c>
      <c r="I7185">
        <v>2016</v>
      </c>
      <c r="J7185" t="s">
        <v>819</v>
      </c>
      <c r="K7185">
        <v>59804290.539114587</v>
      </c>
      <c r="L7185">
        <v>1.8306830216969985</v>
      </c>
      <c r="M7185" t="s">
        <v>33</v>
      </c>
    </row>
    <row r="7186" spans="1:13" x14ac:dyDescent="0.3">
      <c r="A7186">
        <v>65</v>
      </c>
      <c r="B7186" t="s">
        <v>810</v>
      </c>
      <c r="C7186" s="1">
        <v>42675</v>
      </c>
      <c r="D7186" t="s">
        <v>132</v>
      </c>
      <c r="E7186" t="str">
        <f t="shared" si="112"/>
        <v>2016/11</v>
      </c>
      <c r="F7186">
        <v>28260643.184001699</v>
      </c>
      <c r="G7186">
        <v>2.973680720860911E-2</v>
      </c>
      <c r="H7186" t="s">
        <v>13</v>
      </c>
      <c r="I7186">
        <v>2016</v>
      </c>
      <c r="J7186" t="s">
        <v>819</v>
      </c>
      <c r="K7186">
        <v>59804290.539114587</v>
      </c>
      <c r="L7186">
        <v>2.1161687704605989</v>
      </c>
      <c r="M7186" t="s">
        <v>33</v>
      </c>
    </row>
    <row r="7187" spans="1:13" x14ac:dyDescent="0.3">
      <c r="A7187">
        <v>65</v>
      </c>
      <c r="B7187" t="s">
        <v>810</v>
      </c>
      <c r="C7187" s="1">
        <v>42644</v>
      </c>
      <c r="D7187" t="s">
        <v>133</v>
      </c>
      <c r="E7187" t="str">
        <f t="shared" si="112"/>
        <v>2016/10</v>
      </c>
      <c r="F7187">
        <v>27432634.074607801</v>
      </c>
      <c r="G7187">
        <v>5.6010968050785655E-2</v>
      </c>
      <c r="H7187" t="s">
        <v>13</v>
      </c>
      <c r="I7187">
        <v>2016</v>
      </c>
      <c r="J7187" t="s">
        <v>819</v>
      </c>
      <c r="K7187">
        <v>59804290.539114587</v>
      </c>
      <c r="L7187">
        <v>2.180041857317327</v>
      </c>
      <c r="M7187" t="s">
        <v>33</v>
      </c>
    </row>
    <row r="7188" spans="1:13" x14ac:dyDescent="0.3">
      <c r="A7188">
        <v>65</v>
      </c>
      <c r="B7188" t="s">
        <v>810</v>
      </c>
      <c r="C7188" s="1">
        <v>42614</v>
      </c>
      <c r="D7188" t="s">
        <v>134</v>
      </c>
      <c r="E7188" t="str">
        <f t="shared" si="112"/>
        <v>2016/09</v>
      </c>
      <c r="F7188">
        <v>25938344.623460799</v>
      </c>
      <c r="G7188">
        <v>-0.11639681132889643</v>
      </c>
      <c r="H7188" t="s">
        <v>13</v>
      </c>
      <c r="I7188">
        <v>2016</v>
      </c>
      <c r="J7188" t="s">
        <v>819</v>
      </c>
      <c r="K7188">
        <v>59804290.539114587</v>
      </c>
      <c r="L7188">
        <v>2.3056325069034131</v>
      </c>
      <c r="M7188" t="s">
        <v>33</v>
      </c>
    </row>
    <row r="7189" spans="1:13" x14ac:dyDescent="0.3">
      <c r="A7189">
        <v>65</v>
      </c>
      <c r="B7189" t="s">
        <v>810</v>
      </c>
      <c r="C7189" s="1">
        <v>42583</v>
      </c>
      <c r="D7189" t="s">
        <v>135</v>
      </c>
      <c r="E7189" t="str">
        <f t="shared" si="112"/>
        <v>2016/08</v>
      </c>
      <c r="F7189">
        <v>29140214.8155871</v>
      </c>
      <c r="G7189">
        <v>4.6224730692454086E-2</v>
      </c>
      <c r="H7189" t="s">
        <v>13</v>
      </c>
      <c r="I7189">
        <v>2016</v>
      </c>
      <c r="J7189" t="s">
        <v>819</v>
      </c>
      <c r="K7189">
        <v>59804290.539114587</v>
      </c>
      <c r="L7189">
        <v>2.0522940862853654</v>
      </c>
      <c r="M7189" t="s">
        <v>33</v>
      </c>
    </row>
    <row r="7190" spans="1:13" x14ac:dyDescent="0.3">
      <c r="A7190">
        <v>65</v>
      </c>
      <c r="B7190" t="s">
        <v>810</v>
      </c>
      <c r="C7190" s="1">
        <v>42552</v>
      </c>
      <c r="D7190" t="s">
        <v>136</v>
      </c>
      <c r="E7190" t="str">
        <f t="shared" si="112"/>
        <v>2016/07</v>
      </c>
      <c r="F7190">
        <v>27823874.354927201</v>
      </c>
      <c r="G7190">
        <v>0.1144102727230578</v>
      </c>
      <c r="H7190" t="s">
        <v>13</v>
      </c>
      <c r="I7190">
        <v>2016</v>
      </c>
      <c r="J7190" t="s">
        <v>819</v>
      </c>
      <c r="K7190">
        <v>59804290.539114587</v>
      </c>
      <c r="L7190">
        <v>2.1493876005993435</v>
      </c>
      <c r="M7190" t="s">
        <v>33</v>
      </c>
    </row>
    <row r="7191" spans="1:13" x14ac:dyDescent="0.3">
      <c r="A7191">
        <v>65</v>
      </c>
      <c r="B7191" t="s">
        <v>810</v>
      </c>
      <c r="C7191" s="1">
        <v>42522</v>
      </c>
      <c r="D7191" t="s">
        <v>137</v>
      </c>
      <c r="E7191" t="str">
        <f t="shared" si="112"/>
        <v>2016/06</v>
      </c>
      <c r="F7191">
        <v>24815889.885101099</v>
      </c>
      <c r="G7191">
        <v>-0.3606913618487288</v>
      </c>
      <c r="H7191" t="s">
        <v>13</v>
      </c>
      <c r="I7191">
        <v>2016</v>
      </c>
      <c r="J7191" t="s">
        <v>819</v>
      </c>
      <c r="K7191">
        <v>59804290.539114587</v>
      </c>
      <c r="L7191">
        <v>2.4099192419055555</v>
      </c>
      <c r="M7191" t="s">
        <v>33</v>
      </c>
    </row>
    <row r="7192" spans="1:13" x14ac:dyDescent="0.3">
      <c r="A7192">
        <v>65</v>
      </c>
      <c r="B7192" t="s">
        <v>810</v>
      </c>
      <c r="C7192" s="1">
        <v>42491</v>
      </c>
      <c r="D7192" t="s">
        <v>138</v>
      </c>
      <c r="E7192" t="str">
        <f t="shared" si="112"/>
        <v>2016/05</v>
      </c>
      <c r="F7192">
        <v>35593944.711566903</v>
      </c>
      <c r="G7192">
        <v>7.2603873519412818E-2</v>
      </c>
      <c r="H7192" t="s">
        <v>13</v>
      </c>
      <c r="I7192">
        <v>2016</v>
      </c>
      <c r="J7192" t="s">
        <v>819</v>
      </c>
      <c r="K7192">
        <v>59804290.539114587</v>
      </c>
      <c r="L7192">
        <v>1.6801815877316932</v>
      </c>
      <c r="M7192" t="s">
        <v>33</v>
      </c>
    </row>
    <row r="7193" spans="1:13" x14ac:dyDescent="0.3">
      <c r="A7193">
        <v>65</v>
      </c>
      <c r="B7193" t="s">
        <v>810</v>
      </c>
      <c r="C7193" s="1">
        <v>42461</v>
      </c>
      <c r="D7193" t="s">
        <v>139</v>
      </c>
      <c r="E7193" t="str">
        <f t="shared" si="112"/>
        <v>2016/04</v>
      </c>
      <c r="F7193">
        <v>33101270.240728501</v>
      </c>
      <c r="G7193">
        <v>3.5481815295698264E-2</v>
      </c>
      <c r="H7193" t="s">
        <v>13</v>
      </c>
      <c r="I7193">
        <v>2016</v>
      </c>
      <c r="J7193" t="s">
        <v>819</v>
      </c>
      <c r="K7193">
        <v>59804290.539114587</v>
      </c>
      <c r="L7193">
        <v>1.8067068153031216</v>
      </c>
      <c r="M7193" t="s">
        <v>33</v>
      </c>
    </row>
    <row r="7194" spans="1:13" x14ac:dyDescent="0.3">
      <c r="A7194">
        <v>65</v>
      </c>
      <c r="B7194" t="s">
        <v>810</v>
      </c>
      <c r="C7194" s="1">
        <v>42430</v>
      </c>
      <c r="D7194" t="s">
        <v>140</v>
      </c>
      <c r="E7194" t="str">
        <f t="shared" si="112"/>
        <v>2016/03</v>
      </c>
      <c r="F7194">
        <v>31947369.389401399</v>
      </c>
      <c r="G7194">
        <v>-2.2903286169290182E-3</v>
      </c>
      <c r="H7194" t="s">
        <v>13</v>
      </c>
      <c r="I7194">
        <v>2016</v>
      </c>
      <c r="J7194" t="s">
        <v>819</v>
      </c>
      <c r="K7194">
        <v>59804290.539114587</v>
      </c>
      <c r="L7194">
        <v>1.8719629090636418</v>
      </c>
      <c r="M7194" t="s">
        <v>33</v>
      </c>
    </row>
    <row r="7195" spans="1:13" x14ac:dyDescent="0.3">
      <c r="A7195">
        <v>65</v>
      </c>
      <c r="B7195" t="s">
        <v>810</v>
      </c>
      <c r="C7195" s="1">
        <v>42401</v>
      </c>
      <c r="D7195" t="s">
        <v>141</v>
      </c>
      <c r="E7195" t="str">
        <f t="shared" si="112"/>
        <v>2016/02</v>
      </c>
      <c r="F7195">
        <v>32020623.2193994</v>
      </c>
      <c r="G7195">
        <v>-0.12099198244122618</v>
      </c>
      <c r="H7195" t="s">
        <v>13</v>
      </c>
      <c r="I7195">
        <v>2016</v>
      </c>
      <c r="J7195" t="s">
        <v>819</v>
      </c>
      <c r="K7195">
        <v>59804290.539114587</v>
      </c>
      <c r="L7195">
        <v>1.8676804048861455</v>
      </c>
      <c r="M7195" t="s">
        <v>33</v>
      </c>
    </row>
    <row r="7196" spans="1:13" x14ac:dyDescent="0.3">
      <c r="A7196">
        <v>65</v>
      </c>
      <c r="B7196" t="s">
        <v>810</v>
      </c>
      <c r="C7196" s="1">
        <v>42370</v>
      </c>
      <c r="D7196" t="s">
        <v>142</v>
      </c>
      <c r="E7196" t="str">
        <f t="shared" si="112"/>
        <v>2016/01</v>
      </c>
      <c r="F7196">
        <v>36138983.327358</v>
      </c>
      <c r="G7196">
        <v>-0.36433028158520203</v>
      </c>
      <c r="H7196" t="s">
        <v>13</v>
      </c>
      <c r="I7196">
        <v>2016</v>
      </c>
      <c r="J7196" t="s">
        <v>819</v>
      </c>
      <c r="K7196">
        <v>59804290.539114587</v>
      </c>
      <c r="L7196">
        <v>1.6548415321313545</v>
      </c>
      <c r="M7196" t="s">
        <v>33</v>
      </c>
    </row>
    <row r="7197" spans="1:13" x14ac:dyDescent="0.3">
      <c r="A7197">
        <v>65</v>
      </c>
      <c r="B7197" t="s">
        <v>810</v>
      </c>
      <c r="C7197" s="1">
        <v>42339</v>
      </c>
      <c r="D7197" t="s">
        <v>143</v>
      </c>
      <c r="E7197" t="str">
        <f t="shared" si="112"/>
        <v>2015/12</v>
      </c>
      <c r="F7197">
        <v>52023858.717591003</v>
      </c>
      <c r="G7197">
        <v>2.7985945699070141E-3</v>
      </c>
      <c r="H7197" t="s">
        <v>13</v>
      </c>
      <c r="I7197">
        <v>2015</v>
      </c>
      <c r="J7197" t="s">
        <v>820</v>
      </c>
      <c r="K7197">
        <v>79180111.236618355</v>
      </c>
      <c r="L7197">
        <v>1.5219961223261764</v>
      </c>
      <c r="M7197" t="s">
        <v>33</v>
      </c>
    </row>
    <row r="7198" spans="1:13" x14ac:dyDescent="0.3">
      <c r="A7198">
        <v>65</v>
      </c>
      <c r="B7198" t="s">
        <v>810</v>
      </c>
      <c r="C7198" s="1">
        <v>42309</v>
      </c>
      <c r="D7198" t="s">
        <v>145</v>
      </c>
      <c r="E7198" t="str">
        <f t="shared" si="112"/>
        <v>2015/11</v>
      </c>
      <c r="F7198">
        <v>51878468.568012796</v>
      </c>
      <c r="G7198">
        <v>-4.8798245609734898E-2</v>
      </c>
      <c r="H7198" t="s">
        <v>13</v>
      </c>
      <c r="I7198">
        <v>2015</v>
      </c>
      <c r="J7198" t="s">
        <v>820</v>
      </c>
      <c r="K7198">
        <v>79180111.236618355</v>
      </c>
      <c r="L7198">
        <v>1.5262615382104627</v>
      </c>
      <c r="M7198" t="s">
        <v>33</v>
      </c>
    </row>
    <row r="7199" spans="1:13" x14ac:dyDescent="0.3">
      <c r="A7199">
        <v>65</v>
      </c>
      <c r="B7199" t="s">
        <v>810</v>
      </c>
      <c r="C7199" s="1">
        <v>42278</v>
      </c>
      <c r="D7199" t="s">
        <v>146</v>
      </c>
      <c r="E7199" t="str">
        <f t="shared" si="112"/>
        <v>2015/10</v>
      </c>
      <c r="F7199">
        <v>54472832.213576302</v>
      </c>
      <c r="G7199">
        <v>0.58920950331740563</v>
      </c>
      <c r="H7199" t="s">
        <v>13</v>
      </c>
      <c r="I7199">
        <v>2015</v>
      </c>
      <c r="J7199" t="s">
        <v>820</v>
      </c>
      <c r="K7199">
        <v>79180111.236618355</v>
      </c>
      <c r="L7199">
        <v>1.4535706703512332</v>
      </c>
      <c r="M7199" t="s">
        <v>33</v>
      </c>
    </row>
    <row r="7200" spans="1:13" x14ac:dyDescent="0.3">
      <c r="A7200">
        <v>65</v>
      </c>
      <c r="B7200" t="s">
        <v>810</v>
      </c>
      <c r="C7200" s="1">
        <v>42248</v>
      </c>
      <c r="D7200" t="s">
        <v>147</v>
      </c>
      <c r="E7200" t="str">
        <f t="shared" si="112"/>
        <v>2015/09</v>
      </c>
      <c r="F7200">
        <v>30219656.271364201</v>
      </c>
      <c r="G7200">
        <v>-6.6887878775485174E-2</v>
      </c>
      <c r="H7200" t="s">
        <v>13</v>
      </c>
      <c r="I7200">
        <v>2015</v>
      </c>
      <c r="J7200" t="s">
        <v>820</v>
      </c>
      <c r="K7200">
        <v>79180111.236618355</v>
      </c>
      <c r="L7200">
        <v>2.6201526094672531</v>
      </c>
      <c r="M7200" t="s">
        <v>33</v>
      </c>
    </row>
    <row r="7201" spans="1:13" x14ac:dyDescent="0.3">
      <c r="A7201">
        <v>65</v>
      </c>
      <c r="B7201" t="s">
        <v>810</v>
      </c>
      <c r="C7201" s="1">
        <v>42217</v>
      </c>
      <c r="D7201" t="s">
        <v>148</v>
      </c>
      <c r="E7201" t="str">
        <f t="shared" si="112"/>
        <v>2015/08</v>
      </c>
      <c r="F7201">
        <v>32310118.949763998</v>
      </c>
      <c r="G7201">
        <v>-1.5383611920770529E-2</v>
      </c>
      <c r="H7201" t="s">
        <v>13</v>
      </c>
      <c r="I7201">
        <v>2015</v>
      </c>
      <c r="J7201" t="s">
        <v>820</v>
      </c>
      <c r="K7201">
        <v>79180111.236618355</v>
      </c>
      <c r="L7201">
        <v>2.4506288992537648</v>
      </c>
      <c r="M7201" t="s">
        <v>33</v>
      </c>
    </row>
    <row r="7202" spans="1:13" x14ac:dyDescent="0.3">
      <c r="A7202">
        <v>65</v>
      </c>
      <c r="B7202" t="s">
        <v>810</v>
      </c>
      <c r="C7202" s="1">
        <v>42186</v>
      </c>
      <c r="D7202" t="s">
        <v>149</v>
      </c>
      <c r="E7202" t="str">
        <f t="shared" si="112"/>
        <v>2015/07</v>
      </c>
      <c r="F7202">
        <v>32811008.1451561</v>
      </c>
      <c r="G7202">
        <v>-2.6723517780719894E-2</v>
      </c>
      <c r="H7202" t="s">
        <v>13</v>
      </c>
      <c r="I7202">
        <v>2015</v>
      </c>
      <c r="J7202" t="s">
        <v>820</v>
      </c>
      <c r="K7202">
        <v>79180111.236618355</v>
      </c>
      <c r="L7202">
        <v>2.4132178714632926</v>
      </c>
      <c r="M7202" t="s">
        <v>33</v>
      </c>
    </row>
    <row r="7203" spans="1:13" x14ac:dyDescent="0.3">
      <c r="A7203">
        <v>65</v>
      </c>
      <c r="B7203" t="s">
        <v>810</v>
      </c>
      <c r="C7203" s="1">
        <v>42156</v>
      </c>
      <c r="D7203" t="s">
        <v>150</v>
      </c>
      <c r="E7203" t="str">
        <f t="shared" si="112"/>
        <v>2015/06</v>
      </c>
      <c r="F7203">
        <v>33699654.701063</v>
      </c>
      <c r="G7203">
        <v>2.296387438903803E-2</v>
      </c>
      <c r="H7203" t="s">
        <v>13</v>
      </c>
      <c r="I7203">
        <v>2015</v>
      </c>
      <c r="J7203" t="s">
        <v>820</v>
      </c>
      <c r="K7203">
        <v>79180111.236618355</v>
      </c>
      <c r="L7203">
        <v>2.3495822713613963</v>
      </c>
      <c r="M7203" t="s">
        <v>33</v>
      </c>
    </row>
    <row r="7204" spans="1:13" x14ac:dyDescent="0.3">
      <c r="A7204">
        <v>65</v>
      </c>
      <c r="B7204" t="s">
        <v>810</v>
      </c>
      <c r="C7204" s="1">
        <v>42125</v>
      </c>
      <c r="D7204" t="s">
        <v>151</v>
      </c>
      <c r="E7204" t="str">
        <f t="shared" si="112"/>
        <v>2015/05</v>
      </c>
      <c r="F7204">
        <v>32934598.016447201</v>
      </c>
      <c r="G7204">
        <v>1.9928789618791784E-2</v>
      </c>
      <c r="H7204" t="s">
        <v>13</v>
      </c>
      <c r="I7204">
        <v>2015</v>
      </c>
      <c r="J7204" t="s">
        <v>820</v>
      </c>
      <c r="K7204">
        <v>79180111.236618355</v>
      </c>
      <c r="L7204">
        <v>2.4041620668051458</v>
      </c>
      <c r="M7204" t="s">
        <v>33</v>
      </c>
    </row>
    <row r="7205" spans="1:13" x14ac:dyDescent="0.3">
      <c r="A7205">
        <v>65</v>
      </c>
      <c r="B7205" t="s">
        <v>810</v>
      </c>
      <c r="C7205" s="1">
        <v>42095</v>
      </c>
      <c r="D7205" t="s">
        <v>152</v>
      </c>
      <c r="E7205" t="str">
        <f t="shared" si="112"/>
        <v>2015/04</v>
      </c>
      <c r="F7205">
        <v>32284748.208985299</v>
      </c>
      <c r="G7205">
        <v>-1.0327529206094542E-3</v>
      </c>
      <c r="H7205" t="s">
        <v>13</v>
      </c>
      <c r="I7205">
        <v>2015</v>
      </c>
      <c r="J7205" t="s">
        <v>820</v>
      </c>
      <c r="K7205">
        <v>79180111.236618355</v>
      </c>
      <c r="L7205">
        <v>2.4525547086218693</v>
      </c>
      <c r="M7205" t="s">
        <v>33</v>
      </c>
    </row>
    <row r="7206" spans="1:13" x14ac:dyDescent="0.3">
      <c r="A7206">
        <v>65</v>
      </c>
      <c r="B7206" t="s">
        <v>810</v>
      </c>
      <c r="C7206" s="1">
        <v>42064</v>
      </c>
      <c r="D7206" t="s">
        <v>153</v>
      </c>
      <c r="E7206" t="str">
        <f t="shared" si="112"/>
        <v>2015/03</v>
      </c>
      <c r="F7206">
        <v>32318107.6000285</v>
      </c>
      <c r="G7206">
        <v>-6.9680958557700401E-2</v>
      </c>
      <c r="H7206" t="s">
        <v>13</v>
      </c>
      <c r="I7206">
        <v>2015</v>
      </c>
      <c r="J7206" t="s">
        <v>820</v>
      </c>
      <c r="K7206">
        <v>79180111.236618355</v>
      </c>
      <c r="L7206">
        <v>2.4500231330546263</v>
      </c>
      <c r="M7206" t="s">
        <v>33</v>
      </c>
    </row>
    <row r="7207" spans="1:13" x14ac:dyDescent="0.3">
      <c r="A7207">
        <v>65</v>
      </c>
      <c r="B7207" t="s">
        <v>810</v>
      </c>
      <c r="C7207" s="1">
        <v>42036</v>
      </c>
      <c r="D7207" t="s">
        <v>154</v>
      </c>
      <c r="E7207" t="str">
        <f t="shared" si="112"/>
        <v>2015/02</v>
      </c>
      <c r="F7207">
        <v>34650378.133394502</v>
      </c>
      <c r="G7207">
        <v>1.3336896652345881E-2</v>
      </c>
      <c r="H7207" t="s">
        <v>13</v>
      </c>
      <c r="I7207">
        <v>2015</v>
      </c>
      <c r="J7207" t="s">
        <v>820</v>
      </c>
      <c r="K7207">
        <v>79180111.236618355</v>
      </c>
      <c r="L7207">
        <v>2.2851153581007551</v>
      </c>
      <c r="M7207" t="s">
        <v>33</v>
      </c>
    </row>
    <row r="7208" spans="1:13" x14ac:dyDescent="0.3">
      <c r="A7208">
        <v>47</v>
      </c>
      <c r="B7208" t="s">
        <v>821</v>
      </c>
      <c r="C7208" s="1">
        <v>45901</v>
      </c>
      <c r="D7208" t="s">
        <v>12</v>
      </c>
      <c r="E7208" t="str">
        <f t="shared" si="112"/>
        <v>2025/09</v>
      </c>
      <c r="F7208">
        <v>20354378.567384101</v>
      </c>
      <c r="G7208">
        <v>3.2733446265938541E-2</v>
      </c>
      <c r="H7208" t="s">
        <v>13</v>
      </c>
      <c r="I7208">
        <v>2025</v>
      </c>
      <c r="J7208" t="s">
        <v>822</v>
      </c>
      <c r="K7208">
        <v>2030726.0064237588</v>
      </c>
      <c r="L7208">
        <v>9.9768509252245036E-2</v>
      </c>
      <c r="M7208" t="s">
        <v>157</v>
      </c>
    </row>
    <row r="7209" spans="1:13" x14ac:dyDescent="0.3">
      <c r="A7209">
        <v>47</v>
      </c>
      <c r="B7209" t="s">
        <v>821</v>
      </c>
      <c r="C7209" s="1">
        <v>45870</v>
      </c>
      <c r="D7209" t="s">
        <v>16</v>
      </c>
      <c r="E7209" t="str">
        <f t="shared" si="112"/>
        <v>2025/08</v>
      </c>
      <c r="F7209">
        <v>19698896.235015102</v>
      </c>
      <c r="G7209">
        <v>-3.0921584568045331E-2</v>
      </c>
      <c r="H7209" t="s">
        <v>13</v>
      </c>
      <c r="I7209">
        <v>2025</v>
      </c>
      <c r="J7209" t="s">
        <v>822</v>
      </c>
      <c r="K7209">
        <v>2030726.0064237588</v>
      </c>
      <c r="L7209">
        <v>0.10308831429926063</v>
      </c>
      <c r="M7209" t="s">
        <v>157</v>
      </c>
    </row>
    <row r="7210" spans="1:13" x14ac:dyDescent="0.3">
      <c r="A7210">
        <v>47</v>
      </c>
      <c r="B7210" t="s">
        <v>821</v>
      </c>
      <c r="C7210" s="1">
        <v>45839</v>
      </c>
      <c r="D7210" t="s">
        <v>17</v>
      </c>
      <c r="E7210" t="str">
        <f t="shared" si="112"/>
        <v>2025/07</v>
      </c>
      <c r="F7210">
        <v>20317532.638417099</v>
      </c>
      <c r="G7210">
        <v>-1.0505171776012148E-2</v>
      </c>
      <c r="H7210" t="s">
        <v>13</v>
      </c>
      <c r="I7210">
        <v>2025</v>
      </c>
      <c r="J7210" t="s">
        <v>822</v>
      </c>
      <c r="K7210">
        <v>2030726.0064237588</v>
      </c>
      <c r="L7210">
        <v>9.994943985393144E-2</v>
      </c>
      <c r="M7210" t="s">
        <v>157</v>
      </c>
    </row>
    <row r="7211" spans="1:13" x14ac:dyDescent="0.3">
      <c r="A7211">
        <v>47</v>
      </c>
      <c r="B7211" t="s">
        <v>821</v>
      </c>
      <c r="C7211" s="1">
        <v>45809</v>
      </c>
      <c r="D7211" t="s">
        <v>18</v>
      </c>
      <c r="E7211" t="str">
        <f t="shared" si="112"/>
        <v>2025/06</v>
      </c>
      <c r="F7211">
        <v>20532096.852564201</v>
      </c>
      <c r="G7211">
        <v>-3.3593298713971723E-2</v>
      </c>
      <c r="H7211" t="s">
        <v>13</v>
      </c>
      <c r="I7211">
        <v>2025</v>
      </c>
      <c r="J7211" t="s">
        <v>822</v>
      </c>
      <c r="K7211">
        <v>2030726.0064237588</v>
      </c>
      <c r="L7211">
        <v>9.890494969928737E-2</v>
      </c>
      <c r="M7211" t="s">
        <v>157</v>
      </c>
    </row>
    <row r="7212" spans="1:13" x14ac:dyDescent="0.3">
      <c r="A7212">
        <v>47</v>
      </c>
      <c r="B7212" t="s">
        <v>821</v>
      </c>
      <c r="C7212" s="1">
        <v>45778</v>
      </c>
      <c r="D7212" t="s">
        <v>19</v>
      </c>
      <c r="E7212" t="str">
        <f t="shared" si="112"/>
        <v>2025/05</v>
      </c>
      <c r="F7212">
        <v>21233553.877528802</v>
      </c>
      <c r="G7212">
        <v>4.2475056363983292E-2</v>
      </c>
      <c r="H7212" t="s">
        <v>13</v>
      </c>
      <c r="I7212">
        <v>2025</v>
      </c>
      <c r="J7212" t="s">
        <v>822</v>
      </c>
      <c r="K7212">
        <v>2030726.0064237588</v>
      </c>
      <c r="L7212">
        <v>9.56375940709977E-2</v>
      </c>
      <c r="M7212" t="s">
        <v>157</v>
      </c>
    </row>
    <row r="7213" spans="1:13" x14ac:dyDescent="0.3">
      <c r="A7213">
        <v>47</v>
      </c>
      <c r="B7213" t="s">
        <v>821</v>
      </c>
      <c r="C7213" s="1">
        <v>45748</v>
      </c>
      <c r="D7213" t="s">
        <v>20</v>
      </c>
      <c r="E7213" t="str">
        <f t="shared" si="112"/>
        <v>2025/04</v>
      </c>
      <c r="F7213">
        <v>20350543.195560299</v>
      </c>
      <c r="G7213">
        <v>0.10436600028064991</v>
      </c>
      <c r="H7213" t="s">
        <v>13</v>
      </c>
      <c r="I7213">
        <v>2025</v>
      </c>
      <c r="J7213" t="s">
        <v>822</v>
      </c>
      <c r="K7213">
        <v>2030726.0064237588</v>
      </c>
      <c r="L7213">
        <v>9.9787312157190208E-2</v>
      </c>
      <c r="M7213" t="s">
        <v>157</v>
      </c>
    </row>
    <row r="7214" spans="1:13" x14ac:dyDescent="0.3">
      <c r="A7214">
        <v>47</v>
      </c>
      <c r="B7214" t="s">
        <v>821</v>
      </c>
      <c r="C7214" s="1">
        <v>45717</v>
      </c>
      <c r="D7214" t="s">
        <v>21</v>
      </c>
      <c r="E7214" t="str">
        <f t="shared" si="112"/>
        <v>2025/03</v>
      </c>
      <c r="F7214">
        <v>18333712.9719017</v>
      </c>
      <c r="G7214">
        <v>9.8385491443477496E-2</v>
      </c>
      <c r="H7214" t="s">
        <v>13</v>
      </c>
      <c r="I7214">
        <v>2025</v>
      </c>
      <c r="J7214" t="s">
        <v>822</v>
      </c>
      <c r="K7214">
        <v>2030726.0064237588</v>
      </c>
      <c r="L7214">
        <v>0.11076457941367661</v>
      </c>
      <c r="M7214" t="s">
        <v>157</v>
      </c>
    </row>
    <row r="7215" spans="1:13" x14ac:dyDescent="0.3">
      <c r="A7215">
        <v>47</v>
      </c>
      <c r="B7215" t="s">
        <v>821</v>
      </c>
      <c r="C7215" s="1">
        <v>45689</v>
      </c>
      <c r="D7215" t="s">
        <v>22</v>
      </c>
      <c r="E7215" t="str">
        <f t="shared" si="112"/>
        <v>2025/02</v>
      </c>
      <c r="F7215">
        <v>16615834.271030501</v>
      </c>
      <c r="G7215">
        <v>5.4295397724154751E-3</v>
      </c>
      <c r="H7215" t="s">
        <v>13</v>
      </c>
      <c r="I7215">
        <v>2025</v>
      </c>
      <c r="J7215" t="s">
        <v>822</v>
      </c>
      <c r="K7215">
        <v>2030726.0064237588</v>
      </c>
      <c r="L7215">
        <v>0.12221631326476963</v>
      </c>
      <c r="M7215" t="s">
        <v>157</v>
      </c>
    </row>
    <row r="7216" spans="1:13" x14ac:dyDescent="0.3">
      <c r="A7216">
        <v>47</v>
      </c>
      <c r="B7216" t="s">
        <v>821</v>
      </c>
      <c r="C7216" s="1">
        <v>45658</v>
      </c>
      <c r="D7216" t="s">
        <v>23</v>
      </c>
      <c r="E7216" t="str">
        <f t="shared" si="112"/>
        <v>2025/01</v>
      </c>
      <c r="F7216">
        <v>16525862.411927801</v>
      </c>
      <c r="G7216">
        <v>0.10990070002640494</v>
      </c>
      <c r="H7216" t="s">
        <v>13</v>
      </c>
      <c r="I7216">
        <v>2025</v>
      </c>
      <c r="J7216" t="s">
        <v>822</v>
      </c>
      <c r="K7216">
        <v>2030726.0064237588</v>
      </c>
      <c r="L7216">
        <v>0.12288169632575728</v>
      </c>
      <c r="M7216" t="s">
        <v>157</v>
      </c>
    </row>
    <row r="7217" spans="1:13" x14ac:dyDescent="0.3">
      <c r="A7217">
        <v>47</v>
      </c>
      <c r="B7217" t="s">
        <v>821</v>
      </c>
      <c r="C7217" s="1">
        <v>45627</v>
      </c>
      <c r="D7217" t="s">
        <v>24</v>
      </c>
      <c r="E7217" t="str">
        <f t="shared" si="112"/>
        <v>2024/12</v>
      </c>
      <c r="F7217">
        <v>14805901.8164839</v>
      </c>
      <c r="G7217">
        <v>-6.4160885059191833E-2</v>
      </c>
      <c r="H7217" t="s">
        <v>13</v>
      </c>
      <c r="I7217">
        <v>2024</v>
      </c>
      <c r="J7217" t="s">
        <v>823</v>
      </c>
      <c r="K7217">
        <v>1917981.7047729637</v>
      </c>
      <c r="L7217">
        <v>0.12954170090724304</v>
      </c>
      <c r="M7217" t="s">
        <v>157</v>
      </c>
    </row>
    <row r="7218" spans="1:13" x14ac:dyDescent="0.3">
      <c r="A7218">
        <v>47</v>
      </c>
      <c r="B7218" t="s">
        <v>821</v>
      </c>
      <c r="C7218" s="1">
        <v>45597</v>
      </c>
      <c r="D7218" t="s">
        <v>26</v>
      </c>
      <c r="E7218" t="str">
        <f t="shared" si="112"/>
        <v>2024/11</v>
      </c>
      <c r="F7218">
        <v>15786999.0713383</v>
      </c>
      <c r="G7218">
        <v>2.631729534738261E-2</v>
      </c>
      <c r="H7218" t="s">
        <v>13</v>
      </c>
      <c r="I7218">
        <v>2024</v>
      </c>
      <c r="J7218" t="s">
        <v>823</v>
      </c>
      <c r="K7218">
        <v>1917981.7047729637</v>
      </c>
      <c r="L7218">
        <v>0.12149121540490292</v>
      </c>
      <c r="M7218" t="s">
        <v>157</v>
      </c>
    </row>
    <row r="7219" spans="1:13" x14ac:dyDescent="0.3">
      <c r="A7219">
        <v>47</v>
      </c>
      <c r="B7219" t="s">
        <v>821</v>
      </c>
      <c r="C7219" s="1">
        <v>45566</v>
      </c>
      <c r="D7219" t="s">
        <v>27</v>
      </c>
      <c r="E7219" t="str">
        <f t="shared" si="112"/>
        <v>2024/10</v>
      </c>
      <c r="F7219">
        <v>15376947.346846299</v>
      </c>
      <c r="G7219">
        <v>-2.7710863712457376E-3</v>
      </c>
      <c r="H7219" t="s">
        <v>13</v>
      </c>
      <c r="I7219">
        <v>2024</v>
      </c>
      <c r="J7219" t="s">
        <v>823</v>
      </c>
      <c r="K7219">
        <v>1917981.7047729637</v>
      </c>
      <c r="L7219">
        <v>0.12473097953127399</v>
      </c>
      <c r="M7219" t="s">
        <v>157</v>
      </c>
    </row>
    <row r="7220" spans="1:13" x14ac:dyDescent="0.3">
      <c r="A7220">
        <v>47</v>
      </c>
      <c r="B7220" t="s">
        <v>821</v>
      </c>
      <c r="C7220" s="1">
        <v>45536</v>
      </c>
      <c r="D7220" t="s">
        <v>28</v>
      </c>
      <c r="E7220" t="str">
        <f t="shared" si="112"/>
        <v>2024/09</v>
      </c>
      <c r="F7220">
        <v>15419617.289814301</v>
      </c>
      <c r="G7220">
        <v>-3.9953502571165415E-2</v>
      </c>
      <c r="H7220" t="s">
        <v>13</v>
      </c>
      <c r="I7220">
        <v>2024</v>
      </c>
      <c r="J7220" t="s">
        <v>823</v>
      </c>
      <c r="K7220">
        <v>1917981.7047729637</v>
      </c>
      <c r="L7220">
        <v>0.12438581767135817</v>
      </c>
      <c r="M7220" t="s">
        <v>157</v>
      </c>
    </row>
    <row r="7221" spans="1:13" x14ac:dyDescent="0.3">
      <c r="A7221">
        <v>47</v>
      </c>
      <c r="B7221" t="s">
        <v>821</v>
      </c>
      <c r="C7221" s="1">
        <v>45505</v>
      </c>
      <c r="D7221" t="s">
        <v>29</v>
      </c>
      <c r="E7221" t="str">
        <f t="shared" si="112"/>
        <v>2024/08</v>
      </c>
      <c r="F7221">
        <v>16048157.593747901</v>
      </c>
      <c r="G7221">
        <v>0.11222680235770488</v>
      </c>
      <c r="H7221" t="s">
        <v>13</v>
      </c>
      <c r="I7221">
        <v>2024</v>
      </c>
      <c r="J7221" t="s">
        <v>823</v>
      </c>
      <c r="K7221">
        <v>1917981.7047729637</v>
      </c>
      <c r="L7221">
        <v>0.11951413696985241</v>
      </c>
      <c r="M7221" t="s">
        <v>157</v>
      </c>
    </row>
    <row r="7222" spans="1:13" x14ac:dyDescent="0.3">
      <c r="A7222">
        <v>47</v>
      </c>
      <c r="B7222" t="s">
        <v>821</v>
      </c>
      <c r="C7222" s="1">
        <v>45474</v>
      </c>
      <c r="D7222" t="s">
        <v>30</v>
      </c>
      <c r="E7222" t="str">
        <f t="shared" si="112"/>
        <v>2024/07</v>
      </c>
      <c r="F7222">
        <v>14344509.402634701</v>
      </c>
      <c r="G7222">
        <v>1.484911416909645E-3</v>
      </c>
      <c r="H7222" t="s">
        <v>13</v>
      </c>
      <c r="I7222">
        <v>2024</v>
      </c>
      <c r="J7222" t="s">
        <v>823</v>
      </c>
      <c r="K7222">
        <v>1917981.7047729637</v>
      </c>
      <c r="L7222">
        <v>0.13370842117616669</v>
      </c>
      <c r="M7222" t="s">
        <v>157</v>
      </c>
    </row>
    <row r="7223" spans="1:13" x14ac:dyDescent="0.3">
      <c r="A7223">
        <v>47</v>
      </c>
      <c r="B7223" t="s">
        <v>821</v>
      </c>
      <c r="C7223" s="1">
        <v>45444</v>
      </c>
      <c r="D7223" t="s">
        <v>31</v>
      </c>
      <c r="E7223" t="str">
        <f t="shared" si="112"/>
        <v>2024/06</v>
      </c>
      <c r="F7223">
        <v>14323224.883576401</v>
      </c>
      <c r="G7223">
        <v>-3.6860326204394417E-2</v>
      </c>
      <c r="H7223" t="s">
        <v>13</v>
      </c>
      <c r="I7223">
        <v>2024</v>
      </c>
      <c r="J7223" t="s">
        <v>823</v>
      </c>
      <c r="K7223">
        <v>1917981.7047729637</v>
      </c>
      <c r="L7223">
        <v>0.13390711382128759</v>
      </c>
      <c r="M7223" t="s">
        <v>157</v>
      </c>
    </row>
    <row r="7224" spans="1:13" x14ac:dyDescent="0.3">
      <c r="A7224">
        <v>47</v>
      </c>
      <c r="B7224" t="s">
        <v>821</v>
      </c>
      <c r="C7224" s="1">
        <v>45413</v>
      </c>
      <c r="D7224" t="s">
        <v>32</v>
      </c>
      <c r="E7224" t="str">
        <f t="shared" si="112"/>
        <v>2024/05</v>
      </c>
      <c r="F7224">
        <v>14861034.6554987</v>
      </c>
      <c r="G7224">
        <v>3.3847850885272882E-2</v>
      </c>
      <c r="H7224" t="s">
        <v>13</v>
      </c>
      <c r="I7224">
        <v>2024</v>
      </c>
      <c r="J7224" t="s">
        <v>823</v>
      </c>
      <c r="K7224">
        <v>1917981.7047729637</v>
      </c>
      <c r="L7224">
        <v>0.12906111514000779</v>
      </c>
      <c r="M7224" t="s">
        <v>157</v>
      </c>
    </row>
    <row r="7225" spans="1:13" x14ac:dyDescent="0.3">
      <c r="A7225">
        <v>47</v>
      </c>
      <c r="B7225" t="s">
        <v>821</v>
      </c>
      <c r="C7225" s="1">
        <v>45383</v>
      </c>
      <c r="D7225" t="s">
        <v>34</v>
      </c>
      <c r="E7225" t="str">
        <f t="shared" si="112"/>
        <v>2024/04</v>
      </c>
      <c r="F7225">
        <v>14366438.302026501</v>
      </c>
      <c r="G7225">
        <v>-2.4562614735796306E-2</v>
      </c>
      <c r="H7225" t="s">
        <v>13</v>
      </c>
      <c r="I7225">
        <v>2024</v>
      </c>
      <c r="J7225" t="s">
        <v>823</v>
      </c>
      <c r="K7225">
        <v>1917981.7047729637</v>
      </c>
      <c r="L7225">
        <v>0.133504328940209</v>
      </c>
      <c r="M7225" t="s">
        <v>157</v>
      </c>
    </row>
    <row r="7226" spans="1:13" x14ac:dyDescent="0.3">
      <c r="A7226">
        <v>47</v>
      </c>
      <c r="B7226" t="s">
        <v>821</v>
      </c>
      <c r="C7226" s="1">
        <v>45352</v>
      </c>
      <c r="D7226" t="s">
        <v>35</v>
      </c>
      <c r="E7226" t="str">
        <f t="shared" si="112"/>
        <v>2024/03</v>
      </c>
      <c r="F7226">
        <v>14723685.0876879</v>
      </c>
      <c r="G7226">
        <v>0.10473487297091423</v>
      </c>
      <c r="H7226" t="s">
        <v>13</v>
      </c>
      <c r="I7226">
        <v>2024</v>
      </c>
      <c r="J7226" t="s">
        <v>823</v>
      </c>
      <c r="K7226">
        <v>1917981.7047729637</v>
      </c>
      <c r="L7226">
        <v>0.1302650588728497</v>
      </c>
      <c r="M7226" t="s">
        <v>157</v>
      </c>
    </row>
    <row r="7227" spans="1:13" x14ac:dyDescent="0.3">
      <c r="A7227">
        <v>47</v>
      </c>
      <c r="B7227" t="s">
        <v>821</v>
      </c>
      <c r="C7227" s="1">
        <v>45323</v>
      </c>
      <c r="D7227" t="s">
        <v>36</v>
      </c>
      <c r="E7227" t="str">
        <f t="shared" si="112"/>
        <v>2024/02</v>
      </c>
      <c r="F7227">
        <v>13259609.7622429</v>
      </c>
      <c r="G7227">
        <v>-2.070044349570652E-2</v>
      </c>
      <c r="H7227" t="s">
        <v>13</v>
      </c>
      <c r="I7227">
        <v>2024</v>
      </c>
      <c r="J7227" t="s">
        <v>823</v>
      </c>
      <c r="K7227">
        <v>1917981.7047729637</v>
      </c>
      <c r="L7227">
        <v>0.14464842775648412</v>
      </c>
      <c r="M7227" t="s">
        <v>157</v>
      </c>
    </row>
    <row r="7228" spans="1:13" x14ac:dyDescent="0.3">
      <c r="A7228">
        <v>47</v>
      </c>
      <c r="B7228" t="s">
        <v>821</v>
      </c>
      <c r="C7228" s="1">
        <v>45292</v>
      </c>
      <c r="D7228" t="s">
        <v>37</v>
      </c>
      <c r="E7228" t="str">
        <f t="shared" si="112"/>
        <v>2024/01</v>
      </c>
      <c r="F7228">
        <v>13536950.1964074</v>
      </c>
      <c r="G7228">
        <v>2.6242421680373346E-2</v>
      </c>
      <c r="H7228" t="s">
        <v>13</v>
      </c>
      <c r="I7228">
        <v>2024</v>
      </c>
      <c r="J7228" t="s">
        <v>823</v>
      </c>
      <c r="K7228">
        <v>1917981.7047729637</v>
      </c>
      <c r="L7228">
        <v>0.14168491993728255</v>
      </c>
      <c r="M7228" t="s">
        <v>157</v>
      </c>
    </row>
    <row r="7229" spans="1:13" x14ac:dyDescent="0.3">
      <c r="A7229">
        <v>47</v>
      </c>
      <c r="B7229" t="s">
        <v>821</v>
      </c>
      <c r="C7229" s="1">
        <v>45261</v>
      </c>
      <c r="D7229" t="s">
        <v>38</v>
      </c>
      <c r="E7229" t="str">
        <f t="shared" si="112"/>
        <v>2023/12</v>
      </c>
      <c r="F7229">
        <v>13186328.5432222</v>
      </c>
      <c r="G7229">
        <v>2.3430748045488312E-2</v>
      </c>
      <c r="H7229" t="s">
        <v>13</v>
      </c>
      <c r="I7229">
        <v>2023</v>
      </c>
      <c r="J7229" t="s">
        <v>824</v>
      </c>
      <c r="K7229">
        <v>1430232.5736768821</v>
      </c>
      <c r="L7229">
        <v>0.10846328976173011</v>
      </c>
      <c r="M7229" t="s">
        <v>157</v>
      </c>
    </row>
    <row r="7230" spans="1:13" x14ac:dyDescent="0.3">
      <c r="A7230">
        <v>47</v>
      </c>
      <c r="B7230" t="s">
        <v>821</v>
      </c>
      <c r="C7230" s="1">
        <v>45231</v>
      </c>
      <c r="D7230" t="s">
        <v>40</v>
      </c>
      <c r="E7230" t="str">
        <f t="shared" si="112"/>
        <v>2023/11</v>
      </c>
      <c r="F7230">
        <v>12880954.542843699</v>
      </c>
      <c r="G7230">
        <v>0.14145324897857023</v>
      </c>
      <c r="H7230" t="s">
        <v>13</v>
      </c>
      <c r="I7230">
        <v>2023</v>
      </c>
      <c r="J7230" t="s">
        <v>824</v>
      </c>
      <c r="K7230">
        <v>1430232.5736768821</v>
      </c>
      <c r="L7230">
        <v>0.11103467285128178</v>
      </c>
      <c r="M7230" t="s">
        <v>157</v>
      </c>
    </row>
    <row r="7231" spans="1:13" x14ac:dyDescent="0.3">
      <c r="A7231">
        <v>47</v>
      </c>
      <c r="B7231" t="s">
        <v>821</v>
      </c>
      <c r="C7231" s="1">
        <v>45200</v>
      </c>
      <c r="D7231" t="s">
        <v>41</v>
      </c>
      <c r="E7231" t="str">
        <f t="shared" si="112"/>
        <v>2023/10</v>
      </c>
      <c r="F7231">
        <v>11181902.010509999</v>
      </c>
      <c r="G7231">
        <v>-5.2260960924351646E-2</v>
      </c>
      <c r="H7231" t="s">
        <v>13</v>
      </c>
      <c r="I7231">
        <v>2023</v>
      </c>
      <c r="J7231" t="s">
        <v>824</v>
      </c>
      <c r="K7231">
        <v>1430232.5736768821</v>
      </c>
      <c r="L7231">
        <v>0.12790601923828254</v>
      </c>
      <c r="M7231" t="s">
        <v>157</v>
      </c>
    </row>
    <row r="7232" spans="1:13" x14ac:dyDescent="0.3">
      <c r="A7232">
        <v>47</v>
      </c>
      <c r="B7232" t="s">
        <v>821</v>
      </c>
      <c r="C7232" s="1">
        <v>45170</v>
      </c>
      <c r="D7232" t="s">
        <v>42</v>
      </c>
      <c r="E7232" t="str">
        <f t="shared" si="112"/>
        <v>2023/09</v>
      </c>
      <c r="F7232">
        <v>11781818.5261462</v>
      </c>
      <c r="G7232">
        <v>4.3131887256135752E-2</v>
      </c>
      <c r="H7232" t="s">
        <v>13</v>
      </c>
      <c r="I7232">
        <v>2023</v>
      </c>
      <c r="J7232" t="s">
        <v>824</v>
      </c>
      <c r="K7232">
        <v>1430232.5736768821</v>
      </c>
      <c r="L7232">
        <v>0.12139319329209761</v>
      </c>
      <c r="M7232" t="s">
        <v>157</v>
      </c>
    </row>
    <row r="7233" spans="1:13" x14ac:dyDescent="0.3">
      <c r="A7233">
        <v>47</v>
      </c>
      <c r="B7233" t="s">
        <v>821</v>
      </c>
      <c r="C7233" s="1">
        <v>45139</v>
      </c>
      <c r="D7233" t="s">
        <v>43</v>
      </c>
      <c r="E7233" t="str">
        <f t="shared" si="112"/>
        <v>2023/08</v>
      </c>
      <c r="F7233">
        <v>11284449.788632</v>
      </c>
      <c r="G7233">
        <v>-8.5495832959182737E-3</v>
      </c>
      <c r="H7233" t="s">
        <v>13</v>
      </c>
      <c r="I7233">
        <v>2023</v>
      </c>
      <c r="J7233" t="s">
        <v>824</v>
      </c>
      <c r="K7233">
        <v>1430232.5736768821</v>
      </c>
      <c r="L7233">
        <v>0.12674366942708223</v>
      </c>
      <c r="M7233" t="s">
        <v>157</v>
      </c>
    </row>
    <row r="7234" spans="1:13" x14ac:dyDescent="0.3">
      <c r="A7234">
        <v>47</v>
      </c>
      <c r="B7234" t="s">
        <v>821</v>
      </c>
      <c r="C7234" s="1">
        <v>45108</v>
      </c>
      <c r="D7234" t="s">
        <v>44</v>
      </c>
      <c r="E7234" t="str">
        <f t="shared" si="112"/>
        <v>2023/07</v>
      </c>
      <c r="F7234">
        <v>11381340.730448101</v>
      </c>
      <c r="G7234">
        <v>1.4921173770067773E-2</v>
      </c>
      <c r="H7234" t="s">
        <v>13</v>
      </c>
      <c r="I7234">
        <v>2023</v>
      </c>
      <c r="J7234" t="s">
        <v>824</v>
      </c>
      <c r="K7234">
        <v>1430232.5736768821</v>
      </c>
      <c r="L7234">
        <v>0.12566468288315374</v>
      </c>
      <c r="M7234" t="s">
        <v>157</v>
      </c>
    </row>
    <row r="7235" spans="1:13" x14ac:dyDescent="0.3">
      <c r="A7235">
        <v>47</v>
      </c>
      <c r="B7235" t="s">
        <v>821</v>
      </c>
      <c r="C7235" s="1">
        <v>45078</v>
      </c>
      <c r="D7235" t="s">
        <v>45</v>
      </c>
      <c r="E7235" t="str">
        <f t="shared" ref="E7235:E7298" si="113">TEXT(C7235,"yyyy/mm")</f>
        <v>2023/06</v>
      </c>
      <c r="F7235">
        <v>11212778.468474001</v>
      </c>
      <c r="G7235">
        <v>7.7059991039302889E-2</v>
      </c>
      <c r="H7235" t="s">
        <v>13</v>
      </c>
      <c r="I7235">
        <v>2023</v>
      </c>
      <c r="J7235" t="s">
        <v>824</v>
      </c>
      <c r="K7235">
        <v>1430232.5736768821</v>
      </c>
      <c r="L7235">
        <v>0.12755380637351779</v>
      </c>
      <c r="M7235" t="s">
        <v>157</v>
      </c>
    </row>
    <row r="7236" spans="1:13" x14ac:dyDescent="0.3">
      <c r="A7236">
        <v>47</v>
      </c>
      <c r="B7236" t="s">
        <v>821</v>
      </c>
      <c r="C7236" s="1">
        <v>45047</v>
      </c>
      <c r="D7236" t="s">
        <v>46</v>
      </c>
      <c r="E7236" t="str">
        <f t="shared" si="113"/>
        <v>2023/05</v>
      </c>
      <c r="F7236">
        <v>10381175.018538</v>
      </c>
      <c r="G7236">
        <v>-6.0235268829203562E-2</v>
      </c>
      <c r="H7236" t="s">
        <v>13</v>
      </c>
      <c r="I7236">
        <v>2023</v>
      </c>
      <c r="J7236" t="s">
        <v>824</v>
      </c>
      <c r="K7236">
        <v>1430232.5736768821</v>
      </c>
      <c r="L7236">
        <v>0.13777174270955547</v>
      </c>
      <c r="M7236" t="s">
        <v>157</v>
      </c>
    </row>
    <row r="7237" spans="1:13" x14ac:dyDescent="0.3">
      <c r="A7237">
        <v>47</v>
      </c>
      <c r="B7237" t="s">
        <v>821</v>
      </c>
      <c r="C7237" s="1">
        <v>45017</v>
      </c>
      <c r="D7237" t="s">
        <v>47</v>
      </c>
      <c r="E7237" t="str">
        <f t="shared" si="113"/>
        <v>2023/04</v>
      </c>
      <c r="F7237">
        <v>11025704.7302901</v>
      </c>
      <c r="G7237">
        <v>2.2999795965600516E-2</v>
      </c>
      <c r="H7237" t="s">
        <v>13</v>
      </c>
      <c r="I7237">
        <v>2023</v>
      </c>
      <c r="J7237" t="s">
        <v>824</v>
      </c>
      <c r="K7237">
        <v>1430232.5736768821</v>
      </c>
      <c r="L7237">
        <v>0.12971801881721995</v>
      </c>
      <c r="M7237" t="s">
        <v>157</v>
      </c>
    </row>
    <row r="7238" spans="1:13" x14ac:dyDescent="0.3">
      <c r="A7238">
        <v>47</v>
      </c>
      <c r="B7238" t="s">
        <v>821</v>
      </c>
      <c r="C7238" s="1">
        <v>44986</v>
      </c>
      <c r="D7238" t="s">
        <v>48</v>
      </c>
      <c r="E7238" t="str">
        <f t="shared" si="113"/>
        <v>2023/03</v>
      </c>
      <c r="F7238">
        <v>10775009.788546501</v>
      </c>
      <c r="G7238">
        <v>-4.2527667454374522E-2</v>
      </c>
      <c r="H7238" t="s">
        <v>128</v>
      </c>
      <c r="I7238">
        <v>2023</v>
      </c>
      <c r="J7238" t="s">
        <v>824</v>
      </c>
      <c r="K7238">
        <v>1430232.5736768821</v>
      </c>
      <c r="L7238">
        <v>0.13273608114928812</v>
      </c>
      <c r="M7238" t="s">
        <v>157</v>
      </c>
    </row>
    <row r="7239" spans="1:13" x14ac:dyDescent="0.3">
      <c r="A7239">
        <v>47</v>
      </c>
      <c r="B7239" t="s">
        <v>821</v>
      </c>
      <c r="C7239" s="1">
        <v>44958</v>
      </c>
      <c r="D7239" t="s">
        <v>49</v>
      </c>
      <c r="E7239" t="str">
        <f t="shared" si="113"/>
        <v>2023/02</v>
      </c>
      <c r="F7239">
        <v>11243129.285416299</v>
      </c>
      <c r="G7239">
        <v>3.147438940335389E-2</v>
      </c>
      <c r="H7239" t="s">
        <v>13</v>
      </c>
      <c r="I7239">
        <v>2023</v>
      </c>
      <c r="J7239" t="s">
        <v>824</v>
      </c>
      <c r="K7239">
        <v>1430232.5736768821</v>
      </c>
      <c r="L7239">
        <v>0.12720947499305793</v>
      </c>
      <c r="M7239" t="s">
        <v>157</v>
      </c>
    </row>
    <row r="7240" spans="1:13" x14ac:dyDescent="0.3">
      <c r="A7240">
        <v>47</v>
      </c>
      <c r="B7240" t="s">
        <v>821</v>
      </c>
      <c r="C7240" s="1">
        <v>44927</v>
      </c>
      <c r="D7240" t="s">
        <v>50</v>
      </c>
      <c r="E7240" t="str">
        <f t="shared" si="113"/>
        <v>2023/01</v>
      </c>
      <c r="F7240">
        <v>10894769.617785901</v>
      </c>
      <c r="G7240">
        <v>0.1847373346591891</v>
      </c>
      <c r="H7240" t="s">
        <v>13</v>
      </c>
      <c r="I7240">
        <v>2023</v>
      </c>
      <c r="J7240" t="s">
        <v>824</v>
      </c>
      <c r="K7240">
        <v>1430232.5736768821</v>
      </c>
      <c r="L7240">
        <v>0.13127699105651602</v>
      </c>
      <c r="M7240" t="s">
        <v>157</v>
      </c>
    </row>
    <row r="7241" spans="1:13" x14ac:dyDescent="0.3">
      <c r="A7241">
        <v>47</v>
      </c>
      <c r="B7241" t="s">
        <v>821</v>
      </c>
      <c r="C7241" s="1">
        <v>44896</v>
      </c>
      <c r="D7241" t="s">
        <v>51</v>
      </c>
      <c r="E7241" t="str">
        <f t="shared" si="113"/>
        <v>2022/12</v>
      </c>
      <c r="F7241">
        <v>9057068.3664628994</v>
      </c>
      <c r="G7241">
        <v>-5.8389337127977923E-3</v>
      </c>
      <c r="H7241" t="s">
        <v>128</v>
      </c>
      <c r="I7241">
        <v>2022</v>
      </c>
      <c r="J7241" t="s">
        <v>825</v>
      </c>
      <c r="K7241">
        <v>1353797.1443534801</v>
      </c>
      <c r="L7241">
        <v>0.14947410018084969</v>
      </c>
      <c r="M7241" t="s">
        <v>157</v>
      </c>
    </row>
    <row r="7242" spans="1:13" x14ac:dyDescent="0.3">
      <c r="A7242">
        <v>47</v>
      </c>
      <c r="B7242" t="s">
        <v>821</v>
      </c>
      <c r="C7242" s="1">
        <v>44866</v>
      </c>
      <c r="D7242" t="s">
        <v>53</v>
      </c>
      <c r="E7242" t="str">
        <f t="shared" si="113"/>
        <v>2022/11</v>
      </c>
      <c r="F7242">
        <v>9110106.6812021192</v>
      </c>
      <c r="G7242">
        <v>0.1695946766706565</v>
      </c>
      <c r="H7242" t="s">
        <v>128</v>
      </c>
      <c r="I7242">
        <v>2022</v>
      </c>
      <c r="J7242" t="s">
        <v>825</v>
      </c>
      <c r="K7242">
        <v>1353797.1443534801</v>
      </c>
      <c r="L7242">
        <v>0.14860387388732976</v>
      </c>
      <c r="M7242" t="s">
        <v>157</v>
      </c>
    </row>
    <row r="7243" spans="1:13" x14ac:dyDescent="0.3">
      <c r="A7243">
        <v>47</v>
      </c>
      <c r="B7243" t="s">
        <v>821</v>
      </c>
      <c r="C7243" s="1">
        <v>44835</v>
      </c>
      <c r="D7243" t="s">
        <v>54</v>
      </c>
      <c r="E7243" t="str">
        <f t="shared" si="113"/>
        <v>2022/10</v>
      </c>
      <c r="F7243">
        <v>7688992.3788447399</v>
      </c>
      <c r="G7243">
        <v>2.6311951709514073E-2</v>
      </c>
      <c r="H7243" t="s">
        <v>128</v>
      </c>
      <c r="I7243">
        <v>2022</v>
      </c>
      <c r="J7243" t="s">
        <v>825</v>
      </c>
      <c r="K7243">
        <v>1353797.1443534801</v>
      </c>
      <c r="L7243">
        <v>0.17606951309748681</v>
      </c>
      <c r="M7243" t="s">
        <v>157</v>
      </c>
    </row>
    <row r="7244" spans="1:13" x14ac:dyDescent="0.3">
      <c r="A7244">
        <v>47</v>
      </c>
      <c r="B7244" t="s">
        <v>821</v>
      </c>
      <c r="C7244" s="1">
        <v>44805</v>
      </c>
      <c r="D7244" t="s">
        <v>55</v>
      </c>
      <c r="E7244" t="str">
        <f t="shared" si="113"/>
        <v>2022/09</v>
      </c>
      <c r="F7244">
        <v>7489318.4083169401</v>
      </c>
      <c r="G7244">
        <v>-0.19110053274225205</v>
      </c>
      <c r="H7244" t="s">
        <v>128</v>
      </c>
      <c r="I7244">
        <v>2022</v>
      </c>
      <c r="J7244" t="s">
        <v>825</v>
      </c>
      <c r="K7244">
        <v>1353797.1443534801</v>
      </c>
      <c r="L7244">
        <v>0.18076373183039982</v>
      </c>
      <c r="M7244" t="s">
        <v>157</v>
      </c>
    </row>
    <row r="7245" spans="1:13" x14ac:dyDescent="0.3">
      <c r="A7245">
        <v>47</v>
      </c>
      <c r="B7245" t="s">
        <v>821</v>
      </c>
      <c r="C7245" s="1">
        <v>44774</v>
      </c>
      <c r="D7245" t="s">
        <v>56</v>
      </c>
      <c r="E7245" t="str">
        <f t="shared" si="113"/>
        <v>2022/08</v>
      </c>
      <c r="F7245">
        <v>9066427.6840163209</v>
      </c>
      <c r="G7245">
        <v>-0.14516338179171592</v>
      </c>
      <c r="H7245" t="s">
        <v>13</v>
      </c>
      <c r="I7245">
        <v>2022</v>
      </c>
      <c r="J7245" t="s">
        <v>825</v>
      </c>
      <c r="K7245">
        <v>1353797.1443534801</v>
      </c>
      <c r="L7245">
        <v>0.1493197973376173</v>
      </c>
      <c r="M7245" t="s">
        <v>157</v>
      </c>
    </row>
    <row r="7246" spans="1:13" x14ac:dyDescent="0.3">
      <c r="A7246">
        <v>47</v>
      </c>
      <c r="B7246" t="s">
        <v>821</v>
      </c>
      <c r="C7246" s="1">
        <v>44743</v>
      </c>
      <c r="D7246" t="s">
        <v>57</v>
      </c>
      <c r="E7246" t="str">
        <f t="shared" si="113"/>
        <v>2022/07</v>
      </c>
      <c r="F7246">
        <v>10482861.7325234</v>
      </c>
      <c r="G7246">
        <v>0.13266350637537608</v>
      </c>
      <c r="H7246" t="s">
        <v>13</v>
      </c>
      <c r="I7246">
        <v>2022</v>
      </c>
      <c r="J7246" t="s">
        <v>825</v>
      </c>
      <c r="K7246">
        <v>1353797.1443534801</v>
      </c>
      <c r="L7246">
        <v>0.12914385202213274</v>
      </c>
      <c r="M7246" t="s">
        <v>157</v>
      </c>
    </row>
    <row r="7247" spans="1:13" x14ac:dyDescent="0.3">
      <c r="A7247">
        <v>47</v>
      </c>
      <c r="B7247" t="s">
        <v>821</v>
      </c>
      <c r="C7247" s="1">
        <v>44713</v>
      </c>
      <c r="D7247" t="s">
        <v>58</v>
      </c>
      <c r="E7247" t="str">
        <f t="shared" si="113"/>
        <v>2022/06</v>
      </c>
      <c r="F7247">
        <v>9180468.1615499891</v>
      </c>
      <c r="G7247">
        <v>-0.10448415045444795</v>
      </c>
      <c r="H7247" t="s">
        <v>13</v>
      </c>
      <c r="I7247">
        <v>2022</v>
      </c>
      <c r="J7247" t="s">
        <v>825</v>
      </c>
      <c r="K7247">
        <v>1353797.1443534801</v>
      </c>
      <c r="L7247">
        <v>0.1474649353965965</v>
      </c>
      <c r="M7247" t="s">
        <v>157</v>
      </c>
    </row>
    <row r="7248" spans="1:13" x14ac:dyDescent="0.3">
      <c r="A7248">
        <v>47</v>
      </c>
      <c r="B7248" t="s">
        <v>821</v>
      </c>
      <c r="C7248" s="1">
        <v>44682</v>
      </c>
      <c r="D7248" t="s">
        <v>59</v>
      </c>
      <c r="E7248" t="str">
        <f t="shared" si="113"/>
        <v>2022/05</v>
      </c>
      <c r="F7248">
        <v>10191584.714495501</v>
      </c>
      <c r="G7248">
        <v>6.6474449712913067E-2</v>
      </c>
      <c r="H7248" t="s">
        <v>13</v>
      </c>
      <c r="I7248">
        <v>2022</v>
      </c>
      <c r="J7248" t="s">
        <v>825</v>
      </c>
      <c r="K7248">
        <v>1353797.1443534801</v>
      </c>
      <c r="L7248">
        <v>0.13283480266105949</v>
      </c>
      <c r="M7248" t="s">
        <v>157</v>
      </c>
    </row>
    <row r="7249" spans="1:13" x14ac:dyDescent="0.3">
      <c r="A7249">
        <v>47</v>
      </c>
      <c r="B7249" t="s">
        <v>821</v>
      </c>
      <c r="C7249" s="1">
        <v>44652</v>
      </c>
      <c r="D7249" t="s">
        <v>60</v>
      </c>
      <c r="E7249" t="str">
        <f t="shared" si="113"/>
        <v>2022/04</v>
      </c>
      <c r="F7249">
        <v>9536131.5189470295</v>
      </c>
      <c r="G7249">
        <v>-6.2405916948625028E-3</v>
      </c>
      <c r="H7249" t="s">
        <v>13</v>
      </c>
      <c r="I7249">
        <v>2022</v>
      </c>
      <c r="J7249" t="s">
        <v>825</v>
      </c>
      <c r="K7249">
        <v>1353797.1443534801</v>
      </c>
      <c r="L7249">
        <v>0.14196502446129908</v>
      </c>
      <c r="M7249" t="s">
        <v>157</v>
      </c>
    </row>
    <row r="7250" spans="1:13" x14ac:dyDescent="0.3">
      <c r="A7250">
        <v>47</v>
      </c>
      <c r="B7250" t="s">
        <v>821</v>
      </c>
      <c r="C7250" s="1">
        <v>44621</v>
      </c>
      <c r="D7250" t="s">
        <v>61</v>
      </c>
      <c r="E7250" t="str">
        <f t="shared" si="113"/>
        <v>2022/03</v>
      </c>
      <c r="F7250">
        <v>9595828.7012332492</v>
      </c>
      <c r="G7250">
        <v>-0.13229901878753039</v>
      </c>
      <c r="H7250" t="s">
        <v>128</v>
      </c>
      <c r="I7250">
        <v>2022</v>
      </c>
      <c r="J7250" t="s">
        <v>825</v>
      </c>
      <c r="K7250">
        <v>1353797.1443534801</v>
      </c>
      <c r="L7250">
        <v>0.14108183737997437</v>
      </c>
      <c r="M7250" t="s">
        <v>157</v>
      </c>
    </row>
    <row r="7251" spans="1:13" x14ac:dyDescent="0.3">
      <c r="A7251">
        <v>47</v>
      </c>
      <c r="B7251" t="s">
        <v>821</v>
      </c>
      <c r="C7251" s="1">
        <v>44593</v>
      </c>
      <c r="D7251" t="s">
        <v>62</v>
      </c>
      <c r="E7251" t="str">
        <f t="shared" si="113"/>
        <v>2022/02</v>
      </c>
      <c r="F7251">
        <v>10953154.6706456</v>
      </c>
      <c r="G7251">
        <v>-9.2412953678654028E-2</v>
      </c>
      <c r="H7251" t="s">
        <v>13</v>
      </c>
      <c r="I7251">
        <v>2022</v>
      </c>
      <c r="J7251" t="s">
        <v>825</v>
      </c>
      <c r="K7251">
        <v>1353797.1443534801</v>
      </c>
      <c r="L7251">
        <v>0.123598833857578</v>
      </c>
      <c r="M7251" t="s">
        <v>157</v>
      </c>
    </row>
    <row r="7252" spans="1:13" x14ac:dyDescent="0.3">
      <c r="A7252">
        <v>47</v>
      </c>
      <c r="B7252" t="s">
        <v>821</v>
      </c>
      <c r="C7252" s="1">
        <v>44562</v>
      </c>
      <c r="D7252" t="s">
        <v>63</v>
      </c>
      <c r="E7252" t="str">
        <f t="shared" si="113"/>
        <v>2022/01</v>
      </c>
      <c r="F7252">
        <v>12013613.513396099</v>
      </c>
      <c r="G7252">
        <v>-0.19197857330725285</v>
      </c>
      <c r="H7252" t="s">
        <v>13</v>
      </c>
      <c r="I7252">
        <v>2022</v>
      </c>
      <c r="J7252" t="s">
        <v>825</v>
      </c>
      <c r="K7252">
        <v>1353797.1443534801</v>
      </c>
      <c r="L7252">
        <v>0.11268858806252528</v>
      </c>
      <c r="M7252" t="s">
        <v>157</v>
      </c>
    </row>
    <row r="7253" spans="1:13" x14ac:dyDescent="0.3">
      <c r="A7253">
        <v>47</v>
      </c>
      <c r="B7253" t="s">
        <v>821</v>
      </c>
      <c r="C7253" s="1">
        <v>44531</v>
      </c>
      <c r="D7253" t="s">
        <v>64</v>
      </c>
      <c r="E7253" t="str">
        <f t="shared" si="113"/>
        <v>2021/12</v>
      </c>
      <c r="F7253">
        <v>14556229.4011968</v>
      </c>
      <c r="G7253">
        <v>3.5976865318202371E-2</v>
      </c>
      <c r="H7253" t="s">
        <v>13</v>
      </c>
      <c r="I7253">
        <v>2021</v>
      </c>
      <c r="J7253" t="s">
        <v>826</v>
      </c>
      <c r="K7253">
        <v>906610.34873402922</v>
      </c>
      <c r="L7253">
        <v>6.2283323774733071E-2</v>
      </c>
      <c r="M7253" t="s">
        <v>157</v>
      </c>
    </row>
    <row r="7254" spans="1:13" x14ac:dyDescent="0.3">
      <c r="A7254">
        <v>47</v>
      </c>
      <c r="B7254" t="s">
        <v>821</v>
      </c>
      <c r="C7254" s="1">
        <v>44501</v>
      </c>
      <c r="D7254" t="s">
        <v>66</v>
      </c>
      <c r="E7254" t="str">
        <f t="shared" si="113"/>
        <v>2021/11</v>
      </c>
      <c r="F7254">
        <v>14041850.2515579</v>
      </c>
      <c r="G7254">
        <v>-1.3141468796631032E-2</v>
      </c>
      <c r="H7254" t="s">
        <v>13</v>
      </c>
      <c r="I7254">
        <v>2021</v>
      </c>
      <c r="J7254" t="s">
        <v>826</v>
      </c>
      <c r="K7254">
        <v>906610.34873402922</v>
      </c>
      <c r="L7254">
        <v>6.4564878024777658E-2</v>
      </c>
      <c r="M7254" t="s">
        <v>157</v>
      </c>
    </row>
    <row r="7255" spans="1:13" x14ac:dyDescent="0.3">
      <c r="A7255">
        <v>47</v>
      </c>
      <c r="B7255" t="s">
        <v>821</v>
      </c>
      <c r="C7255" s="1">
        <v>44470</v>
      </c>
      <c r="D7255" t="s">
        <v>67</v>
      </c>
      <c r="E7255" t="str">
        <f t="shared" si="113"/>
        <v>2021/10</v>
      </c>
      <c r="F7255">
        <v>14227598.618476599</v>
      </c>
      <c r="G7255">
        <v>-3.0414001871445044E-2</v>
      </c>
      <c r="H7255" t="s">
        <v>13</v>
      </c>
      <c r="I7255">
        <v>2021</v>
      </c>
      <c r="J7255" t="s">
        <v>826</v>
      </c>
      <c r="K7255">
        <v>906610.34873402922</v>
      </c>
      <c r="L7255">
        <v>6.3721951472307081E-2</v>
      </c>
      <c r="M7255" t="s">
        <v>157</v>
      </c>
    </row>
    <row r="7256" spans="1:13" x14ac:dyDescent="0.3">
      <c r="A7256">
        <v>47</v>
      </c>
      <c r="B7256" t="s">
        <v>821</v>
      </c>
      <c r="C7256" s="1">
        <v>44440</v>
      </c>
      <c r="D7256" t="s">
        <v>68</v>
      </c>
      <c r="E7256" t="str">
        <f t="shared" si="113"/>
        <v>2021/09</v>
      </c>
      <c r="F7256">
        <v>14666964.3976216</v>
      </c>
      <c r="G7256">
        <v>3.746877011358854E-2</v>
      </c>
      <c r="H7256" t="s">
        <v>13</v>
      </c>
      <c r="I7256">
        <v>2021</v>
      </c>
      <c r="J7256" t="s">
        <v>826</v>
      </c>
      <c r="K7256">
        <v>906610.34873402922</v>
      </c>
      <c r="L7256">
        <v>6.1813087163492771E-2</v>
      </c>
      <c r="M7256" t="s">
        <v>157</v>
      </c>
    </row>
    <row r="7257" spans="1:13" x14ac:dyDescent="0.3">
      <c r="A7257">
        <v>47</v>
      </c>
      <c r="B7257" t="s">
        <v>821</v>
      </c>
      <c r="C7257" s="1">
        <v>44409</v>
      </c>
      <c r="D7257" t="s">
        <v>69</v>
      </c>
      <c r="E7257" t="str">
        <f t="shared" si="113"/>
        <v>2021/08</v>
      </c>
      <c r="F7257">
        <v>14127579.428510699</v>
      </c>
      <c r="G7257">
        <v>3.546087588053656E-3</v>
      </c>
      <c r="H7257" t="s">
        <v>13</v>
      </c>
      <c r="I7257">
        <v>2021</v>
      </c>
      <c r="J7257" t="s">
        <v>826</v>
      </c>
      <c r="K7257">
        <v>906610.34873402922</v>
      </c>
      <c r="L7257">
        <v>6.417308452036799E-2</v>
      </c>
      <c r="M7257" t="s">
        <v>157</v>
      </c>
    </row>
    <row r="7258" spans="1:13" x14ac:dyDescent="0.3">
      <c r="A7258">
        <v>47</v>
      </c>
      <c r="B7258" t="s">
        <v>821</v>
      </c>
      <c r="C7258" s="1">
        <v>44378</v>
      </c>
      <c r="D7258" t="s">
        <v>70</v>
      </c>
      <c r="E7258" t="str">
        <f t="shared" si="113"/>
        <v>2021/07</v>
      </c>
      <c r="F7258">
        <v>14077570.5148481</v>
      </c>
      <c r="G7258">
        <v>3.3041349258018608E-3</v>
      </c>
      <c r="H7258" t="s">
        <v>13</v>
      </c>
      <c r="I7258">
        <v>2021</v>
      </c>
      <c r="J7258" t="s">
        <v>826</v>
      </c>
      <c r="K7258">
        <v>906610.34873402922</v>
      </c>
      <c r="L7258">
        <v>6.4401051856056837E-2</v>
      </c>
      <c r="M7258" t="s">
        <v>157</v>
      </c>
    </row>
    <row r="7259" spans="1:13" x14ac:dyDescent="0.3">
      <c r="A7259">
        <v>47</v>
      </c>
      <c r="B7259" t="s">
        <v>821</v>
      </c>
      <c r="C7259" s="1">
        <v>44348</v>
      </c>
      <c r="D7259" t="s">
        <v>71</v>
      </c>
      <c r="E7259" t="str">
        <f t="shared" si="113"/>
        <v>2021/06</v>
      </c>
      <c r="F7259">
        <v>14031133.082458301</v>
      </c>
      <c r="G7259">
        <v>-3.7721523365057803E-2</v>
      </c>
      <c r="H7259" t="s">
        <v>13</v>
      </c>
      <c r="I7259">
        <v>2021</v>
      </c>
      <c r="J7259" t="s">
        <v>826</v>
      </c>
      <c r="K7259">
        <v>906610.34873402922</v>
      </c>
      <c r="L7259">
        <v>6.4614193551301422E-2</v>
      </c>
      <c r="M7259" t="s">
        <v>157</v>
      </c>
    </row>
    <row r="7260" spans="1:13" x14ac:dyDescent="0.3">
      <c r="A7260">
        <v>47</v>
      </c>
      <c r="B7260" t="s">
        <v>821</v>
      </c>
      <c r="C7260" s="1">
        <v>44317</v>
      </c>
      <c r="D7260" t="s">
        <v>72</v>
      </c>
      <c r="E7260" t="str">
        <f t="shared" si="113"/>
        <v>2021/05</v>
      </c>
      <c r="F7260">
        <v>14570518.0515691</v>
      </c>
      <c r="G7260">
        <v>4.4618995282378178E-2</v>
      </c>
      <c r="H7260" t="s">
        <v>13</v>
      </c>
      <c r="I7260">
        <v>2021</v>
      </c>
      <c r="J7260" t="s">
        <v>826</v>
      </c>
      <c r="K7260">
        <v>906610.34873402922</v>
      </c>
      <c r="L7260">
        <v>6.2222245326163696E-2</v>
      </c>
      <c r="M7260" t="s">
        <v>157</v>
      </c>
    </row>
    <row r="7261" spans="1:13" x14ac:dyDescent="0.3">
      <c r="A7261">
        <v>47</v>
      </c>
      <c r="B7261" t="s">
        <v>821</v>
      </c>
      <c r="C7261" s="1">
        <v>44287</v>
      </c>
      <c r="D7261" t="s">
        <v>73</v>
      </c>
      <c r="E7261" t="str">
        <f t="shared" si="113"/>
        <v>2021/04</v>
      </c>
      <c r="F7261">
        <v>13934686.736405799</v>
      </c>
      <c r="G7261">
        <v>-8.1696525079191194E-3</v>
      </c>
      <c r="H7261" t="s">
        <v>13</v>
      </c>
      <c r="I7261">
        <v>2021</v>
      </c>
      <c r="J7261" t="s">
        <v>826</v>
      </c>
      <c r="K7261">
        <v>906610.34873402922</v>
      </c>
      <c r="L7261">
        <v>6.506140869068959E-2</v>
      </c>
      <c r="M7261" t="s">
        <v>157</v>
      </c>
    </row>
    <row r="7262" spans="1:13" x14ac:dyDescent="0.3">
      <c r="A7262">
        <v>47</v>
      </c>
      <c r="B7262" t="s">
        <v>821</v>
      </c>
      <c r="C7262" s="1">
        <v>44256</v>
      </c>
      <c r="D7262" t="s">
        <v>74</v>
      </c>
      <c r="E7262" t="str">
        <f t="shared" si="113"/>
        <v>2021/03</v>
      </c>
      <c r="F7262">
        <v>14048994.5767441</v>
      </c>
      <c r="G7262">
        <v>3.9678550557945585E-2</v>
      </c>
      <c r="H7262" t="s">
        <v>13</v>
      </c>
      <c r="I7262">
        <v>2021</v>
      </c>
      <c r="J7262" t="s">
        <v>826</v>
      </c>
      <c r="K7262">
        <v>906610.34873402922</v>
      </c>
      <c r="L7262">
        <v>6.4532044893431728E-2</v>
      </c>
      <c r="M7262" t="s">
        <v>157</v>
      </c>
    </row>
    <row r="7263" spans="1:13" x14ac:dyDescent="0.3">
      <c r="A7263">
        <v>47</v>
      </c>
      <c r="B7263" t="s">
        <v>821</v>
      </c>
      <c r="C7263" s="1">
        <v>44228</v>
      </c>
      <c r="D7263" t="s">
        <v>75</v>
      </c>
      <c r="E7263" t="str">
        <f t="shared" si="113"/>
        <v>2021/02</v>
      </c>
      <c r="F7263">
        <v>13502465.282446999</v>
      </c>
      <c r="G7263">
        <v>-2.2237732070879493E-2</v>
      </c>
      <c r="H7263" t="s">
        <v>13</v>
      </c>
      <c r="I7263">
        <v>2021</v>
      </c>
      <c r="J7263" t="s">
        <v>826</v>
      </c>
      <c r="K7263">
        <v>906610.34873402922</v>
      </c>
      <c r="L7263">
        <v>6.7144060715535331E-2</v>
      </c>
      <c r="M7263" t="s">
        <v>157</v>
      </c>
    </row>
    <row r="7264" spans="1:13" x14ac:dyDescent="0.3">
      <c r="A7264">
        <v>47</v>
      </c>
      <c r="B7264" t="s">
        <v>821</v>
      </c>
      <c r="C7264" s="1">
        <v>44197</v>
      </c>
      <c r="D7264" t="s">
        <v>76</v>
      </c>
      <c r="E7264" t="str">
        <f t="shared" si="113"/>
        <v>2021/01</v>
      </c>
      <c r="F7264">
        <v>13806092.970976699</v>
      </c>
      <c r="G7264">
        <v>8.8029847230015987E-2</v>
      </c>
      <c r="H7264" t="s">
        <v>13</v>
      </c>
      <c r="I7264">
        <v>2021</v>
      </c>
      <c r="J7264" t="s">
        <v>826</v>
      </c>
      <c r="K7264">
        <v>906610.34873402922</v>
      </c>
      <c r="L7264">
        <v>6.5667408631820329E-2</v>
      </c>
      <c r="M7264" t="s">
        <v>157</v>
      </c>
    </row>
    <row r="7265" spans="1:13" x14ac:dyDescent="0.3">
      <c r="A7265">
        <v>47</v>
      </c>
      <c r="B7265" t="s">
        <v>821</v>
      </c>
      <c r="C7265" s="1">
        <v>44166</v>
      </c>
      <c r="D7265" t="s">
        <v>77</v>
      </c>
      <c r="E7265" t="str">
        <f t="shared" si="113"/>
        <v>2020/12</v>
      </c>
      <c r="F7265">
        <v>12642702.4479459</v>
      </c>
      <c r="G7265">
        <v>7.8350719741246397E-2</v>
      </c>
      <c r="H7265" t="s">
        <v>13</v>
      </c>
      <c r="I7265">
        <v>2020</v>
      </c>
      <c r="J7265" t="s">
        <v>827</v>
      </c>
      <c r="K7265">
        <v>579561.82164024783</v>
      </c>
      <c r="L7265">
        <v>4.5841608946069208E-2</v>
      </c>
      <c r="M7265" t="s">
        <v>157</v>
      </c>
    </row>
    <row r="7266" spans="1:13" x14ac:dyDescent="0.3">
      <c r="A7266">
        <v>47</v>
      </c>
      <c r="B7266" t="s">
        <v>821</v>
      </c>
      <c r="C7266" s="1">
        <v>44136</v>
      </c>
      <c r="D7266" t="s">
        <v>79</v>
      </c>
      <c r="E7266" t="str">
        <f t="shared" si="113"/>
        <v>2020/11</v>
      </c>
      <c r="F7266">
        <v>11689949.404653201</v>
      </c>
      <c r="G7266">
        <v>0.11503947234731725</v>
      </c>
      <c r="H7266" t="s">
        <v>13</v>
      </c>
      <c r="I7266">
        <v>2020</v>
      </c>
      <c r="J7266" t="s">
        <v>827</v>
      </c>
      <c r="K7266">
        <v>579561.82164024783</v>
      </c>
      <c r="L7266">
        <v>4.9577787001332307E-2</v>
      </c>
      <c r="M7266" t="s">
        <v>157</v>
      </c>
    </row>
    <row r="7267" spans="1:13" x14ac:dyDescent="0.3">
      <c r="A7267">
        <v>47</v>
      </c>
      <c r="B7267" t="s">
        <v>821</v>
      </c>
      <c r="C7267" s="1">
        <v>44105</v>
      </c>
      <c r="D7267" t="s">
        <v>80</v>
      </c>
      <c r="E7267" t="str">
        <f t="shared" si="113"/>
        <v>2020/10</v>
      </c>
      <c r="F7267">
        <v>10419613.8285584</v>
      </c>
      <c r="G7267">
        <v>-1.8660396589339261E-2</v>
      </c>
      <c r="H7267" t="s">
        <v>13</v>
      </c>
      <c r="I7267">
        <v>2020</v>
      </c>
      <c r="J7267" t="s">
        <v>827</v>
      </c>
      <c r="K7267">
        <v>579561.82164024783</v>
      </c>
      <c r="L7267">
        <v>5.5622197825774197E-2</v>
      </c>
      <c r="M7267" t="s">
        <v>157</v>
      </c>
    </row>
    <row r="7268" spans="1:13" x14ac:dyDescent="0.3">
      <c r="A7268">
        <v>47</v>
      </c>
      <c r="B7268" t="s">
        <v>821</v>
      </c>
      <c r="C7268" s="1">
        <v>44075</v>
      </c>
      <c r="D7268" t="s">
        <v>81</v>
      </c>
      <c r="E7268" t="str">
        <f t="shared" si="113"/>
        <v>2020/09</v>
      </c>
      <c r="F7268">
        <v>10615873.4006967</v>
      </c>
      <c r="G7268">
        <v>-1.4681629416990454E-2</v>
      </c>
      <c r="H7268" t="s">
        <v>13</v>
      </c>
      <c r="I7268">
        <v>2020</v>
      </c>
      <c r="J7268" t="s">
        <v>827</v>
      </c>
      <c r="K7268">
        <v>579561.82164024783</v>
      </c>
      <c r="L7268">
        <v>5.4593889712570634E-2</v>
      </c>
      <c r="M7268" t="s">
        <v>157</v>
      </c>
    </row>
    <row r="7269" spans="1:13" x14ac:dyDescent="0.3">
      <c r="A7269">
        <v>47</v>
      </c>
      <c r="B7269" t="s">
        <v>821</v>
      </c>
      <c r="C7269" s="1">
        <v>44044</v>
      </c>
      <c r="D7269" t="s">
        <v>82</v>
      </c>
      <c r="E7269" t="str">
        <f t="shared" si="113"/>
        <v>2020/08</v>
      </c>
      <c r="F7269">
        <v>10772881.466773801</v>
      </c>
      <c r="G7269">
        <v>0.1024572402993762</v>
      </c>
      <c r="H7269" t="s">
        <v>13</v>
      </c>
      <c r="I7269">
        <v>2020</v>
      </c>
      <c r="J7269" t="s">
        <v>827</v>
      </c>
      <c r="K7269">
        <v>579561.82164024783</v>
      </c>
      <c r="L7269">
        <v>5.3798217628937821E-2</v>
      </c>
      <c r="M7269" t="s">
        <v>157</v>
      </c>
    </row>
    <row r="7270" spans="1:13" x14ac:dyDescent="0.3">
      <c r="A7270">
        <v>47</v>
      </c>
      <c r="B7270" t="s">
        <v>821</v>
      </c>
      <c r="C7270" s="1">
        <v>44013</v>
      </c>
      <c r="D7270" t="s">
        <v>83</v>
      </c>
      <c r="E7270" t="str">
        <f t="shared" si="113"/>
        <v>2020/07</v>
      </c>
      <c r="F7270">
        <v>9723783.1989574805</v>
      </c>
      <c r="G7270">
        <v>0.10760567171538149</v>
      </c>
      <c r="H7270" t="s">
        <v>13</v>
      </c>
      <c r="I7270">
        <v>2020</v>
      </c>
      <c r="J7270" t="s">
        <v>827</v>
      </c>
      <c r="K7270">
        <v>579561.82164024783</v>
      </c>
      <c r="L7270">
        <v>5.9602503447668868E-2</v>
      </c>
      <c r="M7270" t="s">
        <v>157</v>
      </c>
    </row>
    <row r="7271" spans="1:13" x14ac:dyDescent="0.3">
      <c r="A7271">
        <v>47</v>
      </c>
      <c r="B7271" t="s">
        <v>821</v>
      </c>
      <c r="C7271" s="1">
        <v>43983</v>
      </c>
      <c r="D7271" t="s">
        <v>84</v>
      </c>
      <c r="E7271" t="str">
        <f t="shared" si="113"/>
        <v>2020/06</v>
      </c>
      <c r="F7271">
        <v>8731778.6496035699</v>
      </c>
      <c r="G7271">
        <v>6.1488048442524682E-3</v>
      </c>
      <c r="H7271" t="s">
        <v>128</v>
      </c>
      <c r="I7271">
        <v>2020</v>
      </c>
      <c r="J7271" t="s">
        <v>827</v>
      </c>
      <c r="K7271">
        <v>579561.82164024783</v>
      </c>
      <c r="L7271">
        <v>6.6373856335279466E-2</v>
      </c>
      <c r="M7271" t="s">
        <v>157</v>
      </c>
    </row>
    <row r="7272" spans="1:13" x14ac:dyDescent="0.3">
      <c r="A7272">
        <v>47</v>
      </c>
      <c r="B7272" t="s">
        <v>821</v>
      </c>
      <c r="C7272" s="1">
        <v>43952</v>
      </c>
      <c r="D7272" t="s">
        <v>85</v>
      </c>
      <c r="E7272" t="str">
        <f t="shared" si="113"/>
        <v>2020/05</v>
      </c>
      <c r="F7272">
        <v>8678253.37362138</v>
      </c>
      <c r="G7272">
        <v>2.878198886639427E-2</v>
      </c>
      <c r="H7272" t="s">
        <v>128</v>
      </c>
      <c r="I7272">
        <v>2020</v>
      </c>
      <c r="J7272" t="s">
        <v>827</v>
      </c>
      <c r="K7272">
        <v>579561.82164024783</v>
      </c>
      <c r="L7272">
        <v>6.6783233525065933E-2</v>
      </c>
      <c r="M7272" t="s">
        <v>157</v>
      </c>
    </row>
    <row r="7273" spans="1:13" x14ac:dyDescent="0.3">
      <c r="A7273">
        <v>47</v>
      </c>
      <c r="B7273" t="s">
        <v>821</v>
      </c>
      <c r="C7273" s="1">
        <v>43922</v>
      </c>
      <c r="D7273" t="s">
        <v>86</v>
      </c>
      <c r="E7273" t="str">
        <f t="shared" si="113"/>
        <v>2020/04</v>
      </c>
      <c r="F7273">
        <v>8432036.2873703297</v>
      </c>
      <c r="G7273">
        <v>0.14894483402292796</v>
      </c>
      <c r="H7273" t="s">
        <v>128</v>
      </c>
      <c r="I7273">
        <v>2020</v>
      </c>
      <c r="J7273" t="s">
        <v>827</v>
      </c>
      <c r="K7273">
        <v>579561.82164024783</v>
      </c>
      <c r="L7273">
        <v>6.8733316827434318E-2</v>
      </c>
      <c r="M7273" t="s">
        <v>157</v>
      </c>
    </row>
    <row r="7274" spans="1:13" x14ac:dyDescent="0.3">
      <c r="A7274">
        <v>47</v>
      </c>
      <c r="B7274" t="s">
        <v>821</v>
      </c>
      <c r="C7274" s="1">
        <v>43891</v>
      </c>
      <c r="D7274" t="s">
        <v>87</v>
      </c>
      <c r="E7274" t="str">
        <f t="shared" si="113"/>
        <v>2020/03</v>
      </c>
      <c r="F7274">
        <v>7265182.8207596596</v>
      </c>
      <c r="G7274">
        <v>-0.40119927501128971</v>
      </c>
      <c r="H7274" t="s">
        <v>128</v>
      </c>
      <c r="I7274">
        <v>2020</v>
      </c>
      <c r="J7274" t="s">
        <v>827</v>
      </c>
      <c r="K7274">
        <v>579561.82164024783</v>
      </c>
      <c r="L7274">
        <v>7.9772503450869503E-2</v>
      </c>
      <c r="M7274" t="s">
        <v>157</v>
      </c>
    </row>
    <row r="7275" spans="1:13" x14ac:dyDescent="0.3">
      <c r="A7275">
        <v>47</v>
      </c>
      <c r="B7275" t="s">
        <v>821</v>
      </c>
      <c r="C7275" s="1">
        <v>43862</v>
      </c>
      <c r="D7275" t="s">
        <v>88</v>
      </c>
      <c r="E7275" t="str">
        <f t="shared" si="113"/>
        <v>2020/02</v>
      </c>
      <c r="F7275">
        <v>10851385.159507001</v>
      </c>
      <c r="G7275">
        <v>-0.1271288499699387</v>
      </c>
      <c r="H7275" t="s">
        <v>13</v>
      </c>
      <c r="I7275">
        <v>2020</v>
      </c>
      <c r="J7275" t="s">
        <v>827</v>
      </c>
      <c r="K7275">
        <v>579561.82164024783</v>
      </c>
      <c r="L7275">
        <v>5.3409017661905422E-2</v>
      </c>
      <c r="M7275" t="s">
        <v>157</v>
      </c>
    </row>
    <row r="7276" spans="1:13" x14ac:dyDescent="0.3">
      <c r="A7276">
        <v>47</v>
      </c>
      <c r="B7276" t="s">
        <v>821</v>
      </c>
      <c r="C7276" s="1">
        <v>43831</v>
      </c>
      <c r="D7276" t="s">
        <v>89</v>
      </c>
      <c r="E7276" t="str">
        <f t="shared" si="113"/>
        <v>2020/01</v>
      </c>
      <c r="F7276">
        <v>12322435.019701499</v>
      </c>
      <c r="G7276">
        <v>4.3776622117907161E-3</v>
      </c>
      <c r="H7276" t="s">
        <v>13</v>
      </c>
      <c r="I7276">
        <v>2020</v>
      </c>
      <c r="J7276" t="s">
        <v>827</v>
      </c>
      <c r="K7276">
        <v>579561.82164024783</v>
      </c>
      <c r="L7276">
        <v>4.7033059676405357E-2</v>
      </c>
      <c r="M7276" t="s">
        <v>157</v>
      </c>
    </row>
    <row r="7277" spans="1:13" x14ac:dyDescent="0.3">
      <c r="A7277">
        <v>47</v>
      </c>
      <c r="B7277" t="s">
        <v>821</v>
      </c>
      <c r="C7277" s="1">
        <v>43800</v>
      </c>
      <c r="D7277" t="s">
        <v>90</v>
      </c>
      <c r="E7277" t="str">
        <f t="shared" si="113"/>
        <v>2019/12</v>
      </c>
      <c r="F7277">
        <v>12268609.462571301</v>
      </c>
      <c r="G7277">
        <v>3.7751266122776267E-2</v>
      </c>
      <c r="H7277" t="s">
        <v>13</v>
      </c>
      <c r="I7277">
        <v>2019</v>
      </c>
      <c r="J7277" t="s">
        <v>828</v>
      </c>
      <c r="K7277">
        <v>727200.74651438254</v>
      </c>
      <c r="L7277">
        <v>5.9273281844442471E-2</v>
      </c>
      <c r="M7277" t="s">
        <v>157</v>
      </c>
    </row>
    <row r="7278" spans="1:13" x14ac:dyDescent="0.3">
      <c r="A7278">
        <v>47</v>
      </c>
      <c r="B7278" t="s">
        <v>821</v>
      </c>
      <c r="C7278" s="1">
        <v>43770</v>
      </c>
      <c r="D7278" t="s">
        <v>92</v>
      </c>
      <c r="E7278" t="str">
        <f t="shared" si="113"/>
        <v>2019/11</v>
      </c>
      <c r="F7278">
        <v>11814087.2946664</v>
      </c>
      <c r="G7278">
        <v>2.6388369502093931E-2</v>
      </c>
      <c r="H7278" t="s">
        <v>13</v>
      </c>
      <c r="I7278">
        <v>2019</v>
      </c>
      <c r="J7278" t="s">
        <v>828</v>
      </c>
      <c r="K7278">
        <v>727200.74651438254</v>
      </c>
      <c r="L7278">
        <v>6.1553696733109911E-2</v>
      </c>
      <c r="M7278" t="s">
        <v>157</v>
      </c>
    </row>
    <row r="7279" spans="1:13" x14ac:dyDescent="0.3">
      <c r="A7279">
        <v>47</v>
      </c>
      <c r="B7279" t="s">
        <v>821</v>
      </c>
      <c r="C7279" s="1">
        <v>43739</v>
      </c>
      <c r="D7279" t="s">
        <v>93</v>
      </c>
      <c r="E7279" t="str">
        <f t="shared" si="113"/>
        <v>2019/10</v>
      </c>
      <c r="F7279">
        <v>11506410.1962223</v>
      </c>
      <c r="G7279">
        <v>6.2049961755088409E-2</v>
      </c>
      <c r="H7279" t="s">
        <v>13</v>
      </c>
      <c r="I7279">
        <v>2019</v>
      </c>
      <c r="J7279" t="s">
        <v>828</v>
      </c>
      <c r="K7279">
        <v>727200.74651438254</v>
      </c>
      <c r="L7279">
        <v>6.3199619526264739E-2</v>
      </c>
      <c r="M7279" t="s">
        <v>157</v>
      </c>
    </row>
    <row r="7280" spans="1:13" x14ac:dyDescent="0.3">
      <c r="A7280">
        <v>47</v>
      </c>
      <c r="B7280" t="s">
        <v>821</v>
      </c>
      <c r="C7280" s="1">
        <v>43709</v>
      </c>
      <c r="D7280" t="s">
        <v>94</v>
      </c>
      <c r="E7280" t="str">
        <f t="shared" si="113"/>
        <v>2019/09</v>
      </c>
      <c r="F7280">
        <v>10814137.7250301</v>
      </c>
      <c r="G7280">
        <v>4.125316798225976E-2</v>
      </c>
      <c r="H7280" t="s">
        <v>13</v>
      </c>
      <c r="I7280">
        <v>2019</v>
      </c>
      <c r="J7280" t="s">
        <v>828</v>
      </c>
      <c r="K7280">
        <v>727200.74651438254</v>
      </c>
      <c r="L7280">
        <v>6.7245374990113557E-2</v>
      </c>
      <c r="M7280" t="s">
        <v>157</v>
      </c>
    </row>
    <row r="7281" spans="1:13" x14ac:dyDescent="0.3">
      <c r="A7281">
        <v>47</v>
      </c>
      <c r="B7281" t="s">
        <v>821</v>
      </c>
      <c r="C7281" s="1">
        <v>43678</v>
      </c>
      <c r="D7281" t="s">
        <v>95</v>
      </c>
      <c r="E7281" t="str">
        <f t="shared" si="113"/>
        <v>2019/08</v>
      </c>
      <c r="F7281">
        <v>10377096.9224787</v>
      </c>
      <c r="G7281">
        <v>-2.3033374459781781E-2</v>
      </c>
      <c r="H7281" t="s">
        <v>13</v>
      </c>
      <c r="I7281">
        <v>2019</v>
      </c>
      <c r="J7281" t="s">
        <v>828</v>
      </c>
      <c r="K7281">
        <v>727200.74651438254</v>
      </c>
      <c r="L7281">
        <v>7.0077474648919585E-2</v>
      </c>
      <c r="M7281" t="s">
        <v>157</v>
      </c>
    </row>
    <row r="7282" spans="1:13" x14ac:dyDescent="0.3">
      <c r="A7282">
        <v>47</v>
      </c>
      <c r="B7282" t="s">
        <v>821</v>
      </c>
      <c r="C7282" s="1">
        <v>43647</v>
      </c>
      <c r="D7282" t="s">
        <v>96</v>
      </c>
      <c r="E7282" t="str">
        <f t="shared" si="113"/>
        <v>2019/07</v>
      </c>
      <c r="F7282">
        <v>10618890.452229301</v>
      </c>
      <c r="G7282">
        <v>9.2081851299148212E-2</v>
      </c>
      <c r="H7282" t="s">
        <v>13</v>
      </c>
      <c r="I7282">
        <v>2019</v>
      </c>
      <c r="J7282" t="s">
        <v>828</v>
      </c>
      <c r="K7282">
        <v>727200.74651438254</v>
      </c>
      <c r="L7282">
        <v>6.8481801350697244E-2</v>
      </c>
      <c r="M7282" t="s">
        <v>157</v>
      </c>
    </row>
    <row r="7283" spans="1:13" x14ac:dyDescent="0.3">
      <c r="A7283">
        <v>47</v>
      </c>
      <c r="B7283" t="s">
        <v>821</v>
      </c>
      <c r="C7283" s="1">
        <v>43617</v>
      </c>
      <c r="D7283" t="s">
        <v>97</v>
      </c>
      <c r="E7283" t="str">
        <f t="shared" si="113"/>
        <v>2019/06</v>
      </c>
      <c r="F7283">
        <v>9684751.9219637606</v>
      </c>
      <c r="G7283">
        <v>-5.5892697155631652E-2</v>
      </c>
      <c r="H7283" t="s">
        <v>128</v>
      </c>
      <c r="I7283">
        <v>2019</v>
      </c>
      <c r="J7283" t="s">
        <v>828</v>
      </c>
      <c r="K7283">
        <v>727200.74651438254</v>
      </c>
      <c r="L7283">
        <v>7.5087183685643571E-2</v>
      </c>
      <c r="M7283" t="s">
        <v>157</v>
      </c>
    </row>
    <row r="7284" spans="1:13" x14ac:dyDescent="0.3">
      <c r="A7284">
        <v>47</v>
      </c>
      <c r="B7284" t="s">
        <v>821</v>
      </c>
      <c r="C7284" s="1">
        <v>43586</v>
      </c>
      <c r="D7284" t="s">
        <v>98</v>
      </c>
      <c r="E7284" t="str">
        <f t="shared" si="113"/>
        <v>2019/05</v>
      </c>
      <c r="F7284">
        <v>10241472.202173</v>
      </c>
      <c r="G7284">
        <v>-1.1458081765131719E-2</v>
      </c>
      <c r="H7284" t="s">
        <v>13</v>
      </c>
      <c r="I7284">
        <v>2019</v>
      </c>
      <c r="J7284" t="s">
        <v>828</v>
      </c>
      <c r="K7284">
        <v>727200.74651438254</v>
      </c>
      <c r="L7284">
        <v>7.1005489460791354E-2</v>
      </c>
      <c r="M7284" t="s">
        <v>157</v>
      </c>
    </row>
    <row r="7285" spans="1:13" x14ac:dyDescent="0.3">
      <c r="A7285">
        <v>47</v>
      </c>
      <c r="B7285" t="s">
        <v>821</v>
      </c>
      <c r="C7285" s="1">
        <v>43556</v>
      </c>
      <c r="D7285" t="s">
        <v>99</v>
      </c>
      <c r="E7285" t="str">
        <f t="shared" si="113"/>
        <v>2019/04</v>
      </c>
      <c r="F7285">
        <v>10359494.692494599</v>
      </c>
      <c r="G7285">
        <v>2.8443643826003964E-2</v>
      </c>
      <c r="H7285" t="s">
        <v>13</v>
      </c>
      <c r="I7285">
        <v>2019</v>
      </c>
      <c r="J7285" t="s">
        <v>828</v>
      </c>
      <c r="K7285">
        <v>727200.74651438254</v>
      </c>
      <c r="L7285">
        <v>7.0196546076830929E-2</v>
      </c>
      <c r="M7285" t="s">
        <v>157</v>
      </c>
    </row>
    <row r="7286" spans="1:13" x14ac:dyDescent="0.3">
      <c r="A7286">
        <v>47</v>
      </c>
      <c r="B7286" t="s">
        <v>821</v>
      </c>
      <c r="C7286" s="1">
        <v>43525</v>
      </c>
      <c r="D7286" t="s">
        <v>100</v>
      </c>
      <c r="E7286" t="str">
        <f t="shared" si="113"/>
        <v>2019/03</v>
      </c>
      <c r="F7286">
        <v>10068984.091260299</v>
      </c>
      <c r="G7286">
        <v>9.1855661749083786E-2</v>
      </c>
      <c r="H7286" t="s">
        <v>13</v>
      </c>
      <c r="I7286">
        <v>2019</v>
      </c>
      <c r="J7286" t="s">
        <v>828</v>
      </c>
      <c r="K7286">
        <v>727200.74651438254</v>
      </c>
      <c r="L7286">
        <v>7.2221858722130661E-2</v>
      </c>
      <c r="M7286" t="s">
        <v>157</v>
      </c>
    </row>
    <row r="7287" spans="1:13" x14ac:dyDescent="0.3">
      <c r="A7287">
        <v>47</v>
      </c>
      <c r="B7287" t="s">
        <v>821</v>
      </c>
      <c r="C7287" s="1">
        <v>43497</v>
      </c>
      <c r="D7287" t="s">
        <v>101</v>
      </c>
      <c r="E7287" t="str">
        <f t="shared" si="113"/>
        <v>2019/02</v>
      </c>
      <c r="F7287">
        <v>9185297.9344876297</v>
      </c>
      <c r="G7287">
        <v>4.4088060936186058E-2</v>
      </c>
      <c r="H7287" t="s">
        <v>128</v>
      </c>
      <c r="I7287">
        <v>2019</v>
      </c>
      <c r="J7287" t="s">
        <v>828</v>
      </c>
      <c r="K7287">
        <v>727200.74651438254</v>
      </c>
      <c r="L7287">
        <v>7.9170077193031943E-2</v>
      </c>
      <c r="M7287" t="s">
        <v>157</v>
      </c>
    </row>
    <row r="7288" spans="1:13" x14ac:dyDescent="0.3">
      <c r="A7288">
        <v>47</v>
      </c>
      <c r="B7288" t="s">
        <v>821</v>
      </c>
      <c r="C7288" s="1">
        <v>43466</v>
      </c>
      <c r="D7288" t="s">
        <v>102</v>
      </c>
      <c r="E7288" t="str">
        <f t="shared" si="113"/>
        <v>2019/01</v>
      </c>
      <c r="F7288">
        <v>8789133.1955998</v>
      </c>
      <c r="G7288">
        <v>0.21658922297402647</v>
      </c>
      <c r="H7288" t="s">
        <v>128</v>
      </c>
      <c r="I7288">
        <v>2019</v>
      </c>
      <c r="J7288" t="s">
        <v>828</v>
      </c>
      <c r="K7288">
        <v>727200.74651438254</v>
      </c>
      <c r="L7288">
        <v>8.2738619421361029E-2</v>
      </c>
      <c r="M7288" t="s">
        <v>157</v>
      </c>
    </row>
    <row r="7289" spans="1:13" x14ac:dyDescent="0.3">
      <c r="A7289">
        <v>47</v>
      </c>
      <c r="B7289" t="s">
        <v>821</v>
      </c>
      <c r="C7289" s="1">
        <v>43435</v>
      </c>
      <c r="D7289" t="s">
        <v>103</v>
      </c>
      <c r="E7289" t="str">
        <f t="shared" si="113"/>
        <v>2018/12</v>
      </c>
      <c r="F7289">
        <v>7077543.4085416002</v>
      </c>
      <c r="G7289">
        <v>-0.20539740943667767</v>
      </c>
      <c r="H7289" t="s">
        <v>128</v>
      </c>
      <c r="I7289">
        <v>2018</v>
      </c>
      <c r="J7289" t="s">
        <v>829</v>
      </c>
      <c r="K7289">
        <v>685874.58064787975</v>
      </c>
      <c r="L7289">
        <v>9.6908565734846006E-2</v>
      </c>
      <c r="M7289" t="s">
        <v>157</v>
      </c>
    </row>
    <row r="7290" spans="1:13" x14ac:dyDescent="0.3">
      <c r="A7290">
        <v>47</v>
      </c>
      <c r="B7290" t="s">
        <v>821</v>
      </c>
      <c r="C7290" s="1">
        <v>43405</v>
      </c>
      <c r="D7290" t="s">
        <v>105</v>
      </c>
      <c r="E7290" t="str">
        <f t="shared" si="113"/>
        <v>2018/11</v>
      </c>
      <c r="F7290">
        <v>8691315.2568126209</v>
      </c>
      <c r="G7290">
        <v>-5.9988346563046413E-2</v>
      </c>
      <c r="H7290" t="s">
        <v>128</v>
      </c>
      <c r="I7290">
        <v>2018</v>
      </c>
      <c r="J7290" t="s">
        <v>829</v>
      </c>
      <c r="K7290">
        <v>685874.58064787975</v>
      </c>
      <c r="L7290">
        <v>7.8914935240700451E-2</v>
      </c>
      <c r="M7290" t="s">
        <v>157</v>
      </c>
    </row>
    <row r="7291" spans="1:13" x14ac:dyDescent="0.3">
      <c r="A7291">
        <v>47</v>
      </c>
      <c r="B7291" t="s">
        <v>821</v>
      </c>
      <c r="C7291" s="1">
        <v>43374</v>
      </c>
      <c r="D7291" t="s">
        <v>106</v>
      </c>
      <c r="E7291" t="str">
        <f t="shared" si="113"/>
        <v>2018/10</v>
      </c>
      <c r="F7291">
        <v>9228648.6311292797</v>
      </c>
      <c r="G7291">
        <v>-5.4228984433865229E-2</v>
      </c>
      <c r="H7291" t="s">
        <v>13</v>
      </c>
      <c r="I7291">
        <v>2018</v>
      </c>
      <c r="J7291" t="s">
        <v>829</v>
      </c>
      <c r="K7291">
        <v>685874.58064787975</v>
      </c>
      <c r="L7291">
        <v>7.4320153259963426E-2</v>
      </c>
      <c r="M7291" t="s">
        <v>157</v>
      </c>
    </row>
    <row r="7292" spans="1:13" x14ac:dyDescent="0.3">
      <c r="A7292">
        <v>47</v>
      </c>
      <c r="B7292" t="s">
        <v>821</v>
      </c>
      <c r="C7292" s="1">
        <v>43344</v>
      </c>
      <c r="D7292" t="s">
        <v>107</v>
      </c>
      <c r="E7292" t="str">
        <f t="shared" si="113"/>
        <v>2018/09</v>
      </c>
      <c r="F7292">
        <v>9742927.2521273308</v>
      </c>
      <c r="G7292">
        <v>-1.0915295615386471E-3</v>
      </c>
      <c r="H7292" t="s">
        <v>128</v>
      </c>
      <c r="I7292">
        <v>2018</v>
      </c>
      <c r="J7292" t="s">
        <v>829</v>
      </c>
      <c r="K7292">
        <v>685874.58064787975</v>
      </c>
      <c r="L7292">
        <v>7.0397177655013451E-2</v>
      </c>
      <c r="M7292" t="s">
        <v>157</v>
      </c>
    </row>
    <row r="7293" spans="1:13" x14ac:dyDescent="0.3">
      <c r="A7293">
        <v>47</v>
      </c>
      <c r="B7293" t="s">
        <v>821</v>
      </c>
      <c r="C7293" s="1">
        <v>43313</v>
      </c>
      <c r="D7293" t="s">
        <v>108</v>
      </c>
      <c r="E7293" t="str">
        <f t="shared" si="113"/>
        <v>2018/08</v>
      </c>
      <c r="F7293">
        <v>9753567.7513922397</v>
      </c>
      <c r="G7293">
        <v>-7.6287423908856719E-2</v>
      </c>
      <c r="H7293" t="s">
        <v>128</v>
      </c>
      <c r="I7293">
        <v>2018</v>
      </c>
      <c r="J7293" t="s">
        <v>829</v>
      </c>
      <c r="K7293">
        <v>685874.58064787975</v>
      </c>
      <c r="L7293">
        <v>7.0320378976193296E-2</v>
      </c>
      <c r="M7293" t="s">
        <v>157</v>
      </c>
    </row>
    <row r="7294" spans="1:13" x14ac:dyDescent="0.3">
      <c r="A7294">
        <v>47</v>
      </c>
      <c r="B7294" t="s">
        <v>821</v>
      </c>
      <c r="C7294" s="1">
        <v>43282</v>
      </c>
      <c r="D7294" t="s">
        <v>109</v>
      </c>
      <c r="E7294" t="str">
        <f t="shared" si="113"/>
        <v>2018/07</v>
      </c>
      <c r="F7294">
        <v>10526759.775922701</v>
      </c>
      <c r="G7294">
        <v>-2.5709182144142879E-2</v>
      </c>
      <c r="H7294" t="s">
        <v>13</v>
      </c>
      <c r="I7294">
        <v>2018</v>
      </c>
      <c r="J7294" t="s">
        <v>829</v>
      </c>
      <c r="K7294">
        <v>685874.58064787975</v>
      </c>
      <c r="L7294">
        <v>6.5155336993311497E-2</v>
      </c>
      <c r="M7294" t="s">
        <v>157</v>
      </c>
    </row>
    <row r="7295" spans="1:13" x14ac:dyDescent="0.3">
      <c r="A7295">
        <v>47</v>
      </c>
      <c r="B7295" t="s">
        <v>821</v>
      </c>
      <c r="C7295" s="1">
        <v>43252</v>
      </c>
      <c r="D7295" t="s">
        <v>110</v>
      </c>
      <c r="E7295" t="str">
        <f t="shared" si="113"/>
        <v>2018/06</v>
      </c>
      <c r="F7295">
        <v>10800903.060515599</v>
      </c>
      <c r="G7295">
        <v>4.0772776925127256E-2</v>
      </c>
      <c r="H7295" t="s">
        <v>13</v>
      </c>
      <c r="I7295">
        <v>2018</v>
      </c>
      <c r="J7295" t="s">
        <v>829</v>
      </c>
      <c r="K7295">
        <v>685874.58064787975</v>
      </c>
      <c r="L7295">
        <v>6.3501595820742274E-2</v>
      </c>
      <c r="M7295" t="s">
        <v>157</v>
      </c>
    </row>
    <row r="7296" spans="1:13" x14ac:dyDescent="0.3">
      <c r="A7296">
        <v>47</v>
      </c>
      <c r="B7296" t="s">
        <v>821</v>
      </c>
      <c r="C7296" s="1">
        <v>43221</v>
      </c>
      <c r="D7296" t="s">
        <v>111</v>
      </c>
      <c r="E7296" t="str">
        <f t="shared" si="113"/>
        <v>2018/05</v>
      </c>
      <c r="F7296">
        <v>10369377.2813487</v>
      </c>
      <c r="G7296">
        <v>9.3979336497644603E-2</v>
      </c>
      <c r="H7296" t="s">
        <v>13</v>
      </c>
      <c r="I7296">
        <v>2018</v>
      </c>
      <c r="J7296" t="s">
        <v>829</v>
      </c>
      <c r="K7296">
        <v>685874.58064787975</v>
      </c>
      <c r="L7296">
        <v>6.6144240106062666E-2</v>
      </c>
      <c r="M7296" t="s">
        <v>157</v>
      </c>
    </row>
    <row r="7297" spans="1:13" x14ac:dyDescent="0.3">
      <c r="A7297">
        <v>47</v>
      </c>
      <c r="B7297" t="s">
        <v>821</v>
      </c>
      <c r="C7297" s="1">
        <v>43191</v>
      </c>
      <c r="D7297" t="s">
        <v>112</v>
      </c>
      <c r="E7297" t="str">
        <f t="shared" si="113"/>
        <v>2018/04</v>
      </c>
      <c r="F7297">
        <v>9439260.4405479208</v>
      </c>
      <c r="G7297">
        <v>8.945699521753063E-2</v>
      </c>
      <c r="H7297" t="s">
        <v>128</v>
      </c>
      <c r="I7297">
        <v>2018</v>
      </c>
      <c r="J7297" t="s">
        <v>829</v>
      </c>
      <c r="K7297">
        <v>685874.58064787975</v>
      </c>
      <c r="L7297">
        <v>7.2661898139984665E-2</v>
      </c>
      <c r="M7297" t="s">
        <v>157</v>
      </c>
    </row>
    <row r="7298" spans="1:13" x14ac:dyDescent="0.3">
      <c r="A7298">
        <v>47</v>
      </c>
      <c r="B7298" t="s">
        <v>821</v>
      </c>
      <c r="C7298" s="1">
        <v>43160</v>
      </c>
      <c r="D7298" t="s">
        <v>113</v>
      </c>
      <c r="E7298" t="str">
        <f t="shared" si="113"/>
        <v>2018/03</v>
      </c>
      <c r="F7298">
        <v>8631520.1669547502</v>
      </c>
      <c r="G7298">
        <v>-2.4474884549641696E-2</v>
      </c>
      <c r="H7298" t="s">
        <v>128</v>
      </c>
      <c r="I7298">
        <v>2018</v>
      </c>
      <c r="J7298" t="s">
        <v>829</v>
      </c>
      <c r="K7298">
        <v>685874.58064787975</v>
      </c>
      <c r="L7298">
        <v>7.9461620593057156E-2</v>
      </c>
      <c r="M7298" t="s">
        <v>157</v>
      </c>
    </row>
    <row r="7299" spans="1:13" x14ac:dyDescent="0.3">
      <c r="A7299">
        <v>47</v>
      </c>
      <c r="B7299" t="s">
        <v>821</v>
      </c>
      <c r="C7299" s="1">
        <v>43132</v>
      </c>
      <c r="D7299" t="s">
        <v>114</v>
      </c>
      <c r="E7299" t="str">
        <f t="shared" ref="E7299:E7362" si="114">TEXT(C7299,"yyyy/mm")</f>
        <v>2018/02</v>
      </c>
      <c r="F7299">
        <v>8845382.0737450998</v>
      </c>
      <c r="G7299">
        <v>-5.7188072924479694E-2</v>
      </c>
      <c r="H7299" t="s">
        <v>128</v>
      </c>
      <c r="I7299">
        <v>2018</v>
      </c>
      <c r="J7299" t="s">
        <v>829</v>
      </c>
      <c r="K7299">
        <v>685874.58064787975</v>
      </c>
      <c r="L7299">
        <v>7.7540413170358757E-2</v>
      </c>
      <c r="M7299" t="s">
        <v>157</v>
      </c>
    </row>
    <row r="7300" spans="1:13" x14ac:dyDescent="0.3">
      <c r="A7300">
        <v>47</v>
      </c>
      <c r="B7300" t="s">
        <v>821</v>
      </c>
      <c r="C7300" s="1">
        <v>43101</v>
      </c>
      <c r="D7300" t="s">
        <v>115</v>
      </c>
      <c r="E7300" t="str">
        <f t="shared" si="114"/>
        <v>2018/01</v>
      </c>
      <c r="F7300">
        <v>9365976.44848614</v>
      </c>
      <c r="G7300">
        <v>4.7990474907715262E-2</v>
      </c>
      <c r="H7300" t="s">
        <v>128</v>
      </c>
      <c r="I7300">
        <v>2018</v>
      </c>
      <c r="J7300" t="s">
        <v>829</v>
      </c>
      <c r="K7300">
        <v>685874.58064787975</v>
      </c>
      <c r="L7300">
        <v>7.3230440458639037E-2</v>
      </c>
      <c r="M7300" t="s">
        <v>157</v>
      </c>
    </row>
    <row r="7301" spans="1:13" x14ac:dyDescent="0.3">
      <c r="A7301">
        <v>47</v>
      </c>
      <c r="B7301" t="s">
        <v>821</v>
      </c>
      <c r="C7301" s="1">
        <v>43070</v>
      </c>
      <c r="D7301" t="s">
        <v>116</v>
      </c>
      <c r="E7301" t="str">
        <f t="shared" si="114"/>
        <v>2017/12</v>
      </c>
      <c r="F7301">
        <v>8927113.6332005393</v>
      </c>
      <c r="G7301">
        <v>9.5395177049519032E-3</v>
      </c>
      <c r="H7301" t="s">
        <v>128</v>
      </c>
      <c r="I7301">
        <v>2017</v>
      </c>
      <c r="J7301" t="s">
        <v>830</v>
      </c>
      <c r="K7301">
        <v>636076.19439517974</v>
      </c>
      <c r="L7301">
        <v>7.1252167333186997E-2</v>
      </c>
      <c r="M7301" t="s">
        <v>157</v>
      </c>
    </row>
    <row r="7302" spans="1:13" x14ac:dyDescent="0.3">
      <c r="A7302">
        <v>47</v>
      </c>
      <c r="B7302" t="s">
        <v>821</v>
      </c>
      <c r="C7302" s="1">
        <v>43040</v>
      </c>
      <c r="D7302" t="s">
        <v>118</v>
      </c>
      <c r="E7302" t="str">
        <f t="shared" si="114"/>
        <v>2017/11</v>
      </c>
      <c r="F7302">
        <v>8842358.1804583296</v>
      </c>
      <c r="G7302">
        <v>-9.7316512973175368E-2</v>
      </c>
      <c r="H7302" t="s">
        <v>128</v>
      </c>
      <c r="I7302">
        <v>2017</v>
      </c>
      <c r="J7302" t="s">
        <v>830</v>
      </c>
      <c r="K7302">
        <v>636076.19439517974</v>
      </c>
      <c r="L7302">
        <v>7.1935131037884487E-2</v>
      </c>
      <c r="M7302" t="s">
        <v>157</v>
      </c>
    </row>
    <row r="7303" spans="1:13" x14ac:dyDescent="0.3">
      <c r="A7303">
        <v>47</v>
      </c>
      <c r="B7303" t="s">
        <v>821</v>
      </c>
      <c r="C7303" s="1">
        <v>43009</v>
      </c>
      <c r="D7303" t="s">
        <v>119</v>
      </c>
      <c r="E7303" t="str">
        <f t="shared" si="114"/>
        <v>2017/10</v>
      </c>
      <c r="F7303">
        <v>9746128.37634564</v>
      </c>
      <c r="G7303">
        <v>-6.719435810700293E-2</v>
      </c>
      <c r="H7303" t="s">
        <v>128</v>
      </c>
      <c r="I7303">
        <v>2017</v>
      </c>
      <c r="J7303" t="s">
        <v>830</v>
      </c>
      <c r="K7303">
        <v>636076.19439517974</v>
      </c>
      <c r="L7303">
        <v>6.5264499895052661E-2</v>
      </c>
      <c r="M7303" t="s">
        <v>157</v>
      </c>
    </row>
    <row r="7304" spans="1:13" x14ac:dyDescent="0.3">
      <c r="A7304">
        <v>47</v>
      </c>
      <c r="B7304" t="s">
        <v>821</v>
      </c>
      <c r="C7304" s="1">
        <v>42979</v>
      </c>
      <c r="D7304" t="s">
        <v>120</v>
      </c>
      <c r="E7304" t="str">
        <f t="shared" si="114"/>
        <v>2017/09</v>
      </c>
      <c r="F7304">
        <v>10423516.700648</v>
      </c>
      <c r="G7304">
        <v>0.2394256421461233</v>
      </c>
      <c r="H7304" t="s">
        <v>13</v>
      </c>
      <c r="I7304">
        <v>2017</v>
      </c>
      <c r="J7304" t="s">
        <v>830</v>
      </c>
      <c r="K7304">
        <v>636076.19439517974</v>
      </c>
      <c r="L7304">
        <v>6.1023185616005844E-2</v>
      </c>
      <c r="M7304" t="s">
        <v>157</v>
      </c>
    </row>
    <row r="7305" spans="1:13" x14ac:dyDescent="0.3">
      <c r="A7305">
        <v>47</v>
      </c>
      <c r="B7305" t="s">
        <v>821</v>
      </c>
      <c r="C7305" s="1">
        <v>42948</v>
      </c>
      <c r="D7305" t="s">
        <v>121</v>
      </c>
      <c r="E7305" t="str">
        <f t="shared" si="114"/>
        <v>2017/08</v>
      </c>
      <c r="F7305">
        <v>8204139.4059641501</v>
      </c>
      <c r="G7305">
        <v>4.4319690164022117E-2</v>
      </c>
      <c r="H7305" t="s">
        <v>128</v>
      </c>
      <c r="I7305">
        <v>2017</v>
      </c>
      <c r="J7305" t="s">
        <v>830</v>
      </c>
      <c r="K7305">
        <v>636076.19439517974</v>
      </c>
      <c r="L7305">
        <v>7.7531129460424869E-2</v>
      </c>
      <c r="M7305" t="s">
        <v>157</v>
      </c>
    </row>
    <row r="7306" spans="1:13" x14ac:dyDescent="0.3">
      <c r="A7306">
        <v>47</v>
      </c>
      <c r="B7306" t="s">
        <v>821</v>
      </c>
      <c r="C7306" s="1">
        <v>42917</v>
      </c>
      <c r="D7306" t="s">
        <v>122</v>
      </c>
      <c r="E7306" t="str">
        <f t="shared" si="114"/>
        <v>2017/07</v>
      </c>
      <c r="F7306">
        <v>7848474.1910896497</v>
      </c>
      <c r="G7306">
        <v>2.4085166550340108E-2</v>
      </c>
      <c r="H7306" t="s">
        <v>128</v>
      </c>
      <c r="I7306">
        <v>2017</v>
      </c>
      <c r="J7306" t="s">
        <v>830</v>
      </c>
      <c r="K7306">
        <v>636076.19439517974</v>
      </c>
      <c r="L7306">
        <v>8.1044567250703997E-2</v>
      </c>
      <c r="M7306" t="s">
        <v>157</v>
      </c>
    </row>
    <row r="7307" spans="1:13" x14ac:dyDescent="0.3">
      <c r="A7307">
        <v>47</v>
      </c>
      <c r="B7307" t="s">
        <v>821</v>
      </c>
      <c r="C7307" s="1">
        <v>42887</v>
      </c>
      <c r="D7307" t="s">
        <v>123</v>
      </c>
      <c r="E7307" t="str">
        <f t="shared" si="114"/>
        <v>2017/06</v>
      </c>
      <c r="F7307">
        <v>7661700.6477634301</v>
      </c>
      <c r="G7307">
        <v>-0.12284161000102761</v>
      </c>
      <c r="H7307" t="s">
        <v>128</v>
      </c>
      <c r="I7307">
        <v>2017</v>
      </c>
      <c r="J7307" t="s">
        <v>830</v>
      </c>
      <c r="K7307">
        <v>636076.19439517974</v>
      </c>
      <c r="L7307">
        <v>8.3020235798544326E-2</v>
      </c>
      <c r="M7307" t="s">
        <v>157</v>
      </c>
    </row>
    <row r="7308" spans="1:13" x14ac:dyDescent="0.3">
      <c r="A7308">
        <v>47</v>
      </c>
      <c r="B7308" t="s">
        <v>821</v>
      </c>
      <c r="C7308" s="1">
        <v>42856</v>
      </c>
      <c r="D7308" t="s">
        <v>124</v>
      </c>
      <c r="E7308" t="str">
        <f t="shared" si="114"/>
        <v>2017/05</v>
      </c>
      <c r="F7308">
        <v>8663125.6393844802</v>
      </c>
      <c r="G7308">
        <v>1.2694902206194649E-2</v>
      </c>
      <c r="H7308" t="s">
        <v>128</v>
      </c>
      <c r="I7308">
        <v>2017</v>
      </c>
      <c r="J7308" t="s">
        <v>830</v>
      </c>
      <c r="K7308">
        <v>636076.19439517974</v>
      </c>
      <c r="L7308">
        <v>7.3423406386193574E-2</v>
      </c>
      <c r="M7308" t="s">
        <v>157</v>
      </c>
    </row>
    <row r="7309" spans="1:13" x14ac:dyDescent="0.3">
      <c r="A7309">
        <v>47</v>
      </c>
      <c r="B7309" t="s">
        <v>821</v>
      </c>
      <c r="C7309" s="1">
        <v>42826</v>
      </c>
      <c r="D7309" t="s">
        <v>125</v>
      </c>
      <c r="E7309" t="str">
        <f t="shared" si="114"/>
        <v>2017/04</v>
      </c>
      <c r="F7309">
        <v>8553843.2389493398</v>
      </c>
      <c r="G7309">
        <v>-3.4782997591294661E-3</v>
      </c>
      <c r="H7309" t="s">
        <v>128</v>
      </c>
      <c r="I7309">
        <v>2017</v>
      </c>
      <c r="J7309" t="s">
        <v>830</v>
      </c>
      <c r="K7309">
        <v>636076.19439517974</v>
      </c>
      <c r="L7309">
        <v>7.4361450943927793E-2</v>
      </c>
      <c r="M7309" t="s">
        <v>157</v>
      </c>
    </row>
    <row r="7310" spans="1:13" x14ac:dyDescent="0.3">
      <c r="A7310">
        <v>47</v>
      </c>
      <c r="B7310" t="s">
        <v>821</v>
      </c>
      <c r="C7310" s="1">
        <v>42795</v>
      </c>
      <c r="D7310" t="s">
        <v>126</v>
      </c>
      <c r="E7310" t="str">
        <f t="shared" si="114"/>
        <v>2017/03</v>
      </c>
      <c r="F7310">
        <v>8583647.8745058998</v>
      </c>
      <c r="G7310">
        <v>0.12117420151166526</v>
      </c>
      <c r="H7310" t="s">
        <v>128</v>
      </c>
      <c r="I7310">
        <v>2017</v>
      </c>
      <c r="J7310" t="s">
        <v>830</v>
      </c>
      <c r="K7310">
        <v>636076.19439517974</v>
      </c>
      <c r="L7310">
        <v>7.4103248839502769E-2</v>
      </c>
      <c r="M7310" t="s">
        <v>157</v>
      </c>
    </row>
    <row r="7311" spans="1:13" x14ac:dyDescent="0.3">
      <c r="A7311">
        <v>47</v>
      </c>
      <c r="B7311" t="s">
        <v>821</v>
      </c>
      <c r="C7311" s="1">
        <v>42767</v>
      </c>
      <c r="D7311" t="s">
        <v>127</v>
      </c>
      <c r="E7311" t="str">
        <f t="shared" si="114"/>
        <v>2017/02</v>
      </c>
      <c r="F7311">
        <v>7604078.7566011902</v>
      </c>
      <c r="G7311">
        <v>-7.8356486747608776E-4</v>
      </c>
      <c r="H7311" t="s">
        <v>128</v>
      </c>
      <c r="I7311">
        <v>2017</v>
      </c>
      <c r="J7311" t="s">
        <v>830</v>
      </c>
      <c r="K7311">
        <v>636076.19439517974</v>
      </c>
      <c r="L7311">
        <v>8.3649343300527298E-2</v>
      </c>
      <c r="M7311" t="s">
        <v>157</v>
      </c>
    </row>
    <row r="7312" spans="1:13" x14ac:dyDescent="0.3">
      <c r="A7312">
        <v>47</v>
      </c>
      <c r="B7312" t="s">
        <v>821</v>
      </c>
      <c r="C7312" s="1">
        <v>42736</v>
      </c>
      <c r="D7312" t="s">
        <v>129</v>
      </c>
      <c r="E7312" t="str">
        <f t="shared" si="114"/>
        <v>2017/01</v>
      </c>
      <c r="F7312">
        <v>7610039.3805271601</v>
      </c>
      <c r="G7312">
        <v>-0.16938761501127811</v>
      </c>
      <c r="H7312" t="s">
        <v>128</v>
      </c>
      <c r="I7312">
        <v>2017</v>
      </c>
      <c r="J7312" t="s">
        <v>830</v>
      </c>
      <c r="K7312">
        <v>636076.19439517974</v>
      </c>
      <c r="L7312">
        <v>8.358382428648059E-2</v>
      </c>
      <c r="M7312" t="s">
        <v>157</v>
      </c>
    </row>
    <row r="7313" spans="1:13" x14ac:dyDescent="0.3">
      <c r="A7313">
        <v>47</v>
      </c>
      <c r="B7313" t="s">
        <v>821</v>
      </c>
      <c r="C7313" s="1">
        <v>42705</v>
      </c>
      <c r="D7313" t="s">
        <v>130</v>
      </c>
      <c r="E7313" t="str">
        <f t="shared" si="114"/>
        <v>2016/12</v>
      </c>
      <c r="F7313">
        <v>9014694.4422539193</v>
      </c>
      <c r="G7313">
        <v>1.5980938742396231E-2</v>
      </c>
      <c r="H7313" t="s">
        <v>13</v>
      </c>
      <c r="I7313">
        <v>2016</v>
      </c>
      <c r="J7313" t="s">
        <v>831</v>
      </c>
      <c r="K7313">
        <v>445906.60673353233</v>
      </c>
      <c r="L7313">
        <v>4.9464417190167517E-2</v>
      </c>
      <c r="M7313" t="s">
        <v>157</v>
      </c>
    </row>
    <row r="7314" spans="1:13" x14ac:dyDescent="0.3">
      <c r="A7314">
        <v>47</v>
      </c>
      <c r="B7314" t="s">
        <v>821</v>
      </c>
      <c r="C7314" s="1">
        <v>42675</v>
      </c>
      <c r="D7314" t="s">
        <v>132</v>
      </c>
      <c r="E7314" t="str">
        <f t="shared" si="114"/>
        <v>2016/11</v>
      </c>
      <c r="F7314">
        <v>8871776.1881722603</v>
      </c>
      <c r="G7314">
        <v>1.8107512464734361E-2</v>
      </c>
      <c r="H7314" t="s">
        <v>13</v>
      </c>
      <c r="I7314">
        <v>2016</v>
      </c>
      <c r="J7314" t="s">
        <v>831</v>
      </c>
      <c r="K7314">
        <v>445906.60673353233</v>
      </c>
      <c r="L7314">
        <v>5.0261255161960623E-2</v>
      </c>
      <c r="M7314" t="s">
        <v>157</v>
      </c>
    </row>
    <row r="7315" spans="1:13" x14ac:dyDescent="0.3">
      <c r="A7315">
        <v>47</v>
      </c>
      <c r="B7315" t="s">
        <v>821</v>
      </c>
      <c r="C7315" s="1">
        <v>42644</v>
      </c>
      <c r="D7315" t="s">
        <v>133</v>
      </c>
      <c r="E7315" t="str">
        <f t="shared" si="114"/>
        <v>2016/10</v>
      </c>
      <c r="F7315">
        <v>8712576.0989406407</v>
      </c>
      <c r="G7315">
        <v>6.6197728749681E-3</v>
      </c>
      <c r="H7315" t="s">
        <v>13</v>
      </c>
      <c r="I7315">
        <v>2016</v>
      </c>
      <c r="J7315" t="s">
        <v>831</v>
      </c>
      <c r="K7315">
        <v>445906.60673353233</v>
      </c>
      <c r="L7315">
        <v>5.1179651307464616E-2</v>
      </c>
      <c r="M7315" t="s">
        <v>157</v>
      </c>
    </row>
    <row r="7316" spans="1:13" x14ac:dyDescent="0.3">
      <c r="A7316">
        <v>47</v>
      </c>
      <c r="B7316" t="s">
        <v>821</v>
      </c>
      <c r="C7316" s="1">
        <v>42614</v>
      </c>
      <c r="D7316" t="s">
        <v>134</v>
      </c>
      <c r="E7316" t="str">
        <f t="shared" si="114"/>
        <v>2016/09</v>
      </c>
      <c r="F7316">
        <v>8655091.3020811006</v>
      </c>
      <c r="G7316">
        <v>-0.14567990645729662</v>
      </c>
      <c r="H7316" t="s">
        <v>13</v>
      </c>
      <c r="I7316">
        <v>2016</v>
      </c>
      <c r="J7316" t="s">
        <v>831</v>
      </c>
      <c r="K7316">
        <v>445906.60673353233</v>
      </c>
      <c r="L7316">
        <v>5.1519572835276146E-2</v>
      </c>
      <c r="M7316" t="s">
        <v>157</v>
      </c>
    </row>
    <row r="7317" spans="1:13" x14ac:dyDescent="0.3">
      <c r="A7317">
        <v>47</v>
      </c>
      <c r="B7317" t="s">
        <v>821</v>
      </c>
      <c r="C7317" s="1">
        <v>42583</v>
      </c>
      <c r="D7317" t="s">
        <v>135</v>
      </c>
      <c r="E7317" t="str">
        <f t="shared" si="114"/>
        <v>2016/08</v>
      </c>
      <c r="F7317">
        <v>10012433.233783901</v>
      </c>
      <c r="G7317">
        <v>9.4857793458680895E-2</v>
      </c>
      <c r="H7317" t="s">
        <v>13</v>
      </c>
      <c r="I7317">
        <v>2016</v>
      </c>
      <c r="J7317" t="s">
        <v>831</v>
      </c>
      <c r="K7317">
        <v>445906.60673353233</v>
      </c>
      <c r="L7317">
        <v>4.4535288907491193E-2</v>
      </c>
      <c r="M7317" t="s">
        <v>157</v>
      </c>
    </row>
    <row r="7318" spans="1:13" x14ac:dyDescent="0.3">
      <c r="A7318">
        <v>47</v>
      </c>
      <c r="B7318" t="s">
        <v>821</v>
      </c>
      <c r="C7318" s="1">
        <v>42552</v>
      </c>
      <c r="D7318" t="s">
        <v>136</v>
      </c>
      <c r="E7318" t="str">
        <f t="shared" si="114"/>
        <v>2016/07</v>
      </c>
      <c r="F7318">
        <v>9106330.6786902994</v>
      </c>
      <c r="G7318">
        <v>1.5290702499768721E-2</v>
      </c>
      <c r="H7318" t="s">
        <v>13</v>
      </c>
      <c r="I7318">
        <v>2016</v>
      </c>
      <c r="J7318" t="s">
        <v>831</v>
      </c>
      <c r="K7318">
        <v>445906.60673353233</v>
      </c>
      <c r="L7318">
        <v>4.8966660938087526E-2</v>
      </c>
      <c r="M7318" t="s">
        <v>157</v>
      </c>
    </row>
    <row r="7319" spans="1:13" x14ac:dyDescent="0.3">
      <c r="A7319">
        <v>47</v>
      </c>
      <c r="B7319" t="s">
        <v>821</v>
      </c>
      <c r="C7319" s="1">
        <v>42522</v>
      </c>
      <c r="D7319" t="s">
        <v>137</v>
      </c>
      <c r="E7319" t="str">
        <f t="shared" si="114"/>
        <v>2016/06</v>
      </c>
      <c r="F7319">
        <v>8968147.6356389206</v>
      </c>
      <c r="G7319">
        <v>-0.10512134390433528</v>
      </c>
      <c r="H7319" t="s">
        <v>13</v>
      </c>
      <c r="I7319">
        <v>2016</v>
      </c>
      <c r="J7319" t="s">
        <v>831</v>
      </c>
      <c r="K7319">
        <v>445906.60673353233</v>
      </c>
      <c r="L7319">
        <v>4.972114921051525E-2</v>
      </c>
      <c r="M7319" t="s">
        <v>157</v>
      </c>
    </row>
    <row r="7320" spans="1:13" x14ac:dyDescent="0.3">
      <c r="A7320">
        <v>47</v>
      </c>
      <c r="B7320" t="s">
        <v>821</v>
      </c>
      <c r="C7320" s="1">
        <v>42491</v>
      </c>
      <c r="D7320" t="s">
        <v>138</v>
      </c>
      <c r="E7320" t="str">
        <f t="shared" si="114"/>
        <v>2016/05</v>
      </c>
      <c r="F7320">
        <v>9962225.5161399301</v>
      </c>
      <c r="G7320">
        <v>5.9087822115285786E-2</v>
      </c>
      <c r="H7320" t="s">
        <v>13</v>
      </c>
      <c r="I7320">
        <v>2016</v>
      </c>
      <c r="J7320" t="s">
        <v>831</v>
      </c>
      <c r="K7320">
        <v>445906.60673353233</v>
      </c>
      <c r="L7320">
        <v>4.4759738274456173E-2</v>
      </c>
      <c r="M7320" t="s">
        <v>157</v>
      </c>
    </row>
    <row r="7321" spans="1:13" x14ac:dyDescent="0.3">
      <c r="A7321">
        <v>47</v>
      </c>
      <c r="B7321" t="s">
        <v>821</v>
      </c>
      <c r="C7321" s="1">
        <v>42461</v>
      </c>
      <c r="D7321" t="s">
        <v>139</v>
      </c>
      <c r="E7321" t="str">
        <f t="shared" si="114"/>
        <v>2016/04</v>
      </c>
      <c r="F7321">
        <v>9390632.6884933803</v>
      </c>
      <c r="G7321">
        <v>-6.2587896204072346E-2</v>
      </c>
      <c r="H7321" t="s">
        <v>13</v>
      </c>
      <c r="I7321">
        <v>2016</v>
      </c>
      <c r="J7321" t="s">
        <v>831</v>
      </c>
      <c r="K7321">
        <v>445906.60673353233</v>
      </c>
      <c r="L7321">
        <v>4.7484192122636729E-2</v>
      </c>
      <c r="M7321" t="s">
        <v>157</v>
      </c>
    </row>
    <row r="7322" spans="1:13" x14ac:dyDescent="0.3">
      <c r="A7322">
        <v>47</v>
      </c>
      <c r="B7322" t="s">
        <v>821</v>
      </c>
      <c r="C7322" s="1">
        <v>42430</v>
      </c>
      <c r="D7322" t="s">
        <v>140</v>
      </c>
      <c r="E7322" t="str">
        <f t="shared" si="114"/>
        <v>2016/03</v>
      </c>
      <c r="F7322">
        <v>9997155.1360055096</v>
      </c>
      <c r="G7322">
        <v>-0.2265581463164773</v>
      </c>
      <c r="H7322" t="s">
        <v>13</v>
      </c>
      <c r="I7322">
        <v>2016</v>
      </c>
      <c r="J7322" t="s">
        <v>831</v>
      </c>
      <c r="K7322">
        <v>445906.60673353233</v>
      </c>
      <c r="L7322">
        <v>4.4603349719718362E-2</v>
      </c>
      <c r="M7322" t="s">
        <v>157</v>
      </c>
    </row>
    <row r="7323" spans="1:13" x14ac:dyDescent="0.3">
      <c r="A7323">
        <v>47</v>
      </c>
      <c r="B7323" t="s">
        <v>821</v>
      </c>
      <c r="C7323" s="1">
        <v>42401</v>
      </c>
      <c r="D7323" t="s">
        <v>141</v>
      </c>
      <c r="E7323" t="str">
        <f t="shared" si="114"/>
        <v>2016/02</v>
      </c>
      <c r="F7323">
        <v>12539187.1488398</v>
      </c>
      <c r="G7323">
        <v>-2.3375767895159702E-2</v>
      </c>
      <c r="H7323" t="s">
        <v>13</v>
      </c>
      <c r="I7323">
        <v>2016</v>
      </c>
      <c r="J7323" t="s">
        <v>831</v>
      </c>
      <c r="K7323">
        <v>445906.60673353233</v>
      </c>
      <c r="L7323">
        <v>3.556104565954981E-2</v>
      </c>
      <c r="M7323" t="s">
        <v>157</v>
      </c>
    </row>
    <row r="7324" spans="1:13" x14ac:dyDescent="0.3">
      <c r="A7324">
        <v>47</v>
      </c>
      <c r="B7324" t="s">
        <v>821</v>
      </c>
      <c r="C7324" s="1">
        <v>42370</v>
      </c>
      <c r="D7324" t="s">
        <v>142</v>
      </c>
      <c r="E7324" t="str">
        <f t="shared" si="114"/>
        <v>2016/01</v>
      </c>
      <c r="F7324">
        <v>12835753.000315599</v>
      </c>
      <c r="G7324">
        <v>-0.25203508147992221</v>
      </c>
      <c r="H7324" t="s">
        <v>13</v>
      </c>
      <c r="I7324">
        <v>2016</v>
      </c>
      <c r="J7324" t="s">
        <v>831</v>
      </c>
      <c r="K7324">
        <v>445906.60673353233</v>
      </c>
      <c r="L7324">
        <v>3.4739419395384795E-2</v>
      </c>
      <c r="M7324" t="s">
        <v>157</v>
      </c>
    </row>
    <row r="7325" spans="1:13" x14ac:dyDescent="0.3">
      <c r="A7325">
        <v>47</v>
      </c>
      <c r="B7325" t="s">
        <v>821</v>
      </c>
      <c r="C7325" s="1">
        <v>42339</v>
      </c>
      <c r="D7325" t="s">
        <v>143</v>
      </c>
      <c r="E7325" t="str">
        <f t="shared" si="114"/>
        <v>2015/12</v>
      </c>
      <c r="F7325">
        <v>16515008.306542899</v>
      </c>
      <c r="G7325">
        <v>-8.2887600342352957E-2</v>
      </c>
      <c r="H7325" t="s">
        <v>13</v>
      </c>
      <c r="I7325">
        <v>2015</v>
      </c>
      <c r="J7325" t="s">
        <v>832</v>
      </c>
      <c r="K7325">
        <v>485567.58332179516</v>
      </c>
      <c r="L7325">
        <v>2.940159485898796E-2</v>
      </c>
      <c r="M7325" t="s">
        <v>157</v>
      </c>
    </row>
    <row r="7326" spans="1:13" x14ac:dyDescent="0.3">
      <c r="A7326">
        <v>47</v>
      </c>
      <c r="B7326" t="s">
        <v>821</v>
      </c>
      <c r="C7326" s="1">
        <v>42309</v>
      </c>
      <c r="D7326" t="s">
        <v>145</v>
      </c>
      <c r="E7326" t="str">
        <f t="shared" si="114"/>
        <v>2015/11</v>
      </c>
      <c r="F7326">
        <v>17942230.179708201</v>
      </c>
      <c r="G7326">
        <v>-1.0050374385797168E-2</v>
      </c>
      <c r="H7326" t="s">
        <v>13</v>
      </c>
      <c r="I7326">
        <v>2015</v>
      </c>
      <c r="J7326" t="s">
        <v>832</v>
      </c>
      <c r="K7326">
        <v>485567.58332179516</v>
      </c>
      <c r="L7326">
        <v>2.7062833240816892E-2</v>
      </c>
      <c r="M7326" t="s">
        <v>157</v>
      </c>
    </row>
    <row r="7327" spans="1:13" x14ac:dyDescent="0.3">
      <c r="A7327">
        <v>47</v>
      </c>
      <c r="B7327" t="s">
        <v>821</v>
      </c>
      <c r="C7327" s="1">
        <v>42278</v>
      </c>
      <c r="D7327" t="s">
        <v>146</v>
      </c>
      <c r="E7327" t="str">
        <f t="shared" si="114"/>
        <v>2015/10</v>
      </c>
      <c r="F7327">
        <v>18123465.526326802</v>
      </c>
      <c r="G7327">
        <v>4.9978389857206929E-2</v>
      </c>
      <c r="H7327" t="s">
        <v>13</v>
      </c>
      <c r="I7327">
        <v>2015</v>
      </c>
      <c r="J7327" t="s">
        <v>832</v>
      </c>
      <c r="K7327">
        <v>485567.58332179516</v>
      </c>
      <c r="L7327">
        <v>2.6792203876043582E-2</v>
      </c>
      <c r="M7327" t="s">
        <v>157</v>
      </c>
    </row>
    <row r="7328" spans="1:13" x14ac:dyDescent="0.3">
      <c r="A7328">
        <v>47</v>
      </c>
      <c r="B7328" t="s">
        <v>821</v>
      </c>
      <c r="C7328" s="1">
        <v>42248</v>
      </c>
      <c r="D7328" t="s">
        <v>147</v>
      </c>
      <c r="E7328" t="str">
        <f t="shared" si="114"/>
        <v>2015/09</v>
      </c>
      <c r="F7328">
        <v>17239946.2362408</v>
      </c>
      <c r="G7328">
        <v>-4.3079609754997396E-2</v>
      </c>
      <c r="H7328" t="s">
        <v>13</v>
      </c>
      <c r="I7328">
        <v>2015</v>
      </c>
      <c r="J7328" t="s">
        <v>832</v>
      </c>
      <c r="K7328">
        <v>485567.58332179516</v>
      </c>
      <c r="L7328">
        <v>2.8165260881212236E-2</v>
      </c>
      <c r="M7328" t="s">
        <v>157</v>
      </c>
    </row>
    <row r="7329" spans="1:13" x14ac:dyDescent="0.3">
      <c r="A7329">
        <v>47</v>
      </c>
      <c r="B7329" t="s">
        <v>821</v>
      </c>
      <c r="C7329" s="1">
        <v>42217</v>
      </c>
      <c r="D7329" t="s">
        <v>148</v>
      </c>
      <c r="E7329" t="str">
        <f t="shared" si="114"/>
        <v>2015/08</v>
      </c>
      <c r="F7329">
        <v>17998866.009477898</v>
      </c>
      <c r="G7329">
        <v>-5.6480172979110734E-3</v>
      </c>
      <c r="H7329" t="s">
        <v>13</v>
      </c>
      <c r="I7329">
        <v>2015</v>
      </c>
      <c r="J7329" t="s">
        <v>832</v>
      </c>
      <c r="K7329">
        <v>485567.58332179516</v>
      </c>
      <c r="L7329">
        <v>2.6977676430620878E-2</v>
      </c>
      <c r="M7329" t="s">
        <v>157</v>
      </c>
    </row>
    <row r="7330" spans="1:13" x14ac:dyDescent="0.3">
      <c r="A7330">
        <v>47</v>
      </c>
      <c r="B7330" t="s">
        <v>821</v>
      </c>
      <c r="C7330" s="1">
        <v>42186</v>
      </c>
      <c r="D7330" t="s">
        <v>149</v>
      </c>
      <c r="E7330" t="str">
        <f t="shared" si="114"/>
        <v>2015/07</v>
      </c>
      <c r="F7330">
        <v>18100811.540096499</v>
      </c>
      <c r="G7330">
        <v>6.9976746484065488E-2</v>
      </c>
      <c r="H7330" t="s">
        <v>13</v>
      </c>
      <c r="I7330">
        <v>2015</v>
      </c>
      <c r="J7330" t="s">
        <v>832</v>
      </c>
      <c r="K7330">
        <v>485567.58332179516</v>
      </c>
      <c r="L7330">
        <v>2.6825735533800629E-2</v>
      </c>
      <c r="M7330" t="s">
        <v>157</v>
      </c>
    </row>
    <row r="7331" spans="1:13" x14ac:dyDescent="0.3">
      <c r="A7331">
        <v>47</v>
      </c>
      <c r="B7331" t="s">
        <v>821</v>
      </c>
      <c r="C7331" s="1">
        <v>42156</v>
      </c>
      <c r="D7331" t="s">
        <v>150</v>
      </c>
      <c r="E7331" t="str">
        <f t="shared" si="114"/>
        <v>2015/06</v>
      </c>
      <c r="F7331">
        <v>16877477.271391898</v>
      </c>
      <c r="G7331">
        <v>-9.352064988386987E-3</v>
      </c>
      <c r="H7331" t="s">
        <v>13</v>
      </c>
      <c r="I7331">
        <v>2015</v>
      </c>
      <c r="J7331" t="s">
        <v>832</v>
      </c>
      <c r="K7331">
        <v>485567.58332179516</v>
      </c>
      <c r="L7331">
        <v>2.8770151813201052E-2</v>
      </c>
      <c r="M7331" t="s">
        <v>157</v>
      </c>
    </row>
    <row r="7332" spans="1:13" x14ac:dyDescent="0.3">
      <c r="A7332">
        <v>47</v>
      </c>
      <c r="B7332" t="s">
        <v>821</v>
      </c>
      <c r="C7332" s="1">
        <v>42125</v>
      </c>
      <c r="D7332" t="s">
        <v>151</v>
      </c>
      <c r="E7332" t="str">
        <f t="shared" si="114"/>
        <v>2015/05</v>
      </c>
      <c r="F7332">
        <v>17036056.903391801</v>
      </c>
      <c r="G7332">
        <v>2.2865784155110737E-2</v>
      </c>
      <c r="H7332" t="s">
        <v>13</v>
      </c>
      <c r="I7332">
        <v>2015</v>
      </c>
      <c r="J7332" t="s">
        <v>832</v>
      </c>
      <c r="K7332">
        <v>485567.58332179516</v>
      </c>
      <c r="L7332">
        <v>2.8502345705661552E-2</v>
      </c>
      <c r="M7332" t="s">
        <v>157</v>
      </c>
    </row>
    <row r="7333" spans="1:13" x14ac:dyDescent="0.3">
      <c r="A7333">
        <v>47</v>
      </c>
      <c r="B7333" t="s">
        <v>821</v>
      </c>
      <c r="C7333" s="1">
        <v>42095</v>
      </c>
      <c r="D7333" t="s">
        <v>152</v>
      </c>
      <c r="E7333" t="str">
        <f t="shared" si="114"/>
        <v>2015/04</v>
      </c>
      <c r="F7333">
        <v>16650933.952312799</v>
      </c>
      <c r="G7333">
        <v>4.5225098004940269E-2</v>
      </c>
      <c r="H7333" t="s">
        <v>13</v>
      </c>
      <c r="I7333">
        <v>2015</v>
      </c>
      <c r="J7333" t="s">
        <v>832</v>
      </c>
      <c r="K7333">
        <v>485567.58332179516</v>
      </c>
      <c r="L7333">
        <v>2.9161582450115374E-2</v>
      </c>
      <c r="M7333" t="s">
        <v>157</v>
      </c>
    </row>
    <row r="7334" spans="1:13" x14ac:dyDescent="0.3">
      <c r="A7334">
        <v>47</v>
      </c>
      <c r="B7334" t="s">
        <v>821</v>
      </c>
      <c r="C7334" s="1">
        <v>42064</v>
      </c>
      <c r="D7334" t="s">
        <v>153</v>
      </c>
      <c r="E7334" t="str">
        <f t="shared" si="114"/>
        <v>2015/03</v>
      </c>
      <c r="F7334">
        <v>15914668.1653057</v>
      </c>
      <c r="G7334">
        <v>-6.476087561750446E-2</v>
      </c>
      <c r="H7334" t="s">
        <v>13</v>
      </c>
      <c r="I7334">
        <v>2015</v>
      </c>
      <c r="J7334" t="s">
        <v>832</v>
      </c>
      <c r="K7334">
        <v>485567.58332179516</v>
      </c>
      <c r="L7334">
        <v>3.0510694805458927E-2</v>
      </c>
      <c r="M7334" t="s">
        <v>157</v>
      </c>
    </row>
    <row r="7335" spans="1:13" x14ac:dyDescent="0.3">
      <c r="A7335">
        <v>47</v>
      </c>
      <c r="B7335" t="s">
        <v>821</v>
      </c>
      <c r="C7335" s="1">
        <v>42036</v>
      </c>
      <c r="D7335" t="s">
        <v>154</v>
      </c>
      <c r="E7335" t="str">
        <f t="shared" si="114"/>
        <v>2015/02</v>
      </c>
      <c r="F7335">
        <v>16979421.0736221</v>
      </c>
      <c r="G7335">
        <v>3.5305751844101743E-2</v>
      </c>
      <c r="H7335" t="s">
        <v>13</v>
      </c>
      <c r="I7335">
        <v>2015</v>
      </c>
      <c r="J7335" t="s">
        <v>832</v>
      </c>
      <c r="K7335">
        <v>485567.58332179516</v>
      </c>
      <c r="L7335">
        <v>2.8597416909351223E-2</v>
      </c>
      <c r="M7335" t="s">
        <v>157</v>
      </c>
    </row>
    <row r="7336" spans="1:13" x14ac:dyDescent="0.3">
      <c r="A7336">
        <v>62</v>
      </c>
      <c r="B7336" t="s">
        <v>833</v>
      </c>
      <c r="C7336" s="1">
        <v>45627</v>
      </c>
      <c r="D7336" t="s">
        <v>24</v>
      </c>
      <c r="E7336" t="str">
        <f t="shared" si="114"/>
        <v>2024/12</v>
      </c>
      <c r="F7336">
        <v>10715751.2767464</v>
      </c>
      <c r="G7336">
        <v>3.8993944219030408E-2</v>
      </c>
      <c r="H7336" t="s">
        <v>128</v>
      </c>
      <c r="I7336">
        <v>2024</v>
      </c>
      <c r="J7336" t="s">
        <v>834</v>
      </c>
      <c r="K7336">
        <v>5066159.9090818306</v>
      </c>
      <c r="L7336">
        <v>0.4727769223307372</v>
      </c>
      <c r="M7336" t="s">
        <v>15</v>
      </c>
    </row>
    <row r="7337" spans="1:13" x14ac:dyDescent="0.3">
      <c r="A7337">
        <v>62</v>
      </c>
      <c r="B7337" t="s">
        <v>833</v>
      </c>
      <c r="C7337" s="1">
        <v>45597</v>
      </c>
      <c r="D7337" t="s">
        <v>26</v>
      </c>
      <c r="E7337" t="str">
        <f t="shared" si="114"/>
        <v>2024/11</v>
      </c>
      <c r="F7337">
        <v>10305943.7997963</v>
      </c>
      <c r="G7337">
        <v>7.8898261381685333E-2</v>
      </c>
      <c r="H7337" t="s">
        <v>128</v>
      </c>
      <c r="I7337">
        <v>2024</v>
      </c>
      <c r="J7337" t="s">
        <v>834</v>
      </c>
      <c r="K7337">
        <v>5066159.9090818306</v>
      </c>
      <c r="L7337">
        <v>0.49157651230176169</v>
      </c>
      <c r="M7337" t="s">
        <v>15</v>
      </c>
    </row>
    <row r="7338" spans="1:13" x14ac:dyDescent="0.3">
      <c r="A7338">
        <v>62</v>
      </c>
      <c r="B7338" t="s">
        <v>833</v>
      </c>
      <c r="C7338" s="1">
        <v>45566</v>
      </c>
      <c r="D7338" t="s">
        <v>27</v>
      </c>
      <c r="E7338" t="str">
        <f t="shared" si="114"/>
        <v>2024/10</v>
      </c>
      <c r="F7338">
        <v>9524072.4467815906</v>
      </c>
      <c r="G7338">
        <v>0.11721393153069157</v>
      </c>
      <c r="H7338" t="s">
        <v>128</v>
      </c>
      <c r="I7338">
        <v>2024</v>
      </c>
      <c r="J7338" t="s">
        <v>834</v>
      </c>
      <c r="K7338">
        <v>5066159.9090818306</v>
      </c>
      <c r="L7338">
        <v>0.53193210545073144</v>
      </c>
      <c r="M7338" t="s">
        <v>15</v>
      </c>
    </row>
    <row r="7339" spans="1:13" x14ac:dyDescent="0.3">
      <c r="A7339">
        <v>62</v>
      </c>
      <c r="B7339" t="s">
        <v>833</v>
      </c>
      <c r="C7339" s="1">
        <v>45536</v>
      </c>
      <c r="D7339" t="s">
        <v>28</v>
      </c>
      <c r="E7339" t="str">
        <f t="shared" si="114"/>
        <v>2024/09</v>
      </c>
      <c r="F7339">
        <v>8470661.4918426704</v>
      </c>
      <c r="G7339">
        <v>-4.1013171335642175E-2</v>
      </c>
      <c r="H7339" t="s">
        <v>128</v>
      </c>
      <c r="I7339">
        <v>2024</v>
      </c>
      <c r="J7339" t="s">
        <v>834</v>
      </c>
      <c r="K7339">
        <v>5066159.9090818306</v>
      </c>
      <c r="L7339">
        <v>0.59808315017198976</v>
      </c>
      <c r="M7339" t="s">
        <v>15</v>
      </c>
    </row>
    <row r="7340" spans="1:13" x14ac:dyDescent="0.3">
      <c r="A7340">
        <v>62</v>
      </c>
      <c r="B7340" t="s">
        <v>833</v>
      </c>
      <c r="C7340" s="1">
        <v>45505</v>
      </c>
      <c r="D7340" t="s">
        <v>29</v>
      </c>
      <c r="E7340" t="str">
        <f t="shared" si="114"/>
        <v>2024/08</v>
      </c>
      <c r="F7340">
        <v>8825292.7507667392</v>
      </c>
      <c r="G7340">
        <v>-2.1517013691413523E-3</v>
      </c>
      <c r="H7340" t="s">
        <v>128</v>
      </c>
      <c r="I7340">
        <v>2024</v>
      </c>
      <c r="J7340" t="s">
        <v>834</v>
      </c>
      <c r="K7340">
        <v>5066159.9090818306</v>
      </c>
      <c r="L7340">
        <v>0.57405006861009611</v>
      </c>
      <c r="M7340" t="s">
        <v>15</v>
      </c>
    </row>
    <row r="7341" spans="1:13" x14ac:dyDescent="0.3">
      <c r="A7341">
        <v>62</v>
      </c>
      <c r="B7341" t="s">
        <v>833</v>
      </c>
      <c r="C7341" s="1">
        <v>45474</v>
      </c>
      <c r="D7341" t="s">
        <v>30</v>
      </c>
      <c r="E7341" t="str">
        <f t="shared" si="114"/>
        <v>2024/07</v>
      </c>
      <c r="F7341">
        <v>8844302.5896754991</v>
      </c>
      <c r="G7341">
        <v>6.1218785213560431E-2</v>
      </c>
      <c r="H7341" t="s">
        <v>128</v>
      </c>
      <c r="I7341">
        <v>2024</v>
      </c>
      <c r="J7341" t="s">
        <v>834</v>
      </c>
      <c r="K7341">
        <v>5066159.9090818306</v>
      </c>
      <c r="L7341">
        <v>0.57281621221280599</v>
      </c>
      <c r="M7341" t="s">
        <v>15</v>
      </c>
    </row>
    <row r="7342" spans="1:13" x14ac:dyDescent="0.3">
      <c r="A7342">
        <v>62</v>
      </c>
      <c r="B7342" t="s">
        <v>833</v>
      </c>
      <c r="C7342" s="1">
        <v>45444</v>
      </c>
      <c r="D7342" t="s">
        <v>31</v>
      </c>
      <c r="E7342" t="str">
        <f t="shared" si="114"/>
        <v>2024/06</v>
      </c>
      <c r="F7342">
        <v>8319105.1196679203</v>
      </c>
      <c r="G7342">
        <v>4.3515295910893169E-2</v>
      </c>
      <c r="H7342" t="s">
        <v>128</v>
      </c>
      <c r="I7342">
        <v>2024</v>
      </c>
      <c r="J7342" t="s">
        <v>834</v>
      </c>
      <c r="K7342">
        <v>5066159.9090818306</v>
      </c>
      <c r="L7342">
        <v>0.60897895100573751</v>
      </c>
      <c r="M7342" t="s">
        <v>15</v>
      </c>
    </row>
    <row r="7343" spans="1:13" x14ac:dyDescent="0.3">
      <c r="A7343">
        <v>62</v>
      </c>
      <c r="B7343" t="s">
        <v>833</v>
      </c>
      <c r="C7343" s="1">
        <v>45413</v>
      </c>
      <c r="D7343" t="s">
        <v>32</v>
      </c>
      <c r="E7343" t="str">
        <f t="shared" si="114"/>
        <v>2024/05</v>
      </c>
      <c r="F7343">
        <v>7964860.2317507602</v>
      </c>
      <c r="G7343">
        <v>-3.7703499637404325E-2</v>
      </c>
      <c r="H7343" t="s">
        <v>128</v>
      </c>
      <c r="I7343">
        <v>2024</v>
      </c>
      <c r="J7343" t="s">
        <v>834</v>
      </c>
      <c r="K7343">
        <v>5066159.9090818306</v>
      </c>
      <c r="L7343">
        <v>0.63606388080563159</v>
      </c>
      <c r="M7343" t="s">
        <v>15</v>
      </c>
    </row>
    <row r="7344" spans="1:13" x14ac:dyDescent="0.3">
      <c r="A7344">
        <v>62</v>
      </c>
      <c r="B7344" t="s">
        <v>833</v>
      </c>
      <c r="C7344" s="1">
        <v>45383</v>
      </c>
      <c r="D7344" t="s">
        <v>34</v>
      </c>
      <c r="E7344" t="str">
        <f t="shared" si="114"/>
        <v>2024/04</v>
      </c>
      <c r="F7344">
        <v>8270896.4008561596</v>
      </c>
      <c r="G7344">
        <v>-7.6477341762548001E-2</v>
      </c>
      <c r="H7344" t="s">
        <v>128</v>
      </c>
      <c r="I7344">
        <v>2024</v>
      </c>
      <c r="J7344" t="s">
        <v>834</v>
      </c>
      <c r="K7344">
        <v>5066159.9090818306</v>
      </c>
      <c r="L7344">
        <v>0.61252851729075075</v>
      </c>
      <c r="M7344" t="s">
        <v>15</v>
      </c>
    </row>
    <row r="7345" spans="1:13" x14ac:dyDescent="0.3">
      <c r="A7345">
        <v>62</v>
      </c>
      <c r="B7345" t="s">
        <v>833</v>
      </c>
      <c r="C7345" s="1">
        <v>45352</v>
      </c>
      <c r="D7345" t="s">
        <v>35</v>
      </c>
      <c r="E7345" t="str">
        <f t="shared" si="114"/>
        <v>2024/03</v>
      </c>
      <c r="F7345">
        <v>8928248.4801100306</v>
      </c>
      <c r="G7345">
        <v>7.45957681285839E-2</v>
      </c>
      <c r="H7345" t="s">
        <v>128</v>
      </c>
      <c r="I7345">
        <v>2024</v>
      </c>
      <c r="J7345" t="s">
        <v>834</v>
      </c>
      <c r="K7345">
        <v>5066159.9090818306</v>
      </c>
      <c r="L7345">
        <v>0.56743043390515002</v>
      </c>
      <c r="M7345" t="s">
        <v>15</v>
      </c>
    </row>
    <row r="7346" spans="1:13" x14ac:dyDescent="0.3">
      <c r="A7346">
        <v>62</v>
      </c>
      <c r="B7346" t="s">
        <v>833</v>
      </c>
      <c r="C7346" s="1">
        <v>45323</v>
      </c>
      <c r="D7346" t="s">
        <v>36</v>
      </c>
      <c r="E7346" t="str">
        <f t="shared" si="114"/>
        <v>2024/02</v>
      </c>
      <c r="F7346">
        <v>8286473.35144741</v>
      </c>
      <c r="G7346">
        <v>-1.8786121717430122E-2</v>
      </c>
      <c r="H7346" t="s">
        <v>128</v>
      </c>
      <c r="I7346">
        <v>2024</v>
      </c>
      <c r="J7346" t="s">
        <v>834</v>
      </c>
      <c r="K7346">
        <v>5066159.9090818306</v>
      </c>
      <c r="L7346">
        <v>0.61137708337611651</v>
      </c>
      <c r="M7346" t="s">
        <v>15</v>
      </c>
    </row>
    <row r="7347" spans="1:13" x14ac:dyDescent="0.3">
      <c r="A7347">
        <v>62</v>
      </c>
      <c r="B7347" t="s">
        <v>833</v>
      </c>
      <c r="C7347" s="1">
        <v>45292</v>
      </c>
      <c r="D7347" t="s">
        <v>37</v>
      </c>
      <c r="E7347" t="str">
        <f t="shared" si="114"/>
        <v>2024/01</v>
      </c>
      <c r="F7347">
        <v>8443615.47244066</v>
      </c>
      <c r="G7347">
        <v>-1.2775319931758391E-2</v>
      </c>
      <c r="H7347" t="s">
        <v>128</v>
      </c>
      <c r="I7347">
        <v>2024</v>
      </c>
      <c r="J7347" t="s">
        <v>834</v>
      </c>
      <c r="K7347">
        <v>5066159.9090818306</v>
      </c>
      <c r="L7347">
        <v>0.59999888976675975</v>
      </c>
      <c r="M7347" t="s">
        <v>15</v>
      </c>
    </row>
    <row r="7348" spans="1:13" x14ac:dyDescent="0.3">
      <c r="A7348">
        <v>62</v>
      </c>
      <c r="B7348" t="s">
        <v>833</v>
      </c>
      <c r="C7348" s="1">
        <v>45261</v>
      </c>
      <c r="D7348" t="s">
        <v>38</v>
      </c>
      <c r="E7348" t="str">
        <f t="shared" si="114"/>
        <v>2023/12</v>
      </c>
      <c r="F7348">
        <v>8552177.3412681594</v>
      </c>
      <c r="G7348">
        <v>2.295204147529634E-2</v>
      </c>
      <c r="H7348" t="s">
        <v>128</v>
      </c>
      <c r="I7348">
        <v>2023</v>
      </c>
      <c r="J7348" t="s">
        <v>835</v>
      </c>
      <c r="K7348">
        <v>5061058.1731324503</v>
      </c>
      <c r="L7348">
        <v>0.5917859243529171</v>
      </c>
      <c r="M7348" t="s">
        <v>15</v>
      </c>
    </row>
    <row r="7349" spans="1:13" x14ac:dyDescent="0.3">
      <c r="A7349">
        <v>62</v>
      </c>
      <c r="B7349" t="s">
        <v>833</v>
      </c>
      <c r="C7349" s="1">
        <v>45231</v>
      </c>
      <c r="D7349" t="s">
        <v>40</v>
      </c>
      <c r="E7349" t="str">
        <f t="shared" si="114"/>
        <v>2023/11</v>
      </c>
      <c r="F7349">
        <v>8358122.9038292496</v>
      </c>
      <c r="G7349">
        <v>-1.9677418643710892E-2</v>
      </c>
      <c r="H7349" t="s">
        <v>128</v>
      </c>
      <c r="I7349">
        <v>2023</v>
      </c>
      <c r="J7349" t="s">
        <v>835</v>
      </c>
      <c r="K7349">
        <v>5061058.1731324503</v>
      </c>
      <c r="L7349">
        <v>0.60552569415002755</v>
      </c>
      <c r="M7349" t="s">
        <v>15</v>
      </c>
    </row>
    <row r="7350" spans="1:13" x14ac:dyDescent="0.3">
      <c r="A7350">
        <v>62</v>
      </c>
      <c r="B7350" t="s">
        <v>833</v>
      </c>
      <c r="C7350" s="1">
        <v>45200</v>
      </c>
      <c r="D7350" t="s">
        <v>41</v>
      </c>
      <c r="E7350" t="str">
        <f t="shared" si="114"/>
        <v>2023/10</v>
      </c>
      <c r="F7350">
        <v>8524217.9892372992</v>
      </c>
      <c r="G7350">
        <v>7.5638708817104688E-2</v>
      </c>
      <c r="H7350" t="s">
        <v>128</v>
      </c>
      <c r="I7350">
        <v>2023</v>
      </c>
      <c r="J7350" t="s">
        <v>835</v>
      </c>
      <c r="K7350">
        <v>5061058.1731324503</v>
      </c>
      <c r="L7350">
        <v>0.59372697642441286</v>
      </c>
      <c r="M7350" t="s">
        <v>15</v>
      </c>
    </row>
    <row r="7351" spans="1:13" x14ac:dyDescent="0.3">
      <c r="A7351">
        <v>62</v>
      </c>
      <c r="B7351" t="s">
        <v>833</v>
      </c>
      <c r="C7351" s="1">
        <v>45170</v>
      </c>
      <c r="D7351" t="s">
        <v>42</v>
      </c>
      <c r="E7351" t="str">
        <f t="shared" si="114"/>
        <v>2023/09</v>
      </c>
      <c r="F7351">
        <v>7903238.2352129202</v>
      </c>
      <c r="G7351">
        <v>3.1006471911522625E-2</v>
      </c>
      <c r="H7351" t="s">
        <v>128</v>
      </c>
      <c r="I7351">
        <v>2023</v>
      </c>
      <c r="J7351" t="s">
        <v>835</v>
      </c>
      <c r="K7351">
        <v>5061058.1731324503</v>
      </c>
      <c r="L7351">
        <v>0.6403777821833686</v>
      </c>
      <c r="M7351" t="s">
        <v>15</v>
      </c>
    </row>
    <row r="7352" spans="1:13" x14ac:dyDescent="0.3">
      <c r="A7352">
        <v>62</v>
      </c>
      <c r="B7352" t="s">
        <v>833</v>
      </c>
      <c r="C7352" s="1">
        <v>45139</v>
      </c>
      <c r="D7352" t="s">
        <v>43</v>
      </c>
      <c r="E7352" t="str">
        <f t="shared" si="114"/>
        <v>2023/08</v>
      </c>
      <c r="F7352">
        <v>7661946.8296369696</v>
      </c>
      <c r="G7352">
        <v>-2.9261885272500655E-2</v>
      </c>
      <c r="H7352" t="s">
        <v>128</v>
      </c>
      <c r="I7352">
        <v>2023</v>
      </c>
      <c r="J7352" t="s">
        <v>835</v>
      </c>
      <c r="K7352">
        <v>5061058.1731324503</v>
      </c>
      <c r="L7352">
        <v>0.66054467430600117</v>
      </c>
      <c r="M7352" t="s">
        <v>15</v>
      </c>
    </row>
    <row r="7353" spans="1:13" x14ac:dyDescent="0.3">
      <c r="A7353">
        <v>62</v>
      </c>
      <c r="B7353" t="s">
        <v>833</v>
      </c>
      <c r="C7353" s="1">
        <v>45108</v>
      </c>
      <c r="D7353" t="s">
        <v>44</v>
      </c>
      <c r="E7353" t="str">
        <f t="shared" si="114"/>
        <v>2023/07</v>
      </c>
      <c r="F7353">
        <v>7889462.3714706702</v>
      </c>
      <c r="G7353">
        <v>5.0982921407782801E-2</v>
      </c>
      <c r="H7353" t="s">
        <v>128</v>
      </c>
      <c r="I7353">
        <v>2023</v>
      </c>
      <c r="J7353" t="s">
        <v>835</v>
      </c>
      <c r="K7353">
        <v>5061058.1731324503</v>
      </c>
      <c r="L7353">
        <v>0.64149595179437069</v>
      </c>
      <c r="M7353" t="s">
        <v>15</v>
      </c>
    </row>
    <row r="7354" spans="1:13" x14ac:dyDescent="0.3">
      <c r="A7354">
        <v>62</v>
      </c>
      <c r="B7354" t="s">
        <v>833</v>
      </c>
      <c r="C7354" s="1">
        <v>45078</v>
      </c>
      <c r="D7354" t="s">
        <v>45</v>
      </c>
      <c r="E7354" t="str">
        <f t="shared" si="114"/>
        <v>2023/06</v>
      </c>
      <c r="F7354">
        <v>7497315.8560835896</v>
      </c>
      <c r="G7354">
        <v>2.9407356755751311E-2</v>
      </c>
      <c r="H7354" t="s">
        <v>128</v>
      </c>
      <c r="I7354">
        <v>2023</v>
      </c>
      <c r="J7354" t="s">
        <v>835</v>
      </c>
      <c r="K7354">
        <v>5061058.1731324503</v>
      </c>
      <c r="L7354">
        <v>0.67504934703074126</v>
      </c>
      <c r="M7354" t="s">
        <v>15</v>
      </c>
    </row>
    <row r="7355" spans="1:13" x14ac:dyDescent="0.3">
      <c r="A7355">
        <v>62</v>
      </c>
      <c r="B7355" t="s">
        <v>833</v>
      </c>
      <c r="C7355" s="1">
        <v>45047</v>
      </c>
      <c r="D7355" t="s">
        <v>46</v>
      </c>
      <c r="E7355" t="str">
        <f t="shared" si="114"/>
        <v>2023/05</v>
      </c>
      <c r="F7355">
        <v>7280049.88029915</v>
      </c>
      <c r="G7355">
        <v>-0.10546933120313293</v>
      </c>
      <c r="H7355" t="s">
        <v>128</v>
      </c>
      <c r="I7355">
        <v>2023</v>
      </c>
      <c r="J7355" t="s">
        <v>835</v>
      </c>
      <c r="K7355">
        <v>5061058.1731324503</v>
      </c>
      <c r="L7355">
        <v>0.69519553524329458</v>
      </c>
      <c r="M7355" t="s">
        <v>15</v>
      </c>
    </row>
    <row r="7356" spans="1:13" x14ac:dyDescent="0.3">
      <c r="A7356">
        <v>62</v>
      </c>
      <c r="B7356" t="s">
        <v>833</v>
      </c>
      <c r="C7356" s="1">
        <v>45017</v>
      </c>
      <c r="D7356" t="s">
        <v>47</v>
      </c>
      <c r="E7356" t="str">
        <f t="shared" si="114"/>
        <v>2023/04</v>
      </c>
      <c r="F7356">
        <v>8089824.5622213203</v>
      </c>
      <c r="G7356">
        <v>4.9233727767240935E-2</v>
      </c>
      <c r="H7356" t="s">
        <v>128</v>
      </c>
      <c r="I7356">
        <v>2023</v>
      </c>
      <c r="J7356" t="s">
        <v>835</v>
      </c>
      <c r="K7356">
        <v>5061058.1731324503</v>
      </c>
      <c r="L7356">
        <v>0.62560790214995399</v>
      </c>
      <c r="M7356" t="s">
        <v>15</v>
      </c>
    </row>
    <row r="7357" spans="1:13" x14ac:dyDescent="0.3">
      <c r="A7357">
        <v>62</v>
      </c>
      <c r="B7357" t="s">
        <v>833</v>
      </c>
      <c r="C7357" s="1">
        <v>44986</v>
      </c>
      <c r="D7357" t="s">
        <v>48</v>
      </c>
      <c r="E7357" t="str">
        <f t="shared" si="114"/>
        <v>2023/03</v>
      </c>
      <c r="F7357">
        <v>7701178.1011869498</v>
      </c>
      <c r="G7357">
        <v>-8.3984871876933764E-2</v>
      </c>
      <c r="H7357" t="s">
        <v>128</v>
      </c>
      <c r="I7357">
        <v>2023</v>
      </c>
      <c r="J7357" t="s">
        <v>835</v>
      </c>
      <c r="K7357">
        <v>5061058.1731324503</v>
      </c>
      <c r="L7357">
        <v>0.65717973362444515</v>
      </c>
      <c r="M7357" t="s">
        <v>15</v>
      </c>
    </row>
    <row r="7358" spans="1:13" x14ac:dyDescent="0.3">
      <c r="A7358">
        <v>62</v>
      </c>
      <c r="B7358" t="s">
        <v>833</v>
      </c>
      <c r="C7358" s="1">
        <v>44958</v>
      </c>
      <c r="D7358" t="s">
        <v>49</v>
      </c>
      <c r="E7358" t="str">
        <f t="shared" si="114"/>
        <v>2023/02</v>
      </c>
      <c r="F7358">
        <v>8375897.1066580396</v>
      </c>
      <c r="G7358">
        <v>-5.1376233822326926E-3</v>
      </c>
      <c r="H7358" t="s">
        <v>128</v>
      </c>
      <c r="I7358">
        <v>2023</v>
      </c>
      <c r="J7358" t="s">
        <v>835</v>
      </c>
      <c r="K7358">
        <v>5061058.1731324503</v>
      </c>
      <c r="L7358">
        <v>0.60424072892554892</v>
      </c>
      <c r="M7358" t="s">
        <v>15</v>
      </c>
    </row>
    <row r="7359" spans="1:13" x14ac:dyDescent="0.3">
      <c r="A7359">
        <v>62</v>
      </c>
      <c r="B7359" t="s">
        <v>833</v>
      </c>
      <c r="C7359" s="1">
        <v>44927</v>
      </c>
      <c r="D7359" t="s">
        <v>50</v>
      </c>
      <c r="E7359" t="str">
        <f t="shared" si="114"/>
        <v>2023/01</v>
      </c>
      <c r="F7359">
        <v>8419040.0426617097</v>
      </c>
      <c r="G7359">
        <v>3.7113359558866091E-2</v>
      </c>
      <c r="H7359" t="s">
        <v>128</v>
      </c>
      <c r="I7359">
        <v>2023</v>
      </c>
      <c r="J7359" t="s">
        <v>835</v>
      </c>
      <c r="K7359">
        <v>5061058.1731324503</v>
      </c>
      <c r="L7359">
        <v>0.60114432850854793</v>
      </c>
      <c r="M7359" t="s">
        <v>15</v>
      </c>
    </row>
    <row r="7360" spans="1:13" x14ac:dyDescent="0.3">
      <c r="A7360">
        <v>62</v>
      </c>
      <c r="B7360" t="s">
        <v>833</v>
      </c>
      <c r="C7360" s="1">
        <v>44896</v>
      </c>
      <c r="D7360" t="s">
        <v>51</v>
      </c>
      <c r="E7360" t="str">
        <f t="shared" si="114"/>
        <v>2022/12</v>
      </c>
      <c r="F7360">
        <v>8112308.3118444197</v>
      </c>
      <c r="G7360">
        <v>-6.0945020848273301E-2</v>
      </c>
      <c r="H7360" t="s">
        <v>128</v>
      </c>
      <c r="I7360">
        <v>2022</v>
      </c>
      <c r="J7360" t="s">
        <v>836</v>
      </c>
      <c r="K7360">
        <v>5312041.6380029833</v>
      </c>
      <c r="L7360">
        <v>0.65481259264358926</v>
      </c>
      <c r="M7360" t="s">
        <v>15</v>
      </c>
    </row>
    <row r="7361" spans="1:13" x14ac:dyDescent="0.3">
      <c r="A7361">
        <v>62</v>
      </c>
      <c r="B7361" t="s">
        <v>833</v>
      </c>
      <c r="C7361" s="1">
        <v>44866</v>
      </c>
      <c r="D7361" t="s">
        <v>53</v>
      </c>
      <c r="E7361" t="str">
        <f t="shared" si="114"/>
        <v>2022/11</v>
      </c>
      <c r="F7361">
        <v>8622089.6480049696</v>
      </c>
      <c r="G7361">
        <v>3.1399107643218564E-2</v>
      </c>
      <c r="H7361" t="s">
        <v>128</v>
      </c>
      <c r="I7361">
        <v>2022</v>
      </c>
      <c r="J7361" t="s">
        <v>836</v>
      </c>
      <c r="K7361">
        <v>5312041.6380029833</v>
      </c>
      <c r="L7361">
        <v>0.61609677640409544</v>
      </c>
      <c r="M7361" t="s">
        <v>15</v>
      </c>
    </row>
    <row r="7362" spans="1:13" x14ac:dyDescent="0.3">
      <c r="A7362">
        <v>62</v>
      </c>
      <c r="B7362" t="s">
        <v>833</v>
      </c>
      <c r="C7362" s="1">
        <v>44835</v>
      </c>
      <c r="D7362" t="s">
        <v>54</v>
      </c>
      <c r="E7362" t="str">
        <f t="shared" si="114"/>
        <v>2022/10</v>
      </c>
      <c r="F7362">
        <v>8355569.8652608199</v>
      </c>
      <c r="G7362">
        <v>9.3082408323379676E-2</v>
      </c>
      <c r="H7362" t="s">
        <v>128</v>
      </c>
      <c r="I7362">
        <v>2022</v>
      </c>
      <c r="J7362" t="s">
        <v>836</v>
      </c>
      <c r="K7362">
        <v>5312041.6380029833</v>
      </c>
      <c r="L7362">
        <v>0.6357485753411467</v>
      </c>
      <c r="M7362" t="s">
        <v>15</v>
      </c>
    </row>
    <row r="7363" spans="1:13" x14ac:dyDescent="0.3">
      <c r="A7363">
        <v>62</v>
      </c>
      <c r="B7363" t="s">
        <v>833</v>
      </c>
      <c r="C7363" s="1">
        <v>44805</v>
      </c>
      <c r="D7363" t="s">
        <v>55</v>
      </c>
      <c r="E7363" t="str">
        <f t="shared" ref="E7363:E7426" si="115">TEXT(C7363,"yyyy/mm")</f>
        <v>2022/09</v>
      </c>
      <c r="F7363">
        <v>7612913.5592026496</v>
      </c>
      <c r="G7363">
        <v>-2.899181589671551E-3</v>
      </c>
      <c r="H7363" t="s">
        <v>128</v>
      </c>
      <c r="I7363">
        <v>2022</v>
      </c>
      <c r="J7363" t="s">
        <v>836</v>
      </c>
      <c r="K7363">
        <v>5312041.6380029833</v>
      </c>
      <c r="L7363">
        <v>0.69776723414673159</v>
      </c>
      <c r="M7363" t="s">
        <v>15</v>
      </c>
    </row>
    <row r="7364" spans="1:13" x14ac:dyDescent="0.3">
      <c r="A7364">
        <v>62</v>
      </c>
      <c r="B7364" t="s">
        <v>833</v>
      </c>
      <c r="C7364" s="1">
        <v>44774</v>
      </c>
      <c r="D7364" t="s">
        <v>56</v>
      </c>
      <c r="E7364" t="str">
        <f t="shared" si="115"/>
        <v>2022/08</v>
      </c>
      <c r="F7364">
        <v>7635016.80321436</v>
      </c>
      <c r="G7364">
        <v>0.1155250740830267</v>
      </c>
      <c r="H7364" t="s">
        <v>128</v>
      </c>
      <c r="I7364">
        <v>2022</v>
      </c>
      <c r="J7364" t="s">
        <v>836</v>
      </c>
      <c r="K7364">
        <v>5312041.6380029833</v>
      </c>
      <c r="L7364">
        <v>0.69574720985114291</v>
      </c>
      <c r="M7364" t="s">
        <v>15</v>
      </c>
    </row>
    <row r="7365" spans="1:13" x14ac:dyDescent="0.3">
      <c r="A7365">
        <v>62</v>
      </c>
      <c r="B7365" t="s">
        <v>833</v>
      </c>
      <c r="C7365" s="1">
        <v>44743</v>
      </c>
      <c r="D7365" t="s">
        <v>57</v>
      </c>
      <c r="E7365" t="str">
        <f t="shared" si="115"/>
        <v>2022/07</v>
      </c>
      <c r="F7365">
        <v>6802022.98273216</v>
      </c>
      <c r="G7365">
        <v>1.7197441894715688E-2</v>
      </c>
      <c r="H7365" t="s">
        <v>128</v>
      </c>
      <c r="I7365">
        <v>2022</v>
      </c>
      <c r="J7365" t="s">
        <v>836</v>
      </c>
      <c r="K7365">
        <v>5312041.6380029833</v>
      </c>
      <c r="L7365">
        <v>0.78095026310383064</v>
      </c>
      <c r="M7365" t="s">
        <v>15</v>
      </c>
    </row>
    <row r="7366" spans="1:13" x14ac:dyDescent="0.3">
      <c r="A7366">
        <v>62</v>
      </c>
      <c r="B7366" t="s">
        <v>833</v>
      </c>
      <c r="C7366" s="1">
        <v>44713</v>
      </c>
      <c r="D7366" t="s">
        <v>58</v>
      </c>
      <c r="E7366" t="str">
        <f t="shared" si="115"/>
        <v>2022/06</v>
      </c>
      <c r="F7366">
        <v>6686045.7023523599</v>
      </c>
      <c r="G7366">
        <v>-1.3018571247095123E-2</v>
      </c>
      <c r="H7366" t="s">
        <v>128</v>
      </c>
      <c r="I7366">
        <v>2022</v>
      </c>
      <c r="J7366" t="s">
        <v>836</v>
      </c>
      <c r="K7366">
        <v>5312041.6380029833</v>
      </c>
      <c r="L7366">
        <v>0.79449675854504564</v>
      </c>
      <c r="M7366" t="s">
        <v>15</v>
      </c>
    </row>
    <row r="7367" spans="1:13" x14ac:dyDescent="0.3">
      <c r="A7367">
        <v>62</v>
      </c>
      <c r="B7367" t="s">
        <v>833</v>
      </c>
      <c r="C7367" s="1">
        <v>44682</v>
      </c>
      <c r="D7367" t="s">
        <v>59</v>
      </c>
      <c r="E7367" t="str">
        <f t="shared" si="115"/>
        <v>2022/05</v>
      </c>
      <c r="F7367">
        <v>6773657.51762868</v>
      </c>
      <c r="G7367">
        <v>-4.6834887413866669E-2</v>
      </c>
      <c r="H7367" t="s">
        <v>128</v>
      </c>
      <c r="I7367">
        <v>2022</v>
      </c>
      <c r="J7367" t="s">
        <v>836</v>
      </c>
      <c r="K7367">
        <v>5312041.6380029833</v>
      </c>
      <c r="L7367">
        <v>0.78422058159542463</v>
      </c>
      <c r="M7367" t="s">
        <v>15</v>
      </c>
    </row>
    <row r="7368" spans="1:13" x14ac:dyDescent="0.3">
      <c r="A7368">
        <v>62</v>
      </c>
      <c r="B7368" t="s">
        <v>833</v>
      </c>
      <c r="C7368" s="1">
        <v>44652</v>
      </c>
      <c r="D7368" t="s">
        <v>60</v>
      </c>
      <c r="E7368" t="str">
        <f t="shared" si="115"/>
        <v>2022/04</v>
      </c>
      <c r="F7368">
        <v>7098447.3864241298</v>
      </c>
      <c r="G7368">
        <v>3.4231091470773266E-2</v>
      </c>
      <c r="H7368" t="s">
        <v>128</v>
      </c>
      <c r="I7368">
        <v>2022</v>
      </c>
      <c r="J7368" t="s">
        <v>836</v>
      </c>
      <c r="K7368">
        <v>5312041.6380029833</v>
      </c>
      <c r="L7368">
        <v>0.74833852374004062</v>
      </c>
      <c r="M7368" t="s">
        <v>15</v>
      </c>
    </row>
    <row r="7369" spans="1:13" x14ac:dyDescent="0.3">
      <c r="A7369">
        <v>62</v>
      </c>
      <c r="B7369" t="s">
        <v>833</v>
      </c>
      <c r="C7369" s="1">
        <v>44621</v>
      </c>
      <c r="D7369" t="s">
        <v>61</v>
      </c>
      <c r="E7369" t="str">
        <f t="shared" si="115"/>
        <v>2022/03</v>
      </c>
      <c r="F7369">
        <v>6859571.5992205301</v>
      </c>
      <c r="G7369">
        <v>0.14699214702284424</v>
      </c>
      <c r="H7369" t="s">
        <v>128</v>
      </c>
      <c r="I7369">
        <v>2022</v>
      </c>
      <c r="J7369" t="s">
        <v>836</v>
      </c>
      <c r="K7369">
        <v>5312041.6380029833</v>
      </c>
      <c r="L7369">
        <v>0.77439845348455927</v>
      </c>
      <c r="M7369" t="s">
        <v>15</v>
      </c>
    </row>
    <row r="7370" spans="1:13" x14ac:dyDescent="0.3">
      <c r="A7370">
        <v>62</v>
      </c>
      <c r="B7370" t="s">
        <v>833</v>
      </c>
      <c r="C7370" s="1">
        <v>44593</v>
      </c>
      <c r="D7370" t="s">
        <v>62</v>
      </c>
      <c r="E7370" t="str">
        <f t="shared" si="115"/>
        <v>2022/02</v>
      </c>
      <c r="F7370">
        <v>5921873.3534166804</v>
      </c>
      <c r="G7370">
        <v>5.1981082369989613E-2</v>
      </c>
      <c r="H7370" t="s">
        <v>128</v>
      </c>
      <c r="I7370">
        <v>2022</v>
      </c>
      <c r="J7370" t="s">
        <v>836</v>
      </c>
      <c r="K7370">
        <v>5312041.6380029833</v>
      </c>
      <c r="L7370">
        <v>0.89702047324908618</v>
      </c>
      <c r="M7370" t="s">
        <v>33</v>
      </c>
    </row>
    <row r="7371" spans="1:13" x14ac:dyDescent="0.3">
      <c r="A7371">
        <v>62</v>
      </c>
      <c r="B7371" t="s">
        <v>833</v>
      </c>
      <c r="C7371" s="1">
        <v>44562</v>
      </c>
      <c r="D7371" t="s">
        <v>63</v>
      </c>
      <c r="E7371" t="str">
        <f t="shared" si="115"/>
        <v>2022/01</v>
      </c>
      <c r="F7371">
        <v>5621911.6724251602</v>
      </c>
      <c r="G7371">
        <v>-0.10339915487011561</v>
      </c>
      <c r="H7371" t="s">
        <v>128</v>
      </c>
      <c r="I7371">
        <v>2022</v>
      </c>
      <c r="J7371" t="s">
        <v>836</v>
      </c>
      <c r="K7371">
        <v>5312041.6380029833</v>
      </c>
      <c r="L7371">
        <v>0.94488173196636038</v>
      </c>
      <c r="M7371" t="s">
        <v>33</v>
      </c>
    </row>
    <row r="7372" spans="1:13" x14ac:dyDescent="0.3">
      <c r="A7372">
        <v>62</v>
      </c>
      <c r="B7372" t="s">
        <v>833</v>
      </c>
      <c r="C7372" s="1">
        <v>44531</v>
      </c>
      <c r="D7372" t="s">
        <v>64</v>
      </c>
      <c r="E7372" t="str">
        <f t="shared" si="115"/>
        <v>2021/12</v>
      </c>
      <c r="F7372">
        <v>6234328.7575779799</v>
      </c>
      <c r="G7372">
        <v>3.3192381788874584E-2</v>
      </c>
      <c r="H7372" t="s">
        <v>128</v>
      </c>
      <c r="I7372">
        <v>2021</v>
      </c>
      <c r="J7372" t="s">
        <v>837</v>
      </c>
      <c r="K7372">
        <v>5736151.8306112904</v>
      </c>
      <c r="L7372">
        <v>0.92009132878000011</v>
      </c>
      <c r="M7372" t="s">
        <v>33</v>
      </c>
    </row>
    <row r="7373" spans="1:13" x14ac:dyDescent="0.3">
      <c r="A7373">
        <v>62</v>
      </c>
      <c r="B7373" t="s">
        <v>833</v>
      </c>
      <c r="C7373" s="1">
        <v>44501</v>
      </c>
      <c r="D7373" t="s">
        <v>66</v>
      </c>
      <c r="E7373" t="str">
        <f t="shared" si="115"/>
        <v>2021/11</v>
      </c>
      <c r="F7373">
        <v>6030793.1397296702</v>
      </c>
      <c r="G7373">
        <v>-1.5390067075918865E-2</v>
      </c>
      <c r="H7373" t="s">
        <v>128</v>
      </c>
      <c r="I7373">
        <v>2021</v>
      </c>
      <c r="J7373" t="s">
        <v>837</v>
      </c>
      <c r="K7373">
        <v>5736151.8306112904</v>
      </c>
      <c r="L7373">
        <v>0.951143854167814</v>
      </c>
      <c r="M7373" t="s">
        <v>33</v>
      </c>
    </row>
    <row r="7374" spans="1:13" x14ac:dyDescent="0.3">
      <c r="A7374">
        <v>62</v>
      </c>
      <c r="B7374" t="s">
        <v>833</v>
      </c>
      <c r="C7374" s="1">
        <v>44470</v>
      </c>
      <c r="D7374" t="s">
        <v>67</v>
      </c>
      <c r="E7374" t="str">
        <f t="shared" si="115"/>
        <v>2021/10</v>
      </c>
      <c r="F7374">
        <v>6124325.3379563997</v>
      </c>
      <c r="G7374">
        <v>-0.16686404111054343</v>
      </c>
      <c r="H7374" t="s">
        <v>128</v>
      </c>
      <c r="I7374">
        <v>2021</v>
      </c>
      <c r="J7374" t="s">
        <v>837</v>
      </c>
      <c r="K7374">
        <v>5736151.8306112904</v>
      </c>
      <c r="L7374">
        <v>0.93661775200945852</v>
      </c>
      <c r="M7374" t="s">
        <v>33</v>
      </c>
    </row>
    <row r="7375" spans="1:13" x14ac:dyDescent="0.3">
      <c r="A7375">
        <v>62</v>
      </c>
      <c r="B7375" t="s">
        <v>833</v>
      </c>
      <c r="C7375" s="1">
        <v>44440</v>
      </c>
      <c r="D7375" t="s">
        <v>68</v>
      </c>
      <c r="E7375" t="str">
        <f t="shared" si="115"/>
        <v>2021/09</v>
      </c>
      <c r="F7375">
        <v>7236463.6618176</v>
      </c>
      <c r="G7375">
        <v>-7.5441290389124338E-2</v>
      </c>
      <c r="H7375" t="s">
        <v>128</v>
      </c>
      <c r="I7375">
        <v>2021</v>
      </c>
      <c r="J7375" t="s">
        <v>837</v>
      </c>
      <c r="K7375">
        <v>5736151.8306112904</v>
      </c>
      <c r="L7375">
        <v>0.79267334138323131</v>
      </c>
      <c r="M7375" t="s">
        <v>33</v>
      </c>
    </row>
    <row r="7376" spans="1:13" x14ac:dyDescent="0.3">
      <c r="A7376">
        <v>62</v>
      </c>
      <c r="B7376" t="s">
        <v>833</v>
      </c>
      <c r="C7376" s="1">
        <v>44409</v>
      </c>
      <c r="D7376" t="s">
        <v>69</v>
      </c>
      <c r="E7376" t="str">
        <f t="shared" si="115"/>
        <v>2021/08</v>
      </c>
      <c r="F7376">
        <v>7803512.3448195904</v>
      </c>
      <c r="G7376">
        <v>-0.12386237555881993</v>
      </c>
      <c r="H7376" t="s">
        <v>128</v>
      </c>
      <c r="I7376">
        <v>2021</v>
      </c>
      <c r="J7376" t="s">
        <v>837</v>
      </c>
      <c r="K7376">
        <v>5736151.8306112904</v>
      </c>
      <c r="L7376">
        <v>0.73507307698683533</v>
      </c>
      <c r="M7376" t="s">
        <v>33</v>
      </c>
    </row>
    <row r="7377" spans="1:13" x14ac:dyDescent="0.3">
      <c r="A7377">
        <v>62</v>
      </c>
      <c r="B7377" t="s">
        <v>833</v>
      </c>
      <c r="C7377" s="1">
        <v>44378</v>
      </c>
      <c r="D7377" t="s">
        <v>70</v>
      </c>
      <c r="E7377" t="str">
        <f t="shared" si="115"/>
        <v>2021/07</v>
      </c>
      <c r="F7377">
        <v>8832484.1745254006</v>
      </c>
      <c r="G7377">
        <v>4.6377622865451398E-2</v>
      </c>
      <c r="H7377" t="s">
        <v>128</v>
      </c>
      <c r="I7377">
        <v>2021</v>
      </c>
      <c r="J7377" t="s">
        <v>837</v>
      </c>
      <c r="K7377">
        <v>5736151.8306112904</v>
      </c>
      <c r="L7377">
        <v>0.6494381101927662</v>
      </c>
      <c r="M7377" t="s">
        <v>15</v>
      </c>
    </row>
    <row r="7378" spans="1:13" x14ac:dyDescent="0.3">
      <c r="A7378">
        <v>62</v>
      </c>
      <c r="B7378" t="s">
        <v>833</v>
      </c>
      <c r="C7378" s="1">
        <v>44348</v>
      </c>
      <c r="D7378" t="s">
        <v>71</v>
      </c>
      <c r="E7378" t="str">
        <f t="shared" si="115"/>
        <v>2021/06</v>
      </c>
      <c r="F7378">
        <v>8432208.2211385891</v>
      </c>
      <c r="G7378">
        <v>1.4321805194294223E-2</v>
      </c>
      <c r="H7378" t="s">
        <v>128</v>
      </c>
      <c r="I7378">
        <v>2021</v>
      </c>
      <c r="J7378" t="s">
        <v>837</v>
      </c>
      <c r="K7378">
        <v>5736151.8306112904</v>
      </c>
      <c r="L7378">
        <v>0.68026686250837698</v>
      </c>
      <c r="M7378" t="s">
        <v>15</v>
      </c>
    </row>
    <row r="7379" spans="1:13" x14ac:dyDescent="0.3">
      <c r="A7379">
        <v>62</v>
      </c>
      <c r="B7379" t="s">
        <v>833</v>
      </c>
      <c r="C7379" s="1">
        <v>44317</v>
      </c>
      <c r="D7379" t="s">
        <v>72</v>
      </c>
      <c r="E7379" t="str">
        <f t="shared" si="115"/>
        <v>2021/05</v>
      </c>
      <c r="F7379">
        <v>8312304.4463790702</v>
      </c>
      <c r="G7379">
        <v>-1.4318345955229629E-2</v>
      </c>
      <c r="H7379" t="s">
        <v>128</v>
      </c>
      <c r="I7379">
        <v>2021</v>
      </c>
      <c r="J7379" t="s">
        <v>837</v>
      </c>
      <c r="K7379">
        <v>5736151.8306112904</v>
      </c>
      <c r="L7379">
        <v>0.69007961241241833</v>
      </c>
      <c r="M7379" t="s">
        <v>15</v>
      </c>
    </row>
    <row r="7380" spans="1:13" x14ac:dyDescent="0.3">
      <c r="A7380">
        <v>62</v>
      </c>
      <c r="B7380" t="s">
        <v>833</v>
      </c>
      <c r="C7380" s="1">
        <v>44287</v>
      </c>
      <c r="D7380" t="s">
        <v>73</v>
      </c>
      <c r="E7380" t="str">
        <f t="shared" si="115"/>
        <v>2021/04</v>
      </c>
      <c r="F7380">
        <v>8432179.0521649607</v>
      </c>
      <c r="G7380">
        <v>7.6272002144985696E-2</v>
      </c>
      <c r="H7380" t="s">
        <v>128</v>
      </c>
      <c r="I7380">
        <v>2021</v>
      </c>
      <c r="J7380" t="s">
        <v>837</v>
      </c>
      <c r="K7380">
        <v>5736151.8306112904</v>
      </c>
      <c r="L7380">
        <v>0.68026921571815224</v>
      </c>
      <c r="M7380" t="s">
        <v>15</v>
      </c>
    </row>
    <row r="7381" spans="1:13" x14ac:dyDescent="0.3">
      <c r="A7381">
        <v>62</v>
      </c>
      <c r="B7381" t="s">
        <v>833</v>
      </c>
      <c r="C7381" s="1">
        <v>44256</v>
      </c>
      <c r="D7381" t="s">
        <v>74</v>
      </c>
      <c r="E7381" t="str">
        <f t="shared" si="115"/>
        <v>2021/03</v>
      </c>
      <c r="F7381">
        <v>7812954.7726525897</v>
      </c>
      <c r="G7381">
        <v>2.70650728566986E-2</v>
      </c>
      <c r="H7381" t="s">
        <v>128</v>
      </c>
      <c r="I7381">
        <v>2021</v>
      </c>
      <c r="J7381" t="s">
        <v>837</v>
      </c>
      <c r="K7381">
        <v>5736151.8306112904</v>
      </c>
      <c r="L7381">
        <v>0.73418469676662412</v>
      </c>
      <c r="M7381" t="s">
        <v>15</v>
      </c>
    </row>
    <row r="7382" spans="1:13" x14ac:dyDescent="0.3">
      <c r="A7382">
        <v>62</v>
      </c>
      <c r="B7382" t="s">
        <v>833</v>
      </c>
      <c r="C7382" s="1">
        <v>44228</v>
      </c>
      <c r="D7382" t="s">
        <v>75</v>
      </c>
      <c r="E7382" t="str">
        <f t="shared" si="115"/>
        <v>2021/02</v>
      </c>
      <c r="F7382">
        <v>7604332.5057426495</v>
      </c>
      <c r="G7382">
        <v>-7.8777971023154675E-2</v>
      </c>
      <c r="H7382" t="s">
        <v>128</v>
      </c>
      <c r="I7382">
        <v>2021</v>
      </c>
      <c r="J7382" t="s">
        <v>837</v>
      </c>
      <c r="K7382">
        <v>5736151.8306112904</v>
      </c>
      <c r="L7382">
        <v>0.75432680334262814</v>
      </c>
      <c r="M7382" t="s">
        <v>15</v>
      </c>
    </row>
    <row r="7383" spans="1:13" x14ac:dyDescent="0.3">
      <c r="A7383">
        <v>62</v>
      </c>
      <c r="B7383" t="s">
        <v>833</v>
      </c>
      <c r="C7383" s="1">
        <v>44197</v>
      </c>
      <c r="D7383" t="s">
        <v>76</v>
      </c>
      <c r="E7383" t="str">
        <f t="shared" si="115"/>
        <v>2021/01</v>
      </c>
      <c r="F7383">
        <v>8227614.5325251296</v>
      </c>
      <c r="G7383">
        <v>0.17917168731783598</v>
      </c>
      <c r="H7383" t="s">
        <v>128</v>
      </c>
      <c r="I7383">
        <v>2021</v>
      </c>
      <c r="J7383" t="s">
        <v>837</v>
      </c>
      <c r="K7383">
        <v>5736151.8306112904</v>
      </c>
      <c r="L7383">
        <v>0.69718285998150831</v>
      </c>
      <c r="M7383" t="s">
        <v>15</v>
      </c>
    </row>
    <row r="7384" spans="1:13" x14ac:dyDescent="0.3">
      <c r="A7384">
        <v>62</v>
      </c>
      <c r="B7384" t="s">
        <v>833</v>
      </c>
      <c r="C7384" s="1">
        <v>44166</v>
      </c>
      <c r="D7384" t="s">
        <v>77</v>
      </c>
      <c r="E7384" t="str">
        <f t="shared" si="115"/>
        <v>2020/12</v>
      </c>
      <c r="F7384">
        <v>6877976.0859674504</v>
      </c>
      <c r="G7384">
        <v>5.0543820736177421E-2</v>
      </c>
      <c r="H7384" t="s">
        <v>128</v>
      </c>
      <c r="I7384">
        <v>2020</v>
      </c>
      <c r="J7384" t="s">
        <v>838</v>
      </c>
      <c r="K7384">
        <v>5535537.1775770588</v>
      </c>
      <c r="L7384">
        <v>0.80482064903812978</v>
      </c>
      <c r="M7384" t="s">
        <v>33</v>
      </c>
    </row>
    <row r="7385" spans="1:13" x14ac:dyDescent="0.3">
      <c r="A7385">
        <v>62</v>
      </c>
      <c r="B7385" t="s">
        <v>833</v>
      </c>
      <c r="C7385" s="1">
        <v>44136</v>
      </c>
      <c r="D7385" t="s">
        <v>79</v>
      </c>
      <c r="E7385" t="str">
        <f t="shared" si="115"/>
        <v>2020/11</v>
      </c>
      <c r="F7385">
        <v>6538976.2360170102</v>
      </c>
      <c r="G7385">
        <v>0.23810609672779454</v>
      </c>
      <c r="H7385" t="s">
        <v>128</v>
      </c>
      <c r="I7385">
        <v>2020</v>
      </c>
      <c r="J7385" t="s">
        <v>838</v>
      </c>
      <c r="K7385">
        <v>5535537.1775770588</v>
      </c>
      <c r="L7385">
        <v>0.84654492963088646</v>
      </c>
      <c r="M7385" t="s">
        <v>33</v>
      </c>
    </row>
    <row r="7386" spans="1:13" x14ac:dyDescent="0.3">
      <c r="A7386">
        <v>62</v>
      </c>
      <c r="B7386" t="s">
        <v>833</v>
      </c>
      <c r="C7386" s="1">
        <v>44105</v>
      </c>
      <c r="D7386" t="s">
        <v>80</v>
      </c>
      <c r="E7386" t="str">
        <f t="shared" si="115"/>
        <v>2020/10</v>
      </c>
      <c r="F7386">
        <v>5153491.8685966404</v>
      </c>
      <c r="G7386">
        <v>-7.4051985628916364E-2</v>
      </c>
      <c r="H7386" t="s">
        <v>128</v>
      </c>
      <c r="I7386">
        <v>2020</v>
      </c>
      <c r="J7386" t="s">
        <v>838</v>
      </c>
      <c r="K7386">
        <v>5535537.1775770588</v>
      </c>
      <c r="L7386">
        <v>1.0741332903440584</v>
      </c>
      <c r="M7386" t="s">
        <v>33</v>
      </c>
    </row>
    <row r="7387" spans="1:13" x14ac:dyDescent="0.3">
      <c r="A7387">
        <v>62</v>
      </c>
      <c r="B7387" t="s">
        <v>833</v>
      </c>
      <c r="C7387" s="1">
        <v>44075</v>
      </c>
      <c r="D7387" t="s">
        <v>81</v>
      </c>
      <c r="E7387" t="str">
        <f t="shared" si="115"/>
        <v>2020/09</v>
      </c>
      <c r="F7387">
        <v>5549603.6083093202</v>
      </c>
      <c r="G7387">
        <v>-1.8394593385894976E-2</v>
      </c>
      <c r="H7387" t="s">
        <v>128</v>
      </c>
      <c r="I7387">
        <v>2020</v>
      </c>
      <c r="J7387" t="s">
        <v>838</v>
      </c>
      <c r="K7387">
        <v>5535537.1775770588</v>
      </c>
      <c r="L7387">
        <v>0.99746532694493717</v>
      </c>
      <c r="M7387" t="s">
        <v>33</v>
      </c>
    </row>
    <row r="7388" spans="1:13" x14ac:dyDescent="0.3">
      <c r="A7388">
        <v>62</v>
      </c>
      <c r="B7388" t="s">
        <v>833</v>
      </c>
      <c r="C7388" s="1">
        <v>44044</v>
      </c>
      <c r="D7388" t="s">
        <v>82</v>
      </c>
      <c r="E7388" t="str">
        <f t="shared" si="115"/>
        <v>2020/08</v>
      </c>
      <c r="F7388">
        <v>5652630.9784061601</v>
      </c>
      <c r="G7388">
        <v>5.2311364145935922E-2</v>
      </c>
      <c r="H7388" t="s">
        <v>128</v>
      </c>
      <c r="I7388">
        <v>2020</v>
      </c>
      <c r="J7388" t="s">
        <v>838</v>
      </c>
      <c r="K7388">
        <v>5535537.1775770588</v>
      </c>
      <c r="L7388">
        <v>0.97928507958923627</v>
      </c>
      <c r="M7388" t="s">
        <v>33</v>
      </c>
    </row>
    <row r="7389" spans="1:13" x14ac:dyDescent="0.3">
      <c r="A7389">
        <v>62</v>
      </c>
      <c r="B7389" t="s">
        <v>833</v>
      </c>
      <c r="C7389" s="1">
        <v>44013</v>
      </c>
      <c r="D7389" t="s">
        <v>83</v>
      </c>
      <c r="E7389" t="str">
        <f t="shared" si="115"/>
        <v>2020/07</v>
      </c>
      <c r="F7389">
        <v>5364535.1774309902</v>
      </c>
      <c r="G7389">
        <v>-8.0467766429257029E-2</v>
      </c>
      <c r="H7389" t="s">
        <v>128</v>
      </c>
      <c r="I7389">
        <v>2020</v>
      </c>
      <c r="J7389" t="s">
        <v>838</v>
      </c>
      <c r="K7389">
        <v>5535537.1775770588</v>
      </c>
      <c r="L7389">
        <v>1.0318763871407699</v>
      </c>
      <c r="M7389" t="s">
        <v>33</v>
      </c>
    </row>
    <row r="7390" spans="1:13" x14ac:dyDescent="0.3">
      <c r="A7390">
        <v>62</v>
      </c>
      <c r="B7390" t="s">
        <v>833</v>
      </c>
      <c r="C7390" s="1">
        <v>43983</v>
      </c>
      <c r="D7390" t="s">
        <v>84</v>
      </c>
      <c r="E7390" t="str">
        <f t="shared" si="115"/>
        <v>2020/06</v>
      </c>
      <c r="F7390">
        <v>5814050.5634962302</v>
      </c>
      <c r="G7390">
        <v>0.21717632915887444</v>
      </c>
      <c r="H7390" t="s">
        <v>128</v>
      </c>
      <c r="I7390">
        <v>2020</v>
      </c>
      <c r="J7390" t="s">
        <v>838</v>
      </c>
      <c r="K7390">
        <v>5535537.1775770588</v>
      </c>
      <c r="L7390">
        <v>0.9520964974629168</v>
      </c>
      <c r="M7390" t="s">
        <v>33</v>
      </c>
    </row>
    <row r="7391" spans="1:13" x14ac:dyDescent="0.3">
      <c r="A7391">
        <v>62</v>
      </c>
      <c r="B7391" t="s">
        <v>833</v>
      </c>
      <c r="C7391" s="1">
        <v>43952</v>
      </c>
      <c r="D7391" t="s">
        <v>85</v>
      </c>
      <c r="E7391" t="str">
        <f t="shared" si="115"/>
        <v>2020/05</v>
      </c>
      <c r="F7391">
        <v>4679078.4109070804</v>
      </c>
      <c r="G7391">
        <v>7.7989510167528649E-3</v>
      </c>
      <c r="H7391" t="s">
        <v>128</v>
      </c>
      <c r="I7391">
        <v>2020</v>
      </c>
      <c r="J7391" t="s">
        <v>838</v>
      </c>
      <c r="K7391">
        <v>5535537.1775770588</v>
      </c>
      <c r="L7391">
        <v>1.1830400543563335</v>
      </c>
      <c r="M7391" t="s">
        <v>33</v>
      </c>
    </row>
    <row r="7392" spans="1:13" x14ac:dyDescent="0.3">
      <c r="A7392">
        <v>62</v>
      </c>
      <c r="B7392" t="s">
        <v>833</v>
      </c>
      <c r="C7392" s="1">
        <v>43922</v>
      </c>
      <c r="D7392" t="s">
        <v>86</v>
      </c>
      <c r="E7392" t="str">
        <f t="shared" si="115"/>
        <v>2020/04</v>
      </c>
      <c r="F7392">
        <v>4642728.4376519201</v>
      </c>
      <c r="G7392">
        <v>-0.18384270722703444</v>
      </c>
      <c r="H7392" t="s">
        <v>128</v>
      </c>
      <c r="I7392">
        <v>2020</v>
      </c>
      <c r="J7392" t="s">
        <v>838</v>
      </c>
      <c r="K7392">
        <v>5535537.1775770588</v>
      </c>
      <c r="L7392">
        <v>1.1923025979044082</v>
      </c>
      <c r="M7392" t="s">
        <v>33</v>
      </c>
    </row>
    <row r="7393" spans="1:13" x14ac:dyDescent="0.3">
      <c r="A7393">
        <v>62</v>
      </c>
      <c r="B7393" t="s">
        <v>833</v>
      </c>
      <c r="C7393" s="1">
        <v>43891</v>
      </c>
      <c r="D7393" t="s">
        <v>87</v>
      </c>
      <c r="E7393" t="str">
        <f t="shared" si="115"/>
        <v>2020/03</v>
      </c>
      <c r="F7393">
        <v>5579755.3201819696</v>
      </c>
      <c r="G7393">
        <v>-3.0031921313204063E-2</v>
      </c>
      <c r="H7393" t="s">
        <v>128</v>
      </c>
      <c r="I7393">
        <v>2020</v>
      </c>
      <c r="J7393" t="s">
        <v>838</v>
      </c>
      <c r="K7393">
        <v>5535537.1775770588</v>
      </c>
      <c r="L7393">
        <v>0.99207525418812292</v>
      </c>
      <c r="M7393" t="s">
        <v>33</v>
      </c>
    </row>
    <row r="7394" spans="1:13" x14ac:dyDescent="0.3">
      <c r="A7394">
        <v>62</v>
      </c>
      <c r="B7394" t="s">
        <v>833</v>
      </c>
      <c r="C7394" s="1">
        <v>43862</v>
      </c>
      <c r="D7394" t="s">
        <v>88</v>
      </c>
      <c r="E7394" t="str">
        <f t="shared" si="115"/>
        <v>2020/02</v>
      </c>
      <c r="F7394">
        <v>5749867.7084313296</v>
      </c>
      <c r="G7394">
        <v>-3.240152492480812E-2</v>
      </c>
      <c r="H7394" t="s">
        <v>128</v>
      </c>
      <c r="I7394">
        <v>2020</v>
      </c>
      <c r="J7394" t="s">
        <v>838</v>
      </c>
      <c r="K7394">
        <v>5535537.1775770588</v>
      </c>
      <c r="L7394">
        <v>0.96272426745749529</v>
      </c>
      <c r="M7394" t="s">
        <v>33</v>
      </c>
    </row>
    <row r="7395" spans="1:13" x14ac:dyDescent="0.3">
      <c r="A7395">
        <v>62</v>
      </c>
      <c r="B7395" t="s">
        <v>833</v>
      </c>
      <c r="C7395" s="1">
        <v>43831</v>
      </c>
      <c r="D7395" t="s">
        <v>89</v>
      </c>
      <c r="E7395" t="str">
        <f t="shared" si="115"/>
        <v>2020/01</v>
      </c>
      <c r="F7395">
        <v>5939223.3296413803</v>
      </c>
      <c r="G7395">
        <v>-9.5914055030770731E-2</v>
      </c>
      <c r="H7395" t="s">
        <v>128</v>
      </c>
      <c r="I7395">
        <v>2020</v>
      </c>
      <c r="J7395" t="s">
        <v>838</v>
      </c>
      <c r="K7395">
        <v>5535537.1775770588</v>
      </c>
      <c r="L7395">
        <v>0.93203048114900622</v>
      </c>
      <c r="M7395" t="s">
        <v>33</v>
      </c>
    </row>
    <row r="7396" spans="1:13" x14ac:dyDescent="0.3">
      <c r="A7396">
        <v>62</v>
      </c>
      <c r="B7396" t="s">
        <v>833</v>
      </c>
      <c r="C7396" s="1">
        <v>43800</v>
      </c>
      <c r="D7396" t="s">
        <v>90</v>
      </c>
      <c r="E7396" t="str">
        <f t="shared" si="115"/>
        <v>2019/12</v>
      </c>
      <c r="F7396">
        <v>6537092.0588674704</v>
      </c>
      <c r="G7396">
        <v>-1.4938204460373635E-2</v>
      </c>
      <c r="H7396" t="s">
        <v>128</v>
      </c>
      <c r="I7396">
        <v>2019</v>
      </c>
      <c r="J7396" t="s">
        <v>839</v>
      </c>
      <c r="K7396">
        <v>5659664.5765072703</v>
      </c>
      <c r="L7396">
        <v>0.86577709561700567</v>
      </c>
      <c r="M7396" t="s">
        <v>33</v>
      </c>
    </row>
    <row r="7397" spans="1:13" x14ac:dyDescent="0.3">
      <c r="A7397">
        <v>62</v>
      </c>
      <c r="B7397" t="s">
        <v>833</v>
      </c>
      <c r="C7397" s="1">
        <v>43770</v>
      </c>
      <c r="D7397" t="s">
        <v>92</v>
      </c>
      <c r="E7397" t="str">
        <f t="shared" si="115"/>
        <v>2019/11</v>
      </c>
      <c r="F7397">
        <v>6635477.4979697</v>
      </c>
      <c r="G7397">
        <v>-5.3574328991487813E-2</v>
      </c>
      <c r="H7397" t="s">
        <v>128</v>
      </c>
      <c r="I7397">
        <v>2019</v>
      </c>
      <c r="J7397" t="s">
        <v>839</v>
      </c>
      <c r="K7397">
        <v>5659664.5765072703</v>
      </c>
      <c r="L7397">
        <v>0.85294006018994029</v>
      </c>
      <c r="M7397" t="s">
        <v>33</v>
      </c>
    </row>
    <row r="7398" spans="1:13" x14ac:dyDescent="0.3">
      <c r="A7398">
        <v>62</v>
      </c>
      <c r="B7398" t="s">
        <v>833</v>
      </c>
      <c r="C7398" s="1">
        <v>43739</v>
      </c>
      <c r="D7398" t="s">
        <v>93</v>
      </c>
      <c r="E7398" t="str">
        <f t="shared" si="115"/>
        <v>2019/10</v>
      </c>
      <c r="F7398">
        <v>7000663.7131350497</v>
      </c>
      <c r="G7398">
        <v>-7.8604898404416895E-2</v>
      </c>
      <c r="H7398" t="s">
        <v>128</v>
      </c>
      <c r="I7398">
        <v>2019</v>
      </c>
      <c r="J7398" t="s">
        <v>839</v>
      </c>
      <c r="K7398">
        <v>5659664.5765072703</v>
      </c>
      <c r="L7398">
        <v>0.80844685710131747</v>
      </c>
      <c r="M7398" t="s">
        <v>33</v>
      </c>
    </row>
    <row r="7399" spans="1:13" x14ac:dyDescent="0.3">
      <c r="A7399">
        <v>62</v>
      </c>
      <c r="B7399" t="s">
        <v>833</v>
      </c>
      <c r="C7399" s="1">
        <v>43709</v>
      </c>
      <c r="D7399" t="s">
        <v>94</v>
      </c>
      <c r="E7399" t="str">
        <f t="shared" si="115"/>
        <v>2019/09</v>
      </c>
      <c r="F7399">
        <v>7573155.7706043804</v>
      </c>
      <c r="G7399">
        <v>-0.11911663039015008</v>
      </c>
      <c r="H7399" t="s">
        <v>128</v>
      </c>
      <c r="I7399">
        <v>2019</v>
      </c>
      <c r="J7399" t="s">
        <v>839</v>
      </c>
      <c r="K7399">
        <v>5659664.5765072703</v>
      </c>
      <c r="L7399">
        <v>0.74733238664858437</v>
      </c>
      <c r="M7399" t="s">
        <v>33</v>
      </c>
    </row>
    <row r="7400" spans="1:13" x14ac:dyDescent="0.3">
      <c r="A7400">
        <v>62</v>
      </c>
      <c r="B7400" t="s">
        <v>833</v>
      </c>
      <c r="C7400" s="1">
        <v>43678</v>
      </c>
      <c r="D7400" t="s">
        <v>95</v>
      </c>
      <c r="E7400" t="str">
        <f t="shared" si="115"/>
        <v>2019/08</v>
      </c>
      <c r="F7400">
        <v>8531169.7821597606</v>
      </c>
      <c r="G7400">
        <v>-4.6450001536792462E-2</v>
      </c>
      <c r="H7400" t="s">
        <v>128</v>
      </c>
      <c r="I7400">
        <v>2019</v>
      </c>
      <c r="J7400" t="s">
        <v>839</v>
      </c>
      <c r="K7400">
        <v>5659664.5765072703</v>
      </c>
      <c r="L7400">
        <v>0.66341014433245327</v>
      </c>
      <c r="M7400" t="s">
        <v>15</v>
      </c>
    </row>
    <row r="7401" spans="1:13" x14ac:dyDescent="0.3">
      <c r="A7401">
        <v>62</v>
      </c>
      <c r="B7401" t="s">
        <v>833</v>
      </c>
      <c r="C7401" s="1">
        <v>43647</v>
      </c>
      <c r="D7401" t="s">
        <v>96</v>
      </c>
      <c r="E7401" t="str">
        <f t="shared" si="115"/>
        <v>2019/07</v>
      </c>
      <c r="F7401">
        <v>8936790.2390496396</v>
      </c>
      <c r="G7401">
        <v>6.1725637901543166E-2</v>
      </c>
      <c r="H7401" t="s">
        <v>128</v>
      </c>
      <c r="I7401">
        <v>2019</v>
      </c>
      <c r="J7401" t="s">
        <v>839</v>
      </c>
      <c r="K7401">
        <v>5659664.5765072703</v>
      </c>
      <c r="L7401">
        <v>0.63329947611136206</v>
      </c>
      <c r="M7401" t="s">
        <v>15</v>
      </c>
    </row>
    <row r="7402" spans="1:13" x14ac:dyDescent="0.3">
      <c r="A7402">
        <v>62</v>
      </c>
      <c r="B7402" t="s">
        <v>833</v>
      </c>
      <c r="C7402" s="1">
        <v>43617</v>
      </c>
      <c r="D7402" t="s">
        <v>97</v>
      </c>
      <c r="E7402" t="str">
        <f t="shared" si="115"/>
        <v>2019/06</v>
      </c>
      <c r="F7402">
        <v>8401841.0390692502</v>
      </c>
      <c r="G7402">
        <v>4.0362737193860264E-2</v>
      </c>
      <c r="H7402" t="s">
        <v>128</v>
      </c>
      <c r="I7402">
        <v>2019</v>
      </c>
      <c r="J7402" t="s">
        <v>839</v>
      </c>
      <c r="K7402">
        <v>5659664.5765072703</v>
      </c>
      <c r="L7402">
        <v>0.67362195383004342</v>
      </c>
      <c r="M7402" t="s">
        <v>15</v>
      </c>
    </row>
    <row r="7403" spans="1:13" x14ac:dyDescent="0.3">
      <c r="A7403">
        <v>62</v>
      </c>
      <c r="B7403" t="s">
        <v>833</v>
      </c>
      <c r="C7403" s="1">
        <v>43586</v>
      </c>
      <c r="D7403" t="s">
        <v>98</v>
      </c>
      <c r="E7403" t="str">
        <f t="shared" si="115"/>
        <v>2019/05</v>
      </c>
      <c r="F7403">
        <v>8069472.5110119199</v>
      </c>
      <c r="G7403">
        <v>-5.342916639629678E-2</v>
      </c>
      <c r="H7403" t="s">
        <v>128</v>
      </c>
      <c r="I7403">
        <v>2019</v>
      </c>
      <c r="J7403" t="s">
        <v>839</v>
      </c>
      <c r="K7403">
        <v>5659664.5765072703</v>
      </c>
      <c r="L7403">
        <v>0.70136735316761645</v>
      </c>
      <c r="M7403" t="s">
        <v>15</v>
      </c>
    </row>
    <row r="7404" spans="1:13" x14ac:dyDescent="0.3">
      <c r="A7404">
        <v>62</v>
      </c>
      <c r="B7404" t="s">
        <v>833</v>
      </c>
      <c r="C7404" s="1">
        <v>43556</v>
      </c>
      <c r="D7404" t="s">
        <v>99</v>
      </c>
      <c r="E7404" t="str">
        <f t="shared" si="115"/>
        <v>2019/04</v>
      </c>
      <c r="F7404">
        <v>8512343.4640494697</v>
      </c>
      <c r="G7404">
        <v>-7.1985933666038364E-3</v>
      </c>
      <c r="H7404" t="s">
        <v>128</v>
      </c>
      <c r="I7404">
        <v>2019</v>
      </c>
      <c r="J7404" t="s">
        <v>839</v>
      </c>
      <c r="K7404">
        <v>5659664.5765072703</v>
      </c>
      <c r="L7404">
        <v>0.66487737488624188</v>
      </c>
      <c r="M7404" t="s">
        <v>15</v>
      </c>
    </row>
    <row r="7405" spans="1:13" x14ac:dyDescent="0.3">
      <c r="A7405">
        <v>62</v>
      </c>
      <c r="B7405" t="s">
        <v>833</v>
      </c>
      <c r="C7405" s="1">
        <v>43525</v>
      </c>
      <c r="D7405" t="s">
        <v>100</v>
      </c>
      <c r="E7405" t="str">
        <f t="shared" si="115"/>
        <v>2019/03</v>
      </c>
      <c r="F7405">
        <v>8573841.4471634198</v>
      </c>
      <c r="G7405">
        <v>-1.1648465531462796E-2</v>
      </c>
      <c r="H7405" t="s">
        <v>128</v>
      </c>
      <c r="I7405">
        <v>2019</v>
      </c>
      <c r="J7405" t="s">
        <v>839</v>
      </c>
      <c r="K7405">
        <v>5659664.5765072703</v>
      </c>
      <c r="L7405">
        <v>0.66010837865210592</v>
      </c>
      <c r="M7405" t="s">
        <v>15</v>
      </c>
    </row>
    <row r="7406" spans="1:13" x14ac:dyDescent="0.3">
      <c r="A7406">
        <v>62</v>
      </c>
      <c r="B7406" t="s">
        <v>833</v>
      </c>
      <c r="C7406" s="1">
        <v>43497</v>
      </c>
      <c r="D7406" t="s">
        <v>101</v>
      </c>
      <c r="E7406" t="str">
        <f t="shared" si="115"/>
        <v>2019/02</v>
      </c>
      <c r="F7406">
        <v>8674297.4872160293</v>
      </c>
      <c r="G7406">
        <v>-6.8515800946194721E-2</v>
      </c>
      <c r="H7406" t="s">
        <v>128</v>
      </c>
      <c r="I7406">
        <v>2019</v>
      </c>
      <c r="J7406" t="s">
        <v>839</v>
      </c>
      <c r="K7406">
        <v>5659664.5765072703</v>
      </c>
      <c r="L7406">
        <v>0.65246373955335835</v>
      </c>
      <c r="M7406" t="s">
        <v>15</v>
      </c>
    </row>
    <row r="7407" spans="1:13" x14ac:dyDescent="0.3">
      <c r="A7407">
        <v>62</v>
      </c>
      <c r="B7407" t="s">
        <v>833</v>
      </c>
      <c r="C7407" s="1">
        <v>43466</v>
      </c>
      <c r="D7407" t="s">
        <v>102</v>
      </c>
      <c r="E7407" t="str">
        <f t="shared" si="115"/>
        <v>2019/01</v>
      </c>
      <c r="F7407">
        <v>9289457.3811269701</v>
      </c>
      <c r="G7407">
        <v>-1.7080065729752876E-3</v>
      </c>
      <c r="H7407" t="s">
        <v>128</v>
      </c>
      <c r="I7407">
        <v>2019</v>
      </c>
      <c r="J7407" t="s">
        <v>839</v>
      </c>
      <c r="K7407">
        <v>5659664.5765072703</v>
      </c>
      <c r="L7407">
        <v>0.6092567460404944</v>
      </c>
      <c r="M7407" t="s">
        <v>15</v>
      </c>
    </row>
    <row r="7408" spans="1:13" x14ac:dyDescent="0.3">
      <c r="A7408">
        <v>62</v>
      </c>
      <c r="B7408" t="s">
        <v>833</v>
      </c>
      <c r="C7408" s="1">
        <v>43435</v>
      </c>
      <c r="D7408" t="s">
        <v>103</v>
      </c>
      <c r="E7408" t="str">
        <f t="shared" si="115"/>
        <v>2018/12</v>
      </c>
      <c r="F7408">
        <v>9305337.3931151908</v>
      </c>
      <c r="G7408">
        <v>-2.6284757872654732E-2</v>
      </c>
      <c r="H7408" t="s">
        <v>13</v>
      </c>
      <c r="I7408">
        <v>2018</v>
      </c>
      <c r="J7408" t="s">
        <v>840</v>
      </c>
      <c r="K7408">
        <v>5733487.9352895319</v>
      </c>
      <c r="L7408">
        <v>0.61615046215644054</v>
      </c>
      <c r="M7408" t="s">
        <v>15</v>
      </c>
    </row>
    <row r="7409" spans="1:13" x14ac:dyDescent="0.3">
      <c r="A7409">
        <v>62</v>
      </c>
      <c r="B7409" t="s">
        <v>833</v>
      </c>
      <c r="C7409" s="1">
        <v>43405</v>
      </c>
      <c r="D7409" t="s">
        <v>105</v>
      </c>
      <c r="E7409" t="str">
        <f t="shared" si="115"/>
        <v>2018/11</v>
      </c>
      <c r="F7409">
        <v>9553168.7586457003</v>
      </c>
      <c r="G7409">
        <v>6.9640215890999904E-2</v>
      </c>
      <c r="H7409" t="s">
        <v>13</v>
      </c>
      <c r="I7409">
        <v>2018</v>
      </c>
      <c r="J7409" t="s">
        <v>840</v>
      </c>
      <c r="K7409">
        <v>5733487.9352895319</v>
      </c>
      <c r="L7409">
        <v>0.60016608940365213</v>
      </c>
      <c r="M7409" t="s">
        <v>15</v>
      </c>
    </row>
    <row r="7410" spans="1:13" x14ac:dyDescent="0.3">
      <c r="A7410">
        <v>62</v>
      </c>
      <c r="B7410" t="s">
        <v>833</v>
      </c>
      <c r="C7410" s="1">
        <v>43374</v>
      </c>
      <c r="D7410" t="s">
        <v>106</v>
      </c>
      <c r="E7410" t="str">
        <f t="shared" si="115"/>
        <v>2018/10</v>
      </c>
      <c r="F7410">
        <v>8910520.7982256804</v>
      </c>
      <c r="G7410">
        <v>9.6165835638921254E-3</v>
      </c>
      <c r="H7410" t="s">
        <v>128</v>
      </c>
      <c r="I7410">
        <v>2018</v>
      </c>
      <c r="J7410" t="s">
        <v>840</v>
      </c>
      <c r="K7410">
        <v>5733487.9352895319</v>
      </c>
      <c r="L7410">
        <v>0.64345149572303573</v>
      </c>
      <c r="M7410" t="s">
        <v>15</v>
      </c>
    </row>
    <row r="7411" spans="1:13" x14ac:dyDescent="0.3">
      <c r="A7411">
        <v>62</v>
      </c>
      <c r="B7411" t="s">
        <v>833</v>
      </c>
      <c r="C7411" s="1">
        <v>43344</v>
      </c>
      <c r="D7411" t="s">
        <v>107</v>
      </c>
      <c r="E7411" t="str">
        <f t="shared" si="115"/>
        <v>2018/09</v>
      </c>
      <c r="F7411">
        <v>8825242.7294084709</v>
      </c>
      <c r="G7411">
        <v>-3.031422542513483E-2</v>
      </c>
      <c r="H7411" t="s">
        <v>128</v>
      </c>
      <c r="I7411">
        <v>2018</v>
      </c>
      <c r="J7411" t="s">
        <v>840</v>
      </c>
      <c r="K7411">
        <v>5733487.9352895319</v>
      </c>
      <c r="L7411">
        <v>0.64966914917634566</v>
      </c>
      <c r="M7411" t="s">
        <v>15</v>
      </c>
    </row>
    <row r="7412" spans="1:13" x14ac:dyDescent="0.3">
      <c r="A7412">
        <v>62</v>
      </c>
      <c r="B7412" t="s">
        <v>833</v>
      </c>
      <c r="C7412" s="1">
        <v>43313</v>
      </c>
      <c r="D7412" t="s">
        <v>108</v>
      </c>
      <c r="E7412" t="str">
        <f t="shared" si="115"/>
        <v>2018/08</v>
      </c>
      <c r="F7412">
        <v>9096869.40236005</v>
      </c>
      <c r="G7412">
        <v>-7.8156719385788602E-3</v>
      </c>
      <c r="H7412" t="s">
        <v>128</v>
      </c>
      <c r="I7412">
        <v>2018</v>
      </c>
      <c r="J7412" t="s">
        <v>840</v>
      </c>
      <c r="K7412">
        <v>5733487.9352895319</v>
      </c>
      <c r="L7412">
        <v>0.6302704459846441</v>
      </c>
      <c r="M7412" t="s">
        <v>15</v>
      </c>
    </row>
    <row r="7413" spans="1:13" x14ac:dyDescent="0.3">
      <c r="A7413">
        <v>62</v>
      </c>
      <c r="B7413" t="s">
        <v>833</v>
      </c>
      <c r="C7413" s="1">
        <v>43282</v>
      </c>
      <c r="D7413" t="s">
        <v>109</v>
      </c>
      <c r="E7413" t="str">
        <f t="shared" si="115"/>
        <v>2018/07</v>
      </c>
      <c r="F7413">
        <v>9168246.1144245509</v>
      </c>
      <c r="G7413">
        <v>4.4264258372257129E-2</v>
      </c>
      <c r="H7413" t="s">
        <v>128</v>
      </c>
      <c r="I7413">
        <v>2018</v>
      </c>
      <c r="J7413" t="s">
        <v>840</v>
      </c>
      <c r="K7413">
        <v>5733487.9352895319</v>
      </c>
      <c r="L7413">
        <v>0.6253636588429865</v>
      </c>
      <c r="M7413" t="s">
        <v>15</v>
      </c>
    </row>
    <row r="7414" spans="1:13" x14ac:dyDescent="0.3">
      <c r="A7414">
        <v>62</v>
      </c>
      <c r="B7414" t="s">
        <v>833</v>
      </c>
      <c r="C7414" s="1">
        <v>43252</v>
      </c>
      <c r="D7414" t="s">
        <v>110</v>
      </c>
      <c r="E7414" t="str">
        <f t="shared" si="115"/>
        <v>2018/06</v>
      </c>
      <c r="F7414">
        <v>8771271.21414496</v>
      </c>
      <c r="G7414">
        <v>-1.857860961174506E-2</v>
      </c>
      <c r="H7414" t="s">
        <v>128</v>
      </c>
      <c r="I7414">
        <v>2018</v>
      </c>
      <c r="J7414" t="s">
        <v>840</v>
      </c>
      <c r="K7414">
        <v>5733487.9352895319</v>
      </c>
      <c r="L7414">
        <v>0.65366670295674389</v>
      </c>
      <c r="M7414" t="s">
        <v>33</v>
      </c>
    </row>
    <row r="7415" spans="1:13" x14ac:dyDescent="0.3">
      <c r="A7415">
        <v>62</v>
      </c>
      <c r="B7415" t="s">
        <v>833</v>
      </c>
      <c r="C7415" s="1">
        <v>43221</v>
      </c>
      <c r="D7415" t="s">
        <v>111</v>
      </c>
      <c r="E7415" t="str">
        <f t="shared" si="115"/>
        <v>2018/05</v>
      </c>
      <c r="F7415">
        <v>8935752.42284826</v>
      </c>
      <c r="G7415">
        <v>7.8179374178388106E-2</v>
      </c>
      <c r="H7415" t="s">
        <v>128</v>
      </c>
      <c r="I7415">
        <v>2018</v>
      </c>
      <c r="J7415" t="s">
        <v>840</v>
      </c>
      <c r="K7415">
        <v>5733487.9352895319</v>
      </c>
      <c r="L7415">
        <v>0.6416346004203628</v>
      </c>
      <c r="M7415" t="s">
        <v>15</v>
      </c>
    </row>
    <row r="7416" spans="1:13" x14ac:dyDescent="0.3">
      <c r="A7416">
        <v>62</v>
      </c>
      <c r="B7416" t="s">
        <v>833</v>
      </c>
      <c r="C7416" s="1">
        <v>43191</v>
      </c>
      <c r="D7416" t="s">
        <v>112</v>
      </c>
      <c r="E7416" t="str">
        <f t="shared" si="115"/>
        <v>2018/04</v>
      </c>
      <c r="F7416">
        <v>8263770.6755078202</v>
      </c>
      <c r="G7416">
        <v>0.10727345402507391</v>
      </c>
      <c r="H7416" t="s">
        <v>128</v>
      </c>
      <c r="I7416">
        <v>2018</v>
      </c>
      <c r="J7416" t="s">
        <v>840</v>
      </c>
      <c r="K7416">
        <v>5733487.9352895319</v>
      </c>
      <c r="L7416">
        <v>0.69381014556496046</v>
      </c>
      <c r="M7416" t="s">
        <v>15</v>
      </c>
    </row>
    <row r="7417" spans="1:13" x14ac:dyDescent="0.3">
      <c r="A7417">
        <v>62</v>
      </c>
      <c r="B7417" t="s">
        <v>833</v>
      </c>
      <c r="C7417" s="1">
        <v>43160</v>
      </c>
      <c r="D7417" t="s">
        <v>113</v>
      </c>
      <c r="E7417" t="str">
        <f t="shared" si="115"/>
        <v>2018/03</v>
      </c>
      <c r="F7417">
        <v>7423179.9316498097</v>
      </c>
      <c r="G7417">
        <v>2.241547938958631E-2</v>
      </c>
      <c r="H7417" t="s">
        <v>128</v>
      </c>
      <c r="I7417">
        <v>2018</v>
      </c>
      <c r="J7417" t="s">
        <v>840</v>
      </c>
      <c r="K7417">
        <v>5733487.9352895319</v>
      </c>
      <c r="L7417">
        <v>0.77237625762565321</v>
      </c>
      <c r="M7417" t="s">
        <v>33</v>
      </c>
    </row>
    <row r="7418" spans="1:13" x14ac:dyDescent="0.3">
      <c r="A7418">
        <v>62</v>
      </c>
      <c r="B7418" t="s">
        <v>833</v>
      </c>
      <c r="C7418" s="1">
        <v>43132</v>
      </c>
      <c r="D7418" t="s">
        <v>114</v>
      </c>
      <c r="E7418" t="str">
        <f t="shared" si="115"/>
        <v>2018/02</v>
      </c>
      <c r="F7418">
        <v>7258636.8405697299</v>
      </c>
      <c r="G7418">
        <v>3.8959004486187422E-2</v>
      </c>
      <c r="H7418" t="s">
        <v>128</v>
      </c>
      <c r="I7418">
        <v>2018</v>
      </c>
      <c r="J7418" t="s">
        <v>840</v>
      </c>
      <c r="K7418">
        <v>5733487.9352895319</v>
      </c>
      <c r="L7418">
        <v>0.78988494137688681</v>
      </c>
      <c r="M7418" t="s">
        <v>33</v>
      </c>
    </row>
    <row r="7419" spans="1:13" x14ac:dyDescent="0.3">
      <c r="A7419">
        <v>62</v>
      </c>
      <c r="B7419" t="s">
        <v>833</v>
      </c>
      <c r="C7419" s="1">
        <v>43101</v>
      </c>
      <c r="D7419" t="s">
        <v>115</v>
      </c>
      <c r="E7419" t="str">
        <f t="shared" si="115"/>
        <v>2018/01</v>
      </c>
      <c r="F7419">
        <v>6981285.3243664196</v>
      </c>
      <c r="G7419">
        <v>-0.13320371738309625</v>
      </c>
      <c r="H7419" t="s">
        <v>128</v>
      </c>
      <c r="I7419">
        <v>2018</v>
      </c>
      <c r="J7419" t="s">
        <v>840</v>
      </c>
      <c r="K7419">
        <v>5733487.9352895319</v>
      </c>
      <c r="L7419">
        <v>0.82126537863711646</v>
      </c>
      <c r="M7419" t="s">
        <v>33</v>
      </c>
    </row>
    <row r="7420" spans="1:13" x14ac:dyDescent="0.3">
      <c r="A7420">
        <v>62</v>
      </c>
      <c r="B7420" t="s">
        <v>833</v>
      </c>
      <c r="C7420" s="1">
        <v>43070</v>
      </c>
      <c r="D7420" t="s">
        <v>116</v>
      </c>
      <c r="E7420" t="str">
        <f t="shared" si="115"/>
        <v>2017/12</v>
      </c>
      <c r="F7420">
        <v>7975997.8340175701</v>
      </c>
      <c r="G7420">
        <v>3.2649317403676076E-2</v>
      </c>
      <c r="H7420" t="s">
        <v>128</v>
      </c>
      <c r="I7420">
        <v>2017</v>
      </c>
      <c r="J7420" t="s">
        <v>841</v>
      </c>
      <c r="K7420">
        <v>5421727.7771346681</v>
      </c>
      <c r="L7420">
        <v>0.67975542245147569</v>
      </c>
      <c r="M7420" t="s">
        <v>33</v>
      </c>
    </row>
    <row r="7421" spans="1:13" x14ac:dyDescent="0.3">
      <c r="A7421">
        <v>62</v>
      </c>
      <c r="B7421" t="s">
        <v>833</v>
      </c>
      <c r="C7421" s="1">
        <v>43040</v>
      </c>
      <c r="D7421" t="s">
        <v>118</v>
      </c>
      <c r="E7421" t="str">
        <f t="shared" si="115"/>
        <v>2017/11</v>
      </c>
      <c r="F7421">
        <v>7719792.1777466601</v>
      </c>
      <c r="G7421">
        <v>-7.4204127783672738E-3</v>
      </c>
      <c r="H7421" t="s">
        <v>128</v>
      </c>
      <c r="I7421">
        <v>2017</v>
      </c>
      <c r="J7421" t="s">
        <v>841</v>
      </c>
      <c r="K7421">
        <v>5421727.7771346681</v>
      </c>
      <c r="L7421">
        <v>0.7023152505016298</v>
      </c>
      <c r="M7421" t="s">
        <v>33</v>
      </c>
    </row>
    <row r="7422" spans="1:13" x14ac:dyDescent="0.3">
      <c r="A7422">
        <v>62</v>
      </c>
      <c r="B7422" t="s">
        <v>833</v>
      </c>
      <c r="C7422" s="1">
        <v>43009</v>
      </c>
      <c r="D7422" t="s">
        <v>119</v>
      </c>
      <c r="E7422" t="str">
        <f t="shared" si="115"/>
        <v>2017/10</v>
      </c>
      <c r="F7422">
        <v>7777289.2845741101</v>
      </c>
      <c r="G7422">
        <v>0.13342933437940002</v>
      </c>
      <c r="H7422" t="s">
        <v>128</v>
      </c>
      <c r="I7422">
        <v>2017</v>
      </c>
      <c r="J7422" t="s">
        <v>841</v>
      </c>
      <c r="K7422">
        <v>5421727.7771346681</v>
      </c>
      <c r="L7422">
        <v>0.6971230693306486</v>
      </c>
      <c r="M7422" t="s">
        <v>33</v>
      </c>
    </row>
    <row r="7423" spans="1:13" x14ac:dyDescent="0.3">
      <c r="A7423">
        <v>62</v>
      </c>
      <c r="B7423" t="s">
        <v>833</v>
      </c>
      <c r="C7423" s="1">
        <v>42979</v>
      </c>
      <c r="D7423" t="s">
        <v>120</v>
      </c>
      <c r="E7423" t="str">
        <f t="shared" si="115"/>
        <v>2017/09</v>
      </c>
      <c r="F7423">
        <v>6805822.6788784396</v>
      </c>
      <c r="G7423">
        <v>9.0275259941883738E-3</v>
      </c>
      <c r="H7423" t="s">
        <v>128</v>
      </c>
      <c r="I7423">
        <v>2017</v>
      </c>
      <c r="J7423" t="s">
        <v>841</v>
      </c>
      <c r="K7423">
        <v>5421727.7771346681</v>
      </c>
      <c r="L7423">
        <v>0.79663077234744195</v>
      </c>
      <c r="M7423" t="s">
        <v>33</v>
      </c>
    </row>
    <row r="7424" spans="1:13" x14ac:dyDescent="0.3">
      <c r="A7424">
        <v>62</v>
      </c>
      <c r="B7424" t="s">
        <v>833</v>
      </c>
      <c r="C7424" s="1">
        <v>42948</v>
      </c>
      <c r="D7424" t="s">
        <v>121</v>
      </c>
      <c r="E7424" t="str">
        <f t="shared" si="115"/>
        <v>2017/08</v>
      </c>
      <c r="F7424">
        <v>6744659.42952534</v>
      </c>
      <c r="G7424">
        <v>-8.0739997224174853E-2</v>
      </c>
      <c r="H7424" t="s">
        <v>128</v>
      </c>
      <c r="I7424">
        <v>2017</v>
      </c>
      <c r="J7424" t="s">
        <v>841</v>
      </c>
      <c r="K7424">
        <v>5421727.7771346681</v>
      </c>
      <c r="L7424">
        <v>0.80385493645543882</v>
      </c>
      <c r="M7424" t="s">
        <v>33</v>
      </c>
    </row>
    <row r="7425" spans="1:13" x14ac:dyDescent="0.3">
      <c r="A7425">
        <v>62</v>
      </c>
      <c r="B7425" t="s">
        <v>833</v>
      </c>
      <c r="C7425" s="1">
        <v>42917</v>
      </c>
      <c r="D7425" t="s">
        <v>122</v>
      </c>
      <c r="E7425" t="str">
        <f t="shared" si="115"/>
        <v>2017/07</v>
      </c>
      <c r="F7425">
        <v>7311811.0542955101</v>
      </c>
      <c r="G7425">
        <v>-4.9857226708975862E-2</v>
      </c>
      <c r="H7425" t="s">
        <v>128</v>
      </c>
      <c r="I7425">
        <v>2017</v>
      </c>
      <c r="J7425" t="s">
        <v>841</v>
      </c>
      <c r="K7425">
        <v>5421727.7771346681</v>
      </c>
      <c r="L7425">
        <v>0.74150271893986319</v>
      </c>
      <c r="M7425" t="s">
        <v>33</v>
      </c>
    </row>
    <row r="7426" spans="1:13" x14ac:dyDescent="0.3">
      <c r="A7426">
        <v>62</v>
      </c>
      <c r="B7426" t="s">
        <v>833</v>
      </c>
      <c r="C7426" s="1">
        <v>42887</v>
      </c>
      <c r="D7426" t="s">
        <v>123</v>
      </c>
      <c r="E7426" t="str">
        <f t="shared" si="115"/>
        <v>2017/06</v>
      </c>
      <c r="F7426">
        <v>7685598.2470521899</v>
      </c>
      <c r="G7426">
        <v>-2.1460064635468908E-2</v>
      </c>
      <c r="H7426" t="s">
        <v>128</v>
      </c>
      <c r="I7426">
        <v>2017</v>
      </c>
      <c r="J7426" t="s">
        <v>841</v>
      </c>
      <c r="K7426">
        <v>5421727.7771346681</v>
      </c>
      <c r="L7426">
        <v>0.70543991539164452</v>
      </c>
      <c r="M7426" t="s">
        <v>33</v>
      </c>
    </row>
    <row r="7427" spans="1:13" x14ac:dyDescent="0.3">
      <c r="A7427">
        <v>62</v>
      </c>
      <c r="B7427" t="s">
        <v>833</v>
      </c>
      <c r="C7427" s="1">
        <v>42856</v>
      </c>
      <c r="D7427" t="s">
        <v>124</v>
      </c>
      <c r="E7427" t="str">
        <f t="shared" ref="E7427:E7490" si="116">TEXT(C7427,"yyyy/mm")</f>
        <v>2017/05</v>
      </c>
      <c r="F7427">
        <v>7852314.1510830401</v>
      </c>
      <c r="G7427">
        <v>0.10041877674046648</v>
      </c>
      <c r="H7427" t="s">
        <v>128</v>
      </c>
      <c r="I7427">
        <v>2017</v>
      </c>
      <c r="J7427" t="s">
        <v>841</v>
      </c>
      <c r="K7427">
        <v>5421727.7771346681</v>
      </c>
      <c r="L7427">
        <v>0.69046241309472689</v>
      </c>
      <c r="M7427" t="s">
        <v>33</v>
      </c>
    </row>
    <row r="7428" spans="1:13" x14ac:dyDescent="0.3">
      <c r="A7428">
        <v>62</v>
      </c>
      <c r="B7428" t="s">
        <v>833</v>
      </c>
      <c r="C7428" s="1">
        <v>42826</v>
      </c>
      <c r="D7428" t="s">
        <v>125</v>
      </c>
      <c r="E7428" t="str">
        <f t="shared" si="116"/>
        <v>2017/04</v>
      </c>
      <c r="F7428">
        <v>7102092.8479318498</v>
      </c>
      <c r="G7428">
        <v>-6.5858065629354132E-2</v>
      </c>
      <c r="H7428" t="s">
        <v>128</v>
      </c>
      <c r="I7428">
        <v>2017</v>
      </c>
      <c r="J7428" t="s">
        <v>841</v>
      </c>
      <c r="K7428">
        <v>5421727.7771346681</v>
      </c>
      <c r="L7428">
        <v>0.76339860562559259</v>
      </c>
      <c r="M7428" t="s">
        <v>33</v>
      </c>
    </row>
    <row r="7429" spans="1:13" x14ac:dyDescent="0.3">
      <c r="A7429">
        <v>62</v>
      </c>
      <c r="B7429" t="s">
        <v>833</v>
      </c>
      <c r="C7429" s="1">
        <v>42795</v>
      </c>
      <c r="D7429" t="s">
        <v>126</v>
      </c>
      <c r="E7429" t="str">
        <f t="shared" si="116"/>
        <v>2017/03</v>
      </c>
      <c r="F7429">
        <v>7585568.5986386398</v>
      </c>
      <c r="G7429">
        <v>1.2532422159037495E-2</v>
      </c>
      <c r="H7429" t="s">
        <v>128</v>
      </c>
      <c r="I7429">
        <v>2017</v>
      </c>
      <c r="J7429" t="s">
        <v>841</v>
      </c>
      <c r="K7429">
        <v>5421727.7771346681</v>
      </c>
      <c r="L7429">
        <v>0.71474243580206898</v>
      </c>
      <c r="M7429" t="s">
        <v>33</v>
      </c>
    </row>
    <row r="7430" spans="1:13" x14ac:dyDescent="0.3">
      <c r="A7430">
        <v>62</v>
      </c>
      <c r="B7430" t="s">
        <v>833</v>
      </c>
      <c r="C7430" s="1">
        <v>42767</v>
      </c>
      <c r="D7430" t="s">
        <v>127</v>
      </c>
      <c r="E7430" t="str">
        <f t="shared" si="116"/>
        <v>2017/02</v>
      </c>
      <c r="F7430">
        <v>7491096.2706869999</v>
      </c>
      <c r="G7430">
        <v>8.5128438415852603E-2</v>
      </c>
      <c r="H7430" t="s">
        <v>128</v>
      </c>
      <c r="I7430">
        <v>2017</v>
      </c>
      <c r="J7430" t="s">
        <v>841</v>
      </c>
      <c r="K7430">
        <v>5421727.7771346681</v>
      </c>
      <c r="L7430">
        <v>0.72375625425481915</v>
      </c>
      <c r="M7430" t="s">
        <v>33</v>
      </c>
    </row>
    <row r="7431" spans="1:13" x14ac:dyDescent="0.3">
      <c r="A7431">
        <v>62</v>
      </c>
      <c r="B7431" t="s">
        <v>833</v>
      </c>
      <c r="C7431" s="1">
        <v>42736</v>
      </c>
      <c r="D7431" t="s">
        <v>129</v>
      </c>
      <c r="E7431" t="str">
        <f t="shared" si="116"/>
        <v>2017/01</v>
      </c>
      <c r="F7431">
        <v>6879780.2634331798</v>
      </c>
      <c r="G7431">
        <v>-0.18503250874263719</v>
      </c>
      <c r="H7431" t="s">
        <v>128</v>
      </c>
      <c r="I7431">
        <v>2017</v>
      </c>
      <c r="J7431" t="s">
        <v>841</v>
      </c>
      <c r="K7431">
        <v>5421727.7771346681</v>
      </c>
      <c r="L7431">
        <v>0.78806699771383282</v>
      </c>
      <c r="M7431" t="s">
        <v>33</v>
      </c>
    </row>
    <row r="7432" spans="1:13" x14ac:dyDescent="0.3">
      <c r="A7432">
        <v>62</v>
      </c>
      <c r="B7432" t="s">
        <v>833</v>
      </c>
      <c r="C7432" s="1">
        <v>42705</v>
      </c>
      <c r="D7432" t="s">
        <v>130</v>
      </c>
      <c r="E7432" t="str">
        <f t="shared" si="116"/>
        <v>2016/12</v>
      </c>
      <c r="F7432">
        <v>8278147.5847845199</v>
      </c>
      <c r="G7432">
        <v>2.8508876584104316E-2</v>
      </c>
      <c r="H7432" t="s">
        <v>128</v>
      </c>
      <c r="I7432">
        <v>2016</v>
      </c>
      <c r="J7432" t="s">
        <v>842</v>
      </c>
      <c r="K7432">
        <v>5344133.1210157489</v>
      </c>
      <c r="L7432">
        <v>0.64557113367227514</v>
      </c>
      <c r="M7432" t="s">
        <v>33</v>
      </c>
    </row>
    <row r="7433" spans="1:13" x14ac:dyDescent="0.3">
      <c r="A7433">
        <v>62</v>
      </c>
      <c r="B7433" t="s">
        <v>833</v>
      </c>
      <c r="C7433" s="1">
        <v>42675</v>
      </c>
      <c r="D7433" t="s">
        <v>132</v>
      </c>
      <c r="E7433" t="str">
        <f t="shared" si="116"/>
        <v>2016/11</v>
      </c>
      <c r="F7433">
        <v>8045479.2122425204</v>
      </c>
      <c r="G7433">
        <v>4.8947470730606762E-2</v>
      </c>
      <c r="H7433" t="s">
        <v>128</v>
      </c>
      <c r="I7433">
        <v>2016</v>
      </c>
      <c r="J7433" t="s">
        <v>842</v>
      </c>
      <c r="K7433">
        <v>5344133.1210157489</v>
      </c>
      <c r="L7433">
        <v>0.6642404983016762</v>
      </c>
      <c r="M7433" t="s">
        <v>33</v>
      </c>
    </row>
    <row r="7434" spans="1:13" x14ac:dyDescent="0.3">
      <c r="A7434">
        <v>62</v>
      </c>
      <c r="B7434" t="s">
        <v>833</v>
      </c>
      <c r="C7434" s="1">
        <v>42644</v>
      </c>
      <c r="D7434" t="s">
        <v>133</v>
      </c>
      <c r="E7434" t="str">
        <f t="shared" si="116"/>
        <v>2016/10</v>
      </c>
      <c r="F7434">
        <v>7661155.9096319396</v>
      </c>
      <c r="G7434">
        <v>5.9589194604287255E-3</v>
      </c>
      <c r="H7434" t="s">
        <v>128</v>
      </c>
      <c r="I7434">
        <v>2016</v>
      </c>
      <c r="J7434" t="s">
        <v>842</v>
      </c>
      <c r="K7434">
        <v>5344133.1210157489</v>
      </c>
      <c r="L7434">
        <v>0.69756224570457726</v>
      </c>
      <c r="M7434" t="s">
        <v>15</v>
      </c>
    </row>
    <row r="7435" spans="1:13" x14ac:dyDescent="0.3">
      <c r="A7435">
        <v>62</v>
      </c>
      <c r="B7435" t="s">
        <v>833</v>
      </c>
      <c r="C7435" s="1">
        <v>42614</v>
      </c>
      <c r="D7435" t="s">
        <v>134</v>
      </c>
      <c r="E7435" t="str">
        <f t="shared" si="116"/>
        <v>2016/09</v>
      </c>
      <c r="F7435">
        <v>7615639.44774378</v>
      </c>
      <c r="G7435">
        <v>-0.13924171345999461</v>
      </c>
      <c r="H7435" t="s">
        <v>128</v>
      </c>
      <c r="I7435">
        <v>2016</v>
      </c>
      <c r="J7435" t="s">
        <v>842</v>
      </c>
      <c r="K7435">
        <v>5344133.1210157489</v>
      </c>
      <c r="L7435">
        <v>0.70173137235363858</v>
      </c>
      <c r="M7435" t="s">
        <v>15</v>
      </c>
    </row>
    <row r="7436" spans="1:13" x14ac:dyDescent="0.3">
      <c r="A7436">
        <v>62</v>
      </c>
      <c r="B7436" t="s">
        <v>833</v>
      </c>
      <c r="C7436" s="1">
        <v>42583</v>
      </c>
      <c r="D7436" t="s">
        <v>135</v>
      </c>
      <c r="E7436" t="str">
        <f t="shared" si="116"/>
        <v>2016/08</v>
      </c>
      <c r="F7436">
        <v>8753430.3925968204</v>
      </c>
      <c r="G7436">
        <v>-1.8868037609540735E-2</v>
      </c>
      <c r="H7436" t="s">
        <v>13</v>
      </c>
      <c r="I7436">
        <v>2016</v>
      </c>
      <c r="J7436" t="s">
        <v>842</v>
      </c>
      <c r="K7436">
        <v>5344133.1210157489</v>
      </c>
      <c r="L7436">
        <v>0.61051872024201259</v>
      </c>
      <c r="M7436" t="s">
        <v>15</v>
      </c>
    </row>
    <row r="7437" spans="1:13" x14ac:dyDescent="0.3">
      <c r="A7437">
        <v>62</v>
      </c>
      <c r="B7437" t="s">
        <v>833</v>
      </c>
      <c r="C7437" s="1">
        <v>42552</v>
      </c>
      <c r="D7437" t="s">
        <v>136</v>
      </c>
      <c r="E7437" t="str">
        <f t="shared" si="116"/>
        <v>2016/07</v>
      </c>
      <c r="F7437">
        <v>8920158.4154852107</v>
      </c>
      <c r="G7437">
        <v>-9.1444706216499042E-2</v>
      </c>
      <c r="H7437" t="s">
        <v>13</v>
      </c>
      <c r="I7437">
        <v>2016</v>
      </c>
      <c r="J7437" t="s">
        <v>842</v>
      </c>
      <c r="K7437">
        <v>5344133.1210157489</v>
      </c>
      <c r="L7437">
        <v>0.59910742299581188</v>
      </c>
      <c r="M7437" t="s">
        <v>15</v>
      </c>
    </row>
    <row r="7438" spans="1:13" x14ac:dyDescent="0.3">
      <c r="A7438">
        <v>62</v>
      </c>
      <c r="B7438" t="s">
        <v>833</v>
      </c>
      <c r="C7438" s="1">
        <v>42522</v>
      </c>
      <c r="D7438" t="s">
        <v>137</v>
      </c>
      <c r="E7438" t="str">
        <f t="shared" si="116"/>
        <v>2016/06</v>
      </c>
      <c r="F7438">
        <v>9774318.7684357092</v>
      </c>
      <c r="G7438">
        <v>0.14258969900849222</v>
      </c>
      <c r="H7438" t="s">
        <v>13</v>
      </c>
      <c r="I7438">
        <v>2016</v>
      </c>
      <c r="J7438" t="s">
        <v>842</v>
      </c>
      <c r="K7438">
        <v>5344133.1210157489</v>
      </c>
      <c r="L7438">
        <v>0.54675248962348189</v>
      </c>
      <c r="M7438" t="s">
        <v>15</v>
      </c>
    </row>
    <row r="7439" spans="1:13" x14ac:dyDescent="0.3">
      <c r="A7439">
        <v>62</v>
      </c>
      <c r="B7439" t="s">
        <v>833</v>
      </c>
      <c r="C7439" s="1">
        <v>42491</v>
      </c>
      <c r="D7439" t="s">
        <v>138</v>
      </c>
      <c r="E7439" t="str">
        <f t="shared" si="116"/>
        <v>2016/05</v>
      </c>
      <c r="F7439">
        <v>8475407.3179424498</v>
      </c>
      <c r="G7439">
        <v>4.0783221040126563E-2</v>
      </c>
      <c r="H7439" t="s">
        <v>13</v>
      </c>
      <c r="I7439">
        <v>2016</v>
      </c>
      <c r="J7439" t="s">
        <v>842</v>
      </c>
      <c r="K7439">
        <v>5344133.1210157489</v>
      </c>
      <c r="L7439">
        <v>0.63054587473362034</v>
      </c>
      <c r="M7439" t="s">
        <v>15</v>
      </c>
    </row>
    <row r="7440" spans="1:13" x14ac:dyDescent="0.3">
      <c r="A7440">
        <v>62</v>
      </c>
      <c r="B7440" t="s">
        <v>833</v>
      </c>
      <c r="C7440" s="1">
        <v>42461</v>
      </c>
      <c r="D7440" t="s">
        <v>139</v>
      </c>
      <c r="E7440" t="str">
        <f t="shared" si="116"/>
        <v>2016/04</v>
      </c>
      <c r="F7440">
        <v>8136706.5075366199</v>
      </c>
      <c r="G7440">
        <v>-8.3378928332784513E-2</v>
      </c>
      <c r="H7440" t="s">
        <v>13</v>
      </c>
      <c r="I7440">
        <v>2016</v>
      </c>
      <c r="J7440" t="s">
        <v>842</v>
      </c>
      <c r="K7440">
        <v>5344133.1210157489</v>
      </c>
      <c r="L7440">
        <v>0.65679315286421458</v>
      </c>
      <c r="M7440" t="s">
        <v>15</v>
      </c>
    </row>
    <row r="7441" spans="1:13" x14ac:dyDescent="0.3">
      <c r="A7441">
        <v>62</v>
      </c>
      <c r="B7441" t="s">
        <v>833</v>
      </c>
      <c r="C7441" s="1">
        <v>42430</v>
      </c>
      <c r="D7441" t="s">
        <v>140</v>
      </c>
      <c r="E7441" t="str">
        <f t="shared" si="116"/>
        <v>2016/03</v>
      </c>
      <c r="F7441">
        <v>8844222.4959341306</v>
      </c>
      <c r="G7441">
        <v>1.8462385515624284E-2</v>
      </c>
      <c r="H7441" t="s">
        <v>13</v>
      </c>
      <c r="I7441">
        <v>2016</v>
      </c>
      <c r="J7441" t="s">
        <v>842</v>
      </c>
      <c r="K7441">
        <v>5344133.1210157489</v>
      </c>
      <c r="L7441">
        <v>0.60425132039278251</v>
      </c>
      <c r="M7441" t="s">
        <v>15</v>
      </c>
    </row>
    <row r="7442" spans="1:13" x14ac:dyDescent="0.3">
      <c r="A7442">
        <v>62</v>
      </c>
      <c r="B7442" t="s">
        <v>833</v>
      </c>
      <c r="C7442" s="1">
        <v>42401</v>
      </c>
      <c r="D7442" t="s">
        <v>141</v>
      </c>
      <c r="E7442" t="str">
        <f t="shared" si="116"/>
        <v>2016/02</v>
      </c>
      <c r="F7442">
        <v>8682435.1364687495</v>
      </c>
      <c r="G7442">
        <v>8.5007081910834628E-2</v>
      </c>
      <c r="H7442" t="s">
        <v>13</v>
      </c>
      <c r="I7442">
        <v>2016</v>
      </c>
      <c r="J7442" t="s">
        <v>842</v>
      </c>
      <c r="K7442">
        <v>5344133.1210157489</v>
      </c>
      <c r="L7442">
        <v>0.61551086037704306</v>
      </c>
      <c r="M7442" t="s">
        <v>15</v>
      </c>
    </row>
    <row r="7443" spans="1:13" x14ac:dyDescent="0.3">
      <c r="A7443">
        <v>62</v>
      </c>
      <c r="B7443" t="s">
        <v>833</v>
      </c>
      <c r="C7443" s="1">
        <v>42370</v>
      </c>
      <c r="D7443" t="s">
        <v>142</v>
      </c>
      <c r="E7443" t="str">
        <f t="shared" si="116"/>
        <v>2016/01</v>
      </c>
      <c r="F7443">
        <v>7974866.8538694298</v>
      </c>
      <c r="G7443">
        <v>-0.1159413652016492</v>
      </c>
      <c r="H7443" t="s">
        <v>13</v>
      </c>
      <c r="I7443">
        <v>2016</v>
      </c>
      <c r="J7443" t="s">
        <v>842</v>
      </c>
      <c r="K7443">
        <v>5344133.1210157489</v>
      </c>
      <c r="L7443">
        <v>0.67012192415761263</v>
      </c>
      <c r="M7443" t="s">
        <v>15</v>
      </c>
    </row>
    <row r="7444" spans="1:13" x14ac:dyDescent="0.3">
      <c r="A7444">
        <v>62</v>
      </c>
      <c r="B7444" t="s">
        <v>833</v>
      </c>
      <c r="C7444" s="1">
        <v>42339</v>
      </c>
      <c r="D7444" t="s">
        <v>143</v>
      </c>
      <c r="E7444" t="str">
        <f t="shared" si="116"/>
        <v>2015/12</v>
      </c>
      <c r="F7444">
        <v>8955217.4549435303</v>
      </c>
      <c r="G7444">
        <v>-0.11536274003772845</v>
      </c>
      <c r="H7444" t="s">
        <v>128</v>
      </c>
      <c r="I7444">
        <v>2015</v>
      </c>
      <c r="J7444" t="s">
        <v>843</v>
      </c>
      <c r="K7444">
        <v>9505184.4414320737</v>
      </c>
      <c r="L7444">
        <v>1.0614130242236548</v>
      </c>
      <c r="M7444" t="s">
        <v>33</v>
      </c>
    </row>
    <row r="7445" spans="1:13" x14ac:dyDescent="0.3">
      <c r="A7445">
        <v>62</v>
      </c>
      <c r="B7445" t="s">
        <v>833</v>
      </c>
      <c r="C7445" s="1">
        <v>42309</v>
      </c>
      <c r="D7445" t="s">
        <v>145</v>
      </c>
      <c r="E7445" t="str">
        <f t="shared" si="116"/>
        <v>2015/11</v>
      </c>
      <c r="F7445">
        <v>10050265.5629625</v>
      </c>
      <c r="G7445">
        <v>-4.2074709725084085E-2</v>
      </c>
      <c r="H7445" t="s">
        <v>13</v>
      </c>
      <c r="I7445">
        <v>2015</v>
      </c>
      <c r="J7445" t="s">
        <v>843</v>
      </c>
      <c r="K7445">
        <v>9505184.4414320737</v>
      </c>
      <c r="L7445">
        <v>0.94576450561274983</v>
      </c>
      <c r="M7445" t="s">
        <v>33</v>
      </c>
    </row>
    <row r="7446" spans="1:13" x14ac:dyDescent="0.3">
      <c r="A7446">
        <v>62</v>
      </c>
      <c r="B7446" t="s">
        <v>833</v>
      </c>
      <c r="C7446" s="1">
        <v>42278</v>
      </c>
      <c r="D7446" t="s">
        <v>146</v>
      </c>
      <c r="E7446" t="str">
        <f t="shared" si="116"/>
        <v>2015/10</v>
      </c>
      <c r="F7446">
        <v>10482149.5548515</v>
      </c>
      <c r="G7446">
        <v>-0.2686087670753346</v>
      </c>
      <c r="H7446" t="s">
        <v>13</v>
      </c>
      <c r="I7446">
        <v>2015</v>
      </c>
      <c r="J7446" t="s">
        <v>843</v>
      </c>
      <c r="K7446">
        <v>9505184.4414320737</v>
      </c>
      <c r="L7446">
        <v>0.90679725486579676</v>
      </c>
      <c r="M7446" t="s">
        <v>33</v>
      </c>
    </row>
    <row r="7447" spans="1:13" x14ac:dyDescent="0.3">
      <c r="A7447">
        <v>62</v>
      </c>
      <c r="B7447" t="s">
        <v>833</v>
      </c>
      <c r="C7447" s="1">
        <v>42248</v>
      </c>
      <c r="D7447" t="s">
        <v>147</v>
      </c>
      <c r="E7447" t="str">
        <f t="shared" si="116"/>
        <v>2015/09</v>
      </c>
      <c r="F7447">
        <v>13712153.208821099</v>
      </c>
      <c r="G7447">
        <v>-5.2485580282014372E-3</v>
      </c>
      <c r="H7447" t="s">
        <v>13</v>
      </c>
      <c r="I7447">
        <v>2015</v>
      </c>
      <c r="J7447" t="s">
        <v>843</v>
      </c>
      <c r="K7447">
        <v>9505184.4414320737</v>
      </c>
      <c r="L7447">
        <v>0.69319415387784167</v>
      </c>
      <c r="M7447" t="s">
        <v>33</v>
      </c>
    </row>
    <row r="7448" spans="1:13" x14ac:dyDescent="0.3">
      <c r="A7448">
        <v>62</v>
      </c>
      <c r="B7448" t="s">
        <v>833</v>
      </c>
      <c r="C7448" s="1">
        <v>42217</v>
      </c>
      <c r="D7448" t="s">
        <v>148</v>
      </c>
      <c r="E7448" t="str">
        <f t="shared" si="116"/>
        <v>2015/08</v>
      </c>
      <c r="F7448">
        <v>13784311.4383092</v>
      </c>
      <c r="G7448">
        <v>-5.9556583876088379E-2</v>
      </c>
      <c r="H7448" t="s">
        <v>13</v>
      </c>
      <c r="I7448">
        <v>2015</v>
      </c>
      <c r="J7448" t="s">
        <v>843</v>
      </c>
      <c r="K7448">
        <v>9505184.4414320737</v>
      </c>
      <c r="L7448">
        <v>0.6895654152891072</v>
      </c>
      <c r="M7448" t="s">
        <v>33</v>
      </c>
    </row>
    <row r="7449" spans="1:13" x14ac:dyDescent="0.3">
      <c r="A7449">
        <v>62</v>
      </c>
      <c r="B7449" t="s">
        <v>833</v>
      </c>
      <c r="C7449" s="1">
        <v>42186</v>
      </c>
      <c r="D7449" t="s">
        <v>149</v>
      </c>
      <c r="E7449" t="str">
        <f t="shared" si="116"/>
        <v>2015/07</v>
      </c>
      <c r="F7449">
        <v>14630196.950444501</v>
      </c>
      <c r="G7449">
        <v>-1.2203316567195401E-3</v>
      </c>
      <c r="H7449" t="s">
        <v>13</v>
      </c>
      <c r="I7449">
        <v>2015</v>
      </c>
      <c r="J7449" t="s">
        <v>843</v>
      </c>
      <c r="K7449">
        <v>9505184.4414320737</v>
      </c>
      <c r="L7449">
        <v>0.64969627364744964</v>
      </c>
      <c r="M7449" t="s">
        <v>33</v>
      </c>
    </row>
    <row r="7450" spans="1:13" x14ac:dyDescent="0.3">
      <c r="A7450">
        <v>62</v>
      </c>
      <c r="B7450" t="s">
        <v>833</v>
      </c>
      <c r="C7450" s="1">
        <v>42156</v>
      </c>
      <c r="D7450" t="s">
        <v>150</v>
      </c>
      <c r="E7450" t="str">
        <f t="shared" si="116"/>
        <v>2015/06</v>
      </c>
      <c r="F7450">
        <v>14648061.541072899</v>
      </c>
      <c r="G7450">
        <v>-8.1245907386102406E-2</v>
      </c>
      <c r="H7450" t="s">
        <v>13</v>
      </c>
      <c r="I7450">
        <v>2015</v>
      </c>
      <c r="J7450" t="s">
        <v>843</v>
      </c>
      <c r="K7450">
        <v>9505184.4414320737</v>
      </c>
      <c r="L7450">
        <v>0.64890391228762312</v>
      </c>
      <c r="M7450" t="s">
        <v>33</v>
      </c>
    </row>
    <row r="7451" spans="1:13" x14ac:dyDescent="0.3">
      <c r="A7451">
        <v>62</v>
      </c>
      <c r="B7451" t="s">
        <v>833</v>
      </c>
      <c r="C7451" s="1">
        <v>42125</v>
      </c>
      <c r="D7451" t="s">
        <v>151</v>
      </c>
      <c r="E7451" t="str">
        <f t="shared" si="116"/>
        <v>2015/05</v>
      </c>
      <c r="F7451">
        <v>15887838.082659099</v>
      </c>
      <c r="G7451">
        <v>-9.8882726088736148E-3</v>
      </c>
      <c r="H7451" t="s">
        <v>13</v>
      </c>
      <c r="I7451">
        <v>2015</v>
      </c>
      <c r="J7451" t="s">
        <v>843</v>
      </c>
      <c r="K7451">
        <v>9505184.4414320737</v>
      </c>
      <c r="L7451">
        <v>0.59826795766546603</v>
      </c>
      <c r="M7451" t="s">
        <v>33</v>
      </c>
    </row>
    <row r="7452" spans="1:13" x14ac:dyDescent="0.3">
      <c r="A7452">
        <v>62</v>
      </c>
      <c r="B7452" t="s">
        <v>833</v>
      </c>
      <c r="C7452" s="1">
        <v>42095</v>
      </c>
      <c r="D7452" t="s">
        <v>152</v>
      </c>
      <c r="E7452" t="str">
        <f t="shared" si="116"/>
        <v>2015/04</v>
      </c>
      <c r="F7452">
        <v>16045720.663334399</v>
      </c>
      <c r="G7452">
        <v>-9.4619243846171638E-2</v>
      </c>
      <c r="H7452" t="s">
        <v>13</v>
      </c>
      <c r="I7452">
        <v>2015</v>
      </c>
      <c r="J7452" t="s">
        <v>843</v>
      </c>
      <c r="K7452">
        <v>9505184.4414320737</v>
      </c>
      <c r="L7452">
        <v>0.59238127354118086</v>
      </c>
      <c r="M7452" t="s">
        <v>33</v>
      </c>
    </row>
    <row r="7453" spans="1:13" x14ac:dyDescent="0.3">
      <c r="A7453">
        <v>62</v>
      </c>
      <c r="B7453" t="s">
        <v>833</v>
      </c>
      <c r="C7453" s="1">
        <v>42064</v>
      </c>
      <c r="D7453" t="s">
        <v>153</v>
      </c>
      <c r="E7453" t="str">
        <f t="shared" si="116"/>
        <v>2015/03</v>
      </c>
      <c r="F7453">
        <v>17638101.719837502</v>
      </c>
      <c r="G7453">
        <v>2.1606705905885044E-2</v>
      </c>
      <c r="H7453" t="s">
        <v>13</v>
      </c>
      <c r="I7453">
        <v>2015</v>
      </c>
      <c r="J7453" t="s">
        <v>843</v>
      </c>
      <c r="K7453">
        <v>9505184.4414320737</v>
      </c>
      <c r="L7453">
        <v>0.53890064772342428</v>
      </c>
      <c r="M7453" t="s">
        <v>15</v>
      </c>
    </row>
    <row r="7454" spans="1:13" x14ac:dyDescent="0.3">
      <c r="A7454">
        <v>62</v>
      </c>
      <c r="B7454" t="s">
        <v>833</v>
      </c>
      <c r="C7454" s="1">
        <v>42036</v>
      </c>
      <c r="D7454" t="s">
        <v>154</v>
      </c>
      <c r="E7454" t="str">
        <f t="shared" si="116"/>
        <v>2015/02</v>
      </c>
      <c r="F7454">
        <v>17261088.121487498</v>
      </c>
      <c r="G7454">
        <v>4.9825962924303961E-2</v>
      </c>
      <c r="H7454" t="s">
        <v>13</v>
      </c>
      <c r="I7454">
        <v>2015</v>
      </c>
      <c r="J7454" t="s">
        <v>843</v>
      </c>
      <c r="K7454">
        <v>9505184.4414320737</v>
      </c>
      <c r="L7454">
        <v>0.55067121924947049</v>
      </c>
      <c r="M7454" t="s">
        <v>15</v>
      </c>
    </row>
    <row r="7455" spans="1:13" x14ac:dyDescent="0.3">
      <c r="A7455">
        <v>95</v>
      </c>
      <c r="B7455" t="s">
        <v>844</v>
      </c>
      <c r="C7455" s="1">
        <v>45261</v>
      </c>
      <c r="D7455" t="s">
        <v>38</v>
      </c>
      <c r="E7455" t="str">
        <f t="shared" si="116"/>
        <v>2023/12</v>
      </c>
      <c r="F7455">
        <v>9628913.3372002896</v>
      </c>
      <c r="G7455">
        <v>0.13928771894702419</v>
      </c>
      <c r="H7455" t="s">
        <v>128</v>
      </c>
      <c r="I7455">
        <v>2023</v>
      </c>
      <c r="J7455" t="s">
        <v>845</v>
      </c>
      <c r="K7455">
        <v>12058440.721919328</v>
      </c>
      <c r="L7455">
        <v>1.2523158428825831</v>
      </c>
      <c r="M7455" t="s">
        <v>33</v>
      </c>
    </row>
    <row r="7456" spans="1:13" x14ac:dyDescent="0.3">
      <c r="A7456">
        <v>95</v>
      </c>
      <c r="B7456" t="s">
        <v>844</v>
      </c>
      <c r="C7456" s="1">
        <v>45231</v>
      </c>
      <c r="D7456" t="s">
        <v>40</v>
      </c>
      <c r="E7456" t="str">
        <f t="shared" si="116"/>
        <v>2023/11</v>
      </c>
      <c r="F7456">
        <v>8376939.7185880803</v>
      </c>
      <c r="G7456">
        <v>6.2189383433047356E-2</v>
      </c>
      <c r="H7456" t="s">
        <v>128</v>
      </c>
      <c r="I7456">
        <v>2023</v>
      </c>
      <c r="J7456" t="s">
        <v>845</v>
      </c>
      <c r="K7456">
        <v>12058440.721919328</v>
      </c>
      <c r="L7456">
        <v>1.4394804220880508</v>
      </c>
      <c r="M7456" t="s">
        <v>33</v>
      </c>
    </row>
    <row r="7457" spans="1:13" x14ac:dyDescent="0.3">
      <c r="A7457">
        <v>95</v>
      </c>
      <c r="B7457" t="s">
        <v>844</v>
      </c>
      <c r="C7457" s="1">
        <v>45200</v>
      </c>
      <c r="D7457" t="s">
        <v>41</v>
      </c>
      <c r="E7457" t="str">
        <f t="shared" si="116"/>
        <v>2023/10</v>
      </c>
      <c r="F7457">
        <v>7871851.3457740396</v>
      </c>
      <c r="G7457">
        <v>-1.8262290464963152E-2</v>
      </c>
      <c r="H7457" t="s">
        <v>128</v>
      </c>
      <c r="I7457">
        <v>2023</v>
      </c>
      <c r="J7457" t="s">
        <v>845</v>
      </c>
      <c r="K7457">
        <v>12058440.721919328</v>
      </c>
      <c r="L7457">
        <v>1.5318430433004602</v>
      </c>
      <c r="M7457" t="s">
        <v>33</v>
      </c>
    </row>
    <row r="7458" spans="1:13" x14ac:dyDescent="0.3">
      <c r="A7458">
        <v>95</v>
      </c>
      <c r="B7458" t="s">
        <v>844</v>
      </c>
      <c r="C7458" s="1">
        <v>45170</v>
      </c>
      <c r="D7458" t="s">
        <v>42</v>
      </c>
      <c r="E7458" t="str">
        <f t="shared" si="116"/>
        <v>2023/09</v>
      </c>
      <c r="F7458">
        <v>8016930.0844873302</v>
      </c>
      <c r="G7458">
        <v>-1.3395517287276555E-3</v>
      </c>
      <c r="H7458" t="s">
        <v>128</v>
      </c>
      <c r="I7458">
        <v>2023</v>
      </c>
      <c r="J7458" t="s">
        <v>845</v>
      </c>
      <c r="K7458">
        <v>12058440.721919328</v>
      </c>
      <c r="L7458">
        <v>1.5041219762228282</v>
      </c>
      <c r="M7458" t="s">
        <v>33</v>
      </c>
    </row>
    <row r="7459" spans="1:13" x14ac:dyDescent="0.3">
      <c r="A7459">
        <v>95</v>
      </c>
      <c r="B7459" t="s">
        <v>844</v>
      </c>
      <c r="C7459" s="1">
        <v>45139</v>
      </c>
      <c r="D7459" t="s">
        <v>43</v>
      </c>
      <c r="E7459" t="str">
        <f t="shared" si="116"/>
        <v>2023/08</v>
      </c>
      <c r="F7459">
        <v>8027676.3730388703</v>
      </c>
      <c r="G7459">
        <v>-3.3411452276593113E-3</v>
      </c>
      <c r="H7459" t="s">
        <v>128</v>
      </c>
      <c r="I7459">
        <v>2023</v>
      </c>
      <c r="J7459" t="s">
        <v>845</v>
      </c>
      <c r="K7459">
        <v>12058440.721919328</v>
      </c>
      <c r="L7459">
        <v>1.5021084759243497</v>
      </c>
      <c r="M7459" t="s">
        <v>33</v>
      </c>
    </row>
    <row r="7460" spans="1:13" x14ac:dyDescent="0.3">
      <c r="A7460">
        <v>95</v>
      </c>
      <c r="B7460" t="s">
        <v>844</v>
      </c>
      <c r="C7460" s="1">
        <v>45108</v>
      </c>
      <c r="D7460" t="s">
        <v>44</v>
      </c>
      <c r="E7460" t="str">
        <f t="shared" si="116"/>
        <v>2023/07</v>
      </c>
      <c r="F7460">
        <v>8054542.8630712098</v>
      </c>
      <c r="G7460">
        <v>5.0626390130877517E-2</v>
      </c>
      <c r="H7460" t="s">
        <v>128</v>
      </c>
      <c r="I7460">
        <v>2023</v>
      </c>
      <c r="J7460" t="s">
        <v>845</v>
      </c>
      <c r="K7460">
        <v>12058440.721919328</v>
      </c>
      <c r="L7460">
        <v>1.4970980882360623</v>
      </c>
      <c r="M7460" t="s">
        <v>33</v>
      </c>
    </row>
    <row r="7461" spans="1:13" x14ac:dyDescent="0.3">
      <c r="A7461">
        <v>95</v>
      </c>
      <c r="B7461" t="s">
        <v>844</v>
      </c>
      <c r="C7461" s="1">
        <v>45078</v>
      </c>
      <c r="D7461" t="s">
        <v>45</v>
      </c>
      <c r="E7461" t="str">
        <f t="shared" si="116"/>
        <v>2023/06</v>
      </c>
      <c r="F7461">
        <v>7656920.4503865801</v>
      </c>
      <c r="G7461">
        <v>3.6445636578523483E-2</v>
      </c>
      <c r="H7461" t="s">
        <v>128</v>
      </c>
      <c r="I7461">
        <v>2023</v>
      </c>
      <c r="J7461" t="s">
        <v>845</v>
      </c>
      <c r="K7461">
        <v>12058440.721919328</v>
      </c>
      <c r="L7461">
        <v>1.5748421052631578</v>
      </c>
      <c r="M7461" t="s">
        <v>33</v>
      </c>
    </row>
    <row r="7462" spans="1:13" x14ac:dyDescent="0.3">
      <c r="A7462">
        <v>95</v>
      </c>
      <c r="B7462" t="s">
        <v>844</v>
      </c>
      <c r="C7462" s="1">
        <v>45047</v>
      </c>
      <c r="D7462" t="s">
        <v>46</v>
      </c>
      <c r="E7462" t="str">
        <f t="shared" si="116"/>
        <v>2023/05</v>
      </c>
      <c r="F7462">
        <v>7382883.1744408105</v>
      </c>
      <c r="G7462">
        <v>-4.3573358483897573E-3</v>
      </c>
      <c r="H7462" t="s">
        <v>128</v>
      </c>
      <c r="I7462">
        <v>2023</v>
      </c>
      <c r="J7462" t="s">
        <v>845</v>
      </c>
      <c r="K7462">
        <v>12058440.721919328</v>
      </c>
      <c r="L7462">
        <v>1.6332969704390115</v>
      </c>
      <c r="M7462" t="s">
        <v>33</v>
      </c>
    </row>
    <row r="7463" spans="1:13" x14ac:dyDescent="0.3">
      <c r="A7463">
        <v>95</v>
      </c>
      <c r="B7463" t="s">
        <v>844</v>
      </c>
      <c r="C7463" s="1">
        <v>45017</v>
      </c>
      <c r="D7463" t="s">
        <v>47</v>
      </c>
      <c r="E7463" t="str">
        <f t="shared" si="116"/>
        <v>2023/04</v>
      </c>
      <c r="F7463">
        <v>7415123.0649667699</v>
      </c>
      <c r="G7463">
        <v>-3.0837531230117222E-2</v>
      </c>
      <c r="H7463" t="s">
        <v>128</v>
      </c>
      <c r="I7463">
        <v>2023</v>
      </c>
      <c r="J7463" t="s">
        <v>845</v>
      </c>
      <c r="K7463">
        <v>12058440.721919328</v>
      </c>
      <c r="L7463">
        <v>1.6261956296976665</v>
      </c>
      <c r="M7463" t="s">
        <v>33</v>
      </c>
    </row>
    <row r="7464" spans="1:13" x14ac:dyDescent="0.3">
      <c r="A7464">
        <v>95</v>
      </c>
      <c r="B7464" t="s">
        <v>844</v>
      </c>
      <c r="C7464" s="1">
        <v>44986</v>
      </c>
      <c r="D7464" t="s">
        <v>48</v>
      </c>
      <c r="E7464" t="str">
        <f t="shared" si="116"/>
        <v>2023/03</v>
      </c>
      <c r="F7464">
        <v>7647349.3946632398</v>
      </c>
      <c r="G7464">
        <v>-3.9901203777025322E-2</v>
      </c>
      <c r="H7464" t="s">
        <v>128</v>
      </c>
      <c r="I7464">
        <v>2023</v>
      </c>
      <c r="J7464" t="s">
        <v>845</v>
      </c>
      <c r="K7464">
        <v>12058440.721919328</v>
      </c>
      <c r="L7464">
        <v>1.576813102110177</v>
      </c>
      <c r="M7464" t="s">
        <v>33</v>
      </c>
    </row>
    <row r="7465" spans="1:13" x14ac:dyDescent="0.3">
      <c r="A7465">
        <v>95</v>
      </c>
      <c r="B7465" t="s">
        <v>844</v>
      </c>
      <c r="C7465" s="1">
        <v>44958</v>
      </c>
      <c r="D7465" t="s">
        <v>49</v>
      </c>
      <c r="E7465" t="str">
        <f t="shared" si="116"/>
        <v>2023/02</v>
      </c>
      <c r="F7465">
        <v>7958657.3198536998</v>
      </c>
      <c r="G7465">
        <v>1.3698831383000685E-2</v>
      </c>
      <c r="H7465" t="s">
        <v>128</v>
      </c>
      <c r="I7465">
        <v>2023</v>
      </c>
      <c r="J7465" t="s">
        <v>845</v>
      </c>
      <c r="K7465">
        <v>12058440.721919328</v>
      </c>
      <c r="L7465">
        <v>1.5151350582513825</v>
      </c>
      <c r="M7465" t="s">
        <v>33</v>
      </c>
    </row>
    <row r="7466" spans="1:13" x14ac:dyDescent="0.3">
      <c r="A7466">
        <v>95</v>
      </c>
      <c r="B7466" t="s">
        <v>844</v>
      </c>
      <c r="C7466" s="1">
        <v>44927</v>
      </c>
      <c r="D7466" t="s">
        <v>50</v>
      </c>
      <c r="E7466" t="str">
        <f t="shared" si="116"/>
        <v>2023/01</v>
      </c>
      <c r="F7466">
        <v>7850376.3697427996</v>
      </c>
      <c r="G7466">
        <v>4.8676940080279479E-2</v>
      </c>
      <c r="H7466" t="s">
        <v>128</v>
      </c>
      <c r="I7466">
        <v>2023</v>
      </c>
      <c r="J7466" t="s">
        <v>845</v>
      </c>
      <c r="K7466">
        <v>12058440.721919328</v>
      </c>
      <c r="L7466">
        <v>1.5360334529176716</v>
      </c>
      <c r="M7466" t="s">
        <v>33</v>
      </c>
    </row>
    <row r="7467" spans="1:13" x14ac:dyDescent="0.3">
      <c r="A7467">
        <v>95</v>
      </c>
      <c r="B7467" t="s">
        <v>844</v>
      </c>
      <c r="C7467" s="1">
        <v>44896</v>
      </c>
      <c r="D7467" t="s">
        <v>51</v>
      </c>
      <c r="E7467" t="str">
        <f t="shared" si="116"/>
        <v>2022/12</v>
      </c>
      <c r="F7467">
        <v>7477395.4969317904</v>
      </c>
      <c r="G7467">
        <v>-1.7007212867913655E-2</v>
      </c>
      <c r="H7467" t="s">
        <v>128</v>
      </c>
      <c r="I7467">
        <v>2022</v>
      </c>
      <c r="J7467" t="s">
        <v>846</v>
      </c>
      <c r="K7467">
        <v>9886579.1085480433</v>
      </c>
      <c r="L7467">
        <v>1.3221955576115796</v>
      </c>
      <c r="M7467" t="s">
        <v>33</v>
      </c>
    </row>
    <row r="7468" spans="1:13" x14ac:dyDescent="0.3">
      <c r="A7468">
        <v>95</v>
      </c>
      <c r="B7468" t="s">
        <v>844</v>
      </c>
      <c r="C7468" s="1">
        <v>44866</v>
      </c>
      <c r="D7468" t="s">
        <v>53</v>
      </c>
      <c r="E7468" t="str">
        <f t="shared" si="116"/>
        <v>2022/11</v>
      </c>
      <c r="F7468">
        <v>7605652.7112505501</v>
      </c>
      <c r="G7468">
        <v>4.4835068948491166E-2</v>
      </c>
      <c r="H7468" t="s">
        <v>128</v>
      </c>
      <c r="I7468">
        <v>2022</v>
      </c>
      <c r="J7468" t="s">
        <v>846</v>
      </c>
      <c r="K7468">
        <v>9886579.1085480433</v>
      </c>
      <c r="L7468">
        <v>1.299898836285736</v>
      </c>
      <c r="M7468" t="s">
        <v>33</v>
      </c>
    </row>
    <row r="7469" spans="1:13" x14ac:dyDescent="0.3">
      <c r="A7469">
        <v>95</v>
      </c>
      <c r="B7469" t="s">
        <v>844</v>
      </c>
      <c r="C7469" s="1">
        <v>44835</v>
      </c>
      <c r="D7469" t="s">
        <v>54</v>
      </c>
      <c r="E7469" t="str">
        <f t="shared" si="116"/>
        <v>2022/10</v>
      </c>
      <c r="F7469">
        <v>7272184.1497267401</v>
      </c>
      <c r="G7469">
        <v>4.8790177625154627E-2</v>
      </c>
      <c r="H7469" t="s">
        <v>128</v>
      </c>
      <c r="I7469">
        <v>2022</v>
      </c>
      <c r="J7469" t="s">
        <v>846</v>
      </c>
      <c r="K7469">
        <v>9886579.1085480433</v>
      </c>
      <c r="L7469">
        <v>1.3595061545463671</v>
      </c>
      <c r="M7469" t="s">
        <v>33</v>
      </c>
    </row>
    <row r="7470" spans="1:13" x14ac:dyDescent="0.3">
      <c r="A7470">
        <v>95</v>
      </c>
      <c r="B7470" t="s">
        <v>844</v>
      </c>
      <c r="C7470" s="1">
        <v>44805</v>
      </c>
      <c r="D7470" t="s">
        <v>55</v>
      </c>
      <c r="E7470" t="str">
        <f t="shared" si="116"/>
        <v>2022/09</v>
      </c>
      <c r="F7470">
        <v>6925889.5732135698</v>
      </c>
      <c r="G7470">
        <v>-3.2789809150239817E-2</v>
      </c>
      <c r="H7470" t="s">
        <v>128</v>
      </c>
      <c r="I7470">
        <v>2022</v>
      </c>
      <c r="J7470" t="s">
        <v>846</v>
      </c>
      <c r="K7470">
        <v>9886579.1085480433</v>
      </c>
      <c r="L7470">
        <v>1.4274814814814802</v>
      </c>
      <c r="M7470" t="s">
        <v>33</v>
      </c>
    </row>
    <row r="7471" spans="1:13" x14ac:dyDescent="0.3">
      <c r="A7471">
        <v>95</v>
      </c>
      <c r="B7471" t="s">
        <v>844</v>
      </c>
      <c r="C7471" s="1">
        <v>44774</v>
      </c>
      <c r="D7471" t="s">
        <v>56</v>
      </c>
      <c r="E7471" t="str">
        <f t="shared" si="116"/>
        <v>2022/08</v>
      </c>
      <c r="F7471">
        <v>7156752.4611348603</v>
      </c>
      <c r="G7471">
        <v>7.8252212798294904E-2</v>
      </c>
      <c r="H7471" t="s">
        <v>128</v>
      </c>
      <c r="I7471">
        <v>2022</v>
      </c>
      <c r="J7471" t="s">
        <v>846</v>
      </c>
      <c r="K7471">
        <v>9886579.1085480433</v>
      </c>
      <c r="L7471">
        <v>1.3814337106442702</v>
      </c>
      <c r="M7471" t="s">
        <v>33</v>
      </c>
    </row>
    <row r="7472" spans="1:13" x14ac:dyDescent="0.3">
      <c r="A7472">
        <v>95</v>
      </c>
      <c r="B7472" t="s">
        <v>844</v>
      </c>
      <c r="C7472" s="1">
        <v>44743</v>
      </c>
      <c r="D7472" t="s">
        <v>57</v>
      </c>
      <c r="E7472" t="str">
        <f t="shared" si="116"/>
        <v>2022/07</v>
      </c>
      <c r="F7472">
        <v>6618072.0631435402</v>
      </c>
      <c r="G7472">
        <v>5.1701344805592936E-2</v>
      </c>
      <c r="H7472" t="s">
        <v>128</v>
      </c>
      <c r="I7472">
        <v>2022</v>
      </c>
      <c r="J7472" t="s">
        <v>846</v>
      </c>
      <c r="K7472">
        <v>9886579.1085480433</v>
      </c>
      <c r="L7472">
        <v>1.4938760131680984</v>
      </c>
      <c r="M7472" t="s">
        <v>33</v>
      </c>
    </row>
    <row r="7473" spans="1:13" x14ac:dyDescent="0.3">
      <c r="A7473">
        <v>95</v>
      </c>
      <c r="B7473" t="s">
        <v>844</v>
      </c>
      <c r="C7473" s="1">
        <v>44713</v>
      </c>
      <c r="D7473" t="s">
        <v>58</v>
      </c>
      <c r="E7473" t="str">
        <f t="shared" si="116"/>
        <v>2022/06</v>
      </c>
      <c r="F7473">
        <v>6284603.5016197199</v>
      </c>
      <c r="G7473">
        <v>-4.0005334613699248E-2</v>
      </c>
      <c r="H7473" t="s">
        <v>128</v>
      </c>
      <c r="I7473">
        <v>2022</v>
      </c>
      <c r="J7473" t="s">
        <v>846</v>
      </c>
      <c r="K7473">
        <v>9886579.1085480433</v>
      </c>
      <c r="L7473">
        <v>1.5731428571428558</v>
      </c>
      <c r="M7473" t="s">
        <v>33</v>
      </c>
    </row>
    <row r="7474" spans="1:13" x14ac:dyDescent="0.3">
      <c r="A7474">
        <v>95</v>
      </c>
      <c r="B7474" t="s">
        <v>844</v>
      </c>
      <c r="C7474" s="1">
        <v>44682</v>
      </c>
      <c r="D7474" t="s">
        <v>59</v>
      </c>
      <c r="E7474" t="str">
        <f t="shared" si="116"/>
        <v>2022/05</v>
      </c>
      <c r="F7474">
        <v>6541117.9302572599</v>
      </c>
      <c r="G7474">
        <v>-7.9137334380090366E-2</v>
      </c>
      <c r="H7474" t="s">
        <v>128</v>
      </c>
      <c r="I7474">
        <v>2022</v>
      </c>
      <c r="J7474" t="s">
        <v>846</v>
      </c>
      <c r="K7474">
        <v>9886579.1085480433</v>
      </c>
      <c r="L7474">
        <v>1.5114509803921556</v>
      </c>
      <c r="M7474" t="s">
        <v>33</v>
      </c>
    </row>
    <row r="7475" spans="1:13" x14ac:dyDescent="0.3">
      <c r="A7475">
        <v>95</v>
      </c>
      <c r="B7475" t="s">
        <v>844</v>
      </c>
      <c r="C7475" s="1">
        <v>44652</v>
      </c>
      <c r="D7475" t="s">
        <v>60</v>
      </c>
      <c r="E7475" t="str">
        <f t="shared" si="116"/>
        <v>2022/04</v>
      </c>
      <c r="F7475">
        <v>7079798.32824858</v>
      </c>
      <c r="G7475">
        <v>-8.6709397883771813E-2</v>
      </c>
      <c r="H7475" t="s">
        <v>128</v>
      </c>
      <c r="I7475">
        <v>2022</v>
      </c>
      <c r="J7475" t="s">
        <v>846</v>
      </c>
      <c r="K7475">
        <v>9886579.1085480433</v>
      </c>
      <c r="L7475">
        <v>1.3964492560614805</v>
      </c>
      <c r="M7475" t="s">
        <v>33</v>
      </c>
    </row>
    <row r="7476" spans="1:13" x14ac:dyDescent="0.3">
      <c r="A7476">
        <v>95</v>
      </c>
      <c r="B7476" t="s">
        <v>844</v>
      </c>
      <c r="C7476" s="1">
        <v>44621</v>
      </c>
      <c r="D7476" t="s">
        <v>61</v>
      </c>
      <c r="E7476" t="str">
        <f t="shared" si="116"/>
        <v>2022/03</v>
      </c>
      <c r="F7476">
        <v>7721084.3998424299</v>
      </c>
      <c r="G7476">
        <v>0.10499144246621422</v>
      </c>
      <c r="H7476" t="s">
        <v>128</v>
      </c>
      <c r="I7476">
        <v>2022</v>
      </c>
      <c r="J7476" t="s">
        <v>846</v>
      </c>
      <c r="K7476">
        <v>9886579.1085480433</v>
      </c>
      <c r="L7476">
        <v>1.280465100051206</v>
      </c>
      <c r="M7476" t="s">
        <v>33</v>
      </c>
    </row>
    <row r="7477" spans="1:13" x14ac:dyDescent="0.3">
      <c r="A7477">
        <v>95</v>
      </c>
      <c r="B7477" t="s">
        <v>844</v>
      </c>
      <c r="C7477" s="1">
        <v>44593</v>
      </c>
      <c r="D7477" t="s">
        <v>62</v>
      </c>
      <c r="E7477" t="str">
        <f t="shared" si="116"/>
        <v>2022/02</v>
      </c>
      <c r="F7477">
        <v>6951541.11392981</v>
      </c>
      <c r="G7477">
        <v>-2.1898698774205239E-2</v>
      </c>
      <c r="H7477" t="s">
        <v>128</v>
      </c>
      <c r="I7477">
        <v>2022</v>
      </c>
      <c r="J7477" t="s">
        <v>846</v>
      </c>
      <c r="K7477">
        <v>9886579.1085480433</v>
      </c>
      <c r="L7477">
        <v>1.4222140021206049</v>
      </c>
      <c r="M7477" t="s">
        <v>33</v>
      </c>
    </row>
    <row r="7478" spans="1:13" x14ac:dyDescent="0.3">
      <c r="A7478">
        <v>95</v>
      </c>
      <c r="B7478" t="s">
        <v>844</v>
      </c>
      <c r="C7478" s="1">
        <v>44562</v>
      </c>
      <c r="D7478" t="s">
        <v>63</v>
      </c>
      <c r="E7478" t="str">
        <f t="shared" si="116"/>
        <v>2022/01</v>
      </c>
      <c r="F7478">
        <v>7105449.8689648304</v>
      </c>
      <c r="G7478">
        <v>-0.19198417735144765</v>
      </c>
      <c r="H7478" t="s">
        <v>128</v>
      </c>
      <c r="I7478">
        <v>2022</v>
      </c>
      <c r="J7478" t="s">
        <v>846</v>
      </c>
      <c r="K7478">
        <v>9886579.1085480433</v>
      </c>
      <c r="L7478">
        <v>1.3914079039147997</v>
      </c>
      <c r="M7478" t="s">
        <v>33</v>
      </c>
    </row>
    <row r="7479" spans="1:13" x14ac:dyDescent="0.3">
      <c r="A7479">
        <v>95</v>
      </c>
      <c r="B7479" t="s">
        <v>844</v>
      </c>
      <c r="C7479" s="1">
        <v>43800</v>
      </c>
      <c r="D7479" t="s">
        <v>90</v>
      </c>
      <c r="E7479" t="str">
        <f t="shared" si="116"/>
        <v>2019/12</v>
      </c>
      <c r="F7479">
        <v>4055314.3302139998</v>
      </c>
      <c r="G7479">
        <v>1.1065109230542157E-2</v>
      </c>
      <c r="H7479" t="s">
        <v>128</v>
      </c>
      <c r="I7479">
        <v>2019</v>
      </c>
      <c r="J7479" t="s">
        <v>847</v>
      </c>
      <c r="K7479">
        <v>5506748.7170434138</v>
      </c>
      <c r="L7479">
        <v>1.357909219518582</v>
      </c>
      <c r="M7479" t="s">
        <v>33</v>
      </c>
    </row>
    <row r="7480" spans="1:13" x14ac:dyDescent="0.3">
      <c r="A7480">
        <v>95</v>
      </c>
      <c r="B7480" t="s">
        <v>844</v>
      </c>
      <c r="C7480" s="1">
        <v>43770</v>
      </c>
      <c r="D7480" t="s">
        <v>92</v>
      </c>
      <c r="E7480" t="str">
        <f t="shared" si="116"/>
        <v>2019/11</v>
      </c>
      <c r="F7480">
        <v>4010689.18057545</v>
      </c>
      <c r="G7480">
        <v>9.7834703405733185E-3</v>
      </c>
      <c r="H7480" t="s">
        <v>128</v>
      </c>
      <c r="I7480">
        <v>2019</v>
      </c>
      <c r="J7480" t="s">
        <v>847</v>
      </c>
      <c r="K7480">
        <v>5506748.7170434138</v>
      </c>
      <c r="L7480">
        <v>1.37301806974065</v>
      </c>
      <c r="M7480" t="s">
        <v>33</v>
      </c>
    </row>
    <row r="7481" spans="1:13" x14ac:dyDescent="0.3">
      <c r="A7481">
        <v>95</v>
      </c>
      <c r="B7481" t="s">
        <v>844</v>
      </c>
      <c r="C7481" s="1">
        <v>43739</v>
      </c>
      <c r="D7481" t="s">
        <v>93</v>
      </c>
      <c r="E7481" t="str">
        <f t="shared" si="116"/>
        <v>2019/10</v>
      </c>
      <c r="F7481">
        <v>3971642.0416482701</v>
      </c>
      <c r="G7481">
        <v>-0.11460799304258916</v>
      </c>
      <c r="H7481" t="s">
        <v>128</v>
      </c>
      <c r="I7481">
        <v>2019</v>
      </c>
      <c r="J7481" t="s">
        <v>847</v>
      </c>
      <c r="K7481">
        <v>5506748.7170434138</v>
      </c>
      <c r="L7481">
        <v>1.3865168762182958</v>
      </c>
      <c r="M7481" t="s">
        <v>33</v>
      </c>
    </row>
    <row r="7482" spans="1:13" x14ac:dyDescent="0.3">
      <c r="A7482">
        <v>95</v>
      </c>
      <c r="B7482" t="s">
        <v>844</v>
      </c>
      <c r="C7482" s="1">
        <v>43709</v>
      </c>
      <c r="D7482" t="s">
        <v>94</v>
      </c>
      <c r="E7482" t="str">
        <f t="shared" si="116"/>
        <v>2019/09</v>
      </c>
      <c r="F7482">
        <v>4453933.3949290402</v>
      </c>
      <c r="G7482">
        <v>2.4533193520279804E-2</v>
      </c>
      <c r="H7482" t="s">
        <v>128</v>
      </c>
      <c r="I7482">
        <v>2019</v>
      </c>
      <c r="J7482" t="s">
        <v>847</v>
      </c>
      <c r="K7482">
        <v>5506748.7170434138</v>
      </c>
      <c r="L7482">
        <v>1.2363787755140301</v>
      </c>
      <c r="M7482" t="s">
        <v>33</v>
      </c>
    </row>
    <row r="7483" spans="1:13" x14ac:dyDescent="0.3">
      <c r="A7483">
        <v>95</v>
      </c>
      <c r="B7483" t="s">
        <v>844</v>
      </c>
      <c r="C7483" s="1">
        <v>43678</v>
      </c>
      <c r="D7483" t="s">
        <v>95</v>
      </c>
      <c r="E7483" t="str">
        <f t="shared" si="116"/>
        <v>2019/08</v>
      </c>
      <c r="F7483">
        <v>4345993.6521455897</v>
      </c>
      <c r="G7483">
        <v>3.593200618549422E-2</v>
      </c>
      <c r="H7483" t="s">
        <v>128</v>
      </c>
      <c r="I7483">
        <v>2019</v>
      </c>
      <c r="J7483" t="s">
        <v>847</v>
      </c>
      <c r="K7483">
        <v>5506748.7170434138</v>
      </c>
      <c r="L7483">
        <v>1.2670862310911952</v>
      </c>
      <c r="M7483" t="s">
        <v>33</v>
      </c>
    </row>
    <row r="7484" spans="1:13" x14ac:dyDescent="0.3">
      <c r="A7484">
        <v>95</v>
      </c>
      <c r="B7484" t="s">
        <v>844</v>
      </c>
      <c r="C7484" s="1">
        <v>43647</v>
      </c>
      <c r="D7484" t="s">
        <v>96</v>
      </c>
      <c r="E7484" t="str">
        <f t="shared" si="116"/>
        <v>2019/07</v>
      </c>
      <c r="F7484">
        <v>4192605.6536412998</v>
      </c>
      <c r="G7484">
        <v>6.2913865688231235E-2</v>
      </c>
      <c r="H7484" t="s">
        <v>128</v>
      </c>
      <c r="I7484">
        <v>2019</v>
      </c>
      <c r="J7484" t="s">
        <v>847</v>
      </c>
      <c r="K7484">
        <v>5506748.7170434138</v>
      </c>
      <c r="L7484">
        <v>1.3134430404301853</v>
      </c>
      <c r="M7484" t="s">
        <v>33</v>
      </c>
    </row>
    <row r="7485" spans="1:13" x14ac:dyDescent="0.3">
      <c r="A7485">
        <v>95</v>
      </c>
      <c r="B7485" t="s">
        <v>844</v>
      </c>
      <c r="C7485" s="1">
        <v>43617</v>
      </c>
      <c r="D7485" t="s">
        <v>97</v>
      </c>
      <c r="E7485" t="str">
        <f t="shared" si="116"/>
        <v>2019/06</v>
      </c>
      <c r="F7485">
        <v>3936958.80887216</v>
      </c>
      <c r="G7485">
        <v>5.8964199586856378E-2</v>
      </c>
      <c r="H7485" t="s">
        <v>128</v>
      </c>
      <c r="I7485">
        <v>2019</v>
      </c>
      <c r="J7485" t="s">
        <v>847</v>
      </c>
      <c r="K7485">
        <v>5506748.7170434138</v>
      </c>
      <c r="L7485">
        <v>1.3987316058866663</v>
      </c>
      <c r="M7485" t="s">
        <v>33</v>
      </c>
    </row>
    <row r="7486" spans="1:13" x14ac:dyDescent="0.3">
      <c r="A7486">
        <v>95</v>
      </c>
      <c r="B7486" t="s">
        <v>844</v>
      </c>
      <c r="C7486" s="1">
        <v>43586</v>
      </c>
      <c r="D7486" t="s">
        <v>98</v>
      </c>
      <c r="E7486" t="str">
        <f t="shared" si="116"/>
        <v>2019/05</v>
      </c>
      <c r="F7486">
        <v>3711530.5909665599</v>
      </c>
      <c r="G7486">
        <v>-3.7570157479234305E-2</v>
      </c>
      <c r="H7486" t="s">
        <v>128</v>
      </c>
      <c r="I7486">
        <v>2019</v>
      </c>
      <c r="J7486" t="s">
        <v>847</v>
      </c>
      <c r="K7486">
        <v>5506748.7170434138</v>
      </c>
      <c r="L7486">
        <v>1.4836867384162773</v>
      </c>
      <c r="M7486" t="s">
        <v>33</v>
      </c>
    </row>
    <row r="7487" spans="1:13" x14ac:dyDescent="0.3">
      <c r="A7487">
        <v>95</v>
      </c>
      <c r="B7487" t="s">
        <v>844</v>
      </c>
      <c r="C7487" s="1">
        <v>43556</v>
      </c>
      <c r="D7487" t="s">
        <v>99</v>
      </c>
      <c r="E7487" t="str">
        <f t="shared" si="116"/>
        <v>2019/04</v>
      </c>
      <c r="F7487">
        <v>3853625.9382757298</v>
      </c>
      <c r="G7487">
        <v>2.3733603905302235E-2</v>
      </c>
      <c r="H7487" t="s">
        <v>128</v>
      </c>
      <c r="I7487">
        <v>2019</v>
      </c>
      <c r="J7487" t="s">
        <v>847</v>
      </c>
      <c r="K7487">
        <v>5506748.7170434138</v>
      </c>
      <c r="L7487">
        <v>1.4289785270407847</v>
      </c>
      <c r="M7487" t="s">
        <v>33</v>
      </c>
    </row>
    <row r="7488" spans="1:13" x14ac:dyDescent="0.3">
      <c r="A7488">
        <v>95</v>
      </c>
      <c r="B7488" t="s">
        <v>844</v>
      </c>
      <c r="C7488" s="1">
        <v>43525</v>
      </c>
      <c r="D7488" t="s">
        <v>100</v>
      </c>
      <c r="E7488" t="str">
        <f t="shared" si="116"/>
        <v>2019/03</v>
      </c>
      <c r="F7488">
        <v>3763242.31382589</v>
      </c>
      <c r="G7488">
        <v>4.6376117341392922E-2</v>
      </c>
      <c r="H7488" t="s">
        <v>128</v>
      </c>
      <c r="I7488">
        <v>2019</v>
      </c>
      <c r="J7488" t="s">
        <v>847</v>
      </c>
      <c r="K7488">
        <v>5506748.7170434138</v>
      </c>
      <c r="L7488">
        <v>1.463299000654835</v>
      </c>
      <c r="M7488" t="s">
        <v>33</v>
      </c>
    </row>
    <row r="7489" spans="1:13" x14ac:dyDescent="0.3">
      <c r="A7489">
        <v>95</v>
      </c>
      <c r="B7489" t="s">
        <v>844</v>
      </c>
      <c r="C7489" s="1">
        <v>43497</v>
      </c>
      <c r="D7489" t="s">
        <v>101</v>
      </c>
      <c r="E7489" t="str">
        <f t="shared" si="116"/>
        <v>2019/02</v>
      </c>
      <c r="F7489">
        <v>3592702.7916216301</v>
      </c>
      <c r="G7489">
        <v>8.4138674305173425E-2</v>
      </c>
      <c r="H7489" t="s">
        <v>128</v>
      </c>
      <c r="I7489">
        <v>2019</v>
      </c>
      <c r="J7489" t="s">
        <v>847</v>
      </c>
      <c r="K7489">
        <v>5506748.7170434138</v>
      </c>
      <c r="L7489">
        <v>1.5327593281262892</v>
      </c>
      <c r="M7489" t="s">
        <v>33</v>
      </c>
    </row>
    <row r="7490" spans="1:13" x14ac:dyDescent="0.3">
      <c r="A7490">
        <v>95</v>
      </c>
      <c r="B7490" t="s">
        <v>844</v>
      </c>
      <c r="C7490" s="1">
        <v>43466</v>
      </c>
      <c r="D7490" t="s">
        <v>102</v>
      </c>
      <c r="E7490" t="str">
        <f t="shared" si="116"/>
        <v>2019/01</v>
      </c>
      <c r="F7490">
        <v>3302785.1972760898</v>
      </c>
      <c r="G7490">
        <v>0.17319718989288507</v>
      </c>
      <c r="H7490" t="s">
        <v>128</v>
      </c>
      <c r="I7490">
        <v>2019</v>
      </c>
      <c r="J7490" t="s">
        <v>847</v>
      </c>
      <c r="K7490">
        <v>5506748.7170434138</v>
      </c>
      <c r="L7490">
        <v>1.6673045287913371</v>
      </c>
      <c r="M7490" t="s">
        <v>33</v>
      </c>
    </row>
    <row r="7491" spans="1:13" x14ac:dyDescent="0.3">
      <c r="A7491">
        <v>95</v>
      </c>
      <c r="B7491" t="s">
        <v>844</v>
      </c>
      <c r="C7491" s="1">
        <v>43070</v>
      </c>
      <c r="D7491" t="s">
        <v>116</v>
      </c>
      <c r="E7491" t="str">
        <f t="shared" ref="E7491:E7554" si="117">TEXT(C7491,"yyyy/mm")</f>
        <v>2017/12</v>
      </c>
      <c r="F7491">
        <v>3293165.42784512</v>
      </c>
      <c r="G7491">
        <v>0</v>
      </c>
      <c r="H7491" t="s">
        <v>128</v>
      </c>
      <c r="I7491">
        <v>2017</v>
      </c>
      <c r="J7491" t="s">
        <v>848</v>
      </c>
      <c r="K7491">
        <v>4083525.2839999967</v>
      </c>
      <c r="L7491">
        <v>1.2400000466032002</v>
      </c>
      <c r="M7491" t="s">
        <v>33</v>
      </c>
    </row>
    <row r="7492" spans="1:13" x14ac:dyDescent="0.3">
      <c r="A7492">
        <v>95</v>
      </c>
      <c r="B7492" t="s">
        <v>844</v>
      </c>
      <c r="C7492" s="1">
        <v>43040</v>
      </c>
      <c r="D7492" t="s">
        <v>118</v>
      </c>
      <c r="E7492" t="str">
        <f t="shared" si="117"/>
        <v>2017/11</v>
      </c>
      <c r="F7492">
        <v>3293165.42784512</v>
      </c>
      <c r="G7492">
        <v>-1.0779194146222394E-2</v>
      </c>
      <c r="H7492" t="s">
        <v>128</v>
      </c>
      <c r="I7492">
        <v>2017</v>
      </c>
      <c r="J7492" t="s">
        <v>848</v>
      </c>
      <c r="K7492">
        <v>4083525.2839999967</v>
      </c>
      <c r="L7492">
        <v>1.2400000466032002</v>
      </c>
      <c r="M7492" t="s">
        <v>33</v>
      </c>
    </row>
    <row r="7493" spans="1:13" x14ac:dyDescent="0.3">
      <c r="A7493">
        <v>95</v>
      </c>
      <c r="B7493" t="s">
        <v>844</v>
      </c>
      <c r="C7493" s="1">
        <v>43009</v>
      </c>
      <c r="D7493" t="s">
        <v>119</v>
      </c>
      <c r="E7493" t="str">
        <f t="shared" si="117"/>
        <v>2017/10</v>
      </c>
      <c r="F7493">
        <v>3328855.10475804</v>
      </c>
      <c r="G7493">
        <v>5.9741753337419226E-2</v>
      </c>
      <c r="H7493" t="s">
        <v>128</v>
      </c>
      <c r="I7493">
        <v>2017</v>
      </c>
      <c r="J7493" t="s">
        <v>848</v>
      </c>
      <c r="K7493">
        <v>4083525.2839999967</v>
      </c>
      <c r="L7493">
        <v>1.2267056256558846</v>
      </c>
      <c r="M7493" t="s">
        <v>33</v>
      </c>
    </row>
    <row r="7494" spans="1:13" x14ac:dyDescent="0.3">
      <c r="A7494">
        <v>95</v>
      </c>
      <c r="B7494" t="s">
        <v>844</v>
      </c>
      <c r="C7494" s="1">
        <v>42979</v>
      </c>
      <c r="D7494" t="s">
        <v>120</v>
      </c>
      <c r="E7494" t="str">
        <f t="shared" si="117"/>
        <v>2017/09</v>
      </c>
      <c r="F7494">
        <v>3135807.3823363902</v>
      </c>
      <c r="G7494">
        <v>-8.4767142109843444E-2</v>
      </c>
      <c r="H7494" t="s">
        <v>128</v>
      </c>
      <c r="I7494">
        <v>2017</v>
      </c>
      <c r="J7494" t="s">
        <v>848</v>
      </c>
      <c r="K7494">
        <v>4083525.2839999967</v>
      </c>
      <c r="L7494">
        <v>1.3022245266089947</v>
      </c>
      <c r="M7494" t="s">
        <v>33</v>
      </c>
    </row>
    <row r="7495" spans="1:13" x14ac:dyDescent="0.3">
      <c r="A7495">
        <v>95</v>
      </c>
      <c r="B7495" t="s">
        <v>844</v>
      </c>
      <c r="C7495" s="1">
        <v>42948</v>
      </c>
      <c r="D7495" t="s">
        <v>121</v>
      </c>
      <c r="E7495" t="str">
        <f t="shared" si="117"/>
        <v>2017/08</v>
      </c>
      <c r="F7495">
        <v>3413212.1291092802</v>
      </c>
      <c r="G7495">
        <v>-1.9765263157353177E-2</v>
      </c>
      <c r="H7495" t="s">
        <v>128</v>
      </c>
      <c r="I7495">
        <v>2017</v>
      </c>
      <c r="J7495" t="s">
        <v>848</v>
      </c>
      <c r="K7495">
        <v>4083525.2839999967</v>
      </c>
      <c r="L7495">
        <v>1.1963877806404148</v>
      </c>
      <c r="M7495" t="s">
        <v>33</v>
      </c>
    </row>
    <row r="7496" spans="1:13" x14ac:dyDescent="0.3">
      <c r="A7496">
        <v>95</v>
      </c>
      <c r="B7496" t="s">
        <v>844</v>
      </c>
      <c r="C7496" s="1">
        <v>42917</v>
      </c>
      <c r="D7496" t="s">
        <v>122</v>
      </c>
      <c r="E7496" t="str">
        <f t="shared" si="117"/>
        <v>2017/07</v>
      </c>
      <c r="F7496">
        <v>3481346.2917551701</v>
      </c>
      <c r="G7496">
        <v>-7.4507385562683229E-2</v>
      </c>
      <c r="H7496" t="s">
        <v>128</v>
      </c>
      <c r="I7496">
        <v>2017</v>
      </c>
      <c r="J7496" t="s">
        <v>848</v>
      </c>
      <c r="K7496">
        <v>4083525.2839999967</v>
      </c>
      <c r="L7496">
        <v>1.1729730230143895</v>
      </c>
      <c r="M7496" t="s">
        <v>33</v>
      </c>
    </row>
    <row r="7497" spans="1:13" x14ac:dyDescent="0.3">
      <c r="A7497">
        <v>95</v>
      </c>
      <c r="B7497" t="s">
        <v>844</v>
      </c>
      <c r="C7497" s="1">
        <v>42887</v>
      </c>
      <c r="D7497" t="s">
        <v>123</v>
      </c>
      <c r="E7497" t="str">
        <f t="shared" si="117"/>
        <v>2017/06</v>
      </c>
      <c r="F7497">
        <v>3750639.9170948202</v>
      </c>
      <c r="G7497">
        <v>-4.400028664769165E-2</v>
      </c>
      <c r="H7497" t="s">
        <v>128</v>
      </c>
      <c r="I7497">
        <v>2017</v>
      </c>
      <c r="J7497" t="s">
        <v>848</v>
      </c>
      <c r="K7497">
        <v>4083525.2839999967</v>
      </c>
      <c r="L7497">
        <v>1.0887542857387984</v>
      </c>
      <c r="M7497" t="s">
        <v>33</v>
      </c>
    </row>
    <row r="7498" spans="1:13" x14ac:dyDescent="0.3">
      <c r="A7498">
        <v>68</v>
      </c>
      <c r="B7498" t="s">
        <v>849</v>
      </c>
      <c r="C7498" s="1">
        <v>45627</v>
      </c>
      <c r="D7498" t="s">
        <v>24</v>
      </c>
      <c r="E7498" t="str">
        <f t="shared" si="117"/>
        <v>2024/12</v>
      </c>
      <c r="F7498">
        <v>4808160.3868172299</v>
      </c>
      <c r="G7498">
        <v>-4.8855377445668813E-2</v>
      </c>
      <c r="H7498" t="s">
        <v>128</v>
      </c>
      <c r="I7498">
        <v>2024</v>
      </c>
      <c r="J7498" t="s">
        <v>850</v>
      </c>
      <c r="K7498">
        <v>4399185.9777705474</v>
      </c>
      <c r="L7498">
        <v>0.91494160424265636</v>
      </c>
      <c r="M7498" t="s">
        <v>33</v>
      </c>
    </row>
    <row r="7499" spans="1:13" x14ac:dyDescent="0.3">
      <c r="A7499">
        <v>68</v>
      </c>
      <c r="B7499" t="s">
        <v>849</v>
      </c>
      <c r="C7499" s="1">
        <v>45597</v>
      </c>
      <c r="D7499" t="s">
        <v>26</v>
      </c>
      <c r="E7499" t="str">
        <f t="shared" si="117"/>
        <v>2024/11</v>
      </c>
      <c r="F7499">
        <v>5048897.6505795997</v>
      </c>
      <c r="G7499">
        <v>-0.1536928199014844</v>
      </c>
      <c r="H7499" t="s">
        <v>128</v>
      </c>
      <c r="I7499">
        <v>2024</v>
      </c>
      <c r="J7499" t="s">
        <v>850</v>
      </c>
      <c r="K7499">
        <v>4399185.9777705474</v>
      </c>
      <c r="L7499">
        <v>0.87131613318909973</v>
      </c>
      <c r="M7499" t="s">
        <v>33</v>
      </c>
    </row>
    <row r="7500" spans="1:13" x14ac:dyDescent="0.3">
      <c r="A7500">
        <v>68</v>
      </c>
      <c r="B7500" t="s">
        <v>849</v>
      </c>
      <c r="C7500" s="1">
        <v>45566</v>
      </c>
      <c r="D7500" t="s">
        <v>27</v>
      </c>
      <c r="E7500" t="str">
        <f t="shared" si="117"/>
        <v>2024/10</v>
      </c>
      <c r="F7500">
        <v>5887684.24044492</v>
      </c>
      <c r="G7500">
        <v>-0.11357283523053432</v>
      </c>
      <c r="H7500" t="s">
        <v>128</v>
      </c>
      <c r="I7500">
        <v>2024</v>
      </c>
      <c r="J7500" t="s">
        <v>850</v>
      </c>
      <c r="K7500">
        <v>4399185.9777705474</v>
      </c>
      <c r="L7500">
        <v>0.74718442737651125</v>
      </c>
      <c r="M7500" t="s">
        <v>33</v>
      </c>
    </row>
    <row r="7501" spans="1:13" x14ac:dyDescent="0.3">
      <c r="A7501">
        <v>68</v>
      </c>
      <c r="B7501" t="s">
        <v>849</v>
      </c>
      <c r="C7501" s="1">
        <v>45536</v>
      </c>
      <c r="D7501" t="s">
        <v>28</v>
      </c>
      <c r="E7501" t="str">
        <f t="shared" si="117"/>
        <v>2024/09</v>
      </c>
      <c r="F7501">
        <v>6595816.5208278699</v>
      </c>
      <c r="G7501">
        <v>-2.2262432470291225E-4</v>
      </c>
      <c r="H7501" t="s">
        <v>128</v>
      </c>
      <c r="I7501">
        <v>2024</v>
      </c>
      <c r="J7501" t="s">
        <v>850</v>
      </c>
      <c r="K7501">
        <v>4399185.9777705474</v>
      </c>
      <c r="L7501">
        <v>0.66696609341376678</v>
      </c>
      <c r="M7501" t="s">
        <v>15</v>
      </c>
    </row>
    <row r="7502" spans="1:13" x14ac:dyDescent="0.3">
      <c r="A7502">
        <v>68</v>
      </c>
      <c r="B7502" t="s">
        <v>849</v>
      </c>
      <c r="C7502" s="1">
        <v>45505</v>
      </c>
      <c r="D7502" t="s">
        <v>29</v>
      </c>
      <c r="E7502" t="str">
        <f t="shared" si="117"/>
        <v>2024/08</v>
      </c>
      <c r="F7502">
        <v>6597285.0734883901</v>
      </c>
      <c r="G7502">
        <v>3.4370014054619848E-2</v>
      </c>
      <c r="H7502" t="s">
        <v>128</v>
      </c>
      <c r="I7502">
        <v>2024</v>
      </c>
      <c r="J7502" t="s">
        <v>850</v>
      </c>
      <c r="K7502">
        <v>4399185.9777705474</v>
      </c>
      <c r="L7502">
        <v>0.66681762706434444</v>
      </c>
      <c r="M7502" t="s">
        <v>15</v>
      </c>
    </row>
    <row r="7503" spans="1:13" x14ac:dyDescent="0.3">
      <c r="A7503">
        <v>68</v>
      </c>
      <c r="B7503" t="s">
        <v>849</v>
      </c>
      <c r="C7503" s="1">
        <v>45474</v>
      </c>
      <c r="D7503" t="s">
        <v>30</v>
      </c>
      <c r="E7503" t="str">
        <f t="shared" si="117"/>
        <v>2024/07</v>
      </c>
      <c r="F7503">
        <v>6374388.7101779804</v>
      </c>
      <c r="G7503">
        <v>0.1612732341725884</v>
      </c>
      <c r="H7503" t="s">
        <v>128</v>
      </c>
      <c r="I7503">
        <v>2024</v>
      </c>
      <c r="J7503" t="s">
        <v>850</v>
      </c>
      <c r="K7503">
        <v>4399185.9777705474</v>
      </c>
      <c r="L7503">
        <v>0.69013456470678847</v>
      </c>
      <c r="M7503" t="s">
        <v>33</v>
      </c>
    </row>
    <row r="7504" spans="1:13" x14ac:dyDescent="0.3">
      <c r="A7504">
        <v>68</v>
      </c>
      <c r="B7504" t="s">
        <v>849</v>
      </c>
      <c r="C7504" s="1">
        <v>45444</v>
      </c>
      <c r="D7504" t="s">
        <v>31</v>
      </c>
      <c r="E7504" t="str">
        <f t="shared" si="117"/>
        <v>2024/06</v>
      </c>
      <c r="F7504">
        <v>5424984.0735700801</v>
      </c>
      <c r="G7504">
        <v>-6.6320127689373273E-2</v>
      </c>
      <c r="H7504" t="s">
        <v>128</v>
      </c>
      <c r="I7504">
        <v>2024</v>
      </c>
      <c r="J7504" t="s">
        <v>850</v>
      </c>
      <c r="K7504">
        <v>4399185.9777705474</v>
      </c>
      <c r="L7504">
        <v>0.81091223828709336</v>
      </c>
      <c r="M7504" t="s">
        <v>33</v>
      </c>
    </row>
    <row r="7505" spans="1:13" x14ac:dyDescent="0.3">
      <c r="A7505">
        <v>68</v>
      </c>
      <c r="B7505" t="s">
        <v>849</v>
      </c>
      <c r="C7505" s="1">
        <v>45413</v>
      </c>
      <c r="D7505" t="s">
        <v>32</v>
      </c>
      <c r="E7505" t="str">
        <f t="shared" si="117"/>
        <v>2024/05</v>
      </c>
      <c r="F7505">
        <v>5796968.4006770402</v>
      </c>
      <c r="G7505">
        <v>0.10277720139272874</v>
      </c>
      <c r="H7505" t="s">
        <v>128</v>
      </c>
      <c r="I7505">
        <v>2024</v>
      </c>
      <c r="J7505" t="s">
        <v>850</v>
      </c>
      <c r="K7505">
        <v>4399185.9777705474</v>
      </c>
      <c r="L7505">
        <v>0.75887699806277309</v>
      </c>
      <c r="M7505" t="s">
        <v>33</v>
      </c>
    </row>
    <row r="7506" spans="1:13" x14ac:dyDescent="0.3">
      <c r="A7506">
        <v>68</v>
      </c>
      <c r="B7506" t="s">
        <v>849</v>
      </c>
      <c r="C7506" s="1">
        <v>45383</v>
      </c>
      <c r="D7506" t="s">
        <v>34</v>
      </c>
      <c r="E7506" t="str">
        <f t="shared" si="117"/>
        <v>2024/04</v>
      </c>
      <c r="F7506">
        <v>5230766.83642093</v>
      </c>
      <c r="G7506">
        <v>-8.9888798011647786E-3</v>
      </c>
      <c r="H7506" t="s">
        <v>128</v>
      </c>
      <c r="I7506">
        <v>2024</v>
      </c>
      <c r="J7506" t="s">
        <v>850</v>
      </c>
      <c r="K7506">
        <v>4399185.9777705474</v>
      </c>
      <c r="L7506">
        <v>0.84102123366305914</v>
      </c>
      <c r="M7506" t="s">
        <v>33</v>
      </c>
    </row>
    <row r="7507" spans="1:13" x14ac:dyDescent="0.3">
      <c r="A7507">
        <v>68</v>
      </c>
      <c r="B7507" t="s">
        <v>849</v>
      </c>
      <c r="C7507" s="1">
        <v>45352</v>
      </c>
      <c r="D7507" t="s">
        <v>35</v>
      </c>
      <c r="E7507" t="str">
        <f t="shared" si="117"/>
        <v>2024/03</v>
      </c>
      <c r="F7507">
        <v>5277997.5282680001</v>
      </c>
      <c r="G7507">
        <v>-3.4625625187954437E-2</v>
      </c>
      <c r="H7507" t="s">
        <v>128</v>
      </c>
      <c r="I7507">
        <v>2024</v>
      </c>
      <c r="J7507" t="s">
        <v>850</v>
      </c>
      <c r="K7507">
        <v>4399185.9777705474</v>
      </c>
      <c r="L7507">
        <v>0.83349527054707828</v>
      </c>
      <c r="M7507" t="s">
        <v>33</v>
      </c>
    </row>
    <row r="7508" spans="1:13" x14ac:dyDescent="0.3">
      <c r="A7508">
        <v>68</v>
      </c>
      <c r="B7508" t="s">
        <v>849</v>
      </c>
      <c r="C7508" s="1">
        <v>45323</v>
      </c>
      <c r="D7508" t="s">
        <v>36</v>
      </c>
      <c r="E7508" t="str">
        <f t="shared" si="117"/>
        <v>2024/02</v>
      </c>
      <c r="F7508">
        <v>5463952.3141973801</v>
      </c>
      <c r="G7508">
        <v>-7.043418977048041E-2</v>
      </c>
      <c r="H7508" t="s">
        <v>128</v>
      </c>
      <c r="I7508">
        <v>2024</v>
      </c>
      <c r="J7508" t="s">
        <v>850</v>
      </c>
      <c r="K7508">
        <v>4399185.9777705474</v>
      </c>
      <c r="L7508">
        <v>0.80512891123515595</v>
      </c>
      <c r="M7508" t="s">
        <v>33</v>
      </c>
    </row>
    <row r="7509" spans="1:13" x14ac:dyDescent="0.3">
      <c r="A7509">
        <v>68</v>
      </c>
      <c r="B7509" t="s">
        <v>849</v>
      </c>
      <c r="C7509" s="1">
        <v>45292</v>
      </c>
      <c r="D7509" t="s">
        <v>37</v>
      </c>
      <c r="E7509" t="str">
        <f t="shared" si="117"/>
        <v>2024/01</v>
      </c>
      <c r="F7509">
        <v>5862678.5214629099</v>
      </c>
      <c r="G7509">
        <v>3.6873469489979334E-2</v>
      </c>
      <c r="H7509" t="s">
        <v>128</v>
      </c>
      <c r="I7509">
        <v>2024</v>
      </c>
      <c r="J7509" t="s">
        <v>850</v>
      </c>
      <c r="K7509">
        <v>4399185.9777705474</v>
      </c>
      <c r="L7509">
        <v>0.75037134675991435</v>
      </c>
      <c r="M7509" t="s">
        <v>33</v>
      </c>
    </row>
    <row r="7510" spans="1:13" x14ac:dyDescent="0.3">
      <c r="A7510">
        <v>68</v>
      </c>
      <c r="B7510" t="s">
        <v>849</v>
      </c>
      <c r="C7510" s="1">
        <v>45261</v>
      </c>
      <c r="D7510" t="s">
        <v>38</v>
      </c>
      <c r="E7510" t="str">
        <f t="shared" si="117"/>
        <v>2023/12</v>
      </c>
      <c r="F7510">
        <v>5650438.2879659301</v>
      </c>
      <c r="G7510">
        <v>0.10424122916687656</v>
      </c>
      <c r="H7510" t="s">
        <v>128</v>
      </c>
      <c r="I7510">
        <v>2023</v>
      </c>
      <c r="J7510" t="s">
        <v>851</v>
      </c>
      <c r="K7510">
        <v>4353562.9275114667</v>
      </c>
      <c r="L7510">
        <v>0.77048234236687529</v>
      </c>
      <c r="M7510" t="s">
        <v>33</v>
      </c>
    </row>
    <row r="7511" spans="1:13" x14ac:dyDescent="0.3">
      <c r="A7511">
        <v>68</v>
      </c>
      <c r="B7511" t="s">
        <v>849</v>
      </c>
      <c r="C7511" s="1">
        <v>45231</v>
      </c>
      <c r="D7511" t="s">
        <v>40</v>
      </c>
      <c r="E7511" t="str">
        <f t="shared" si="117"/>
        <v>2023/11</v>
      </c>
      <c r="F7511">
        <v>5091089.65917427</v>
      </c>
      <c r="G7511">
        <v>0.20847111869224133</v>
      </c>
      <c r="H7511" t="s">
        <v>128</v>
      </c>
      <c r="I7511">
        <v>2023</v>
      </c>
      <c r="J7511" t="s">
        <v>851</v>
      </c>
      <c r="K7511">
        <v>4353562.9275114667</v>
      </c>
      <c r="L7511">
        <v>0.85513381593393045</v>
      </c>
      <c r="M7511" t="s">
        <v>33</v>
      </c>
    </row>
    <row r="7512" spans="1:13" x14ac:dyDescent="0.3">
      <c r="A7512">
        <v>68</v>
      </c>
      <c r="B7512" t="s">
        <v>849</v>
      </c>
      <c r="C7512" s="1">
        <v>45200</v>
      </c>
      <c r="D7512" t="s">
        <v>41</v>
      </c>
      <c r="E7512" t="str">
        <f t="shared" si="117"/>
        <v>2023/10</v>
      </c>
      <c r="F7512">
        <v>4133071.2198592401</v>
      </c>
      <c r="G7512">
        <v>-5.8770173454742544E-2</v>
      </c>
      <c r="H7512" t="s">
        <v>128</v>
      </c>
      <c r="I7512">
        <v>2023</v>
      </c>
      <c r="J7512" t="s">
        <v>851</v>
      </c>
      <c r="K7512">
        <v>4353562.9275114667</v>
      </c>
      <c r="L7512">
        <v>1.0533481510293781</v>
      </c>
      <c r="M7512" t="s">
        <v>33</v>
      </c>
    </row>
    <row r="7513" spans="1:13" x14ac:dyDescent="0.3">
      <c r="A7513">
        <v>68</v>
      </c>
      <c r="B7513" t="s">
        <v>849</v>
      </c>
      <c r="C7513" s="1">
        <v>45170</v>
      </c>
      <c r="D7513" t="s">
        <v>42</v>
      </c>
      <c r="E7513" t="str">
        <f t="shared" si="117"/>
        <v>2023/09</v>
      </c>
      <c r="F7513">
        <v>4383252.1147807902</v>
      </c>
      <c r="G7513">
        <v>1.0730196162947913E-2</v>
      </c>
      <c r="H7513" t="s">
        <v>128</v>
      </c>
      <c r="I7513">
        <v>2023</v>
      </c>
      <c r="J7513" t="s">
        <v>851</v>
      </c>
      <c r="K7513">
        <v>4353562.9275114667</v>
      </c>
      <c r="L7513">
        <v>0.99322667588085833</v>
      </c>
      <c r="M7513" t="s">
        <v>33</v>
      </c>
    </row>
    <row r="7514" spans="1:13" x14ac:dyDescent="0.3">
      <c r="A7514">
        <v>68</v>
      </c>
      <c r="B7514" t="s">
        <v>849</v>
      </c>
      <c r="C7514" s="1">
        <v>45139</v>
      </c>
      <c r="D7514" t="s">
        <v>43</v>
      </c>
      <c r="E7514" t="str">
        <f t="shared" si="117"/>
        <v>2023/08</v>
      </c>
      <c r="F7514">
        <v>4336470.3971196599</v>
      </c>
      <c r="G7514">
        <v>-8.3639842453424221E-2</v>
      </c>
      <c r="H7514" t="s">
        <v>128</v>
      </c>
      <c r="I7514">
        <v>2023</v>
      </c>
      <c r="J7514" t="s">
        <v>851</v>
      </c>
      <c r="K7514">
        <v>4353562.9275114667</v>
      </c>
      <c r="L7514">
        <v>1.0039415766341124</v>
      </c>
      <c r="M7514" t="s">
        <v>33</v>
      </c>
    </row>
    <row r="7515" spans="1:13" x14ac:dyDescent="0.3">
      <c r="A7515">
        <v>68</v>
      </c>
      <c r="B7515" t="s">
        <v>849</v>
      </c>
      <c r="C7515" s="1">
        <v>45108</v>
      </c>
      <c r="D7515" t="s">
        <v>44</v>
      </c>
      <c r="E7515" t="str">
        <f t="shared" si="117"/>
        <v>2023/07</v>
      </c>
      <c r="F7515">
        <v>4714772.1344679501</v>
      </c>
      <c r="G7515">
        <v>0.12237726783327166</v>
      </c>
      <c r="H7515" t="s">
        <v>128</v>
      </c>
      <c r="I7515">
        <v>2023</v>
      </c>
      <c r="J7515" t="s">
        <v>851</v>
      </c>
      <c r="K7515">
        <v>4353562.9275114667</v>
      </c>
      <c r="L7515">
        <v>0.92338777004389738</v>
      </c>
      <c r="M7515" t="s">
        <v>33</v>
      </c>
    </row>
    <row r="7516" spans="1:13" x14ac:dyDescent="0.3">
      <c r="A7516">
        <v>68</v>
      </c>
      <c r="B7516" t="s">
        <v>849</v>
      </c>
      <c r="C7516" s="1">
        <v>45078</v>
      </c>
      <c r="D7516" t="s">
        <v>45</v>
      </c>
      <c r="E7516" t="str">
        <f t="shared" si="117"/>
        <v>2023/06</v>
      </c>
      <c r="F7516">
        <v>4171698.71803114</v>
      </c>
      <c r="G7516">
        <v>-0.15838279670903033</v>
      </c>
      <c r="H7516" t="s">
        <v>128</v>
      </c>
      <c r="I7516">
        <v>2023</v>
      </c>
      <c r="J7516" t="s">
        <v>851</v>
      </c>
      <c r="K7516">
        <v>4353562.9275114667</v>
      </c>
      <c r="L7516">
        <v>1.043594761216639</v>
      </c>
      <c r="M7516" t="s">
        <v>33</v>
      </c>
    </row>
    <row r="7517" spans="1:13" x14ac:dyDescent="0.3">
      <c r="A7517">
        <v>68</v>
      </c>
      <c r="B7517" t="s">
        <v>849</v>
      </c>
      <c r="C7517" s="1">
        <v>45047</v>
      </c>
      <c r="D7517" t="s">
        <v>46</v>
      </c>
      <c r="E7517" t="str">
        <f t="shared" si="117"/>
        <v>2023/05</v>
      </c>
      <c r="F7517">
        <v>4887623.12105498</v>
      </c>
      <c r="G7517">
        <v>-8.95015035376069E-2</v>
      </c>
      <c r="H7517" t="s">
        <v>128</v>
      </c>
      <c r="I7517">
        <v>2023</v>
      </c>
      <c r="J7517" t="s">
        <v>851</v>
      </c>
      <c r="K7517">
        <v>4353562.9275114667</v>
      </c>
      <c r="L7517">
        <v>0.89073212473300567</v>
      </c>
      <c r="M7517" t="s">
        <v>33</v>
      </c>
    </row>
    <row r="7518" spans="1:13" x14ac:dyDescent="0.3">
      <c r="A7518">
        <v>68</v>
      </c>
      <c r="B7518" t="s">
        <v>849</v>
      </c>
      <c r="C7518" s="1">
        <v>45017</v>
      </c>
      <c r="D7518" t="s">
        <v>47</v>
      </c>
      <c r="E7518" t="str">
        <f t="shared" si="117"/>
        <v>2023/04</v>
      </c>
      <c r="F7518">
        <v>5345246.2768879002</v>
      </c>
      <c r="G7518">
        <v>4.520139519089842E-2</v>
      </c>
      <c r="H7518" t="s">
        <v>128</v>
      </c>
      <c r="I7518">
        <v>2023</v>
      </c>
      <c r="J7518" t="s">
        <v>851</v>
      </c>
      <c r="K7518">
        <v>4353562.9275114667</v>
      </c>
      <c r="L7518">
        <v>0.81447377763222362</v>
      </c>
      <c r="M7518" t="s">
        <v>33</v>
      </c>
    </row>
    <row r="7519" spans="1:13" x14ac:dyDescent="0.3">
      <c r="A7519">
        <v>68</v>
      </c>
      <c r="B7519" t="s">
        <v>849</v>
      </c>
      <c r="C7519" s="1">
        <v>44986</v>
      </c>
      <c r="D7519" t="s">
        <v>48</v>
      </c>
      <c r="E7519" t="str">
        <f t="shared" si="117"/>
        <v>2023/03</v>
      </c>
      <c r="F7519">
        <v>5109012.9462271798</v>
      </c>
      <c r="G7519">
        <v>-0.14512218418870226</v>
      </c>
      <c r="H7519" t="s">
        <v>128</v>
      </c>
      <c r="I7519">
        <v>2023</v>
      </c>
      <c r="J7519" t="s">
        <v>851</v>
      </c>
      <c r="K7519">
        <v>4353562.9275114667</v>
      </c>
      <c r="L7519">
        <v>0.85213386094987575</v>
      </c>
      <c r="M7519" t="s">
        <v>33</v>
      </c>
    </row>
    <row r="7520" spans="1:13" x14ac:dyDescent="0.3">
      <c r="A7520">
        <v>68</v>
      </c>
      <c r="B7520" t="s">
        <v>849</v>
      </c>
      <c r="C7520" s="1">
        <v>44958</v>
      </c>
      <c r="D7520" t="s">
        <v>49</v>
      </c>
      <c r="E7520" t="str">
        <f t="shared" si="117"/>
        <v>2023/02</v>
      </c>
      <c r="F7520">
        <v>5906942.8217761097</v>
      </c>
      <c r="G7520">
        <v>2.8279052514783947E-2</v>
      </c>
      <c r="H7520" t="s">
        <v>128</v>
      </c>
      <c r="I7520">
        <v>2023</v>
      </c>
      <c r="J7520" t="s">
        <v>851</v>
      </c>
      <c r="K7520">
        <v>4353562.9275114667</v>
      </c>
      <c r="L7520">
        <v>0.73702472816597031</v>
      </c>
      <c r="M7520" t="s">
        <v>33</v>
      </c>
    </row>
    <row r="7521" spans="1:13" x14ac:dyDescent="0.3">
      <c r="A7521">
        <v>68</v>
      </c>
      <c r="B7521" t="s">
        <v>849</v>
      </c>
      <c r="C7521" s="1">
        <v>44927</v>
      </c>
      <c r="D7521" t="s">
        <v>50</v>
      </c>
      <c r="E7521" t="str">
        <f t="shared" si="117"/>
        <v>2023/01</v>
      </c>
      <c r="F7521">
        <v>5742239.8731823303</v>
      </c>
      <c r="G7521">
        <v>0.20245432049562995</v>
      </c>
      <c r="H7521" t="s">
        <v>128</v>
      </c>
      <c r="I7521">
        <v>2023</v>
      </c>
      <c r="J7521" t="s">
        <v>851</v>
      </c>
      <c r="K7521">
        <v>4353562.9275114667</v>
      </c>
      <c r="L7521">
        <v>0.75816458797614394</v>
      </c>
      <c r="M7521" t="s">
        <v>33</v>
      </c>
    </row>
    <row r="7522" spans="1:13" x14ac:dyDescent="0.3">
      <c r="A7522">
        <v>68</v>
      </c>
      <c r="B7522" t="s">
        <v>849</v>
      </c>
      <c r="C7522" s="1">
        <v>44896</v>
      </c>
      <c r="D7522" t="s">
        <v>51</v>
      </c>
      <c r="E7522" t="str">
        <f t="shared" si="117"/>
        <v>2022/12</v>
      </c>
      <c r="F7522">
        <v>4689823.9082027497</v>
      </c>
      <c r="G7522">
        <v>-4.4201665636356843E-2</v>
      </c>
      <c r="H7522" t="s">
        <v>128</v>
      </c>
      <c r="I7522">
        <v>2022</v>
      </c>
      <c r="J7522" t="s">
        <v>852</v>
      </c>
      <c r="K7522">
        <v>4150706.0804090551</v>
      </c>
      <c r="L7522">
        <v>0.88504518754941974</v>
      </c>
      <c r="M7522" t="s">
        <v>33</v>
      </c>
    </row>
    <row r="7523" spans="1:13" x14ac:dyDescent="0.3">
      <c r="A7523">
        <v>68</v>
      </c>
      <c r="B7523" t="s">
        <v>849</v>
      </c>
      <c r="C7523" s="1">
        <v>44866</v>
      </c>
      <c r="D7523" t="s">
        <v>53</v>
      </c>
      <c r="E7523" t="str">
        <f t="shared" si="117"/>
        <v>2022/11</v>
      </c>
      <c r="F7523">
        <v>4901771.6508366298</v>
      </c>
      <c r="G7523">
        <v>-2.5609926387884278E-2</v>
      </c>
      <c r="H7523" t="s">
        <v>128</v>
      </c>
      <c r="I7523">
        <v>2022</v>
      </c>
      <c r="J7523" t="s">
        <v>852</v>
      </c>
      <c r="K7523">
        <v>4150706.0804090551</v>
      </c>
      <c r="L7523">
        <v>0.84677671178350722</v>
      </c>
      <c r="M7523" t="s">
        <v>33</v>
      </c>
    </row>
    <row r="7524" spans="1:13" x14ac:dyDescent="0.3">
      <c r="A7524">
        <v>68</v>
      </c>
      <c r="B7524" t="s">
        <v>849</v>
      </c>
      <c r="C7524" s="1">
        <v>44835</v>
      </c>
      <c r="D7524" t="s">
        <v>54</v>
      </c>
      <c r="E7524" t="str">
        <f t="shared" si="117"/>
        <v>2022/10</v>
      </c>
      <c r="F7524">
        <v>5028926.93098283</v>
      </c>
      <c r="G7524">
        <v>5.3113093697873058E-2</v>
      </c>
      <c r="H7524" t="s">
        <v>128</v>
      </c>
      <c r="I7524">
        <v>2022</v>
      </c>
      <c r="J7524" t="s">
        <v>852</v>
      </c>
      <c r="K7524">
        <v>4150706.0804090551</v>
      </c>
      <c r="L7524">
        <v>0.82536615412661418</v>
      </c>
      <c r="M7524" t="s">
        <v>15</v>
      </c>
    </row>
    <row r="7525" spans="1:13" x14ac:dyDescent="0.3">
      <c r="A7525">
        <v>68</v>
      </c>
      <c r="B7525" t="s">
        <v>849</v>
      </c>
      <c r="C7525" s="1">
        <v>44805</v>
      </c>
      <c r="D7525" t="s">
        <v>55</v>
      </c>
      <c r="E7525" t="str">
        <f t="shared" si="117"/>
        <v>2022/09</v>
      </c>
      <c r="F7525">
        <v>4768794.4344830401</v>
      </c>
      <c r="G7525">
        <v>-0.17623072926860914</v>
      </c>
      <c r="H7525" t="s">
        <v>128</v>
      </c>
      <c r="I7525">
        <v>2022</v>
      </c>
      <c r="J7525" t="s">
        <v>852</v>
      </c>
      <c r="K7525">
        <v>4150706.0804090551</v>
      </c>
      <c r="L7525">
        <v>0.87038897093055578</v>
      </c>
      <c r="M7525" t="s">
        <v>15</v>
      </c>
    </row>
    <row r="7526" spans="1:13" x14ac:dyDescent="0.3">
      <c r="A7526">
        <v>68</v>
      </c>
      <c r="B7526" t="s">
        <v>849</v>
      </c>
      <c r="C7526" s="1">
        <v>44774</v>
      </c>
      <c r="D7526" t="s">
        <v>56</v>
      </c>
      <c r="E7526" t="str">
        <f t="shared" si="117"/>
        <v>2022/08</v>
      </c>
      <c r="F7526">
        <v>5687804.1690686801</v>
      </c>
      <c r="G7526">
        <v>-0.24299928326250458</v>
      </c>
      <c r="H7526" t="s">
        <v>128</v>
      </c>
      <c r="I7526">
        <v>2022</v>
      </c>
      <c r="J7526" t="s">
        <v>852</v>
      </c>
      <c r="K7526">
        <v>4150706.0804090551</v>
      </c>
      <c r="L7526">
        <v>0.72975544815367488</v>
      </c>
      <c r="M7526" t="s">
        <v>15</v>
      </c>
    </row>
    <row r="7527" spans="1:13" x14ac:dyDescent="0.3">
      <c r="A7527">
        <v>68</v>
      </c>
      <c r="B7527" t="s">
        <v>849</v>
      </c>
      <c r="C7527" s="1">
        <v>44743</v>
      </c>
      <c r="D7527" t="s">
        <v>57</v>
      </c>
      <c r="E7527" t="str">
        <f t="shared" si="117"/>
        <v>2022/07</v>
      </c>
      <c r="F7527">
        <v>7252335.4380870396</v>
      </c>
      <c r="G7527">
        <v>1.0147419942137951E-2</v>
      </c>
      <c r="H7527" t="s">
        <v>128</v>
      </c>
      <c r="I7527">
        <v>2022</v>
      </c>
      <c r="J7527" t="s">
        <v>852</v>
      </c>
      <c r="K7527">
        <v>4150706.0804090551</v>
      </c>
      <c r="L7527">
        <v>0.5723268202144679</v>
      </c>
      <c r="M7527" t="s">
        <v>15</v>
      </c>
    </row>
    <row r="7528" spans="1:13" x14ac:dyDescent="0.3">
      <c r="A7528">
        <v>68</v>
      </c>
      <c r="B7528" t="s">
        <v>849</v>
      </c>
      <c r="C7528" s="1">
        <v>44713</v>
      </c>
      <c r="D7528" t="s">
        <v>58</v>
      </c>
      <c r="E7528" t="str">
        <f t="shared" si="117"/>
        <v>2022/06</v>
      </c>
      <c r="F7528">
        <v>7179115.0720283603</v>
      </c>
      <c r="G7528">
        <v>-0.15574929684875138</v>
      </c>
      <c r="H7528" t="s">
        <v>128</v>
      </c>
      <c r="I7528">
        <v>2022</v>
      </c>
      <c r="J7528" t="s">
        <v>852</v>
      </c>
      <c r="K7528">
        <v>4150706.0804090551</v>
      </c>
      <c r="L7528">
        <v>0.57816402700957548</v>
      </c>
      <c r="M7528" t="s">
        <v>15</v>
      </c>
    </row>
    <row r="7529" spans="1:13" x14ac:dyDescent="0.3">
      <c r="A7529">
        <v>68</v>
      </c>
      <c r="B7529" t="s">
        <v>849</v>
      </c>
      <c r="C7529" s="1">
        <v>44682</v>
      </c>
      <c r="D7529" t="s">
        <v>59</v>
      </c>
      <c r="E7529" t="str">
        <f t="shared" si="117"/>
        <v>2022/05</v>
      </c>
      <c r="F7529">
        <v>8389034.3901704904</v>
      </c>
      <c r="G7529">
        <v>3.6049408394304185E-2</v>
      </c>
      <c r="H7529" t="s">
        <v>128</v>
      </c>
      <c r="I7529">
        <v>2022</v>
      </c>
      <c r="J7529" t="s">
        <v>852</v>
      </c>
      <c r="K7529">
        <v>4150706.0804090551</v>
      </c>
      <c r="L7529">
        <v>0.49477757359923047</v>
      </c>
      <c r="M7529" t="s">
        <v>15</v>
      </c>
    </row>
    <row r="7530" spans="1:13" x14ac:dyDescent="0.3">
      <c r="A7530">
        <v>68</v>
      </c>
      <c r="B7530" t="s">
        <v>849</v>
      </c>
      <c r="C7530" s="1">
        <v>44652</v>
      </c>
      <c r="D7530" t="s">
        <v>60</v>
      </c>
      <c r="E7530" t="str">
        <f t="shared" si="117"/>
        <v>2022/04</v>
      </c>
      <c r="F7530">
        <v>8092000.7735319296</v>
      </c>
      <c r="G7530">
        <v>-2.395104631649346E-2</v>
      </c>
      <c r="H7530" t="s">
        <v>128</v>
      </c>
      <c r="I7530">
        <v>2022</v>
      </c>
      <c r="J7530" t="s">
        <v>852</v>
      </c>
      <c r="K7530">
        <v>4150706.0804090551</v>
      </c>
      <c r="L7530">
        <v>0.51293940727064335</v>
      </c>
      <c r="M7530" t="s">
        <v>15</v>
      </c>
    </row>
    <row r="7531" spans="1:13" x14ac:dyDescent="0.3">
      <c r="A7531">
        <v>68</v>
      </c>
      <c r="B7531" t="s">
        <v>849</v>
      </c>
      <c r="C7531" s="1">
        <v>44621</v>
      </c>
      <c r="D7531" t="s">
        <v>61</v>
      </c>
      <c r="E7531" t="str">
        <f t="shared" si="117"/>
        <v>2022/03</v>
      </c>
      <c r="F7531">
        <v>8288152.29917638</v>
      </c>
      <c r="G7531">
        <v>-0.114737571874429</v>
      </c>
      <c r="H7531" t="s">
        <v>128</v>
      </c>
      <c r="I7531">
        <v>2022</v>
      </c>
      <c r="J7531" t="s">
        <v>852</v>
      </c>
      <c r="K7531">
        <v>4150706.0804090551</v>
      </c>
      <c r="L7531">
        <v>0.50079992869116607</v>
      </c>
      <c r="M7531" t="s">
        <v>15</v>
      </c>
    </row>
    <row r="7532" spans="1:13" x14ac:dyDescent="0.3">
      <c r="A7532">
        <v>68</v>
      </c>
      <c r="B7532" t="s">
        <v>849</v>
      </c>
      <c r="C7532" s="1">
        <v>44593</v>
      </c>
      <c r="D7532" t="s">
        <v>62</v>
      </c>
      <c r="E7532" t="str">
        <f t="shared" si="117"/>
        <v>2022/02</v>
      </c>
      <c r="F7532">
        <v>9295818.1067527402</v>
      </c>
      <c r="G7532">
        <v>7.9223455989439646E-3</v>
      </c>
      <c r="H7532" t="s">
        <v>128</v>
      </c>
      <c r="I7532">
        <v>2022</v>
      </c>
      <c r="J7532" t="s">
        <v>852</v>
      </c>
      <c r="K7532">
        <v>4150706.0804090551</v>
      </c>
      <c r="L7532">
        <v>0.4465132635710532</v>
      </c>
      <c r="M7532" t="s">
        <v>15</v>
      </c>
    </row>
    <row r="7533" spans="1:13" x14ac:dyDescent="0.3">
      <c r="A7533">
        <v>68</v>
      </c>
      <c r="B7533" t="s">
        <v>849</v>
      </c>
      <c r="C7533" s="1">
        <v>44562</v>
      </c>
      <c r="D7533" t="s">
        <v>63</v>
      </c>
      <c r="E7533" t="str">
        <f t="shared" si="117"/>
        <v>2022/01</v>
      </c>
      <c r="F7533">
        <v>9222464.3735601697</v>
      </c>
      <c r="G7533">
        <v>-0.28365132587441344</v>
      </c>
      <c r="H7533" t="s">
        <v>128</v>
      </c>
      <c r="I7533">
        <v>2022</v>
      </c>
      <c r="J7533" t="s">
        <v>852</v>
      </c>
      <c r="K7533">
        <v>4150706.0804090551</v>
      </c>
      <c r="L7533">
        <v>0.45006474541757957</v>
      </c>
      <c r="M7533" t="s">
        <v>15</v>
      </c>
    </row>
    <row r="7534" spans="1:13" x14ac:dyDescent="0.3">
      <c r="A7534">
        <v>68</v>
      </c>
      <c r="B7534" t="s">
        <v>849</v>
      </c>
      <c r="C7534" s="1">
        <v>44531</v>
      </c>
      <c r="D7534" t="s">
        <v>64</v>
      </c>
      <c r="E7534" t="str">
        <f t="shared" si="117"/>
        <v>2021/12</v>
      </c>
      <c r="F7534">
        <v>12247154.366140099</v>
      </c>
      <c r="G7534">
        <v>4.2889493739139542E-2</v>
      </c>
      <c r="H7534" t="s">
        <v>128</v>
      </c>
      <c r="I7534">
        <v>2021</v>
      </c>
      <c r="J7534" t="s">
        <v>853</v>
      </c>
      <c r="K7534">
        <v>4870130.7681086725</v>
      </c>
      <c r="L7534">
        <v>0.39765406906058109</v>
      </c>
      <c r="M7534" t="s">
        <v>15</v>
      </c>
    </row>
    <row r="7535" spans="1:13" x14ac:dyDescent="0.3">
      <c r="A7535">
        <v>68</v>
      </c>
      <c r="B7535" t="s">
        <v>849</v>
      </c>
      <c r="C7535" s="1">
        <v>44501</v>
      </c>
      <c r="D7535" t="s">
        <v>66</v>
      </c>
      <c r="E7535" t="str">
        <f t="shared" si="117"/>
        <v>2021/11</v>
      </c>
      <c r="F7535">
        <v>11732985.159916701</v>
      </c>
      <c r="G7535">
        <v>5.8660242185511165E-3</v>
      </c>
      <c r="H7535" t="s">
        <v>128</v>
      </c>
      <c r="I7535">
        <v>2021</v>
      </c>
      <c r="J7535" t="s">
        <v>853</v>
      </c>
      <c r="K7535">
        <v>4870130.7681086725</v>
      </c>
      <c r="L7535">
        <v>0.41508028022966054</v>
      </c>
      <c r="M7535" t="s">
        <v>15</v>
      </c>
    </row>
    <row r="7536" spans="1:13" x14ac:dyDescent="0.3">
      <c r="A7536">
        <v>68</v>
      </c>
      <c r="B7536" t="s">
        <v>849</v>
      </c>
      <c r="C7536" s="1">
        <v>44470</v>
      </c>
      <c r="D7536" t="s">
        <v>67</v>
      </c>
      <c r="E7536" t="str">
        <f t="shared" si="117"/>
        <v>2021/10</v>
      </c>
      <c r="F7536">
        <v>11664360.658089601</v>
      </c>
      <c r="G7536">
        <v>1.9670286662633929E-2</v>
      </c>
      <c r="H7536" t="s">
        <v>128</v>
      </c>
      <c r="I7536">
        <v>2021</v>
      </c>
      <c r="J7536" t="s">
        <v>853</v>
      </c>
      <c r="K7536">
        <v>4870130.7681086725</v>
      </c>
      <c r="L7536">
        <v>0.41752230669677415</v>
      </c>
      <c r="M7536" t="s">
        <v>15</v>
      </c>
    </row>
    <row r="7537" spans="1:13" x14ac:dyDescent="0.3">
      <c r="A7537">
        <v>68</v>
      </c>
      <c r="B7537" t="s">
        <v>849</v>
      </c>
      <c r="C7537" s="1">
        <v>44440</v>
      </c>
      <c r="D7537" t="s">
        <v>68</v>
      </c>
      <c r="E7537" t="str">
        <f t="shared" si="117"/>
        <v>2021/09</v>
      </c>
      <c r="F7537">
        <v>11437161.2050182</v>
      </c>
      <c r="G7537">
        <v>-9.7080428883680722E-2</v>
      </c>
      <c r="H7537" t="s">
        <v>128</v>
      </c>
      <c r="I7537">
        <v>2021</v>
      </c>
      <c r="J7537" t="s">
        <v>853</v>
      </c>
      <c r="K7537">
        <v>4870130.7681086725</v>
      </c>
      <c r="L7537">
        <v>0.42581639629000251</v>
      </c>
      <c r="M7537" t="s">
        <v>15</v>
      </c>
    </row>
    <row r="7538" spans="1:13" x14ac:dyDescent="0.3">
      <c r="A7538">
        <v>68</v>
      </c>
      <c r="B7538" t="s">
        <v>849</v>
      </c>
      <c r="C7538" s="1">
        <v>44409</v>
      </c>
      <c r="D7538" t="s">
        <v>69</v>
      </c>
      <c r="E7538" t="str">
        <f t="shared" si="117"/>
        <v>2021/08</v>
      </c>
      <c r="F7538">
        <v>12603168.3365226</v>
      </c>
      <c r="G7538">
        <v>1.2320439886460342E-2</v>
      </c>
      <c r="H7538" t="s">
        <v>128</v>
      </c>
      <c r="I7538">
        <v>2021</v>
      </c>
      <c r="J7538" t="s">
        <v>853</v>
      </c>
      <c r="K7538">
        <v>4870130.7681086725</v>
      </c>
      <c r="L7538">
        <v>0.38642114729163518</v>
      </c>
      <c r="M7538" t="s">
        <v>15</v>
      </c>
    </row>
    <row r="7539" spans="1:13" x14ac:dyDescent="0.3">
      <c r="A7539">
        <v>68</v>
      </c>
      <c r="B7539" t="s">
        <v>849</v>
      </c>
      <c r="C7539" s="1">
        <v>44378</v>
      </c>
      <c r="D7539" t="s">
        <v>70</v>
      </c>
      <c r="E7539" t="str">
        <f t="shared" si="117"/>
        <v>2021/07</v>
      </c>
      <c r="F7539">
        <v>12448844.3802727</v>
      </c>
      <c r="G7539">
        <v>-1.8424233220400647E-2</v>
      </c>
      <c r="H7539" t="s">
        <v>13</v>
      </c>
      <c r="I7539">
        <v>2021</v>
      </c>
      <c r="J7539" t="s">
        <v>853</v>
      </c>
      <c r="K7539">
        <v>4870130.7681086725</v>
      </c>
      <c r="L7539">
        <v>0.39121147468324197</v>
      </c>
      <c r="M7539" t="s">
        <v>15</v>
      </c>
    </row>
    <row r="7540" spans="1:13" x14ac:dyDescent="0.3">
      <c r="A7540">
        <v>68</v>
      </c>
      <c r="B7540" t="s">
        <v>849</v>
      </c>
      <c r="C7540" s="1">
        <v>44348</v>
      </c>
      <c r="D7540" t="s">
        <v>71</v>
      </c>
      <c r="E7540" t="str">
        <f t="shared" si="117"/>
        <v>2021/06</v>
      </c>
      <c r="F7540">
        <v>12680330.723467899</v>
      </c>
      <c r="G7540">
        <v>-6.6057831831773481E-2</v>
      </c>
      <c r="H7540" t="s">
        <v>13</v>
      </c>
      <c r="I7540">
        <v>2021</v>
      </c>
      <c r="J7540" t="s">
        <v>853</v>
      </c>
      <c r="K7540">
        <v>4870130.7681086725</v>
      </c>
      <c r="L7540">
        <v>0.38406969615511394</v>
      </c>
      <c r="M7540" t="s">
        <v>15</v>
      </c>
    </row>
    <row r="7541" spans="1:13" x14ac:dyDescent="0.3">
      <c r="A7541">
        <v>68</v>
      </c>
      <c r="B7541" t="s">
        <v>849</v>
      </c>
      <c r="C7541" s="1">
        <v>44317</v>
      </c>
      <c r="D7541" t="s">
        <v>72</v>
      </c>
      <c r="E7541" t="str">
        <f t="shared" si="117"/>
        <v>2021/05</v>
      </c>
      <c r="F7541">
        <v>13546251.4431914</v>
      </c>
      <c r="G7541">
        <v>8.9182344709277401E-3</v>
      </c>
      <c r="H7541" t="s">
        <v>13</v>
      </c>
      <c r="I7541">
        <v>2021</v>
      </c>
      <c r="J7541" t="s">
        <v>853</v>
      </c>
      <c r="K7541">
        <v>4870130.7681086725</v>
      </c>
      <c r="L7541">
        <v>0.35951870438345446</v>
      </c>
      <c r="M7541" t="s">
        <v>15</v>
      </c>
    </row>
    <row r="7542" spans="1:13" x14ac:dyDescent="0.3">
      <c r="A7542">
        <v>68</v>
      </c>
      <c r="B7542" t="s">
        <v>849</v>
      </c>
      <c r="C7542" s="1">
        <v>44287</v>
      </c>
      <c r="D7542" t="s">
        <v>73</v>
      </c>
      <c r="E7542" t="str">
        <f t="shared" si="117"/>
        <v>2021/04</v>
      </c>
      <c r="F7542">
        <v>13425979.898683701</v>
      </c>
      <c r="G7542">
        <v>6.3305586255314919E-2</v>
      </c>
      <c r="H7542" t="s">
        <v>13</v>
      </c>
      <c r="I7542">
        <v>2021</v>
      </c>
      <c r="J7542" t="s">
        <v>853</v>
      </c>
      <c r="K7542">
        <v>4870130.7681086725</v>
      </c>
      <c r="L7542">
        <v>0.36273931622571148</v>
      </c>
      <c r="M7542" t="s">
        <v>15</v>
      </c>
    </row>
    <row r="7543" spans="1:13" x14ac:dyDescent="0.3">
      <c r="A7543">
        <v>68</v>
      </c>
      <c r="B7543" t="s">
        <v>849</v>
      </c>
      <c r="C7543" s="1">
        <v>44256</v>
      </c>
      <c r="D7543" t="s">
        <v>74</v>
      </c>
      <c r="E7543" t="str">
        <f t="shared" si="117"/>
        <v>2021/03</v>
      </c>
      <c r="F7543">
        <v>12602384.499779301</v>
      </c>
      <c r="G7543">
        <v>0.12676166104700717</v>
      </c>
      <c r="H7543" t="s">
        <v>13</v>
      </c>
      <c r="I7543">
        <v>2021</v>
      </c>
      <c r="J7543" t="s">
        <v>853</v>
      </c>
      <c r="K7543">
        <v>4870130.7681086725</v>
      </c>
      <c r="L7543">
        <v>0.38644518171890097</v>
      </c>
      <c r="M7543" t="s">
        <v>15</v>
      </c>
    </row>
    <row r="7544" spans="1:13" x14ac:dyDescent="0.3">
      <c r="A7544">
        <v>68</v>
      </c>
      <c r="B7544" t="s">
        <v>849</v>
      </c>
      <c r="C7544" s="1">
        <v>44228</v>
      </c>
      <c r="D7544" t="s">
        <v>75</v>
      </c>
      <c r="E7544" t="str">
        <f t="shared" si="117"/>
        <v>2021/02</v>
      </c>
      <c r="F7544">
        <v>11101990.105368201</v>
      </c>
      <c r="G7544">
        <v>1.5172412850969604E-2</v>
      </c>
      <c r="H7544" t="s">
        <v>128</v>
      </c>
      <c r="I7544">
        <v>2021</v>
      </c>
      <c r="J7544" t="s">
        <v>853</v>
      </c>
      <c r="K7544">
        <v>4870130.7681086725</v>
      </c>
      <c r="L7544">
        <v>0.4386718707084592</v>
      </c>
      <c r="M7544" t="s">
        <v>15</v>
      </c>
    </row>
    <row r="7545" spans="1:13" x14ac:dyDescent="0.3">
      <c r="A7545">
        <v>68</v>
      </c>
      <c r="B7545" t="s">
        <v>849</v>
      </c>
      <c r="C7545" s="1">
        <v>44197</v>
      </c>
      <c r="D7545" t="s">
        <v>76</v>
      </c>
      <c r="E7545" t="str">
        <f t="shared" si="117"/>
        <v>2021/01</v>
      </c>
      <c r="F7545">
        <v>10934817.5405517</v>
      </c>
      <c r="G7545">
        <v>-8.0217681998507456E-2</v>
      </c>
      <c r="H7545" t="s">
        <v>128</v>
      </c>
      <c r="I7545">
        <v>2021</v>
      </c>
      <c r="J7545" t="s">
        <v>853</v>
      </c>
      <c r="K7545">
        <v>4870130.7681086725</v>
      </c>
      <c r="L7545">
        <v>0.44537832936377991</v>
      </c>
      <c r="M7545" t="s">
        <v>15</v>
      </c>
    </row>
    <row r="7546" spans="1:13" x14ac:dyDescent="0.3">
      <c r="A7546">
        <v>68</v>
      </c>
      <c r="B7546" t="s">
        <v>849</v>
      </c>
      <c r="C7546" s="1">
        <v>44166</v>
      </c>
      <c r="D7546" t="s">
        <v>77</v>
      </c>
      <c r="E7546" t="str">
        <f t="shared" si="117"/>
        <v>2020/12</v>
      </c>
      <c r="F7546">
        <v>11848125.271958699</v>
      </c>
      <c r="G7546">
        <v>4.1325257241127913E-2</v>
      </c>
      <c r="H7546" t="s">
        <v>13</v>
      </c>
      <c r="I7546">
        <v>2020</v>
      </c>
      <c r="J7546" t="s">
        <v>854</v>
      </c>
      <c r="K7546">
        <v>4721694.1457770765</v>
      </c>
      <c r="L7546">
        <v>0.39851824971432792</v>
      </c>
      <c r="M7546" t="s">
        <v>15</v>
      </c>
    </row>
    <row r="7547" spans="1:13" x14ac:dyDescent="0.3">
      <c r="A7547">
        <v>68</v>
      </c>
      <c r="B7547" t="s">
        <v>849</v>
      </c>
      <c r="C7547" s="1">
        <v>44136</v>
      </c>
      <c r="D7547" t="s">
        <v>79</v>
      </c>
      <c r="E7547" t="str">
        <f t="shared" si="117"/>
        <v>2020/11</v>
      </c>
      <c r="F7547">
        <v>11368477.490258601</v>
      </c>
      <c r="G7547">
        <v>0.12838834102523922</v>
      </c>
      <c r="H7547" t="s">
        <v>13</v>
      </c>
      <c r="I7547">
        <v>2020</v>
      </c>
      <c r="J7547" t="s">
        <v>854</v>
      </c>
      <c r="K7547">
        <v>4721694.1457770765</v>
      </c>
      <c r="L7547">
        <v>0.41533214538384694</v>
      </c>
      <c r="M7547" t="s">
        <v>15</v>
      </c>
    </row>
    <row r="7548" spans="1:13" x14ac:dyDescent="0.3">
      <c r="A7548">
        <v>68</v>
      </c>
      <c r="B7548" t="s">
        <v>849</v>
      </c>
      <c r="C7548" s="1">
        <v>44105</v>
      </c>
      <c r="D7548" t="s">
        <v>80</v>
      </c>
      <c r="E7548" t="str">
        <f t="shared" si="117"/>
        <v>2020/10</v>
      </c>
      <c r="F7548">
        <v>9998709.6723245606</v>
      </c>
      <c r="G7548">
        <v>-5.6990612265251248E-2</v>
      </c>
      <c r="H7548" t="s">
        <v>13</v>
      </c>
      <c r="I7548">
        <v>2020</v>
      </c>
      <c r="J7548" t="s">
        <v>854</v>
      </c>
      <c r="K7548">
        <v>4721694.1457770765</v>
      </c>
      <c r="L7548">
        <v>0.47223034776639816</v>
      </c>
      <c r="M7548" t="s">
        <v>15</v>
      </c>
    </row>
    <row r="7549" spans="1:13" x14ac:dyDescent="0.3">
      <c r="A7549">
        <v>68</v>
      </c>
      <c r="B7549" t="s">
        <v>849</v>
      </c>
      <c r="C7549" s="1">
        <v>44075</v>
      </c>
      <c r="D7549" t="s">
        <v>81</v>
      </c>
      <c r="E7549" t="str">
        <f t="shared" si="117"/>
        <v>2020/09</v>
      </c>
      <c r="F7549">
        <v>10585092.720554899</v>
      </c>
      <c r="G7549">
        <v>-5.7742376864018757E-2</v>
      </c>
      <c r="H7549" t="s">
        <v>13</v>
      </c>
      <c r="I7549">
        <v>2020</v>
      </c>
      <c r="J7549" t="s">
        <v>854</v>
      </c>
      <c r="K7549">
        <v>4721694.1457770765</v>
      </c>
      <c r="L7549">
        <v>0.44607017344384231</v>
      </c>
      <c r="M7549" t="s">
        <v>15</v>
      </c>
    </row>
    <row r="7550" spans="1:13" x14ac:dyDescent="0.3">
      <c r="A7550">
        <v>68</v>
      </c>
      <c r="B7550" t="s">
        <v>849</v>
      </c>
      <c r="C7550" s="1">
        <v>44044</v>
      </c>
      <c r="D7550" t="s">
        <v>82</v>
      </c>
      <c r="E7550" t="str">
        <f t="shared" si="117"/>
        <v>2020/08</v>
      </c>
      <c r="F7550">
        <v>11214292.0536927</v>
      </c>
      <c r="G7550">
        <v>8.6886888809134991E-2</v>
      </c>
      <c r="H7550" t="s">
        <v>13</v>
      </c>
      <c r="I7550">
        <v>2020</v>
      </c>
      <c r="J7550" t="s">
        <v>854</v>
      </c>
      <c r="K7550">
        <v>4721694.1457770765</v>
      </c>
      <c r="L7550">
        <v>0.42104255205501739</v>
      </c>
      <c r="M7550" t="s">
        <v>15</v>
      </c>
    </row>
    <row r="7551" spans="1:13" x14ac:dyDescent="0.3">
      <c r="A7551">
        <v>68</v>
      </c>
      <c r="B7551" t="s">
        <v>849</v>
      </c>
      <c r="C7551" s="1">
        <v>44013</v>
      </c>
      <c r="D7551" t="s">
        <v>83</v>
      </c>
      <c r="E7551" t="str">
        <f t="shared" si="117"/>
        <v>2020/07</v>
      </c>
      <c r="F7551">
        <v>10281047.505121499</v>
      </c>
      <c r="G7551">
        <v>4.9498150643233062E-2</v>
      </c>
      <c r="H7551" t="s">
        <v>13</v>
      </c>
      <c r="I7551">
        <v>2020</v>
      </c>
      <c r="J7551" t="s">
        <v>854</v>
      </c>
      <c r="K7551">
        <v>4721694.1457770765</v>
      </c>
      <c r="L7551">
        <v>0.45926197145037667</v>
      </c>
      <c r="M7551" t="s">
        <v>15</v>
      </c>
    </row>
    <row r="7552" spans="1:13" x14ac:dyDescent="0.3">
      <c r="A7552">
        <v>68</v>
      </c>
      <c r="B7552" t="s">
        <v>849</v>
      </c>
      <c r="C7552" s="1">
        <v>43983</v>
      </c>
      <c r="D7552" t="s">
        <v>84</v>
      </c>
      <c r="E7552" t="str">
        <f t="shared" si="117"/>
        <v>2020/06</v>
      </c>
      <c r="F7552">
        <v>9784544.0367661305</v>
      </c>
      <c r="G7552">
        <v>-3.0566287289940514E-3</v>
      </c>
      <c r="H7552" t="s">
        <v>13</v>
      </c>
      <c r="I7552">
        <v>2020</v>
      </c>
      <c r="J7552" t="s">
        <v>854</v>
      </c>
      <c r="K7552">
        <v>4721694.1457770765</v>
      </c>
      <c r="L7552">
        <v>0.48256659973474186</v>
      </c>
      <c r="M7552" t="s">
        <v>15</v>
      </c>
    </row>
    <row r="7553" spans="1:13" x14ac:dyDescent="0.3">
      <c r="A7553">
        <v>68</v>
      </c>
      <c r="B7553" t="s">
        <v>849</v>
      </c>
      <c r="C7553" s="1">
        <v>43952</v>
      </c>
      <c r="D7553" t="s">
        <v>85</v>
      </c>
      <c r="E7553" t="str">
        <f t="shared" si="117"/>
        <v>2020/05</v>
      </c>
      <c r="F7553">
        <v>9814497.5101714693</v>
      </c>
      <c r="G7553">
        <v>3.916226015132046E-2</v>
      </c>
      <c r="H7553" t="s">
        <v>13</v>
      </c>
      <c r="I7553">
        <v>2020</v>
      </c>
      <c r="J7553" t="s">
        <v>854</v>
      </c>
      <c r="K7553">
        <v>4721694.1457770765</v>
      </c>
      <c r="L7553">
        <v>0.4810938248120849</v>
      </c>
      <c r="M7553" t="s">
        <v>15</v>
      </c>
    </row>
    <row r="7554" spans="1:13" x14ac:dyDescent="0.3">
      <c r="A7554">
        <v>68</v>
      </c>
      <c r="B7554" t="s">
        <v>849</v>
      </c>
      <c r="C7554" s="1">
        <v>43922</v>
      </c>
      <c r="D7554" t="s">
        <v>86</v>
      </c>
      <c r="E7554" t="str">
        <f t="shared" si="117"/>
        <v>2020/04</v>
      </c>
      <c r="F7554">
        <v>9437568.4747892898</v>
      </c>
      <c r="G7554">
        <v>0.14023663159127775</v>
      </c>
      <c r="H7554" t="s">
        <v>13</v>
      </c>
      <c r="I7554">
        <v>2020</v>
      </c>
      <c r="J7554" t="s">
        <v>854</v>
      </c>
      <c r="K7554">
        <v>4721694.1457770765</v>
      </c>
      <c r="L7554">
        <v>0.50030833242590023</v>
      </c>
      <c r="M7554" t="s">
        <v>15</v>
      </c>
    </row>
    <row r="7555" spans="1:13" x14ac:dyDescent="0.3">
      <c r="A7555">
        <v>68</v>
      </c>
      <c r="B7555" t="s">
        <v>849</v>
      </c>
      <c r="C7555" s="1">
        <v>43891</v>
      </c>
      <c r="D7555" t="s">
        <v>87</v>
      </c>
      <c r="E7555" t="str">
        <f t="shared" ref="E7555:E7618" si="118">TEXT(C7555,"yyyy/mm")</f>
        <v>2020/03</v>
      </c>
      <c r="F7555">
        <v>8202686.6312370896</v>
      </c>
      <c r="G7555">
        <v>-0.39293927176959131</v>
      </c>
      <c r="H7555" t="s">
        <v>13</v>
      </c>
      <c r="I7555">
        <v>2020</v>
      </c>
      <c r="J7555" t="s">
        <v>854</v>
      </c>
      <c r="K7555">
        <v>4721694.1457770765</v>
      </c>
      <c r="L7555">
        <v>0.57562776173798236</v>
      </c>
      <c r="M7555" t="s">
        <v>15</v>
      </c>
    </row>
    <row r="7556" spans="1:13" x14ac:dyDescent="0.3">
      <c r="A7556">
        <v>68</v>
      </c>
      <c r="B7556" t="s">
        <v>849</v>
      </c>
      <c r="C7556" s="1">
        <v>43862</v>
      </c>
      <c r="D7556" t="s">
        <v>88</v>
      </c>
      <c r="E7556" t="str">
        <f t="shared" si="118"/>
        <v>2020/02</v>
      </c>
      <c r="F7556">
        <v>12150872.894005001</v>
      </c>
      <c r="G7556">
        <v>-7.2651787331759698E-2</v>
      </c>
      <c r="H7556" t="s">
        <v>13</v>
      </c>
      <c r="I7556">
        <v>2020</v>
      </c>
      <c r="J7556" t="s">
        <v>854</v>
      </c>
      <c r="K7556">
        <v>4721694.1457770765</v>
      </c>
      <c r="L7556">
        <v>0.38858888468059499</v>
      </c>
      <c r="M7556" t="s">
        <v>15</v>
      </c>
    </row>
    <row r="7557" spans="1:13" x14ac:dyDescent="0.3">
      <c r="A7557">
        <v>68</v>
      </c>
      <c r="B7557" t="s">
        <v>849</v>
      </c>
      <c r="C7557" s="1">
        <v>43831</v>
      </c>
      <c r="D7557" t="s">
        <v>89</v>
      </c>
      <c r="E7557" t="str">
        <f t="shared" si="118"/>
        <v>2020/01</v>
      </c>
      <c r="F7557">
        <v>13066514.304176999</v>
      </c>
      <c r="G7557">
        <v>0.1472726837438802</v>
      </c>
      <c r="H7557" t="s">
        <v>13</v>
      </c>
      <c r="I7557">
        <v>2020</v>
      </c>
      <c r="J7557" t="s">
        <v>854</v>
      </c>
      <c r="K7557">
        <v>4721694.1457770765</v>
      </c>
      <c r="L7557">
        <v>0.36135835739051558</v>
      </c>
      <c r="M7557" t="s">
        <v>15</v>
      </c>
    </row>
    <row r="7558" spans="1:13" x14ac:dyDescent="0.3">
      <c r="A7558">
        <v>68</v>
      </c>
      <c r="B7558" t="s">
        <v>849</v>
      </c>
      <c r="C7558" s="1">
        <v>43800</v>
      </c>
      <c r="D7558" t="s">
        <v>90</v>
      </c>
      <c r="E7558" t="str">
        <f t="shared" si="118"/>
        <v>2019/12</v>
      </c>
      <c r="F7558">
        <v>11277167.585039699</v>
      </c>
      <c r="G7558">
        <v>5.2808509172907109E-2</v>
      </c>
      <c r="H7558" t="s">
        <v>13</v>
      </c>
      <c r="I7558">
        <v>2019</v>
      </c>
      <c r="J7558" t="s">
        <v>855</v>
      </c>
      <c r="K7558">
        <v>4275280.8146408284</v>
      </c>
      <c r="L7558">
        <v>0.37910945123422835</v>
      </c>
      <c r="M7558" t="s">
        <v>15</v>
      </c>
    </row>
    <row r="7559" spans="1:13" x14ac:dyDescent="0.3">
      <c r="A7559">
        <v>68</v>
      </c>
      <c r="B7559" t="s">
        <v>849</v>
      </c>
      <c r="C7559" s="1">
        <v>43770</v>
      </c>
      <c r="D7559" t="s">
        <v>92</v>
      </c>
      <c r="E7559" t="str">
        <f t="shared" si="118"/>
        <v>2019/11</v>
      </c>
      <c r="F7559">
        <v>10697088.5332838</v>
      </c>
      <c r="G7559">
        <v>0.11636689298867703</v>
      </c>
      <c r="H7559" t="s">
        <v>13</v>
      </c>
      <c r="I7559">
        <v>2019</v>
      </c>
      <c r="J7559" t="s">
        <v>855</v>
      </c>
      <c r="K7559">
        <v>4275280.8146408284</v>
      </c>
      <c r="L7559">
        <v>0.39966770409895819</v>
      </c>
      <c r="M7559" t="s">
        <v>15</v>
      </c>
    </row>
    <row r="7560" spans="1:13" x14ac:dyDescent="0.3">
      <c r="A7560">
        <v>68</v>
      </c>
      <c r="B7560" t="s">
        <v>849</v>
      </c>
      <c r="C7560" s="1">
        <v>43739</v>
      </c>
      <c r="D7560" t="s">
        <v>93</v>
      </c>
      <c r="E7560" t="str">
        <f t="shared" si="118"/>
        <v>2019/10</v>
      </c>
      <c r="F7560">
        <v>9521998.1050071195</v>
      </c>
      <c r="G7560">
        <v>4.8661714187360483E-2</v>
      </c>
      <c r="H7560" t="s">
        <v>128</v>
      </c>
      <c r="I7560">
        <v>2019</v>
      </c>
      <c r="J7560" t="s">
        <v>855</v>
      </c>
      <c r="K7560">
        <v>4275280.8146408284</v>
      </c>
      <c r="L7560">
        <v>0.44898988295247427</v>
      </c>
      <c r="M7560" t="s">
        <v>15</v>
      </c>
    </row>
    <row r="7561" spans="1:13" x14ac:dyDescent="0.3">
      <c r="A7561">
        <v>68</v>
      </c>
      <c r="B7561" t="s">
        <v>849</v>
      </c>
      <c r="C7561" s="1">
        <v>43709</v>
      </c>
      <c r="D7561" t="s">
        <v>94</v>
      </c>
      <c r="E7561" t="str">
        <f t="shared" si="118"/>
        <v>2019/09</v>
      </c>
      <c r="F7561">
        <v>9069734.5562380701</v>
      </c>
      <c r="G7561">
        <v>0.13155904617006062</v>
      </c>
      <c r="H7561" t="s">
        <v>128</v>
      </c>
      <c r="I7561">
        <v>2019</v>
      </c>
      <c r="J7561" t="s">
        <v>855</v>
      </c>
      <c r="K7561">
        <v>4275280.8146408284</v>
      </c>
      <c r="L7561">
        <v>0.4713788246096281</v>
      </c>
      <c r="M7561" t="s">
        <v>15</v>
      </c>
    </row>
    <row r="7562" spans="1:13" x14ac:dyDescent="0.3">
      <c r="A7562">
        <v>68</v>
      </c>
      <c r="B7562" t="s">
        <v>849</v>
      </c>
      <c r="C7562" s="1">
        <v>43678</v>
      </c>
      <c r="D7562" t="s">
        <v>95</v>
      </c>
      <c r="E7562" t="str">
        <f t="shared" si="118"/>
        <v>2019/08</v>
      </c>
      <c r="F7562">
        <v>7951685.7594591696</v>
      </c>
      <c r="G7562">
        <v>-5.4468302725279173E-2</v>
      </c>
      <c r="H7562" t="s">
        <v>128</v>
      </c>
      <c r="I7562">
        <v>2019</v>
      </c>
      <c r="J7562" t="s">
        <v>855</v>
      </c>
      <c r="K7562">
        <v>4275280.8146408284</v>
      </c>
      <c r="L7562">
        <v>0.5376571640239981</v>
      </c>
      <c r="M7562" t="s">
        <v>15</v>
      </c>
    </row>
    <row r="7563" spans="1:13" x14ac:dyDescent="0.3">
      <c r="A7563">
        <v>68</v>
      </c>
      <c r="B7563" t="s">
        <v>849</v>
      </c>
      <c r="C7563" s="1">
        <v>43647</v>
      </c>
      <c r="D7563" t="s">
        <v>96</v>
      </c>
      <c r="E7563" t="str">
        <f t="shared" si="118"/>
        <v>2019/07</v>
      </c>
      <c r="F7563">
        <v>8396813.2101968694</v>
      </c>
      <c r="G7563">
        <v>5.9931359769374625E-3</v>
      </c>
      <c r="H7563" t="s">
        <v>128</v>
      </c>
      <c r="I7563">
        <v>2019</v>
      </c>
      <c r="J7563" t="s">
        <v>855</v>
      </c>
      <c r="K7563">
        <v>4275280.8146408284</v>
      </c>
      <c r="L7563">
        <v>0.50915516489625368</v>
      </c>
      <c r="M7563" t="s">
        <v>15</v>
      </c>
    </row>
    <row r="7564" spans="1:13" x14ac:dyDescent="0.3">
      <c r="A7564">
        <v>68</v>
      </c>
      <c r="B7564" t="s">
        <v>849</v>
      </c>
      <c r="C7564" s="1">
        <v>43617</v>
      </c>
      <c r="D7564" t="s">
        <v>97</v>
      </c>
      <c r="E7564" t="str">
        <f t="shared" si="118"/>
        <v>2019/06</v>
      </c>
      <c r="F7564">
        <v>8346640.4630770897</v>
      </c>
      <c r="G7564">
        <v>1.5136476764209324E-2</v>
      </c>
      <c r="H7564" t="s">
        <v>128</v>
      </c>
      <c r="I7564">
        <v>2019</v>
      </c>
      <c r="J7564" t="s">
        <v>855</v>
      </c>
      <c r="K7564">
        <v>4275280.8146408284</v>
      </c>
      <c r="L7564">
        <v>0.51221576316283479</v>
      </c>
      <c r="M7564" t="s">
        <v>15</v>
      </c>
    </row>
    <row r="7565" spans="1:13" x14ac:dyDescent="0.3">
      <c r="A7565">
        <v>68</v>
      </c>
      <c r="B7565" t="s">
        <v>849</v>
      </c>
      <c r="C7565" s="1">
        <v>43586</v>
      </c>
      <c r="D7565" t="s">
        <v>98</v>
      </c>
      <c r="E7565" t="str">
        <f t="shared" si="118"/>
        <v>2019/05</v>
      </c>
      <c r="F7565">
        <v>8221253.0891642896</v>
      </c>
      <c r="G7565">
        <v>-0.128140470749113</v>
      </c>
      <c r="H7565" t="s">
        <v>128</v>
      </c>
      <c r="I7565">
        <v>2019</v>
      </c>
      <c r="J7565" t="s">
        <v>855</v>
      </c>
      <c r="K7565">
        <v>4275280.8146408284</v>
      </c>
      <c r="L7565">
        <v>0.52002787996828603</v>
      </c>
      <c r="M7565" t="s">
        <v>15</v>
      </c>
    </row>
    <row r="7566" spans="1:13" x14ac:dyDescent="0.3">
      <c r="A7566">
        <v>68</v>
      </c>
      <c r="B7566" t="s">
        <v>849</v>
      </c>
      <c r="C7566" s="1">
        <v>43556</v>
      </c>
      <c r="D7566" t="s">
        <v>99</v>
      </c>
      <c r="E7566" t="str">
        <f t="shared" si="118"/>
        <v>2019/04</v>
      </c>
      <c r="F7566">
        <v>9345202.5198251307</v>
      </c>
      <c r="G7566">
        <v>2.9967059329855147E-2</v>
      </c>
      <c r="H7566" t="s">
        <v>128</v>
      </c>
      <c r="I7566">
        <v>2019</v>
      </c>
      <c r="J7566" t="s">
        <v>855</v>
      </c>
      <c r="K7566">
        <v>4275280.8146408284</v>
      </c>
      <c r="L7566">
        <v>0.45748401980279702</v>
      </c>
      <c r="M7566" t="s">
        <v>15</v>
      </c>
    </row>
    <row r="7567" spans="1:13" x14ac:dyDescent="0.3">
      <c r="A7567">
        <v>68</v>
      </c>
      <c r="B7567" t="s">
        <v>849</v>
      </c>
      <c r="C7567" s="1">
        <v>43525</v>
      </c>
      <c r="D7567" t="s">
        <v>100</v>
      </c>
      <c r="E7567" t="str">
        <f t="shared" si="118"/>
        <v>2019/03</v>
      </c>
      <c r="F7567">
        <v>9069308.7896593995</v>
      </c>
      <c r="G7567">
        <v>-0.11148554244696651</v>
      </c>
      <c r="H7567" t="s">
        <v>128</v>
      </c>
      <c r="I7567">
        <v>2019</v>
      </c>
      <c r="J7567" t="s">
        <v>855</v>
      </c>
      <c r="K7567">
        <v>4275280.8146408284</v>
      </c>
      <c r="L7567">
        <v>0.47140095389798586</v>
      </c>
      <c r="M7567" t="s">
        <v>15</v>
      </c>
    </row>
    <row r="7568" spans="1:13" x14ac:dyDescent="0.3">
      <c r="A7568">
        <v>68</v>
      </c>
      <c r="B7568" t="s">
        <v>849</v>
      </c>
      <c r="C7568" s="1">
        <v>43497</v>
      </c>
      <c r="D7568" t="s">
        <v>101</v>
      </c>
      <c r="E7568" t="str">
        <f t="shared" si="118"/>
        <v>2019/02</v>
      </c>
      <c r="F7568">
        <v>10138921.1318924</v>
      </c>
      <c r="G7568">
        <v>2.4155439345866298E-2</v>
      </c>
      <c r="H7568" t="s">
        <v>13</v>
      </c>
      <c r="I7568">
        <v>2019</v>
      </c>
      <c r="J7568" t="s">
        <v>855</v>
      </c>
      <c r="K7568">
        <v>4275280.8146408284</v>
      </c>
      <c r="L7568">
        <v>0.42167019143612372</v>
      </c>
      <c r="M7568" t="s">
        <v>15</v>
      </c>
    </row>
    <row r="7569" spans="1:13" x14ac:dyDescent="0.3">
      <c r="A7569">
        <v>68</v>
      </c>
      <c r="B7569" t="s">
        <v>849</v>
      </c>
      <c r="C7569" s="1">
        <v>43466</v>
      </c>
      <c r="D7569" t="s">
        <v>102</v>
      </c>
      <c r="E7569" t="str">
        <f t="shared" si="118"/>
        <v>2019/01</v>
      </c>
      <c r="F7569">
        <v>9896945.3191543799</v>
      </c>
      <c r="G7569">
        <v>0.2405473050788203</v>
      </c>
      <c r="H7569" t="s">
        <v>13</v>
      </c>
      <c r="I7569">
        <v>2019</v>
      </c>
      <c r="J7569" t="s">
        <v>855</v>
      </c>
      <c r="K7569">
        <v>4275280.8146408284</v>
      </c>
      <c r="L7569">
        <v>0.43197983587587602</v>
      </c>
      <c r="M7569" t="s">
        <v>15</v>
      </c>
    </row>
    <row r="7570" spans="1:13" x14ac:dyDescent="0.3">
      <c r="A7570">
        <v>68</v>
      </c>
      <c r="B7570" t="s">
        <v>849</v>
      </c>
      <c r="C7570" s="1">
        <v>43435</v>
      </c>
      <c r="D7570" t="s">
        <v>103</v>
      </c>
      <c r="E7570" t="str">
        <f t="shared" si="118"/>
        <v>2018/12</v>
      </c>
      <c r="F7570">
        <v>7780953.2067138702</v>
      </c>
      <c r="G7570">
        <v>2.0680744843358384E-2</v>
      </c>
      <c r="H7570" t="s">
        <v>128</v>
      </c>
      <c r="I7570">
        <v>2018</v>
      </c>
      <c r="J7570" t="s">
        <v>856</v>
      </c>
      <c r="K7570">
        <v>4055771.6245518029</v>
      </c>
      <c r="L7570">
        <v>0.52124354392110228</v>
      </c>
      <c r="M7570" t="s">
        <v>15</v>
      </c>
    </row>
    <row r="7571" spans="1:13" x14ac:dyDescent="0.3">
      <c r="A7571">
        <v>68</v>
      </c>
      <c r="B7571" t="s">
        <v>849</v>
      </c>
      <c r="C7571" s="1">
        <v>43405</v>
      </c>
      <c r="D7571" t="s">
        <v>105</v>
      </c>
      <c r="E7571" t="str">
        <f t="shared" si="118"/>
        <v>2018/11</v>
      </c>
      <c r="F7571">
        <v>7621689.8178437697</v>
      </c>
      <c r="G7571">
        <v>-0.18836818423948834</v>
      </c>
      <c r="H7571" t="s">
        <v>128</v>
      </c>
      <c r="I7571">
        <v>2018</v>
      </c>
      <c r="J7571" t="s">
        <v>856</v>
      </c>
      <c r="K7571">
        <v>4055771.6245518029</v>
      </c>
      <c r="L7571">
        <v>0.53213548720606552</v>
      </c>
      <c r="M7571" t="s">
        <v>15</v>
      </c>
    </row>
    <row r="7572" spans="1:13" x14ac:dyDescent="0.3">
      <c r="A7572">
        <v>68</v>
      </c>
      <c r="B7572" t="s">
        <v>849</v>
      </c>
      <c r="C7572" s="1">
        <v>43374</v>
      </c>
      <c r="D7572" t="s">
        <v>106</v>
      </c>
      <c r="E7572" t="str">
        <f t="shared" si="118"/>
        <v>2018/10</v>
      </c>
      <c r="F7572">
        <v>9201497.9386940897</v>
      </c>
      <c r="G7572">
        <v>-3.0452161194516242E-2</v>
      </c>
      <c r="H7572" t="s">
        <v>128</v>
      </c>
      <c r="I7572">
        <v>2018</v>
      </c>
      <c r="J7572" t="s">
        <v>856</v>
      </c>
      <c r="K7572">
        <v>4055771.6245518029</v>
      </c>
      <c r="L7572">
        <v>0.44077297539746152</v>
      </c>
      <c r="M7572" t="s">
        <v>15</v>
      </c>
    </row>
    <row r="7573" spans="1:13" x14ac:dyDescent="0.3">
      <c r="A7573">
        <v>68</v>
      </c>
      <c r="B7573" t="s">
        <v>849</v>
      </c>
      <c r="C7573" s="1">
        <v>43344</v>
      </c>
      <c r="D7573" t="s">
        <v>107</v>
      </c>
      <c r="E7573" t="str">
        <f t="shared" si="118"/>
        <v>2018/09</v>
      </c>
      <c r="F7573">
        <v>9486013.5077297296</v>
      </c>
      <c r="G7573">
        <v>-2.8200433430859793E-2</v>
      </c>
      <c r="H7573" t="s">
        <v>128</v>
      </c>
      <c r="I7573">
        <v>2018</v>
      </c>
      <c r="J7573" t="s">
        <v>856</v>
      </c>
      <c r="K7573">
        <v>4055771.6245518029</v>
      </c>
      <c r="L7573">
        <v>0.42755279878601643</v>
      </c>
      <c r="M7573" t="s">
        <v>15</v>
      </c>
    </row>
    <row r="7574" spans="1:13" x14ac:dyDescent="0.3">
      <c r="A7574">
        <v>68</v>
      </c>
      <c r="B7574" t="s">
        <v>849</v>
      </c>
      <c r="C7574" s="1">
        <v>43313</v>
      </c>
      <c r="D7574" t="s">
        <v>108</v>
      </c>
      <c r="E7574" t="str">
        <f t="shared" si="118"/>
        <v>2018/08</v>
      </c>
      <c r="F7574">
        <v>9757330.8530312404</v>
      </c>
      <c r="G7574">
        <v>-1.06100466614431E-2</v>
      </c>
      <c r="H7574" t="s">
        <v>128</v>
      </c>
      <c r="I7574">
        <v>2018</v>
      </c>
      <c r="J7574" t="s">
        <v>856</v>
      </c>
      <c r="K7574">
        <v>4055771.6245518029</v>
      </c>
      <c r="L7574">
        <v>0.41566404641201904</v>
      </c>
      <c r="M7574" t="s">
        <v>15</v>
      </c>
    </row>
    <row r="7575" spans="1:13" x14ac:dyDescent="0.3">
      <c r="A7575">
        <v>68</v>
      </c>
      <c r="B7575" t="s">
        <v>849</v>
      </c>
      <c r="C7575" s="1">
        <v>43282</v>
      </c>
      <c r="D7575" t="s">
        <v>109</v>
      </c>
      <c r="E7575" t="str">
        <f t="shared" si="118"/>
        <v>2018/07</v>
      </c>
      <c r="F7575">
        <v>9861407.7426477205</v>
      </c>
      <c r="G7575">
        <v>-2.0335434168358726E-2</v>
      </c>
      <c r="H7575" t="s">
        <v>13</v>
      </c>
      <c r="I7575">
        <v>2018</v>
      </c>
      <c r="J7575" t="s">
        <v>856</v>
      </c>
      <c r="K7575">
        <v>4055771.6245518029</v>
      </c>
      <c r="L7575">
        <v>0.41127714525095338</v>
      </c>
      <c r="M7575" t="s">
        <v>15</v>
      </c>
    </row>
    <row r="7576" spans="1:13" x14ac:dyDescent="0.3">
      <c r="A7576">
        <v>68</v>
      </c>
      <c r="B7576" t="s">
        <v>849</v>
      </c>
      <c r="C7576" s="1">
        <v>43252</v>
      </c>
      <c r="D7576" t="s">
        <v>110</v>
      </c>
      <c r="E7576" t="str">
        <f t="shared" si="118"/>
        <v>2018/06</v>
      </c>
      <c r="F7576">
        <v>10063996.6358239</v>
      </c>
      <c r="G7576">
        <v>-0.10630867145103272</v>
      </c>
      <c r="H7576" t="s">
        <v>13</v>
      </c>
      <c r="I7576">
        <v>2018</v>
      </c>
      <c r="J7576" t="s">
        <v>856</v>
      </c>
      <c r="K7576">
        <v>4055771.6245518029</v>
      </c>
      <c r="L7576">
        <v>0.4029981101260347</v>
      </c>
      <c r="M7576" t="s">
        <v>15</v>
      </c>
    </row>
    <row r="7577" spans="1:13" x14ac:dyDescent="0.3">
      <c r="A7577">
        <v>68</v>
      </c>
      <c r="B7577" t="s">
        <v>849</v>
      </c>
      <c r="C7577" s="1">
        <v>43221</v>
      </c>
      <c r="D7577" t="s">
        <v>111</v>
      </c>
      <c r="E7577" t="str">
        <f t="shared" si="118"/>
        <v>2018/05</v>
      </c>
      <c r="F7577">
        <v>11192825.997478399</v>
      </c>
      <c r="G7577">
        <v>4.2213309866826816E-2</v>
      </c>
      <c r="H7577" t="s">
        <v>13</v>
      </c>
      <c r="I7577">
        <v>2018</v>
      </c>
      <c r="J7577" t="s">
        <v>856</v>
      </c>
      <c r="K7577">
        <v>4055771.6245518029</v>
      </c>
      <c r="L7577">
        <v>0.36235456760120421</v>
      </c>
      <c r="M7577" t="s">
        <v>15</v>
      </c>
    </row>
    <row r="7578" spans="1:13" x14ac:dyDescent="0.3">
      <c r="A7578">
        <v>68</v>
      </c>
      <c r="B7578" t="s">
        <v>849</v>
      </c>
      <c r="C7578" s="1">
        <v>43191</v>
      </c>
      <c r="D7578" t="s">
        <v>112</v>
      </c>
      <c r="E7578" t="str">
        <f t="shared" si="118"/>
        <v>2018/04</v>
      </c>
      <c r="F7578">
        <v>10730173.512170499</v>
      </c>
      <c r="G7578">
        <v>7.0603501854874309E-2</v>
      </c>
      <c r="H7578" t="s">
        <v>13</v>
      </c>
      <c r="I7578">
        <v>2018</v>
      </c>
      <c r="J7578" t="s">
        <v>856</v>
      </c>
      <c r="K7578">
        <v>4055771.6245518029</v>
      </c>
      <c r="L7578">
        <v>0.37797819578142139</v>
      </c>
      <c r="M7578" t="s">
        <v>15</v>
      </c>
    </row>
    <row r="7579" spans="1:13" x14ac:dyDescent="0.3">
      <c r="A7579">
        <v>68</v>
      </c>
      <c r="B7579" t="s">
        <v>849</v>
      </c>
      <c r="C7579" s="1">
        <v>43160</v>
      </c>
      <c r="D7579" t="s">
        <v>113</v>
      </c>
      <c r="E7579" t="str">
        <f t="shared" si="118"/>
        <v>2018/03</v>
      </c>
      <c r="F7579">
        <v>9998711.4071815591</v>
      </c>
      <c r="G7579">
        <v>-2.5064844477469869E-2</v>
      </c>
      <c r="H7579" t="s">
        <v>13</v>
      </c>
      <c r="I7579">
        <v>2018</v>
      </c>
      <c r="J7579" t="s">
        <v>856</v>
      </c>
      <c r="K7579">
        <v>4055771.6245518029</v>
      </c>
      <c r="L7579">
        <v>0.40562943157242753</v>
      </c>
      <c r="M7579" t="s">
        <v>15</v>
      </c>
    </row>
    <row r="7580" spans="1:13" x14ac:dyDescent="0.3">
      <c r="A7580">
        <v>68</v>
      </c>
      <c r="B7580" t="s">
        <v>849</v>
      </c>
      <c r="C7580" s="1">
        <v>43132</v>
      </c>
      <c r="D7580" t="s">
        <v>114</v>
      </c>
      <c r="E7580" t="str">
        <f t="shared" si="118"/>
        <v>2018/02</v>
      </c>
      <c r="F7580">
        <v>10252494.787656199</v>
      </c>
      <c r="G7580">
        <v>4.3929172307424089E-2</v>
      </c>
      <c r="H7580" t="s">
        <v>13</v>
      </c>
      <c r="I7580">
        <v>2018</v>
      </c>
      <c r="J7580" t="s">
        <v>856</v>
      </c>
      <c r="K7580">
        <v>4055771.6245518029</v>
      </c>
      <c r="L7580">
        <v>0.3955887526453436</v>
      </c>
      <c r="M7580" t="s">
        <v>15</v>
      </c>
    </row>
    <row r="7581" spans="1:13" x14ac:dyDescent="0.3">
      <c r="A7581">
        <v>68</v>
      </c>
      <c r="B7581" t="s">
        <v>849</v>
      </c>
      <c r="C7581" s="1">
        <v>43101</v>
      </c>
      <c r="D7581" t="s">
        <v>115</v>
      </c>
      <c r="E7581" t="str">
        <f t="shared" si="118"/>
        <v>2018/01</v>
      </c>
      <c r="F7581">
        <v>9811860.3878402095</v>
      </c>
      <c r="G7581">
        <v>-0.15229861487404497</v>
      </c>
      <c r="H7581" t="s">
        <v>13</v>
      </c>
      <c r="I7581">
        <v>2018</v>
      </c>
      <c r="J7581" t="s">
        <v>856</v>
      </c>
      <c r="K7581">
        <v>4055771.6245518029</v>
      </c>
      <c r="L7581">
        <v>0.41335398836066817</v>
      </c>
      <c r="M7581" t="s">
        <v>15</v>
      </c>
    </row>
    <row r="7582" spans="1:13" x14ac:dyDescent="0.3">
      <c r="A7582">
        <v>68</v>
      </c>
      <c r="B7582" t="s">
        <v>849</v>
      </c>
      <c r="C7582" s="1">
        <v>43070</v>
      </c>
      <c r="D7582" t="s">
        <v>116</v>
      </c>
      <c r="E7582" t="str">
        <f t="shared" si="118"/>
        <v>2017/12</v>
      </c>
      <c r="F7582">
        <v>11425989.169881901</v>
      </c>
      <c r="G7582">
        <v>7.5799258560127702E-2</v>
      </c>
      <c r="H7582" t="s">
        <v>13</v>
      </c>
      <c r="I7582">
        <v>2017</v>
      </c>
      <c r="J7582" t="s">
        <v>857</v>
      </c>
      <c r="K7582">
        <v>4325851.255127646</v>
      </c>
      <c r="L7582">
        <v>0.37859752803987279</v>
      </c>
      <c r="M7582" t="s">
        <v>15</v>
      </c>
    </row>
    <row r="7583" spans="1:13" x14ac:dyDescent="0.3">
      <c r="A7583">
        <v>68</v>
      </c>
      <c r="B7583" t="s">
        <v>849</v>
      </c>
      <c r="C7583" s="1">
        <v>43040</v>
      </c>
      <c r="D7583" t="s">
        <v>118</v>
      </c>
      <c r="E7583" t="str">
        <f t="shared" si="118"/>
        <v>2017/11</v>
      </c>
      <c r="F7583">
        <v>10591917.9620836</v>
      </c>
      <c r="G7583">
        <v>-9.8169398239896469E-2</v>
      </c>
      <c r="H7583" t="s">
        <v>13</v>
      </c>
      <c r="I7583">
        <v>2017</v>
      </c>
      <c r="J7583" t="s">
        <v>857</v>
      </c>
      <c r="K7583">
        <v>4325851.255127646</v>
      </c>
      <c r="L7583">
        <v>0.40841057026811428</v>
      </c>
      <c r="M7583" t="s">
        <v>15</v>
      </c>
    </row>
    <row r="7584" spans="1:13" x14ac:dyDescent="0.3">
      <c r="A7584">
        <v>68</v>
      </c>
      <c r="B7584" t="s">
        <v>849</v>
      </c>
      <c r="C7584" s="1">
        <v>43009</v>
      </c>
      <c r="D7584" t="s">
        <v>119</v>
      </c>
      <c r="E7584" t="str">
        <f t="shared" si="118"/>
        <v>2017/10</v>
      </c>
      <c r="F7584">
        <v>11684470.496198799</v>
      </c>
      <c r="G7584">
        <v>8.177968173265758E-2</v>
      </c>
      <c r="H7584" t="s">
        <v>13</v>
      </c>
      <c r="I7584">
        <v>2017</v>
      </c>
      <c r="J7584" t="s">
        <v>857</v>
      </c>
      <c r="K7584">
        <v>4325851.255127646</v>
      </c>
      <c r="L7584">
        <v>0.37022227550105374</v>
      </c>
      <c r="M7584" t="s">
        <v>15</v>
      </c>
    </row>
    <row r="7585" spans="1:13" x14ac:dyDescent="0.3">
      <c r="A7585">
        <v>68</v>
      </c>
      <c r="B7585" t="s">
        <v>849</v>
      </c>
      <c r="C7585" s="1">
        <v>42979</v>
      </c>
      <c r="D7585" t="s">
        <v>120</v>
      </c>
      <c r="E7585" t="str">
        <f t="shared" si="118"/>
        <v>2017/09</v>
      </c>
      <c r="F7585">
        <v>10766946.9141561</v>
      </c>
      <c r="G7585">
        <v>-2.9385636503967926E-2</v>
      </c>
      <c r="H7585" t="s">
        <v>13</v>
      </c>
      <c r="I7585">
        <v>2017</v>
      </c>
      <c r="J7585" t="s">
        <v>857</v>
      </c>
      <c r="K7585">
        <v>4325851.255127646</v>
      </c>
      <c r="L7585">
        <v>0.40177139254212629</v>
      </c>
      <c r="M7585" t="s">
        <v>15</v>
      </c>
    </row>
    <row r="7586" spans="1:13" x14ac:dyDescent="0.3">
      <c r="A7586">
        <v>68</v>
      </c>
      <c r="B7586" t="s">
        <v>849</v>
      </c>
      <c r="C7586" s="1">
        <v>42948</v>
      </c>
      <c r="D7586" t="s">
        <v>121</v>
      </c>
      <c r="E7586" t="str">
        <f t="shared" si="118"/>
        <v>2017/08</v>
      </c>
      <c r="F7586">
        <v>11088035.087552</v>
      </c>
      <c r="G7586">
        <v>6.0292333506259774E-2</v>
      </c>
      <c r="H7586" t="s">
        <v>13</v>
      </c>
      <c r="I7586">
        <v>2017</v>
      </c>
      <c r="J7586" t="s">
        <v>857</v>
      </c>
      <c r="K7586">
        <v>4325851.255127646</v>
      </c>
      <c r="L7586">
        <v>0.39013686563673211</v>
      </c>
      <c r="M7586" t="s">
        <v>15</v>
      </c>
    </row>
    <row r="7587" spans="1:13" x14ac:dyDescent="0.3">
      <c r="A7587">
        <v>68</v>
      </c>
      <c r="B7587" t="s">
        <v>849</v>
      </c>
      <c r="C7587" s="1">
        <v>42917</v>
      </c>
      <c r="D7587" t="s">
        <v>122</v>
      </c>
      <c r="E7587" t="str">
        <f t="shared" si="118"/>
        <v>2017/07</v>
      </c>
      <c r="F7587">
        <v>10439265.9992544</v>
      </c>
      <c r="G7587">
        <v>0.11052116174753536</v>
      </c>
      <c r="H7587" t="s">
        <v>13</v>
      </c>
      <c r="I7587">
        <v>2017</v>
      </c>
      <c r="J7587" t="s">
        <v>857</v>
      </c>
      <c r="K7587">
        <v>4325851.255127646</v>
      </c>
      <c r="L7587">
        <v>0.41438270233142921</v>
      </c>
      <c r="M7587" t="s">
        <v>15</v>
      </c>
    </row>
    <row r="7588" spans="1:13" x14ac:dyDescent="0.3">
      <c r="A7588">
        <v>68</v>
      </c>
      <c r="B7588" t="s">
        <v>849</v>
      </c>
      <c r="C7588" s="1">
        <v>42887</v>
      </c>
      <c r="D7588" t="s">
        <v>123</v>
      </c>
      <c r="E7588" t="str">
        <f t="shared" si="118"/>
        <v>2017/06</v>
      </c>
      <c r="F7588">
        <v>9346978.2724569608</v>
      </c>
      <c r="G7588">
        <v>-9.098524068026731E-2</v>
      </c>
      <c r="H7588" t="s">
        <v>128</v>
      </c>
      <c r="I7588">
        <v>2017</v>
      </c>
      <c r="J7588" t="s">
        <v>857</v>
      </c>
      <c r="K7588">
        <v>4325851.255127646</v>
      </c>
      <c r="L7588">
        <v>0.46280745809314333</v>
      </c>
      <c r="M7588" t="s">
        <v>15</v>
      </c>
    </row>
    <row r="7589" spans="1:13" x14ac:dyDescent="0.3">
      <c r="A7589">
        <v>68</v>
      </c>
      <c r="B7589" t="s">
        <v>849</v>
      </c>
      <c r="C7589" s="1">
        <v>42856</v>
      </c>
      <c r="D7589" t="s">
        <v>124</v>
      </c>
      <c r="E7589" t="str">
        <f t="shared" si="118"/>
        <v>2017/05</v>
      </c>
      <c r="F7589">
        <v>10237304.4978811</v>
      </c>
      <c r="G7589">
        <v>5.2362967546002739E-2</v>
      </c>
      <c r="H7589" t="s">
        <v>128</v>
      </c>
      <c r="I7589">
        <v>2017</v>
      </c>
      <c r="J7589" t="s">
        <v>857</v>
      </c>
      <c r="K7589">
        <v>4325851.255127646</v>
      </c>
      <c r="L7589">
        <v>0.42255764259263789</v>
      </c>
      <c r="M7589" t="s">
        <v>15</v>
      </c>
    </row>
    <row r="7590" spans="1:13" x14ac:dyDescent="0.3">
      <c r="A7590">
        <v>68</v>
      </c>
      <c r="B7590" t="s">
        <v>849</v>
      </c>
      <c r="C7590" s="1">
        <v>42826</v>
      </c>
      <c r="D7590" t="s">
        <v>125</v>
      </c>
      <c r="E7590" t="str">
        <f t="shared" si="118"/>
        <v>2017/04</v>
      </c>
      <c r="F7590">
        <v>9715041.7935862895</v>
      </c>
      <c r="G7590">
        <v>0.10681260635446674</v>
      </c>
      <c r="H7590" t="s">
        <v>128</v>
      </c>
      <c r="I7590">
        <v>2017</v>
      </c>
      <c r="J7590" t="s">
        <v>857</v>
      </c>
      <c r="K7590">
        <v>4325851.255127646</v>
      </c>
      <c r="L7590">
        <v>0.44527356104463717</v>
      </c>
      <c r="M7590" t="s">
        <v>15</v>
      </c>
    </row>
    <row r="7591" spans="1:13" x14ac:dyDescent="0.3">
      <c r="A7591">
        <v>68</v>
      </c>
      <c r="B7591" t="s">
        <v>849</v>
      </c>
      <c r="C7591" s="1">
        <v>42795</v>
      </c>
      <c r="D7591" t="s">
        <v>126</v>
      </c>
      <c r="E7591" t="str">
        <f t="shared" si="118"/>
        <v>2017/03</v>
      </c>
      <c r="F7591">
        <v>8730850.4183112103</v>
      </c>
      <c r="G7591">
        <v>1.5902872873310926E-2</v>
      </c>
      <c r="H7591" t="s">
        <v>128</v>
      </c>
      <c r="I7591">
        <v>2017</v>
      </c>
      <c r="J7591" t="s">
        <v>857</v>
      </c>
      <c r="K7591">
        <v>4325851.255127646</v>
      </c>
      <c r="L7591">
        <v>0.49546734256894831</v>
      </c>
      <c r="M7591" t="s">
        <v>15</v>
      </c>
    </row>
    <row r="7592" spans="1:13" x14ac:dyDescent="0.3">
      <c r="A7592">
        <v>68</v>
      </c>
      <c r="B7592" t="s">
        <v>849</v>
      </c>
      <c r="C7592" s="1">
        <v>42767</v>
      </c>
      <c r="D7592" t="s">
        <v>127</v>
      </c>
      <c r="E7592" t="str">
        <f t="shared" si="118"/>
        <v>2017/02</v>
      </c>
      <c r="F7592">
        <v>8593103.0068496</v>
      </c>
      <c r="G7592">
        <v>6.6350749667501582E-2</v>
      </c>
      <c r="H7592" t="s">
        <v>128</v>
      </c>
      <c r="I7592">
        <v>2017</v>
      </c>
      <c r="J7592" t="s">
        <v>857</v>
      </c>
      <c r="K7592">
        <v>4325851.255127646</v>
      </c>
      <c r="L7592">
        <v>0.50340968235566252</v>
      </c>
      <c r="M7592" t="s">
        <v>15</v>
      </c>
    </row>
    <row r="7593" spans="1:13" x14ac:dyDescent="0.3">
      <c r="A7593">
        <v>68</v>
      </c>
      <c r="B7593" t="s">
        <v>849</v>
      </c>
      <c r="C7593" s="1">
        <v>42736</v>
      </c>
      <c r="D7593" t="s">
        <v>129</v>
      </c>
      <c r="E7593" t="str">
        <f t="shared" si="118"/>
        <v>2017/01</v>
      </c>
      <c r="F7593">
        <v>8041447.9148579296</v>
      </c>
      <c r="G7593">
        <v>0.17652229492852561</v>
      </c>
      <c r="H7593" t="s">
        <v>128</v>
      </c>
      <c r="I7593">
        <v>2017</v>
      </c>
      <c r="J7593" t="s">
        <v>857</v>
      </c>
      <c r="K7593">
        <v>4325851.255127646</v>
      </c>
      <c r="L7593">
        <v>0.53794432307829876</v>
      </c>
      <c r="M7593" t="s">
        <v>15</v>
      </c>
    </row>
    <row r="7594" spans="1:13" x14ac:dyDescent="0.3">
      <c r="A7594">
        <v>68</v>
      </c>
      <c r="B7594" t="s">
        <v>849</v>
      </c>
      <c r="C7594" s="1">
        <v>42705</v>
      </c>
      <c r="D7594" t="s">
        <v>130</v>
      </c>
      <c r="E7594" t="str">
        <f t="shared" si="118"/>
        <v>2016/12</v>
      </c>
      <c r="F7594">
        <v>6740181.5513328202</v>
      </c>
      <c r="G7594">
        <v>4.4083737895538676E-2</v>
      </c>
      <c r="H7594" t="s">
        <v>128</v>
      </c>
      <c r="I7594">
        <v>2016</v>
      </c>
      <c r="J7594" t="s">
        <v>858</v>
      </c>
      <c r="K7594">
        <v>3367434.1291797198</v>
      </c>
      <c r="L7594">
        <v>0.49960584941719188</v>
      </c>
      <c r="M7594" t="s">
        <v>15</v>
      </c>
    </row>
    <row r="7595" spans="1:13" x14ac:dyDescent="0.3">
      <c r="A7595">
        <v>68</v>
      </c>
      <c r="B7595" t="s">
        <v>849</v>
      </c>
      <c r="C7595" s="1">
        <v>42675</v>
      </c>
      <c r="D7595" t="s">
        <v>132</v>
      </c>
      <c r="E7595" t="str">
        <f t="shared" si="118"/>
        <v>2016/11</v>
      </c>
      <c r="F7595">
        <v>6449503.3191868402</v>
      </c>
      <c r="G7595">
        <v>3.5427214637305396E-3</v>
      </c>
      <c r="H7595" t="s">
        <v>128</v>
      </c>
      <c r="I7595">
        <v>2016</v>
      </c>
      <c r="J7595" t="s">
        <v>858</v>
      </c>
      <c r="K7595">
        <v>3367434.1291797198</v>
      </c>
      <c r="L7595">
        <v>0.52212301669212713</v>
      </c>
      <c r="M7595" t="s">
        <v>15</v>
      </c>
    </row>
    <row r="7596" spans="1:13" x14ac:dyDescent="0.3">
      <c r="A7596">
        <v>68</v>
      </c>
      <c r="B7596" t="s">
        <v>849</v>
      </c>
      <c r="C7596" s="1">
        <v>42644</v>
      </c>
      <c r="D7596" t="s">
        <v>133</v>
      </c>
      <c r="E7596" t="str">
        <f t="shared" si="118"/>
        <v>2016/10</v>
      </c>
      <c r="F7596">
        <v>6426694.9510506401</v>
      </c>
      <c r="G7596">
        <v>-6.8775076551918585E-2</v>
      </c>
      <c r="H7596" t="s">
        <v>128</v>
      </c>
      <c r="I7596">
        <v>2016</v>
      </c>
      <c r="J7596" t="s">
        <v>858</v>
      </c>
      <c r="K7596">
        <v>3367434.1291797198</v>
      </c>
      <c r="L7596">
        <v>0.52397603353325639</v>
      </c>
      <c r="M7596" t="s">
        <v>15</v>
      </c>
    </row>
    <row r="7597" spans="1:13" x14ac:dyDescent="0.3">
      <c r="A7597">
        <v>68</v>
      </c>
      <c r="B7597" t="s">
        <v>849</v>
      </c>
      <c r="C7597" s="1">
        <v>42614</v>
      </c>
      <c r="D7597" t="s">
        <v>134</v>
      </c>
      <c r="E7597" t="str">
        <f t="shared" si="118"/>
        <v>2016/09</v>
      </c>
      <c r="F7597">
        <v>6884245.0734152095</v>
      </c>
      <c r="G7597">
        <v>-4.9464324045953717E-3</v>
      </c>
      <c r="H7597" t="s">
        <v>128</v>
      </c>
      <c r="I7597">
        <v>2016</v>
      </c>
      <c r="J7597" t="s">
        <v>858</v>
      </c>
      <c r="K7597">
        <v>3367434.1291797198</v>
      </c>
      <c r="L7597">
        <v>0.48915082093513668</v>
      </c>
      <c r="M7597" t="s">
        <v>15</v>
      </c>
    </row>
    <row r="7598" spans="1:13" x14ac:dyDescent="0.3">
      <c r="A7598">
        <v>68</v>
      </c>
      <c r="B7598" t="s">
        <v>849</v>
      </c>
      <c r="C7598" s="1">
        <v>42583</v>
      </c>
      <c r="D7598" t="s">
        <v>135</v>
      </c>
      <c r="E7598" t="str">
        <f t="shared" si="118"/>
        <v>2016/08</v>
      </c>
      <c r="F7598">
        <v>6918381.8844390102</v>
      </c>
      <c r="G7598">
        <v>7.8153315582906321E-2</v>
      </c>
      <c r="H7598" t="s">
        <v>128</v>
      </c>
      <c r="I7598">
        <v>2016</v>
      </c>
      <c r="J7598" t="s">
        <v>858</v>
      </c>
      <c r="K7598">
        <v>3367434.1291797198</v>
      </c>
      <c r="L7598">
        <v>0.48673724368321342</v>
      </c>
      <c r="M7598" t="s">
        <v>15</v>
      </c>
    </row>
    <row r="7599" spans="1:13" x14ac:dyDescent="0.3">
      <c r="A7599">
        <v>68</v>
      </c>
      <c r="B7599" t="s">
        <v>849</v>
      </c>
      <c r="C7599" s="1">
        <v>42552</v>
      </c>
      <c r="D7599" t="s">
        <v>136</v>
      </c>
      <c r="E7599" t="str">
        <f t="shared" si="118"/>
        <v>2016/07</v>
      </c>
      <c r="F7599">
        <v>6398276.1017174898</v>
      </c>
      <c r="G7599">
        <v>0.15347384405510334</v>
      </c>
      <c r="H7599" t="s">
        <v>128</v>
      </c>
      <c r="I7599">
        <v>2016</v>
      </c>
      <c r="J7599" t="s">
        <v>858</v>
      </c>
      <c r="K7599">
        <v>3367434.1291797198</v>
      </c>
      <c r="L7599">
        <v>0.52630334728377837</v>
      </c>
      <c r="M7599" t="s">
        <v>15</v>
      </c>
    </row>
    <row r="7600" spans="1:13" x14ac:dyDescent="0.3">
      <c r="A7600">
        <v>68</v>
      </c>
      <c r="B7600" t="s">
        <v>849</v>
      </c>
      <c r="C7600" s="1">
        <v>42522</v>
      </c>
      <c r="D7600" t="s">
        <v>137</v>
      </c>
      <c r="E7600" t="str">
        <f t="shared" si="118"/>
        <v>2016/06</v>
      </c>
      <c r="F7600">
        <v>5487949.8426346397</v>
      </c>
      <c r="G7600">
        <v>-0.373394722997341</v>
      </c>
      <c r="H7600" t="s">
        <v>128</v>
      </c>
      <c r="I7600">
        <v>2016</v>
      </c>
      <c r="J7600" t="s">
        <v>858</v>
      </c>
      <c r="K7600">
        <v>3367434.1291797198</v>
      </c>
      <c r="L7600">
        <v>0.61360512135495238</v>
      </c>
      <c r="M7600" t="s">
        <v>15</v>
      </c>
    </row>
    <row r="7601" spans="1:13" x14ac:dyDescent="0.3">
      <c r="A7601">
        <v>68</v>
      </c>
      <c r="B7601" t="s">
        <v>849</v>
      </c>
      <c r="C7601" s="1">
        <v>42491</v>
      </c>
      <c r="D7601" t="s">
        <v>138</v>
      </c>
      <c r="E7601" t="str">
        <f t="shared" si="118"/>
        <v>2016/05</v>
      </c>
      <c r="F7601">
        <v>7972112.1793213403</v>
      </c>
      <c r="G7601">
        <v>5.8243310942415479E-2</v>
      </c>
      <c r="H7601" t="s">
        <v>128</v>
      </c>
      <c r="I7601">
        <v>2016</v>
      </c>
      <c r="J7601" t="s">
        <v>858</v>
      </c>
      <c r="K7601">
        <v>3367434.1291797198</v>
      </c>
      <c r="L7601">
        <v>0.42240174917688966</v>
      </c>
      <c r="M7601" t="s">
        <v>15</v>
      </c>
    </row>
    <row r="7602" spans="1:13" x14ac:dyDescent="0.3">
      <c r="A7602">
        <v>68</v>
      </c>
      <c r="B7602" t="s">
        <v>849</v>
      </c>
      <c r="C7602" s="1">
        <v>42461</v>
      </c>
      <c r="D7602" t="s">
        <v>139</v>
      </c>
      <c r="E7602" t="str">
        <f t="shared" si="118"/>
        <v>2016/04</v>
      </c>
      <c r="F7602">
        <v>7521053.06182638</v>
      </c>
      <c r="G7602">
        <v>-4.7974138261777689E-2</v>
      </c>
      <c r="H7602" t="s">
        <v>128</v>
      </c>
      <c r="I7602">
        <v>2016</v>
      </c>
      <c r="J7602" t="s">
        <v>858</v>
      </c>
      <c r="K7602">
        <v>3367434.1291797198</v>
      </c>
      <c r="L7602">
        <v>0.44773439324226583</v>
      </c>
      <c r="M7602" t="s">
        <v>15</v>
      </c>
    </row>
    <row r="7603" spans="1:13" x14ac:dyDescent="0.3">
      <c r="A7603">
        <v>68</v>
      </c>
      <c r="B7603" t="s">
        <v>849</v>
      </c>
      <c r="C7603" s="1">
        <v>42430</v>
      </c>
      <c r="D7603" t="s">
        <v>140</v>
      </c>
      <c r="E7603" t="str">
        <f t="shared" si="118"/>
        <v>2016/03</v>
      </c>
      <c r="F7603">
        <v>7890664.1006783498</v>
      </c>
      <c r="G7603">
        <v>-4.6353453202575993E-2</v>
      </c>
      <c r="H7603" t="s">
        <v>128</v>
      </c>
      <c r="I7603">
        <v>2016</v>
      </c>
      <c r="J7603" t="s">
        <v>858</v>
      </c>
      <c r="K7603">
        <v>3367434.1291797198</v>
      </c>
      <c r="L7603">
        <v>0.42676181449546507</v>
      </c>
      <c r="M7603" t="s">
        <v>15</v>
      </c>
    </row>
    <row r="7604" spans="1:13" x14ac:dyDescent="0.3">
      <c r="A7604">
        <v>68</v>
      </c>
      <c r="B7604" t="s">
        <v>849</v>
      </c>
      <c r="C7604" s="1">
        <v>42401</v>
      </c>
      <c r="D7604" t="s">
        <v>141</v>
      </c>
      <c r="E7604" t="str">
        <f t="shared" si="118"/>
        <v>2016/02</v>
      </c>
      <c r="F7604">
        <v>8265033.2515379498</v>
      </c>
      <c r="G7604">
        <v>7.03226505171205E-2</v>
      </c>
      <c r="H7604" t="s">
        <v>13</v>
      </c>
      <c r="I7604">
        <v>2016</v>
      </c>
      <c r="J7604" t="s">
        <v>858</v>
      </c>
      <c r="K7604">
        <v>3367434.1291797198</v>
      </c>
      <c r="L7604">
        <v>0.40743140731504146</v>
      </c>
      <c r="M7604" t="s">
        <v>15</v>
      </c>
    </row>
    <row r="7605" spans="1:13" x14ac:dyDescent="0.3">
      <c r="A7605">
        <v>68</v>
      </c>
      <c r="B7605" t="s">
        <v>849</v>
      </c>
      <c r="C7605" s="1">
        <v>42370</v>
      </c>
      <c r="D7605" t="s">
        <v>142</v>
      </c>
      <c r="E7605" t="str">
        <f t="shared" si="118"/>
        <v>2016/01</v>
      </c>
      <c r="F7605">
        <v>7703779.8954462996</v>
      </c>
      <c r="G7605">
        <v>-0.17886680745113334</v>
      </c>
      <c r="H7605" t="s">
        <v>13</v>
      </c>
      <c r="I7605">
        <v>2016</v>
      </c>
      <c r="J7605" t="s">
        <v>858</v>
      </c>
      <c r="K7605">
        <v>3367434.1291797198</v>
      </c>
      <c r="L7605">
        <v>0.4371145301243885</v>
      </c>
      <c r="M7605" t="s">
        <v>15</v>
      </c>
    </row>
    <row r="7606" spans="1:13" x14ac:dyDescent="0.3">
      <c r="A7606">
        <v>68</v>
      </c>
      <c r="B7606" t="s">
        <v>849</v>
      </c>
      <c r="C7606" s="1">
        <v>42339</v>
      </c>
      <c r="D7606" t="s">
        <v>143</v>
      </c>
      <c r="E7606" t="str">
        <f t="shared" si="118"/>
        <v>2015/12</v>
      </c>
      <c r="F7606">
        <v>9212653.4249447305</v>
      </c>
      <c r="G7606">
        <v>5.7298696892410475E-2</v>
      </c>
      <c r="H7606" t="s">
        <v>128</v>
      </c>
      <c r="I7606">
        <v>2015</v>
      </c>
      <c r="J7606" t="s">
        <v>859</v>
      </c>
      <c r="K7606">
        <v>3639157.0946057546</v>
      </c>
      <c r="L7606">
        <v>0.39501725797609577</v>
      </c>
      <c r="M7606" t="s">
        <v>15</v>
      </c>
    </row>
    <row r="7607" spans="1:13" x14ac:dyDescent="0.3">
      <c r="A7607">
        <v>68</v>
      </c>
      <c r="B7607" t="s">
        <v>849</v>
      </c>
      <c r="C7607" s="1">
        <v>42309</v>
      </c>
      <c r="D7607" t="s">
        <v>145</v>
      </c>
      <c r="E7607" t="str">
        <f t="shared" si="118"/>
        <v>2015/11</v>
      </c>
      <c r="F7607">
        <v>8699618.8510880899</v>
      </c>
      <c r="G7607">
        <v>-4.0422081493673129E-2</v>
      </c>
      <c r="H7607" t="s">
        <v>128</v>
      </c>
      <c r="I7607">
        <v>2015</v>
      </c>
      <c r="J7607" t="s">
        <v>859</v>
      </c>
      <c r="K7607">
        <v>3639157.0946057546</v>
      </c>
      <c r="L7607">
        <v>0.41831224527159522</v>
      </c>
      <c r="M7607" t="s">
        <v>15</v>
      </c>
    </row>
    <row r="7608" spans="1:13" x14ac:dyDescent="0.3">
      <c r="A7608">
        <v>68</v>
      </c>
      <c r="B7608" t="s">
        <v>849</v>
      </c>
      <c r="C7608" s="1">
        <v>42278</v>
      </c>
      <c r="D7608" t="s">
        <v>146</v>
      </c>
      <c r="E7608" t="str">
        <f t="shared" si="118"/>
        <v>2015/10</v>
      </c>
      <c r="F7608">
        <v>9058479.6414139606</v>
      </c>
      <c r="G7608">
        <v>-6.9964997071071894E-3</v>
      </c>
      <c r="H7608" t="s">
        <v>128</v>
      </c>
      <c r="I7608">
        <v>2015</v>
      </c>
      <c r="J7608" t="s">
        <v>859</v>
      </c>
      <c r="K7608">
        <v>3639157.0946057546</v>
      </c>
      <c r="L7608">
        <v>0.40174038455284417</v>
      </c>
      <c r="M7608" t="s">
        <v>15</v>
      </c>
    </row>
    <row r="7609" spans="1:13" x14ac:dyDescent="0.3">
      <c r="A7609">
        <v>68</v>
      </c>
      <c r="B7609" t="s">
        <v>849</v>
      </c>
      <c r="C7609" s="1">
        <v>42248</v>
      </c>
      <c r="D7609" t="s">
        <v>147</v>
      </c>
      <c r="E7609" t="str">
        <f t="shared" si="118"/>
        <v>2015/09</v>
      </c>
      <c r="F7609">
        <v>9122079.5203996599</v>
      </c>
      <c r="G7609">
        <v>-4.6199719528294651E-2</v>
      </c>
      <c r="H7609" t="s">
        <v>128</v>
      </c>
      <c r="I7609">
        <v>2015</v>
      </c>
      <c r="J7609" t="s">
        <v>859</v>
      </c>
      <c r="K7609">
        <v>3639157.0946057546</v>
      </c>
      <c r="L7609">
        <v>0.39893941797673721</v>
      </c>
      <c r="M7609" t="s">
        <v>15</v>
      </c>
    </row>
    <row r="7610" spans="1:13" x14ac:dyDescent="0.3">
      <c r="A7610">
        <v>68</v>
      </c>
      <c r="B7610" t="s">
        <v>849</v>
      </c>
      <c r="C7610" s="1">
        <v>42217</v>
      </c>
      <c r="D7610" t="s">
        <v>148</v>
      </c>
      <c r="E7610" t="str">
        <f t="shared" si="118"/>
        <v>2015/08</v>
      </c>
      <c r="F7610">
        <v>9553403.8513157293</v>
      </c>
      <c r="G7610">
        <v>2.6991013279340066E-2</v>
      </c>
      <c r="H7610" t="s">
        <v>128</v>
      </c>
      <c r="I7610">
        <v>2015</v>
      </c>
      <c r="J7610" t="s">
        <v>859</v>
      </c>
      <c r="K7610">
        <v>3639157.0946057546</v>
      </c>
      <c r="L7610">
        <v>0.38092779822184075</v>
      </c>
      <c r="M7610" t="s">
        <v>15</v>
      </c>
    </row>
    <row r="7611" spans="1:13" x14ac:dyDescent="0.3">
      <c r="A7611">
        <v>68</v>
      </c>
      <c r="B7611" t="s">
        <v>849</v>
      </c>
      <c r="C7611" s="1">
        <v>42186</v>
      </c>
      <c r="D7611" t="s">
        <v>149</v>
      </c>
      <c r="E7611" t="str">
        <f t="shared" si="118"/>
        <v>2015/07</v>
      </c>
      <c r="F7611">
        <v>9298996.6006094292</v>
      </c>
      <c r="G7611">
        <v>3.5806874782076295E-2</v>
      </c>
      <c r="H7611" t="s">
        <v>128</v>
      </c>
      <c r="I7611">
        <v>2015</v>
      </c>
      <c r="J7611" t="s">
        <v>859</v>
      </c>
      <c r="K7611">
        <v>3639157.0946057546</v>
      </c>
      <c r="L7611">
        <v>0.39134943810682271</v>
      </c>
      <c r="M7611" t="s">
        <v>15</v>
      </c>
    </row>
    <row r="7612" spans="1:13" x14ac:dyDescent="0.3">
      <c r="A7612">
        <v>68</v>
      </c>
      <c r="B7612" t="s">
        <v>849</v>
      </c>
      <c r="C7612" s="1">
        <v>42156</v>
      </c>
      <c r="D7612" t="s">
        <v>150</v>
      </c>
      <c r="E7612" t="str">
        <f t="shared" si="118"/>
        <v>2015/06</v>
      </c>
      <c r="F7612">
        <v>8971919.3464857899</v>
      </c>
      <c r="G7612">
        <v>6.6057298876640814E-3</v>
      </c>
      <c r="H7612" t="s">
        <v>128</v>
      </c>
      <c r="I7612">
        <v>2015</v>
      </c>
      <c r="J7612" t="s">
        <v>859</v>
      </c>
      <c r="K7612">
        <v>3639157.0946057546</v>
      </c>
      <c r="L7612">
        <v>0.40561634072548541</v>
      </c>
      <c r="M7612" t="s">
        <v>15</v>
      </c>
    </row>
    <row r="7613" spans="1:13" x14ac:dyDescent="0.3">
      <c r="A7613">
        <v>68</v>
      </c>
      <c r="B7613" t="s">
        <v>849</v>
      </c>
      <c r="C7613" s="1">
        <v>42125</v>
      </c>
      <c r="D7613" t="s">
        <v>151</v>
      </c>
      <c r="E7613" t="str">
        <f t="shared" si="118"/>
        <v>2015/05</v>
      </c>
      <c r="F7613">
        <v>8912848.5882447697</v>
      </c>
      <c r="G7613">
        <v>0.14335629345438072</v>
      </c>
      <c r="H7613" t="s">
        <v>128</v>
      </c>
      <c r="I7613">
        <v>2015</v>
      </c>
      <c r="J7613" t="s">
        <v>859</v>
      </c>
      <c r="K7613">
        <v>3639157.0946057546</v>
      </c>
      <c r="L7613">
        <v>0.40830460189859719</v>
      </c>
      <c r="M7613" t="s">
        <v>15</v>
      </c>
    </row>
    <row r="7614" spans="1:13" x14ac:dyDescent="0.3">
      <c r="A7614">
        <v>68</v>
      </c>
      <c r="B7614" t="s">
        <v>849</v>
      </c>
      <c r="C7614" s="1">
        <v>42095</v>
      </c>
      <c r="D7614" t="s">
        <v>152</v>
      </c>
      <c r="E7614" t="str">
        <f t="shared" si="118"/>
        <v>2015/04</v>
      </c>
      <c r="F7614">
        <v>7722495.8143759901</v>
      </c>
      <c r="G7614">
        <v>2.2009922854608455E-2</v>
      </c>
      <c r="H7614" t="s">
        <v>128</v>
      </c>
      <c r="I7614">
        <v>2015</v>
      </c>
      <c r="J7614" t="s">
        <v>859</v>
      </c>
      <c r="K7614">
        <v>3639157.0946057546</v>
      </c>
      <c r="L7614">
        <v>0.47124105756473156</v>
      </c>
      <c r="M7614" t="s">
        <v>15</v>
      </c>
    </row>
    <row r="7615" spans="1:13" x14ac:dyDescent="0.3">
      <c r="A7615">
        <v>68</v>
      </c>
      <c r="B7615" t="s">
        <v>849</v>
      </c>
      <c r="C7615" s="1">
        <v>42064</v>
      </c>
      <c r="D7615" t="s">
        <v>153</v>
      </c>
      <c r="E7615" t="str">
        <f t="shared" si="118"/>
        <v>2015/03</v>
      </c>
      <c r="F7615">
        <v>7554381.1592393396</v>
      </c>
      <c r="G7615">
        <v>-5.8849871443056173E-2</v>
      </c>
      <c r="H7615" t="s">
        <v>128</v>
      </c>
      <c r="I7615">
        <v>2015</v>
      </c>
      <c r="J7615" t="s">
        <v>859</v>
      </c>
      <c r="K7615">
        <v>3639157.0946057546</v>
      </c>
      <c r="L7615">
        <v>0.48172802217623156</v>
      </c>
      <c r="M7615" t="s">
        <v>15</v>
      </c>
    </row>
    <row r="7616" spans="1:13" x14ac:dyDescent="0.3">
      <c r="A7616">
        <v>68</v>
      </c>
      <c r="B7616" t="s">
        <v>849</v>
      </c>
      <c r="C7616" s="1">
        <v>42036</v>
      </c>
      <c r="D7616" t="s">
        <v>154</v>
      </c>
      <c r="E7616" t="str">
        <f t="shared" si="118"/>
        <v>2015/02</v>
      </c>
      <c r="F7616">
        <v>8012297.52787193</v>
      </c>
      <c r="G7616">
        <v>0.10266180396547886</v>
      </c>
      <c r="H7616" t="s">
        <v>128</v>
      </c>
      <c r="I7616">
        <v>2015</v>
      </c>
      <c r="J7616" t="s">
        <v>859</v>
      </c>
      <c r="K7616">
        <v>3639157.0946057546</v>
      </c>
      <c r="L7616">
        <v>0.45419645013760696</v>
      </c>
      <c r="M7616" t="s">
        <v>15</v>
      </c>
    </row>
    <row r="7617" spans="1:13" x14ac:dyDescent="0.3">
      <c r="A7617">
        <v>45</v>
      </c>
      <c r="B7617" t="s">
        <v>860</v>
      </c>
      <c r="C7617" s="1">
        <v>45627</v>
      </c>
      <c r="D7617" t="s">
        <v>24</v>
      </c>
      <c r="E7617" t="str">
        <f t="shared" si="118"/>
        <v>2024/12</v>
      </c>
      <c r="F7617">
        <v>6418111.2967991196</v>
      </c>
      <c r="G7617">
        <v>-6.3144951224709768E-3</v>
      </c>
      <c r="H7617" t="s">
        <v>128</v>
      </c>
      <c r="I7617">
        <v>2024</v>
      </c>
      <c r="J7617" t="s">
        <v>861</v>
      </c>
      <c r="K7617">
        <v>1521469.9417507434</v>
      </c>
      <c r="L7617">
        <v>0.23705882796229172</v>
      </c>
      <c r="M7617" t="s">
        <v>157</v>
      </c>
    </row>
    <row r="7618" spans="1:13" x14ac:dyDescent="0.3">
      <c r="A7618">
        <v>45</v>
      </c>
      <c r="B7618" t="s">
        <v>860</v>
      </c>
      <c r="C7618" s="1">
        <v>45597</v>
      </c>
      <c r="D7618" t="s">
        <v>26</v>
      </c>
      <c r="E7618" t="str">
        <f t="shared" si="118"/>
        <v>2024/11</v>
      </c>
      <c r="F7618">
        <v>6458766.6532161497</v>
      </c>
      <c r="G7618">
        <v>4.537700182530819E-2</v>
      </c>
      <c r="H7618" t="s">
        <v>128</v>
      </c>
      <c r="I7618">
        <v>2024</v>
      </c>
      <c r="J7618" t="s">
        <v>861</v>
      </c>
      <c r="K7618">
        <v>1521469.9417507434</v>
      </c>
      <c r="L7618">
        <v>0.2355666373227969</v>
      </c>
      <c r="M7618" t="s">
        <v>157</v>
      </c>
    </row>
    <row r="7619" spans="1:13" x14ac:dyDescent="0.3">
      <c r="A7619">
        <v>45</v>
      </c>
      <c r="B7619" t="s">
        <v>860</v>
      </c>
      <c r="C7619" s="1">
        <v>45566</v>
      </c>
      <c r="D7619" t="s">
        <v>27</v>
      </c>
      <c r="E7619" t="str">
        <f t="shared" ref="E7619:E7682" si="119">TEXT(C7619,"yyyy/mm")</f>
        <v>2024/10</v>
      </c>
      <c r="F7619">
        <v>6172237.2728178203</v>
      </c>
      <c r="G7619">
        <v>-0.13017758407620783</v>
      </c>
      <c r="H7619" t="s">
        <v>128</v>
      </c>
      <c r="I7619">
        <v>2024</v>
      </c>
      <c r="J7619" t="s">
        <v>861</v>
      </c>
      <c r="K7619">
        <v>1521469.9417507434</v>
      </c>
      <c r="L7619">
        <v>0.24650217976084782</v>
      </c>
      <c r="M7619" t="s">
        <v>157</v>
      </c>
    </row>
    <row r="7620" spans="1:13" x14ac:dyDescent="0.3">
      <c r="A7620">
        <v>45</v>
      </c>
      <c r="B7620" t="s">
        <v>860</v>
      </c>
      <c r="C7620" s="1">
        <v>45536</v>
      </c>
      <c r="D7620" t="s">
        <v>28</v>
      </c>
      <c r="E7620" t="str">
        <f t="shared" si="119"/>
        <v>2024/09</v>
      </c>
      <c r="F7620">
        <v>7030367.3653444303</v>
      </c>
      <c r="G7620">
        <v>-1.0657550141538843E-2</v>
      </c>
      <c r="H7620" t="s">
        <v>128</v>
      </c>
      <c r="I7620">
        <v>2024</v>
      </c>
      <c r="J7620" t="s">
        <v>861</v>
      </c>
      <c r="K7620">
        <v>1521469.9417507434</v>
      </c>
      <c r="L7620">
        <v>0.21641400266658808</v>
      </c>
      <c r="M7620" t="s">
        <v>157</v>
      </c>
    </row>
    <row r="7621" spans="1:13" x14ac:dyDescent="0.3">
      <c r="A7621">
        <v>45</v>
      </c>
      <c r="B7621" t="s">
        <v>860</v>
      </c>
      <c r="C7621" s="1">
        <v>45505</v>
      </c>
      <c r="D7621" t="s">
        <v>29</v>
      </c>
      <c r="E7621" t="str">
        <f t="shared" si="119"/>
        <v>2024/08</v>
      </c>
      <c r="F7621">
        <v>7105694.5466684103</v>
      </c>
      <c r="G7621">
        <v>3.3271957218728325E-2</v>
      </c>
      <c r="H7621" t="s">
        <v>128</v>
      </c>
      <c r="I7621">
        <v>2024</v>
      </c>
      <c r="J7621" t="s">
        <v>861</v>
      </c>
      <c r="K7621">
        <v>1521469.9417507434</v>
      </c>
      <c r="L7621">
        <v>0.21411980655207066</v>
      </c>
      <c r="M7621" t="s">
        <v>157</v>
      </c>
    </row>
    <row r="7622" spans="1:13" x14ac:dyDescent="0.3">
      <c r="A7622">
        <v>45</v>
      </c>
      <c r="B7622" t="s">
        <v>860</v>
      </c>
      <c r="C7622" s="1">
        <v>45474</v>
      </c>
      <c r="D7622" t="s">
        <v>30</v>
      </c>
      <c r="E7622" t="str">
        <f t="shared" si="119"/>
        <v>2024/07</v>
      </c>
      <c r="F7622">
        <v>6873164.0058011599</v>
      </c>
      <c r="G7622">
        <v>4.7742666334587187E-2</v>
      </c>
      <c r="H7622" t="s">
        <v>128</v>
      </c>
      <c r="I7622">
        <v>2024</v>
      </c>
      <c r="J7622" t="s">
        <v>861</v>
      </c>
      <c r="K7622">
        <v>1521469.9417507434</v>
      </c>
      <c r="L7622">
        <v>0.22136383483161123</v>
      </c>
      <c r="M7622" t="s">
        <v>157</v>
      </c>
    </row>
    <row r="7623" spans="1:13" x14ac:dyDescent="0.3">
      <c r="A7623">
        <v>45</v>
      </c>
      <c r="B7623" t="s">
        <v>860</v>
      </c>
      <c r="C7623" s="1">
        <v>45444</v>
      </c>
      <c r="D7623" t="s">
        <v>31</v>
      </c>
      <c r="E7623" t="str">
        <f t="shared" si="119"/>
        <v>2024/06</v>
      </c>
      <c r="F7623">
        <v>6552730.8593602302</v>
      </c>
      <c r="G7623">
        <v>4.9734248714115227E-2</v>
      </c>
      <c r="H7623" t="s">
        <v>128</v>
      </c>
      <c r="I7623">
        <v>2024</v>
      </c>
      <c r="J7623" t="s">
        <v>861</v>
      </c>
      <c r="K7623">
        <v>1521469.9417507434</v>
      </c>
      <c r="L7623">
        <v>0.23218868200231418</v>
      </c>
      <c r="M7623" t="s">
        <v>157</v>
      </c>
    </row>
    <row r="7624" spans="1:13" x14ac:dyDescent="0.3">
      <c r="A7624">
        <v>45</v>
      </c>
      <c r="B7624" t="s">
        <v>860</v>
      </c>
      <c r="C7624" s="1">
        <v>45413</v>
      </c>
      <c r="D7624" t="s">
        <v>32</v>
      </c>
      <c r="E7624" t="str">
        <f t="shared" si="119"/>
        <v>2024/05</v>
      </c>
      <c r="F7624">
        <v>6234807.0921160597</v>
      </c>
      <c r="G7624">
        <v>1.2984360739885906E-2</v>
      </c>
      <c r="H7624" t="s">
        <v>128</v>
      </c>
      <c r="I7624">
        <v>2024</v>
      </c>
      <c r="J7624" t="s">
        <v>861</v>
      </c>
      <c r="K7624">
        <v>1521469.9417507434</v>
      </c>
      <c r="L7624">
        <v>0.24402839081816158</v>
      </c>
      <c r="M7624" t="s">
        <v>157</v>
      </c>
    </row>
    <row r="7625" spans="1:13" x14ac:dyDescent="0.3">
      <c r="A7625">
        <v>45</v>
      </c>
      <c r="B7625" t="s">
        <v>860</v>
      </c>
      <c r="C7625" s="1">
        <v>45383</v>
      </c>
      <c r="D7625" t="s">
        <v>34</v>
      </c>
      <c r="E7625" t="str">
        <f t="shared" si="119"/>
        <v>2024/04</v>
      </c>
      <c r="F7625">
        <v>6154375.4146650499</v>
      </c>
      <c r="G7625">
        <v>-0.12063153998431111</v>
      </c>
      <c r="H7625" t="s">
        <v>128</v>
      </c>
      <c r="I7625">
        <v>2024</v>
      </c>
      <c r="J7625" t="s">
        <v>861</v>
      </c>
      <c r="K7625">
        <v>1521469.9417507434</v>
      </c>
      <c r="L7625">
        <v>0.24721760361340403</v>
      </c>
      <c r="M7625" t="s">
        <v>157</v>
      </c>
    </row>
    <row r="7626" spans="1:13" x14ac:dyDescent="0.3">
      <c r="A7626">
        <v>45</v>
      </c>
      <c r="B7626" t="s">
        <v>860</v>
      </c>
      <c r="C7626" s="1">
        <v>45352</v>
      </c>
      <c r="D7626" t="s">
        <v>35</v>
      </c>
      <c r="E7626" t="str">
        <f t="shared" si="119"/>
        <v>2024/03</v>
      </c>
      <c r="F7626">
        <v>6943422.5680766301</v>
      </c>
      <c r="G7626">
        <v>0.10545137533893904</v>
      </c>
      <c r="H7626" t="s">
        <v>128</v>
      </c>
      <c r="I7626">
        <v>2024</v>
      </c>
      <c r="J7626" t="s">
        <v>861</v>
      </c>
      <c r="K7626">
        <v>1521469.9417507434</v>
      </c>
      <c r="L7626">
        <v>0.21912391573946791</v>
      </c>
      <c r="M7626" t="s">
        <v>157</v>
      </c>
    </row>
    <row r="7627" spans="1:13" x14ac:dyDescent="0.3">
      <c r="A7627">
        <v>45</v>
      </c>
      <c r="B7627" t="s">
        <v>860</v>
      </c>
      <c r="C7627" s="1">
        <v>45323</v>
      </c>
      <c r="D7627" t="s">
        <v>36</v>
      </c>
      <c r="E7627" t="str">
        <f t="shared" si="119"/>
        <v>2024/02</v>
      </c>
      <c r="F7627">
        <v>6248512.5476184404</v>
      </c>
      <c r="G7627">
        <v>-1.6154343274631392E-2</v>
      </c>
      <c r="H7627" t="s">
        <v>128</v>
      </c>
      <c r="I7627">
        <v>2024</v>
      </c>
      <c r="J7627" t="s">
        <v>861</v>
      </c>
      <c r="K7627">
        <v>1521469.9417507434</v>
      </c>
      <c r="L7627">
        <v>0.24349314019232254</v>
      </c>
      <c r="M7627" t="s">
        <v>157</v>
      </c>
    </row>
    <row r="7628" spans="1:13" x14ac:dyDescent="0.3">
      <c r="A7628">
        <v>45</v>
      </c>
      <c r="B7628" t="s">
        <v>860</v>
      </c>
      <c r="C7628" s="1">
        <v>45292</v>
      </c>
      <c r="D7628" t="s">
        <v>37</v>
      </c>
      <c r="E7628" t="str">
        <f t="shared" si="119"/>
        <v>2024/01</v>
      </c>
      <c r="F7628">
        <v>6350272.8870334802</v>
      </c>
      <c r="G7628">
        <v>-7.2317746032105973E-2</v>
      </c>
      <c r="H7628" t="s">
        <v>128</v>
      </c>
      <c r="I7628">
        <v>2024</v>
      </c>
      <c r="J7628" t="s">
        <v>861</v>
      </c>
      <c r="K7628">
        <v>1521469.9417507434</v>
      </c>
      <c r="L7628">
        <v>0.23959126935433095</v>
      </c>
      <c r="M7628" t="s">
        <v>157</v>
      </c>
    </row>
    <row r="7629" spans="1:13" x14ac:dyDescent="0.3">
      <c r="A7629">
        <v>45</v>
      </c>
      <c r="B7629" t="s">
        <v>860</v>
      </c>
      <c r="C7629" s="1">
        <v>45261</v>
      </c>
      <c r="D7629" t="s">
        <v>38</v>
      </c>
      <c r="E7629" t="str">
        <f t="shared" si="119"/>
        <v>2023/12</v>
      </c>
      <c r="F7629">
        <v>6826523.4504784597</v>
      </c>
      <c r="G7629">
        <v>0.14017495024222634</v>
      </c>
      <c r="H7629" t="s">
        <v>128</v>
      </c>
      <c r="I7629">
        <v>2023</v>
      </c>
      <c r="J7629" t="s">
        <v>862</v>
      </c>
      <c r="K7629">
        <v>3178567.9534427016</v>
      </c>
      <c r="L7629">
        <v>0.46562030827271544</v>
      </c>
      <c r="M7629" t="s">
        <v>15</v>
      </c>
    </row>
    <row r="7630" spans="1:13" x14ac:dyDescent="0.3">
      <c r="A7630">
        <v>45</v>
      </c>
      <c r="B7630" t="s">
        <v>860</v>
      </c>
      <c r="C7630" s="1">
        <v>45231</v>
      </c>
      <c r="D7630" t="s">
        <v>40</v>
      </c>
      <c r="E7630" t="str">
        <f t="shared" si="119"/>
        <v>2023/11</v>
      </c>
      <c r="F7630">
        <v>5933656.1954151001</v>
      </c>
      <c r="G7630">
        <v>2.4819778367141852E-2</v>
      </c>
      <c r="H7630" t="s">
        <v>128</v>
      </c>
      <c r="I7630">
        <v>2023</v>
      </c>
      <c r="J7630" t="s">
        <v>862</v>
      </c>
      <c r="K7630">
        <v>3178567.9534427016</v>
      </c>
      <c r="L7630">
        <v>0.53568455076631527</v>
      </c>
      <c r="M7630" t="s">
        <v>15</v>
      </c>
    </row>
    <row r="7631" spans="1:13" x14ac:dyDescent="0.3">
      <c r="A7631">
        <v>45</v>
      </c>
      <c r="B7631" t="s">
        <v>860</v>
      </c>
      <c r="C7631" s="1">
        <v>45200</v>
      </c>
      <c r="D7631" t="s">
        <v>41</v>
      </c>
      <c r="E7631" t="str">
        <f t="shared" si="119"/>
        <v>2023/10</v>
      </c>
      <c r="F7631">
        <v>5788196.7662349902</v>
      </c>
      <c r="G7631">
        <v>-6.0698019047312923E-2</v>
      </c>
      <c r="H7631" t="s">
        <v>128</v>
      </c>
      <c r="I7631">
        <v>2023</v>
      </c>
      <c r="J7631" t="s">
        <v>862</v>
      </c>
      <c r="K7631">
        <v>3178567.9534427016</v>
      </c>
      <c r="L7631">
        <v>0.54914649273580995</v>
      </c>
      <c r="M7631" t="s">
        <v>15</v>
      </c>
    </row>
    <row r="7632" spans="1:13" x14ac:dyDescent="0.3">
      <c r="A7632">
        <v>45</v>
      </c>
      <c r="B7632" t="s">
        <v>860</v>
      </c>
      <c r="C7632" s="1">
        <v>45170</v>
      </c>
      <c r="D7632" t="s">
        <v>42</v>
      </c>
      <c r="E7632" t="str">
        <f t="shared" si="119"/>
        <v>2023/09</v>
      </c>
      <c r="F7632">
        <v>6150410.4706557896</v>
      </c>
      <c r="G7632">
        <v>-7.7215678565504348E-2</v>
      </c>
      <c r="H7632" t="s">
        <v>128</v>
      </c>
      <c r="I7632">
        <v>2023</v>
      </c>
      <c r="J7632" t="s">
        <v>862</v>
      </c>
      <c r="K7632">
        <v>3178567.9534427016</v>
      </c>
      <c r="L7632">
        <v>0.5168058243604976</v>
      </c>
      <c r="M7632" t="s">
        <v>15</v>
      </c>
    </row>
    <row r="7633" spans="1:13" x14ac:dyDescent="0.3">
      <c r="A7633">
        <v>45</v>
      </c>
      <c r="B7633" t="s">
        <v>860</v>
      </c>
      <c r="C7633" s="1">
        <v>45139</v>
      </c>
      <c r="D7633" t="s">
        <v>43</v>
      </c>
      <c r="E7633" t="str">
        <f t="shared" si="119"/>
        <v>2023/08</v>
      </c>
      <c r="F7633">
        <v>6644134.9383640802</v>
      </c>
      <c r="G7633">
        <v>-5.443092365730616E-2</v>
      </c>
      <c r="H7633" t="s">
        <v>128</v>
      </c>
      <c r="I7633">
        <v>2023</v>
      </c>
      <c r="J7633" t="s">
        <v>862</v>
      </c>
      <c r="K7633">
        <v>3178567.9534427016</v>
      </c>
      <c r="L7633">
        <v>0.47840207685868119</v>
      </c>
      <c r="M7633" t="s">
        <v>15</v>
      </c>
    </row>
    <row r="7634" spans="1:13" x14ac:dyDescent="0.3">
      <c r="A7634">
        <v>45</v>
      </c>
      <c r="B7634" t="s">
        <v>860</v>
      </c>
      <c r="C7634" s="1">
        <v>45108</v>
      </c>
      <c r="D7634" t="s">
        <v>44</v>
      </c>
      <c r="E7634" t="str">
        <f t="shared" si="119"/>
        <v>2023/07</v>
      </c>
      <c r="F7634">
        <v>7015804.7470173398</v>
      </c>
      <c r="G7634">
        <v>3.4181675683170161E-2</v>
      </c>
      <c r="H7634" t="s">
        <v>128</v>
      </c>
      <c r="I7634">
        <v>2023</v>
      </c>
      <c r="J7634" t="s">
        <v>862</v>
      </c>
      <c r="K7634">
        <v>3178567.9534427016</v>
      </c>
      <c r="L7634">
        <v>0.45305821186001793</v>
      </c>
      <c r="M7634" t="s">
        <v>15</v>
      </c>
    </row>
    <row r="7635" spans="1:13" x14ac:dyDescent="0.3">
      <c r="A7635">
        <v>45</v>
      </c>
      <c r="B7635" t="s">
        <v>860</v>
      </c>
      <c r="C7635" s="1">
        <v>45078</v>
      </c>
      <c r="D7635" t="s">
        <v>45</v>
      </c>
      <c r="E7635" t="str">
        <f t="shared" si="119"/>
        <v>2023/06</v>
      </c>
      <c r="F7635">
        <v>6780045.0693495702</v>
      </c>
      <c r="G7635">
        <v>-3.7440553914978927E-2</v>
      </c>
      <c r="H7635" t="s">
        <v>128</v>
      </c>
      <c r="I7635">
        <v>2023</v>
      </c>
      <c r="J7635" t="s">
        <v>862</v>
      </c>
      <c r="K7635">
        <v>3178567.9534427016</v>
      </c>
      <c r="L7635">
        <v>0.46881221598540657</v>
      </c>
      <c r="M7635" t="s">
        <v>15</v>
      </c>
    </row>
    <row r="7636" spans="1:13" x14ac:dyDescent="0.3">
      <c r="A7636">
        <v>45</v>
      </c>
      <c r="B7636" t="s">
        <v>860</v>
      </c>
      <c r="C7636" s="1">
        <v>45047</v>
      </c>
      <c r="D7636" t="s">
        <v>46</v>
      </c>
      <c r="E7636" t="str">
        <f t="shared" si="119"/>
        <v>2023/05</v>
      </c>
      <c r="F7636">
        <v>7038705.6958199004</v>
      </c>
      <c r="G7636">
        <v>-6.8840519960923122E-2</v>
      </c>
      <c r="H7636" t="s">
        <v>128</v>
      </c>
      <c r="I7636">
        <v>2023</v>
      </c>
      <c r="J7636" t="s">
        <v>862</v>
      </c>
      <c r="K7636">
        <v>3178567.9534427016</v>
      </c>
      <c r="L7636">
        <v>0.45158415350855885</v>
      </c>
      <c r="M7636" t="s">
        <v>15</v>
      </c>
    </row>
    <row r="7637" spans="1:13" x14ac:dyDescent="0.3">
      <c r="A7637">
        <v>45</v>
      </c>
      <c r="B7637" t="s">
        <v>860</v>
      </c>
      <c r="C7637" s="1">
        <v>45017</v>
      </c>
      <c r="D7637" t="s">
        <v>47</v>
      </c>
      <c r="E7637" t="str">
        <f t="shared" si="119"/>
        <v>2023/04</v>
      </c>
      <c r="F7637">
        <v>7540321.5213743402</v>
      </c>
      <c r="G7637">
        <v>7.9817347330932223E-2</v>
      </c>
      <c r="H7637" t="s">
        <v>128</v>
      </c>
      <c r="I7637">
        <v>2023</v>
      </c>
      <c r="J7637" t="s">
        <v>862</v>
      </c>
      <c r="K7637">
        <v>3178567.9534427016</v>
      </c>
      <c r="L7637">
        <v>0.4215427610656261</v>
      </c>
      <c r="M7637" t="s">
        <v>15</v>
      </c>
    </row>
    <row r="7638" spans="1:13" x14ac:dyDescent="0.3">
      <c r="A7638">
        <v>45</v>
      </c>
      <c r="B7638" t="s">
        <v>860</v>
      </c>
      <c r="C7638" s="1">
        <v>44986</v>
      </c>
      <c r="D7638" t="s">
        <v>48</v>
      </c>
      <c r="E7638" t="str">
        <f t="shared" si="119"/>
        <v>2023/03</v>
      </c>
      <c r="F7638">
        <v>6961865.54059048</v>
      </c>
      <c r="G7638">
        <v>-0.14766082532623157</v>
      </c>
      <c r="H7638" t="s">
        <v>128</v>
      </c>
      <c r="I7638">
        <v>2023</v>
      </c>
      <c r="J7638" t="s">
        <v>862</v>
      </c>
      <c r="K7638">
        <v>3178567.9534427016</v>
      </c>
      <c r="L7638">
        <v>0.45656842047729451</v>
      </c>
      <c r="M7638" t="s">
        <v>15</v>
      </c>
    </row>
    <row r="7639" spans="1:13" x14ac:dyDescent="0.3">
      <c r="A7639">
        <v>45</v>
      </c>
      <c r="B7639" t="s">
        <v>860</v>
      </c>
      <c r="C7639" s="1">
        <v>44958</v>
      </c>
      <c r="D7639" t="s">
        <v>49</v>
      </c>
      <c r="E7639" t="str">
        <f t="shared" si="119"/>
        <v>2023/02</v>
      </c>
      <c r="F7639">
        <v>8069635.3968907502</v>
      </c>
      <c r="G7639">
        <v>-1.1606340234346148E-2</v>
      </c>
      <c r="H7639" t="s">
        <v>128</v>
      </c>
      <c r="I7639">
        <v>2023</v>
      </c>
      <c r="J7639" t="s">
        <v>862</v>
      </c>
      <c r="K7639">
        <v>3178567.9534427016</v>
      </c>
      <c r="L7639">
        <v>0.39389238758759926</v>
      </c>
      <c r="M7639" t="s">
        <v>15</v>
      </c>
    </row>
    <row r="7640" spans="1:13" x14ac:dyDescent="0.3">
      <c r="A7640">
        <v>45</v>
      </c>
      <c r="B7640" t="s">
        <v>860</v>
      </c>
      <c r="C7640" s="1">
        <v>44927</v>
      </c>
      <c r="D7640" t="s">
        <v>50</v>
      </c>
      <c r="E7640" t="str">
        <f t="shared" si="119"/>
        <v>2023/01</v>
      </c>
      <c r="F7640">
        <v>8163839.9584710198</v>
      </c>
      <c r="G7640">
        <v>0.10539926202171358</v>
      </c>
      <c r="H7640" t="s">
        <v>128</v>
      </c>
      <c r="I7640">
        <v>2023</v>
      </c>
      <c r="J7640" t="s">
        <v>862</v>
      </c>
      <c r="K7640">
        <v>3178567.9534427016</v>
      </c>
      <c r="L7640">
        <v>0.38934716623695376</v>
      </c>
      <c r="M7640" t="s">
        <v>15</v>
      </c>
    </row>
    <row r="7641" spans="1:13" x14ac:dyDescent="0.3">
      <c r="A7641">
        <v>45</v>
      </c>
      <c r="B7641" t="s">
        <v>860</v>
      </c>
      <c r="C7641" s="1">
        <v>44896</v>
      </c>
      <c r="D7641" t="s">
        <v>51</v>
      </c>
      <c r="E7641" t="str">
        <f t="shared" si="119"/>
        <v>2022/12</v>
      </c>
      <c r="F7641">
        <v>7347171.2809367701</v>
      </c>
      <c r="G7641">
        <v>3.3112067978624968E-2</v>
      </c>
      <c r="H7641" t="s">
        <v>128</v>
      </c>
      <c r="I7641">
        <v>2022</v>
      </c>
      <c r="J7641" t="s">
        <v>863</v>
      </c>
      <c r="K7641">
        <v>5022055.9811231717</v>
      </c>
      <c r="L7641">
        <v>0.68353598808204941</v>
      </c>
      <c r="M7641" t="s">
        <v>15</v>
      </c>
    </row>
    <row r="7642" spans="1:13" x14ac:dyDescent="0.3">
      <c r="A7642">
        <v>45</v>
      </c>
      <c r="B7642" t="s">
        <v>860</v>
      </c>
      <c r="C7642" s="1">
        <v>44866</v>
      </c>
      <c r="D7642" t="s">
        <v>53</v>
      </c>
      <c r="E7642" t="str">
        <f t="shared" si="119"/>
        <v>2022/11</v>
      </c>
      <c r="F7642">
        <v>7107874.9084017696</v>
      </c>
      <c r="G7642">
        <v>8.2166526328104741E-2</v>
      </c>
      <c r="H7642" t="s">
        <v>128</v>
      </c>
      <c r="I7642">
        <v>2022</v>
      </c>
      <c r="J7642" t="s">
        <v>863</v>
      </c>
      <c r="K7642">
        <v>5022055.9811231717</v>
      </c>
      <c r="L7642">
        <v>0.70654816606112703</v>
      </c>
      <c r="M7642" t="s">
        <v>15</v>
      </c>
    </row>
    <row r="7643" spans="1:13" x14ac:dyDescent="0.3">
      <c r="A7643">
        <v>45</v>
      </c>
      <c r="B7643" t="s">
        <v>860</v>
      </c>
      <c r="C7643" s="1">
        <v>44835</v>
      </c>
      <c r="D7643" t="s">
        <v>54</v>
      </c>
      <c r="E7643" t="str">
        <f t="shared" si="119"/>
        <v>2022/10</v>
      </c>
      <c r="F7643">
        <v>6547195.4678260498</v>
      </c>
      <c r="G7643">
        <v>2.9190702126170143E-2</v>
      </c>
      <c r="H7643" t="s">
        <v>128</v>
      </c>
      <c r="I7643">
        <v>2022</v>
      </c>
      <c r="J7643" t="s">
        <v>863</v>
      </c>
      <c r="K7643">
        <v>5022055.9811231717</v>
      </c>
      <c r="L7643">
        <v>0.76705453591577433</v>
      </c>
      <c r="M7643" t="s">
        <v>15</v>
      </c>
    </row>
    <row r="7644" spans="1:13" x14ac:dyDescent="0.3">
      <c r="A7644">
        <v>45</v>
      </c>
      <c r="B7644" t="s">
        <v>860</v>
      </c>
      <c r="C7644" s="1">
        <v>44805</v>
      </c>
      <c r="D7644" t="s">
        <v>55</v>
      </c>
      <c r="E7644" t="str">
        <f t="shared" si="119"/>
        <v>2022/09</v>
      </c>
      <c r="F7644">
        <v>6358840.7134490404</v>
      </c>
      <c r="G7644">
        <v>-0.13404418014907593</v>
      </c>
      <c r="H7644" t="s">
        <v>128</v>
      </c>
      <c r="I7644">
        <v>2022</v>
      </c>
      <c r="J7644" t="s">
        <v>863</v>
      </c>
      <c r="K7644">
        <v>5022055.9811231717</v>
      </c>
      <c r="L7644">
        <v>0.78977540206368912</v>
      </c>
      <c r="M7644" t="s">
        <v>15</v>
      </c>
    </row>
    <row r="7645" spans="1:13" x14ac:dyDescent="0.3">
      <c r="A7645">
        <v>45</v>
      </c>
      <c r="B7645" t="s">
        <v>860</v>
      </c>
      <c r="C7645" s="1">
        <v>44774</v>
      </c>
      <c r="D7645" t="s">
        <v>56</v>
      </c>
      <c r="E7645" t="str">
        <f t="shared" si="119"/>
        <v>2022/08</v>
      </c>
      <c r="F7645">
        <v>7270974.0386426803</v>
      </c>
      <c r="G7645">
        <v>-3.6699203652921383E-2</v>
      </c>
      <c r="H7645" t="s">
        <v>128</v>
      </c>
      <c r="I7645">
        <v>2022</v>
      </c>
      <c r="J7645" t="s">
        <v>863</v>
      </c>
      <c r="K7645">
        <v>5022055.9811231717</v>
      </c>
      <c r="L7645">
        <v>0.69069920404511187</v>
      </c>
      <c r="M7645" t="s">
        <v>15</v>
      </c>
    </row>
    <row r="7646" spans="1:13" x14ac:dyDescent="0.3">
      <c r="A7646">
        <v>45</v>
      </c>
      <c r="B7646" t="s">
        <v>860</v>
      </c>
      <c r="C7646" s="1">
        <v>44743</v>
      </c>
      <c r="D7646" t="s">
        <v>57</v>
      </c>
      <c r="E7646" t="str">
        <f t="shared" si="119"/>
        <v>2022/07</v>
      </c>
      <c r="F7646">
        <v>7542769.8357182499</v>
      </c>
      <c r="G7646">
        <v>5.6997563037663686E-2</v>
      </c>
      <c r="H7646" t="s">
        <v>128</v>
      </c>
      <c r="I7646">
        <v>2022</v>
      </c>
      <c r="J7646" t="s">
        <v>863</v>
      </c>
      <c r="K7646">
        <v>5022055.9811231717</v>
      </c>
      <c r="L7646">
        <v>0.66581058291631579</v>
      </c>
      <c r="M7646" t="s">
        <v>15</v>
      </c>
    </row>
    <row r="7647" spans="1:13" x14ac:dyDescent="0.3">
      <c r="A7647">
        <v>45</v>
      </c>
      <c r="B7647" t="s">
        <v>860</v>
      </c>
      <c r="C7647" s="1">
        <v>44713</v>
      </c>
      <c r="D7647" t="s">
        <v>58</v>
      </c>
      <c r="E7647" t="str">
        <f t="shared" si="119"/>
        <v>2022/06</v>
      </c>
      <c r="F7647">
        <v>7124873.0164422002</v>
      </c>
      <c r="G7647">
        <v>-7.6490066245858426E-2</v>
      </c>
      <c r="H7647" t="s">
        <v>128</v>
      </c>
      <c r="I7647">
        <v>2022</v>
      </c>
      <c r="J7647" t="s">
        <v>863</v>
      </c>
      <c r="K7647">
        <v>5022055.9811231717</v>
      </c>
      <c r="L7647">
        <v>0.7048625245016551</v>
      </c>
      <c r="M7647" t="s">
        <v>15</v>
      </c>
    </row>
    <row r="7648" spans="1:13" x14ac:dyDescent="0.3">
      <c r="A7648">
        <v>45</v>
      </c>
      <c r="B7648" t="s">
        <v>860</v>
      </c>
      <c r="C7648" s="1">
        <v>44682</v>
      </c>
      <c r="D7648" t="s">
        <v>59</v>
      </c>
      <c r="E7648" t="str">
        <f t="shared" si="119"/>
        <v>2022/05</v>
      </c>
      <c r="F7648">
        <v>7691239.6238605697</v>
      </c>
      <c r="G7648">
        <v>4.5903955200494208E-2</v>
      </c>
      <c r="H7648" t="s">
        <v>128</v>
      </c>
      <c r="I7648">
        <v>2022</v>
      </c>
      <c r="J7648" t="s">
        <v>863</v>
      </c>
      <c r="K7648">
        <v>5022055.9811231717</v>
      </c>
      <c r="L7648">
        <v>0.65295794003650898</v>
      </c>
      <c r="M7648" t="s">
        <v>15</v>
      </c>
    </row>
    <row r="7649" spans="1:13" x14ac:dyDescent="0.3">
      <c r="A7649">
        <v>45</v>
      </c>
      <c r="B7649" t="s">
        <v>860</v>
      </c>
      <c r="C7649" s="1">
        <v>44652</v>
      </c>
      <c r="D7649" t="s">
        <v>60</v>
      </c>
      <c r="E7649" t="str">
        <f t="shared" si="119"/>
        <v>2022/04</v>
      </c>
      <c r="F7649">
        <v>7346162.1088360203</v>
      </c>
      <c r="G7649">
        <v>-8.1740735110066107E-3</v>
      </c>
      <c r="H7649" t="s">
        <v>128</v>
      </c>
      <c r="I7649">
        <v>2022</v>
      </c>
      <c r="J7649" t="s">
        <v>863</v>
      </c>
      <c r="K7649">
        <v>5022055.9811231717</v>
      </c>
      <c r="L7649">
        <v>0.68362988819462667</v>
      </c>
      <c r="M7649" t="s">
        <v>15</v>
      </c>
    </row>
    <row r="7650" spans="1:13" x14ac:dyDescent="0.3">
      <c r="A7650">
        <v>45</v>
      </c>
      <c r="B7650" t="s">
        <v>860</v>
      </c>
      <c r="C7650" s="1">
        <v>44621</v>
      </c>
      <c r="D7650" t="s">
        <v>61</v>
      </c>
      <c r="E7650" t="str">
        <f t="shared" si="119"/>
        <v>2022/03</v>
      </c>
      <c r="F7650">
        <v>7406456.2666617204</v>
      </c>
      <c r="G7650">
        <v>-7.4548087853613648E-3</v>
      </c>
      <c r="H7650" t="s">
        <v>128</v>
      </c>
      <c r="I7650">
        <v>2022</v>
      </c>
      <c r="J7650" t="s">
        <v>863</v>
      </c>
      <c r="K7650">
        <v>5022055.9811231717</v>
      </c>
      <c r="L7650">
        <v>0.6780646236620177</v>
      </c>
      <c r="M7650" t="s">
        <v>15</v>
      </c>
    </row>
    <row r="7651" spans="1:13" x14ac:dyDescent="0.3">
      <c r="A7651">
        <v>45</v>
      </c>
      <c r="B7651" t="s">
        <v>860</v>
      </c>
      <c r="C7651" s="1">
        <v>44593</v>
      </c>
      <c r="D7651" t="s">
        <v>62</v>
      </c>
      <c r="E7651" t="str">
        <f t="shared" si="119"/>
        <v>2022/02</v>
      </c>
      <c r="F7651">
        <v>7461876.2981155403</v>
      </c>
      <c r="G7651">
        <v>-6.5080639421754571E-2</v>
      </c>
      <c r="H7651" t="s">
        <v>128</v>
      </c>
      <c r="I7651">
        <v>2022</v>
      </c>
      <c r="J7651" t="s">
        <v>863</v>
      </c>
      <c r="K7651">
        <v>5022055.9811231717</v>
      </c>
      <c r="L7651">
        <v>0.67302857625654644</v>
      </c>
      <c r="M7651" t="s">
        <v>15</v>
      </c>
    </row>
    <row r="7652" spans="1:13" x14ac:dyDescent="0.3">
      <c r="A7652">
        <v>45</v>
      </c>
      <c r="B7652" t="s">
        <v>860</v>
      </c>
      <c r="C7652" s="1">
        <v>44562</v>
      </c>
      <c r="D7652" t="s">
        <v>63</v>
      </c>
      <c r="E7652" t="str">
        <f t="shared" si="119"/>
        <v>2022/01</v>
      </c>
      <c r="F7652">
        <v>7963650.7886751797</v>
      </c>
      <c r="G7652">
        <v>-9.6565225125653173E-2</v>
      </c>
      <c r="H7652" t="s">
        <v>128</v>
      </c>
      <c r="I7652">
        <v>2022</v>
      </c>
      <c r="J7652" t="s">
        <v>863</v>
      </c>
      <c r="K7652">
        <v>5022055.9811231717</v>
      </c>
      <c r="L7652">
        <v>0.63062232566310616</v>
      </c>
      <c r="M7652" t="s">
        <v>15</v>
      </c>
    </row>
    <row r="7653" spans="1:13" x14ac:dyDescent="0.3">
      <c r="A7653">
        <v>45</v>
      </c>
      <c r="B7653" t="s">
        <v>860</v>
      </c>
      <c r="C7653" s="1">
        <v>44531</v>
      </c>
      <c r="D7653" t="s">
        <v>64</v>
      </c>
      <c r="E7653" t="str">
        <f t="shared" si="119"/>
        <v>2021/12</v>
      </c>
      <c r="F7653">
        <v>8771016.9864794202</v>
      </c>
      <c r="G7653">
        <v>2.0108501919267035E-2</v>
      </c>
      <c r="H7653" t="s">
        <v>128</v>
      </c>
      <c r="I7653">
        <v>2021</v>
      </c>
      <c r="J7653" t="s">
        <v>864</v>
      </c>
      <c r="K7653">
        <v>7812274.3908010423</v>
      </c>
      <c r="L7653">
        <v>0.89069196911187309</v>
      </c>
      <c r="M7653" t="s">
        <v>33</v>
      </c>
    </row>
    <row r="7654" spans="1:13" x14ac:dyDescent="0.3">
      <c r="A7654">
        <v>45</v>
      </c>
      <c r="B7654" t="s">
        <v>860</v>
      </c>
      <c r="C7654" s="1">
        <v>44501</v>
      </c>
      <c r="D7654" t="s">
        <v>66</v>
      </c>
      <c r="E7654" t="str">
        <f t="shared" si="119"/>
        <v>2021/11</v>
      </c>
      <c r="F7654">
        <v>8596406.4364978392</v>
      </c>
      <c r="G7654">
        <v>-2.5262871657220801E-2</v>
      </c>
      <c r="H7654" t="s">
        <v>128</v>
      </c>
      <c r="I7654">
        <v>2021</v>
      </c>
      <c r="J7654" t="s">
        <v>864</v>
      </c>
      <c r="K7654">
        <v>7812274.3908010423</v>
      </c>
      <c r="L7654">
        <v>0.9087837398697669</v>
      </c>
      <c r="M7654" t="s">
        <v>33</v>
      </c>
    </row>
    <row r="7655" spans="1:13" x14ac:dyDescent="0.3">
      <c r="A7655">
        <v>45</v>
      </c>
      <c r="B7655" t="s">
        <v>860</v>
      </c>
      <c r="C7655" s="1">
        <v>44470</v>
      </c>
      <c r="D7655" t="s">
        <v>67</v>
      </c>
      <c r="E7655" t="str">
        <f t="shared" si="119"/>
        <v>2021/10</v>
      </c>
      <c r="F7655">
        <v>8816342.7635630406</v>
      </c>
      <c r="G7655">
        <v>1.6925019376093177E-2</v>
      </c>
      <c r="H7655" t="s">
        <v>128</v>
      </c>
      <c r="I7655">
        <v>2021</v>
      </c>
      <c r="J7655" t="s">
        <v>864</v>
      </c>
      <c r="K7655">
        <v>7812274.3908010423</v>
      </c>
      <c r="L7655">
        <v>0.88611282481986742</v>
      </c>
      <c r="M7655" t="s">
        <v>33</v>
      </c>
    </row>
    <row r="7656" spans="1:13" x14ac:dyDescent="0.3">
      <c r="A7656">
        <v>45</v>
      </c>
      <c r="B7656" t="s">
        <v>860</v>
      </c>
      <c r="C7656" s="1">
        <v>44440</v>
      </c>
      <c r="D7656" t="s">
        <v>68</v>
      </c>
      <c r="E7656" t="str">
        <f t="shared" si="119"/>
        <v>2021/09</v>
      </c>
      <c r="F7656">
        <v>8668381.6458711401</v>
      </c>
      <c r="G7656">
        <v>3.5021236666618445E-2</v>
      </c>
      <c r="H7656" t="s">
        <v>128</v>
      </c>
      <c r="I7656">
        <v>2021</v>
      </c>
      <c r="J7656" t="s">
        <v>864</v>
      </c>
      <c r="K7656">
        <v>7812274.3908010423</v>
      </c>
      <c r="L7656">
        <v>0.90123793690165077</v>
      </c>
      <c r="M7656" t="s">
        <v>33</v>
      </c>
    </row>
    <row r="7657" spans="1:13" x14ac:dyDescent="0.3">
      <c r="A7657">
        <v>45</v>
      </c>
      <c r="B7657" t="s">
        <v>860</v>
      </c>
      <c r="C7657" s="1">
        <v>44409</v>
      </c>
      <c r="D7657" t="s">
        <v>69</v>
      </c>
      <c r="E7657" t="str">
        <f t="shared" si="119"/>
        <v>2021/08</v>
      </c>
      <c r="F7657">
        <v>8370058.5134111801</v>
      </c>
      <c r="G7657">
        <v>-8.5988126869591258E-2</v>
      </c>
      <c r="H7657" t="s">
        <v>128</v>
      </c>
      <c r="I7657">
        <v>2021</v>
      </c>
      <c r="J7657" t="s">
        <v>864</v>
      </c>
      <c r="K7657">
        <v>7812274.3908010423</v>
      </c>
      <c r="L7657">
        <v>0.93335959100926102</v>
      </c>
      <c r="M7657" t="s">
        <v>33</v>
      </c>
    </row>
    <row r="7658" spans="1:13" x14ac:dyDescent="0.3">
      <c r="A7658">
        <v>45</v>
      </c>
      <c r="B7658" t="s">
        <v>860</v>
      </c>
      <c r="C7658" s="1">
        <v>44378</v>
      </c>
      <c r="D7658" t="s">
        <v>70</v>
      </c>
      <c r="E7658" t="str">
        <f t="shared" si="119"/>
        <v>2021/07</v>
      </c>
      <c r="F7658">
        <v>9121634.4332016092</v>
      </c>
      <c r="G7658">
        <v>4.4461186559402325E-3</v>
      </c>
      <c r="H7658" t="s">
        <v>128</v>
      </c>
      <c r="I7658">
        <v>2021</v>
      </c>
      <c r="J7658" t="s">
        <v>864</v>
      </c>
      <c r="K7658">
        <v>7812274.3908010423</v>
      </c>
      <c r="L7658">
        <v>0.8564555451121062</v>
      </c>
      <c r="M7658" t="s">
        <v>33</v>
      </c>
    </row>
    <row r="7659" spans="1:13" x14ac:dyDescent="0.3">
      <c r="A7659">
        <v>45</v>
      </c>
      <c r="B7659" t="s">
        <v>860</v>
      </c>
      <c r="C7659" s="1">
        <v>44348</v>
      </c>
      <c r="D7659" t="s">
        <v>71</v>
      </c>
      <c r="E7659" t="str">
        <f t="shared" si="119"/>
        <v>2021/06</v>
      </c>
      <c r="F7659">
        <v>9081168.5888089407</v>
      </c>
      <c r="G7659">
        <v>-8.3759200101374345E-2</v>
      </c>
      <c r="H7659" t="s">
        <v>128</v>
      </c>
      <c r="I7659">
        <v>2021</v>
      </c>
      <c r="J7659" t="s">
        <v>864</v>
      </c>
      <c r="K7659">
        <v>7812274.3908010423</v>
      </c>
      <c r="L7659">
        <v>0.86027192584315593</v>
      </c>
      <c r="M7659" t="s">
        <v>33</v>
      </c>
    </row>
    <row r="7660" spans="1:13" x14ac:dyDescent="0.3">
      <c r="A7660">
        <v>45</v>
      </c>
      <c r="B7660" t="s">
        <v>860</v>
      </c>
      <c r="C7660" s="1">
        <v>44317</v>
      </c>
      <c r="D7660" t="s">
        <v>72</v>
      </c>
      <c r="E7660" t="str">
        <f t="shared" si="119"/>
        <v>2021/05</v>
      </c>
      <c r="F7660">
        <v>9874563.2665949203</v>
      </c>
      <c r="G7660">
        <v>3.3452849874949737E-2</v>
      </c>
      <c r="H7660" t="s">
        <v>128</v>
      </c>
      <c r="I7660">
        <v>2021</v>
      </c>
      <c r="J7660" t="s">
        <v>864</v>
      </c>
      <c r="K7660">
        <v>7812274.3908010423</v>
      </c>
      <c r="L7660">
        <v>0.79115138359885928</v>
      </c>
      <c r="M7660" t="s">
        <v>33</v>
      </c>
    </row>
    <row r="7661" spans="1:13" x14ac:dyDescent="0.3">
      <c r="A7661">
        <v>45</v>
      </c>
      <c r="B7661" t="s">
        <v>860</v>
      </c>
      <c r="C7661" s="1">
        <v>44287</v>
      </c>
      <c r="D7661" t="s">
        <v>73</v>
      </c>
      <c r="E7661" t="str">
        <f t="shared" si="119"/>
        <v>2021/04</v>
      </c>
      <c r="F7661">
        <v>9549695.1619319394</v>
      </c>
      <c r="G7661">
        <v>-3.1542911763944234E-2</v>
      </c>
      <c r="H7661" t="s">
        <v>128</v>
      </c>
      <c r="I7661">
        <v>2021</v>
      </c>
      <c r="J7661" t="s">
        <v>864</v>
      </c>
      <c r="K7661">
        <v>7812274.3908010423</v>
      </c>
      <c r="L7661">
        <v>0.81806531604728094</v>
      </c>
      <c r="M7661" t="s">
        <v>33</v>
      </c>
    </row>
    <row r="7662" spans="1:13" x14ac:dyDescent="0.3">
      <c r="A7662">
        <v>45</v>
      </c>
      <c r="B7662" t="s">
        <v>860</v>
      </c>
      <c r="C7662" s="1">
        <v>44256</v>
      </c>
      <c r="D7662" t="s">
        <v>74</v>
      </c>
      <c r="E7662" t="str">
        <f t="shared" si="119"/>
        <v>2021/03</v>
      </c>
      <c r="F7662">
        <v>9855721.4609515499</v>
      </c>
      <c r="G7662">
        <v>3.3519869061180298E-2</v>
      </c>
      <c r="H7662" t="s">
        <v>128</v>
      </c>
      <c r="I7662">
        <v>2021</v>
      </c>
      <c r="J7662" t="s">
        <v>864</v>
      </c>
      <c r="K7662">
        <v>7812274.3908010423</v>
      </c>
      <c r="L7662">
        <v>0.79266387770325475</v>
      </c>
      <c r="M7662" t="s">
        <v>33</v>
      </c>
    </row>
    <row r="7663" spans="1:13" x14ac:dyDescent="0.3">
      <c r="A7663">
        <v>45</v>
      </c>
      <c r="B7663" t="s">
        <v>860</v>
      </c>
      <c r="C7663" s="1">
        <v>44228</v>
      </c>
      <c r="D7663" t="s">
        <v>75</v>
      </c>
      <c r="E7663" t="str">
        <f t="shared" si="119"/>
        <v>2021/02</v>
      </c>
      <c r="F7663">
        <v>9530834.47192741</v>
      </c>
      <c r="G7663">
        <v>5.0850082207222667E-2</v>
      </c>
      <c r="H7663" t="s">
        <v>128</v>
      </c>
      <c r="I7663">
        <v>2021</v>
      </c>
      <c r="J7663" t="s">
        <v>864</v>
      </c>
      <c r="K7663">
        <v>7812274.3908010423</v>
      </c>
      <c r="L7663">
        <v>0.81968419594440556</v>
      </c>
      <c r="M7663" t="s">
        <v>33</v>
      </c>
    </row>
    <row r="7664" spans="1:13" x14ac:dyDescent="0.3">
      <c r="A7664">
        <v>45</v>
      </c>
      <c r="B7664" t="s">
        <v>860</v>
      </c>
      <c r="C7664" s="1">
        <v>44197</v>
      </c>
      <c r="D7664" t="s">
        <v>76</v>
      </c>
      <c r="E7664" t="str">
        <f t="shared" si="119"/>
        <v>2021/01</v>
      </c>
      <c r="F7664">
        <v>9058306.6105919704</v>
      </c>
      <c r="G7664">
        <v>-3.6478183530253949E-2</v>
      </c>
      <c r="H7664" t="s">
        <v>128</v>
      </c>
      <c r="I7664">
        <v>2021</v>
      </c>
      <c r="J7664" t="s">
        <v>864</v>
      </c>
      <c r="K7664">
        <v>7812274.3908010423</v>
      </c>
      <c r="L7664">
        <v>0.8624431393905424</v>
      </c>
      <c r="M7664" t="s">
        <v>33</v>
      </c>
    </row>
    <row r="7665" spans="1:13" x14ac:dyDescent="0.3">
      <c r="A7665">
        <v>45</v>
      </c>
      <c r="B7665" t="s">
        <v>860</v>
      </c>
      <c r="C7665" s="1">
        <v>44166</v>
      </c>
      <c r="D7665" t="s">
        <v>77</v>
      </c>
      <c r="E7665" t="str">
        <f t="shared" si="119"/>
        <v>2020/12</v>
      </c>
      <c r="F7665">
        <v>9394837.8899877202</v>
      </c>
      <c r="G7665">
        <v>-2.2852093383201176E-2</v>
      </c>
      <c r="H7665" t="s">
        <v>128</v>
      </c>
      <c r="I7665">
        <v>2020</v>
      </c>
      <c r="J7665" t="s">
        <v>865</v>
      </c>
      <c r="K7665">
        <v>9443113.406775916</v>
      </c>
      <c r="L7665">
        <v>1.005138515145604</v>
      </c>
      <c r="M7665" t="s">
        <v>33</v>
      </c>
    </row>
    <row r="7666" spans="1:13" x14ac:dyDescent="0.3">
      <c r="A7666">
        <v>45</v>
      </c>
      <c r="B7666" t="s">
        <v>860</v>
      </c>
      <c r="C7666" s="1">
        <v>44136</v>
      </c>
      <c r="D7666" t="s">
        <v>79</v>
      </c>
      <c r="E7666" t="str">
        <f t="shared" si="119"/>
        <v>2020/11</v>
      </c>
      <c r="F7666">
        <v>9612001.4735331796</v>
      </c>
      <c r="G7666">
        <v>7.8993164312792033E-2</v>
      </c>
      <c r="H7666" t="s">
        <v>128</v>
      </c>
      <c r="I7666">
        <v>2020</v>
      </c>
      <c r="J7666" t="s">
        <v>865</v>
      </c>
      <c r="K7666">
        <v>9443113.406775916</v>
      </c>
      <c r="L7666">
        <v>0.9824294589194249</v>
      </c>
      <c r="M7666" t="s">
        <v>33</v>
      </c>
    </row>
    <row r="7667" spans="1:13" x14ac:dyDescent="0.3">
      <c r="A7667">
        <v>45</v>
      </c>
      <c r="B7667" t="s">
        <v>860</v>
      </c>
      <c r="C7667" s="1">
        <v>44105</v>
      </c>
      <c r="D7667" t="s">
        <v>80</v>
      </c>
      <c r="E7667" t="str">
        <f t="shared" si="119"/>
        <v>2020/10</v>
      </c>
      <c r="F7667">
        <v>8881933.82928361</v>
      </c>
      <c r="G7667">
        <v>-3.8189921928014917E-2</v>
      </c>
      <c r="H7667" t="s">
        <v>128</v>
      </c>
      <c r="I7667">
        <v>2020</v>
      </c>
      <c r="J7667" t="s">
        <v>865</v>
      </c>
      <c r="K7667">
        <v>9443113.406775916</v>
      </c>
      <c r="L7667">
        <v>1.0631821389664158</v>
      </c>
      <c r="M7667" t="s">
        <v>33</v>
      </c>
    </row>
    <row r="7668" spans="1:13" x14ac:dyDescent="0.3">
      <c r="A7668">
        <v>45</v>
      </c>
      <c r="B7668" t="s">
        <v>860</v>
      </c>
      <c r="C7668" s="1">
        <v>44075</v>
      </c>
      <c r="D7668" t="s">
        <v>81</v>
      </c>
      <c r="E7668" t="str">
        <f t="shared" si="119"/>
        <v>2020/09</v>
      </c>
      <c r="F7668">
        <v>9227694.4519459493</v>
      </c>
      <c r="G7668">
        <v>-5.4795171276972978E-3</v>
      </c>
      <c r="H7668" t="s">
        <v>128</v>
      </c>
      <c r="I7668">
        <v>2020</v>
      </c>
      <c r="J7668" t="s">
        <v>865</v>
      </c>
      <c r="K7668">
        <v>9443113.406775916</v>
      </c>
      <c r="L7668">
        <v>1.0233448296269214</v>
      </c>
      <c r="M7668" t="s">
        <v>33</v>
      </c>
    </row>
    <row r="7669" spans="1:13" x14ac:dyDescent="0.3">
      <c r="A7669">
        <v>45</v>
      </c>
      <c r="B7669" t="s">
        <v>860</v>
      </c>
      <c r="C7669" s="1">
        <v>44044</v>
      </c>
      <c r="D7669" t="s">
        <v>82</v>
      </c>
      <c r="E7669" t="str">
        <f t="shared" si="119"/>
        <v>2020/08</v>
      </c>
      <c r="F7669">
        <v>9278396.5463807192</v>
      </c>
      <c r="G7669">
        <v>4.9581964032181833E-2</v>
      </c>
      <c r="H7669" t="s">
        <v>128</v>
      </c>
      <c r="I7669">
        <v>2020</v>
      </c>
      <c r="J7669" t="s">
        <v>865</v>
      </c>
      <c r="K7669">
        <v>9443113.406775916</v>
      </c>
      <c r="L7669">
        <v>1.0177527291026862</v>
      </c>
      <c r="M7669" t="s">
        <v>33</v>
      </c>
    </row>
    <row r="7670" spans="1:13" x14ac:dyDescent="0.3">
      <c r="A7670">
        <v>45</v>
      </c>
      <c r="B7670" t="s">
        <v>860</v>
      </c>
      <c r="C7670" s="1">
        <v>44013</v>
      </c>
      <c r="D7670" t="s">
        <v>83</v>
      </c>
      <c r="E7670" t="str">
        <f t="shared" si="119"/>
        <v>2020/07</v>
      </c>
      <c r="F7670">
        <v>8829574.1152693294</v>
      </c>
      <c r="G7670">
        <v>0.34759485027035075</v>
      </c>
      <c r="H7670" t="s">
        <v>128</v>
      </c>
      <c r="I7670">
        <v>2020</v>
      </c>
      <c r="J7670" t="s">
        <v>865</v>
      </c>
      <c r="K7670">
        <v>9443113.406775916</v>
      </c>
      <c r="L7670">
        <v>1.0694868499314785</v>
      </c>
      <c r="M7670" t="s">
        <v>33</v>
      </c>
    </row>
    <row r="7671" spans="1:13" x14ac:dyDescent="0.3">
      <c r="A7671">
        <v>45</v>
      </c>
      <c r="B7671" t="s">
        <v>860</v>
      </c>
      <c r="C7671" s="1">
        <v>43983</v>
      </c>
      <c r="D7671" t="s">
        <v>84</v>
      </c>
      <c r="E7671" t="str">
        <f t="shared" si="119"/>
        <v>2020/06</v>
      </c>
      <c r="F7671">
        <v>6237078.7992049996</v>
      </c>
      <c r="G7671">
        <v>4.4333840354331203E-2</v>
      </c>
      <c r="H7671" t="s">
        <v>128</v>
      </c>
      <c r="I7671">
        <v>2020</v>
      </c>
      <c r="J7671" t="s">
        <v>865</v>
      </c>
      <c r="K7671">
        <v>9443113.406775916</v>
      </c>
      <c r="L7671">
        <v>1.5140282351378291</v>
      </c>
      <c r="M7671" t="s">
        <v>33</v>
      </c>
    </row>
    <row r="7672" spans="1:13" x14ac:dyDescent="0.3">
      <c r="A7672">
        <v>45</v>
      </c>
      <c r="B7672" t="s">
        <v>860</v>
      </c>
      <c r="C7672" s="1">
        <v>43952</v>
      </c>
      <c r="D7672" t="s">
        <v>85</v>
      </c>
      <c r="E7672" t="str">
        <f t="shared" si="119"/>
        <v>2020/05</v>
      </c>
      <c r="F7672">
        <v>5966605.0139142396</v>
      </c>
      <c r="G7672">
        <v>2.4978000870864051E-2</v>
      </c>
      <c r="H7672" t="s">
        <v>128</v>
      </c>
      <c r="I7672">
        <v>2020</v>
      </c>
      <c r="J7672" t="s">
        <v>865</v>
      </c>
      <c r="K7672">
        <v>9443113.406775916</v>
      </c>
      <c r="L7672">
        <v>1.5826610584669827</v>
      </c>
      <c r="M7672" t="s">
        <v>33</v>
      </c>
    </row>
    <row r="7673" spans="1:13" x14ac:dyDescent="0.3">
      <c r="A7673">
        <v>45</v>
      </c>
      <c r="B7673" t="s">
        <v>860</v>
      </c>
      <c r="C7673" s="1">
        <v>43922</v>
      </c>
      <c r="D7673" t="s">
        <v>86</v>
      </c>
      <c r="E7673" t="str">
        <f t="shared" si="119"/>
        <v>2020/04</v>
      </c>
      <c r="F7673">
        <v>5819417.0319271097</v>
      </c>
      <c r="G7673">
        <v>-4.170912369054635E-2</v>
      </c>
      <c r="H7673" t="s">
        <v>128</v>
      </c>
      <c r="I7673">
        <v>2020</v>
      </c>
      <c r="J7673" t="s">
        <v>865</v>
      </c>
      <c r="K7673">
        <v>9443113.406775916</v>
      </c>
      <c r="L7673">
        <v>1.6226906157383283</v>
      </c>
      <c r="M7673" t="s">
        <v>33</v>
      </c>
    </row>
    <row r="7674" spans="1:13" x14ac:dyDescent="0.3">
      <c r="A7674">
        <v>45</v>
      </c>
      <c r="B7674" t="s">
        <v>860</v>
      </c>
      <c r="C7674" s="1">
        <v>43891</v>
      </c>
      <c r="D7674" t="s">
        <v>87</v>
      </c>
      <c r="E7674" t="str">
        <f t="shared" si="119"/>
        <v>2020/03</v>
      </c>
      <c r="F7674">
        <v>6067272.8095237399</v>
      </c>
      <c r="G7674">
        <v>-9.8112580625291004E-2</v>
      </c>
      <c r="H7674" t="s">
        <v>128</v>
      </c>
      <c r="I7674">
        <v>2020</v>
      </c>
      <c r="J7674" t="s">
        <v>865</v>
      </c>
      <c r="K7674">
        <v>9443113.406775916</v>
      </c>
      <c r="L7674">
        <v>1.5564016491813508</v>
      </c>
      <c r="M7674" t="s">
        <v>33</v>
      </c>
    </row>
    <row r="7675" spans="1:13" x14ac:dyDescent="0.3">
      <c r="A7675">
        <v>45</v>
      </c>
      <c r="B7675" t="s">
        <v>860</v>
      </c>
      <c r="C7675" s="1">
        <v>43862</v>
      </c>
      <c r="D7675" t="s">
        <v>88</v>
      </c>
      <c r="E7675" t="str">
        <f t="shared" si="119"/>
        <v>2020/02</v>
      </c>
      <c r="F7675">
        <v>6692729.5452709701</v>
      </c>
      <c r="G7675">
        <v>-9.2254132148303303E-2</v>
      </c>
      <c r="H7675" t="s">
        <v>128</v>
      </c>
      <c r="I7675">
        <v>2020</v>
      </c>
      <c r="J7675" t="s">
        <v>865</v>
      </c>
      <c r="K7675">
        <v>9443113.406775916</v>
      </c>
      <c r="L7675">
        <v>1.4109509943440559</v>
      </c>
      <c r="M7675" t="s">
        <v>33</v>
      </c>
    </row>
    <row r="7676" spans="1:13" x14ac:dyDescent="0.3">
      <c r="A7676">
        <v>45</v>
      </c>
      <c r="B7676" t="s">
        <v>860</v>
      </c>
      <c r="C7676" s="1">
        <v>43831</v>
      </c>
      <c r="D7676" t="s">
        <v>89</v>
      </c>
      <c r="E7676" t="str">
        <f t="shared" si="119"/>
        <v>2020/01</v>
      </c>
      <c r="F7676">
        <v>7339538.2127644299</v>
      </c>
      <c r="G7676">
        <v>3.4442334044167848E-2</v>
      </c>
      <c r="H7676" t="s">
        <v>128</v>
      </c>
      <c r="I7676">
        <v>2020</v>
      </c>
      <c r="J7676" t="s">
        <v>865</v>
      </c>
      <c r="K7676">
        <v>9443113.406775916</v>
      </c>
      <c r="L7676">
        <v>1.2866086575246778</v>
      </c>
      <c r="M7676" t="s">
        <v>33</v>
      </c>
    </row>
    <row r="7677" spans="1:13" x14ac:dyDescent="0.3">
      <c r="A7677">
        <v>45</v>
      </c>
      <c r="B7677" t="s">
        <v>860</v>
      </c>
      <c r="C7677" s="1">
        <v>43800</v>
      </c>
      <c r="D7677" t="s">
        <v>90</v>
      </c>
      <c r="E7677" t="str">
        <f t="shared" si="119"/>
        <v>2019/12</v>
      </c>
      <c r="F7677">
        <v>7091051.1864897404</v>
      </c>
      <c r="G7677">
        <v>4.6907935249988104E-3</v>
      </c>
      <c r="H7677" t="s">
        <v>128</v>
      </c>
      <c r="I7677">
        <v>2019</v>
      </c>
      <c r="J7677" t="s">
        <v>866</v>
      </c>
      <c r="K7677">
        <v>6278752.0568614518</v>
      </c>
      <c r="L7677">
        <v>0.88544729007514067</v>
      </c>
      <c r="M7677" t="s">
        <v>33</v>
      </c>
    </row>
    <row r="7678" spans="1:13" x14ac:dyDescent="0.3">
      <c r="A7678">
        <v>45</v>
      </c>
      <c r="B7678" t="s">
        <v>860</v>
      </c>
      <c r="C7678" s="1">
        <v>43770</v>
      </c>
      <c r="D7678" t="s">
        <v>92</v>
      </c>
      <c r="E7678" t="str">
        <f t="shared" si="119"/>
        <v>2019/11</v>
      </c>
      <c r="F7678">
        <v>7057866.4217869304</v>
      </c>
      <c r="G7678">
        <v>5.7010811281774244E-2</v>
      </c>
      <c r="H7678" t="s">
        <v>128</v>
      </c>
      <c r="I7678">
        <v>2019</v>
      </c>
      <c r="J7678" t="s">
        <v>866</v>
      </c>
      <c r="K7678">
        <v>6278752.0568614518</v>
      </c>
      <c r="L7678">
        <v>0.88961049722896002</v>
      </c>
      <c r="M7678" t="s">
        <v>33</v>
      </c>
    </row>
    <row r="7679" spans="1:13" x14ac:dyDescent="0.3">
      <c r="A7679">
        <v>45</v>
      </c>
      <c r="B7679" t="s">
        <v>860</v>
      </c>
      <c r="C7679" s="1">
        <v>43739</v>
      </c>
      <c r="D7679" t="s">
        <v>93</v>
      </c>
      <c r="E7679" t="str">
        <f t="shared" si="119"/>
        <v>2019/10</v>
      </c>
      <c r="F7679">
        <v>6666746.6879344797</v>
      </c>
      <c r="G7679">
        <v>1.8522373342553692E-2</v>
      </c>
      <c r="H7679" t="s">
        <v>128</v>
      </c>
      <c r="I7679">
        <v>2019</v>
      </c>
      <c r="J7679" t="s">
        <v>866</v>
      </c>
      <c r="K7679">
        <v>6278752.0568614518</v>
      </c>
      <c r="L7679">
        <v>0.94180150390666217</v>
      </c>
      <c r="M7679" t="s">
        <v>33</v>
      </c>
    </row>
    <row r="7680" spans="1:13" x14ac:dyDescent="0.3">
      <c r="A7680">
        <v>45</v>
      </c>
      <c r="B7680" t="s">
        <v>860</v>
      </c>
      <c r="C7680" s="1">
        <v>43709</v>
      </c>
      <c r="D7680" t="s">
        <v>94</v>
      </c>
      <c r="E7680" t="str">
        <f t="shared" si="119"/>
        <v>2019/09</v>
      </c>
      <c r="F7680">
        <v>6544399.2967039803</v>
      </c>
      <c r="G7680">
        <v>6.6241302918273029E-2</v>
      </c>
      <c r="H7680" t="s">
        <v>128</v>
      </c>
      <c r="I7680">
        <v>2019</v>
      </c>
      <c r="J7680" t="s">
        <v>866</v>
      </c>
      <c r="K7680">
        <v>6278752.0568614518</v>
      </c>
      <c r="L7680">
        <v>0.95940846091461462</v>
      </c>
      <c r="M7680" t="s">
        <v>33</v>
      </c>
    </row>
    <row r="7681" spans="1:13" x14ac:dyDescent="0.3">
      <c r="A7681">
        <v>45</v>
      </c>
      <c r="B7681" t="s">
        <v>860</v>
      </c>
      <c r="C7681" s="1">
        <v>43678</v>
      </c>
      <c r="D7681" t="s">
        <v>95</v>
      </c>
      <c r="E7681" t="str">
        <f t="shared" si="119"/>
        <v>2019/08</v>
      </c>
      <c r="F7681">
        <v>6124936.0266225301</v>
      </c>
      <c r="G7681">
        <v>-7.2403015737202481E-2</v>
      </c>
      <c r="H7681" t="s">
        <v>128</v>
      </c>
      <c r="I7681">
        <v>2019</v>
      </c>
      <c r="J7681" t="s">
        <v>866</v>
      </c>
      <c r="K7681">
        <v>6278752.0568614518</v>
      </c>
      <c r="L7681">
        <v>1.0251130835604401</v>
      </c>
      <c r="M7681" t="s">
        <v>33</v>
      </c>
    </row>
    <row r="7682" spans="1:13" x14ac:dyDescent="0.3">
      <c r="A7682">
        <v>45</v>
      </c>
      <c r="B7682" t="s">
        <v>860</v>
      </c>
      <c r="C7682" s="1">
        <v>43647</v>
      </c>
      <c r="D7682" t="s">
        <v>96</v>
      </c>
      <c r="E7682" t="str">
        <f t="shared" si="119"/>
        <v>2019/07</v>
      </c>
      <c r="F7682">
        <v>6584848.49594058</v>
      </c>
      <c r="G7682">
        <v>-1.9027071037668881E-2</v>
      </c>
      <c r="H7682" t="s">
        <v>128</v>
      </c>
      <c r="I7682">
        <v>2019</v>
      </c>
      <c r="J7682" t="s">
        <v>866</v>
      </c>
      <c r="K7682">
        <v>6278752.0568614518</v>
      </c>
      <c r="L7682">
        <v>0.95351503694157425</v>
      </c>
      <c r="M7682" t="s">
        <v>33</v>
      </c>
    </row>
    <row r="7683" spans="1:13" x14ac:dyDescent="0.3">
      <c r="A7683">
        <v>45</v>
      </c>
      <c r="B7683" t="s">
        <v>860</v>
      </c>
      <c r="C7683" s="1">
        <v>43617</v>
      </c>
      <c r="D7683" t="s">
        <v>97</v>
      </c>
      <c r="E7683" t="str">
        <f t="shared" ref="E7683:E7746" si="120">TEXT(C7683,"yyyy/mm")</f>
        <v>2019/06</v>
      </c>
      <c r="F7683">
        <v>6711338.4264247799</v>
      </c>
      <c r="G7683">
        <v>5.5215881530850434E-2</v>
      </c>
      <c r="H7683" t="s">
        <v>128</v>
      </c>
      <c r="I7683">
        <v>2019</v>
      </c>
      <c r="J7683" t="s">
        <v>866</v>
      </c>
      <c r="K7683">
        <v>6278752.0568614518</v>
      </c>
      <c r="L7683">
        <v>0.93554394934696017</v>
      </c>
      <c r="M7683" t="s">
        <v>33</v>
      </c>
    </row>
    <row r="7684" spans="1:13" x14ac:dyDescent="0.3">
      <c r="A7684">
        <v>45</v>
      </c>
      <c r="B7684" t="s">
        <v>860</v>
      </c>
      <c r="C7684" s="1">
        <v>43586</v>
      </c>
      <c r="D7684" t="s">
        <v>98</v>
      </c>
      <c r="E7684" t="str">
        <f t="shared" si="120"/>
        <v>2019/05</v>
      </c>
      <c r="F7684">
        <v>6350810.9727057302</v>
      </c>
      <c r="G7684">
        <v>-7.3799254738569853E-2</v>
      </c>
      <c r="H7684" t="s">
        <v>128</v>
      </c>
      <c r="I7684">
        <v>2019</v>
      </c>
      <c r="J7684" t="s">
        <v>866</v>
      </c>
      <c r="K7684">
        <v>6278752.0568614518</v>
      </c>
      <c r="L7684">
        <v>0.98865358831274142</v>
      </c>
      <c r="M7684" t="s">
        <v>33</v>
      </c>
    </row>
    <row r="7685" spans="1:13" x14ac:dyDescent="0.3">
      <c r="A7685">
        <v>45</v>
      </c>
      <c r="B7685" t="s">
        <v>860</v>
      </c>
      <c r="C7685" s="1">
        <v>43556</v>
      </c>
      <c r="D7685" t="s">
        <v>99</v>
      </c>
      <c r="E7685" t="str">
        <f t="shared" si="120"/>
        <v>2019/04</v>
      </c>
      <c r="F7685">
        <v>6837223.7977761598</v>
      </c>
      <c r="G7685">
        <v>6.4307839956711521E-2</v>
      </c>
      <c r="H7685" t="s">
        <v>128</v>
      </c>
      <c r="I7685">
        <v>2019</v>
      </c>
      <c r="J7685" t="s">
        <v>866</v>
      </c>
      <c r="K7685">
        <v>6278752.0568614518</v>
      </c>
      <c r="L7685">
        <v>0.91831893215249827</v>
      </c>
      <c r="M7685" t="s">
        <v>33</v>
      </c>
    </row>
    <row r="7686" spans="1:13" x14ac:dyDescent="0.3">
      <c r="A7686">
        <v>45</v>
      </c>
      <c r="B7686" t="s">
        <v>860</v>
      </c>
      <c r="C7686" s="1">
        <v>43525</v>
      </c>
      <c r="D7686" t="s">
        <v>100</v>
      </c>
      <c r="E7686" t="str">
        <f t="shared" si="120"/>
        <v>2019/03</v>
      </c>
      <c r="F7686">
        <v>6411376.1236565402</v>
      </c>
      <c r="G7686">
        <v>-3.1238624646637334E-2</v>
      </c>
      <c r="H7686" t="s">
        <v>128</v>
      </c>
      <c r="I7686">
        <v>2019</v>
      </c>
      <c r="J7686" t="s">
        <v>866</v>
      </c>
      <c r="K7686">
        <v>6278752.0568614518</v>
      </c>
      <c r="L7686">
        <v>0.97931425886780599</v>
      </c>
      <c r="M7686" t="s">
        <v>33</v>
      </c>
    </row>
    <row r="7687" spans="1:13" x14ac:dyDescent="0.3">
      <c r="A7687">
        <v>45</v>
      </c>
      <c r="B7687" t="s">
        <v>860</v>
      </c>
      <c r="C7687" s="1">
        <v>43497</v>
      </c>
      <c r="D7687" t="s">
        <v>101</v>
      </c>
      <c r="E7687" t="str">
        <f t="shared" si="120"/>
        <v>2019/02</v>
      </c>
      <c r="F7687">
        <v>6614819.8022391303</v>
      </c>
      <c r="G7687">
        <v>9.6345609025301565E-2</v>
      </c>
      <c r="H7687" t="s">
        <v>128</v>
      </c>
      <c r="I7687">
        <v>2019</v>
      </c>
      <c r="J7687" t="s">
        <v>866</v>
      </c>
      <c r="K7687">
        <v>6278752.0568614518</v>
      </c>
      <c r="L7687">
        <v>0.94919472405523142</v>
      </c>
      <c r="M7687" t="s">
        <v>33</v>
      </c>
    </row>
    <row r="7688" spans="1:13" x14ac:dyDescent="0.3">
      <c r="A7688">
        <v>45</v>
      </c>
      <c r="B7688" t="s">
        <v>860</v>
      </c>
      <c r="C7688" s="1">
        <v>43466</v>
      </c>
      <c r="D7688" t="s">
        <v>102</v>
      </c>
      <c r="E7688" t="str">
        <f t="shared" si="120"/>
        <v>2019/01</v>
      </c>
      <c r="F7688">
        <v>6007249.2447456699</v>
      </c>
      <c r="G7688">
        <v>0.15232499746656844</v>
      </c>
      <c r="H7688" t="s">
        <v>128</v>
      </c>
      <c r="I7688">
        <v>2019</v>
      </c>
      <c r="J7688" t="s">
        <v>866</v>
      </c>
      <c r="K7688">
        <v>6278752.0568614518</v>
      </c>
      <c r="L7688">
        <v>1.0451958627075872</v>
      </c>
      <c r="M7688" t="s">
        <v>33</v>
      </c>
    </row>
    <row r="7689" spans="1:13" x14ac:dyDescent="0.3">
      <c r="A7689">
        <v>99</v>
      </c>
      <c r="B7689" t="s">
        <v>867</v>
      </c>
      <c r="C7689" s="1">
        <v>45901</v>
      </c>
      <c r="D7689" t="s">
        <v>12</v>
      </c>
      <c r="E7689" t="str">
        <f t="shared" si="120"/>
        <v>2025/09</v>
      </c>
      <c r="F7689">
        <v>6707369.8883636901</v>
      </c>
      <c r="G7689">
        <v>8.992935011050493E-2</v>
      </c>
      <c r="H7689" t="s">
        <v>128</v>
      </c>
      <c r="I7689">
        <v>2025</v>
      </c>
      <c r="J7689" t="s">
        <v>868</v>
      </c>
      <c r="K7689">
        <v>5082155.8635125067</v>
      </c>
      <c r="L7689">
        <v>0.75769727152356803</v>
      </c>
      <c r="M7689" t="s">
        <v>33</v>
      </c>
    </row>
    <row r="7690" spans="1:13" x14ac:dyDescent="0.3">
      <c r="A7690">
        <v>99</v>
      </c>
      <c r="B7690" t="s">
        <v>867</v>
      </c>
      <c r="C7690" s="1">
        <v>45870</v>
      </c>
      <c r="D7690" t="s">
        <v>16</v>
      </c>
      <c r="E7690" t="str">
        <f t="shared" si="120"/>
        <v>2025/08</v>
      </c>
      <c r="F7690">
        <v>6130507.6165108597</v>
      </c>
      <c r="G7690">
        <v>-1.5908710720971612E-2</v>
      </c>
      <c r="H7690" t="s">
        <v>128</v>
      </c>
      <c r="I7690">
        <v>2025</v>
      </c>
      <c r="J7690" t="s">
        <v>868</v>
      </c>
      <c r="K7690">
        <v>5082155.8635125067</v>
      </c>
      <c r="L7690">
        <v>0.82899429891010956</v>
      </c>
      <c r="M7690" t="s">
        <v>33</v>
      </c>
    </row>
    <row r="7691" spans="1:13" x14ac:dyDescent="0.3">
      <c r="A7691">
        <v>99</v>
      </c>
      <c r="B7691" t="s">
        <v>867</v>
      </c>
      <c r="C7691" s="1">
        <v>45839</v>
      </c>
      <c r="D7691" t="s">
        <v>17</v>
      </c>
      <c r="E7691" t="str">
        <f t="shared" si="120"/>
        <v>2025/07</v>
      </c>
      <c r="F7691">
        <v>6228815.9951603999</v>
      </c>
      <c r="G7691">
        <v>9.611481139228617E-2</v>
      </c>
      <c r="H7691" t="s">
        <v>128</v>
      </c>
      <c r="I7691">
        <v>2025</v>
      </c>
      <c r="J7691" t="s">
        <v>868</v>
      </c>
      <c r="K7691">
        <v>5082155.8635125067</v>
      </c>
      <c r="L7691">
        <v>0.81591041820165933</v>
      </c>
      <c r="M7691" t="s">
        <v>33</v>
      </c>
    </row>
    <row r="7692" spans="1:13" x14ac:dyDescent="0.3">
      <c r="A7692">
        <v>99</v>
      </c>
      <c r="B7692" t="s">
        <v>867</v>
      </c>
      <c r="C7692" s="1">
        <v>45809</v>
      </c>
      <c r="D7692" t="s">
        <v>18</v>
      </c>
      <c r="E7692" t="str">
        <f t="shared" si="120"/>
        <v>2025/06</v>
      </c>
      <c r="F7692">
        <v>5658005.5535288798</v>
      </c>
      <c r="G7692">
        <v>0.10198672726064653</v>
      </c>
      <c r="H7692" t="s">
        <v>128</v>
      </c>
      <c r="I7692">
        <v>2025</v>
      </c>
      <c r="J7692" t="s">
        <v>868</v>
      </c>
      <c r="K7692">
        <v>5082155.8635125067</v>
      </c>
      <c r="L7692">
        <v>0.89822390866031976</v>
      </c>
      <c r="M7692" t="s">
        <v>33</v>
      </c>
    </row>
    <row r="7693" spans="1:13" x14ac:dyDescent="0.3">
      <c r="A7693">
        <v>99</v>
      </c>
      <c r="B7693" t="s">
        <v>867</v>
      </c>
      <c r="C7693" s="1">
        <v>45778</v>
      </c>
      <c r="D7693" t="s">
        <v>19</v>
      </c>
      <c r="E7693" t="str">
        <f t="shared" si="120"/>
        <v>2025/05</v>
      </c>
      <c r="F7693">
        <v>5109414.0338138696</v>
      </c>
      <c r="G7693">
        <v>0.11935559626693047</v>
      </c>
      <c r="H7693" t="s">
        <v>128</v>
      </c>
      <c r="I7693">
        <v>2025</v>
      </c>
      <c r="J7693" t="s">
        <v>868</v>
      </c>
      <c r="K7693">
        <v>5082155.8635125067</v>
      </c>
      <c r="L7693">
        <v>0.99466510834295885</v>
      </c>
      <c r="M7693" t="s">
        <v>33</v>
      </c>
    </row>
    <row r="7694" spans="1:13" x14ac:dyDescent="0.3">
      <c r="A7694">
        <v>99</v>
      </c>
      <c r="B7694" t="s">
        <v>867</v>
      </c>
      <c r="C7694" s="1">
        <v>45748</v>
      </c>
      <c r="D7694" t="s">
        <v>20</v>
      </c>
      <c r="E7694" t="str">
        <f t="shared" si="120"/>
        <v>2025/04</v>
      </c>
      <c r="F7694">
        <v>4534564.8754717503</v>
      </c>
      <c r="G7694">
        <v>1.9631510281651393E-3</v>
      </c>
      <c r="H7694" t="s">
        <v>128</v>
      </c>
      <c r="I7694">
        <v>2025</v>
      </c>
      <c r="J7694" t="s">
        <v>868</v>
      </c>
      <c r="K7694">
        <v>5082155.8635125067</v>
      </c>
      <c r="L7694">
        <v>1.120759323789317</v>
      </c>
      <c r="M7694" t="s">
        <v>33</v>
      </c>
    </row>
    <row r="7695" spans="1:13" x14ac:dyDescent="0.3">
      <c r="A7695">
        <v>99</v>
      </c>
      <c r="B7695" t="s">
        <v>867</v>
      </c>
      <c r="C7695" s="1">
        <v>45717</v>
      </c>
      <c r="D7695" t="s">
        <v>21</v>
      </c>
      <c r="E7695" t="str">
        <f t="shared" si="120"/>
        <v>2025/03</v>
      </c>
      <c r="F7695">
        <v>4525671.5720792403</v>
      </c>
      <c r="G7695">
        <v>-0.15608994744155044</v>
      </c>
      <c r="H7695" t="s">
        <v>128</v>
      </c>
      <c r="I7695">
        <v>2025</v>
      </c>
      <c r="J7695" t="s">
        <v>868</v>
      </c>
      <c r="K7695">
        <v>5082155.8635125067</v>
      </c>
      <c r="L7695">
        <v>1.1229617047039937</v>
      </c>
      <c r="M7695" t="s">
        <v>33</v>
      </c>
    </row>
    <row r="7696" spans="1:13" x14ac:dyDescent="0.3">
      <c r="A7696">
        <v>99</v>
      </c>
      <c r="B7696" t="s">
        <v>867</v>
      </c>
      <c r="C7696" s="1">
        <v>45689</v>
      </c>
      <c r="D7696" t="s">
        <v>22</v>
      </c>
      <c r="E7696" t="str">
        <f t="shared" si="120"/>
        <v>2025/02</v>
      </c>
      <c r="F7696">
        <v>5290199.3385212803</v>
      </c>
      <c r="G7696">
        <v>-0.11566179847725752</v>
      </c>
      <c r="H7696" t="s">
        <v>128</v>
      </c>
      <c r="I7696">
        <v>2025</v>
      </c>
      <c r="J7696" t="s">
        <v>868</v>
      </c>
      <c r="K7696">
        <v>5082155.8635125067</v>
      </c>
      <c r="L7696">
        <v>0.96067379285807286</v>
      </c>
      <c r="M7696" t="s">
        <v>33</v>
      </c>
    </row>
    <row r="7697" spans="1:13" x14ac:dyDescent="0.3">
      <c r="A7697">
        <v>99</v>
      </c>
      <c r="B7697" t="s">
        <v>867</v>
      </c>
      <c r="C7697" s="1">
        <v>45658</v>
      </c>
      <c r="D7697" t="s">
        <v>23</v>
      </c>
      <c r="E7697" t="str">
        <f t="shared" si="120"/>
        <v>2025/01</v>
      </c>
      <c r="F7697">
        <v>5938863.1476788903</v>
      </c>
      <c r="G7697">
        <v>0.13910628208917467</v>
      </c>
      <c r="H7697" t="s">
        <v>128</v>
      </c>
      <c r="I7697">
        <v>2025</v>
      </c>
      <c r="J7697" t="s">
        <v>868</v>
      </c>
      <c r="K7697">
        <v>5082155.8635125067</v>
      </c>
      <c r="L7697">
        <v>0.85574557573342735</v>
      </c>
      <c r="M7697" t="s">
        <v>33</v>
      </c>
    </row>
    <row r="7698" spans="1:13" x14ac:dyDescent="0.3">
      <c r="A7698">
        <v>99</v>
      </c>
      <c r="B7698" t="s">
        <v>867</v>
      </c>
      <c r="C7698" s="1">
        <v>45627</v>
      </c>
      <c r="D7698" t="s">
        <v>24</v>
      </c>
      <c r="E7698" t="str">
        <f t="shared" si="120"/>
        <v>2024/12</v>
      </c>
      <c r="F7698">
        <v>5167615.9140851405</v>
      </c>
      <c r="G7698">
        <v>3.2810650146111051E-2</v>
      </c>
      <c r="H7698" t="s">
        <v>128</v>
      </c>
      <c r="I7698">
        <v>2024</v>
      </c>
      <c r="J7698" t="s">
        <v>869</v>
      </c>
      <c r="K7698">
        <v>4771559.9104446722</v>
      </c>
      <c r="L7698">
        <v>0.92335808035559375</v>
      </c>
      <c r="M7698" t="s">
        <v>33</v>
      </c>
    </row>
    <row r="7699" spans="1:13" x14ac:dyDescent="0.3">
      <c r="A7699">
        <v>99</v>
      </c>
      <c r="B7699" t="s">
        <v>867</v>
      </c>
      <c r="C7699" s="1">
        <v>45597</v>
      </c>
      <c r="D7699" t="s">
        <v>26</v>
      </c>
      <c r="E7699" t="str">
        <f t="shared" si="120"/>
        <v>2024/11</v>
      </c>
      <c r="F7699">
        <v>5000814.4718705099</v>
      </c>
      <c r="G7699">
        <v>7.8487182439738901E-2</v>
      </c>
      <c r="H7699" t="s">
        <v>128</v>
      </c>
      <c r="I7699">
        <v>2024</v>
      </c>
      <c r="J7699" t="s">
        <v>869</v>
      </c>
      <c r="K7699">
        <v>4771559.9104446722</v>
      </c>
      <c r="L7699">
        <v>0.95415655535405475</v>
      </c>
      <c r="M7699" t="s">
        <v>33</v>
      </c>
    </row>
    <row r="7700" spans="1:13" x14ac:dyDescent="0.3">
      <c r="A7700">
        <v>99</v>
      </c>
      <c r="B7700" t="s">
        <v>867</v>
      </c>
      <c r="C7700" s="1">
        <v>45566</v>
      </c>
      <c r="D7700" t="s">
        <v>27</v>
      </c>
      <c r="E7700" t="str">
        <f t="shared" si="120"/>
        <v>2024/10</v>
      </c>
      <c r="F7700">
        <v>4623322.5399152897</v>
      </c>
      <c r="G7700">
        <v>3.1077816276576201E-2</v>
      </c>
      <c r="H7700" t="s">
        <v>128</v>
      </c>
      <c r="I7700">
        <v>2024</v>
      </c>
      <c r="J7700" t="s">
        <v>869</v>
      </c>
      <c r="K7700">
        <v>4771559.9104446722</v>
      </c>
      <c r="L7700">
        <v>1.0320629524004827</v>
      </c>
      <c r="M7700" t="s">
        <v>33</v>
      </c>
    </row>
    <row r="7701" spans="1:13" x14ac:dyDescent="0.3">
      <c r="A7701">
        <v>99</v>
      </c>
      <c r="B7701" t="s">
        <v>867</v>
      </c>
      <c r="C7701" s="1">
        <v>45536</v>
      </c>
      <c r="D7701" t="s">
        <v>28</v>
      </c>
      <c r="E7701" t="str">
        <f t="shared" si="120"/>
        <v>2024/09</v>
      </c>
      <c r="F7701">
        <v>4481849.4944898598</v>
      </c>
      <c r="G7701">
        <v>1.1078637984262689E-2</v>
      </c>
      <c r="H7701" t="s">
        <v>128</v>
      </c>
      <c r="I7701">
        <v>2024</v>
      </c>
      <c r="J7701" t="s">
        <v>869</v>
      </c>
      <c r="K7701">
        <v>4771559.9104446722</v>
      </c>
      <c r="L7701">
        <v>1.0646408176604307</v>
      </c>
      <c r="M7701" t="s">
        <v>33</v>
      </c>
    </row>
    <row r="7702" spans="1:13" x14ac:dyDescent="0.3">
      <c r="A7702">
        <v>99</v>
      </c>
      <c r="B7702" t="s">
        <v>867</v>
      </c>
      <c r="C7702" s="1">
        <v>45505</v>
      </c>
      <c r="D7702" t="s">
        <v>29</v>
      </c>
      <c r="E7702" t="str">
        <f t="shared" si="120"/>
        <v>2024/08</v>
      </c>
      <c r="F7702">
        <v>4432470.7361799804</v>
      </c>
      <c r="G7702">
        <v>-4.2799634187476496E-2</v>
      </c>
      <c r="H7702" t="s">
        <v>128</v>
      </c>
      <c r="I7702">
        <v>2024</v>
      </c>
      <c r="J7702" t="s">
        <v>869</v>
      </c>
      <c r="K7702">
        <v>4771559.9104446722</v>
      </c>
      <c r="L7702">
        <v>1.0765011648011302</v>
      </c>
      <c r="M7702" t="s">
        <v>33</v>
      </c>
    </row>
    <row r="7703" spans="1:13" x14ac:dyDescent="0.3">
      <c r="A7703">
        <v>99</v>
      </c>
      <c r="B7703" t="s">
        <v>867</v>
      </c>
      <c r="C7703" s="1">
        <v>45474</v>
      </c>
      <c r="D7703" t="s">
        <v>30</v>
      </c>
      <c r="E7703" t="str">
        <f t="shared" si="120"/>
        <v>2024/07</v>
      </c>
      <c r="F7703">
        <v>4626297.1246613897</v>
      </c>
      <c r="G7703">
        <v>-6.9811873181683776E-2</v>
      </c>
      <c r="H7703" t="s">
        <v>128</v>
      </c>
      <c r="I7703">
        <v>2024</v>
      </c>
      <c r="J7703" t="s">
        <v>869</v>
      </c>
      <c r="K7703">
        <v>4771559.9104446722</v>
      </c>
      <c r="L7703">
        <v>1.0313993636528296</v>
      </c>
      <c r="M7703" t="s">
        <v>33</v>
      </c>
    </row>
    <row r="7704" spans="1:13" x14ac:dyDescent="0.3">
      <c r="A7704">
        <v>99</v>
      </c>
      <c r="B7704" t="s">
        <v>867</v>
      </c>
      <c r="C7704" s="1">
        <v>45444</v>
      </c>
      <c r="D7704" t="s">
        <v>31</v>
      </c>
      <c r="E7704" t="str">
        <f t="shared" si="120"/>
        <v>2024/06</v>
      </c>
      <c r="F7704">
        <v>4960808.1662643803</v>
      </c>
      <c r="G7704">
        <v>9.5132743008946544E-2</v>
      </c>
      <c r="H7704" t="s">
        <v>128</v>
      </c>
      <c r="I7704">
        <v>2024</v>
      </c>
      <c r="J7704" t="s">
        <v>869</v>
      </c>
      <c r="K7704">
        <v>4771559.9104446722</v>
      </c>
      <c r="L7704">
        <v>0.96185132553468256</v>
      </c>
      <c r="M7704" t="s">
        <v>33</v>
      </c>
    </row>
    <row r="7705" spans="1:13" x14ac:dyDescent="0.3">
      <c r="A7705">
        <v>99</v>
      </c>
      <c r="B7705" t="s">
        <v>867</v>
      </c>
      <c r="C7705" s="1">
        <v>45413</v>
      </c>
      <c r="D7705" t="s">
        <v>32</v>
      </c>
      <c r="E7705" t="str">
        <f t="shared" si="120"/>
        <v>2024/05</v>
      </c>
      <c r="F7705">
        <v>4510625.8856955403</v>
      </c>
      <c r="G7705">
        <v>1.7277322266935749E-2</v>
      </c>
      <c r="H7705" t="s">
        <v>128</v>
      </c>
      <c r="I7705">
        <v>2024</v>
      </c>
      <c r="J7705" t="s">
        <v>869</v>
      </c>
      <c r="K7705">
        <v>4771559.9104446722</v>
      </c>
      <c r="L7705">
        <v>1.0578487401441621</v>
      </c>
      <c r="M7705" t="s">
        <v>33</v>
      </c>
    </row>
    <row r="7706" spans="1:13" x14ac:dyDescent="0.3">
      <c r="A7706">
        <v>99</v>
      </c>
      <c r="B7706" t="s">
        <v>867</v>
      </c>
      <c r="C7706" s="1">
        <v>45383</v>
      </c>
      <c r="D7706" t="s">
        <v>34</v>
      </c>
      <c r="E7706" t="str">
        <f t="shared" si="120"/>
        <v>2024/04</v>
      </c>
      <c r="F7706">
        <v>4433363.7123019397</v>
      </c>
      <c r="G7706">
        <v>-2.75712865462595E-2</v>
      </c>
      <c r="H7706" t="s">
        <v>128</v>
      </c>
      <c r="I7706">
        <v>2024</v>
      </c>
      <c r="J7706" t="s">
        <v>869</v>
      </c>
      <c r="K7706">
        <v>4771559.9104446722</v>
      </c>
      <c r="L7706">
        <v>1.0762843339932358</v>
      </c>
      <c r="M7706" t="s">
        <v>33</v>
      </c>
    </row>
    <row r="7707" spans="1:13" x14ac:dyDescent="0.3">
      <c r="A7707">
        <v>99</v>
      </c>
      <c r="B7707" t="s">
        <v>867</v>
      </c>
      <c r="C7707" s="1">
        <v>45352</v>
      </c>
      <c r="D7707" t="s">
        <v>35</v>
      </c>
      <c r="E7707" t="str">
        <f t="shared" si="120"/>
        <v>2024/03</v>
      </c>
      <c r="F7707">
        <v>4557297.9154081699</v>
      </c>
      <c r="G7707">
        <v>3.3070521189651883E-2</v>
      </c>
      <c r="H7707" t="s">
        <v>128</v>
      </c>
      <c r="I7707">
        <v>2024</v>
      </c>
      <c r="J7707" t="s">
        <v>869</v>
      </c>
      <c r="K7707">
        <v>4771559.9104446722</v>
      </c>
      <c r="L7707">
        <v>1.0470151390173736</v>
      </c>
      <c r="M7707" t="s">
        <v>33</v>
      </c>
    </row>
    <row r="7708" spans="1:13" x14ac:dyDescent="0.3">
      <c r="A7708">
        <v>99</v>
      </c>
      <c r="B7708" t="s">
        <v>867</v>
      </c>
      <c r="C7708" s="1">
        <v>45323</v>
      </c>
      <c r="D7708" t="s">
        <v>36</v>
      </c>
      <c r="E7708" t="str">
        <f t="shared" si="120"/>
        <v>2024/02</v>
      </c>
      <c r="F7708">
        <v>4409050.51824045</v>
      </c>
      <c r="G7708">
        <v>6.962250441571663E-2</v>
      </c>
      <c r="H7708" t="s">
        <v>128</v>
      </c>
      <c r="I7708">
        <v>2024</v>
      </c>
      <c r="J7708" t="s">
        <v>869</v>
      </c>
      <c r="K7708">
        <v>4771559.9104446722</v>
      </c>
      <c r="L7708">
        <v>1.0822193782322302</v>
      </c>
      <c r="M7708" t="s">
        <v>33</v>
      </c>
    </row>
    <row r="7709" spans="1:13" x14ac:dyDescent="0.3">
      <c r="A7709">
        <v>99</v>
      </c>
      <c r="B7709" t="s">
        <v>867</v>
      </c>
      <c r="C7709" s="1">
        <v>45292</v>
      </c>
      <c r="D7709" t="s">
        <v>37</v>
      </c>
      <c r="E7709" t="str">
        <f t="shared" si="120"/>
        <v>2024/01</v>
      </c>
      <c r="F7709">
        <v>4112523.6213814099</v>
      </c>
      <c r="G7709">
        <v>1.6051857831730333E-2</v>
      </c>
      <c r="H7709" t="s">
        <v>128</v>
      </c>
      <c r="I7709">
        <v>2024</v>
      </c>
      <c r="J7709" t="s">
        <v>869</v>
      </c>
      <c r="K7709">
        <v>4771559.9104446722</v>
      </c>
      <c r="L7709">
        <v>1.1602510647323383</v>
      </c>
      <c r="M7709" t="s">
        <v>33</v>
      </c>
    </row>
    <row r="7710" spans="1:13" x14ac:dyDescent="0.3">
      <c r="A7710">
        <v>99</v>
      </c>
      <c r="B7710" t="s">
        <v>867</v>
      </c>
      <c r="C7710" s="1">
        <v>45261</v>
      </c>
      <c r="D7710" t="s">
        <v>38</v>
      </c>
      <c r="E7710" t="str">
        <f t="shared" si="120"/>
        <v>2023/12</v>
      </c>
      <c r="F7710">
        <v>4047036.9741699202</v>
      </c>
      <c r="G7710">
        <v>7.7669292935317533E-2</v>
      </c>
      <c r="H7710" t="s">
        <v>128</v>
      </c>
      <c r="I7710">
        <v>2023</v>
      </c>
      <c r="J7710" t="s">
        <v>870</v>
      </c>
      <c r="K7710">
        <v>3524095.6332074488</v>
      </c>
      <c r="L7710">
        <v>0.87078414546243899</v>
      </c>
      <c r="M7710" t="s">
        <v>33</v>
      </c>
    </row>
    <row r="7711" spans="1:13" x14ac:dyDescent="0.3">
      <c r="A7711">
        <v>99</v>
      </c>
      <c r="B7711" t="s">
        <v>867</v>
      </c>
      <c r="C7711" s="1">
        <v>45231</v>
      </c>
      <c r="D7711" t="s">
        <v>40</v>
      </c>
      <c r="E7711" t="str">
        <f t="shared" si="120"/>
        <v>2023/11</v>
      </c>
      <c r="F7711">
        <v>3744603.3960653399</v>
      </c>
      <c r="G7711">
        <v>0.1063295274647291</v>
      </c>
      <c r="H7711" t="s">
        <v>128</v>
      </c>
      <c r="I7711">
        <v>2023</v>
      </c>
      <c r="J7711" t="s">
        <v>870</v>
      </c>
      <c r="K7711">
        <v>3524095.6332074488</v>
      </c>
      <c r="L7711">
        <v>0.94111318622164608</v>
      </c>
      <c r="M7711" t="s">
        <v>33</v>
      </c>
    </row>
    <row r="7712" spans="1:13" x14ac:dyDescent="0.3">
      <c r="A7712">
        <v>99</v>
      </c>
      <c r="B7712" t="s">
        <v>867</v>
      </c>
      <c r="C7712" s="1">
        <v>45200</v>
      </c>
      <c r="D7712" t="s">
        <v>41</v>
      </c>
      <c r="E7712" t="str">
        <f t="shared" si="120"/>
        <v>2023/10</v>
      </c>
      <c r="F7712">
        <v>3366878.9297902002</v>
      </c>
      <c r="G7712">
        <v>-4.0236024993500333E-2</v>
      </c>
      <c r="H7712" t="s">
        <v>128</v>
      </c>
      <c r="I7712">
        <v>2023</v>
      </c>
      <c r="J7712" t="s">
        <v>870</v>
      </c>
      <c r="K7712">
        <v>3524095.6332074488</v>
      </c>
      <c r="L7712">
        <v>1.0466950866650395</v>
      </c>
      <c r="M7712" t="s">
        <v>33</v>
      </c>
    </row>
    <row r="7713" spans="1:13" x14ac:dyDescent="0.3">
      <c r="A7713">
        <v>99</v>
      </c>
      <c r="B7713" t="s">
        <v>867</v>
      </c>
      <c r="C7713" s="1">
        <v>45170</v>
      </c>
      <c r="D7713" t="s">
        <v>42</v>
      </c>
      <c r="E7713" t="str">
        <f t="shared" si="120"/>
        <v>2023/09</v>
      </c>
      <c r="F7713">
        <v>3505111.0617192099</v>
      </c>
      <c r="G7713">
        <v>-1.9314255051510836E-2</v>
      </c>
      <c r="H7713" t="s">
        <v>128</v>
      </c>
      <c r="I7713">
        <v>2023</v>
      </c>
      <c r="J7713" t="s">
        <v>870</v>
      </c>
      <c r="K7713">
        <v>3524095.6332074488</v>
      </c>
      <c r="L7713">
        <v>1.0054162539086358</v>
      </c>
      <c r="M7713" t="s">
        <v>33</v>
      </c>
    </row>
    <row r="7714" spans="1:13" x14ac:dyDescent="0.3">
      <c r="A7714">
        <v>99</v>
      </c>
      <c r="B7714" t="s">
        <v>867</v>
      </c>
      <c r="C7714" s="1">
        <v>45139</v>
      </c>
      <c r="D7714" t="s">
        <v>43</v>
      </c>
      <c r="E7714" t="str">
        <f t="shared" si="120"/>
        <v>2023/08</v>
      </c>
      <c r="F7714">
        <v>3573467.6743055298</v>
      </c>
      <c r="G7714">
        <v>-2.9132699690049457E-2</v>
      </c>
      <c r="H7714" t="s">
        <v>128</v>
      </c>
      <c r="I7714">
        <v>2023</v>
      </c>
      <c r="J7714" t="s">
        <v>870</v>
      </c>
      <c r="K7714">
        <v>3524095.6332074488</v>
      </c>
      <c r="L7714">
        <v>0.98618371688288009</v>
      </c>
      <c r="M7714" t="s">
        <v>33</v>
      </c>
    </row>
    <row r="7715" spans="1:13" x14ac:dyDescent="0.3">
      <c r="A7715">
        <v>99</v>
      </c>
      <c r="B7715" t="s">
        <v>867</v>
      </c>
      <c r="C7715" s="1">
        <v>45108</v>
      </c>
      <c r="D7715" t="s">
        <v>44</v>
      </c>
      <c r="E7715" t="str">
        <f t="shared" si="120"/>
        <v>2023/07</v>
      </c>
      <c r="F7715">
        <v>3679103.6950203301</v>
      </c>
      <c r="G7715">
        <v>4.5318541292683728E-2</v>
      </c>
      <c r="H7715" t="s">
        <v>128</v>
      </c>
      <c r="I7715">
        <v>2023</v>
      </c>
      <c r="J7715" t="s">
        <v>870</v>
      </c>
      <c r="K7715">
        <v>3524095.6332074488</v>
      </c>
      <c r="L7715">
        <v>0.95786798235051518</v>
      </c>
      <c r="M7715" t="s">
        <v>33</v>
      </c>
    </row>
    <row r="7716" spans="1:13" x14ac:dyDescent="0.3">
      <c r="A7716">
        <v>99</v>
      </c>
      <c r="B7716" t="s">
        <v>867</v>
      </c>
      <c r="C7716" s="1">
        <v>45078</v>
      </c>
      <c r="D7716" t="s">
        <v>45</v>
      </c>
      <c r="E7716" t="str">
        <f t="shared" si="120"/>
        <v>2023/06</v>
      </c>
      <c r="F7716">
        <v>3516093.6684145401</v>
      </c>
      <c r="G7716">
        <v>-7.3657442741239566E-3</v>
      </c>
      <c r="H7716" t="s">
        <v>128</v>
      </c>
      <c r="I7716">
        <v>2023</v>
      </c>
      <c r="J7716" t="s">
        <v>870</v>
      </c>
      <c r="K7716">
        <v>3524095.6332074488</v>
      </c>
      <c r="L7716">
        <v>1.0022758110413243</v>
      </c>
      <c r="M7716" t="s">
        <v>33</v>
      </c>
    </row>
    <row r="7717" spans="1:13" x14ac:dyDescent="0.3">
      <c r="A7717">
        <v>99</v>
      </c>
      <c r="B7717" t="s">
        <v>867</v>
      </c>
      <c r="C7717" s="1">
        <v>45047</v>
      </c>
      <c r="D7717" t="s">
        <v>46</v>
      </c>
      <c r="E7717" t="str">
        <f t="shared" si="120"/>
        <v>2023/05</v>
      </c>
      <c r="F7717">
        <v>3542087.9312415398</v>
      </c>
      <c r="G7717">
        <v>0.1268451155749592</v>
      </c>
      <c r="H7717" t="s">
        <v>128</v>
      </c>
      <c r="I7717">
        <v>2023</v>
      </c>
      <c r="J7717" t="s">
        <v>870</v>
      </c>
      <c r="K7717">
        <v>3524095.6332074488</v>
      </c>
      <c r="L7717">
        <v>0.99492042592297125</v>
      </c>
      <c r="M7717" t="s">
        <v>33</v>
      </c>
    </row>
    <row r="7718" spans="1:13" x14ac:dyDescent="0.3">
      <c r="A7718">
        <v>99</v>
      </c>
      <c r="B7718" t="s">
        <v>867</v>
      </c>
      <c r="C7718" s="1">
        <v>45017</v>
      </c>
      <c r="D7718" t="s">
        <v>47</v>
      </c>
      <c r="E7718" t="str">
        <f t="shared" si="120"/>
        <v>2023/04</v>
      </c>
      <c r="F7718">
        <v>3120119.33281072</v>
      </c>
      <c r="G7718">
        <v>-3.4410869101356108E-2</v>
      </c>
      <c r="H7718" t="s">
        <v>128</v>
      </c>
      <c r="I7718">
        <v>2023</v>
      </c>
      <c r="J7718" t="s">
        <v>870</v>
      </c>
      <c r="K7718">
        <v>3524095.6332074488</v>
      </c>
      <c r="L7718">
        <v>1.1294746313541835</v>
      </c>
      <c r="M7718" t="s">
        <v>33</v>
      </c>
    </row>
    <row r="7719" spans="1:13" x14ac:dyDescent="0.3">
      <c r="A7719">
        <v>99</v>
      </c>
      <c r="B7719" t="s">
        <v>867</v>
      </c>
      <c r="C7719" s="1">
        <v>44986</v>
      </c>
      <c r="D7719" t="s">
        <v>48</v>
      </c>
      <c r="E7719" t="str">
        <f t="shared" si="120"/>
        <v>2023/03</v>
      </c>
      <c r="F7719">
        <v>3229354.0021157698</v>
      </c>
      <c r="G7719">
        <v>2.4178343664388896E-2</v>
      </c>
      <c r="H7719" t="s">
        <v>128</v>
      </c>
      <c r="I7719">
        <v>2023</v>
      </c>
      <c r="J7719" t="s">
        <v>870</v>
      </c>
      <c r="K7719">
        <v>3524095.6332074488</v>
      </c>
      <c r="L7719">
        <v>1.0912695328225315</v>
      </c>
      <c r="M7719" t="s">
        <v>33</v>
      </c>
    </row>
    <row r="7720" spans="1:13" x14ac:dyDescent="0.3">
      <c r="A7720">
        <v>99</v>
      </c>
      <c r="B7720" t="s">
        <v>867</v>
      </c>
      <c r="C7720" s="1">
        <v>44958</v>
      </c>
      <c r="D7720" t="s">
        <v>49</v>
      </c>
      <c r="E7720" t="str">
        <f t="shared" si="120"/>
        <v>2023/02</v>
      </c>
      <c r="F7720">
        <v>3152209.9372107098</v>
      </c>
      <c r="G7720">
        <v>2.2283182398358577E-2</v>
      </c>
      <c r="H7720" t="s">
        <v>128</v>
      </c>
      <c r="I7720">
        <v>2023</v>
      </c>
      <c r="J7720" t="s">
        <v>870</v>
      </c>
      <c r="K7720">
        <v>3524095.6332074488</v>
      </c>
      <c r="L7720">
        <v>1.1179761828699166</v>
      </c>
      <c r="M7720" t="s">
        <v>33</v>
      </c>
    </row>
    <row r="7721" spans="1:13" x14ac:dyDescent="0.3">
      <c r="A7721">
        <v>99</v>
      </c>
      <c r="B7721" t="s">
        <v>867</v>
      </c>
      <c r="C7721" s="1">
        <v>44927</v>
      </c>
      <c r="D7721" t="s">
        <v>50</v>
      </c>
      <c r="E7721" t="str">
        <f t="shared" si="120"/>
        <v>2023/01</v>
      </c>
      <c r="F7721">
        <v>3082745.4870293699</v>
      </c>
      <c r="G7721">
        <v>0.14039826473998851</v>
      </c>
      <c r="H7721" t="s">
        <v>128</v>
      </c>
      <c r="I7721">
        <v>2023</v>
      </c>
      <c r="J7721" t="s">
        <v>870</v>
      </c>
      <c r="K7721">
        <v>3524095.6332074488</v>
      </c>
      <c r="L7721">
        <v>1.1431678833153942</v>
      </c>
      <c r="M7721" t="s">
        <v>33</v>
      </c>
    </row>
    <row r="7722" spans="1:13" x14ac:dyDescent="0.3">
      <c r="A7722">
        <v>99</v>
      </c>
      <c r="B7722" t="s">
        <v>867</v>
      </c>
      <c r="C7722" s="1">
        <v>44896</v>
      </c>
      <c r="D7722" t="s">
        <v>51</v>
      </c>
      <c r="E7722" t="str">
        <f t="shared" si="120"/>
        <v>2022/12</v>
      </c>
      <c r="F7722">
        <v>2678943.0357476901</v>
      </c>
      <c r="G7722">
        <v>-0.14773212111490566</v>
      </c>
      <c r="H7722" t="s">
        <v>128</v>
      </c>
      <c r="I7722">
        <v>2022</v>
      </c>
      <c r="J7722" t="s">
        <v>871</v>
      </c>
      <c r="K7722">
        <v>3834720.5739925271</v>
      </c>
      <c r="L7722">
        <v>1.4314304271580978</v>
      </c>
      <c r="M7722" t="s">
        <v>33</v>
      </c>
    </row>
    <row r="7723" spans="1:13" x14ac:dyDescent="0.3">
      <c r="A7723">
        <v>99</v>
      </c>
      <c r="B7723" t="s">
        <v>867</v>
      </c>
      <c r="C7723" s="1">
        <v>44866</v>
      </c>
      <c r="D7723" t="s">
        <v>53</v>
      </c>
      <c r="E7723" t="str">
        <f t="shared" si="120"/>
        <v>2022/11</v>
      </c>
      <c r="F7723">
        <v>3105437.00613666</v>
      </c>
      <c r="G7723">
        <v>4.8650425506816211E-2</v>
      </c>
      <c r="H7723" t="s">
        <v>128</v>
      </c>
      <c r="I7723">
        <v>2022</v>
      </c>
      <c r="J7723" t="s">
        <v>871</v>
      </c>
      <c r="K7723">
        <v>3834720.5739925271</v>
      </c>
      <c r="L7723">
        <v>1.23484088275329</v>
      </c>
      <c r="M7723" t="s">
        <v>33</v>
      </c>
    </row>
    <row r="7724" spans="1:13" x14ac:dyDescent="0.3">
      <c r="A7724">
        <v>99</v>
      </c>
      <c r="B7724" t="s">
        <v>867</v>
      </c>
      <c r="C7724" s="1">
        <v>44835</v>
      </c>
      <c r="D7724" t="s">
        <v>54</v>
      </c>
      <c r="E7724" t="str">
        <f t="shared" si="120"/>
        <v>2022/10</v>
      </c>
      <c r="F7724">
        <v>2957972.3676875401</v>
      </c>
      <c r="G7724">
        <v>-1.002719194333635E-2</v>
      </c>
      <c r="H7724" t="s">
        <v>128</v>
      </c>
      <c r="I7724">
        <v>2022</v>
      </c>
      <c r="J7724" t="s">
        <v>871</v>
      </c>
      <c r="K7724">
        <v>3834720.5739925271</v>
      </c>
      <c r="L7724">
        <v>1.296401756785309</v>
      </c>
      <c r="M7724" t="s">
        <v>33</v>
      </c>
    </row>
    <row r="7725" spans="1:13" x14ac:dyDescent="0.3">
      <c r="A7725">
        <v>99</v>
      </c>
      <c r="B7725" t="s">
        <v>867</v>
      </c>
      <c r="C7725" s="1">
        <v>44805</v>
      </c>
      <c r="D7725" t="s">
        <v>55</v>
      </c>
      <c r="E7725" t="str">
        <f t="shared" si="120"/>
        <v>2022/09</v>
      </c>
      <c r="F7725">
        <v>2987781.7266999902</v>
      </c>
      <c r="G7725">
        <v>-6.1382979031358281E-2</v>
      </c>
      <c r="H7725" t="s">
        <v>128</v>
      </c>
      <c r="I7725">
        <v>2022</v>
      </c>
      <c r="J7725" t="s">
        <v>871</v>
      </c>
      <c r="K7725">
        <v>3834720.5739925271</v>
      </c>
      <c r="L7725">
        <v>1.2834674433289281</v>
      </c>
      <c r="M7725" t="s">
        <v>33</v>
      </c>
    </row>
    <row r="7726" spans="1:13" x14ac:dyDescent="0.3">
      <c r="A7726">
        <v>99</v>
      </c>
      <c r="B7726" t="s">
        <v>867</v>
      </c>
      <c r="C7726" s="1">
        <v>44774</v>
      </c>
      <c r="D7726" t="s">
        <v>56</v>
      </c>
      <c r="E7726" t="str">
        <f t="shared" si="120"/>
        <v>2022/08</v>
      </c>
      <c r="F7726">
        <v>3176926.4163845801</v>
      </c>
      <c r="G7726">
        <v>-4.739428959609561E-2</v>
      </c>
      <c r="H7726" t="s">
        <v>128</v>
      </c>
      <c r="I7726">
        <v>2022</v>
      </c>
      <c r="J7726" t="s">
        <v>871</v>
      </c>
      <c r="K7726">
        <v>3834720.5739925271</v>
      </c>
      <c r="L7726">
        <v>1.207053633416078</v>
      </c>
      <c r="M7726" t="s">
        <v>33</v>
      </c>
    </row>
    <row r="7727" spans="1:13" x14ac:dyDescent="0.3">
      <c r="A7727">
        <v>99</v>
      </c>
      <c r="B7727" t="s">
        <v>867</v>
      </c>
      <c r="C7727" s="1">
        <v>44743</v>
      </c>
      <c r="D7727" t="s">
        <v>57</v>
      </c>
      <c r="E7727" t="str">
        <f t="shared" si="120"/>
        <v>2022/07</v>
      </c>
      <c r="F7727">
        <v>3331119.6651655198</v>
      </c>
      <c r="G7727">
        <v>0.13143111003741909</v>
      </c>
      <c r="H7727" t="s">
        <v>128</v>
      </c>
      <c r="I7727">
        <v>2022</v>
      </c>
      <c r="J7727" t="s">
        <v>871</v>
      </c>
      <c r="K7727">
        <v>3834720.5739925271</v>
      </c>
      <c r="L7727">
        <v>1.1511806718003281</v>
      </c>
      <c r="M7727" t="s">
        <v>33</v>
      </c>
    </row>
    <row r="7728" spans="1:13" x14ac:dyDescent="0.3">
      <c r="A7728">
        <v>99</v>
      </c>
      <c r="B7728" t="s">
        <v>867</v>
      </c>
      <c r="C7728" s="1">
        <v>44713</v>
      </c>
      <c r="D7728" t="s">
        <v>58</v>
      </c>
      <c r="E7728" t="str">
        <f t="shared" si="120"/>
        <v>2022/06</v>
      </c>
      <c r="F7728">
        <v>2920857.8962814799</v>
      </c>
      <c r="G7728">
        <v>-5.8446211979963317E-2</v>
      </c>
      <c r="H7728" t="s">
        <v>128</v>
      </c>
      <c r="I7728">
        <v>2022</v>
      </c>
      <c r="J7728" t="s">
        <v>871</v>
      </c>
      <c r="K7728">
        <v>3834720.5739925271</v>
      </c>
      <c r="L7728">
        <v>1.3128747478179197</v>
      </c>
      <c r="M7728" t="s">
        <v>33</v>
      </c>
    </row>
    <row r="7729" spans="1:13" x14ac:dyDescent="0.3">
      <c r="A7729">
        <v>99</v>
      </c>
      <c r="B7729" t="s">
        <v>867</v>
      </c>
      <c r="C7729" s="1">
        <v>44682</v>
      </c>
      <c r="D7729" t="s">
        <v>59</v>
      </c>
      <c r="E7729" t="str">
        <f t="shared" si="120"/>
        <v>2022/05</v>
      </c>
      <c r="F7729">
        <v>3096658.3708567801</v>
      </c>
      <c r="G7729">
        <v>-5.092641721875947E-2</v>
      </c>
      <c r="H7729" t="s">
        <v>128</v>
      </c>
      <c r="I7729">
        <v>2022</v>
      </c>
      <c r="J7729" t="s">
        <v>871</v>
      </c>
      <c r="K7729">
        <v>3834720.5739925271</v>
      </c>
      <c r="L7729">
        <v>1.2383415006581888</v>
      </c>
      <c r="M7729" t="s">
        <v>33</v>
      </c>
    </row>
    <row r="7730" spans="1:13" x14ac:dyDescent="0.3">
      <c r="A7730">
        <v>99</v>
      </c>
      <c r="B7730" t="s">
        <v>867</v>
      </c>
      <c r="C7730" s="1">
        <v>44652</v>
      </c>
      <c r="D7730" t="s">
        <v>60</v>
      </c>
      <c r="E7730" t="str">
        <f t="shared" si="120"/>
        <v>2022/04</v>
      </c>
      <c r="F7730">
        <v>3258444.7220829702</v>
      </c>
      <c r="G7730">
        <v>-0.11446050213539424</v>
      </c>
      <c r="H7730" t="s">
        <v>128</v>
      </c>
      <c r="I7730">
        <v>2022</v>
      </c>
      <c r="J7730" t="s">
        <v>871</v>
      </c>
      <c r="K7730">
        <v>3834720.5739925271</v>
      </c>
      <c r="L7730">
        <v>1.176856108070224</v>
      </c>
      <c r="M7730" t="s">
        <v>33</v>
      </c>
    </row>
    <row r="7731" spans="1:13" x14ac:dyDescent="0.3">
      <c r="A7731">
        <v>99</v>
      </c>
      <c r="B7731" t="s">
        <v>867</v>
      </c>
      <c r="C7731" s="1">
        <v>44621</v>
      </c>
      <c r="D7731" t="s">
        <v>61</v>
      </c>
      <c r="E7731" t="str">
        <f t="shared" si="120"/>
        <v>2022/03</v>
      </c>
      <c r="F7731">
        <v>3653590.94518932</v>
      </c>
      <c r="G7731">
        <v>-2.7994206010628587E-4</v>
      </c>
      <c r="H7731" t="s">
        <v>128</v>
      </c>
      <c r="I7731">
        <v>2022</v>
      </c>
      <c r="J7731" t="s">
        <v>871</v>
      </c>
      <c r="K7731">
        <v>3834720.5739925271</v>
      </c>
      <c r="L7731">
        <v>1.0495757821607534</v>
      </c>
      <c r="M7731" t="s">
        <v>33</v>
      </c>
    </row>
    <row r="7732" spans="1:13" x14ac:dyDescent="0.3">
      <c r="A7732">
        <v>99</v>
      </c>
      <c r="B7732" t="s">
        <v>867</v>
      </c>
      <c r="C7732" s="1">
        <v>44593</v>
      </c>
      <c r="D7732" t="s">
        <v>62</v>
      </c>
      <c r="E7732" t="str">
        <f t="shared" si="120"/>
        <v>2022/02</v>
      </c>
      <c r="F7732">
        <v>3654613.8821401601</v>
      </c>
      <c r="G7732">
        <v>-2.3747414494447776E-2</v>
      </c>
      <c r="H7732" t="s">
        <v>128</v>
      </c>
      <c r="I7732">
        <v>2022</v>
      </c>
      <c r="J7732" t="s">
        <v>871</v>
      </c>
      <c r="K7732">
        <v>3834720.5739925271</v>
      </c>
      <c r="L7732">
        <v>1.0492820028765653</v>
      </c>
      <c r="M7732" t="s">
        <v>33</v>
      </c>
    </row>
    <row r="7733" spans="1:13" x14ac:dyDescent="0.3">
      <c r="A7733">
        <v>99</v>
      </c>
      <c r="B7733" t="s">
        <v>867</v>
      </c>
      <c r="C7733" s="1">
        <v>44562</v>
      </c>
      <c r="D7733" t="s">
        <v>63</v>
      </c>
      <c r="E7733" t="str">
        <f t="shared" si="120"/>
        <v>2022/01</v>
      </c>
      <c r="F7733">
        <v>3742440.2095596502</v>
      </c>
      <c r="G7733">
        <v>-0.2744526673085364</v>
      </c>
      <c r="H7733" t="s">
        <v>128</v>
      </c>
      <c r="I7733">
        <v>2022</v>
      </c>
      <c r="J7733" t="s">
        <v>871</v>
      </c>
      <c r="K7733">
        <v>3834720.5739925271</v>
      </c>
      <c r="L7733">
        <v>1.0246578059409357</v>
      </c>
      <c r="M7733" t="s">
        <v>33</v>
      </c>
    </row>
    <row r="7734" spans="1:13" x14ac:dyDescent="0.3">
      <c r="A7734">
        <v>99</v>
      </c>
      <c r="B7734" t="s">
        <v>867</v>
      </c>
      <c r="C7734" s="1">
        <v>44531</v>
      </c>
      <c r="D7734" t="s">
        <v>64</v>
      </c>
      <c r="E7734" t="str">
        <f t="shared" si="120"/>
        <v>2021/12</v>
      </c>
      <c r="F7734">
        <v>4924341.3440071596</v>
      </c>
      <c r="G7734">
        <v>1.8884407116222853E-2</v>
      </c>
      <c r="H7734" t="s">
        <v>128</v>
      </c>
      <c r="I7734">
        <v>2021</v>
      </c>
      <c r="J7734" t="s">
        <v>872</v>
      </c>
      <c r="K7734">
        <v>4741427.8599436274</v>
      </c>
      <c r="L7734">
        <v>0.9628552386430046</v>
      </c>
      <c r="M7734" t="s">
        <v>33</v>
      </c>
    </row>
    <row r="7735" spans="1:13" x14ac:dyDescent="0.3">
      <c r="A7735">
        <v>99</v>
      </c>
      <c r="B7735" t="s">
        <v>867</v>
      </c>
      <c r="C7735" s="1">
        <v>44501</v>
      </c>
      <c r="D7735" t="s">
        <v>66</v>
      </c>
      <c r="E7735" t="str">
        <f t="shared" si="120"/>
        <v>2021/11</v>
      </c>
      <c r="F7735">
        <v>4832220.63741522</v>
      </c>
      <c r="G7735">
        <v>5.6454608949680428E-2</v>
      </c>
      <c r="H7735" t="s">
        <v>128</v>
      </c>
      <c r="I7735">
        <v>2021</v>
      </c>
      <c r="J7735" t="s">
        <v>872</v>
      </c>
      <c r="K7735">
        <v>4741427.8599436274</v>
      </c>
      <c r="L7735">
        <v>0.98121096193981772</v>
      </c>
      <c r="M7735" t="s">
        <v>33</v>
      </c>
    </row>
    <row r="7736" spans="1:13" x14ac:dyDescent="0.3">
      <c r="A7736">
        <v>99</v>
      </c>
      <c r="B7736" t="s">
        <v>867</v>
      </c>
      <c r="C7736" s="1">
        <v>44470</v>
      </c>
      <c r="D7736" t="s">
        <v>67</v>
      </c>
      <c r="E7736" t="str">
        <f t="shared" si="120"/>
        <v>2021/10</v>
      </c>
      <c r="F7736">
        <v>4566977.06528797</v>
      </c>
      <c r="G7736">
        <v>3.4481969433193552E-2</v>
      </c>
      <c r="H7736" t="s">
        <v>128</v>
      </c>
      <c r="I7736">
        <v>2021</v>
      </c>
      <c r="J7736" t="s">
        <v>872</v>
      </c>
      <c r="K7736">
        <v>4741427.8599436274</v>
      </c>
      <c r="L7736">
        <v>1.0381983075810908</v>
      </c>
      <c r="M7736" t="s">
        <v>33</v>
      </c>
    </row>
    <row r="7737" spans="1:13" x14ac:dyDescent="0.3">
      <c r="A7737">
        <v>99</v>
      </c>
      <c r="B7737" t="s">
        <v>867</v>
      </c>
      <c r="C7737" s="1">
        <v>44440</v>
      </c>
      <c r="D7737" t="s">
        <v>68</v>
      </c>
      <c r="E7737" t="str">
        <f t="shared" si="120"/>
        <v>2021/09</v>
      </c>
      <c r="F7737">
        <v>4412182.8438306702</v>
      </c>
      <c r="G7737">
        <v>-5.8104852575240354E-2</v>
      </c>
      <c r="H7737" t="s">
        <v>128</v>
      </c>
      <c r="I7737">
        <v>2021</v>
      </c>
      <c r="J7737" t="s">
        <v>872</v>
      </c>
      <c r="K7737">
        <v>4741427.8599436274</v>
      </c>
      <c r="L7737">
        <v>1.0746217978190373</v>
      </c>
      <c r="M7737" t="s">
        <v>33</v>
      </c>
    </row>
    <row r="7738" spans="1:13" x14ac:dyDescent="0.3">
      <c r="A7738">
        <v>99</v>
      </c>
      <c r="B7738" t="s">
        <v>867</v>
      </c>
      <c r="C7738" s="1">
        <v>44409</v>
      </c>
      <c r="D7738" t="s">
        <v>69</v>
      </c>
      <c r="E7738" t="str">
        <f t="shared" si="120"/>
        <v>2021/08</v>
      </c>
      <c r="F7738">
        <v>4676146.6037325999</v>
      </c>
      <c r="G7738">
        <v>5.0305864341568515E-2</v>
      </c>
      <c r="H7738" t="s">
        <v>128</v>
      </c>
      <c r="I7738">
        <v>2021</v>
      </c>
      <c r="J7738" t="s">
        <v>872</v>
      </c>
      <c r="K7738">
        <v>4741427.8599436274</v>
      </c>
      <c r="L7738">
        <v>1.0139604810847715</v>
      </c>
      <c r="M7738" t="s">
        <v>33</v>
      </c>
    </row>
    <row r="7739" spans="1:13" x14ac:dyDescent="0.3">
      <c r="A7739">
        <v>99</v>
      </c>
      <c r="B7739" t="s">
        <v>867</v>
      </c>
      <c r="C7739" s="1">
        <v>44378</v>
      </c>
      <c r="D7739" t="s">
        <v>70</v>
      </c>
      <c r="E7739" t="str">
        <f t="shared" si="120"/>
        <v>2021/07</v>
      </c>
      <c r="F7739">
        <v>4446727.9392127004</v>
      </c>
      <c r="G7739">
        <v>2.7388652771361578E-2</v>
      </c>
      <c r="H7739" t="s">
        <v>128</v>
      </c>
      <c r="I7739">
        <v>2021</v>
      </c>
      <c r="J7739" t="s">
        <v>872</v>
      </c>
      <c r="K7739">
        <v>4741427.8599436274</v>
      </c>
      <c r="L7739">
        <v>1.0662734317816402</v>
      </c>
      <c r="M7739" t="s">
        <v>33</v>
      </c>
    </row>
    <row r="7740" spans="1:13" x14ac:dyDescent="0.3">
      <c r="A7740">
        <v>99</v>
      </c>
      <c r="B7740" t="s">
        <v>867</v>
      </c>
      <c r="C7740" s="1">
        <v>44348</v>
      </c>
      <c r="D7740" t="s">
        <v>71</v>
      </c>
      <c r="E7740" t="str">
        <f t="shared" si="120"/>
        <v>2021/06</v>
      </c>
      <c r="F7740">
        <v>4326590.7593336497</v>
      </c>
      <c r="G7740">
        <v>6.5925728932483205E-2</v>
      </c>
      <c r="H7740" t="s">
        <v>128</v>
      </c>
      <c r="I7740">
        <v>2021</v>
      </c>
      <c r="J7740" t="s">
        <v>872</v>
      </c>
      <c r="K7740">
        <v>4741427.8599436274</v>
      </c>
      <c r="L7740">
        <v>1.095880827118918</v>
      </c>
      <c r="M7740" t="s">
        <v>33</v>
      </c>
    </row>
    <row r="7741" spans="1:13" x14ac:dyDescent="0.3">
      <c r="A7741">
        <v>99</v>
      </c>
      <c r="B7741" t="s">
        <v>867</v>
      </c>
      <c r="C7741" s="1">
        <v>44317</v>
      </c>
      <c r="D7741" t="s">
        <v>72</v>
      </c>
      <c r="E7741" t="str">
        <f t="shared" si="120"/>
        <v>2021/05</v>
      </c>
      <c r="F7741">
        <v>4050555.97491589</v>
      </c>
      <c r="G7741">
        <v>-6.8186927301151362E-2</v>
      </c>
      <c r="H7741" t="s">
        <v>128</v>
      </c>
      <c r="I7741">
        <v>2021</v>
      </c>
      <c r="J7741" t="s">
        <v>872</v>
      </c>
      <c r="K7741">
        <v>4741427.8599436274</v>
      </c>
      <c r="L7741">
        <v>1.1705622362229133</v>
      </c>
      <c r="M7741" t="s">
        <v>33</v>
      </c>
    </row>
    <row r="7742" spans="1:13" x14ac:dyDescent="0.3">
      <c r="A7742">
        <v>99</v>
      </c>
      <c r="B7742" t="s">
        <v>867</v>
      </c>
      <c r="C7742" s="1">
        <v>44287</v>
      </c>
      <c r="D7742" t="s">
        <v>73</v>
      </c>
      <c r="E7742" t="str">
        <f t="shared" si="120"/>
        <v>2021/04</v>
      </c>
      <c r="F7742">
        <v>4336385.10861063</v>
      </c>
      <c r="G7742">
        <v>7.3878643888998299E-2</v>
      </c>
      <c r="H7742" t="s">
        <v>128</v>
      </c>
      <c r="I7742">
        <v>2021</v>
      </c>
      <c r="J7742" t="s">
        <v>872</v>
      </c>
      <c r="K7742">
        <v>4741427.8599436274</v>
      </c>
      <c r="L7742">
        <v>1.0934056226991269</v>
      </c>
      <c r="M7742" t="s">
        <v>33</v>
      </c>
    </row>
    <row r="7743" spans="1:13" x14ac:dyDescent="0.3">
      <c r="A7743">
        <v>99</v>
      </c>
      <c r="B7743" t="s">
        <v>867</v>
      </c>
      <c r="C7743" s="1">
        <v>44256</v>
      </c>
      <c r="D7743" t="s">
        <v>74</v>
      </c>
      <c r="E7743" t="str">
        <f t="shared" si="120"/>
        <v>2021/03</v>
      </c>
      <c r="F7743">
        <v>4027566.8441541698</v>
      </c>
      <c r="G7743">
        <v>5.5796063834823439E-3</v>
      </c>
      <c r="H7743" t="s">
        <v>128</v>
      </c>
      <c r="I7743">
        <v>2021</v>
      </c>
      <c r="J7743" t="s">
        <v>872</v>
      </c>
      <c r="K7743">
        <v>4741427.8599436274</v>
      </c>
      <c r="L7743">
        <v>1.1772437412989418</v>
      </c>
      <c r="M7743" t="s">
        <v>33</v>
      </c>
    </row>
    <row r="7744" spans="1:13" x14ac:dyDescent="0.3">
      <c r="A7744">
        <v>99</v>
      </c>
      <c r="B7744" t="s">
        <v>867</v>
      </c>
      <c r="C7744" s="1">
        <v>44228</v>
      </c>
      <c r="D7744" t="s">
        <v>75</v>
      </c>
      <c r="E7744" t="str">
        <f t="shared" si="120"/>
        <v>2021/02</v>
      </c>
      <c r="F7744">
        <v>4005157.1831625002</v>
      </c>
      <c r="G7744">
        <v>-4.4508098524578238E-2</v>
      </c>
      <c r="H7744" t="s">
        <v>128</v>
      </c>
      <c r="I7744">
        <v>2021</v>
      </c>
      <c r="J7744" t="s">
        <v>872</v>
      </c>
      <c r="K7744">
        <v>4741427.8599436274</v>
      </c>
      <c r="L7744">
        <v>1.1838306571028911</v>
      </c>
      <c r="M7744" t="s">
        <v>33</v>
      </c>
    </row>
    <row r="7745" spans="1:13" x14ac:dyDescent="0.3">
      <c r="A7745">
        <v>99</v>
      </c>
      <c r="B7745" t="s">
        <v>867</v>
      </c>
      <c r="C7745" s="1">
        <v>44197</v>
      </c>
      <c r="D7745" t="s">
        <v>76</v>
      </c>
      <c r="E7745" t="str">
        <f t="shared" si="120"/>
        <v>2021/01</v>
      </c>
      <c r="F7745">
        <v>4187445.6794984601</v>
      </c>
      <c r="G7745">
        <v>-1.4258817081377814E-2</v>
      </c>
      <c r="H7745" t="s">
        <v>128</v>
      </c>
      <c r="I7745">
        <v>2021</v>
      </c>
      <c r="J7745" t="s">
        <v>872</v>
      </c>
      <c r="K7745">
        <v>4741427.8599436274</v>
      </c>
      <c r="L7745">
        <v>1.1322959681978535</v>
      </c>
      <c r="M7745" t="s">
        <v>33</v>
      </c>
    </row>
    <row r="7746" spans="1:13" x14ac:dyDescent="0.3">
      <c r="A7746">
        <v>99</v>
      </c>
      <c r="B7746" t="s">
        <v>867</v>
      </c>
      <c r="C7746" s="1">
        <v>44166</v>
      </c>
      <c r="D7746" t="s">
        <v>77</v>
      </c>
      <c r="E7746" t="str">
        <f t="shared" si="120"/>
        <v>2020/12</v>
      </c>
      <c r="F7746">
        <v>4247581.4148401702</v>
      </c>
      <c r="G7746">
        <v>7.4274827356118886E-2</v>
      </c>
      <c r="H7746" t="s">
        <v>128</v>
      </c>
      <c r="I7746">
        <v>2020</v>
      </c>
      <c r="J7746" t="s">
        <v>873</v>
      </c>
      <c r="K7746">
        <v>2888748.0335597349</v>
      </c>
      <c r="L7746">
        <v>0.68009244589569195</v>
      </c>
      <c r="M7746" t="s">
        <v>33</v>
      </c>
    </row>
    <row r="7747" spans="1:13" x14ac:dyDescent="0.3">
      <c r="A7747">
        <v>99</v>
      </c>
      <c r="B7747" t="s">
        <v>867</v>
      </c>
      <c r="C7747" s="1">
        <v>44136</v>
      </c>
      <c r="D7747" t="s">
        <v>79</v>
      </c>
      <c r="E7747" t="str">
        <f t="shared" ref="E7747:E7810" si="121">TEXT(C7747,"yyyy/mm")</f>
        <v>2020/11</v>
      </c>
      <c r="F7747">
        <v>3943524.6898430898</v>
      </c>
      <c r="G7747">
        <v>2.1252311023865229E-2</v>
      </c>
      <c r="H7747" t="s">
        <v>128</v>
      </c>
      <c r="I7747">
        <v>2020</v>
      </c>
      <c r="J7747" t="s">
        <v>873</v>
      </c>
      <c r="K7747">
        <v>2888748.0335597349</v>
      </c>
      <c r="L7747">
        <v>0.73252946558188692</v>
      </c>
      <c r="M7747" t="s">
        <v>33</v>
      </c>
    </row>
    <row r="7748" spans="1:13" x14ac:dyDescent="0.3">
      <c r="A7748">
        <v>99</v>
      </c>
      <c r="B7748" t="s">
        <v>867</v>
      </c>
      <c r="C7748" s="1">
        <v>44105</v>
      </c>
      <c r="D7748" t="s">
        <v>80</v>
      </c>
      <c r="E7748" t="str">
        <f t="shared" si="121"/>
        <v>2020/10</v>
      </c>
      <c r="F7748">
        <v>3860599.9687165301</v>
      </c>
      <c r="G7748">
        <v>1.442331290787666E-2</v>
      </c>
      <c r="H7748" t="s">
        <v>128</v>
      </c>
      <c r="I7748">
        <v>2020</v>
      </c>
      <c r="J7748" t="s">
        <v>873</v>
      </c>
      <c r="K7748">
        <v>2888748.0335597349</v>
      </c>
      <c r="L7748">
        <v>0.74826401517070651</v>
      </c>
      <c r="M7748" t="s">
        <v>15</v>
      </c>
    </row>
    <row r="7749" spans="1:13" x14ac:dyDescent="0.3">
      <c r="A7749">
        <v>99</v>
      </c>
      <c r="B7749" t="s">
        <v>867</v>
      </c>
      <c r="C7749" s="1">
        <v>44075</v>
      </c>
      <c r="D7749" t="s">
        <v>81</v>
      </c>
      <c r="E7749" t="str">
        <f t="shared" si="121"/>
        <v>2020/09</v>
      </c>
      <c r="F7749">
        <v>3805316.9677488902</v>
      </c>
      <c r="G7749">
        <v>-5.1898388494440922E-2</v>
      </c>
      <c r="H7749" t="s">
        <v>128</v>
      </c>
      <c r="I7749">
        <v>2020</v>
      </c>
      <c r="J7749" t="s">
        <v>873</v>
      </c>
      <c r="K7749">
        <v>2888748.0335597349</v>
      </c>
      <c r="L7749">
        <v>0.75913466816106789</v>
      </c>
      <c r="M7749" t="s">
        <v>15</v>
      </c>
    </row>
    <row r="7750" spans="1:13" x14ac:dyDescent="0.3">
      <c r="A7750">
        <v>99</v>
      </c>
      <c r="B7750" t="s">
        <v>867</v>
      </c>
      <c r="C7750" s="1">
        <v>44044</v>
      </c>
      <c r="D7750" t="s">
        <v>82</v>
      </c>
      <c r="E7750" t="str">
        <f t="shared" si="121"/>
        <v>2020/08</v>
      </c>
      <c r="F7750">
        <v>4008021.3046302102</v>
      </c>
      <c r="G7750">
        <v>0.109199245588261</v>
      </c>
      <c r="H7750" t="s">
        <v>128</v>
      </c>
      <c r="I7750">
        <v>2020</v>
      </c>
      <c r="J7750" t="s">
        <v>873</v>
      </c>
      <c r="K7750">
        <v>2888748.0335597349</v>
      </c>
      <c r="L7750">
        <v>0.72074168623369084</v>
      </c>
      <c r="M7750" t="s">
        <v>15</v>
      </c>
    </row>
    <row r="7751" spans="1:13" x14ac:dyDescent="0.3">
      <c r="A7751">
        <v>99</v>
      </c>
      <c r="B7751" t="s">
        <v>867</v>
      </c>
      <c r="C7751" s="1">
        <v>44013</v>
      </c>
      <c r="D7751" t="s">
        <v>83</v>
      </c>
      <c r="E7751" t="str">
        <f t="shared" si="121"/>
        <v>2020/07</v>
      </c>
      <c r="F7751">
        <v>3593398.5776978498</v>
      </c>
      <c r="G7751">
        <v>-3.8952771294210216E-2</v>
      </c>
      <c r="H7751" t="s">
        <v>128</v>
      </c>
      <c r="I7751">
        <v>2020</v>
      </c>
      <c r="J7751" t="s">
        <v>873</v>
      </c>
      <c r="K7751">
        <v>2888748.0335597349</v>
      </c>
      <c r="L7751">
        <v>0.80390415120897696</v>
      </c>
      <c r="M7751" t="s">
        <v>15</v>
      </c>
    </row>
    <row r="7752" spans="1:13" x14ac:dyDescent="0.3">
      <c r="A7752">
        <v>99</v>
      </c>
      <c r="B7752" t="s">
        <v>867</v>
      </c>
      <c r="C7752" s="1">
        <v>43983</v>
      </c>
      <c r="D7752" t="s">
        <v>84</v>
      </c>
      <c r="E7752" t="str">
        <f t="shared" si="121"/>
        <v>2020/06</v>
      </c>
      <c r="F7752">
        <v>3736133.32017243</v>
      </c>
      <c r="G7752">
        <v>7.1438098036134864E-2</v>
      </c>
      <c r="H7752" t="s">
        <v>128</v>
      </c>
      <c r="I7752">
        <v>2020</v>
      </c>
      <c r="J7752" t="s">
        <v>873</v>
      </c>
      <c r="K7752">
        <v>2888748.0335597349</v>
      </c>
      <c r="L7752">
        <v>0.77319190350156275</v>
      </c>
      <c r="M7752" t="s">
        <v>15</v>
      </c>
    </row>
    <row r="7753" spans="1:13" x14ac:dyDescent="0.3">
      <c r="A7753">
        <v>99</v>
      </c>
      <c r="B7753" t="s">
        <v>867</v>
      </c>
      <c r="C7753" s="1">
        <v>43952</v>
      </c>
      <c r="D7753" t="s">
        <v>85</v>
      </c>
      <c r="E7753" t="str">
        <f t="shared" si="121"/>
        <v>2020/05</v>
      </c>
      <c r="F7753">
        <v>3478541.5355666098</v>
      </c>
      <c r="G7753">
        <v>8.2329930602628401E-2</v>
      </c>
      <c r="H7753" t="s">
        <v>128</v>
      </c>
      <c r="I7753">
        <v>2020</v>
      </c>
      <c r="J7753" t="s">
        <v>873</v>
      </c>
      <c r="K7753">
        <v>2888748.0335597349</v>
      </c>
      <c r="L7753">
        <v>0.83044804957006069</v>
      </c>
      <c r="M7753" t="s">
        <v>15</v>
      </c>
    </row>
    <row r="7754" spans="1:13" x14ac:dyDescent="0.3">
      <c r="A7754">
        <v>99</v>
      </c>
      <c r="B7754" t="s">
        <v>867</v>
      </c>
      <c r="C7754" s="1">
        <v>43922</v>
      </c>
      <c r="D7754" t="s">
        <v>86</v>
      </c>
      <c r="E7754" t="str">
        <f t="shared" si="121"/>
        <v>2020/04</v>
      </c>
      <c r="F7754">
        <v>3203625.6253616498</v>
      </c>
      <c r="G7754">
        <v>0.13023413220454214</v>
      </c>
      <c r="H7754" t="s">
        <v>128</v>
      </c>
      <c r="I7754">
        <v>2020</v>
      </c>
      <c r="J7754" t="s">
        <v>873</v>
      </c>
      <c r="K7754">
        <v>2888748.0335597349</v>
      </c>
      <c r="L7754">
        <v>0.9017121135162699</v>
      </c>
      <c r="M7754" t="s">
        <v>33</v>
      </c>
    </row>
    <row r="7755" spans="1:13" x14ac:dyDescent="0.3">
      <c r="A7755">
        <v>99</v>
      </c>
      <c r="B7755" t="s">
        <v>867</v>
      </c>
      <c r="C7755" s="1">
        <v>43891</v>
      </c>
      <c r="D7755" t="s">
        <v>87</v>
      </c>
      <c r="E7755" t="str">
        <f t="shared" si="121"/>
        <v>2020/03</v>
      </c>
      <c r="F7755">
        <v>2812430.4663731102</v>
      </c>
      <c r="G7755">
        <v>5.7834734972222128E-2</v>
      </c>
      <c r="H7755" t="s">
        <v>128</v>
      </c>
      <c r="I7755">
        <v>2020</v>
      </c>
      <c r="J7755" t="s">
        <v>873</v>
      </c>
      <c r="K7755">
        <v>2888748.0335597349</v>
      </c>
      <c r="L7755">
        <v>1.0271358058800448</v>
      </c>
      <c r="M7755" t="s">
        <v>33</v>
      </c>
    </row>
    <row r="7756" spans="1:13" x14ac:dyDescent="0.3">
      <c r="A7756">
        <v>99</v>
      </c>
      <c r="B7756" t="s">
        <v>867</v>
      </c>
      <c r="C7756" s="1">
        <v>43862</v>
      </c>
      <c r="D7756" t="s">
        <v>88</v>
      </c>
      <c r="E7756" t="str">
        <f t="shared" si="121"/>
        <v>2020/02</v>
      </c>
      <c r="F7756">
        <v>2654388.5031053</v>
      </c>
      <c r="G7756">
        <v>-8.0563069015755218E-2</v>
      </c>
      <c r="H7756" t="s">
        <v>128</v>
      </c>
      <c r="I7756">
        <v>2020</v>
      </c>
      <c r="J7756" t="s">
        <v>873</v>
      </c>
      <c r="K7756">
        <v>2888748.0335597349</v>
      </c>
      <c r="L7756">
        <v>1.0882913447599187</v>
      </c>
      <c r="M7756" t="s">
        <v>33</v>
      </c>
    </row>
    <row r="7757" spans="1:13" x14ac:dyDescent="0.3">
      <c r="A7757">
        <v>99</v>
      </c>
      <c r="B7757" t="s">
        <v>867</v>
      </c>
      <c r="C7757" s="1">
        <v>43831</v>
      </c>
      <c r="D7757" t="s">
        <v>89</v>
      </c>
      <c r="E7757" t="str">
        <f t="shared" si="121"/>
        <v>2020/01</v>
      </c>
      <c r="F7757">
        <v>2877084.2790128202</v>
      </c>
      <c r="G7757">
        <v>3.253247192620632E-2</v>
      </c>
      <c r="H7757" t="s">
        <v>128</v>
      </c>
      <c r="I7757">
        <v>2020</v>
      </c>
      <c r="J7757" t="s">
        <v>873</v>
      </c>
      <c r="K7757">
        <v>2888748.0335597349</v>
      </c>
      <c r="L7757">
        <v>1.0040540190747964</v>
      </c>
      <c r="M7757" t="s">
        <v>33</v>
      </c>
    </row>
    <row r="7758" spans="1:13" x14ac:dyDescent="0.3">
      <c r="A7758">
        <v>99</v>
      </c>
      <c r="B7758" t="s">
        <v>867</v>
      </c>
      <c r="C7758" s="1">
        <v>43800</v>
      </c>
      <c r="D7758" t="s">
        <v>90</v>
      </c>
      <c r="E7758" t="str">
        <f t="shared" si="121"/>
        <v>2019/12</v>
      </c>
      <c r="F7758">
        <v>2784991.7366266702</v>
      </c>
      <c r="G7758">
        <v>5.7084199281483693E-2</v>
      </c>
      <c r="H7758" t="s">
        <v>128</v>
      </c>
      <c r="I7758">
        <v>2019</v>
      </c>
      <c r="J7758" t="s">
        <v>874</v>
      </c>
      <c r="K7758">
        <v>2517674.1138435546</v>
      </c>
      <c r="L7758">
        <v>0.90401493143857403</v>
      </c>
      <c r="M7758" t="s">
        <v>33</v>
      </c>
    </row>
    <row r="7759" spans="1:13" x14ac:dyDescent="0.3">
      <c r="A7759">
        <v>99</v>
      </c>
      <c r="B7759" t="s">
        <v>867</v>
      </c>
      <c r="C7759" s="1">
        <v>43770</v>
      </c>
      <c r="D7759" t="s">
        <v>92</v>
      </c>
      <c r="E7759" t="str">
        <f t="shared" si="121"/>
        <v>2019/11</v>
      </c>
      <c r="F7759">
        <v>2630465.1850491501</v>
      </c>
      <c r="G7759">
        <v>5.629490095107028E-2</v>
      </c>
      <c r="H7759" t="s">
        <v>128</v>
      </c>
      <c r="I7759">
        <v>2019</v>
      </c>
      <c r="J7759" t="s">
        <v>874</v>
      </c>
      <c r="K7759">
        <v>2517674.1138435546</v>
      </c>
      <c r="L7759">
        <v>0.95712124538022048</v>
      </c>
      <c r="M7759" t="s">
        <v>33</v>
      </c>
    </row>
    <row r="7760" spans="1:13" x14ac:dyDescent="0.3">
      <c r="A7760">
        <v>99</v>
      </c>
      <c r="B7760" t="s">
        <v>867</v>
      </c>
      <c r="C7760" s="1">
        <v>43739</v>
      </c>
      <c r="D7760" t="s">
        <v>93</v>
      </c>
      <c r="E7760" t="str">
        <f t="shared" si="121"/>
        <v>2019/10</v>
      </c>
      <c r="F7760">
        <v>2486474.4062632201</v>
      </c>
      <c r="G7760">
        <v>8.5106644836608781E-3</v>
      </c>
      <c r="H7760" t="s">
        <v>128</v>
      </c>
      <c r="I7760">
        <v>2019</v>
      </c>
      <c r="J7760" t="s">
        <v>874</v>
      </c>
      <c r="K7760">
        <v>2517674.1138435546</v>
      </c>
      <c r="L7760">
        <v>1.0125477694448595</v>
      </c>
      <c r="M7760" t="s">
        <v>33</v>
      </c>
    </row>
    <row r="7761" spans="1:13" x14ac:dyDescent="0.3">
      <c r="A7761">
        <v>99</v>
      </c>
      <c r="B7761" t="s">
        <v>867</v>
      </c>
      <c r="C7761" s="1">
        <v>43709</v>
      </c>
      <c r="D7761" t="s">
        <v>94</v>
      </c>
      <c r="E7761" t="str">
        <f t="shared" si="121"/>
        <v>2019/09</v>
      </c>
      <c r="F7761">
        <v>2465402.6513502998</v>
      </c>
      <c r="G7761">
        <v>5.7143126978943465E-3</v>
      </c>
      <c r="H7761" t="s">
        <v>128</v>
      </c>
      <c r="I7761">
        <v>2019</v>
      </c>
      <c r="J7761" t="s">
        <v>874</v>
      </c>
      <c r="K7761">
        <v>2517674.1138435546</v>
      </c>
      <c r="L7761">
        <v>1.0212019981663545</v>
      </c>
      <c r="M7761" t="s">
        <v>33</v>
      </c>
    </row>
    <row r="7762" spans="1:13" x14ac:dyDescent="0.3">
      <c r="A7762">
        <v>99</v>
      </c>
      <c r="B7762" t="s">
        <v>867</v>
      </c>
      <c r="C7762" s="1">
        <v>43678</v>
      </c>
      <c r="D7762" t="s">
        <v>95</v>
      </c>
      <c r="E7762" t="str">
        <f t="shared" si="121"/>
        <v>2019/08</v>
      </c>
      <c r="F7762">
        <v>2451354.7449651202</v>
      </c>
      <c r="G7762">
        <v>-6.6506466763845945E-2</v>
      </c>
      <c r="H7762" t="s">
        <v>128</v>
      </c>
      <c r="I7762">
        <v>2019</v>
      </c>
      <c r="J7762" t="s">
        <v>874</v>
      </c>
      <c r="K7762">
        <v>2517674.1138435546</v>
      </c>
      <c r="L7762">
        <v>1.0270541703581046</v>
      </c>
      <c r="M7762" t="s">
        <v>33</v>
      </c>
    </row>
    <row r="7763" spans="1:13" x14ac:dyDescent="0.3">
      <c r="A7763">
        <v>99</v>
      </c>
      <c r="B7763" t="s">
        <v>867</v>
      </c>
      <c r="C7763" s="1">
        <v>43647</v>
      </c>
      <c r="D7763" t="s">
        <v>96</v>
      </c>
      <c r="E7763" t="str">
        <f t="shared" si="121"/>
        <v>2019/07</v>
      </c>
      <c r="F7763">
        <v>2619929.2029278399</v>
      </c>
      <c r="G7763">
        <v>0.10894148501808282</v>
      </c>
      <c r="H7763" t="s">
        <v>128</v>
      </c>
      <c r="I7763">
        <v>2019</v>
      </c>
      <c r="J7763" t="s">
        <v>874</v>
      </c>
      <c r="K7763">
        <v>2517674.1138435546</v>
      </c>
      <c r="L7763">
        <v>0.96097028539167684</v>
      </c>
      <c r="M7763" t="s">
        <v>33</v>
      </c>
    </row>
    <row r="7764" spans="1:13" x14ac:dyDescent="0.3">
      <c r="A7764">
        <v>99</v>
      </c>
      <c r="B7764" t="s">
        <v>867</v>
      </c>
      <c r="C7764" s="1">
        <v>43617</v>
      </c>
      <c r="D7764" t="s">
        <v>97</v>
      </c>
      <c r="E7764" t="str">
        <f t="shared" si="121"/>
        <v>2019/06</v>
      </c>
      <c r="F7764">
        <v>2349507.6853347402</v>
      </c>
      <c r="G7764">
        <v>3.8085387840656904E-2</v>
      </c>
      <c r="H7764" t="s">
        <v>128</v>
      </c>
      <c r="I7764">
        <v>2019</v>
      </c>
      <c r="J7764" t="s">
        <v>874</v>
      </c>
      <c r="K7764">
        <v>2517674.1138435546</v>
      </c>
      <c r="L7764">
        <v>1.0715751770289934</v>
      </c>
      <c r="M7764" t="s">
        <v>33</v>
      </c>
    </row>
    <row r="7765" spans="1:13" x14ac:dyDescent="0.3">
      <c r="A7765">
        <v>99</v>
      </c>
      <c r="B7765" t="s">
        <v>867</v>
      </c>
      <c r="C7765" s="1">
        <v>43586</v>
      </c>
      <c r="D7765" t="s">
        <v>98</v>
      </c>
      <c r="E7765" t="str">
        <f t="shared" si="121"/>
        <v>2019/05</v>
      </c>
      <c r="F7765">
        <v>2261708.3227598201</v>
      </c>
      <c r="G7765">
        <v>-4.9972536007703079E-2</v>
      </c>
      <c r="H7765" t="s">
        <v>128</v>
      </c>
      <c r="I7765">
        <v>2019</v>
      </c>
      <c r="J7765" t="s">
        <v>874</v>
      </c>
      <c r="K7765">
        <v>2517674.1138435546</v>
      </c>
      <c r="L7765">
        <v>1.1131736521937521</v>
      </c>
      <c r="M7765" t="s">
        <v>33</v>
      </c>
    </row>
    <row r="7766" spans="1:13" x14ac:dyDescent="0.3">
      <c r="A7766">
        <v>99</v>
      </c>
      <c r="B7766" t="s">
        <v>867</v>
      </c>
      <c r="C7766" s="1">
        <v>43556</v>
      </c>
      <c r="D7766" t="s">
        <v>99</v>
      </c>
      <c r="E7766" t="str">
        <f t="shared" si="121"/>
        <v>2019/04</v>
      </c>
      <c r="F7766">
        <v>2377603.2887753998</v>
      </c>
      <c r="G7766">
        <v>7.5131052609288984E-2</v>
      </c>
      <c r="H7766" t="s">
        <v>128</v>
      </c>
      <c r="I7766">
        <v>2019</v>
      </c>
      <c r="J7766" t="s">
        <v>874</v>
      </c>
      <c r="K7766">
        <v>2517674.1138435546</v>
      </c>
      <c r="L7766">
        <v>1.0589126141141483</v>
      </c>
      <c r="M7766" t="s">
        <v>33</v>
      </c>
    </row>
    <row r="7767" spans="1:13" x14ac:dyDescent="0.3">
      <c r="A7767">
        <v>99</v>
      </c>
      <c r="B7767" t="s">
        <v>867</v>
      </c>
      <c r="C7767" s="1">
        <v>43525</v>
      </c>
      <c r="D7767" t="s">
        <v>100</v>
      </c>
      <c r="E7767" t="str">
        <f t="shared" si="121"/>
        <v>2019/03</v>
      </c>
      <c r="F7767">
        <v>2205516.90654882</v>
      </c>
      <c r="G7767">
        <v>2.9081219258807342E-2</v>
      </c>
      <c r="H7767" t="s">
        <v>128</v>
      </c>
      <c r="I7767">
        <v>2019</v>
      </c>
      <c r="J7767" t="s">
        <v>874</v>
      </c>
      <c r="K7767">
        <v>2517674.1138435546</v>
      </c>
      <c r="L7767">
        <v>1.1415347152260993</v>
      </c>
      <c r="M7767" t="s">
        <v>33</v>
      </c>
    </row>
    <row r="7768" spans="1:13" x14ac:dyDescent="0.3">
      <c r="A7768">
        <v>99</v>
      </c>
      <c r="B7768" t="s">
        <v>867</v>
      </c>
      <c r="C7768" s="1">
        <v>43497</v>
      </c>
      <c r="D7768" t="s">
        <v>101</v>
      </c>
      <c r="E7768" t="str">
        <f t="shared" si="121"/>
        <v>2019/02</v>
      </c>
      <c r="F7768">
        <v>2142301.4324803799</v>
      </c>
      <c r="G7768">
        <v>1.6529285665794077E-2</v>
      </c>
      <c r="H7768" t="s">
        <v>128</v>
      </c>
      <c r="I7768">
        <v>2019</v>
      </c>
      <c r="J7768" t="s">
        <v>874</v>
      </c>
      <c r="K7768">
        <v>2517674.1138435546</v>
      </c>
      <c r="L7768">
        <v>1.1752193578699912</v>
      </c>
      <c r="M7768" t="s">
        <v>33</v>
      </c>
    </row>
    <row r="7769" spans="1:13" x14ac:dyDescent="0.3">
      <c r="A7769">
        <v>99</v>
      </c>
      <c r="B7769" t="s">
        <v>867</v>
      </c>
      <c r="C7769" s="1">
        <v>43466</v>
      </c>
      <c r="D7769" t="s">
        <v>102</v>
      </c>
      <c r="E7769" t="str">
        <f t="shared" si="121"/>
        <v>2019/01</v>
      </c>
      <c r="F7769">
        <v>2107181.77118228</v>
      </c>
      <c r="G7769">
        <v>0.11638658366093266</v>
      </c>
      <c r="H7769" t="s">
        <v>128</v>
      </c>
      <c r="I7769">
        <v>2019</v>
      </c>
      <c r="J7769" t="s">
        <v>874</v>
      </c>
      <c r="K7769">
        <v>2517674.1138435546</v>
      </c>
      <c r="L7769">
        <v>1.1948063277099057</v>
      </c>
      <c r="M7769" t="s">
        <v>33</v>
      </c>
    </row>
    <row r="7770" spans="1:13" x14ac:dyDescent="0.3">
      <c r="A7770">
        <v>99</v>
      </c>
      <c r="B7770" t="s">
        <v>867</v>
      </c>
      <c r="C7770" s="1">
        <v>43435</v>
      </c>
      <c r="D7770" t="s">
        <v>103</v>
      </c>
      <c r="E7770" t="str">
        <f t="shared" si="121"/>
        <v>2018/12</v>
      </c>
      <c r="F7770">
        <v>1875667.9154779799</v>
      </c>
      <c r="G7770">
        <v>-7.836909695906609E-2</v>
      </c>
      <c r="H7770" t="s">
        <v>128</v>
      </c>
      <c r="I7770">
        <v>2018</v>
      </c>
      <c r="J7770" t="s">
        <v>875</v>
      </c>
      <c r="K7770">
        <v>2130151.5863161022</v>
      </c>
      <c r="L7770">
        <v>1.1356762936221958</v>
      </c>
      <c r="M7770" t="s">
        <v>33</v>
      </c>
    </row>
    <row r="7771" spans="1:13" x14ac:dyDescent="0.3">
      <c r="A7771">
        <v>99</v>
      </c>
      <c r="B7771" t="s">
        <v>867</v>
      </c>
      <c r="C7771" s="1">
        <v>43405</v>
      </c>
      <c r="D7771" t="s">
        <v>105</v>
      </c>
      <c r="E7771" t="str">
        <f t="shared" si="121"/>
        <v>2018/11</v>
      </c>
      <c r="F7771">
        <v>2028575.68651882</v>
      </c>
      <c r="G7771">
        <v>1.5190171097251582E-2</v>
      </c>
      <c r="H7771" t="s">
        <v>128</v>
      </c>
      <c r="I7771">
        <v>2018</v>
      </c>
      <c r="J7771" t="s">
        <v>875</v>
      </c>
      <c r="K7771">
        <v>2130151.5863161022</v>
      </c>
      <c r="L7771">
        <v>1.0500725215590025</v>
      </c>
      <c r="M7771" t="s">
        <v>33</v>
      </c>
    </row>
    <row r="7772" spans="1:13" x14ac:dyDescent="0.3">
      <c r="A7772">
        <v>99</v>
      </c>
      <c r="B7772" t="s">
        <v>867</v>
      </c>
      <c r="C7772" s="1">
        <v>43374</v>
      </c>
      <c r="D7772" t="s">
        <v>106</v>
      </c>
      <c r="E7772" t="str">
        <f t="shared" si="121"/>
        <v>2018/10</v>
      </c>
      <c r="F7772">
        <v>1997994.1323106601</v>
      </c>
      <c r="G7772">
        <v>-0.12306012583534867</v>
      </c>
      <c r="H7772" t="s">
        <v>128</v>
      </c>
      <c r="I7772">
        <v>2018</v>
      </c>
      <c r="J7772" t="s">
        <v>875</v>
      </c>
      <c r="K7772">
        <v>2130151.5863161022</v>
      </c>
      <c r="L7772">
        <v>1.066145066128199</v>
      </c>
      <c r="M7772" t="s">
        <v>33</v>
      </c>
    </row>
    <row r="7773" spans="1:13" x14ac:dyDescent="0.3">
      <c r="A7773">
        <v>99</v>
      </c>
      <c r="B7773" t="s">
        <v>867</v>
      </c>
      <c r="C7773" s="1">
        <v>43344</v>
      </c>
      <c r="D7773" t="s">
        <v>107</v>
      </c>
      <c r="E7773" t="str">
        <f t="shared" si="121"/>
        <v>2018/09</v>
      </c>
      <c r="F7773">
        <v>2259636.29581015</v>
      </c>
      <c r="G7773">
        <v>-3.5454213316194833E-2</v>
      </c>
      <c r="H7773" t="s">
        <v>128</v>
      </c>
      <c r="I7773">
        <v>2018</v>
      </c>
      <c r="J7773" t="s">
        <v>875</v>
      </c>
      <c r="K7773">
        <v>2130151.5863161022</v>
      </c>
      <c r="L7773">
        <v>0.94269665886756193</v>
      </c>
      <c r="M7773" t="s">
        <v>33</v>
      </c>
    </row>
    <row r="7774" spans="1:13" x14ac:dyDescent="0.3">
      <c r="A7774">
        <v>99</v>
      </c>
      <c r="B7774" t="s">
        <v>867</v>
      </c>
      <c r="C7774" s="1">
        <v>43313</v>
      </c>
      <c r="D7774" t="s">
        <v>108</v>
      </c>
      <c r="E7774" t="str">
        <f t="shared" si="121"/>
        <v>2018/08</v>
      </c>
      <c r="F7774">
        <v>2341187.03952074</v>
      </c>
      <c r="G7774">
        <v>8.1616302365024138E-2</v>
      </c>
      <c r="H7774" t="s">
        <v>128</v>
      </c>
      <c r="I7774">
        <v>2018</v>
      </c>
      <c r="J7774" t="s">
        <v>875</v>
      </c>
      <c r="K7774">
        <v>2130151.5863161022</v>
      </c>
      <c r="L7774">
        <v>0.9098596354574735</v>
      </c>
      <c r="M7774" t="s">
        <v>33</v>
      </c>
    </row>
    <row r="7775" spans="1:13" x14ac:dyDescent="0.3">
      <c r="A7775">
        <v>99</v>
      </c>
      <c r="B7775" t="s">
        <v>867</v>
      </c>
      <c r="C7775" s="1">
        <v>43282</v>
      </c>
      <c r="D7775" t="s">
        <v>109</v>
      </c>
      <c r="E7775" t="str">
        <f t="shared" si="121"/>
        <v>2018/07</v>
      </c>
      <c r="F7775">
        <v>2157697.7142717401</v>
      </c>
      <c r="G7775">
        <v>1.1084783997028284E-2</v>
      </c>
      <c r="H7775" t="s">
        <v>128</v>
      </c>
      <c r="I7775">
        <v>2018</v>
      </c>
      <c r="J7775" t="s">
        <v>875</v>
      </c>
      <c r="K7775">
        <v>2130151.5863161022</v>
      </c>
      <c r="L7775">
        <v>0.98723355557479697</v>
      </c>
      <c r="M7775" t="s">
        <v>33</v>
      </c>
    </row>
    <row r="7776" spans="1:13" x14ac:dyDescent="0.3">
      <c r="A7776">
        <v>99</v>
      </c>
      <c r="B7776" t="s">
        <v>867</v>
      </c>
      <c r="C7776" s="1">
        <v>43252</v>
      </c>
      <c r="D7776" t="s">
        <v>110</v>
      </c>
      <c r="E7776" t="str">
        <f t="shared" si="121"/>
        <v>2018/06</v>
      </c>
      <c r="F7776">
        <v>2133912.1735173599</v>
      </c>
      <c r="G7776">
        <v>2.241984913380974E-4</v>
      </c>
      <c r="H7776" t="s">
        <v>128</v>
      </c>
      <c r="I7776">
        <v>2018</v>
      </c>
      <c r="J7776" t="s">
        <v>875</v>
      </c>
      <c r="K7776">
        <v>2130151.5863161022</v>
      </c>
      <c r="L7776">
        <v>0.99823770291583314</v>
      </c>
      <c r="M7776" t="s">
        <v>33</v>
      </c>
    </row>
    <row r="7777" spans="1:13" x14ac:dyDescent="0.3">
      <c r="A7777">
        <v>99</v>
      </c>
      <c r="B7777" t="s">
        <v>867</v>
      </c>
      <c r="C7777" s="1">
        <v>43221</v>
      </c>
      <c r="D7777" t="s">
        <v>111</v>
      </c>
      <c r="E7777" t="str">
        <f t="shared" si="121"/>
        <v>2018/05</v>
      </c>
      <c r="F7777">
        <v>2133433.8072539102</v>
      </c>
      <c r="G7777">
        <v>8.9910801896149736E-2</v>
      </c>
      <c r="H7777" t="s">
        <v>128</v>
      </c>
      <c r="I7777">
        <v>2018</v>
      </c>
      <c r="J7777" t="s">
        <v>875</v>
      </c>
      <c r="K7777">
        <v>2130151.5863161022</v>
      </c>
      <c r="L7777">
        <v>0.99846153139288962</v>
      </c>
      <c r="M7777" t="s">
        <v>33</v>
      </c>
    </row>
    <row r="7778" spans="1:13" x14ac:dyDescent="0.3">
      <c r="A7778">
        <v>99</v>
      </c>
      <c r="B7778" t="s">
        <v>867</v>
      </c>
      <c r="C7778" s="1">
        <v>43191</v>
      </c>
      <c r="D7778" t="s">
        <v>112</v>
      </c>
      <c r="E7778" t="str">
        <f t="shared" si="121"/>
        <v>2018/04</v>
      </c>
      <c r="F7778">
        <v>1949985.6154236</v>
      </c>
      <c r="G7778">
        <v>5.3680096779667341E-2</v>
      </c>
      <c r="H7778" t="s">
        <v>128</v>
      </c>
      <c r="I7778">
        <v>2018</v>
      </c>
      <c r="J7778" t="s">
        <v>875</v>
      </c>
      <c r="K7778">
        <v>2130151.5863161022</v>
      </c>
      <c r="L7778">
        <v>1.0923934871454755</v>
      </c>
      <c r="M7778" t="s">
        <v>33</v>
      </c>
    </row>
    <row r="7779" spans="1:13" x14ac:dyDescent="0.3">
      <c r="A7779">
        <v>99</v>
      </c>
      <c r="B7779" t="s">
        <v>867</v>
      </c>
      <c r="C7779" s="1">
        <v>43160</v>
      </c>
      <c r="D7779" t="s">
        <v>113</v>
      </c>
      <c r="E7779" t="str">
        <f t="shared" si="121"/>
        <v>2018/03</v>
      </c>
      <c r="F7779">
        <v>1848070.08828775</v>
      </c>
      <c r="G7779">
        <v>-7.4370531502563592E-2</v>
      </c>
      <c r="H7779" t="s">
        <v>128</v>
      </c>
      <c r="I7779">
        <v>2018</v>
      </c>
      <c r="J7779" t="s">
        <v>875</v>
      </c>
      <c r="K7779">
        <v>2130151.5863161022</v>
      </c>
      <c r="L7779">
        <v>1.1526357143141159</v>
      </c>
      <c r="M7779" t="s">
        <v>33</v>
      </c>
    </row>
    <row r="7780" spans="1:13" x14ac:dyDescent="0.3">
      <c r="A7780">
        <v>99</v>
      </c>
      <c r="B7780" t="s">
        <v>867</v>
      </c>
      <c r="C7780" s="1">
        <v>43132</v>
      </c>
      <c r="D7780" t="s">
        <v>114</v>
      </c>
      <c r="E7780" t="str">
        <f t="shared" si="121"/>
        <v>2018/02</v>
      </c>
      <c r="F7780">
        <v>1990751.94777082</v>
      </c>
      <c r="G7780">
        <v>1.0291655171482153E-2</v>
      </c>
      <c r="H7780" t="s">
        <v>128</v>
      </c>
      <c r="I7780">
        <v>2018</v>
      </c>
      <c r="J7780" t="s">
        <v>875</v>
      </c>
      <c r="K7780">
        <v>2130151.5863161022</v>
      </c>
      <c r="L7780">
        <v>1.0700236102751914</v>
      </c>
      <c r="M7780" t="s">
        <v>33</v>
      </c>
    </row>
    <row r="7781" spans="1:13" x14ac:dyDescent="0.3">
      <c r="A7781">
        <v>99</v>
      </c>
      <c r="B7781" t="s">
        <v>867</v>
      </c>
      <c r="C7781" s="1">
        <v>43101</v>
      </c>
      <c r="D7781" t="s">
        <v>115</v>
      </c>
      <c r="E7781" t="str">
        <f t="shared" si="121"/>
        <v>2018/01</v>
      </c>
      <c r="F7781">
        <v>1970368.88284129</v>
      </c>
      <c r="G7781">
        <v>-4.1482370480382037E-2</v>
      </c>
      <c r="H7781" t="s">
        <v>128</v>
      </c>
      <c r="I7781">
        <v>2018</v>
      </c>
      <c r="J7781" t="s">
        <v>875</v>
      </c>
      <c r="K7781">
        <v>2130151.5863161022</v>
      </c>
      <c r="L7781">
        <v>1.0810927866686588</v>
      </c>
      <c r="M7781" t="s">
        <v>33</v>
      </c>
    </row>
    <row r="7782" spans="1:13" x14ac:dyDescent="0.3">
      <c r="A7782">
        <v>99</v>
      </c>
      <c r="B7782" t="s">
        <v>867</v>
      </c>
      <c r="C7782" s="1">
        <v>43070</v>
      </c>
      <c r="D7782" t="s">
        <v>116</v>
      </c>
      <c r="E7782" t="str">
        <f t="shared" si="121"/>
        <v>2017/12</v>
      </c>
      <c r="F7782">
        <v>2053823.43418134</v>
      </c>
      <c r="G7782">
        <v>-8.318259908663566E-3</v>
      </c>
      <c r="H7782" t="s">
        <v>128</v>
      </c>
      <c r="I7782">
        <v>2017</v>
      </c>
      <c r="J7782" t="s">
        <v>876</v>
      </c>
      <c r="K7782">
        <v>1620278.426724599</v>
      </c>
      <c r="L7782">
        <v>0.78890833542876904</v>
      </c>
      <c r="M7782" t="s">
        <v>33</v>
      </c>
    </row>
    <row r="7783" spans="1:13" x14ac:dyDescent="0.3">
      <c r="A7783">
        <v>99</v>
      </c>
      <c r="B7783" t="s">
        <v>867</v>
      </c>
      <c r="C7783" s="1">
        <v>43040</v>
      </c>
      <c r="D7783" t="s">
        <v>118</v>
      </c>
      <c r="E7783" t="str">
        <f t="shared" si="121"/>
        <v>2017/11</v>
      </c>
      <c r="F7783">
        <v>2070978.92430571</v>
      </c>
      <c r="G7783">
        <v>6.1904320124084207E-3</v>
      </c>
      <c r="H7783" t="s">
        <v>128</v>
      </c>
      <c r="I7783">
        <v>2017</v>
      </c>
      <c r="J7783" t="s">
        <v>876</v>
      </c>
      <c r="K7783">
        <v>1620278.426724599</v>
      </c>
      <c r="L7783">
        <v>0.78237320897304297</v>
      </c>
      <c r="M7783" t="s">
        <v>33</v>
      </c>
    </row>
    <row r="7784" spans="1:13" x14ac:dyDescent="0.3">
      <c r="A7784">
        <v>99</v>
      </c>
      <c r="B7784" t="s">
        <v>867</v>
      </c>
      <c r="C7784" s="1">
        <v>43009</v>
      </c>
      <c r="D7784" t="s">
        <v>119</v>
      </c>
      <c r="E7784" t="str">
        <f t="shared" si="121"/>
        <v>2017/10</v>
      </c>
      <c r="F7784">
        <v>2058198.2697765401</v>
      </c>
      <c r="G7784">
        <v>8.9363108531629404E-2</v>
      </c>
      <c r="H7784" t="s">
        <v>128</v>
      </c>
      <c r="I7784">
        <v>2017</v>
      </c>
      <c r="J7784" t="s">
        <v>876</v>
      </c>
      <c r="K7784">
        <v>1620278.426724599</v>
      </c>
      <c r="L7784">
        <v>0.78723145895002311</v>
      </c>
      <c r="M7784" t="s">
        <v>33</v>
      </c>
    </row>
    <row r="7785" spans="1:13" x14ac:dyDescent="0.3">
      <c r="A7785">
        <v>99</v>
      </c>
      <c r="B7785" t="s">
        <v>867</v>
      </c>
      <c r="C7785" s="1">
        <v>42979</v>
      </c>
      <c r="D7785" t="s">
        <v>120</v>
      </c>
      <c r="E7785" t="str">
        <f t="shared" si="121"/>
        <v>2017/09</v>
      </c>
      <c r="F7785">
        <v>1882249.9915128001</v>
      </c>
      <c r="G7785">
        <v>-7.5973926332254926E-3</v>
      </c>
      <c r="H7785" t="s">
        <v>128</v>
      </c>
      <c r="I7785">
        <v>2017</v>
      </c>
      <c r="J7785" t="s">
        <v>876</v>
      </c>
      <c r="K7785">
        <v>1620278.426724599</v>
      </c>
      <c r="L7785">
        <v>0.86081999417216115</v>
      </c>
      <c r="M7785" t="s">
        <v>33</v>
      </c>
    </row>
    <row r="7786" spans="1:13" x14ac:dyDescent="0.3">
      <c r="A7786">
        <v>99</v>
      </c>
      <c r="B7786" t="s">
        <v>867</v>
      </c>
      <c r="C7786" s="1">
        <v>42948</v>
      </c>
      <c r="D7786" t="s">
        <v>121</v>
      </c>
      <c r="E7786" t="str">
        <f t="shared" si="121"/>
        <v>2017/08</v>
      </c>
      <c r="F7786">
        <v>1896604.6436501499</v>
      </c>
      <c r="G7786">
        <v>2.6162041008386896E-2</v>
      </c>
      <c r="H7786" t="s">
        <v>128</v>
      </c>
      <c r="I7786">
        <v>2017</v>
      </c>
      <c r="J7786" t="s">
        <v>876</v>
      </c>
      <c r="K7786">
        <v>1620278.426724599</v>
      </c>
      <c r="L7786">
        <v>0.85430478732049209</v>
      </c>
      <c r="M7786" t="s">
        <v>33</v>
      </c>
    </row>
    <row r="7787" spans="1:13" x14ac:dyDescent="0.3">
      <c r="A7787">
        <v>99</v>
      </c>
      <c r="B7787" t="s">
        <v>867</v>
      </c>
      <c r="C7787" s="1">
        <v>42917</v>
      </c>
      <c r="D7787" t="s">
        <v>122</v>
      </c>
      <c r="E7787" t="str">
        <f t="shared" si="121"/>
        <v>2017/07</v>
      </c>
      <c r="F7787">
        <v>1847629.0394923801</v>
      </c>
      <c r="G7787">
        <v>6.1049575992648958E-2</v>
      </c>
      <c r="H7787" t="s">
        <v>128</v>
      </c>
      <c r="I7787">
        <v>2017</v>
      </c>
      <c r="J7787" t="s">
        <v>876</v>
      </c>
      <c r="K7787">
        <v>1620278.426724599</v>
      </c>
      <c r="L7787">
        <v>0.87695007606600306</v>
      </c>
      <c r="M7787" t="s">
        <v>33</v>
      </c>
    </row>
    <row r="7788" spans="1:13" x14ac:dyDescent="0.3">
      <c r="A7788">
        <v>99</v>
      </c>
      <c r="B7788" t="s">
        <v>867</v>
      </c>
      <c r="C7788" s="1">
        <v>42887</v>
      </c>
      <c r="D7788" t="s">
        <v>123</v>
      </c>
      <c r="E7788" t="str">
        <f t="shared" si="121"/>
        <v>2017/06</v>
      </c>
      <c r="F7788">
        <v>1738206.16340738</v>
      </c>
      <c r="G7788">
        <v>-4.5393648330788232E-2</v>
      </c>
      <c r="H7788" t="s">
        <v>128</v>
      </c>
      <c r="I7788">
        <v>2017</v>
      </c>
      <c r="J7788" t="s">
        <v>876</v>
      </c>
      <c r="K7788">
        <v>1620278.426724599</v>
      </c>
      <c r="L7788">
        <v>0.9321554950354054</v>
      </c>
      <c r="M7788" t="s">
        <v>33</v>
      </c>
    </row>
    <row r="7789" spans="1:13" x14ac:dyDescent="0.3">
      <c r="A7789">
        <v>99</v>
      </c>
      <c r="B7789" t="s">
        <v>867</v>
      </c>
      <c r="C7789" s="1">
        <v>42856</v>
      </c>
      <c r="D7789" t="s">
        <v>124</v>
      </c>
      <c r="E7789" t="str">
        <f t="shared" si="121"/>
        <v>2017/05</v>
      </c>
      <c r="F7789">
        <v>1818927.9502294499</v>
      </c>
      <c r="G7789">
        <v>7.0432644250179532E-2</v>
      </c>
      <c r="H7789" t="s">
        <v>128</v>
      </c>
      <c r="I7789">
        <v>2017</v>
      </c>
      <c r="J7789" t="s">
        <v>876</v>
      </c>
      <c r="K7789">
        <v>1620278.426724599</v>
      </c>
      <c r="L7789">
        <v>0.89078757985999824</v>
      </c>
      <c r="M7789" t="s">
        <v>33</v>
      </c>
    </row>
    <row r="7790" spans="1:13" x14ac:dyDescent="0.3">
      <c r="A7790">
        <v>99</v>
      </c>
      <c r="B7790" t="s">
        <v>867</v>
      </c>
      <c r="C7790" s="1">
        <v>42826</v>
      </c>
      <c r="D7790" t="s">
        <v>125</v>
      </c>
      <c r="E7790" t="str">
        <f t="shared" si="121"/>
        <v>2017/04</v>
      </c>
      <c r="F7790">
        <v>1695223.5922284401</v>
      </c>
      <c r="G7790">
        <v>1.5966326651311074E-2</v>
      </c>
      <c r="H7790" t="s">
        <v>128</v>
      </c>
      <c r="I7790">
        <v>2017</v>
      </c>
      <c r="J7790" t="s">
        <v>876</v>
      </c>
      <c r="K7790">
        <v>1620278.426724599</v>
      </c>
      <c r="L7790">
        <v>0.95579039493821416</v>
      </c>
      <c r="M7790" t="s">
        <v>33</v>
      </c>
    </row>
    <row r="7791" spans="1:13" x14ac:dyDescent="0.3">
      <c r="A7791">
        <v>99</v>
      </c>
      <c r="B7791" t="s">
        <v>867</v>
      </c>
      <c r="C7791" s="1">
        <v>42795</v>
      </c>
      <c r="D7791" t="s">
        <v>126</v>
      </c>
      <c r="E7791" t="str">
        <f t="shared" si="121"/>
        <v>2017/03</v>
      </c>
      <c r="F7791">
        <v>1668372.0294414901</v>
      </c>
      <c r="G7791">
        <v>-4.2826705377737645E-3</v>
      </c>
      <c r="H7791" t="s">
        <v>128</v>
      </c>
      <c r="I7791">
        <v>2017</v>
      </c>
      <c r="J7791" t="s">
        <v>876</v>
      </c>
      <c r="K7791">
        <v>1620278.426724599</v>
      </c>
      <c r="L7791">
        <v>0.97117333432340558</v>
      </c>
      <c r="M7791" t="s">
        <v>33</v>
      </c>
    </row>
    <row r="7792" spans="1:13" x14ac:dyDescent="0.3">
      <c r="A7792">
        <v>99</v>
      </c>
      <c r="B7792" t="s">
        <v>867</v>
      </c>
      <c r="C7792" s="1">
        <v>42767</v>
      </c>
      <c r="D7792" t="s">
        <v>127</v>
      </c>
      <c r="E7792" t="str">
        <f t="shared" si="121"/>
        <v>2017/02</v>
      </c>
      <c r="F7792">
        <v>1675532.4390714599</v>
      </c>
      <c r="G7792">
        <v>6.9102380498736168E-2</v>
      </c>
      <c r="H7792" t="s">
        <v>128</v>
      </c>
      <c r="I7792">
        <v>2017</v>
      </c>
      <c r="J7792" t="s">
        <v>876</v>
      </c>
      <c r="K7792">
        <v>1620278.426724599</v>
      </c>
      <c r="L7792">
        <v>0.96702301247149747</v>
      </c>
      <c r="M7792" t="s">
        <v>33</v>
      </c>
    </row>
    <row r="7793" spans="1:13" x14ac:dyDescent="0.3">
      <c r="A7793">
        <v>99</v>
      </c>
      <c r="B7793" t="s">
        <v>867</v>
      </c>
      <c r="C7793" s="1">
        <v>42736</v>
      </c>
      <c r="D7793" t="s">
        <v>129</v>
      </c>
      <c r="E7793" t="str">
        <f t="shared" si="121"/>
        <v>2017/01</v>
      </c>
      <c r="F7793">
        <v>1563659.03233508</v>
      </c>
      <c r="G7793">
        <v>0.12632177773791634</v>
      </c>
      <c r="H7793" t="s">
        <v>128</v>
      </c>
      <c r="I7793">
        <v>2017</v>
      </c>
      <c r="J7793" t="s">
        <v>876</v>
      </c>
      <c r="K7793">
        <v>1620278.426724599</v>
      </c>
      <c r="L7793">
        <v>1.0362095528620243</v>
      </c>
      <c r="M7793" t="s">
        <v>33</v>
      </c>
    </row>
    <row r="7794" spans="1:13" x14ac:dyDescent="0.3">
      <c r="A7794">
        <v>99</v>
      </c>
      <c r="B7794" t="s">
        <v>867</v>
      </c>
      <c r="C7794" s="1">
        <v>42705</v>
      </c>
      <c r="D7794" t="s">
        <v>130</v>
      </c>
      <c r="E7794" t="str">
        <f t="shared" si="121"/>
        <v>2016/12</v>
      </c>
      <c r="F7794">
        <v>1378101.5044762699</v>
      </c>
      <c r="G7794">
        <v>2.3305454144144002E-2</v>
      </c>
      <c r="H7794" t="s">
        <v>128</v>
      </c>
      <c r="I7794">
        <v>2016</v>
      </c>
      <c r="J7794" t="s">
        <v>877</v>
      </c>
      <c r="K7794">
        <v>1171980.0704380951</v>
      </c>
      <c r="L7794">
        <v>0.85043087655832095</v>
      </c>
      <c r="M7794" t="s">
        <v>33</v>
      </c>
    </row>
    <row r="7795" spans="1:13" x14ac:dyDescent="0.3">
      <c r="A7795">
        <v>99</v>
      </c>
      <c r="B7795" t="s">
        <v>867</v>
      </c>
      <c r="C7795" s="1">
        <v>42675</v>
      </c>
      <c r="D7795" t="s">
        <v>132</v>
      </c>
      <c r="E7795" t="str">
        <f t="shared" si="121"/>
        <v>2016/11</v>
      </c>
      <c r="F7795">
        <v>1346355.5864474101</v>
      </c>
      <c r="G7795">
        <v>3.9462657972839162E-2</v>
      </c>
      <c r="H7795" t="s">
        <v>128</v>
      </c>
      <c r="I7795">
        <v>2016</v>
      </c>
      <c r="J7795" t="s">
        <v>877</v>
      </c>
      <c r="K7795">
        <v>1171980.0704380951</v>
      </c>
      <c r="L7795">
        <v>0.87048331231020881</v>
      </c>
      <c r="M7795" t="s">
        <v>33</v>
      </c>
    </row>
    <row r="7796" spans="1:13" x14ac:dyDescent="0.3">
      <c r="A7796">
        <v>99</v>
      </c>
      <c r="B7796" t="s">
        <v>867</v>
      </c>
      <c r="C7796" s="1">
        <v>42644</v>
      </c>
      <c r="D7796" t="s">
        <v>133</v>
      </c>
      <c r="E7796" t="str">
        <f t="shared" si="121"/>
        <v>2016/10</v>
      </c>
      <c r="F7796">
        <v>1294259.5020103999</v>
      </c>
      <c r="G7796">
        <v>-1.9309163757511225E-2</v>
      </c>
      <c r="H7796" t="s">
        <v>128</v>
      </c>
      <c r="I7796">
        <v>2016</v>
      </c>
      <c r="J7796" t="s">
        <v>877</v>
      </c>
      <c r="K7796">
        <v>1171980.0704380951</v>
      </c>
      <c r="L7796">
        <v>0.90552170458678061</v>
      </c>
      <c r="M7796" t="s">
        <v>33</v>
      </c>
    </row>
    <row r="7797" spans="1:13" x14ac:dyDescent="0.3">
      <c r="A7797">
        <v>99</v>
      </c>
      <c r="B7797" t="s">
        <v>867</v>
      </c>
      <c r="C7797" s="1">
        <v>42614</v>
      </c>
      <c r="D7797" t="s">
        <v>134</v>
      </c>
      <c r="E7797" t="str">
        <f t="shared" si="121"/>
        <v>2016/09</v>
      </c>
      <c r="F7797">
        <v>1319493.40948463</v>
      </c>
      <c r="G7797">
        <v>0.10255403852904214</v>
      </c>
      <c r="H7797" t="s">
        <v>128</v>
      </c>
      <c r="I7797">
        <v>2016</v>
      </c>
      <c r="J7797" t="s">
        <v>877</v>
      </c>
      <c r="K7797">
        <v>1171980.0704380951</v>
      </c>
      <c r="L7797">
        <v>0.88820456548990956</v>
      </c>
      <c r="M7797" t="s">
        <v>33</v>
      </c>
    </row>
    <row r="7798" spans="1:13" x14ac:dyDescent="0.3">
      <c r="A7798">
        <v>99</v>
      </c>
      <c r="B7798" t="s">
        <v>867</v>
      </c>
      <c r="C7798" s="1">
        <v>42583</v>
      </c>
      <c r="D7798" t="s">
        <v>135</v>
      </c>
      <c r="E7798" t="str">
        <f t="shared" si="121"/>
        <v>2016/08</v>
      </c>
      <c r="F7798">
        <v>1190881.56491697</v>
      </c>
      <c r="G7798">
        <v>-2.0484143393619618E-3</v>
      </c>
      <c r="H7798" t="s">
        <v>128</v>
      </c>
      <c r="I7798">
        <v>2016</v>
      </c>
      <c r="J7798" t="s">
        <v>877</v>
      </c>
      <c r="K7798">
        <v>1171980.0704380951</v>
      </c>
      <c r="L7798">
        <v>0.98412814923355318</v>
      </c>
      <c r="M7798" t="s">
        <v>33</v>
      </c>
    </row>
    <row r="7799" spans="1:13" x14ac:dyDescent="0.3">
      <c r="A7799">
        <v>99</v>
      </c>
      <c r="B7799" t="s">
        <v>867</v>
      </c>
      <c r="C7799" s="1">
        <v>42552</v>
      </c>
      <c r="D7799" t="s">
        <v>136</v>
      </c>
      <c r="E7799" t="str">
        <f t="shared" si="121"/>
        <v>2016/07</v>
      </c>
      <c r="F7799">
        <v>1193323.4839681699</v>
      </c>
      <c r="G7799">
        <v>0.15939402547859746</v>
      </c>
      <c r="H7799" t="s">
        <v>128</v>
      </c>
      <c r="I7799">
        <v>2016</v>
      </c>
      <c r="J7799" t="s">
        <v>877</v>
      </c>
      <c r="K7799">
        <v>1171980.0704380951</v>
      </c>
      <c r="L7799">
        <v>0.98211431031332652</v>
      </c>
      <c r="M7799" t="s">
        <v>33</v>
      </c>
    </row>
    <row r="7800" spans="1:13" x14ac:dyDescent="0.3">
      <c r="A7800">
        <v>99</v>
      </c>
      <c r="B7800" t="s">
        <v>867</v>
      </c>
      <c r="C7800" s="1">
        <v>42522</v>
      </c>
      <c r="D7800" t="s">
        <v>137</v>
      </c>
      <c r="E7800" t="str">
        <f t="shared" si="121"/>
        <v>2016/06</v>
      </c>
      <c r="F7800">
        <v>1017499.58713854</v>
      </c>
      <c r="G7800">
        <v>5.0030924782669489E-2</v>
      </c>
      <c r="H7800" t="s">
        <v>128</v>
      </c>
      <c r="I7800">
        <v>2016</v>
      </c>
      <c r="J7800" t="s">
        <v>877</v>
      </c>
      <c r="K7800">
        <v>1171980.0704380951</v>
      </c>
      <c r="L7800">
        <v>1.1518236324144291</v>
      </c>
      <c r="M7800" t="s">
        <v>33</v>
      </c>
    </row>
    <row r="7801" spans="1:13" x14ac:dyDescent="0.3">
      <c r="A7801">
        <v>99</v>
      </c>
      <c r="B7801" t="s">
        <v>867</v>
      </c>
      <c r="C7801" s="1">
        <v>42491</v>
      </c>
      <c r="D7801" t="s">
        <v>138</v>
      </c>
      <c r="E7801" t="str">
        <f t="shared" si="121"/>
        <v>2016/05</v>
      </c>
      <c r="F7801">
        <v>967845.61582537997</v>
      </c>
      <c r="G7801">
        <v>4.9126673709535613E-2</v>
      </c>
      <c r="H7801" t="s">
        <v>128</v>
      </c>
      <c r="I7801">
        <v>2016</v>
      </c>
      <c r="J7801" t="s">
        <v>877</v>
      </c>
      <c r="K7801">
        <v>1171980.0704380951</v>
      </c>
      <c r="L7801">
        <v>1.2109163396257461</v>
      </c>
      <c r="M7801" t="s">
        <v>33</v>
      </c>
    </row>
    <row r="7802" spans="1:13" x14ac:dyDescent="0.3">
      <c r="A7802">
        <v>99</v>
      </c>
      <c r="B7802" t="s">
        <v>867</v>
      </c>
      <c r="C7802" s="1">
        <v>42461</v>
      </c>
      <c r="D7802" t="s">
        <v>139</v>
      </c>
      <c r="E7802" t="str">
        <f t="shared" si="121"/>
        <v>2016/04</v>
      </c>
      <c r="F7802">
        <v>921447.60127136798</v>
      </c>
      <c r="G7802">
        <v>-1.924825327865454E-2</v>
      </c>
      <c r="H7802" t="s">
        <v>128</v>
      </c>
      <c r="I7802">
        <v>2016</v>
      </c>
      <c r="J7802" t="s">
        <v>877</v>
      </c>
      <c r="K7802">
        <v>1171980.0704380951</v>
      </c>
      <c r="L7802">
        <v>1.2718900877500303</v>
      </c>
      <c r="M7802" t="s">
        <v>33</v>
      </c>
    </row>
    <row r="7803" spans="1:13" x14ac:dyDescent="0.3">
      <c r="A7803">
        <v>99</v>
      </c>
      <c r="B7803" t="s">
        <v>867</v>
      </c>
      <c r="C7803" s="1">
        <v>42430</v>
      </c>
      <c r="D7803" t="s">
        <v>140</v>
      </c>
      <c r="E7803" t="str">
        <f t="shared" si="121"/>
        <v>2016/03</v>
      </c>
      <c r="F7803">
        <v>939355.65455567103</v>
      </c>
      <c r="G7803">
        <v>3.258770052788295E-2</v>
      </c>
      <c r="H7803" t="s">
        <v>128</v>
      </c>
      <c r="I7803">
        <v>2016</v>
      </c>
      <c r="J7803" t="s">
        <v>877</v>
      </c>
      <c r="K7803">
        <v>1171980.0704380951</v>
      </c>
      <c r="L7803">
        <v>1.2476425353424405</v>
      </c>
      <c r="M7803" t="s">
        <v>33</v>
      </c>
    </row>
    <row r="7804" spans="1:13" x14ac:dyDescent="0.3">
      <c r="A7804">
        <v>99</v>
      </c>
      <c r="B7804" t="s">
        <v>867</v>
      </c>
      <c r="C7804" s="1">
        <v>42401</v>
      </c>
      <c r="D7804" t="s">
        <v>141</v>
      </c>
      <c r="E7804" t="str">
        <f t="shared" si="121"/>
        <v>2016/02</v>
      </c>
      <c r="F7804">
        <v>909237.61787006306</v>
      </c>
      <c r="G7804">
        <v>-2.5631136852895038E-2</v>
      </c>
      <c r="H7804" t="s">
        <v>128</v>
      </c>
      <c r="I7804">
        <v>2016</v>
      </c>
      <c r="J7804" t="s">
        <v>877</v>
      </c>
      <c r="K7804">
        <v>1171980.0704380951</v>
      </c>
      <c r="L7804">
        <v>1.2889700639350141</v>
      </c>
      <c r="M7804" t="s">
        <v>33</v>
      </c>
    </row>
    <row r="7805" spans="1:13" x14ac:dyDescent="0.3">
      <c r="A7805">
        <v>99</v>
      </c>
      <c r="B7805" t="s">
        <v>867</v>
      </c>
      <c r="C7805" s="1">
        <v>42370</v>
      </c>
      <c r="D7805" t="s">
        <v>142</v>
      </c>
      <c r="E7805" t="str">
        <f t="shared" si="121"/>
        <v>2016/01</v>
      </c>
      <c r="F7805">
        <v>932843.64400104398</v>
      </c>
      <c r="G7805">
        <v>-0.27620918292062951</v>
      </c>
      <c r="H7805" t="s">
        <v>128</v>
      </c>
      <c r="I7805">
        <v>2016</v>
      </c>
      <c r="J7805" t="s">
        <v>877</v>
      </c>
      <c r="K7805">
        <v>1171980.0704380951</v>
      </c>
      <c r="L7805">
        <v>1.2563520992771899</v>
      </c>
      <c r="M7805" t="s">
        <v>33</v>
      </c>
    </row>
    <row r="7806" spans="1:13" x14ac:dyDescent="0.3">
      <c r="A7806">
        <v>99</v>
      </c>
      <c r="B7806" t="s">
        <v>867</v>
      </c>
      <c r="C7806" s="1">
        <v>42339</v>
      </c>
      <c r="D7806" t="s">
        <v>143</v>
      </c>
      <c r="E7806" t="str">
        <f t="shared" si="121"/>
        <v>2015/12</v>
      </c>
      <c r="F7806">
        <v>1229603.1888041699</v>
      </c>
      <c r="G7806">
        <v>-7.9428455418620262E-3</v>
      </c>
      <c r="H7806" t="s">
        <v>128</v>
      </c>
      <c r="I7806">
        <v>2015</v>
      </c>
      <c r="J7806" t="s">
        <v>878</v>
      </c>
      <c r="K7806">
        <v>1222809.5419107608</v>
      </c>
      <c r="L7806">
        <v>0.99447492739505972</v>
      </c>
      <c r="M7806" t="s">
        <v>33</v>
      </c>
    </row>
    <row r="7807" spans="1:13" x14ac:dyDescent="0.3">
      <c r="A7807">
        <v>99</v>
      </c>
      <c r="B7807" t="s">
        <v>867</v>
      </c>
      <c r="C7807" s="1">
        <v>42309</v>
      </c>
      <c r="D7807" t="s">
        <v>145</v>
      </c>
      <c r="E7807" t="str">
        <f t="shared" si="121"/>
        <v>2015/11</v>
      </c>
      <c r="F7807">
        <v>1239408.6270001</v>
      </c>
      <c r="G7807">
        <v>5.8648746703292884E-2</v>
      </c>
      <c r="H7807" t="s">
        <v>128</v>
      </c>
      <c r="I7807">
        <v>2015</v>
      </c>
      <c r="J7807" t="s">
        <v>878</v>
      </c>
      <c r="K7807">
        <v>1222809.5419107608</v>
      </c>
      <c r="L7807">
        <v>0.98660725387274728</v>
      </c>
      <c r="M7807" t="s">
        <v>33</v>
      </c>
    </row>
    <row r="7808" spans="1:13" x14ac:dyDescent="0.3">
      <c r="A7808">
        <v>99</v>
      </c>
      <c r="B7808" t="s">
        <v>867</v>
      </c>
      <c r="C7808" s="1">
        <v>42278</v>
      </c>
      <c r="D7808" t="s">
        <v>146</v>
      </c>
      <c r="E7808" t="str">
        <f t="shared" si="121"/>
        <v>2015/10</v>
      </c>
      <c r="F7808">
        <v>1168809.3784773599</v>
      </c>
      <c r="G7808">
        <v>0.11171928361561637</v>
      </c>
      <c r="H7808" t="s">
        <v>128</v>
      </c>
      <c r="I7808">
        <v>2015</v>
      </c>
      <c r="J7808" t="s">
        <v>878</v>
      </c>
      <c r="K7808">
        <v>1222809.5419107608</v>
      </c>
      <c r="L7808">
        <v>1.04620100114507</v>
      </c>
      <c r="M7808" t="s">
        <v>33</v>
      </c>
    </row>
    <row r="7809" spans="1:13" x14ac:dyDescent="0.3">
      <c r="A7809">
        <v>99</v>
      </c>
      <c r="B7809" t="s">
        <v>867</v>
      </c>
      <c r="C7809" s="1">
        <v>42248</v>
      </c>
      <c r="D7809" t="s">
        <v>147</v>
      </c>
      <c r="E7809" t="str">
        <f t="shared" si="121"/>
        <v>2015/09</v>
      </c>
      <c r="F7809">
        <v>1045260.69356258</v>
      </c>
      <c r="G7809">
        <v>-5.7419033712130467E-2</v>
      </c>
      <c r="H7809" t="s">
        <v>128</v>
      </c>
      <c r="I7809">
        <v>2015</v>
      </c>
      <c r="J7809" t="s">
        <v>878</v>
      </c>
      <c r="K7809">
        <v>1222809.5419107608</v>
      </c>
      <c r="L7809">
        <v>1.1698608294004034</v>
      </c>
      <c r="M7809" t="s">
        <v>33</v>
      </c>
    </row>
    <row r="7810" spans="1:13" x14ac:dyDescent="0.3">
      <c r="A7810">
        <v>99</v>
      </c>
      <c r="B7810" t="s">
        <v>867</v>
      </c>
      <c r="C7810" s="1">
        <v>42217</v>
      </c>
      <c r="D7810" t="s">
        <v>148</v>
      </c>
      <c r="E7810" t="str">
        <f t="shared" si="121"/>
        <v>2015/08</v>
      </c>
      <c r="F7810">
        <v>1107035.0944649901</v>
      </c>
      <c r="G7810">
        <v>-5.5138863524168163E-2</v>
      </c>
      <c r="H7810" t="s">
        <v>128</v>
      </c>
      <c r="I7810">
        <v>2015</v>
      </c>
      <c r="J7810" t="s">
        <v>878</v>
      </c>
      <c r="K7810">
        <v>1222809.5419107608</v>
      </c>
      <c r="L7810">
        <v>1.1045806479167875</v>
      </c>
      <c r="M7810" t="s">
        <v>33</v>
      </c>
    </row>
    <row r="7811" spans="1:13" x14ac:dyDescent="0.3">
      <c r="A7811">
        <v>99</v>
      </c>
      <c r="B7811" t="s">
        <v>867</v>
      </c>
      <c r="C7811" s="1">
        <v>42186</v>
      </c>
      <c r="D7811" t="s">
        <v>149</v>
      </c>
      <c r="E7811" t="str">
        <f t="shared" ref="E7811:E7874" si="122">TEXT(C7811,"yyyy/mm")</f>
        <v>2015/07</v>
      </c>
      <c r="F7811">
        <v>1169789.9690529699</v>
      </c>
      <c r="G7811">
        <v>3.3237002565237962E-2</v>
      </c>
      <c r="H7811" t="s">
        <v>128</v>
      </c>
      <c r="I7811">
        <v>2015</v>
      </c>
      <c r="J7811" t="s">
        <v>878</v>
      </c>
      <c r="K7811">
        <v>1222809.5419107608</v>
      </c>
      <c r="L7811">
        <v>1.0453240105150792</v>
      </c>
      <c r="M7811" t="s">
        <v>33</v>
      </c>
    </row>
    <row r="7812" spans="1:13" x14ac:dyDescent="0.3">
      <c r="A7812">
        <v>99</v>
      </c>
      <c r="B7812" t="s">
        <v>867</v>
      </c>
      <c r="C7812" s="1">
        <v>42156</v>
      </c>
      <c r="D7812" t="s">
        <v>150</v>
      </c>
      <c r="E7812" t="str">
        <f t="shared" si="122"/>
        <v>2015/06</v>
      </c>
      <c r="F7812">
        <v>1131548.6899548201</v>
      </c>
      <c r="G7812">
        <v>-3.8253670740115625E-2</v>
      </c>
      <c r="H7812" t="s">
        <v>128</v>
      </c>
      <c r="I7812">
        <v>2015</v>
      </c>
      <c r="J7812" t="s">
        <v>878</v>
      </c>
      <c r="K7812">
        <v>1222809.5419107608</v>
      </c>
      <c r="L7812">
        <v>1.0806512815277833</v>
      </c>
      <c r="M7812" t="s">
        <v>33</v>
      </c>
    </row>
    <row r="7813" spans="1:13" x14ac:dyDescent="0.3">
      <c r="A7813">
        <v>99</v>
      </c>
      <c r="B7813" t="s">
        <v>867</v>
      </c>
      <c r="C7813" s="1">
        <v>42125</v>
      </c>
      <c r="D7813" t="s">
        <v>151</v>
      </c>
      <c r="E7813" t="str">
        <f t="shared" si="122"/>
        <v>2015/05</v>
      </c>
      <c r="F7813">
        <v>1175673.1618365101</v>
      </c>
      <c r="G7813">
        <v>1.2589327491467451E-2</v>
      </c>
      <c r="H7813" t="s">
        <v>128</v>
      </c>
      <c r="I7813">
        <v>2015</v>
      </c>
      <c r="J7813" t="s">
        <v>878</v>
      </c>
      <c r="K7813">
        <v>1222809.5419107608</v>
      </c>
      <c r="L7813">
        <v>1.0400930986641044</v>
      </c>
      <c r="M7813" t="s">
        <v>33</v>
      </c>
    </row>
    <row r="7814" spans="1:13" x14ac:dyDescent="0.3">
      <c r="A7814">
        <v>99</v>
      </c>
      <c r="B7814" t="s">
        <v>867</v>
      </c>
      <c r="C7814" s="1">
        <v>42095</v>
      </c>
      <c r="D7814" t="s">
        <v>152</v>
      </c>
      <c r="E7814" t="str">
        <f t="shared" si="122"/>
        <v>2015/04</v>
      </c>
      <c r="F7814">
        <v>1160965.0045426099</v>
      </c>
      <c r="G7814">
        <v>1.9616835133602115E-2</v>
      </c>
      <c r="H7814" t="s">
        <v>128</v>
      </c>
      <c r="I7814">
        <v>2015</v>
      </c>
      <c r="J7814" t="s">
        <v>878</v>
      </c>
      <c r="K7814">
        <v>1222809.5419107608</v>
      </c>
      <c r="L7814">
        <v>1.053269941062966</v>
      </c>
      <c r="M7814" t="s">
        <v>33</v>
      </c>
    </row>
    <row r="7815" spans="1:13" x14ac:dyDescent="0.3">
      <c r="A7815">
        <v>99</v>
      </c>
      <c r="B7815" t="s">
        <v>867</v>
      </c>
      <c r="C7815" s="1">
        <v>42064</v>
      </c>
      <c r="D7815" t="s">
        <v>153</v>
      </c>
      <c r="E7815" t="str">
        <f t="shared" si="122"/>
        <v>2015/03</v>
      </c>
      <c r="F7815">
        <v>1138412.47331396</v>
      </c>
      <c r="G7815">
        <v>-6.8669935641430483E-3</v>
      </c>
      <c r="H7815" t="s">
        <v>128</v>
      </c>
      <c r="I7815">
        <v>2015</v>
      </c>
      <c r="J7815" t="s">
        <v>878</v>
      </c>
      <c r="K7815">
        <v>1222809.5419107608</v>
      </c>
      <c r="L7815">
        <v>1.074135755339291</v>
      </c>
      <c r="M7815" t="s">
        <v>33</v>
      </c>
    </row>
    <row r="7816" spans="1:13" x14ac:dyDescent="0.3">
      <c r="A7816">
        <v>99</v>
      </c>
      <c r="B7816" t="s">
        <v>867</v>
      </c>
      <c r="C7816" s="1">
        <v>42036</v>
      </c>
      <c r="D7816" t="s">
        <v>154</v>
      </c>
      <c r="E7816" t="str">
        <f t="shared" si="122"/>
        <v>2015/02</v>
      </c>
      <c r="F7816">
        <v>1146256.84724872</v>
      </c>
      <c r="G7816">
        <v>1.4649085073661266E-2</v>
      </c>
      <c r="H7816" t="s">
        <v>128</v>
      </c>
      <c r="I7816">
        <v>2015</v>
      </c>
      <c r="J7816" t="s">
        <v>878</v>
      </c>
      <c r="K7816">
        <v>1222809.5419107608</v>
      </c>
      <c r="L7816">
        <v>1.0667849399074778</v>
      </c>
      <c r="M7816" t="s">
        <v>33</v>
      </c>
    </row>
    <row r="7817" spans="1:13" x14ac:dyDescent="0.3">
      <c r="A7817">
        <v>43</v>
      </c>
      <c r="B7817" t="s">
        <v>879</v>
      </c>
      <c r="C7817" s="1">
        <v>45627</v>
      </c>
      <c r="D7817" t="s">
        <v>24</v>
      </c>
      <c r="E7817" t="str">
        <f t="shared" si="122"/>
        <v>2024/12</v>
      </c>
      <c r="F7817">
        <v>21237529.493351001</v>
      </c>
      <c r="G7817">
        <v>-1.1953735757789912E-2</v>
      </c>
      <c r="H7817" t="s">
        <v>13</v>
      </c>
      <c r="I7817">
        <v>2024</v>
      </c>
      <c r="J7817" t="s">
        <v>880</v>
      </c>
      <c r="K7817">
        <v>17526796.633018628</v>
      </c>
      <c r="L7817">
        <v>0.82527474010128521</v>
      </c>
      <c r="M7817" t="s">
        <v>33</v>
      </c>
    </row>
    <row r="7818" spans="1:13" x14ac:dyDescent="0.3">
      <c r="A7818">
        <v>43</v>
      </c>
      <c r="B7818" t="s">
        <v>879</v>
      </c>
      <c r="C7818" s="1">
        <v>45597</v>
      </c>
      <c r="D7818" t="s">
        <v>26</v>
      </c>
      <c r="E7818" t="str">
        <f t="shared" si="122"/>
        <v>2024/11</v>
      </c>
      <c r="F7818">
        <v>21492920.707505301</v>
      </c>
      <c r="G7818">
        <v>-1.0755624044235919E-2</v>
      </c>
      <c r="H7818" t="s">
        <v>13</v>
      </c>
      <c r="I7818">
        <v>2024</v>
      </c>
      <c r="J7818" t="s">
        <v>880</v>
      </c>
      <c r="K7818">
        <v>17526796.633018628</v>
      </c>
      <c r="L7818">
        <v>0.81546835218622904</v>
      </c>
      <c r="M7818" t="s">
        <v>33</v>
      </c>
    </row>
    <row r="7819" spans="1:13" x14ac:dyDescent="0.3">
      <c r="A7819">
        <v>43</v>
      </c>
      <c r="B7819" t="s">
        <v>879</v>
      </c>
      <c r="C7819" s="1">
        <v>45566</v>
      </c>
      <c r="D7819" t="s">
        <v>27</v>
      </c>
      <c r="E7819" t="str">
        <f t="shared" si="122"/>
        <v>2024/10</v>
      </c>
      <c r="F7819">
        <v>21725338.1389382</v>
      </c>
      <c r="G7819">
        <v>-8.1445699591881526E-2</v>
      </c>
      <c r="H7819" t="s">
        <v>13</v>
      </c>
      <c r="I7819">
        <v>2024</v>
      </c>
      <c r="J7819" t="s">
        <v>880</v>
      </c>
      <c r="K7819">
        <v>17526796.633018628</v>
      </c>
      <c r="L7819">
        <v>0.80674448061203941</v>
      </c>
      <c r="M7819" t="s">
        <v>33</v>
      </c>
    </row>
    <row r="7820" spans="1:13" x14ac:dyDescent="0.3">
      <c r="A7820">
        <v>43</v>
      </c>
      <c r="B7820" t="s">
        <v>879</v>
      </c>
      <c r="C7820" s="1">
        <v>45536</v>
      </c>
      <c r="D7820" t="s">
        <v>28</v>
      </c>
      <c r="E7820" t="str">
        <f t="shared" si="122"/>
        <v>2024/09</v>
      </c>
      <c r="F7820">
        <v>23568826.6717613</v>
      </c>
      <c r="G7820">
        <v>5.4783121771323946E-2</v>
      </c>
      <c r="H7820" t="s">
        <v>13</v>
      </c>
      <c r="I7820">
        <v>2024</v>
      </c>
      <c r="J7820" t="s">
        <v>880</v>
      </c>
      <c r="K7820">
        <v>17526796.633018628</v>
      </c>
      <c r="L7820">
        <v>0.74364315530472047</v>
      </c>
      <c r="M7820" t="s">
        <v>33</v>
      </c>
    </row>
    <row r="7821" spans="1:13" x14ac:dyDescent="0.3">
      <c r="A7821">
        <v>43</v>
      </c>
      <c r="B7821" t="s">
        <v>879</v>
      </c>
      <c r="C7821" s="1">
        <v>45505</v>
      </c>
      <c r="D7821" t="s">
        <v>29</v>
      </c>
      <c r="E7821" t="str">
        <f t="shared" si="122"/>
        <v>2024/08</v>
      </c>
      <c r="F7821">
        <v>22312382.944896098</v>
      </c>
      <c r="G7821">
        <v>-7.2810702862780297E-2</v>
      </c>
      <c r="H7821" t="s">
        <v>13</v>
      </c>
      <c r="I7821">
        <v>2024</v>
      </c>
      <c r="J7821" t="s">
        <v>880</v>
      </c>
      <c r="K7821">
        <v>17526796.633018628</v>
      </c>
      <c r="L7821">
        <v>0.78551881600023532</v>
      </c>
      <c r="M7821" t="s">
        <v>33</v>
      </c>
    </row>
    <row r="7822" spans="1:13" x14ac:dyDescent="0.3">
      <c r="A7822">
        <v>43</v>
      </c>
      <c r="B7822" t="s">
        <v>879</v>
      </c>
      <c r="C7822" s="1">
        <v>45474</v>
      </c>
      <c r="D7822" t="s">
        <v>30</v>
      </c>
      <c r="E7822" t="str">
        <f t="shared" si="122"/>
        <v>2024/07</v>
      </c>
      <c r="F7822">
        <v>23997568.584141899</v>
      </c>
      <c r="G7822">
        <v>-3.1681753259030936E-2</v>
      </c>
      <c r="H7822" t="s">
        <v>13</v>
      </c>
      <c r="I7822">
        <v>2024</v>
      </c>
      <c r="J7822" t="s">
        <v>880</v>
      </c>
      <c r="K7822">
        <v>17526796.633018628</v>
      </c>
      <c r="L7822">
        <v>0.7303571847941589</v>
      </c>
      <c r="M7822" t="s">
        <v>33</v>
      </c>
    </row>
    <row r="7823" spans="1:13" x14ac:dyDescent="0.3">
      <c r="A7823">
        <v>43</v>
      </c>
      <c r="B7823" t="s">
        <v>879</v>
      </c>
      <c r="C7823" s="1">
        <v>45444</v>
      </c>
      <c r="D7823" t="s">
        <v>31</v>
      </c>
      <c r="E7823" t="str">
        <f t="shared" si="122"/>
        <v>2024/06</v>
      </c>
      <c r="F7823">
        <v>24770025.413525701</v>
      </c>
      <c r="G7823">
        <v>-3.9793591933251146E-2</v>
      </c>
      <c r="H7823" t="s">
        <v>13</v>
      </c>
      <c r="I7823">
        <v>2024</v>
      </c>
      <c r="J7823" t="s">
        <v>880</v>
      </c>
      <c r="K7823">
        <v>17526796.633018628</v>
      </c>
      <c r="L7823">
        <v>0.70758089022581705</v>
      </c>
      <c r="M7823" t="s">
        <v>15</v>
      </c>
    </row>
    <row r="7824" spans="1:13" x14ac:dyDescent="0.3">
      <c r="A7824">
        <v>43</v>
      </c>
      <c r="B7824" t="s">
        <v>879</v>
      </c>
      <c r="C7824" s="1">
        <v>45413</v>
      </c>
      <c r="D7824" t="s">
        <v>32</v>
      </c>
      <c r="E7824" t="str">
        <f t="shared" si="122"/>
        <v>2024/05</v>
      </c>
      <c r="F7824">
        <v>25775588.4889144</v>
      </c>
      <c r="G7824">
        <v>6.3557237360670704E-2</v>
      </c>
      <c r="H7824" t="s">
        <v>13</v>
      </c>
      <c r="I7824">
        <v>2024</v>
      </c>
      <c r="J7824" t="s">
        <v>880</v>
      </c>
      <c r="K7824">
        <v>17526796.633018628</v>
      </c>
      <c r="L7824">
        <v>0.67997658484331314</v>
      </c>
      <c r="M7824" t="s">
        <v>15</v>
      </c>
    </row>
    <row r="7825" spans="1:13" x14ac:dyDescent="0.3">
      <c r="A7825">
        <v>43</v>
      </c>
      <c r="B7825" t="s">
        <v>879</v>
      </c>
      <c r="C7825" s="1">
        <v>45383</v>
      </c>
      <c r="D7825" t="s">
        <v>34</v>
      </c>
      <c r="E7825" t="str">
        <f t="shared" si="122"/>
        <v>2024/04</v>
      </c>
      <c r="F7825">
        <v>24188338.190330599</v>
      </c>
      <c r="G7825">
        <v>-5.7912543209856227E-2</v>
      </c>
      <c r="H7825" t="s">
        <v>13</v>
      </c>
      <c r="I7825">
        <v>2024</v>
      </c>
      <c r="J7825" t="s">
        <v>880</v>
      </c>
      <c r="K7825">
        <v>17526796.633018628</v>
      </c>
      <c r="L7825">
        <v>0.72459697293405001</v>
      </c>
      <c r="M7825" t="s">
        <v>33</v>
      </c>
    </row>
    <row r="7826" spans="1:13" x14ac:dyDescent="0.3">
      <c r="A7826">
        <v>43</v>
      </c>
      <c r="B7826" t="s">
        <v>879</v>
      </c>
      <c r="C7826" s="1">
        <v>45352</v>
      </c>
      <c r="D7826" t="s">
        <v>35</v>
      </c>
      <c r="E7826" t="str">
        <f t="shared" si="122"/>
        <v>2024/03</v>
      </c>
      <c r="F7826">
        <v>25630503.042056601</v>
      </c>
      <c r="G7826">
        <v>-4.5516173154075024E-2</v>
      </c>
      <c r="H7826" t="s">
        <v>13</v>
      </c>
      <c r="I7826">
        <v>2024</v>
      </c>
      <c r="J7826" t="s">
        <v>880</v>
      </c>
      <c r="K7826">
        <v>17526796.633018628</v>
      </c>
      <c r="L7826">
        <v>0.6838256980075359</v>
      </c>
      <c r="M7826" t="s">
        <v>15</v>
      </c>
    </row>
    <row r="7827" spans="1:13" x14ac:dyDescent="0.3">
      <c r="A7827">
        <v>43</v>
      </c>
      <c r="B7827" t="s">
        <v>879</v>
      </c>
      <c r="C7827" s="1">
        <v>45323</v>
      </c>
      <c r="D7827" t="s">
        <v>36</v>
      </c>
      <c r="E7827" t="str">
        <f t="shared" si="122"/>
        <v>2024/02</v>
      </c>
      <c r="F7827">
        <v>26824062.533613302</v>
      </c>
      <c r="G7827">
        <v>-5.113902173386637E-2</v>
      </c>
      <c r="H7827" t="s">
        <v>13</v>
      </c>
      <c r="I7827">
        <v>2024</v>
      </c>
      <c r="J7827" t="s">
        <v>880</v>
      </c>
      <c r="K7827">
        <v>17526796.633018628</v>
      </c>
      <c r="L7827">
        <v>0.65339829159195228</v>
      </c>
      <c r="M7827" t="s">
        <v>15</v>
      </c>
    </row>
    <row r="7828" spans="1:13" x14ac:dyDescent="0.3">
      <c r="A7828">
        <v>43</v>
      </c>
      <c r="B7828" t="s">
        <v>879</v>
      </c>
      <c r="C7828" s="1">
        <v>45292</v>
      </c>
      <c r="D7828" t="s">
        <v>37</v>
      </c>
      <c r="E7828" t="str">
        <f t="shared" si="122"/>
        <v>2024/01</v>
      </c>
      <c r="F7828">
        <v>28231499.6142045</v>
      </c>
      <c r="G7828">
        <v>-9.7150154879830267E-2</v>
      </c>
      <c r="H7828" t="s">
        <v>13</v>
      </c>
      <c r="I7828">
        <v>2024</v>
      </c>
      <c r="J7828" t="s">
        <v>880</v>
      </c>
      <c r="K7828">
        <v>17526796.633018628</v>
      </c>
      <c r="L7828">
        <v>0.6208241458133571</v>
      </c>
      <c r="M7828" t="s">
        <v>15</v>
      </c>
    </row>
    <row r="7829" spans="1:13" x14ac:dyDescent="0.3">
      <c r="A7829">
        <v>43</v>
      </c>
      <c r="B7829" t="s">
        <v>879</v>
      </c>
      <c r="C7829" s="1">
        <v>45261</v>
      </c>
      <c r="D7829" t="s">
        <v>38</v>
      </c>
      <c r="E7829" t="str">
        <f t="shared" si="122"/>
        <v>2023/12</v>
      </c>
      <c r="F7829">
        <v>31111841.956965301</v>
      </c>
      <c r="G7829">
        <v>2.7655702453916735E-2</v>
      </c>
      <c r="H7829" t="s">
        <v>13</v>
      </c>
      <c r="I7829">
        <v>2023</v>
      </c>
      <c r="J7829" t="s">
        <v>881</v>
      </c>
      <c r="K7829">
        <v>17814265.302343778</v>
      </c>
      <c r="L7829">
        <v>0.57258793378369977</v>
      </c>
      <c r="M7829" t="s">
        <v>15</v>
      </c>
    </row>
    <row r="7830" spans="1:13" x14ac:dyDescent="0.3">
      <c r="A7830">
        <v>43</v>
      </c>
      <c r="B7830" t="s">
        <v>879</v>
      </c>
      <c r="C7830" s="1">
        <v>45231</v>
      </c>
      <c r="D7830" t="s">
        <v>40</v>
      </c>
      <c r="E7830" t="str">
        <f t="shared" si="122"/>
        <v>2023/11</v>
      </c>
      <c r="F7830">
        <v>30263210.94447</v>
      </c>
      <c r="G7830">
        <v>6.1543186069105823E-3</v>
      </c>
      <c r="H7830" t="s">
        <v>13</v>
      </c>
      <c r="I7830">
        <v>2023</v>
      </c>
      <c r="J7830" t="s">
        <v>881</v>
      </c>
      <c r="K7830">
        <v>17814265.302343778</v>
      </c>
      <c r="L7830">
        <v>0.58864425638876172</v>
      </c>
      <c r="M7830" t="s">
        <v>15</v>
      </c>
    </row>
    <row r="7831" spans="1:13" x14ac:dyDescent="0.3">
      <c r="A7831">
        <v>43</v>
      </c>
      <c r="B7831" t="s">
        <v>879</v>
      </c>
      <c r="C7831" s="1">
        <v>45200</v>
      </c>
      <c r="D7831" t="s">
        <v>41</v>
      </c>
      <c r="E7831" t="str">
        <f t="shared" si="122"/>
        <v>2023/10</v>
      </c>
      <c r="F7831">
        <v>30077533.447540801</v>
      </c>
      <c r="G7831">
        <v>-3.5501058048831309E-2</v>
      </c>
      <c r="H7831" t="s">
        <v>13</v>
      </c>
      <c r="I7831">
        <v>2023</v>
      </c>
      <c r="J7831" t="s">
        <v>881</v>
      </c>
      <c r="K7831">
        <v>17814265.302343778</v>
      </c>
      <c r="L7831">
        <v>0.5922781312308808</v>
      </c>
      <c r="M7831" t="s">
        <v>15</v>
      </c>
    </row>
    <row r="7832" spans="1:13" x14ac:dyDescent="0.3">
      <c r="A7832">
        <v>43</v>
      </c>
      <c r="B7832" t="s">
        <v>879</v>
      </c>
      <c r="C7832" s="1">
        <v>45170</v>
      </c>
      <c r="D7832" t="s">
        <v>42</v>
      </c>
      <c r="E7832" t="str">
        <f t="shared" si="122"/>
        <v>2023/09</v>
      </c>
      <c r="F7832">
        <v>31164497.741371099</v>
      </c>
      <c r="G7832">
        <v>-8.349863536131584E-2</v>
      </c>
      <c r="H7832" t="s">
        <v>13</v>
      </c>
      <c r="I7832">
        <v>2023</v>
      </c>
      <c r="J7832" t="s">
        <v>881</v>
      </c>
      <c r="K7832">
        <v>17814265.302343778</v>
      </c>
      <c r="L7832">
        <v>0.5716204846354771</v>
      </c>
      <c r="M7832" t="s">
        <v>15</v>
      </c>
    </row>
    <row r="7833" spans="1:13" x14ac:dyDescent="0.3">
      <c r="A7833">
        <v>43</v>
      </c>
      <c r="B7833" t="s">
        <v>879</v>
      </c>
      <c r="C7833" s="1">
        <v>45139</v>
      </c>
      <c r="D7833" t="s">
        <v>43</v>
      </c>
      <c r="E7833" t="str">
        <f t="shared" si="122"/>
        <v>2023/08</v>
      </c>
      <c r="F7833">
        <v>33878418.504840799</v>
      </c>
      <c r="G7833">
        <v>-0.11365742007597164</v>
      </c>
      <c r="H7833" t="s">
        <v>13</v>
      </c>
      <c r="I7833">
        <v>2023</v>
      </c>
      <c r="J7833" t="s">
        <v>881</v>
      </c>
      <c r="K7833">
        <v>17814265.302343778</v>
      </c>
      <c r="L7833">
        <v>0.52582930634139091</v>
      </c>
      <c r="M7833" t="s">
        <v>15</v>
      </c>
    </row>
    <row r="7834" spans="1:13" x14ac:dyDescent="0.3">
      <c r="A7834">
        <v>43</v>
      </c>
      <c r="B7834" t="s">
        <v>879</v>
      </c>
      <c r="C7834" s="1">
        <v>45108</v>
      </c>
      <c r="D7834" t="s">
        <v>44</v>
      </c>
      <c r="E7834" t="str">
        <f t="shared" si="122"/>
        <v>2023/07</v>
      </c>
      <c r="F7834">
        <v>37956304.231645502</v>
      </c>
      <c r="G7834">
        <v>-2.3734590240881707E-2</v>
      </c>
      <c r="H7834" t="s">
        <v>13</v>
      </c>
      <c r="I7834">
        <v>2023</v>
      </c>
      <c r="J7834" t="s">
        <v>881</v>
      </c>
      <c r="K7834">
        <v>17814265.302343778</v>
      </c>
      <c r="L7834">
        <v>0.46933613962055348</v>
      </c>
      <c r="M7834" t="s">
        <v>15</v>
      </c>
    </row>
    <row r="7835" spans="1:13" x14ac:dyDescent="0.3">
      <c r="A7835">
        <v>43</v>
      </c>
      <c r="B7835" t="s">
        <v>879</v>
      </c>
      <c r="C7835" s="1">
        <v>45078</v>
      </c>
      <c r="D7835" t="s">
        <v>45</v>
      </c>
      <c r="E7835" t="str">
        <f t="shared" si="122"/>
        <v>2023/06</v>
      </c>
      <c r="F7835">
        <v>38867957.623019099</v>
      </c>
      <c r="G7835">
        <v>4.8520457591001293E-2</v>
      </c>
      <c r="H7835" t="s">
        <v>13</v>
      </c>
      <c r="I7835">
        <v>2023</v>
      </c>
      <c r="J7835" t="s">
        <v>881</v>
      </c>
      <c r="K7835">
        <v>17814265.302343778</v>
      </c>
      <c r="L7835">
        <v>0.45832779471266805</v>
      </c>
      <c r="M7835" t="s">
        <v>15</v>
      </c>
    </row>
    <row r="7836" spans="1:13" x14ac:dyDescent="0.3">
      <c r="A7836">
        <v>43</v>
      </c>
      <c r="B7836" t="s">
        <v>879</v>
      </c>
      <c r="C7836" s="1">
        <v>45047</v>
      </c>
      <c r="D7836" t="s">
        <v>46</v>
      </c>
      <c r="E7836" t="str">
        <f t="shared" si="122"/>
        <v>2023/05</v>
      </c>
      <c r="F7836">
        <v>37027087.600635</v>
      </c>
      <c r="G7836">
        <v>-0.13736908761410555</v>
      </c>
      <c r="H7836" t="s">
        <v>13</v>
      </c>
      <c r="I7836">
        <v>2023</v>
      </c>
      <c r="J7836" t="s">
        <v>881</v>
      </c>
      <c r="K7836">
        <v>17814265.302343778</v>
      </c>
      <c r="L7836">
        <v>0.48111440722759602</v>
      </c>
      <c r="M7836" t="s">
        <v>15</v>
      </c>
    </row>
    <row r="7837" spans="1:13" x14ac:dyDescent="0.3">
      <c r="A7837">
        <v>43</v>
      </c>
      <c r="B7837" t="s">
        <v>879</v>
      </c>
      <c r="C7837" s="1">
        <v>45017</v>
      </c>
      <c r="D7837" t="s">
        <v>47</v>
      </c>
      <c r="E7837" t="str">
        <f t="shared" si="122"/>
        <v>2023/04</v>
      </c>
      <c r="F7837">
        <v>42479382.038869098</v>
      </c>
      <c r="G7837">
        <v>9.4732960835750515E-2</v>
      </c>
      <c r="H7837" t="s">
        <v>13</v>
      </c>
      <c r="I7837">
        <v>2023</v>
      </c>
      <c r="J7837" t="s">
        <v>881</v>
      </c>
      <c r="K7837">
        <v>17814265.302343778</v>
      </c>
      <c r="L7837">
        <v>0.41936262834622995</v>
      </c>
      <c r="M7837" t="s">
        <v>15</v>
      </c>
    </row>
    <row r="7838" spans="1:13" x14ac:dyDescent="0.3">
      <c r="A7838">
        <v>43</v>
      </c>
      <c r="B7838" t="s">
        <v>879</v>
      </c>
      <c r="C7838" s="1">
        <v>44986</v>
      </c>
      <c r="D7838" t="s">
        <v>48</v>
      </c>
      <c r="E7838" t="str">
        <f t="shared" si="122"/>
        <v>2023/03</v>
      </c>
      <c r="F7838">
        <v>38639917.292722002</v>
      </c>
      <c r="G7838">
        <v>-0.14021235097655071</v>
      </c>
      <c r="H7838" t="s">
        <v>13</v>
      </c>
      <c r="I7838">
        <v>2023</v>
      </c>
      <c r="J7838" t="s">
        <v>881</v>
      </c>
      <c r="K7838">
        <v>17814265.302343778</v>
      </c>
      <c r="L7838">
        <v>0.46103269754408022</v>
      </c>
      <c r="M7838" t="s">
        <v>15</v>
      </c>
    </row>
    <row r="7839" spans="1:13" x14ac:dyDescent="0.3">
      <c r="A7839">
        <v>43</v>
      </c>
      <c r="B7839" t="s">
        <v>879</v>
      </c>
      <c r="C7839" s="1">
        <v>44958</v>
      </c>
      <c r="D7839" t="s">
        <v>49</v>
      </c>
      <c r="E7839" t="str">
        <f t="shared" si="122"/>
        <v>2023/02</v>
      </c>
      <c r="F7839">
        <v>44455923.708388202</v>
      </c>
      <c r="G7839">
        <v>-5.3671973525562952E-2</v>
      </c>
      <c r="H7839" t="s">
        <v>13</v>
      </c>
      <c r="I7839">
        <v>2023</v>
      </c>
      <c r="J7839" t="s">
        <v>881</v>
      </c>
      <c r="K7839">
        <v>17814265.302343778</v>
      </c>
      <c r="L7839">
        <v>0.40071747061646318</v>
      </c>
      <c r="M7839" t="s">
        <v>15</v>
      </c>
    </row>
    <row r="7840" spans="1:13" x14ac:dyDescent="0.3">
      <c r="A7840">
        <v>43</v>
      </c>
      <c r="B7840" t="s">
        <v>879</v>
      </c>
      <c r="C7840" s="1">
        <v>44927</v>
      </c>
      <c r="D7840" t="s">
        <v>50</v>
      </c>
      <c r="E7840" t="str">
        <f t="shared" si="122"/>
        <v>2023/01</v>
      </c>
      <c r="F7840">
        <v>46907153.6366385</v>
      </c>
      <c r="G7840">
        <v>0.22612974415228165</v>
      </c>
      <c r="H7840" t="s">
        <v>13</v>
      </c>
      <c r="I7840">
        <v>2023</v>
      </c>
      <c r="J7840" t="s">
        <v>881</v>
      </c>
      <c r="K7840">
        <v>17814265.302343778</v>
      </c>
      <c r="L7840">
        <v>0.37977715382903371</v>
      </c>
      <c r="M7840" t="s">
        <v>15</v>
      </c>
    </row>
    <row r="7841" spans="1:13" x14ac:dyDescent="0.3">
      <c r="A7841">
        <v>43</v>
      </c>
      <c r="B7841" t="s">
        <v>879</v>
      </c>
      <c r="C7841" s="1">
        <v>44896</v>
      </c>
      <c r="D7841" t="s">
        <v>51</v>
      </c>
      <c r="E7841" t="str">
        <f t="shared" si="122"/>
        <v>2022/12</v>
      </c>
      <c r="F7841">
        <v>37413831.012853697</v>
      </c>
      <c r="G7841">
        <v>0.14094677603034964</v>
      </c>
      <c r="H7841" t="s">
        <v>13</v>
      </c>
      <c r="I7841">
        <v>2022</v>
      </c>
      <c r="J7841" t="s">
        <v>882</v>
      </c>
      <c r="K7841">
        <v>16913374.999951713</v>
      </c>
      <c r="L7841">
        <v>0.45206209955192889</v>
      </c>
      <c r="M7841" t="s">
        <v>15</v>
      </c>
    </row>
    <row r="7842" spans="1:13" x14ac:dyDescent="0.3">
      <c r="A7842">
        <v>43</v>
      </c>
      <c r="B7842" t="s">
        <v>879</v>
      </c>
      <c r="C7842" s="1">
        <v>44866</v>
      </c>
      <c r="D7842" t="s">
        <v>53</v>
      </c>
      <c r="E7842" t="str">
        <f t="shared" si="122"/>
        <v>2022/11</v>
      </c>
      <c r="F7842">
        <v>32495241.824065499</v>
      </c>
      <c r="G7842">
        <v>0.18891881303251984</v>
      </c>
      <c r="H7842" t="s">
        <v>13</v>
      </c>
      <c r="I7842">
        <v>2022</v>
      </c>
      <c r="J7842" t="s">
        <v>882</v>
      </c>
      <c r="K7842">
        <v>16913374.999951713</v>
      </c>
      <c r="L7842">
        <v>0.52048774068288106</v>
      </c>
      <c r="M7842" t="s">
        <v>15</v>
      </c>
    </row>
    <row r="7843" spans="1:13" x14ac:dyDescent="0.3">
      <c r="A7843">
        <v>43</v>
      </c>
      <c r="B7843" t="s">
        <v>879</v>
      </c>
      <c r="C7843" s="1">
        <v>44835</v>
      </c>
      <c r="D7843" t="s">
        <v>54</v>
      </c>
      <c r="E7843" t="str">
        <f t="shared" si="122"/>
        <v>2022/10</v>
      </c>
      <c r="F7843">
        <v>26901306.6605976</v>
      </c>
      <c r="G7843">
        <v>-9.7460615657489175E-2</v>
      </c>
      <c r="H7843" t="s">
        <v>13</v>
      </c>
      <c r="I7843">
        <v>2022</v>
      </c>
      <c r="J7843" t="s">
        <v>882</v>
      </c>
      <c r="K7843">
        <v>16913374.999951713</v>
      </c>
      <c r="L7843">
        <v>0.62871946011175617</v>
      </c>
      <c r="M7843" t="s">
        <v>15</v>
      </c>
    </row>
    <row r="7844" spans="1:13" x14ac:dyDescent="0.3">
      <c r="A7844">
        <v>43</v>
      </c>
      <c r="B7844" t="s">
        <v>879</v>
      </c>
      <c r="C7844" s="1">
        <v>44805</v>
      </c>
      <c r="D7844" t="s">
        <v>55</v>
      </c>
      <c r="E7844" t="str">
        <f t="shared" si="122"/>
        <v>2022/09</v>
      </c>
      <c r="F7844">
        <v>29655140.2844446</v>
      </c>
      <c r="G7844">
        <v>-1.0904701145113193E-2</v>
      </c>
      <c r="H7844" t="s">
        <v>13</v>
      </c>
      <c r="I7844">
        <v>2022</v>
      </c>
      <c r="J7844" t="s">
        <v>882</v>
      </c>
      <c r="K7844">
        <v>16913374.999951713</v>
      </c>
      <c r="L7844">
        <v>0.57033535628976628</v>
      </c>
      <c r="M7844" t="s">
        <v>15</v>
      </c>
    </row>
    <row r="7845" spans="1:13" x14ac:dyDescent="0.3">
      <c r="A7845">
        <v>43</v>
      </c>
      <c r="B7845" t="s">
        <v>879</v>
      </c>
      <c r="C7845" s="1">
        <v>44774</v>
      </c>
      <c r="D7845" t="s">
        <v>56</v>
      </c>
      <c r="E7845" t="str">
        <f t="shared" si="122"/>
        <v>2022/08</v>
      </c>
      <c r="F7845">
        <v>29980290.3367089</v>
      </c>
      <c r="G7845">
        <v>-8.1981818595143238E-2</v>
      </c>
      <c r="H7845" t="s">
        <v>13</v>
      </c>
      <c r="I7845">
        <v>2022</v>
      </c>
      <c r="J7845" t="s">
        <v>882</v>
      </c>
      <c r="K7845">
        <v>16913374.999951713</v>
      </c>
      <c r="L7845">
        <v>0.56414980675628723</v>
      </c>
      <c r="M7845" t="s">
        <v>15</v>
      </c>
    </row>
    <row r="7846" spans="1:13" x14ac:dyDescent="0.3">
      <c r="A7846">
        <v>43</v>
      </c>
      <c r="B7846" t="s">
        <v>879</v>
      </c>
      <c r="C7846" s="1">
        <v>44743</v>
      </c>
      <c r="D7846" t="s">
        <v>57</v>
      </c>
      <c r="E7846" t="str">
        <f t="shared" si="122"/>
        <v>2022/07</v>
      </c>
      <c r="F7846">
        <v>32541688.667362399</v>
      </c>
      <c r="G7846">
        <v>-3.5260087609593281E-2</v>
      </c>
      <c r="H7846" t="s">
        <v>13</v>
      </c>
      <c r="I7846">
        <v>2022</v>
      </c>
      <c r="J7846" t="s">
        <v>882</v>
      </c>
      <c r="K7846">
        <v>16913374.999951713</v>
      </c>
      <c r="L7846">
        <v>0.51974484707411439</v>
      </c>
      <c r="M7846" t="s">
        <v>15</v>
      </c>
    </row>
    <row r="7847" spans="1:13" x14ac:dyDescent="0.3">
      <c r="A7847">
        <v>43</v>
      </c>
      <c r="B7847" t="s">
        <v>879</v>
      </c>
      <c r="C7847" s="1">
        <v>44713</v>
      </c>
      <c r="D7847" t="s">
        <v>58</v>
      </c>
      <c r="E7847" t="str">
        <f t="shared" si="122"/>
        <v>2022/06</v>
      </c>
      <c r="F7847">
        <v>33709580.445687398</v>
      </c>
      <c r="G7847">
        <v>-2.093772916481846E-2</v>
      </c>
      <c r="H7847" t="s">
        <v>13</v>
      </c>
      <c r="I7847">
        <v>2022</v>
      </c>
      <c r="J7847" t="s">
        <v>882</v>
      </c>
      <c r="K7847">
        <v>16913374.999951713</v>
      </c>
      <c r="L7847">
        <v>0.50173792661710537</v>
      </c>
      <c r="M7847" t="s">
        <v>15</v>
      </c>
    </row>
    <row r="7848" spans="1:13" x14ac:dyDescent="0.3">
      <c r="A7848">
        <v>43</v>
      </c>
      <c r="B7848" t="s">
        <v>879</v>
      </c>
      <c r="C7848" s="1">
        <v>44682</v>
      </c>
      <c r="D7848" t="s">
        <v>59</v>
      </c>
      <c r="E7848" t="str">
        <f t="shared" si="122"/>
        <v>2022/05</v>
      </c>
      <c r="F7848">
        <v>34422823.297887802</v>
      </c>
      <c r="G7848">
        <v>2.6863604500270949E-2</v>
      </c>
      <c r="H7848" t="s">
        <v>13</v>
      </c>
      <c r="I7848">
        <v>2022</v>
      </c>
      <c r="J7848" t="s">
        <v>882</v>
      </c>
      <c r="K7848">
        <v>16913374.999951713</v>
      </c>
      <c r="L7848">
        <v>0.49134188830436593</v>
      </c>
      <c r="M7848" t="s">
        <v>15</v>
      </c>
    </row>
    <row r="7849" spans="1:13" x14ac:dyDescent="0.3">
      <c r="A7849">
        <v>43</v>
      </c>
      <c r="B7849" t="s">
        <v>879</v>
      </c>
      <c r="C7849" s="1">
        <v>44652</v>
      </c>
      <c r="D7849" t="s">
        <v>60</v>
      </c>
      <c r="E7849" t="str">
        <f t="shared" si="122"/>
        <v>2022/04</v>
      </c>
      <c r="F7849">
        <v>33510412.379752401</v>
      </c>
      <c r="G7849">
        <v>-0.11580085013883651</v>
      </c>
      <c r="H7849" t="s">
        <v>13</v>
      </c>
      <c r="I7849">
        <v>2022</v>
      </c>
      <c r="J7849" t="s">
        <v>882</v>
      </c>
      <c r="K7849">
        <v>16913374.999951713</v>
      </c>
      <c r="L7849">
        <v>0.50471998996261469</v>
      </c>
      <c r="M7849" t="s">
        <v>15</v>
      </c>
    </row>
    <row r="7850" spans="1:13" x14ac:dyDescent="0.3">
      <c r="A7850">
        <v>43</v>
      </c>
      <c r="B7850" t="s">
        <v>879</v>
      </c>
      <c r="C7850" s="1">
        <v>44621</v>
      </c>
      <c r="D7850" t="s">
        <v>61</v>
      </c>
      <c r="E7850" t="str">
        <f t="shared" si="122"/>
        <v>2022/03</v>
      </c>
      <c r="F7850">
        <v>37624561.103667803</v>
      </c>
      <c r="G7850">
        <v>-1.1491175547088384E-3</v>
      </c>
      <c r="H7850" t="s">
        <v>13</v>
      </c>
      <c r="I7850">
        <v>2022</v>
      </c>
      <c r="J7850" t="s">
        <v>882</v>
      </c>
      <c r="K7850">
        <v>16913374.999951713</v>
      </c>
      <c r="L7850">
        <v>0.44953016072001234</v>
      </c>
      <c r="M7850" t="s">
        <v>15</v>
      </c>
    </row>
    <row r="7851" spans="1:13" x14ac:dyDescent="0.3">
      <c r="A7851">
        <v>43</v>
      </c>
      <c r="B7851" t="s">
        <v>879</v>
      </c>
      <c r="C7851" s="1">
        <v>44593</v>
      </c>
      <c r="D7851" t="s">
        <v>62</v>
      </c>
      <c r="E7851" t="str">
        <f t="shared" si="122"/>
        <v>2022/02</v>
      </c>
      <c r="F7851">
        <v>37667820.9979119</v>
      </c>
      <c r="G7851">
        <v>-8.352236522436432E-2</v>
      </c>
      <c r="H7851" t="s">
        <v>13</v>
      </c>
      <c r="I7851">
        <v>2022</v>
      </c>
      <c r="J7851" t="s">
        <v>882</v>
      </c>
      <c r="K7851">
        <v>16913374.999951713</v>
      </c>
      <c r="L7851">
        <v>0.44901389440311129</v>
      </c>
      <c r="M7851" t="s">
        <v>15</v>
      </c>
    </row>
    <row r="7852" spans="1:13" x14ac:dyDescent="0.3">
      <c r="A7852">
        <v>43</v>
      </c>
      <c r="B7852" t="s">
        <v>879</v>
      </c>
      <c r="C7852" s="1">
        <v>44562</v>
      </c>
      <c r="D7852" t="s">
        <v>63</v>
      </c>
      <c r="E7852" t="str">
        <f t="shared" si="122"/>
        <v>2022/01</v>
      </c>
      <c r="F7852">
        <v>40949047.123513699</v>
      </c>
      <c r="G7852">
        <v>-0.13830954333454587</v>
      </c>
      <c r="H7852" t="s">
        <v>13</v>
      </c>
      <c r="I7852">
        <v>2022</v>
      </c>
      <c r="J7852" t="s">
        <v>882</v>
      </c>
      <c r="K7852">
        <v>16913374.999951713</v>
      </c>
      <c r="L7852">
        <v>0.41303464153723229</v>
      </c>
      <c r="M7852" t="s">
        <v>15</v>
      </c>
    </row>
    <row r="7853" spans="1:13" x14ac:dyDescent="0.3">
      <c r="A7853">
        <v>43</v>
      </c>
      <c r="B7853" t="s">
        <v>879</v>
      </c>
      <c r="C7853" s="1">
        <v>44531</v>
      </c>
      <c r="D7853" t="s">
        <v>64</v>
      </c>
      <c r="E7853" t="str">
        <f t="shared" si="122"/>
        <v>2021/12</v>
      </c>
      <c r="F7853">
        <v>47023058.326520301</v>
      </c>
      <c r="G7853">
        <v>-1.1756651289759395E-3</v>
      </c>
      <c r="H7853" t="s">
        <v>13</v>
      </c>
      <c r="I7853">
        <v>2021</v>
      </c>
      <c r="J7853" t="s">
        <v>883</v>
      </c>
      <c r="K7853">
        <v>16960769.01279087</v>
      </c>
      <c r="L7853">
        <v>0.36069047008848532</v>
      </c>
      <c r="M7853" t="s">
        <v>15</v>
      </c>
    </row>
    <row r="7854" spans="1:13" x14ac:dyDescent="0.3">
      <c r="A7854">
        <v>43</v>
      </c>
      <c r="B7854" t="s">
        <v>879</v>
      </c>
      <c r="C7854" s="1">
        <v>44501</v>
      </c>
      <c r="D7854" t="s">
        <v>66</v>
      </c>
      <c r="E7854" t="str">
        <f t="shared" si="122"/>
        <v>2021/11</v>
      </c>
      <c r="F7854">
        <v>47078374.206556797</v>
      </c>
      <c r="G7854">
        <v>-0.1580614794618832</v>
      </c>
      <c r="H7854" t="s">
        <v>13</v>
      </c>
      <c r="I7854">
        <v>2021</v>
      </c>
      <c r="J7854" t="s">
        <v>883</v>
      </c>
      <c r="K7854">
        <v>16960769.01279087</v>
      </c>
      <c r="L7854">
        <v>0.36026666805389967</v>
      </c>
      <c r="M7854" t="s">
        <v>15</v>
      </c>
    </row>
    <row r="7855" spans="1:13" x14ac:dyDescent="0.3">
      <c r="A7855">
        <v>43</v>
      </c>
      <c r="B7855" t="s">
        <v>879</v>
      </c>
      <c r="C7855" s="1">
        <v>44470</v>
      </c>
      <c r="D7855" t="s">
        <v>67</v>
      </c>
      <c r="E7855" t="str">
        <f t="shared" si="122"/>
        <v>2021/10</v>
      </c>
      <c r="F7855">
        <v>55139990.245240502</v>
      </c>
      <c r="G7855">
        <v>7.5581765134022455E-2</v>
      </c>
      <c r="H7855" t="s">
        <v>13</v>
      </c>
      <c r="I7855">
        <v>2021</v>
      </c>
      <c r="J7855" t="s">
        <v>883</v>
      </c>
      <c r="K7855">
        <v>16960769.01279087</v>
      </c>
      <c r="L7855">
        <v>0.30759470463009136</v>
      </c>
      <c r="M7855" t="s">
        <v>15</v>
      </c>
    </row>
    <row r="7856" spans="1:13" x14ac:dyDescent="0.3">
      <c r="A7856">
        <v>43</v>
      </c>
      <c r="B7856" t="s">
        <v>879</v>
      </c>
      <c r="C7856" s="1">
        <v>44440</v>
      </c>
      <c r="D7856" t="s">
        <v>68</v>
      </c>
      <c r="E7856" t="str">
        <f t="shared" si="122"/>
        <v>2021/09</v>
      </c>
      <c r="F7856">
        <v>51126014.799894698</v>
      </c>
      <c r="G7856">
        <v>-4.0409500049430433E-2</v>
      </c>
      <c r="H7856" t="s">
        <v>13</v>
      </c>
      <c r="I7856">
        <v>2021</v>
      </c>
      <c r="J7856" t="s">
        <v>883</v>
      </c>
      <c r="K7856">
        <v>16960769.01279087</v>
      </c>
      <c r="L7856">
        <v>0.33174439821243029</v>
      </c>
      <c r="M7856" t="s">
        <v>15</v>
      </c>
    </row>
    <row r="7857" spans="1:13" x14ac:dyDescent="0.3">
      <c r="A7857">
        <v>43</v>
      </c>
      <c r="B7857" t="s">
        <v>879</v>
      </c>
      <c r="C7857" s="1">
        <v>44409</v>
      </c>
      <c r="D7857" t="s">
        <v>69</v>
      </c>
      <c r="E7857" t="str">
        <f t="shared" si="122"/>
        <v>2021/08</v>
      </c>
      <c r="F7857">
        <v>53234302.031734698</v>
      </c>
      <c r="G7857">
        <v>0.11050802706066201</v>
      </c>
      <c r="H7857" t="s">
        <v>13</v>
      </c>
      <c r="I7857">
        <v>2021</v>
      </c>
      <c r="J7857" t="s">
        <v>883</v>
      </c>
      <c r="K7857">
        <v>16960769.01279087</v>
      </c>
      <c r="L7857">
        <v>0.31860601840294633</v>
      </c>
      <c r="M7857" t="s">
        <v>15</v>
      </c>
    </row>
    <row r="7858" spans="1:13" x14ac:dyDescent="0.3">
      <c r="A7858">
        <v>43</v>
      </c>
      <c r="B7858" t="s">
        <v>879</v>
      </c>
      <c r="C7858" s="1">
        <v>44378</v>
      </c>
      <c r="D7858" t="s">
        <v>70</v>
      </c>
      <c r="E7858" t="str">
        <f t="shared" si="122"/>
        <v>2021/07</v>
      </c>
      <c r="F7858">
        <v>47664883.725944899</v>
      </c>
      <c r="G7858">
        <v>-1.2453913326233643E-2</v>
      </c>
      <c r="H7858" t="s">
        <v>13</v>
      </c>
      <c r="I7858">
        <v>2021</v>
      </c>
      <c r="J7858" t="s">
        <v>883</v>
      </c>
      <c r="K7858">
        <v>16960769.01279087</v>
      </c>
      <c r="L7858">
        <v>0.35583363866591794</v>
      </c>
      <c r="M7858" t="s">
        <v>15</v>
      </c>
    </row>
    <row r="7859" spans="1:13" x14ac:dyDescent="0.3">
      <c r="A7859">
        <v>43</v>
      </c>
      <c r="B7859" t="s">
        <v>879</v>
      </c>
      <c r="C7859" s="1">
        <v>44348</v>
      </c>
      <c r="D7859" t="s">
        <v>71</v>
      </c>
      <c r="E7859" t="str">
        <f t="shared" si="122"/>
        <v>2021/06</v>
      </c>
      <c r="F7859">
        <v>48262209.860105798</v>
      </c>
      <c r="G7859">
        <v>-8.8769130069308991E-2</v>
      </c>
      <c r="H7859" t="s">
        <v>13</v>
      </c>
      <c r="I7859">
        <v>2021</v>
      </c>
      <c r="J7859" t="s">
        <v>883</v>
      </c>
      <c r="K7859">
        <v>16960769.01279087</v>
      </c>
      <c r="L7859">
        <v>0.35142959806345031</v>
      </c>
      <c r="M7859" t="s">
        <v>15</v>
      </c>
    </row>
    <row r="7860" spans="1:13" x14ac:dyDescent="0.3">
      <c r="A7860">
        <v>43</v>
      </c>
      <c r="B7860" t="s">
        <v>879</v>
      </c>
      <c r="C7860" s="1">
        <v>44317</v>
      </c>
      <c r="D7860" t="s">
        <v>72</v>
      </c>
      <c r="E7860" t="str">
        <f t="shared" si="122"/>
        <v>2021/05</v>
      </c>
      <c r="F7860">
        <v>52742310.010471798</v>
      </c>
      <c r="G7860">
        <v>-2.2072189711818985E-2</v>
      </c>
      <c r="H7860" t="s">
        <v>13</v>
      </c>
      <c r="I7860">
        <v>2021</v>
      </c>
      <c r="J7860" t="s">
        <v>883</v>
      </c>
      <c r="K7860">
        <v>16960769.01279087</v>
      </c>
      <c r="L7860">
        <v>0.3215780463431232</v>
      </c>
      <c r="M7860" t="s">
        <v>15</v>
      </c>
    </row>
    <row r="7861" spans="1:13" x14ac:dyDescent="0.3">
      <c r="A7861">
        <v>43</v>
      </c>
      <c r="B7861" t="s">
        <v>879</v>
      </c>
      <c r="C7861" s="1">
        <v>44287</v>
      </c>
      <c r="D7861" t="s">
        <v>73</v>
      </c>
      <c r="E7861" t="str">
        <f t="shared" si="122"/>
        <v>2021/04</v>
      </c>
      <c r="F7861">
        <v>53919390.8716131</v>
      </c>
      <c r="G7861">
        <v>-3.9004204097566101E-3</v>
      </c>
      <c r="H7861" t="s">
        <v>13</v>
      </c>
      <c r="I7861">
        <v>2021</v>
      </c>
      <c r="J7861" t="s">
        <v>883</v>
      </c>
      <c r="K7861">
        <v>16960769.01279087</v>
      </c>
      <c r="L7861">
        <v>0.31455787498000448</v>
      </c>
      <c r="M7861" t="s">
        <v>15</v>
      </c>
    </row>
    <row r="7862" spans="1:13" x14ac:dyDescent="0.3">
      <c r="A7862">
        <v>43</v>
      </c>
      <c r="B7862" t="s">
        <v>879</v>
      </c>
      <c r="C7862" s="1">
        <v>44256</v>
      </c>
      <c r="D7862" t="s">
        <v>74</v>
      </c>
      <c r="E7862" t="str">
        <f t="shared" si="122"/>
        <v>2021/03</v>
      </c>
      <c r="F7862">
        <v>54130109.843395703</v>
      </c>
      <c r="G7862">
        <v>9.1911095351068756E-2</v>
      </c>
      <c r="H7862" t="s">
        <v>13</v>
      </c>
      <c r="I7862">
        <v>2021</v>
      </c>
      <c r="J7862" t="s">
        <v>883</v>
      </c>
      <c r="K7862">
        <v>16960769.01279087</v>
      </c>
      <c r="L7862">
        <v>0.31333335664494716</v>
      </c>
      <c r="M7862" t="s">
        <v>15</v>
      </c>
    </row>
    <row r="7863" spans="1:13" x14ac:dyDescent="0.3">
      <c r="A7863">
        <v>43</v>
      </c>
      <c r="B7863" t="s">
        <v>879</v>
      </c>
      <c r="C7863" s="1">
        <v>44228</v>
      </c>
      <c r="D7863" t="s">
        <v>75</v>
      </c>
      <c r="E7863" t="str">
        <f t="shared" si="122"/>
        <v>2021/02</v>
      </c>
      <c r="F7863">
        <v>49376741.560344398</v>
      </c>
      <c r="G7863">
        <v>0.18338705716959947</v>
      </c>
      <c r="H7863" t="s">
        <v>13</v>
      </c>
      <c r="I7863">
        <v>2021</v>
      </c>
      <c r="J7863" t="s">
        <v>883</v>
      </c>
      <c r="K7863">
        <v>16960769.01279087</v>
      </c>
      <c r="L7863">
        <v>0.3434971299607274</v>
      </c>
      <c r="M7863" t="s">
        <v>15</v>
      </c>
    </row>
    <row r="7864" spans="1:13" x14ac:dyDescent="0.3">
      <c r="A7864">
        <v>43</v>
      </c>
      <c r="B7864" t="s">
        <v>879</v>
      </c>
      <c r="C7864" s="1">
        <v>44197</v>
      </c>
      <c r="D7864" t="s">
        <v>76</v>
      </c>
      <c r="E7864" t="str">
        <f t="shared" si="122"/>
        <v>2021/01</v>
      </c>
      <c r="F7864">
        <v>41103465.535164997</v>
      </c>
      <c r="G7864">
        <v>-0.13768892449343353</v>
      </c>
      <c r="H7864" t="s">
        <v>13</v>
      </c>
      <c r="I7864">
        <v>2021</v>
      </c>
      <c r="J7864" t="s">
        <v>883</v>
      </c>
      <c r="K7864">
        <v>16960769.01279087</v>
      </c>
      <c r="L7864">
        <v>0.41263598560273529</v>
      </c>
      <c r="M7864" t="s">
        <v>15</v>
      </c>
    </row>
    <row r="7865" spans="1:13" x14ac:dyDescent="0.3">
      <c r="A7865">
        <v>43</v>
      </c>
      <c r="B7865" t="s">
        <v>879</v>
      </c>
      <c r="C7865" s="1">
        <v>43800</v>
      </c>
      <c r="D7865" t="s">
        <v>90</v>
      </c>
      <c r="E7865" t="str">
        <f t="shared" si="122"/>
        <v>2019/12</v>
      </c>
      <c r="F7865">
        <v>49455992.548706502</v>
      </c>
      <c r="G7865">
        <v>5.1416724612165461E-2</v>
      </c>
      <c r="H7865" t="s">
        <v>13</v>
      </c>
      <c r="I7865">
        <v>2019</v>
      </c>
      <c r="J7865" t="s">
        <v>884</v>
      </c>
      <c r="K7865">
        <v>19263604.303242844</v>
      </c>
      <c r="L7865">
        <v>0.38951001305395244</v>
      </c>
      <c r="M7865" t="s">
        <v>15</v>
      </c>
    </row>
    <row r="7866" spans="1:13" x14ac:dyDescent="0.3">
      <c r="A7866">
        <v>43</v>
      </c>
      <c r="B7866" t="s">
        <v>879</v>
      </c>
      <c r="C7866" s="1">
        <v>43770</v>
      </c>
      <c r="D7866" t="s">
        <v>92</v>
      </c>
      <c r="E7866" t="str">
        <f t="shared" si="122"/>
        <v>2019/11</v>
      </c>
      <c r="F7866">
        <v>46977394.133096002</v>
      </c>
      <c r="G7866">
        <v>2.0942046198467679E-2</v>
      </c>
      <c r="H7866" t="s">
        <v>13</v>
      </c>
      <c r="I7866">
        <v>2019</v>
      </c>
      <c r="J7866" t="s">
        <v>884</v>
      </c>
      <c r="K7866">
        <v>19263604.303242844</v>
      </c>
      <c r="L7866">
        <v>0.41006115087323369</v>
      </c>
      <c r="M7866" t="s">
        <v>15</v>
      </c>
    </row>
    <row r="7867" spans="1:13" x14ac:dyDescent="0.3">
      <c r="A7867">
        <v>43</v>
      </c>
      <c r="B7867" t="s">
        <v>879</v>
      </c>
      <c r="C7867" s="1">
        <v>43739</v>
      </c>
      <c r="D7867" t="s">
        <v>93</v>
      </c>
      <c r="E7867" t="str">
        <f t="shared" si="122"/>
        <v>2019/10</v>
      </c>
      <c r="F7867">
        <v>46003821.260255001</v>
      </c>
      <c r="G7867">
        <v>-8.9653841228680614E-2</v>
      </c>
      <c r="H7867" t="s">
        <v>13</v>
      </c>
      <c r="I7867">
        <v>2019</v>
      </c>
      <c r="J7867" t="s">
        <v>884</v>
      </c>
      <c r="K7867">
        <v>19263604.303242844</v>
      </c>
      <c r="L7867">
        <v>0.4187392215586585</v>
      </c>
      <c r="M7867" t="s">
        <v>15</v>
      </c>
    </row>
    <row r="7868" spans="1:13" x14ac:dyDescent="0.3">
      <c r="A7868">
        <v>43</v>
      </c>
      <c r="B7868" t="s">
        <v>879</v>
      </c>
      <c r="C7868" s="1">
        <v>43709</v>
      </c>
      <c r="D7868" t="s">
        <v>94</v>
      </c>
      <c r="E7868" t="str">
        <f t="shared" si="122"/>
        <v>2019/09</v>
      </c>
      <c r="F7868">
        <v>50318776.874070898</v>
      </c>
      <c r="G7868">
        <v>7.5311165341327424E-2</v>
      </c>
      <c r="H7868" t="s">
        <v>13</v>
      </c>
      <c r="I7868">
        <v>2019</v>
      </c>
      <c r="J7868" t="s">
        <v>884</v>
      </c>
      <c r="K7868">
        <v>19263604.303242844</v>
      </c>
      <c r="L7868">
        <v>0.38283133056776103</v>
      </c>
      <c r="M7868" t="s">
        <v>15</v>
      </c>
    </row>
    <row r="7869" spans="1:13" x14ac:dyDescent="0.3">
      <c r="A7869">
        <v>43</v>
      </c>
      <c r="B7869" t="s">
        <v>879</v>
      </c>
      <c r="C7869" s="1">
        <v>43678</v>
      </c>
      <c r="D7869" t="s">
        <v>95</v>
      </c>
      <c r="E7869" t="str">
        <f t="shared" si="122"/>
        <v>2019/08</v>
      </c>
      <c r="F7869">
        <v>46668393.638761699</v>
      </c>
      <c r="G7869">
        <v>-0.21607371931002378</v>
      </c>
      <c r="H7869" t="s">
        <v>13</v>
      </c>
      <c r="I7869">
        <v>2019</v>
      </c>
      <c r="J7869" t="s">
        <v>884</v>
      </c>
      <c r="K7869">
        <v>19263604.303242844</v>
      </c>
      <c r="L7869">
        <v>0.41277624536112029</v>
      </c>
      <c r="M7869" t="s">
        <v>15</v>
      </c>
    </row>
    <row r="7870" spans="1:13" x14ac:dyDescent="0.3">
      <c r="A7870">
        <v>43</v>
      </c>
      <c r="B7870" t="s">
        <v>879</v>
      </c>
      <c r="C7870" s="1">
        <v>43647</v>
      </c>
      <c r="D7870" t="s">
        <v>96</v>
      </c>
      <c r="E7870" t="str">
        <f t="shared" si="122"/>
        <v>2019/07</v>
      </c>
      <c r="F7870">
        <v>57924524.367784202</v>
      </c>
      <c r="G7870">
        <v>-1.054029742951536E-2</v>
      </c>
      <c r="H7870" t="s">
        <v>13</v>
      </c>
      <c r="I7870">
        <v>2019</v>
      </c>
      <c r="J7870" t="s">
        <v>884</v>
      </c>
      <c r="K7870">
        <v>19263604.303242844</v>
      </c>
      <c r="L7870">
        <v>0.33256387537912446</v>
      </c>
      <c r="M7870" t="s">
        <v>15</v>
      </c>
    </row>
    <row r="7871" spans="1:13" x14ac:dyDescent="0.3">
      <c r="A7871">
        <v>43</v>
      </c>
      <c r="B7871" t="s">
        <v>879</v>
      </c>
      <c r="C7871" s="1">
        <v>43617</v>
      </c>
      <c r="D7871" t="s">
        <v>97</v>
      </c>
      <c r="E7871" t="str">
        <f t="shared" si="122"/>
        <v>2019/06</v>
      </c>
      <c r="F7871">
        <v>58538295.063553102</v>
      </c>
      <c r="G7871">
        <v>8.4172933671612313E-2</v>
      </c>
      <c r="H7871" t="s">
        <v>13</v>
      </c>
      <c r="I7871">
        <v>2019</v>
      </c>
      <c r="J7871" t="s">
        <v>884</v>
      </c>
      <c r="K7871">
        <v>19263604.303242844</v>
      </c>
      <c r="L7871">
        <v>0.32907696205243048</v>
      </c>
      <c r="M7871" t="s">
        <v>15</v>
      </c>
    </row>
    <row r="7872" spans="1:13" x14ac:dyDescent="0.3">
      <c r="A7872">
        <v>43</v>
      </c>
      <c r="B7872" t="s">
        <v>879</v>
      </c>
      <c r="C7872" s="1">
        <v>43586</v>
      </c>
      <c r="D7872" t="s">
        <v>98</v>
      </c>
      <c r="E7872" t="str">
        <f t="shared" si="122"/>
        <v>2019/05</v>
      </c>
      <c r="F7872">
        <v>53812631.339324899</v>
      </c>
      <c r="G7872">
        <v>-9.5140168210280998E-2</v>
      </c>
      <c r="H7872" t="s">
        <v>13</v>
      </c>
      <c r="I7872">
        <v>2019</v>
      </c>
      <c r="J7872" t="s">
        <v>884</v>
      </c>
      <c r="K7872">
        <v>19263604.303242844</v>
      </c>
      <c r="L7872">
        <v>0.35797551288233498</v>
      </c>
      <c r="M7872" t="s">
        <v>15</v>
      </c>
    </row>
    <row r="7873" spans="1:13" x14ac:dyDescent="0.3">
      <c r="A7873">
        <v>43</v>
      </c>
      <c r="B7873" t="s">
        <v>879</v>
      </c>
      <c r="C7873" s="1">
        <v>43556</v>
      </c>
      <c r="D7873" t="s">
        <v>99</v>
      </c>
      <c r="E7873" t="str">
        <f t="shared" si="122"/>
        <v>2019/04</v>
      </c>
      <c r="F7873">
        <v>59183831.6803203</v>
      </c>
      <c r="G7873">
        <v>0.12086343338594553</v>
      </c>
      <c r="H7873" t="s">
        <v>13</v>
      </c>
      <c r="I7873">
        <v>2019</v>
      </c>
      <c r="J7873" t="s">
        <v>884</v>
      </c>
      <c r="K7873">
        <v>19263604.303242844</v>
      </c>
      <c r="L7873">
        <v>0.32548761640332158</v>
      </c>
      <c r="M7873" t="s">
        <v>15</v>
      </c>
    </row>
    <row r="7874" spans="1:13" x14ac:dyDescent="0.3">
      <c r="A7874">
        <v>43</v>
      </c>
      <c r="B7874" t="s">
        <v>879</v>
      </c>
      <c r="C7874" s="1">
        <v>43525</v>
      </c>
      <c r="D7874" t="s">
        <v>100</v>
      </c>
      <c r="E7874" t="str">
        <f t="shared" si="122"/>
        <v>2019/03</v>
      </c>
      <c r="F7874">
        <v>52446046.617550902</v>
      </c>
      <c r="G7874">
        <v>-3.1084566764106359E-2</v>
      </c>
      <c r="H7874" t="s">
        <v>13</v>
      </c>
      <c r="I7874">
        <v>2019</v>
      </c>
      <c r="J7874" t="s">
        <v>884</v>
      </c>
      <c r="K7874">
        <v>19263604.303242844</v>
      </c>
      <c r="L7874">
        <v>0.36730326775090688</v>
      </c>
      <c r="M7874" t="s">
        <v>15</v>
      </c>
    </row>
    <row r="7875" spans="1:13" x14ac:dyDescent="0.3">
      <c r="A7875">
        <v>43</v>
      </c>
      <c r="B7875" t="s">
        <v>879</v>
      </c>
      <c r="C7875" s="1">
        <v>43497</v>
      </c>
      <c r="D7875" t="s">
        <v>101</v>
      </c>
      <c r="E7875" t="str">
        <f t="shared" ref="E7875:E7938" si="123">TEXT(C7875,"yyyy/mm")</f>
        <v>2019/02</v>
      </c>
      <c r="F7875">
        <v>54101911.852327399</v>
      </c>
      <c r="G7875">
        <v>6.7999620008004039E-2</v>
      </c>
      <c r="H7875" t="s">
        <v>13</v>
      </c>
      <c r="I7875">
        <v>2019</v>
      </c>
      <c r="J7875" t="s">
        <v>884</v>
      </c>
      <c r="K7875">
        <v>19263604.303242844</v>
      </c>
      <c r="L7875">
        <v>0.35606143375900212</v>
      </c>
      <c r="M7875" t="s">
        <v>15</v>
      </c>
    </row>
    <row r="7876" spans="1:13" x14ac:dyDescent="0.3">
      <c r="A7876">
        <v>43</v>
      </c>
      <c r="B7876" t="s">
        <v>879</v>
      </c>
      <c r="C7876" s="1">
        <v>43466</v>
      </c>
      <c r="D7876" t="s">
        <v>102</v>
      </c>
      <c r="E7876" t="str">
        <f t="shared" si="123"/>
        <v>2019/01</v>
      </c>
      <c r="F7876">
        <v>50545296.995392703</v>
      </c>
      <c r="G7876">
        <v>9.0890252804490701E-2</v>
      </c>
      <c r="H7876" t="s">
        <v>13</v>
      </c>
      <c r="I7876">
        <v>2019</v>
      </c>
      <c r="J7876" t="s">
        <v>884</v>
      </c>
      <c r="K7876">
        <v>19263604.303242844</v>
      </c>
      <c r="L7876">
        <v>0.3811156615619205</v>
      </c>
      <c r="M7876" t="s">
        <v>15</v>
      </c>
    </row>
    <row r="7877" spans="1:13" x14ac:dyDescent="0.3">
      <c r="A7877">
        <v>43</v>
      </c>
      <c r="B7877" t="s">
        <v>879</v>
      </c>
      <c r="C7877" s="1">
        <v>43435</v>
      </c>
      <c r="D7877" t="s">
        <v>103</v>
      </c>
      <c r="E7877" t="str">
        <f t="shared" si="123"/>
        <v>2018/12</v>
      </c>
      <c r="F7877">
        <v>46153816.333423197</v>
      </c>
      <c r="G7877">
        <v>-9.3803695965898437E-2</v>
      </c>
      <c r="H7877" t="s">
        <v>13</v>
      </c>
      <c r="I7877">
        <v>2018</v>
      </c>
      <c r="J7877" t="s">
        <v>885</v>
      </c>
      <c r="K7877">
        <v>21898372.056037944</v>
      </c>
      <c r="L7877">
        <v>0.47446503443702887</v>
      </c>
      <c r="M7877" t="s">
        <v>15</v>
      </c>
    </row>
    <row r="7878" spans="1:13" x14ac:dyDescent="0.3">
      <c r="A7878">
        <v>43</v>
      </c>
      <c r="B7878" t="s">
        <v>879</v>
      </c>
      <c r="C7878" s="1">
        <v>43405</v>
      </c>
      <c r="D7878" t="s">
        <v>105</v>
      </c>
      <c r="E7878" t="str">
        <f t="shared" si="123"/>
        <v>2018/11</v>
      </c>
      <c r="F7878">
        <v>50692772.571803801</v>
      </c>
      <c r="G7878">
        <v>-1.9257917682544663E-2</v>
      </c>
      <c r="H7878" t="s">
        <v>13</v>
      </c>
      <c r="I7878">
        <v>2018</v>
      </c>
      <c r="J7878" t="s">
        <v>885</v>
      </c>
      <c r="K7878">
        <v>21898372.056037944</v>
      </c>
      <c r="L7878">
        <v>0.43198213364676363</v>
      </c>
      <c r="M7878" t="s">
        <v>15</v>
      </c>
    </row>
    <row r="7879" spans="1:13" x14ac:dyDescent="0.3">
      <c r="A7879">
        <v>43</v>
      </c>
      <c r="B7879" t="s">
        <v>879</v>
      </c>
      <c r="C7879" s="1">
        <v>43374</v>
      </c>
      <c r="D7879" t="s">
        <v>106</v>
      </c>
      <c r="E7879" t="str">
        <f t="shared" si="123"/>
        <v>2018/10</v>
      </c>
      <c r="F7879">
        <v>51678470.595374003</v>
      </c>
      <c r="G7879">
        <v>-0.11362476604339158</v>
      </c>
      <c r="H7879" t="s">
        <v>13</v>
      </c>
      <c r="I7879">
        <v>2018</v>
      </c>
      <c r="J7879" t="s">
        <v>885</v>
      </c>
      <c r="K7879">
        <v>21898372.056037944</v>
      </c>
      <c r="L7879">
        <v>0.42374264957442792</v>
      </c>
      <c r="M7879" t="s">
        <v>15</v>
      </c>
    </row>
    <row r="7880" spans="1:13" x14ac:dyDescent="0.3">
      <c r="A7880">
        <v>43</v>
      </c>
      <c r="B7880" t="s">
        <v>879</v>
      </c>
      <c r="C7880" s="1">
        <v>43344</v>
      </c>
      <c r="D7880" t="s">
        <v>107</v>
      </c>
      <c r="E7880" t="str">
        <f t="shared" si="123"/>
        <v>2018/09</v>
      </c>
      <c r="F7880">
        <v>57897026.7236396</v>
      </c>
      <c r="G7880">
        <v>1.4024459250047796E-2</v>
      </c>
      <c r="H7880" t="s">
        <v>13</v>
      </c>
      <c r="I7880">
        <v>2018</v>
      </c>
      <c r="J7880" t="s">
        <v>885</v>
      </c>
      <c r="K7880">
        <v>21898372.056037944</v>
      </c>
      <c r="L7880">
        <v>0.37822964831278194</v>
      </c>
      <c r="M7880" t="s">
        <v>15</v>
      </c>
    </row>
    <row r="7881" spans="1:13" x14ac:dyDescent="0.3">
      <c r="A7881">
        <v>43</v>
      </c>
      <c r="B7881" t="s">
        <v>879</v>
      </c>
      <c r="C7881" s="1">
        <v>43313</v>
      </c>
      <c r="D7881" t="s">
        <v>108</v>
      </c>
      <c r="E7881" t="str">
        <f t="shared" si="123"/>
        <v>2018/08</v>
      </c>
      <c r="F7881">
        <v>57090719.459042102</v>
      </c>
      <c r="G7881">
        <v>-3.955061324931404E-2</v>
      </c>
      <c r="H7881" t="s">
        <v>13</v>
      </c>
      <c r="I7881">
        <v>2018</v>
      </c>
      <c r="J7881" t="s">
        <v>885</v>
      </c>
      <c r="K7881">
        <v>21898372.056037944</v>
      </c>
      <c r="L7881">
        <v>0.38357148523497281</v>
      </c>
      <c r="M7881" t="s">
        <v>15</v>
      </c>
    </row>
    <row r="7882" spans="1:13" x14ac:dyDescent="0.3">
      <c r="A7882">
        <v>43</v>
      </c>
      <c r="B7882" t="s">
        <v>879</v>
      </c>
      <c r="C7882" s="1">
        <v>43282</v>
      </c>
      <c r="D7882" t="s">
        <v>109</v>
      </c>
      <c r="E7882" t="str">
        <f t="shared" si="123"/>
        <v>2018/07</v>
      </c>
      <c r="F7882">
        <v>59393939.071920604</v>
      </c>
      <c r="G7882">
        <v>3.9845110956576148E-2</v>
      </c>
      <c r="H7882" t="s">
        <v>13</v>
      </c>
      <c r="I7882">
        <v>2018</v>
      </c>
      <c r="J7882" t="s">
        <v>885</v>
      </c>
      <c r="K7882">
        <v>21898372.056037944</v>
      </c>
      <c r="L7882">
        <v>0.36869708253431427</v>
      </c>
      <c r="M7882" t="s">
        <v>15</v>
      </c>
    </row>
    <row r="7883" spans="1:13" x14ac:dyDescent="0.3">
      <c r="A7883">
        <v>43</v>
      </c>
      <c r="B7883" t="s">
        <v>879</v>
      </c>
      <c r="C7883" s="1">
        <v>43252</v>
      </c>
      <c r="D7883" t="s">
        <v>110</v>
      </c>
      <c r="E7883" t="str">
        <f t="shared" si="123"/>
        <v>2018/06</v>
      </c>
      <c r="F7883">
        <v>57073908.8485201</v>
      </c>
      <c r="G7883">
        <v>-4.3155538296762858E-2</v>
      </c>
      <c r="H7883" t="s">
        <v>13</v>
      </c>
      <c r="I7883">
        <v>2018</v>
      </c>
      <c r="J7883" t="s">
        <v>885</v>
      </c>
      <c r="K7883">
        <v>21898372.056037944</v>
      </c>
      <c r="L7883">
        <v>0.38368446279294499</v>
      </c>
      <c r="M7883" t="s">
        <v>15</v>
      </c>
    </row>
    <row r="7884" spans="1:13" x14ac:dyDescent="0.3">
      <c r="A7884">
        <v>43</v>
      </c>
      <c r="B7884" t="s">
        <v>879</v>
      </c>
      <c r="C7884" s="1">
        <v>43221</v>
      </c>
      <c r="D7884" t="s">
        <v>111</v>
      </c>
      <c r="E7884" t="str">
        <f t="shared" si="123"/>
        <v>2018/05</v>
      </c>
      <c r="F7884">
        <v>59590884.1980718</v>
      </c>
      <c r="G7884">
        <v>-3.44232092969321E-2</v>
      </c>
      <c r="H7884" t="s">
        <v>13</v>
      </c>
      <c r="I7884">
        <v>2018</v>
      </c>
      <c r="J7884" t="s">
        <v>885</v>
      </c>
      <c r="K7884">
        <v>21898372.056037944</v>
      </c>
      <c r="L7884">
        <v>0.36747855566718568</v>
      </c>
      <c r="M7884" t="s">
        <v>15</v>
      </c>
    </row>
    <row r="7885" spans="1:13" x14ac:dyDescent="0.3">
      <c r="A7885">
        <v>43</v>
      </c>
      <c r="B7885" t="s">
        <v>879</v>
      </c>
      <c r="C7885" s="1">
        <v>43191</v>
      </c>
      <c r="D7885" t="s">
        <v>112</v>
      </c>
      <c r="E7885" t="str">
        <f t="shared" si="123"/>
        <v>2018/04</v>
      </c>
      <c r="F7885">
        <v>61677908.634326302</v>
      </c>
      <c r="G7885">
        <v>5.257904452841574E-2</v>
      </c>
      <c r="H7885" t="s">
        <v>13</v>
      </c>
      <c r="I7885">
        <v>2018</v>
      </c>
      <c r="J7885" t="s">
        <v>885</v>
      </c>
      <c r="K7885">
        <v>21898372.056037944</v>
      </c>
      <c r="L7885">
        <v>0.35504401074731962</v>
      </c>
      <c r="M7885" t="s">
        <v>15</v>
      </c>
    </row>
    <row r="7886" spans="1:13" x14ac:dyDescent="0.3">
      <c r="A7886">
        <v>43</v>
      </c>
      <c r="B7886" t="s">
        <v>879</v>
      </c>
      <c r="C7886" s="1">
        <v>43160</v>
      </c>
      <c r="D7886" t="s">
        <v>113</v>
      </c>
      <c r="E7886" t="str">
        <f t="shared" si="123"/>
        <v>2018/03</v>
      </c>
      <c r="F7886">
        <v>58518724.353577003</v>
      </c>
      <c r="G7886">
        <v>-2.709822963768926E-2</v>
      </c>
      <c r="H7886" t="s">
        <v>13</v>
      </c>
      <c r="I7886">
        <v>2018</v>
      </c>
      <c r="J7886" t="s">
        <v>885</v>
      </c>
      <c r="K7886">
        <v>21898372.056037944</v>
      </c>
      <c r="L7886">
        <v>0.37421137076955763</v>
      </c>
      <c r="M7886" t="s">
        <v>15</v>
      </c>
    </row>
    <row r="7887" spans="1:13" x14ac:dyDescent="0.3">
      <c r="A7887">
        <v>43</v>
      </c>
      <c r="B7887" t="s">
        <v>879</v>
      </c>
      <c r="C7887" s="1">
        <v>43132</v>
      </c>
      <c r="D7887" t="s">
        <v>114</v>
      </c>
      <c r="E7887" t="str">
        <f t="shared" si="123"/>
        <v>2018/02</v>
      </c>
      <c r="F7887">
        <v>60126159.140413702</v>
      </c>
      <c r="G7887">
        <v>-4.0401922051131689E-2</v>
      </c>
      <c r="H7887" t="s">
        <v>13</v>
      </c>
      <c r="I7887">
        <v>2018</v>
      </c>
      <c r="J7887" t="s">
        <v>885</v>
      </c>
      <c r="K7887">
        <v>21898372.056037944</v>
      </c>
      <c r="L7887">
        <v>0.36420706675938308</v>
      </c>
      <c r="M7887" t="s">
        <v>15</v>
      </c>
    </row>
    <row r="7888" spans="1:13" x14ac:dyDescent="0.3">
      <c r="A7888">
        <v>43</v>
      </c>
      <c r="B7888" t="s">
        <v>879</v>
      </c>
      <c r="C7888" s="1">
        <v>43101</v>
      </c>
      <c r="D7888" t="s">
        <v>115</v>
      </c>
      <c r="E7888" t="str">
        <f t="shared" si="123"/>
        <v>2018/01</v>
      </c>
      <c r="F7888">
        <v>62605111.5630202</v>
      </c>
      <c r="G7888">
        <v>-6.2005801180993712E-2</v>
      </c>
      <c r="H7888" t="s">
        <v>13</v>
      </c>
      <c r="I7888">
        <v>2018</v>
      </c>
      <c r="J7888" t="s">
        <v>885</v>
      </c>
      <c r="K7888">
        <v>21898372.056037944</v>
      </c>
      <c r="L7888">
        <v>0.34978568856944503</v>
      </c>
      <c r="M7888" t="s">
        <v>15</v>
      </c>
    </row>
    <row r="7889" spans="1:13" x14ac:dyDescent="0.3">
      <c r="A7889">
        <v>43</v>
      </c>
      <c r="B7889" t="s">
        <v>879</v>
      </c>
      <c r="C7889" s="1">
        <v>43070</v>
      </c>
      <c r="D7889" t="s">
        <v>116</v>
      </c>
      <c r="E7889" t="str">
        <f t="shared" si="123"/>
        <v>2017/12</v>
      </c>
      <c r="F7889">
        <v>66609867.7053288</v>
      </c>
      <c r="G7889">
        <v>2.4949129623864953E-2</v>
      </c>
      <c r="H7889" t="s">
        <v>13</v>
      </c>
      <c r="I7889">
        <v>2017</v>
      </c>
      <c r="J7889" t="s">
        <v>886</v>
      </c>
      <c r="K7889">
        <v>21736035.201176725</v>
      </c>
      <c r="L7889">
        <v>0.32631854633510765</v>
      </c>
      <c r="M7889" t="s">
        <v>15</v>
      </c>
    </row>
    <row r="7890" spans="1:13" x14ac:dyDescent="0.3">
      <c r="A7890">
        <v>43</v>
      </c>
      <c r="B7890" t="s">
        <v>879</v>
      </c>
      <c r="C7890" s="1">
        <v>43040</v>
      </c>
      <c r="D7890" t="s">
        <v>118</v>
      </c>
      <c r="E7890" t="str">
        <f t="shared" si="123"/>
        <v>2017/11</v>
      </c>
      <c r="F7890">
        <v>64968569.103389099</v>
      </c>
      <c r="G7890">
        <v>4.0246784286581648E-3</v>
      </c>
      <c r="H7890" t="s">
        <v>13</v>
      </c>
      <c r="I7890">
        <v>2017</v>
      </c>
      <c r="J7890" t="s">
        <v>886</v>
      </c>
      <c r="K7890">
        <v>21736035.201176725</v>
      </c>
      <c r="L7890">
        <v>0.33456231992098562</v>
      </c>
      <c r="M7890" t="s">
        <v>15</v>
      </c>
    </row>
    <row r="7891" spans="1:13" x14ac:dyDescent="0.3">
      <c r="A7891">
        <v>43</v>
      </c>
      <c r="B7891" t="s">
        <v>879</v>
      </c>
      <c r="C7891" s="1">
        <v>43009</v>
      </c>
      <c r="D7891" t="s">
        <v>119</v>
      </c>
      <c r="E7891" t="str">
        <f t="shared" si="123"/>
        <v>2017/10</v>
      </c>
      <c r="F7891">
        <v>64707616.981209002</v>
      </c>
      <c r="G7891">
        <v>3.6010460613714115E-2</v>
      </c>
      <c r="H7891" t="s">
        <v>13</v>
      </c>
      <c r="I7891">
        <v>2017</v>
      </c>
      <c r="J7891" t="s">
        <v>886</v>
      </c>
      <c r="K7891">
        <v>21736035.201176725</v>
      </c>
      <c r="L7891">
        <v>0.33591153893812592</v>
      </c>
      <c r="M7891" t="s">
        <v>15</v>
      </c>
    </row>
    <row r="7892" spans="1:13" x14ac:dyDescent="0.3">
      <c r="A7892">
        <v>43</v>
      </c>
      <c r="B7892" t="s">
        <v>879</v>
      </c>
      <c r="C7892" s="1">
        <v>42979</v>
      </c>
      <c r="D7892" t="s">
        <v>120</v>
      </c>
      <c r="E7892" t="str">
        <f t="shared" si="123"/>
        <v>2017/09</v>
      </c>
      <c r="F7892">
        <v>62418921.691703603</v>
      </c>
      <c r="G7892">
        <v>-1.6100274671354591E-2</v>
      </c>
      <c r="H7892" t="s">
        <v>13</v>
      </c>
      <c r="I7892">
        <v>2017</v>
      </c>
      <c r="J7892" t="s">
        <v>886</v>
      </c>
      <c r="K7892">
        <v>21736035.201176725</v>
      </c>
      <c r="L7892">
        <v>0.34822830340668581</v>
      </c>
      <c r="M7892" t="s">
        <v>15</v>
      </c>
    </row>
    <row r="7893" spans="1:13" x14ac:dyDescent="0.3">
      <c r="A7893">
        <v>43</v>
      </c>
      <c r="B7893" t="s">
        <v>879</v>
      </c>
      <c r="C7893" s="1">
        <v>42948</v>
      </c>
      <c r="D7893" t="s">
        <v>121</v>
      </c>
      <c r="E7893" t="str">
        <f t="shared" si="123"/>
        <v>2017/08</v>
      </c>
      <c r="F7893">
        <v>63432017.148835599</v>
      </c>
      <c r="G7893">
        <v>-1.7736216517339042E-2</v>
      </c>
      <c r="H7893" t="s">
        <v>13</v>
      </c>
      <c r="I7893">
        <v>2017</v>
      </c>
      <c r="J7893" t="s">
        <v>886</v>
      </c>
      <c r="K7893">
        <v>21736035.201176725</v>
      </c>
      <c r="L7893">
        <v>0.34266662449304952</v>
      </c>
      <c r="M7893" t="s">
        <v>15</v>
      </c>
    </row>
    <row r="7894" spans="1:13" x14ac:dyDescent="0.3">
      <c r="A7894">
        <v>43</v>
      </c>
      <c r="B7894" t="s">
        <v>879</v>
      </c>
      <c r="C7894" s="1">
        <v>42917</v>
      </c>
      <c r="D7894" t="s">
        <v>122</v>
      </c>
      <c r="E7894" t="str">
        <f t="shared" si="123"/>
        <v>2017/07</v>
      </c>
      <c r="F7894">
        <v>64567097.398307301</v>
      </c>
      <c r="G7894">
        <v>4.822593870134486E-2</v>
      </c>
      <c r="H7894" t="s">
        <v>13</v>
      </c>
      <c r="I7894">
        <v>2017</v>
      </c>
      <c r="J7894" t="s">
        <v>886</v>
      </c>
      <c r="K7894">
        <v>21736035.201176725</v>
      </c>
      <c r="L7894">
        <v>0.33664259471181618</v>
      </c>
      <c r="M7894" t="s">
        <v>15</v>
      </c>
    </row>
    <row r="7895" spans="1:13" x14ac:dyDescent="0.3">
      <c r="A7895">
        <v>43</v>
      </c>
      <c r="B7895" t="s">
        <v>879</v>
      </c>
      <c r="C7895" s="1">
        <v>42887</v>
      </c>
      <c r="D7895" t="s">
        <v>123</v>
      </c>
      <c r="E7895" t="str">
        <f t="shared" si="123"/>
        <v>2017/06</v>
      </c>
      <c r="F7895">
        <v>61527179.122355297</v>
      </c>
      <c r="G7895">
        <v>1.4309005790193402E-2</v>
      </c>
      <c r="H7895" t="s">
        <v>13</v>
      </c>
      <c r="I7895">
        <v>2017</v>
      </c>
      <c r="J7895" t="s">
        <v>886</v>
      </c>
      <c r="K7895">
        <v>21736035.201176725</v>
      </c>
      <c r="L7895">
        <v>0.35327534125937443</v>
      </c>
      <c r="M7895" t="s">
        <v>15</v>
      </c>
    </row>
    <row r="7896" spans="1:13" x14ac:dyDescent="0.3">
      <c r="A7896">
        <v>43</v>
      </c>
      <c r="B7896" t="s">
        <v>879</v>
      </c>
      <c r="C7896" s="1">
        <v>42856</v>
      </c>
      <c r="D7896" t="s">
        <v>124</v>
      </c>
      <c r="E7896" t="str">
        <f t="shared" si="123"/>
        <v>2017/05</v>
      </c>
      <c r="F7896">
        <v>60653055.196713097</v>
      </c>
      <c r="G7896">
        <v>1.1633501340530532E-2</v>
      </c>
      <c r="H7896" t="s">
        <v>13</v>
      </c>
      <c r="I7896">
        <v>2017</v>
      </c>
      <c r="J7896" t="s">
        <v>886</v>
      </c>
      <c r="K7896">
        <v>21736035.201176725</v>
      </c>
      <c r="L7896">
        <v>0.35836669942975341</v>
      </c>
      <c r="M7896" t="s">
        <v>15</v>
      </c>
    </row>
    <row r="7897" spans="1:13" x14ac:dyDescent="0.3">
      <c r="A7897">
        <v>43</v>
      </c>
      <c r="B7897" t="s">
        <v>879</v>
      </c>
      <c r="C7897" s="1">
        <v>42826</v>
      </c>
      <c r="D7897" t="s">
        <v>125</v>
      </c>
      <c r="E7897" t="str">
        <f t="shared" si="123"/>
        <v>2017/04</v>
      </c>
      <c r="F7897">
        <v>59951536.270310402</v>
      </c>
      <c r="G7897">
        <v>1.7663402117142905E-2</v>
      </c>
      <c r="H7897" t="s">
        <v>13</v>
      </c>
      <c r="I7897">
        <v>2017</v>
      </c>
      <c r="J7897" t="s">
        <v>886</v>
      </c>
      <c r="K7897">
        <v>21736035.201176725</v>
      </c>
      <c r="L7897">
        <v>0.36256010360056429</v>
      </c>
      <c r="M7897" t="s">
        <v>15</v>
      </c>
    </row>
    <row r="7898" spans="1:13" x14ac:dyDescent="0.3">
      <c r="A7898">
        <v>43</v>
      </c>
      <c r="B7898" t="s">
        <v>879</v>
      </c>
      <c r="C7898" s="1">
        <v>42795</v>
      </c>
      <c r="D7898" t="s">
        <v>126</v>
      </c>
      <c r="E7898" t="str">
        <f t="shared" si="123"/>
        <v>2017/03</v>
      </c>
      <c r="F7898">
        <v>58901885.668363899</v>
      </c>
      <c r="G7898">
        <v>4.9382002108747138E-2</v>
      </c>
      <c r="H7898" t="s">
        <v>13</v>
      </c>
      <c r="I7898">
        <v>2017</v>
      </c>
      <c r="J7898" t="s">
        <v>886</v>
      </c>
      <c r="K7898">
        <v>21736035.201176725</v>
      </c>
      <c r="L7898">
        <v>0.36902104159376875</v>
      </c>
      <c r="M7898" t="s">
        <v>15</v>
      </c>
    </row>
    <row r="7899" spans="1:13" x14ac:dyDescent="0.3">
      <c r="A7899">
        <v>43</v>
      </c>
      <c r="B7899" t="s">
        <v>879</v>
      </c>
      <c r="C7899" s="1">
        <v>42767</v>
      </c>
      <c r="D7899" t="s">
        <v>127</v>
      </c>
      <c r="E7899" t="str">
        <f t="shared" si="123"/>
        <v>2017/02</v>
      </c>
      <c r="F7899">
        <v>56063843.439560302</v>
      </c>
      <c r="G7899">
        <v>4.8134283737071598E-2</v>
      </c>
      <c r="H7899" t="s">
        <v>13</v>
      </c>
      <c r="I7899">
        <v>2017</v>
      </c>
      <c r="J7899" t="s">
        <v>886</v>
      </c>
      <c r="K7899">
        <v>21736035.201176725</v>
      </c>
      <c r="L7899">
        <v>0.38770148223264939</v>
      </c>
      <c r="M7899" t="s">
        <v>15</v>
      </c>
    </row>
    <row r="7900" spans="1:13" x14ac:dyDescent="0.3">
      <c r="A7900">
        <v>43</v>
      </c>
      <c r="B7900" t="s">
        <v>879</v>
      </c>
      <c r="C7900" s="1">
        <v>42736</v>
      </c>
      <c r="D7900" t="s">
        <v>129</v>
      </c>
      <c r="E7900" t="str">
        <f t="shared" si="123"/>
        <v>2017/01</v>
      </c>
      <c r="F7900">
        <v>53429168.265542902</v>
      </c>
      <c r="G7900">
        <v>3.3349174305702785E-2</v>
      </c>
      <c r="H7900" t="s">
        <v>13</v>
      </c>
      <c r="I7900">
        <v>2017</v>
      </c>
      <c r="J7900" t="s">
        <v>886</v>
      </c>
      <c r="K7900">
        <v>21736035.201176725</v>
      </c>
      <c r="L7900">
        <v>0.4068196437786315</v>
      </c>
      <c r="M7900" t="s">
        <v>15</v>
      </c>
    </row>
    <row r="7901" spans="1:13" x14ac:dyDescent="0.3">
      <c r="A7901">
        <v>43</v>
      </c>
      <c r="B7901" t="s">
        <v>879</v>
      </c>
      <c r="C7901" s="1">
        <v>42705</v>
      </c>
      <c r="D7901" t="s">
        <v>130</v>
      </c>
      <c r="E7901" t="str">
        <f t="shared" si="123"/>
        <v>2016/12</v>
      </c>
      <c r="F7901">
        <v>51676733.1656093</v>
      </c>
      <c r="G7901">
        <v>5.005597276672482E-2</v>
      </c>
      <c r="H7901" t="s">
        <v>13</v>
      </c>
      <c r="I7901">
        <v>2016</v>
      </c>
      <c r="J7901" t="s">
        <v>887</v>
      </c>
      <c r="K7901">
        <v>18041610.121617213</v>
      </c>
      <c r="L7901">
        <v>0.34912443214626127</v>
      </c>
      <c r="M7901" t="s">
        <v>15</v>
      </c>
    </row>
    <row r="7902" spans="1:13" x14ac:dyDescent="0.3">
      <c r="A7902">
        <v>43</v>
      </c>
      <c r="B7902" t="s">
        <v>879</v>
      </c>
      <c r="C7902" s="1">
        <v>42675</v>
      </c>
      <c r="D7902" t="s">
        <v>132</v>
      </c>
      <c r="E7902" t="str">
        <f t="shared" si="123"/>
        <v>2016/11</v>
      </c>
      <c r="F7902">
        <v>49153677.804858603</v>
      </c>
      <c r="G7902">
        <v>0.14917940994199239</v>
      </c>
      <c r="H7902" t="s">
        <v>13</v>
      </c>
      <c r="I7902">
        <v>2016</v>
      </c>
      <c r="J7902" t="s">
        <v>887</v>
      </c>
      <c r="K7902">
        <v>18041610.121617213</v>
      </c>
      <c r="L7902">
        <v>0.36704496850150015</v>
      </c>
      <c r="M7902" t="s">
        <v>15</v>
      </c>
    </row>
    <row r="7903" spans="1:13" x14ac:dyDescent="0.3">
      <c r="A7903">
        <v>43</v>
      </c>
      <c r="B7903" t="s">
        <v>879</v>
      </c>
      <c r="C7903" s="1">
        <v>42644</v>
      </c>
      <c r="D7903" t="s">
        <v>133</v>
      </c>
      <c r="E7903" t="str">
        <f t="shared" si="123"/>
        <v>2016/10</v>
      </c>
      <c r="F7903">
        <v>42341693.478103399</v>
      </c>
      <c r="G7903">
        <v>-2.3693959930200844E-2</v>
      </c>
      <c r="H7903" t="s">
        <v>13</v>
      </c>
      <c r="I7903">
        <v>2016</v>
      </c>
      <c r="J7903" t="s">
        <v>887</v>
      </c>
      <c r="K7903">
        <v>18041610.121617213</v>
      </c>
      <c r="L7903">
        <v>0.42609561969804677</v>
      </c>
      <c r="M7903" t="s">
        <v>15</v>
      </c>
    </row>
    <row r="7904" spans="1:13" x14ac:dyDescent="0.3">
      <c r="A7904">
        <v>43</v>
      </c>
      <c r="B7904" t="s">
        <v>879</v>
      </c>
      <c r="C7904" s="1">
        <v>42614</v>
      </c>
      <c r="D7904" t="s">
        <v>134</v>
      </c>
      <c r="E7904" t="str">
        <f t="shared" si="123"/>
        <v>2016/09</v>
      </c>
      <c r="F7904">
        <v>43356915.6885873</v>
      </c>
      <c r="G7904">
        <v>2.209162992840952E-3</v>
      </c>
      <c r="H7904" t="s">
        <v>13</v>
      </c>
      <c r="I7904">
        <v>2016</v>
      </c>
      <c r="J7904" t="s">
        <v>887</v>
      </c>
      <c r="K7904">
        <v>18041610.121617213</v>
      </c>
      <c r="L7904">
        <v>0.41611839391901778</v>
      </c>
      <c r="M7904" t="s">
        <v>15</v>
      </c>
    </row>
    <row r="7905" spans="1:13" x14ac:dyDescent="0.3">
      <c r="A7905">
        <v>43</v>
      </c>
      <c r="B7905" t="s">
        <v>879</v>
      </c>
      <c r="C7905" s="1">
        <v>42583</v>
      </c>
      <c r="D7905" t="s">
        <v>135</v>
      </c>
      <c r="E7905" t="str">
        <f t="shared" si="123"/>
        <v>2016/08</v>
      </c>
      <c r="F7905">
        <v>43261238.916667998</v>
      </c>
      <c r="G7905">
        <v>2.1144346491680722E-2</v>
      </c>
      <c r="H7905" t="s">
        <v>13</v>
      </c>
      <c r="I7905">
        <v>2016</v>
      </c>
      <c r="J7905" t="s">
        <v>887</v>
      </c>
      <c r="K7905">
        <v>18041610.121617213</v>
      </c>
      <c r="L7905">
        <v>0.4170386834359941</v>
      </c>
      <c r="M7905" t="s">
        <v>15</v>
      </c>
    </row>
    <row r="7906" spans="1:13" x14ac:dyDescent="0.3">
      <c r="A7906">
        <v>43</v>
      </c>
      <c r="B7906" t="s">
        <v>879</v>
      </c>
      <c r="C7906" s="1">
        <v>42552</v>
      </c>
      <c r="D7906" t="s">
        <v>136</v>
      </c>
      <c r="E7906" t="str">
        <f t="shared" si="123"/>
        <v>2016/07</v>
      </c>
      <c r="F7906">
        <v>42356111.180636197</v>
      </c>
      <c r="G7906">
        <v>6.0208043175177181E-2</v>
      </c>
      <c r="H7906" t="s">
        <v>13</v>
      </c>
      <c r="I7906">
        <v>2016</v>
      </c>
      <c r="J7906" t="s">
        <v>887</v>
      </c>
      <c r="K7906">
        <v>18041610.121617213</v>
      </c>
      <c r="L7906">
        <v>0.42595057994524377</v>
      </c>
      <c r="M7906" t="s">
        <v>15</v>
      </c>
    </row>
    <row r="7907" spans="1:13" x14ac:dyDescent="0.3">
      <c r="A7907">
        <v>43</v>
      </c>
      <c r="B7907" t="s">
        <v>879</v>
      </c>
      <c r="C7907" s="1">
        <v>42522</v>
      </c>
      <c r="D7907" t="s">
        <v>137</v>
      </c>
      <c r="E7907" t="str">
        <f t="shared" si="123"/>
        <v>2016/06</v>
      </c>
      <c r="F7907">
        <v>39881185.418902203</v>
      </c>
      <c r="G7907">
        <v>-9.2053422627503614E-2</v>
      </c>
      <c r="H7907" t="s">
        <v>13</v>
      </c>
      <c r="I7907">
        <v>2016</v>
      </c>
      <c r="J7907" t="s">
        <v>887</v>
      </c>
      <c r="K7907">
        <v>18041610.121617213</v>
      </c>
      <c r="L7907">
        <v>0.45238399842212712</v>
      </c>
      <c r="M7907" t="s">
        <v>15</v>
      </c>
    </row>
    <row r="7908" spans="1:13" x14ac:dyDescent="0.3">
      <c r="A7908">
        <v>43</v>
      </c>
      <c r="B7908" t="s">
        <v>879</v>
      </c>
      <c r="C7908" s="1">
        <v>42491</v>
      </c>
      <c r="D7908" t="s">
        <v>138</v>
      </c>
      <c r="E7908" t="str">
        <f t="shared" si="123"/>
        <v>2016/05</v>
      </c>
      <c r="F7908">
        <v>43726664.687090002</v>
      </c>
      <c r="G7908">
        <v>2.4964954590936454E-2</v>
      </c>
      <c r="H7908" t="s">
        <v>13</v>
      </c>
      <c r="I7908">
        <v>2016</v>
      </c>
      <c r="J7908" t="s">
        <v>887</v>
      </c>
      <c r="K7908">
        <v>18041610.121617213</v>
      </c>
      <c r="L7908">
        <v>0.4125997317820555</v>
      </c>
      <c r="M7908" t="s">
        <v>15</v>
      </c>
    </row>
    <row r="7909" spans="1:13" x14ac:dyDescent="0.3">
      <c r="A7909">
        <v>43</v>
      </c>
      <c r="B7909" t="s">
        <v>879</v>
      </c>
      <c r="C7909" s="1">
        <v>42461</v>
      </c>
      <c r="D7909" t="s">
        <v>139</v>
      </c>
      <c r="E7909" t="str">
        <f t="shared" si="123"/>
        <v>2016/04</v>
      </c>
      <c r="F7909">
        <v>42648544.098742299</v>
      </c>
      <c r="G7909">
        <v>3.5150656275834025E-2</v>
      </c>
      <c r="H7909" t="s">
        <v>13</v>
      </c>
      <c r="I7909">
        <v>2016</v>
      </c>
      <c r="J7909" t="s">
        <v>887</v>
      </c>
      <c r="K7909">
        <v>18041610.121617213</v>
      </c>
      <c r="L7909">
        <v>0.42302991820415409</v>
      </c>
      <c r="M7909" t="s">
        <v>15</v>
      </c>
    </row>
    <row r="7910" spans="1:13" x14ac:dyDescent="0.3">
      <c r="A7910">
        <v>43</v>
      </c>
      <c r="B7910" t="s">
        <v>879</v>
      </c>
      <c r="C7910" s="1">
        <v>42430</v>
      </c>
      <c r="D7910" t="s">
        <v>140</v>
      </c>
      <c r="E7910" t="str">
        <f t="shared" si="123"/>
        <v>2016/03</v>
      </c>
      <c r="F7910">
        <v>41175461.368270099</v>
      </c>
      <c r="G7910">
        <v>3.4053858282100342E-2</v>
      </c>
      <c r="H7910" t="s">
        <v>13</v>
      </c>
      <c r="I7910">
        <v>2016</v>
      </c>
      <c r="J7910" t="s">
        <v>887</v>
      </c>
      <c r="K7910">
        <v>18041610.121617213</v>
      </c>
      <c r="L7910">
        <v>0.43816412790750459</v>
      </c>
      <c r="M7910" t="s">
        <v>15</v>
      </c>
    </row>
    <row r="7911" spans="1:13" x14ac:dyDescent="0.3">
      <c r="A7911">
        <v>43</v>
      </c>
      <c r="B7911" t="s">
        <v>879</v>
      </c>
      <c r="C7911" s="1">
        <v>42401</v>
      </c>
      <c r="D7911" t="s">
        <v>141</v>
      </c>
      <c r="E7911" t="str">
        <f t="shared" si="123"/>
        <v>2016/02</v>
      </c>
      <c r="F7911">
        <v>39796884.199335702</v>
      </c>
      <c r="G7911">
        <v>-8.3858661437727175E-2</v>
      </c>
      <c r="H7911" t="s">
        <v>13</v>
      </c>
      <c r="I7911">
        <v>2016</v>
      </c>
      <c r="J7911" t="s">
        <v>887</v>
      </c>
      <c r="K7911">
        <v>18041610.121617213</v>
      </c>
      <c r="L7911">
        <v>0.4533422775323292</v>
      </c>
      <c r="M7911" t="s">
        <v>15</v>
      </c>
    </row>
    <row r="7912" spans="1:13" x14ac:dyDescent="0.3">
      <c r="A7912">
        <v>43</v>
      </c>
      <c r="B7912" t="s">
        <v>879</v>
      </c>
      <c r="C7912" s="1">
        <v>42370</v>
      </c>
      <c r="D7912" t="s">
        <v>142</v>
      </c>
      <c r="E7912" t="str">
        <f t="shared" si="123"/>
        <v>2016/01</v>
      </c>
      <c r="F7912">
        <v>43278123.838665202</v>
      </c>
      <c r="G7912">
        <v>-0.29904466490918197</v>
      </c>
      <c r="H7912" t="s">
        <v>13</v>
      </c>
      <c r="I7912">
        <v>2016</v>
      </c>
      <c r="J7912" t="s">
        <v>887</v>
      </c>
      <c r="K7912">
        <v>18041610.121617213</v>
      </c>
      <c r="L7912">
        <v>0.41687597616000671</v>
      </c>
      <c r="M7912" t="s">
        <v>15</v>
      </c>
    </row>
    <row r="7913" spans="1:13" x14ac:dyDescent="0.3">
      <c r="A7913">
        <v>43</v>
      </c>
      <c r="B7913" t="s">
        <v>879</v>
      </c>
      <c r="C7913" s="1">
        <v>42339</v>
      </c>
      <c r="D7913" t="s">
        <v>143</v>
      </c>
      <c r="E7913" t="str">
        <f t="shared" si="123"/>
        <v>2015/12</v>
      </c>
      <c r="F7913">
        <v>58363573.227774702</v>
      </c>
      <c r="G7913">
        <v>-5.2163336766449355E-3</v>
      </c>
      <c r="H7913" t="s">
        <v>13</v>
      </c>
      <c r="I7913">
        <v>2015</v>
      </c>
      <c r="J7913" t="s">
        <v>888</v>
      </c>
      <c r="K7913">
        <v>19197841.065926738</v>
      </c>
      <c r="L7913">
        <v>0.32893532736598546</v>
      </c>
      <c r="M7913" t="s">
        <v>15</v>
      </c>
    </row>
    <row r="7914" spans="1:13" x14ac:dyDescent="0.3">
      <c r="A7914">
        <v>43</v>
      </c>
      <c r="B7914" t="s">
        <v>879</v>
      </c>
      <c r="C7914" s="1">
        <v>42309</v>
      </c>
      <c r="D7914" t="s">
        <v>145</v>
      </c>
      <c r="E7914" t="str">
        <f t="shared" si="123"/>
        <v>2015/11</v>
      </c>
      <c r="F7914">
        <v>58668812.523166798</v>
      </c>
      <c r="G7914">
        <v>1.3620767435904187E-2</v>
      </c>
      <c r="H7914" t="s">
        <v>13</v>
      </c>
      <c r="I7914">
        <v>2015</v>
      </c>
      <c r="J7914" t="s">
        <v>888</v>
      </c>
      <c r="K7914">
        <v>19197841.065926738</v>
      </c>
      <c r="L7914">
        <v>0.32722395835685281</v>
      </c>
      <c r="M7914" t="s">
        <v>15</v>
      </c>
    </row>
    <row r="7915" spans="1:13" x14ac:dyDescent="0.3">
      <c r="A7915">
        <v>43</v>
      </c>
      <c r="B7915" t="s">
        <v>879</v>
      </c>
      <c r="C7915" s="1">
        <v>42278</v>
      </c>
      <c r="D7915" t="s">
        <v>146</v>
      </c>
      <c r="E7915" t="str">
        <f t="shared" si="123"/>
        <v>2015/10</v>
      </c>
      <c r="F7915">
        <v>57875115.9213247</v>
      </c>
      <c r="G7915">
        <v>8.6234578070982393E-2</v>
      </c>
      <c r="H7915" t="s">
        <v>13</v>
      </c>
      <c r="I7915">
        <v>2015</v>
      </c>
      <c r="J7915" t="s">
        <v>888</v>
      </c>
      <c r="K7915">
        <v>19197841.065926738</v>
      </c>
      <c r="L7915">
        <v>0.33171149224174756</v>
      </c>
      <c r="M7915" t="s">
        <v>15</v>
      </c>
    </row>
    <row r="7916" spans="1:13" x14ac:dyDescent="0.3">
      <c r="A7916">
        <v>43</v>
      </c>
      <c r="B7916" t="s">
        <v>879</v>
      </c>
      <c r="C7916" s="1">
        <v>42248</v>
      </c>
      <c r="D7916" t="s">
        <v>147</v>
      </c>
      <c r="E7916" t="str">
        <f t="shared" si="123"/>
        <v>2015/09</v>
      </c>
      <c r="F7916">
        <v>53093416.488486797</v>
      </c>
      <c r="G7916">
        <v>-1.7427712366490093E-2</v>
      </c>
      <c r="H7916" t="s">
        <v>13</v>
      </c>
      <c r="I7916">
        <v>2015</v>
      </c>
      <c r="J7916" t="s">
        <v>888</v>
      </c>
      <c r="K7916">
        <v>19197841.065926738</v>
      </c>
      <c r="L7916">
        <v>0.36158609363723565</v>
      </c>
      <c r="M7916" t="s">
        <v>15</v>
      </c>
    </row>
    <row r="7917" spans="1:13" x14ac:dyDescent="0.3">
      <c r="A7917">
        <v>43</v>
      </c>
      <c r="B7917" t="s">
        <v>879</v>
      </c>
      <c r="C7917" s="1">
        <v>42217</v>
      </c>
      <c r="D7917" t="s">
        <v>148</v>
      </c>
      <c r="E7917" t="str">
        <f t="shared" si="123"/>
        <v>2015/08</v>
      </c>
      <c r="F7917">
        <v>54026823.226875</v>
      </c>
      <c r="G7917">
        <v>-6.1204503962632821E-2</v>
      </c>
      <c r="H7917" t="s">
        <v>13</v>
      </c>
      <c r="I7917">
        <v>2015</v>
      </c>
      <c r="J7917" t="s">
        <v>888</v>
      </c>
      <c r="K7917">
        <v>19197841.065926738</v>
      </c>
      <c r="L7917">
        <v>0.35533906899003087</v>
      </c>
      <c r="M7917" t="s">
        <v>15</v>
      </c>
    </row>
    <row r="7918" spans="1:13" x14ac:dyDescent="0.3">
      <c r="A7918">
        <v>43</v>
      </c>
      <c r="B7918" t="s">
        <v>879</v>
      </c>
      <c r="C7918" s="1">
        <v>42186</v>
      </c>
      <c r="D7918" t="s">
        <v>149</v>
      </c>
      <c r="E7918" t="str">
        <f t="shared" si="123"/>
        <v>2015/07</v>
      </c>
      <c r="F7918">
        <v>57436796.596358597</v>
      </c>
      <c r="G7918">
        <v>-1.6445196113700003E-2</v>
      </c>
      <c r="H7918" t="s">
        <v>13</v>
      </c>
      <c r="I7918">
        <v>2015</v>
      </c>
      <c r="J7918" t="s">
        <v>888</v>
      </c>
      <c r="K7918">
        <v>19197841.065926738</v>
      </c>
      <c r="L7918">
        <v>0.3342428931202589</v>
      </c>
      <c r="M7918" t="s">
        <v>15</v>
      </c>
    </row>
    <row r="7919" spans="1:13" x14ac:dyDescent="0.3">
      <c r="A7919">
        <v>43</v>
      </c>
      <c r="B7919" t="s">
        <v>879</v>
      </c>
      <c r="C7919" s="1">
        <v>42156</v>
      </c>
      <c r="D7919" t="s">
        <v>150</v>
      </c>
      <c r="E7919" t="str">
        <f t="shared" si="123"/>
        <v>2015/06</v>
      </c>
      <c r="F7919">
        <v>58389165.4634462</v>
      </c>
      <c r="G7919">
        <v>-5.9832484769560476E-2</v>
      </c>
      <c r="H7919" t="s">
        <v>13</v>
      </c>
      <c r="I7919">
        <v>2015</v>
      </c>
      <c r="J7919" t="s">
        <v>888</v>
      </c>
      <c r="K7919">
        <v>19197841.065926738</v>
      </c>
      <c r="L7919">
        <v>0.32879115352222843</v>
      </c>
      <c r="M7919" t="s">
        <v>15</v>
      </c>
    </row>
    <row r="7920" spans="1:13" x14ac:dyDescent="0.3">
      <c r="A7920">
        <v>43</v>
      </c>
      <c r="B7920" t="s">
        <v>879</v>
      </c>
      <c r="C7920" s="1">
        <v>42125</v>
      </c>
      <c r="D7920" t="s">
        <v>151</v>
      </c>
      <c r="E7920" t="str">
        <f t="shared" si="123"/>
        <v>2015/05</v>
      </c>
      <c r="F7920">
        <v>61989364.778844297</v>
      </c>
      <c r="G7920">
        <v>-1.1938200869799781E-3</v>
      </c>
      <c r="H7920" t="s">
        <v>13</v>
      </c>
      <c r="I7920">
        <v>2015</v>
      </c>
      <c r="J7920" t="s">
        <v>888</v>
      </c>
      <c r="K7920">
        <v>19197841.065926738</v>
      </c>
      <c r="L7920">
        <v>0.30969572174868565</v>
      </c>
      <c r="M7920" t="s">
        <v>15</v>
      </c>
    </row>
    <row r="7921" spans="1:13" x14ac:dyDescent="0.3">
      <c r="A7921">
        <v>43</v>
      </c>
      <c r="B7921" t="s">
        <v>879</v>
      </c>
      <c r="C7921" s="1">
        <v>42095</v>
      </c>
      <c r="D7921" t="s">
        <v>152</v>
      </c>
      <c r="E7921" t="str">
        <f t="shared" si="123"/>
        <v>2015/04</v>
      </c>
      <c r="F7921">
        <v>62063413.1190999</v>
      </c>
      <c r="G7921">
        <v>-2.6035725217501159E-2</v>
      </c>
      <c r="H7921" t="s">
        <v>13</v>
      </c>
      <c r="I7921">
        <v>2015</v>
      </c>
      <c r="J7921" t="s">
        <v>888</v>
      </c>
      <c r="K7921">
        <v>19197841.065926738</v>
      </c>
      <c r="L7921">
        <v>0.30932622137757743</v>
      </c>
      <c r="M7921" t="s">
        <v>15</v>
      </c>
    </row>
    <row r="7922" spans="1:13" x14ac:dyDescent="0.3">
      <c r="A7922">
        <v>43</v>
      </c>
      <c r="B7922" t="s">
        <v>879</v>
      </c>
      <c r="C7922" s="1">
        <v>42064</v>
      </c>
      <c r="D7922" t="s">
        <v>153</v>
      </c>
      <c r="E7922" t="str">
        <f t="shared" si="123"/>
        <v>2015/03</v>
      </c>
      <c r="F7922">
        <v>63700497.959650896</v>
      </c>
      <c r="G7922">
        <v>2.6910672179691869E-2</v>
      </c>
      <c r="H7922" t="s">
        <v>13</v>
      </c>
      <c r="I7922">
        <v>2015</v>
      </c>
      <c r="J7922" t="s">
        <v>888</v>
      </c>
      <c r="K7922">
        <v>19197841.065926738</v>
      </c>
      <c r="L7922">
        <v>0.30137662468646659</v>
      </c>
      <c r="M7922" t="s">
        <v>15</v>
      </c>
    </row>
    <row r="7923" spans="1:13" x14ac:dyDescent="0.3">
      <c r="A7923">
        <v>43</v>
      </c>
      <c r="B7923" t="s">
        <v>879</v>
      </c>
      <c r="C7923" s="1">
        <v>42036</v>
      </c>
      <c r="D7923" t="s">
        <v>154</v>
      </c>
      <c r="E7923" t="str">
        <f t="shared" si="123"/>
        <v>2015/02</v>
      </c>
      <c r="F7923">
        <v>62009134.673171498</v>
      </c>
      <c r="G7923">
        <v>5.8661619436543976E-3</v>
      </c>
      <c r="H7923" t="s">
        <v>13</v>
      </c>
      <c r="I7923">
        <v>2015</v>
      </c>
      <c r="J7923" t="s">
        <v>888</v>
      </c>
      <c r="K7923">
        <v>19197841.065926738</v>
      </c>
      <c r="L7923">
        <v>0.30959698384942569</v>
      </c>
      <c r="M7923" t="s">
        <v>15</v>
      </c>
    </row>
    <row r="7924" spans="1:13" x14ac:dyDescent="0.3">
      <c r="A7924">
        <v>30</v>
      </c>
      <c r="B7924" t="s">
        <v>889</v>
      </c>
      <c r="C7924" s="1">
        <v>45627</v>
      </c>
      <c r="D7924" t="s">
        <v>24</v>
      </c>
      <c r="E7924" t="str">
        <f t="shared" si="123"/>
        <v>2024/12</v>
      </c>
      <c r="F7924">
        <v>41631567.988086604</v>
      </c>
      <c r="G7924">
        <v>-7.6299527176425345E-3</v>
      </c>
      <c r="H7924" t="s">
        <v>13</v>
      </c>
      <c r="I7924">
        <v>2024</v>
      </c>
      <c r="J7924" t="s">
        <v>890</v>
      </c>
      <c r="K7924">
        <v>8403839.4765960164</v>
      </c>
      <c r="L7924">
        <v>0.20186218974507231</v>
      </c>
      <c r="M7924" t="s">
        <v>157</v>
      </c>
    </row>
    <row r="7925" spans="1:13" x14ac:dyDescent="0.3">
      <c r="A7925">
        <v>30</v>
      </c>
      <c r="B7925" t="s">
        <v>889</v>
      </c>
      <c r="C7925" s="1">
        <v>45597</v>
      </c>
      <c r="D7925" t="s">
        <v>26</v>
      </c>
      <c r="E7925" t="str">
        <f t="shared" si="123"/>
        <v>2024/11</v>
      </c>
      <c r="F7925">
        <v>41950429.786712401</v>
      </c>
      <c r="G7925">
        <v>3.3979690135766821E-2</v>
      </c>
      <c r="H7925" t="s">
        <v>13</v>
      </c>
      <c r="I7925">
        <v>2024</v>
      </c>
      <c r="J7925" t="s">
        <v>890</v>
      </c>
      <c r="K7925">
        <v>8403839.4765960164</v>
      </c>
      <c r="L7925">
        <v>0.20032785168884951</v>
      </c>
      <c r="M7925" t="s">
        <v>157</v>
      </c>
    </row>
    <row r="7926" spans="1:13" x14ac:dyDescent="0.3">
      <c r="A7926">
        <v>30</v>
      </c>
      <c r="B7926" t="s">
        <v>889</v>
      </c>
      <c r="C7926" s="1">
        <v>45566</v>
      </c>
      <c r="D7926" t="s">
        <v>27</v>
      </c>
      <c r="E7926" t="str">
        <f t="shared" si="123"/>
        <v>2024/10</v>
      </c>
      <c r="F7926">
        <v>40548913.573699199</v>
      </c>
      <c r="G7926">
        <v>1.9301860959213858E-2</v>
      </c>
      <c r="H7926" t="s">
        <v>13</v>
      </c>
      <c r="I7926">
        <v>2024</v>
      </c>
      <c r="J7926" t="s">
        <v>890</v>
      </c>
      <c r="K7926">
        <v>8403839.4765960164</v>
      </c>
      <c r="L7926">
        <v>0.20725190235545318</v>
      </c>
      <c r="M7926" t="s">
        <v>157</v>
      </c>
    </row>
    <row r="7927" spans="1:13" x14ac:dyDescent="0.3">
      <c r="A7927">
        <v>30</v>
      </c>
      <c r="B7927" t="s">
        <v>889</v>
      </c>
      <c r="C7927" s="1">
        <v>45536</v>
      </c>
      <c r="D7927" t="s">
        <v>28</v>
      </c>
      <c r="E7927" t="str">
        <f t="shared" si="123"/>
        <v>2024/09</v>
      </c>
      <c r="F7927">
        <v>39773749.205518998</v>
      </c>
      <c r="G7927">
        <v>4.2344020207477413E-2</v>
      </c>
      <c r="H7927" t="s">
        <v>13</v>
      </c>
      <c r="I7927">
        <v>2024</v>
      </c>
      <c r="J7927" t="s">
        <v>890</v>
      </c>
      <c r="K7927">
        <v>8403839.4765960164</v>
      </c>
      <c r="L7927">
        <v>0.21129110643232751</v>
      </c>
      <c r="M7927" t="s">
        <v>157</v>
      </c>
    </row>
    <row r="7928" spans="1:13" x14ac:dyDescent="0.3">
      <c r="A7928">
        <v>30</v>
      </c>
      <c r="B7928" t="s">
        <v>889</v>
      </c>
      <c r="C7928" s="1">
        <v>45505</v>
      </c>
      <c r="D7928" t="s">
        <v>29</v>
      </c>
      <c r="E7928" t="str">
        <f t="shared" si="123"/>
        <v>2024/08</v>
      </c>
      <c r="F7928">
        <v>38124728.2400342</v>
      </c>
      <c r="G7928">
        <v>4.1417866786346534E-2</v>
      </c>
      <c r="H7928" t="s">
        <v>13</v>
      </c>
      <c r="I7928">
        <v>2024</v>
      </c>
      <c r="J7928" t="s">
        <v>890</v>
      </c>
      <c r="K7928">
        <v>8403839.4765960164</v>
      </c>
      <c r="L7928">
        <v>0.22043014769010921</v>
      </c>
      <c r="M7928" t="s">
        <v>157</v>
      </c>
    </row>
    <row r="7929" spans="1:13" x14ac:dyDescent="0.3">
      <c r="A7929">
        <v>30</v>
      </c>
      <c r="B7929" t="s">
        <v>889</v>
      </c>
      <c r="C7929" s="1">
        <v>45474</v>
      </c>
      <c r="D7929" t="s">
        <v>30</v>
      </c>
      <c r="E7929" t="str">
        <f t="shared" si="123"/>
        <v>2024/07</v>
      </c>
      <c r="F7929">
        <v>36577936.837280802</v>
      </c>
      <c r="G7929">
        <v>-2.5411787266893752E-2</v>
      </c>
      <c r="H7929" t="s">
        <v>13</v>
      </c>
      <c r="I7929">
        <v>2024</v>
      </c>
      <c r="J7929" t="s">
        <v>890</v>
      </c>
      <c r="K7929">
        <v>8403839.4765960164</v>
      </c>
      <c r="L7929">
        <v>0.22975159900300043</v>
      </c>
      <c r="M7929" t="s">
        <v>157</v>
      </c>
    </row>
    <row r="7930" spans="1:13" x14ac:dyDescent="0.3">
      <c r="A7930">
        <v>30</v>
      </c>
      <c r="B7930" t="s">
        <v>889</v>
      </c>
      <c r="C7930" s="1">
        <v>45444</v>
      </c>
      <c r="D7930" t="s">
        <v>31</v>
      </c>
      <c r="E7930" t="str">
        <f t="shared" si="123"/>
        <v>2024/06</v>
      </c>
      <c r="F7930">
        <v>37519358.530337498</v>
      </c>
      <c r="G7930">
        <v>-4.5028209500979147E-2</v>
      </c>
      <c r="H7930" t="s">
        <v>13</v>
      </c>
      <c r="I7930">
        <v>2024</v>
      </c>
      <c r="J7930" t="s">
        <v>890</v>
      </c>
      <c r="K7930">
        <v>8403839.4765960164</v>
      </c>
      <c r="L7930">
        <v>0.22398675792393463</v>
      </c>
      <c r="M7930" t="s">
        <v>157</v>
      </c>
    </row>
    <row r="7931" spans="1:13" x14ac:dyDescent="0.3">
      <c r="A7931">
        <v>30</v>
      </c>
      <c r="B7931" t="s">
        <v>889</v>
      </c>
      <c r="C7931" s="1">
        <v>45413</v>
      </c>
      <c r="D7931" t="s">
        <v>32</v>
      </c>
      <c r="E7931" t="str">
        <f t="shared" si="123"/>
        <v>2024/05</v>
      </c>
      <c r="F7931">
        <v>39247401.442630298</v>
      </c>
      <c r="G7931">
        <v>-7.0887261273334798E-3</v>
      </c>
      <c r="H7931" t="s">
        <v>13</v>
      </c>
      <c r="I7931">
        <v>2024</v>
      </c>
      <c r="J7931" t="s">
        <v>890</v>
      </c>
      <c r="K7931">
        <v>8403839.4765960164</v>
      </c>
      <c r="L7931">
        <v>0.21412473610209046</v>
      </c>
      <c r="M7931" t="s">
        <v>157</v>
      </c>
    </row>
    <row r="7932" spans="1:13" x14ac:dyDescent="0.3">
      <c r="A7932">
        <v>30</v>
      </c>
      <c r="B7932" t="s">
        <v>889</v>
      </c>
      <c r="C7932" s="1">
        <v>45383</v>
      </c>
      <c r="D7932" t="s">
        <v>34</v>
      </c>
      <c r="E7932" t="str">
        <f t="shared" si="123"/>
        <v>2024/04</v>
      </c>
      <c r="F7932">
        <v>39526603.948555499</v>
      </c>
      <c r="G7932">
        <v>-1.4467536387985451E-2</v>
      </c>
      <c r="H7932" t="s">
        <v>13</v>
      </c>
      <c r="I7932">
        <v>2024</v>
      </c>
      <c r="J7932" t="s">
        <v>890</v>
      </c>
      <c r="K7932">
        <v>8403839.4765960164</v>
      </c>
      <c r="L7932">
        <v>0.21261223168916171</v>
      </c>
      <c r="M7932" t="s">
        <v>157</v>
      </c>
    </row>
    <row r="7933" spans="1:13" x14ac:dyDescent="0.3">
      <c r="A7933">
        <v>30</v>
      </c>
      <c r="B7933" t="s">
        <v>889</v>
      </c>
      <c r="C7933" s="1">
        <v>45352</v>
      </c>
      <c r="D7933" t="s">
        <v>35</v>
      </c>
      <c r="E7933" t="str">
        <f t="shared" si="123"/>
        <v>2024/03</v>
      </c>
      <c r="F7933">
        <v>40102613.1998889</v>
      </c>
      <c r="G7933">
        <v>-0.10723765229158003</v>
      </c>
      <c r="H7933" t="s">
        <v>13</v>
      </c>
      <c r="I7933">
        <v>2024</v>
      </c>
      <c r="J7933" t="s">
        <v>890</v>
      </c>
      <c r="K7933">
        <v>8403839.4765960164</v>
      </c>
      <c r="L7933">
        <v>0.20955840046402011</v>
      </c>
      <c r="M7933" t="s">
        <v>157</v>
      </c>
    </row>
    <row r="7934" spans="1:13" x14ac:dyDescent="0.3">
      <c r="A7934">
        <v>30</v>
      </c>
      <c r="B7934" t="s">
        <v>889</v>
      </c>
      <c r="C7934" s="1">
        <v>45323</v>
      </c>
      <c r="D7934" t="s">
        <v>36</v>
      </c>
      <c r="E7934" t="str">
        <f t="shared" si="123"/>
        <v>2024/02</v>
      </c>
      <c r="F7934">
        <v>44642179.9801002</v>
      </c>
      <c r="G7934">
        <v>-0.13470803344947299</v>
      </c>
      <c r="H7934" t="s">
        <v>13</v>
      </c>
      <c r="I7934">
        <v>2024</v>
      </c>
      <c r="J7934" t="s">
        <v>890</v>
      </c>
      <c r="K7934">
        <v>8403839.4765960164</v>
      </c>
      <c r="L7934">
        <v>0.18824885971836794</v>
      </c>
      <c r="M7934" t="s">
        <v>157</v>
      </c>
    </row>
    <row r="7935" spans="1:13" x14ac:dyDescent="0.3">
      <c r="A7935">
        <v>30</v>
      </c>
      <c r="B7935" t="s">
        <v>889</v>
      </c>
      <c r="C7935" s="1">
        <v>45292</v>
      </c>
      <c r="D7935" t="s">
        <v>37</v>
      </c>
      <c r="E7935" t="str">
        <f t="shared" si="123"/>
        <v>2024/01</v>
      </c>
      <c r="F7935">
        <v>51079701.379299998</v>
      </c>
      <c r="G7935">
        <v>3.5730526799072043E-2</v>
      </c>
      <c r="H7935" t="s">
        <v>13</v>
      </c>
      <c r="I7935">
        <v>2024</v>
      </c>
      <c r="J7935" t="s">
        <v>890</v>
      </c>
      <c r="K7935">
        <v>8403839.4765960164</v>
      </c>
      <c r="L7935">
        <v>0.16452405260148339</v>
      </c>
      <c r="M7935" t="s">
        <v>157</v>
      </c>
    </row>
    <row r="7936" spans="1:13" x14ac:dyDescent="0.3">
      <c r="A7936">
        <v>30</v>
      </c>
      <c r="B7936" t="s">
        <v>889</v>
      </c>
      <c r="C7936" s="1">
        <v>45261</v>
      </c>
      <c r="D7936" t="s">
        <v>38</v>
      </c>
      <c r="E7936" t="str">
        <f t="shared" si="123"/>
        <v>2023/12</v>
      </c>
      <c r="F7936">
        <v>49286817.8167786</v>
      </c>
      <c r="G7936">
        <v>1.89170634618726E-3</v>
      </c>
      <c r="H7936" t="s">
        <v>13</v>
      </c>
      <c r="I7936">
        <v>2023</v>
      </c>
      <c r="J7936" t="s">
        <v>891</v>
      </c>
      <c r="K7936">
        <v>10758530.136202976</v>
      </c>
      <c r="L7936">
        <v>0.21828412976867972</v>
      </c>
      <c r="M7936" t="s">
        <v>157</v>
      </c>
    </row>
    <row r="7937" spans="1:13" x14ac:dyDescent="0.3">
      <c r="A7937">
        <v>30</v>
      </c>
      <c r="B7937" t="s">
        <v>889</v>
      </c>
      <c r="C7937" s="1">
        <v>45231</v>
      </c>
      <c r="D7937" t="s">
        <v>40</v>
      </c>
      <c r="E7937" t="str">
        <f t="shared" si="123"/>
        <v>2023/11</v>
      </c>
      <c r="F7937">
        <v>49193669.762891501</v>
      </c>
      <c r="G7937">
        <v>-2.1700661835201883E-2</v>
      </c>
      <c r="H7937" t="s">
        <v>13</v>
      </c>
      <c r="I7937">
        <v>2023</v>
      </c>
      <c r="J7937" t="s">
        <v>891</v>
      </c>
      <c r="K7937">
        <v>10758530.136202976</v>
      </c>
      <c r="L7937">
        <v>0.21869745005928609</v>
      </c>
      <c r="M7937" t="s">
        <v>157</v>
      </c>
    </row>
    <row r="7938" spans="1:13" x14ac:dyDescent="0.3">
      <c r="A7938">
        <v>30</v>
      </c>
      <c r="B7938" t="s">
        <v>889</v>
      </c>
      <c r="C7938" s="1">
        <v>45200</v>
      </c>
      <c r="D7938" t="s">
        <v>41</v>
      </c>
      <c r="E7938" t="str">
        <f t="shared" si="123"/>
        <v>2023/10</v>
      </c>
      <c r="F7938">
        <v>50272872.3085379</v>
      </c>
      <c r="G7938">
        <v>-5.1921350764350685E-2</v>
      </c>
      <c r="H7938" t="s">
        <v>13</v>
      </c>
      <c r="I7938">
        <v>2023</v>
      </c>
      <c r="J7938" t="s">
        <v>891</v>
      </c>
      <c r="K7938">
        <v>10758530.136202976</v>
      </c>
      <c r="L7938">
        <v>0.21400269453822002</v>
      </c>
      <c r="M7938" t="s">
        <v>157</v>
      </c>
    </row>
    <row r="7939" spans="1:13" x14ac:dyDescent="0.3">
      <c r="A7939">
        <v>30</v>
      </c>
      <c r="B7939" t="s">
        <v>889</v>
      </c>
      <c r="C7939" s="1">
        <v>45170</v>
      </c>
      <c r="D7939" t="s">
        <v>42</v>
      </c>
      <c r="E7939" t="str">
        <f t="shared" ref="E7939:E8002" si="124">TEXT(C7939,"yyyy/mm")</f>
        <v>2023/09</v>
      </c>
      <c r="F7939">
        <v>52952059.393511198</v>
      </c>
      <c r="G7939">
        <v>1.6015751618699319E-2</v>
      </c>
      <c r="H7939" t="s">
        <v>13</v>
      </c>
      <c r="I7939">
        <v>2023</v>
      </c>
      <c r="J7939" t="s">
        <v>891</v>
      </c>
      <c r="K7939">
        <v>10758530.136202976</v>
      </c>
      <c r="L7939">
        <v>0.20317491443064323</v>
      </c>
      <c r="M7939" t="s">
        <v>157</v>
      </c>
    </row>
    <row r="7940" spans="1:13" x14ac:dyDescent="0.3">
      <c r="A7940">
        <v>30</v>
      </c>
      <c r="B7940" t="s">
        <v>889</v>
      </c>
      <c r="C7940" s="1">
        <v>45139</v>
      </c>
      <c r="D7940" t="s">
        <v>43</v>
      </c>
      <c r="E7940" t="str">
        <f t="shared" si="124"/>
        <v>2023/08</v>
      </c>
      <c r="F7940">
        <v>52110747.467255503</v>
      </c>
      <c r="G7940">
        <v>-2.3533191028771522E-2</v>
      </c>
      <c r="H7940" t="s">
        <v>13</v>
      </c>
      <c r="I7940">
        <v>2023</v>
      </c>
      <c r="J7940" t="s">
        <v>891</v>
      </c>
      <c r="K7940">
        <v>10758530.136202976</v>
      </c>
      <c r="L7940">
        <v>0.20645511068447531</v>
      </c>
      <c r="M7940" t="s">
        <v>157</v>
      </c>
    </row>
    <row r="7941" spans="1:13" x14ac:dyDescent="0.3">
      <c r="A7941">
        <v>30</v>
      </c>
      <c r="B7941" t="s">
        <v>889</v>
      </c>
      <c r="C7941" s="1">
        <v>45108</v>
      </c>
      <c r="D7941" t="s">
        <v>44</v>
      </c>
      <c r="E7941" t="str">
        <f t="shared" si="124"/>
        <v>2023/07</v>
      </c>
      <c r="F7941">
        <v>53351623.2585392</v>
      </c>
      <c r="G7941">
        <v>-1.2463367149594036E-2</v>
      </c>
      <c r="H7941" t="s">
        <v>13</v>
      </c>
      <c r="I7941">
        <v>2023</v>
      </c>
      <c r="J7941" t="s">
        <v>891</v>
      </c>
      <c r="K7941">
        <v>10758530.136202976</v>
      </c>
      <c r="L7941">
        <v>0.20165328586288175</v>
      </c>
      <c r="M7941" t="s">
        <v>157</v>
      </c>
    </row>
    <row r="7942" spans="1:13" x14ac:dyDescent="0.3">
      <c r="A7942">
        <v>30</v>
      </c>
      <c r="B7942" t="s">
        <v>889</v>
      </c>
      <c r="C7942" s="1">
        <v>45078</v>
      </c>
      <c r="D7942" t="s">
        <v>45</v>
      </c>
      <c r="E7942" t="str">
        <f t="shared" si="124"/>
        <v>2023/06</v>
      </c>
      <c r="F7942">
        <v>54020725.096922196</v>
      </c>
      <c r="G7942">
        <v>-5.4957078624068657E-2</v>
      </c>
      <c r="H7942" t="s">
        <v>13</v>
      </c>
      <c r="I7942">
        <v>2023</v>
      </c>
      <c r="J7942" t="s">
        <v>891</v>
      </c>
      <c r="K7942">
        <v>10758530.136202976</v>
      </c>
      <c r="L7942">
        <v>0.19915560401864985</v>
      </c>
      <c r="M7942" t="s">
        <v>157</v>
      </c>
    </row>
    <row r="7943" spans="1:13" x14ac:dyDescent="0.3">
      <c r="A7943">
        <v>30</v>
      </c>
      <c r="B7943" t="s">
        <v>889</v>
      </c>
      <c r="C7943" s="1">
        <v>45047</v>
      </c>
      <c r="D7943" t="s">
        <v>46</v>
      </c>
      <c r="E7943" t="str">
        <f t="shared" si="124"/>
        <v>2023/05</v>
      </c>
      <c r="F7943">
        <v>57072640.410292</v>
      </c>
      <c r="G7943">
        <v>-2.7400392655487771E-2</v>
      </c>
      <c r="H7943" t="s">
        <v>13</v>
      </c>
      <c r="I7943">
        <v>2023</v>
      </c>
      <c r="J7943" t="s">
        <v>891</v>
      </c>
      <c r="K7943">
        <v>10758530.136202976</v>
      </c>
      <c r="L7943">
        <v>0.18850591209484105</v>
      </c>
      <c r="M7943" t="s">
        <v>157</v>
      </c>
    </row>
    <row r="7944" spans="1:13" x14ac:dyDescent="0.3">
      <c r="A7944">
        <v>30</v>
      </c>
      <c r="B7944" t="s">
        <v>889</v>
      </c>
      <c r="C7944" s="1">
        <v>45017</v>
      </c>
      <c r="D7944" t="s">
        <v>47</v>
      </c>
      <c r="E7944" t="str">
        <f t="shared" si="124"/>
        <v>2023/04</v>
      </c>
      <c r="F7944">
        <v>58658074.737306297</v>
      </c>
      <c r="G7944">
        <v>4.3418882104070189E-2</v>
      </c>
      <c r="H7944" t="s">
        <v>13</v>
      </c>
      <c r="I7944">
        <v>2023</v>
      </c>
      <c r="J7944" t="s">
        <v>891</v>
      </c>
      <c r="K7944">
        <v>10758530.136202976</v>
      </c>
      <c r="L7944">
        <v>0.1834108975513408</v>
      </c>
      <c r="M7944" t="s">
        <v>157</v>
      </c>
    </row>
    <row r="7945" spans="1:13" x14ac:dyDescent="0.3">
      <c r="A7945">
        <v>30</v>
      </c>
      <c r="B7945" t="s">
        <v>889</v>
      </c>
      <c r="C7945" s="1">
        <v>44986</v>
      </c>
      <c r="D7945" t="s">
        <v>48</v>
      </c>
      <c r="E7945" t="str">
        <f t="shared" si="124"/>
        <v>2023/03</v>
      </c>
      <c r="F7945">
        <v>56165706.172922798</v>
      </c>
      <c r="G7945">
        <v>6.6706250215854412E-2</v>
      </c>
      <c r="H7945" t="s">
        <v>13</v>
      </c>
      <c r="I7945">
        <v>2023</v>
      </c>
      <c r="J7945" t="s">
        <v>891</v>
      </c>
      <c r="K7945">
        <v>10758530.136202976</v>
      </c>
      <c r="L7945">
        <v>0.19154980626576024</v>
      </c>
      <c r="M7945" t="s">
        <v>157</v>
      </c>
    </row>
    <row r="7946" spans="1:13" x14ac:dyDescent="0.3">
      <c r="A7946">
        <v>30</v>
      </c>
      <c r="B7946" t="s">
        <v>889</v>
      </c>
      <c r="C7946" s="1">
        <v>44958</v>
      </c>
      <c r="D7946" t="s">
        <v>49</v>
      </c>
      <c r="E7946" t="str">
        <f t="shared" si="124"/>
        <v>2023/02</v>
      </c>
      <c r="F7946">
        <v>52541330.630494401</v>
      </c>
      <c r="G7946">
        <v>-1.0737329095134981E-3</v>
      </c>
      <c r="H7946" t="s">
        <v>13</v>
      </c>
      <c r="I7946">
        <v>2023</v>
      </c>
      <c r="J7946" t="s">
        <v>891</v>
      </c>
      <c r="K7946">
        <v>10758530.136202976</v>
      </c>
      <c r="L7946">
        <v>0.20476318370891897</v>
      </c>
      <c r="M7946" t="s">
        <v>157</v>
      </c>
    </row>
    <row r="7947" spans="1:13" x14ac:dyDescent="0.3">
      <c r="A7947">
        <v>30</v>
      </c>
      <c r="B7947" t="s">
        <v>889</v>
      </c>
      <c r="C7947" s="1">
        <v>44927</v>
      </c>
      <c r="D7947" t="s">
        <v>50</v>
      </c>
      <c r="E7947" t="str">
        <f t="shared" si="124"/>
        <v>2023/01</v>
      </c>
      <c r="F7947">
        <v>52597776.284657203</v>
      </c>
      <c r="G7947">
        <v>5.6626372970500348E-2</v>
      </c>
      <c r="H7947" t="s">
        <v>13</v>
      </c>
      <c r="I7947">
        <v>2023</v>
      </c>
      <c r="J7947" t="s">
        <v>891</v>
      </c>
      <c r="K7947">
        <v>10758530.136202976</v>
      </c>
      <c r="L7947">
        <v>0.20454344073365788</v>
      </c>
      <c r="M7947" t="s">
        <v>157</v>
      </c>
    </row>
    <row r="7948" spans="1:13" x14ac:dyDescent="0.3">
      <c r="A7948">
        <v>30</v>
      </c>
      <c r="B7948" t="s">
        <v>889</v>
      </c>
      <c r="C7948" s="1">
        <v>44896</v>
      </c>
      <c r="D7948" t="s">
        <v>51</v>
      </c>
      <c r="E7948" t="str">
        <f t="shared" si="124"/>
        <v>2022/12</v>
      </c>
      <c r="F7948">
        <v>49702114.124909803</v>
      </c>
      <c r="G7948">
        <v>-3.3109479013102128E-2</v>
      </c>
      <c r="H7948" t="s">
        <v>13</v>
      </c>
      <c r="I7948">
        <v>2022</v>
      </c>
      <c r="J7948" t="s">
        <v>892</v>
      </c>
      <c r="K7948">
        <v>11395898.178948207</v>
      </c>
      <c r="L7948">
        <v>0.22928397271609796</v>
      </c>
      <c r="M7948" t="s">
        <v>157</v>
      </c>
    </row>
    <row r="7949" spans="1:13" x14ac:dyDescent="0.3">
      <c r="A7949">
        <v>30</v>
      </c>
      <c r="B7949" t="s">
        <v>889</v>
      </c>
      <c r="C7949" s="1">
        <v>44866</v>
      </c>
      <c r="D7949" t="s">
        <v>53</v>
      </c>
      <c r="E7949" t="str">
        <f t="shared" si="124"/>
        <v>2022/11</v>
      </c>
      <c r="F7949">
        <v>51375271.061335199</v>
      </c>
      <c r="G7949">
        <v>2.8730119078747802E-2</v>
      </c>
      <c r="H7949" t="s">
        <v>13</v>
      </c>
      <c r="I7949">
        <v>2022</v>
      </c>
      <c r="J7949" t="s">
        <v>892</v>
      </c>
      <c r="K7949">
        <v>11395898.178948207</v>
      </c>
      <c r="L7949">
        <v>0.22181679908497279</v>
      </c>
      <c r="M7949" t="s">
        <v>157</v>
      </c>
    </row>
    <row r="7950" spans="1:13" x14ac:dyDescent="0.3">
      <c r="A7950">
        <v>30</v>
      </c>
      <c r="B7950" t="s">
        <v>889</v>
      </c>
      <c r="C7950" s="1">
        <v>44835</v>
      </c>
      <c r="D7950" t="s">
        <v>54</v>
      </c>
      <c r="E7950" t="str">
        <f t="shared" si="124"/>
        <v>2022/10</v>
      </c>
      <c r="F7950">
        <v>49920254.881967299</v>
      </c>
      <c r="G7950">
        <v>-3.3344205330885578E-2</v>
      </c>
      <c r="H7950" t="s">
        <v>13</v>
      </c>
      <c r="I7950">
        <v>2022</v>
      </c>
      <c r="J7950" t="s">
        <v>892</v>
      </c>
      <c r="K7950">
        <v>11395898.178948207</v>
      </c>
      <c r="L7950">
        <v>0.22828205116125616</v>
      </c>
      <c r="M7950" t="s">
        <v>157</v>
      </c>
    </row>
    <row r="7951" spans="1:13" x14ac:dyDescent="0.3">
      <c r="A7951">
        <v>30</v>
      </c>
      <c r="B7951" t="s">
        <v>889</v>
      </c>
      <c r="C7951" s="1">
        <v>44805</v>
      </c>
      <c r="D7951" t="s">
        <v>55</v>
      </c>
      <c r="E7951" t="str">
        <f t="shared" si="124"/>
        <v>2022/09</v>
      </c>
      <c r="F7951">
        <v>51612868.719750203</v>
      </c>
      <c r="G7951">
        <v>-0.10652989228818027</v>
      </c>
      <c r="H7951" t="s">
        <v>13</v>
      </c>
      <c r="I7951">
        <v>2022</v>
      </c>
      <c r="J7951" t="s">
        <v>892</v>
      </c>
      <c r="K7951">
        <v>11395898.178948207</v>
      </c>
      <c r="L7951">
        <v>0.22079567483113852</v>
      </c>
      <c r="M7951" t="s">
        <v>157</v>
      </c>
    </row>
    <row r="7952" spans="1:13" x14ac:dyDescent="0.3">
      <c r="A7952">
        <v>30</v>
      </c>
      <c r="B7952" t="s">
        <v>889</v>
      </c>
      <c r="C7952" s="1">
        <v>44774</v>
      </c>
      <c r="D7952" t="s">
        <v>56</v>
      </c>
      <c r="E7952" t="str">
        <f t="shared" si="124"/>
        <v>2022/08</v>
      </c>
      <c r="F7952">
        <v>57414732.116456099</v>
      </c>
      <c r="G7952">
        <v>2.4656716302105242E-2</v>
      </c>
      <c r="H7952" t="s">
        <v>13</v>
      </c>
      <c r="I7952">
        <v>2022</v>
      </c>
      <c r="J7952" t="s">
        <v>892</v>
      </c>
      <c r="K7952">
        <v>11395898.178948207</v>
      </c>
      <c r="L7952">
        <v>0.19848386918941902</v>
      </c>
      <c r="M7952" t="s">
        <v>157</v>
      </c>
    </row>
    <row r="7953" spans="1:13" x14ac:dyDescent="0.3">
      <c r="A7953">
        <v>30</v>
      </c>
      <c r="B7953" t="s">
        <v>889</v>
      </c>
      <c r="C7953" s="1">
        <v>44743</v>
      </c>
      <c r="D7953" t="s">
        <v>57</v>
      </c>
      <c r="E7953" t="str">
        <f t="shared" si="124"/>
        <v>2022/07</v>
      </c>
      <c r="F7953">
        <v>56016383.540704399</v>
      </c>
      <c r="G7953">
        <v>5.0255424197245907E-2</v>
      </c>
      <c r="H7953" t="s">
        <v>13</v>
      </c>
      <c r="I7953">
        <v>2022</v>
      </c>
      <c r="J7953" t="s">
        <v>892</v>
      </c>
      <c r="K7953">
        <v>11395898.178948207</v>
      </c>
      <c r="L7953">
        <v>0.20343866309518818</v>
      </c>
      <c r="M7953" t="s">
        <v>157</v>
      </c>
    </row>
    <row r="7954" spans="1:13" x14ac:dyDescent="0.3">
      <c r="A7954">
        <v>30</v>
      </c>
      <c r="B7954" t="s">
        <v>889</v>
      </c>
      <c r="C7954" s="1">
        <v>44713</v>
      </c>
      <c r="D7954" t="s">
        <v>58</v>
      </c>
      <c r="E7954" t="str">
        <f t="shared" si="124"/>
        <v>2022/06</v>
      </c>
      <c r="F7954">
        <v>53270823.882725902</v>
      </c>
      <c r="G7954">
        <v>5.2483841369064766E-3</v>
      </c>
      <c r="H7954" t="s">
        <v>13</v>
      </c>
      <c r="I7954">
        <v>2022</v>
      </c>
      <c r="J7954" t="s">
        <v>892</v>
      </c>
      <c r="K7954">
        <v>11395898.178948207</v>
      </c>
      <c r="L7954">
        <v>0.21392382073977173</v>
      </c>
      <c r="M7954" t="s">
        <v>157</v>
      </c>
    </row>
    <row r="7955" spans="1:13" x14ac:dyDescent="0.3">
      <c r="A7955">
        <v>30</v>
      </c>
      <c r="B7955" t="s">
        <v>889</v>
      </c>
      <c r="C7955" s="1">
        <v>44682</v>
      </c>
      <c r="D7955" t="s">
        <v>59</v>
      </c>
      <c r="E7955" t="str">
        <f t="shared" si="124"/>
        <v>2022/05</v>
      </c>
      <c r="F7955">
        <v>52991970.540525503</v>
      </c>
      <c r="G7955">
        <v>-1.5863337678546821E-2</v>
      </c>
      <c r="H7955" t="s">
        <v>13</v>
      </c>
      <c r="I7955">
        <v>2022</v>
      </c>
      <c r="J7955" t="s">
        <v>892</v>
      </c>
      <c r="K7955">
        <v>11395898.178948207</v>
      </c>
      <c r="L7955">
        <v>0.21504952661145554</v>
      </c>
      <c r="M7955" t="s">
        <v>157</v>
      </c>
    </row>
    <row r="7956" spans="1:13" x14ac:dyDescent="0.3">
      <c r="A7956">
        <v>30</v>
      </c>
      <c r="B7956" t="s">
        <v>889</v>
      </c>
      <c r="C7956" s="1">
        <v>44652</v>
      </c>
      <c r="D7956" t="s">
        <v>60</v>
      </c>
      <c r="E7956" t="str">
        <f t="shared" si="124"/>
        <v>2022/04</v>
      </c>
      <c r="F7956">
        <v>53839303.0554915</v>
      </c>
      <c r="G7956">
        <v>6.7754013458439052E-2</v>
      </c>
      <c r="H7956" t="s">
        <v>13</v>
      </c>
      <c r="I7956">
        <v>2022</v>
      </c>
      <c r="J7956" t="s">
        <v>892</v>
      </c>
      <c r="K7956">
        <v>11395898.178948207</v>
      </c>
      <c r="L7956">
        <v>0.21166503896238398</v>
      </c>
      <c r="M7956" t="s">
        <v>157</v>
      </c>
    </row>
    <row r="7957" spans="1:13" x14ac:dyDescent="0.3">
      <c r="A7957">
        <v>30</v>
      </c>
      <c r="B7957" t="s">
        <v>889</v>
      </c>
      <c r="C7957" s="1">
        <v>44621</v>
      </c>
      <c r="D7957" t="s">
        <v>61</v>
      </c>
      <c r="E7957" t="str">
        <f t="shared" si="124"/>
        <v>2022/03</v>
      </c>
      <c r="F7957">
        <v>50312307.398126997</v>
      </c>
      <c r="G7957">
        <v>-8.0473495338818063E-2</v>
      </c>
      <c r="H7957" t="s">
        <v>13</v>
      </c>
      <c r="I7957">
        <v>2022</v>
      </c>
      <c r="J7957" t="s">
        <v>892</v>
      </c>
      <c r="K7957">
        <v>11395898.178948207</v>
      </c>
      <c r="L7957">
        <v>0.22650319113315895</v>
      </c>
      <c r="M7957" t="s">
        <v>157</v>
      </c>
    </row>
    <row r="7958" spans="1:13" x14ac:dyDescent="0.3">
      <c r="A7958">
        <v>30</v>
      </c>
      <c r="B7958" t="s">
        <v>889</v>
      </c>
      <c r="C7958" s="1">
        <v>44593</v>
      </c>
      <c r="D7958" t="s">
        <v>62</v>
      </c>
      <c r="E7958" t="str">
        <f t="shared" si="124"/>
        <v>2022/02</v>
      </c>
      <c r="F7958">
        <v>54528484.821054198</v>
      </c>
      <c r="G7958">
        <v>5.0823421197842195E-2</v>
      </c>
      <c r="H7958" t="s">
        <v>13</v>
      </c>
      <c r="I7958">
        <v>2022</v>
      </c>
      <c r="J7958" t="s">
        <v>892</v>
      </c>
      <c r="K7958">
        <v>11395898.178948207</v>
      </c>
      <c r="L7958">
        <v>0.20898981910731718</v>
      </c>
      <c r="M7958" t="s">
        <v>157</v>
      </c>
    </row>
    <row r="7959" spans="1:13" x14ac:dyDescent="0.3">
      <c r="A7959">
        <v>30</v>
      </c>
      <c r="B7959" t="s">
        <v>889</v>
      </c>
      <c r="C7959" s="1">
        <v>44562</v>
      </c>
      <c r="D7959" t="s">
        <v>63</v>
      </c>
      <c r="E7959" t="str">
        <f t="shared" si="124"/>
        <v>2022/01</v>
      </c>
      <c r="F7959">
        <v>51826406.698785998</v>
      </c>
      <c r="G7959">
        <v>-0.16078789158932705</v>
      </c>
      <c r="H7959" t="s">
        <v>13</v>
      </c>
      <c r="I7959">
        <v>2022</v>
      </c>
      <c r="J7959" t="s">
        <v>892</v>
      </c>
      <c r="K7959">
        <v>11395898.178948207</v>
      </c>
      <c r="L7959">
        <v>0.21988594048553145</v>
      </c>
      <c r="M7959" t="s">
        <v>157</v>
      </c>
    </row>
    <row r="7960" spans="1:13" x14ac:dyDescent="0.3">
      <c r="A7960">
        <v>30</v>
      </c>
      <c r="B7960" t="s">
        <v>889</v>
      </c>
      <c r="C7960" s="1">
        <v>44531</v>
      </c>
      <c r="D7960" t="s">
        <v>64</v>
      </c>
      <c r="E7960" t="str">
        <f t="shared" si="124"/>
        <v>2021/12</v>
      </c>
      <c r="F7960">
        <v>60866789.209481902</v>
      </c>
      <c r="G7960">
        <v>6.7705044514019307E-3</v>
      </c>
      <c r="H7960" t="s">
        <v>13</v>
      </c>
      <c r="I7960">
        <v>2021</v>
      </c>
      <c r="J7960" t="s">
        <v>893</v>
      </c>
      <c r="K7960">
        <v>9940040.2718915287</v>
      </c>
      <c r="L7960">
        <v>0.1633081094138453</v>
      </c>
      <c r="M7960" t="s">
        <v>157</v>
      </c>
    </row>
    <row r="7961" spans="1:13" x14ac:dyDescent="0.3">
      <c r="A7961">
        <v>30</v>
      </c>
      <c r="B7961" t="s">
        <v>889</v>
      </c>
      <c r="C7961" s="1">
        <v>44501</v>
      </c>
      <c r="D7961" t="s">
        <v>66</v>
      </c>
      <c r="E7961" t="str">
        <f t="shared" si="124"/>
        <v>2021/11</v>
      </c>
      <c r="F7961">
        <v>60456082.257709302</v>
      </c>
      <c r="G7961">
        <v>6.1383405565382063E-2</v>
      </c>
      <c r="H7961" t="s">
        <v>13</v>
      </c>
      <c r="I7961">
        <v>2021</v>
      </c>
      <c r="J7961" t="s">
        <v>893</v>
      </c>
      <c r="K7961">
        <v>9940040.2718915287</v>
      </c>
      <c r="L7961">
        <v>0.16441753915709589</v>
      </c>
      <c r="M7961" t="s">
        <v>157</v>
      </c>
    </row>
    <row r="7962" spans="1:13" x14ac:dyDescent="0.3">
      <c r="A7962">
        <v>30</v>
      </c>
      <c r="B7962" t="s">
        <v>889</v>
      </c>
      <c r="C7962" s="1">
        <v>44470</v>
      </c>
      <c r="D7962" t="s">
        <v>67</v>
      </c>
      <c r="E7962" t="str">
        <f t="shared" si="124"/>
        <v>2021/10</v>
      </c>
      <c r="F7962">
        <v>56856683.825359702</v>
      </c>
      <c r="G7962">
        <v>1.6218864847050617E-2</v>
      </c>
      <c r="H7962" t="s">
        <v>13</v>
      </c>
      <c r="I7962">
        <v>2021</v>
      </c>
      <c r="J7962" t="s">
        <v>893</v>
      </c>
      <c r="K7962">
        <v>9940040.2718915287</v>
      </c>
      <c r="L7962">
        <v>0.17482624034886093</v>
      </c>
      <c r="M7962" t="s">
        <v>157</v>
      </c>
    </row>
    <row r="7963" spans="1:13" x14ac:dyDescent="0.3">
      <c r="A7963">
        <v>30</v>
      </c>
      <c r="B7963" t="s">
        <v>889</v>
      </c>
      <c r="C7963" s="1">
        <v>44440</v>
      </c>
      <c r="D7963" t="s">
        <v>68</v>
      </c>
      <c r="E7963" t="str">
        <f t="shared" si="124"/>
        <v>2021/09</v>
      </c>
      <c r="F7963">
        <v>55941970.809438102</v>
      </c>
      <c r="G7963">
        <v>5.1265922989499821E-2</v>
      </c>
      <c r="H7963" t="s">
        <v>13</v>
      </c>
      <c r="I7963">
        <v>2021</v>
      </c>
      <c r="J7963" t="s">
        <v>893</v>
      </c>
      <c r="K7963">
        <v>9940040.2718915287</v>
      </c>
      <c r="L7963">
        <v>0.17768484249064964</v>
      </c>
      <c r="M7963" t="s">
        <v>157</v>
      </c>
    </row>
    <row r="7964" spans="1:13" x14ac:dyDescent="0.3">
      <c r="A7964">
        <v>30</v>
      </c>
      <c r="B7964" t="s">
        <v>889</v>
      </c>
      <c r="C7964" s="1">
        <v>44409</v>
      </c>
      <c r="D7964" t="s">
        <v>69</v>
      </c>
      <c r="E7964" t="str">
        <f t="shared" si="124"/>
        <v>2021/08</v>
      </c>
      <c r="F7964">
        <v>53146326.938327499</v>
      </c>
      <c r="G7964">
        <v>2.9087622300374956E-3</v>
      </c>
      <c r="H7964" t="s">
        <v>13</v>
      </c>
      <c r="I7964">
        <v>2021</v>
      </c>
      <c r="J7964" t="s">
        <v>893</v>
      </c>
      <c r="K7964">
        <v>9940040.2718915287</v>
      </c>
      <c r="L7964">
        <v>0.18703155692069243</v>
      </c>
      <c r="M7964" t="s">
        <v>157</v>
      </c>
    </row>
    <row r="7965" spans="1:13" x14ac:dyDescent="0.3">
      <c r="A7965">
        <v>30</v>
      </c>
      <c r="B7965" t="s">
        <v>889</v>
      </c>
      <c r="C7965" s="1">
        <v>44378</v>
      </c>
      <c r="D7965" t="s">
        <v>70</v>
      </c>
      <c r="E7965" t="str">
        <f t="shared" si="124"/>
        <v>2021/07</v>
      </c>
      <c r="F7965">
        <v>52991961.524845399</v>
      </c>
      <c r="G7965">
        <v>-0.1466978459763679</v>
      </c>
      <c r="H7965" t="s">
        <v>13</v>
      </c>
      <c r="I7965">
        <v>2021</v>
      </c>
      <c r="J7965" t="s">
        <v>893</v>
      </c>
      <c r="K7965">
        <v>9940040.2718915287</v>
      </c>
      <c r="L7965">
        <v>0.1875763792444467</v>
      </c>
      <c r="M7965" t="s">
        <v>157</v>
      </c>
    </row>
    <row r="7966" spans="1:13" x14ac:dyDescent="0.3">
      <c r="A7966">
        <v>30</v>
      </c>
      <c r="B7966" t="s">
        <v>889</v>
      </c>
      <c r="C7966" s="1">
        <v>44348</v>
      </c>
      <c r="D7966" t="s">
        <v>71</v>
      </c>
      <c r="E7966" t="str">
        <f t="shared" si="124"/>
        <v>2021/06</v>
      </c>
      <c r="F7966">
        <v>61364904.186820798</v>
      </c>
      <c r="G7966">
        <v>5.0815025422339772E-3</v>
      </c>
      <c r="H7966" t="s">
        <v>13</v>
      </c>
      <c r="I7966">
        <v>2021</v>
      </c>
      <c r="J7966" t="s">
        <v>893</v>
      </c>
      <c r="K7966">
        <v>9940040.2718915287</v>
      </c>
      <c r="L7966">
        <v>0.16198249477632737</v>
      </c>
      <c r="M7966" t="s">
        <v>157</v>
      </c>
    </row>
    <row r="7967" spans="1:13" x14ac:dyDescent="0.3">
      <c r="A7967">
        <v>30</v>
      </c>
      <c r="B7967" t="s">
        <v>889</v>
      </c>
      <c r="C7967" s="1">
        <v>44317</v>
      </c>
      <c r="D7967" t="s">
        <v>72</v>
      </c>
      <c r="E7967" t="str">
        <f t="shared" si="124"/>
        <v>2021/05</v>
      </c>
      <c r="F7967">
        <v>61053869.202011101</v>
      </c>
      <c r="G7967">
        <v>-1.2496038935486693E-2</v>
      </c>
      <c r="H7967" t="s">
        <v>13</v>
      </c>
      <c r="I7967">
        <v>2021</v>
      </c>
      <c r="J7967" t="s">
        <v>893</v>
      </c>
      <c r="K7967">
        <v>9940040.2718915287</v>
      </c>
      <c r="L7967">
        <v>0.16280770411130807</v>
      </c>
      <c r="M7967" t="s">
        <v>157</v>
      </c>
    </row>
    <row r="7968" spans="1:13" x14ac:dyDescent="0.3">
      <c r="A7968">
        <v>30</v>
      </c>
      <c r="B7968" t="s">
        <v>889</v>
      </c>
      <c r="C7968" s="1">
        <v>44287</v>
      </c>
      <c r="D7968" t="s">
        <v>73</v>
      </c>
      <c r="E7968" t="str">
        <f t="shared" si="124"/>
        <v>2021/04</v>
      </c>
      <c r="F7968">
        <v>61821587.457355604</v>
      </c>
      <c r="G7968">
        <v>-7.003849834393369E-3</v>
      </c>
      <c r="H7968" t="s">
        <v>13</v>
      </c>
      <c r="I7968">
        <v>2021</v>
      </c>
      <c r="J7968" t="s">
        <v>893</v>
      </c>
      <c r="K7968">
        <v>9940040.2718915287</v>
      </c>
      <c r="L7968">
        <v>0.16078591121181007</v>
      </c>
      <c r="M7968" t="s">
        <v>157</v>
      </c>
    </row>
    <row r="7969" spans="1:13" x14ac:dyDescent="0.3">
      <c r="A7969">
        <v>30</v>
      </c>
      <c r="B7969" t="s">
        <v>889</v>
      </c>
      <c r="C7969" s="1">
        <v>44256</v>
      </c>
      <c r="D7969" t="s">
        <v>74</v>
      </c>
      <c r="E7969" t="str">
        <f t="shared" si="124"/>
        <v>2021/03</v>
      </c>
      <c r="F7969">
        <v>62256096.413977101</v>
      </c>
      <c r="G7969">
        <v>8.0303722475007347E-2</v>
      </c>
      <c r="H7969" t="s">
        <v>13</v>
      </c>
      <c r="I7969">
        <v>2021</v>
      </c>
      <c r="J7969" t="s">
        <v>893</v>
      </c>
      <c r="K7969">
        <v>9940040.2718915287</v>
      </c>
      <c r="L7969">
        <v>0.1596637252325363</v>
      </c>
      <c r="M7969" t="s">
        <v>157</v>
      </c>
    </row>
    <row r="7970" spans="1:13" x14ac:dyDescent="0.3">
      <c r="A7970">
        <v>30</v>
      </c>
      <c r="B7970" t="s">
        <v>889</v>
      </c>
      <c r="C7970" s="1">
        <v>44228</v>
      </c>
      <c r="D7970" t="s">
        <v>75</v>
      </c>
      <c r="E7970" t="str">
        <f t="shared" si="124"/>
        <v>2021/02</v>
      </c>
      <c r="F7970">
        <v>57452168.0971025</v>
      </c>
      <c r="G7970">
        <v>-3.2467182751831886E-2</v>
      </c>
      <c r="H7970" t="s">
        <v>13</v>
      </c>
      <c r="I7970">
        <v>2021</v>
      </c>
      <c r="J7970" t="s">
        <v>893</v>
      </c>
      <c r="K7970">
        <v>9940040.2718915287</v>
      </c>
      <c r="L7970">
        <v>0.17301418903967938</v>
      </c>
      <c r="M7970" t="s">
        <v>157</v>
      </c>
    </row>
    <row r="7971" spans="1:13" x14ac:dyDescent="0.3">
      <c r="A7971">
        <v>30</v>
      </c>
      <c r="B7971" t="s">
        <v>889</v>
      </c>
      <c r="C7971" s="1">
        <v>44197</v>
      </c>
      <c r="D7971" t="s">
        <v>76</v>
      </c>
      <c r="E7971" t="str">
        <f t="shared" si="124"/>
        <v>2021/01</v>
      </c>
      <c r="F7971">
        <v>59348089.2059815</v>
      </c>
      <c r="G7971">
        <v>-5.1968756341029376E-2</v>
      </c>
      <c r="H7971" t="s">
        <v>13</v>
      </c>
      <c r="I7971">
        <v>2021</v>
      </c>
      <c r="J7971" t="s">
        <v>893</v>
      </c>
      <c r="K7971">
        <v>9940040.2718915287</v>
      </c>
      <c r="L7971">
        <v>0.16748711550581319</v>
      </c>
      <c r="M7971" t="s">
        <v>157</v>
      </c>
    </row>
    <row r="7972" spans="1:13" x14ac:dyDescent="0.3">
      <c r="A7972">
        <v>30</v>
      </c>
      <c r="B7972" t="s">
        <v>889</v>
      </c>
      <c r="C7972" s="1">
        <v>44166</v>
      </c>
      <c r="D7972" t="s">
        <v>77</v>
      </c>
      <c r="E7972" t="str">
        <f t="shared" si="124"/>
        <v>2020/12</v>
      </c>
      <c r="F7972">
        <v>62513884.341104597</v>
      </c>
      <c r="G7972">
        <v>-6.3995066264461052E-3</v>
      </c>
      <c r="H7972" t="s">
        <v>13</v>
      </c>
      <c r="I7972">
        <v>2020</v>
      </c>
      <c r="J7972" t="s">
        <v>894</v>
      </c>
      <c r="K7972">
        <v>12232348.759531936</v>
      </c>
      <c r="L7972">
        <v>0.19567411125481496</v>
      </c>
      <c r="M7972" t="s">
        <v>157</v>
      </c>
    </row>
    <row r="7973" spans="1:13" x14ac:dyDescent="0.3">
      <c r="A7973">
        <v>30</v>
      </c>
      <c r="B7973" t="s">
        <v>889</v>
      </c>
      <c r="C7973" s="1">
        <v>44136</v>
      </c>
      <c r="D7973" t="s">
        <v>79</v>
      </c>
      <c r="E7973" t="str">
        <f t="shared" si="124"/>
        <v>2020/11</v>
      </c>
      <c r="F7973">
        <v>62915225.180171996</v>
      </c>
      <c r="G7973">
        <v>-3.1444901185296435E-2</v>
      </c>
      <c r="H7973" t="s">
        <v>13</v>
      </c>
      <c r="I7973">
        <v>2020</v>
      </c>
      <c r="J7973" t="s">
        <v>894</v>
      </c>
      <c r="K7973">
        <v>12232348.759531936</v>
      </c>
      <c r="L7973">
        <v>0.19442589173768091</v>
      </c>
      <c r="M7973" t="s">
        <v>157</v>
      </c>
    </row>
    <row r="7974" spans="1:13" x14ac:dyDescent="0.3">
      <c r="A7974">
        <v>30</v>
      </c>
      <c r="B7974" t="s">
        <v>889</v>
      </c>
      <c r="C7974" s="1">
        <v>44105</v>
      </c>
      <c r="D7974" t="s">
        <v>80</v>
      </c>
      <c r="E7974" t="str">
        <f t="shared" si="124"/>
        <v>2020/10</v>
      </c>
      <c r="F7974">
        <v>64925021.5415617</v>
      </c>
      <c r="G7974">
        <v>-0.10582136757955968</v>
      </c>
      <c r="H7974" t="s">
        <v>13</v>
      </c>
      <c r="I7974">
        <v>2020</v>
      </c>
      <c r="J7974" t="s">
        <v>894</v>
      </c>
      <c r="K7974">
        <v>12232348.759531936</v>
      </c>
      <c r="L7974">
        <v>0.18840731152782764</v>
      </c>
      <c r="M7974" t="s">
        <v>157</v>
      </c>
    </row>
    <row r="7975" spans="1:13" x14ac:dyDescent="0.3">
      <c r="A7975">
        <v>30</v>
      </c>
      <c r="B7975" t="s">
        <v>889</v>
      </c>
      <c r="C7975" s="1">
        <v>44075</v>
      </c>
      <c r="D7975" t="s">
        <v>81</v>
      </c>
      <c r="E7975" t="str">
        <f t="shared" si="124"/>
        <v>2020/09</v>
      </c>
      <c r="F7975">
        <v>72172165.8423343</v>
      </c>
      <c r="G7975">
        <v>6.6357245497765125E-3</v>
      </c>
      <c r="H7975" t="s">
        <v>13</v>
      </c>
      <c r="I7975">
        <v>2020</v>
      </c>
      <c r="J7975" t="s">
        <v>894</v>
      </c>
      <c r="K7975">
        <v>12232348.759531936</v>
      </c>
      <c r="L7975">
        <v>0.16948845329450762</v>
      </c>
      <c r="M7975" t="s">
        <v>157</v>
      </c>
    </row>
    <row r="7976" spans="1:13" x14ac:dyDescent="0.3">
      <c r="A7976">
        <v>30</v>
      </c>
      <c r="B7976" t="s">
        <v>889</v>
      </c>
      <c r="C7976" s="1">
        <v>44044</v>
      </c>
      <c r="D7976" t="s">
        <v>82</v>
      </c>
      <c r="E7976" t="str">
        <f t="shared" si="124"/>
        <v>2020/08</v>
      </c>
      <c r="F7976">
        <v>71694836.6935312</v>
      </c>
      <c r="G7976">
        <v>-2.5569942386871776E-2</v>
      </c>
      <c r="H7976" t="s">
        <v>13</v>
      </c>
      <c r="I7976">
        <v>2020</v>
      </c>
      <c r="J7976" t="s">
        <v>894</v>
      </c>
      <c r="K7976">
        <v>12232348.759531936</v>
      </c>
      <c r="L7976">
        <v>0.17061687178144619</v>
      </c>
      <c r="M7976" t="s">
        <v>157</v>
      </c>
    </row>
    <row r="7977" spans="1:13" x14ac:dyDescent="0.3">
      <c r="A7977">
        <v>30</v>
      </c>
      <c r="B7977" t="s">
        <v>889</v>
      </c>
      <c r="C7977" s="1">
        <v>44013</v>
      </c>
      <c r="D7977" t="s">
        <v>83</v>
      </c>
      <c r="E7977" t="str">
        <f t="shared" si="124"/>
        <v>2020/07</v>
      </c>
      <c r="F7977">
        <v>73551708.417870805</v>
      </c>
      <c r="G7977">
        <v>3.6383300022199555E-2</v>
      </c>
      <c r="H7977" t="s">
        <v>13</v>
      </c>
      <c r="I7977">
        <v>2020</v>
      </c>
      <c r="J7977" t="s">
        <v>894</v>
      </c>
      <c r="K7977">
        <v>12232348.759531936</v>
      </c>
      <c r="L7977">
        <v>0.16630951235063154</v>
      </c>
      <c r="M7977" t="s">
        <v>157</v>
      </c>
    </row>
    <row r="7978" spans="1:13" x14ac:dyDescent="0.3">
      <c r="A7978">
        <v>30</v>
      </c>
      <c r="B7978" t="s">
        <v>889</v>
      </c>
      <c r="C7978" s="1">
        <v>43983</v>
      </c>
      <c r="D7978" t="s">
        <v>84</v>
      </c>
      <c r="E7978" t="str">
        <f t="shared" si="124"/>
        <v>2020/06</v>
      </c>
      <c r="F7978">
        <v>70923751.308263302</v>
      </c>
      <c r="G7978">
        <v>2.8527706476498171E-2</v>
      </c>
      <c r="H7978" t="s">
        <v>13</v>
      </c>
      <c r="I7978">
        <v>2020</v>
      </c>
      <c r="J7978" t="s">
        <v>894</v>
      </c>
      <c r="K7978">
        <v>12232348.759531936</v>
      </c>
      <c r="L7978">
        <v>0.17247182409127235</v>
      </c>
      <c r="M7978" t="s">
        <v>157</v>
      </c>
    </row>
    <row r="7979" spans="1:13" x14ac:dyDescent="0.3">
      <c r="A7979">
        <v>30</v>
      </c>
      <c r="B7979" t="s">
        <v>889</v>
      </c>
      <c r="C7979" s="1">
        <v>43952</v>
      </c>
      <c r="D7979" t="s">
        <v>85</v>
      </c>
      <c r="E7979" t="str">
        <f t="shared" si="124"/>
        <v>2020/05</v>
      </c>
      <c r="F7979">
        <v>68929046.798479095</v>
      </c>
      <c r="G7979">
        <v>8.7094261313024363E-2</v>
      </c>
      <c r="H7979" t="s">
        <v>13</v>
      </c>
      <c r="I7979">
        <v>2020</v>
      </c>
      <c r="J7979" t="s">
        <v>894</v>
      </c>
      <c r="K7979">
        <v>12232348.759531936</v>
      </c>
      <c r="L7979">
        <v>0.17746290319804392</v>
      </c>
      <c r="M7979" t="s">
        <v>157</v>
      </c>
    </row>
    <row r="7980" spans="1:13" x14ac:dyDescent="0.3">
      <c r="A7980">
        <v>30</v>
      </c>
      <c r="B7980" t="s">
        <v>889</v>
      </c>
      <c r="C7980" s="1">
        <v>43922</v>
      </c>
      <c r="D7980" t="s">
        <v>86</v>
      </c>
      <c r="E7980" t="str">
        <f t="shared" si="124"/>
        <v>2020/04</v>
      </c>
      <c r="F7980">
        <v>63179722.739678599</v>
      </c>
      <c r="G7980">
        <v>7.5443700555892793E-2</v>
      </c>
      <c r="H7980" t="s">
        <v>13</v>
      </c>
      <c r="I7980">
        <v>2020</v>
      </c>
      <c r="J7980" t="s">
        <v>894</v>
      </c>
      <c r="K7980">
        <v>12232348.759531936</v>
      </c>
      <c r="L7980">
        <v>0.1936119411275872</v>
      </c>
      <c r="M7980" t="s">
        <v>157</v>
      </c>
    </row>
    <row r="7981" spans="1:13" x14ac:dyDescent="0.3">
      <c r="A7981">
        <v>30</v>
      </c>
      <c r="B7981" t="s">
        <v>889</v>
      </c>
      <c r="C7981" s="1">
        <v>43891</v>
      </c>
      <c r="D7981" t="s">
        <v>87</v>
      </c>
      <c r="E7981" t="str">
        <f t="shared" si="124"/>
        <v>2020/03</v>
      </c>
      <c r="F7981">
        <v>58588574.688597701</v>
      </c>
      <c r="G7981">
        <v>7.2308482534960361E-2</v>
      </c>
      <c r="H7981" t="s">
        <v>13</v>
      </c>
      <c r="I7981">
        <v>2020</v>
      </c>
      <c r="J7981" t="s">
        <v>894</v>
      </c>
      <c r="K7981">
        <v>12232348.759531936</v>
      </c>
      <c r="L7981">
        <v>0.20878385972943889</v>
      </c>
      <c r="M7981" t="s">
        <v>157</v>
      </c>
    </row>
    <row r="7982" spans="1:13" x14ac:dyDescent="0.3">
      <c r="A7982">
        <v>30</v>
      </c>
      <c r="B7982" t="s">
        <v>889</v>
      </c>
      <c r="C7982" s="1">
        <v>43862</v>
      </c>
      <c r="D7982" t="s">
        <v>88</v>
      </c>
      <c r="E7982" t="str">
        <f t="shared" si="124"/>
        <v>2020/02</v>
      </c>
      <c r="F7982">
        <v>54501663.4844753</v>
      </c>
      <c r="G7982">
        <v>-9.3205004605847228E-2</v>
      </c>
      <c r="H7982" t="s">
        <v>13</v>
      </c>
      <c r="I7982">
        <v>2020</v>
      </c>
      <c r="J7982" t="s">
        <v>894</v>
      </c>
      <c r="K7982">
        <v>12232348.759531936</v>
      </c>
      <c r="L7982">
        <v>0.22443991572874281</v>
      </c>
      <c r="M7982" t="s">
        <v>157</v>
      </c>
    </row>
    <row r="7983" spans="1:13" x14ac:dyDescent="0.3">
      <c r="A7983">
        <v>30</v>
      </c>
      <c r="B7983" t="s">
        <v>889</v>
      </c>
      <c r="C7983" s="1">
        <v>43831</v>
      </c>
      <c r="D7983" t="s">
        <v>89</v>
      </c>
      <c r="E7983" t="str">
        <f t="shared" si="124"/>
        <v>2020/01</v>
      </c>
      <c r="F7983">
        <v>59825753.480621897</v>
      </c>
      <c r="G7983">
        <v>4.699971367264566E-2</v>
      </c>
      <c r="H7983" t="s">
        <v>13</v>
      </c>
      <c r="I7983">
        <v>2020</v>
      </c>
      <c r="J7983" t="s">
        <v>894</v>
      </c>
      <c r="K7983">
        <v>12232348.759531936</v>
      </c>
      <c r="L7983">
        <v>0.20446627159479244</v>
      </c>
      <c r="M7983" t="s">
        <v>157</v>
      </c>
    </row>
    <row r="7984" spans="1:13" x14ac:dyDescent="0.3">
      <c r="A7984">
        <v>30</v>
      </c>
      <c r="B7984" t="s">
        <v>889</v>
      </c>
      <c r="C7984" s="1">
        <v>43800</v>
      </c>
      <c r="D7984" t="s">
        <v>90</v>
      </c>
      <c r="E7984" t="str">
        <f t="shared" si="124"/>
        <v>2019/12</v>
      </c>
      <c r="F7984">
        <v>57079013.790490299</v>
      </c>
      <c r="G7984">
        <v>1.0649142179347449E-2</v>
      </c>
      <c r="H7984" t="s">
        <v>13</v>
      </c>
      <c r="I7984">
        <v>2019</v>
      </c>
      <c r="J7984" t="s">
        <v>895</v>
      </c>
      <c r="K7984">
        <v>12285631.239620097</v>
      </c>
      <c r="L7984">
        <v>0.21523902435866815</v>
      </c>
      <c r="M7984" t="s">
        <v>157</v>
      </c>
    </row>
    <row r="7985" spans="1:13" x14ac:dyDescent="0.3">
      <c r="A7985">
        <v>30</v>
      </c>
      <c r="B7985" t="s">
        <v>889</v>
      </c>
      <c r="C7985" s="1">
        <v>43770</v>
      </c>
      <c r="D7985" t="s">
        <v>92</v>
      </c>
      <c r="E7985" t="str">
        <f t="shared" si="124"/>
        <v>2019/11</v>
      </c>
      <c r="F7985">
        <v>56474396.299827099</v>
      </c>
      <c r="G7985">
        <v>1.7107341665783472E-2</v>
      </c>
      <c r="H7985" t="s">
        <v>13</v>
      </c>
      <c r="I7985">
        <v>2019</v>
      </c>
      <c r="J7985" t="s">
        <v>895</v>
      </c>
      <c r="K7985">
        <v>12285631.239620097</v>
      </c>
      <c r="L7985">
        <v>0.21754338327752448</v>
      </c>
      <c r="M7985" t="s">
        <v>157</v>
      </c>
    </row>
    <row r="7986" spans="1:13" x14ac:dyDescent="0.3">
      <c r="A7986">
        <v>30</v>
      </c>
      <c r="B7986" t="s">
        <v>889</v>
      </c>
      <c r="C7986" s="1">
        <v>43739</v>
      </c>
      <c r="D7986" t="s">
        <v>93</v>
      </c>
      <c r="E7986" t="str">
        <f t="shared" si="124"/>
        <v>2019/10</v>
      </c>
      <c r="F7986">
        <v>55516486.513754897</v>
      </c>
      <c r="G7986">
        <v>-6.1756156279019515E-2</v>
      </c>
      <c r="H7986" t="s">
        <v>13</v>
      </c>
      <c r="I7986">
        <v>2019</v>
      </c>
      <c r="J7986" t="s">
        <v>895</v>
      </c>
      <c r="K7986">
        <v>12285631.239620097</v>
      </c>
      <c r="L7986">
        <v>0.2212969878159739</v>
      </c>
      <c r="M7986" t="s">
        <v>157</v>
      </c>
    </row>
    <row r="7987" spans="1:13" x14ac:dyDescent="0.3">
      <c r="A7987">
        <v>30</v>
      </c>
      <c r="B7987" t="s">
        <v>889</v>
      </c>
      <c r="C7987" s="1">
        <v>43709</v>
      </c>
      <c r="D7987" t="s">
        <v>94</v>
      </c>
      <c r="E7987" t="str">
        <f t="shared" si="124"/>
        <v>2019/09</v>
      </c>
      <c r="F7987">
        <v>59053049.691082202</v>
      </c>
      <c r="G7987">
        <v>-8.508662560374726E-3</v>
      </c>
      <c r="H7987" t="s">
        <v>13</v>
      </c>
      <c r="I7987">
        <v>2019</v>
      </c>
      <c r="J7987" t="s">
        <v>895</v>
      </c>
      <c r="K7987">
        <v>12285631.239620097</v>
      </c>
      <c r="L7987">
        <v>0.2080439757792118</v>
      </c>
      <c r="M7987" t="s">
        <v>157</v>
      </c>
    </row>
    <row r="7988" spans="1:13" x14ac:dyDescent="0.3">
      <c r="A7988">
        <v>30</v>
      </c>
      <c r="B7988" t="s">
        <v>889</v>
      </c>
      <c r="C7988" s="1">
        <v>43678</v>
      </c>
      <c r="D7988" t="s">
        <v>95</v>
      </c>
      <c r="E7988" t="str">
        <f t="shared" si="124"/>
        <v>2019/08</v>
      </c>
      <c r="F7988">
        <v>59557655.881623499</v>
      </c>
      <c r="G7988">
        <v>4.5961688575434151E-3</v>
      </c>
      <c r="H7988" t="s">
        <v>13</v>
      </c>
      <c r="I7988">
        <v>2019</v>
      </c>
      <c r="J7988" t="s">
        <v>895</v>
      </c>
      <c r="K7988">
        <v>12285631.239620097</v>
      </c>
      <c r="L7988">
        <v>0.20628130939268255</v>
      </c>
      <c r="M7988" t="s">
        <v>157</v>
      </c>
    </row>
    <row r="7989" spans="1:13" x14ac:dyDescent="0.3">
      <c r="A7989">
        <v>30</v>
      </c>
      <c r="B7989" t="s">
        <v>889</v>
      </c>
      <c r="C7989" s="1">
        <v>43647</v>
      </c>
      <c r="D7989" t="s">
        <v>96</v>
      </c>
      <c r="E7989" t="str">
        <f t="shared" si="124"/>
        <v>2019/07</v>
      </c>
      <c r="F7989">
        <v>59284546.946603097</v>
      </c>
      <c r="G7989">
        <v>2.5150852862117292E-2</v>
      </c>
      <c r="H7989" t="s">
        <v>13</v>
      </c>
      <c r="I7989">
        <v>2019</v>
      </c>
      <c r="J7989" t="s">
        <v>895</v>
      </c>
      <c r="K7989">
        <v>12285631.239620097</v>
      </c>
      <c r="L7989">
        <v>0.20723159528714324</v>
      </c>
      <c r="M7989" t="s">
        <v>157</v>
      </c>
    </row>
    <row r="7990" spans="1:13" x14ac:dyDescent="0.3">
      <c r="A7990">
        <v>30</v>
      </c>
      <c r="B7990" t="s">
        <v>889</v>
      </c>
      <c r="C7990" s="1">
        <v>43617</v>
      </c>
      <c r="D7990" t="s">
        <v>97</v>
      </c>
      <c r="E7990" t="str">
        <f t="shared" si="124"/>
        <v>2019/06</v>
      </c>
      <c r="F7990">
        <v>57812084.490884699</v>
      </c>
      <c r="G7990">
        <v>-2.1032508110763907E-2</v>
      </c>
      <c r="H7990" t="s">
        <v>13</v>
      </c>
      <c r="I7990">
        <v>2019</v>
      </c>
      <c r="J7990" t="s">
        <v>895</v>
      </c>
      <c r="K7990">
        <v>12285631.239620097</v>
      </c>
      <c r="L7990">
        <v>0.21250974338344758</v>
      </c>
      <c r="M7990" t="s">
        <v>157</v>
      </c>
    </row>
    <row r="7991" spans="1:13" x14ac:dyDescent="0.3">
      <c r="A7991">
        <v>30</v>
      </c>
      <c r="B7991" t="s">
        <v>889</v>
      </c>
      <c r="C7991" s="1">
        <v>43586</v>
      </c>
      <c r="D7991" t="s">
        <v>98</v>
      </c>
      <c r="E7991" t="str">
        <f t="shared" si="124"/>
        <v>2019/05</v>
      </c>
      <c r="F7991">
        <v>59040894.809975304</v>
      </c>
      <c r="G7991">
        <v>2.5399139589537257E-2</v>
      </c>
      <c r="H7991" t="s">
        <v>13</v>
      </c>
      <c r="I7991">
        <v>2019</v>
      </c>
      <c r="J7991" t="s">
        <v>895</v>
      </c>
      <c r="K7991">
        <v>12285631.239620097</v>
      </c>
      <c r="L7991">
        <v>0.20808680625796289</v>
      </c>
      <c r="M7991" t="s">
        <v>157</v>
      </c>
    </row>
    <row r="7992" spans="1:13" x14ac:dyDescent="0.3">
      <c r="A7992">
        <v>30</v>
      </c>
      <c r="B7992" t="s">
        <v>889</v>
      </c>
      <c r="C7992" s="1">
        <v>43556</v>
      </c>
      <c r="D7992" t="s">
        <v>99</v>
      </c>
      <c r="E7992" t="str">
        <f t="shared" si="124"/>
        <v>2019/04</v>
      </c>
      <c r="F7992">
        <v>57560190.786630303</v>
      </c>
      <c r="G7992">
        <v>-2.9323602631014582E-2</v>
      </c>
      <c r="H7992" t="s">
        <v>13</v>
      </c>
      <c r="I7992">
        <v>2019</v>
      </c>
      <c r="J7992" t="s">
        <v>895</v>
      </c>
      <c r="K7992">
        <v>12285631.239620097</v>
      </c>
      <c r="L7992">
        <v>0.21343972408225098</v>
      </c>
      <c r="M7992" t="s">
        <v>157</v>
      </c>
    </row>
    <row r="7993" spans="1:13" x14ac:dyDescent="0.3">
      <c r="A7993">
        <v>30</v>
      </c>
      <c r="B7993" t="s">
        <v>889</v>
      </c>
      <c r="C7993" s="1">
        <v>43525</v>
      </c>
      <c r="D7993" t="s">
        <v>100</v>
      </c>
      <c r="E7993" t="str">
        <f t="shared" si="124"/>
        <v>2019/03</v>
      </c>
      <c r="F7993">
        <v>59273053.8714564</v>
      </c>
      <c r="G7993">
        <v>0.10156702458976398</v>
      </c>
      <c r="H7993" t="s">
        <v>13</v>
      </c>
      <c r="I7993">
        <v>2019</v>
      </c>
      <c r="J7993" t="s">
        <v>895</v>
      </c>
      <c r="K7993">
        <v>12285631.239620097</v>
      </c>
      <c r="L7993">
        <v>0.20727177759835957</v>
      </c>
      <c r="M7993" t="s">
        <v>157</v>
      </c>
    </row>
    <row r="7994" spans="1:13" x14ac:dyDescent="0.3">
      <c r="A7994">
        <v>30</v>
      </c>
      <c r="B7994" t="s">
        <v>889</v>
      </c>
      <c r="C7994" s="1">
        <v>43497</v>
      </c>
      <c r="D7994" t="s">
        <v>101</v>
      </c>
      <c r="E7994" t="str">
        <f t="shared" si="124"/>
        <v>2019/02</v>
      </c>
      <c r="F7994">
        <v>53548499.428511202</v>
      </c>
      <c r="G7994">
        <v>-1.631270467115874E-2</v>
      </c>
      <c r="H7994" t="s">
        <v>13</v>
      </c>
      <c r="I7994">
        <v>2019</v>
      </c>
      <c r="J7994" t="s">
        <v>895</v>
      </c>
      <c r="K7994">
        <v>12285631.239620097</v>
      </c>
      <c r="L7994">
        <v>0.22942998161921924</v>
      </c>
      <c r="M7994" t="s">
        <v>157</v>
      </c>
    </row>
    <row r="7995" spans="1:13" x14ac:dyDescent="0.3">
      <c r="A7995">
        <v>30</v>
      </c>
      <c r="B7995" t="s">
        <v>889</v>
      </c>
      <c r="C7995" s="1">
        <v>43466</v>
      </c>
      <c r="D7995" t="s">
        <v>102</v>
      </c>
      <c r="E7995" t="str">
        <f t="shared" si="124"/>
        <v>2019/01</v>
      </c>
      <c r="F7995">
        <v>54429183.928943999</v>
      </c>
      <c r="G7995">
        <v>7.7445518538283306E-3</v>
      </c>
      <c r="H7995" t="s">
        <v>13</v>
      </c>
      <c r="I7995">
        <v>2019</v>
      </c>
      <c r="J7995" t="s">
        <v>895</v>
      </c>
      <c r="K7995">
        <v>12285631.239620097</v>
      </c>
      <c r="L7995">
        <v>0.2257177189292181</v>
      </c>
      <c r="M7995" t="s">
        <v>157</v>
      </c>
    </row>
    <row r="7996" spans="1:13" x14ac:dyDescent="0.3">
      <c r="A7996">
        <v>30</v>
      </c>
      <c r="B7996" t="s">
        <v>889</v>
      </c>
      <c r="C7996" s="1">
        <v>43435</v>
      </c>
      <c r="D7996" t="s">
        <v>103</v>
      </c>
      <c r="E7996" t="str">
        <f t="shared" si="124"/>
        <v>2018/12</v>
      </c>
      <c r="F7996">
        <v>54009282.365100898</v>
      </c>
      <c r="G7996">
        <v>-7.9523192167164525E-2</v>
      </c>
      <c r="H7996" t="s">
        <v>13</v>
      </c>
      <c r="I7996">
        <v>2018</v>
      </c>
      <c r="J7996" t="s">
        <v>896</v>
      </c>
      <c r="K7996">
        <v>18715972.004836071</v>
      </c>
      <c r="L7996">
        <v>0.34653250673313418</v>
      </c>
      <c r="M7996" t="s">
        <v>15</v>
      </c>
    </row>
    <row r="7997" spans="1:13" x14ac:dyDescent="0.3">
      <c r="A7997">
        <v>30</v>
      </c>
      <c r="B7997" t="s">
        <v>889</v>
      </c>
      <c r="C7997" s="1">
        <v>43405</v>
      </c>
      <c r="D7997" t="s">
        <v>105</v>
      </c>
      <c r="E7997" t="str">
        <f t="shared" si="124"/>
        <v>2018/11</v>
      </c>
      <c r="F7997">
        <v>58479666.908667997</v>
      </c>
      <c r="G7997">
        <v>2.82180733125682E-2</v>
      </c>
      <c r="H7997" t="s">
        <v>13</v>
      </c>
      <c r="I7997">
        <v>2018</v>
      </c>
      <c r="J7997" t="s">
        <v>896</v>
      </c>
      <c r="K7997">
        <v>18715972.004836071</v>
      </c>
      <c r="L7997">
        <v>0.32004238386080724</v>
      </c>
      <c r="M7997" t="s">
        <v>15</v>
      </c>
    </row>
    <row r="7998" spans="1:13" x14ac:dyDescent="0.3">
      <c r="A7998">
        <v>30</v>
      </c>
      <c r="B7998" t="s">
        <v>889</v>
      </c>
      <c r="C7998" s="1">
        <v>43374</v>
      </c>
      <c r="D7998" t="s">
        <v>106</v>
      </c>
      <c r="E7998" t="str">
        <f t="shared" si="124"/>
        <v>2018/10</v>
      </c>
      <c r="F7998">
        <v>56852548.420901202</v>
      </c>
      <c r="G7998">
        <v>-0.1023132227246219</v>
      </c>
      <c r="H7998" t="s">
        <v>13</v>
      </c>
      <c r="I7998">
        <v>2018</v>
      </c>
      <c r="J7998" t="s">
        <v>896</v>
      </c>
      <c r="K7998">
        <v>18715972.004836071</v>
      </c>
      <c r="L7998">
        <v>0.32920198873539597</v>
      </c>
      <c r="M7998" t="s">
        <v>15</v>
      </c>
    </row>
    <row r="7999" spans="1:13" x14ac:dyDescent="0.3">
      <c r="A7999">
        <v>30</v>
      </c>
      <c r="B7999" t="s">
        <v>889</v>
      </c>
      <c r="C7999" s="1">
        <v>43344</v>
      </c>
      <c r="D7999" t="s">
        <v>107</v>
      </c>
      <c r="E7999" t="str">
        <f t="shared" si="124"/>
        <v>2018/09</v>
      </c>
      <c r="F7999">
        <v>62977295.277953602</v>
      </c>
      <c r="G7999">
        <v>6.7554500482865487E-2</v>
      </c>
      <c r="H7999" t="s">
        <v>13</v>
      </c>
      <c r="I7999">
        <v>2018</v>
      </c>
      <c r="J7999" t="s">
        <v>896</v>
      </c>
      <c r="K7999">
        <v>18715972.004836071</v>
      </c>
      <c r="L7999">
        <v>0.29718602430022034</v>
      </c>
      <c r="M7999" t="s">
        <v>15</v>
      </c>
    </row>
    <row r="8000" spans="1:13" x14ac:dyDescent="0.3">
      <c r="A8000">
        <v>30</v>
      </c>
      <c r="B8000" t="s">
        <v>889</v>
      </c>
      <c r="C8000" s="1">
        <v>43313</v>
      </c>
      <c r="D8000" t="s">
        <v>108</v>
      </c>
      <c r="E8000" t="str">
        <f t="shared" si="124"/>
        <v>2018/08</v>
      </c>
      <c r="F8000">
        <v>58863415.493733898</v>
      </c>
      <c r="G8000">
        <v>-3.503550585857837E-2</v>
      </c>
      <c r="H8000" t="s">
        <v>13</v>
      </c>
      <c r="I8000">
        <v>2018</v>
      </c>
      <c r="J8000" t="s">
        <v>896</v>
      </c>
      <c r="K8000">
        <v>18715972.004836071</v>
      </c>
      <c r="L8000">
        <v>0.31795592980547344</v>
      </c>
      <c r="M8000" t="s">
        <v>15</v>
      </c>
    </row>
    <row r="8001" spans="1:13" x14ac:dyDescent="0.3">
      <c r="A8001">
        <v>30</v>
      </c>
      <c r="B8001" t="s">
        <v>889</v>
      </c>
      <c r="C8001" s="1">
        <v>43282</v>
      </c>
      <c r="D8001" t="s">
        <v>109</v>
      </c>
      <c r="E8001" t="str">
        <f t="shared" si="124"/>
        <v>2018/07</v>
      </c>
      <c r="F8001">
        <v>60962277.692156203</v>
      </c>
      <c r="G8001">
        <v>8.5661452978134309E-2</v>
      </c>
      <c r="H8001" t="s">
        <v>13</v>
      </c>
      <c r="I8001">
        <v>2018</v>
      </c>
      <c r="J8001" t="s">
        <v>896</v>
      </c>
      <c r="K8001">
        <v>18715972.004836071</v>
      </c>
      <c r="L8001">
        <v>0.30700906713733545</v>
      </c>
      <c r="M8001" t="s">
        <v>15</v>
      </c>
    </row>
    <row r="8002" spans="1:13" x14ac:dyDescent="0.3">
      <c r="A8002">
        <v>30</v>
      </c>
      <c r="B8002" t="s">
        <v>889</v>
      </c>
      <c r="C8002" s="1">
        <v>43252</v>
      </c>
      <c r="D8002" t="s">
        <v>110</v>
      </c>
      <c r="E8002" t="str">
        <f t="shared" si="124"/>
        <v>2018/06</v>
      </c>
      <c r="F8002">
        <v>55957575.396463402</v>
      </c>
      <c r="G8002">
        <v>8.0261301663673401E-2</v>
      </c>
      <c r="H8002" t="s">
        <v>13</v>
      </c>
      <c r="I8002">
        <v>2018</v>
      </c>
      <c r="J8002" t="s">
        <v>896</v>
      </c>
      <c r="K8002">
        <v>18715972.004836071</v>
      </c>
      <c r="L8002">
        <v>0.33446717217878147</v>
      </c>
      <c r="M8002" t="s">
        <v>15</v>
      </c>
    </row>
    <row r="8003" spans="1:13" x14ac:dyDescent="0.3">
      <c r="A8003">
        <v>30</v>
      </c>
      <c r="B8003" t="s">
        <v>889</v>
      </c>
      <c r="C8003" s="1">
        <v>43221</v>
      </c>
      <c r="D8003" t="s">
        <v>111</v>
      </c>
      <c r="E8003" t="str">
        <f t="shared" ref="E8003:E8066" si="125">TEXT(C8003,"yyyy/mm")</f>
        <v>2018/05</v>
      </c>
      <c r="F8003">
        <v>51641856.6864013</v>
      </c>
      <c r="G8003">
        <v>1.2450278562658899E-2</v>
      </c>
      <c r="H8003" t="s">
        <v>13</v>
      </c>
      <c r="I8003">
        <v>2018</v>
      </c>
      <c r="J8003" t="s">
        <v>896</v>
      </c>
      <c r="K8003">
        <v>18715972.004836071</v>
      </c>
      <c r="L8003">
        <v>0.3624186504077514</v>
      </c>
      <c r="M8003" t="s">
        <v>15</v>
      </c>
    </row>
    <row r="8004" spans="1:13" x14ac:dyDescent="0.3">
      <c r="A8004">
        <v>30</v>
      </c>
      <c r="B8004" t="s">
        <v>889</v>
      </c>
      <c r="C8004" s="1">
        <v>43191</v>
      </c>
      <c r="D8004" t="s">
        <v>112</v>
      </c>
      <c r="E8004" t="str">
        <f t="shared" si="125"/>
        <v>2018/04</v>
      </c>
      <c r="F8004">
        <v>51002887.113588102</v>
      </c>
      <c r="G8004">
        <v>-5.6348520998427201E-2</v>
      </c>
      <c r="H8004" t="s">
        <v>13</v>
      </c>
      <c r="I8004">
        <v>2018</v>
      </c>
      <c r="J8004" t="s">
        <v>896</v>
      </c>
      <c r="K8004">
        <v>18715972.004836071</v>
      </c>
      <c r="L8004">
        <v>0.36695906965332936</v>
      </c>
      <c r="M8004" t="s">
        <v>15</v>
      </c>
    </row>
    <row r="8005" spans="1:13" x14ac:dyDescent="0.3">
      <c r="A8005">
        <v>30</v>
      </c>
      <c r="B8005" t="s">
        <v>889</v>
      </c>
      <c r="C8005" s="1">
        <v>43160</v>
      </c>
      <c r="D8005" t="s">
        <v>113</v>
      </c>
      <c r="E8005" t="str">
        <f t="shared" si="125"/>
        <v>2018/03</v>
      </c>
      <c r="F8005">
        <v>53959337.960795499</v>
      </c>
      <c r="G8005">
        <v>4.3958089176225186E-2</v>
      </c>
      <c r="H8005" t="s">
        <v>13</v>
      </c>
      <c r="I8005">
        <v>2018</v>
      </c>
      <c r="J8005" t="s">
        <v>896</v>
      </c>
      <c r="K8005">
        <v>18715972.004836071</v>
      </c>
      <c r="L8005">
        <v>0.34685325491640168</v>
      </c>
      <c r="M8005" t="s">
        <v>15</v>
      </c>
    </row>
    <row r="8006" spans="1:13" x14ac:dyDescent="0.3">
      <c r="A8006">
        <v>30</v>
      </c>
      <c r="B8006" t="s">
        <v>889</v>
      </c>
      <c r="C8006" s="1">
        <v>43132</v>
      </c>
      <c r="D8006" t="s">
        <v>114</v>
      </c>
      <c r="E8006" t="str">
        <f t="shared" si="125"/>
        <v>2018/02</v>
      </c>
      <c r="F8006">
        <v>51638766.182086699</v>
      </c>
      <c r="G8006">
        <v>-0.16308749184459553</v>
      </c>
      <c r="H8006" t="s">
        <v>13</v>
      </c>
      <c r="I8006">
        <v>2018</v>
      </c>
      <c r="J8006" t="s">
        <v>896</v>
      </c>
      <c r="K8006">
        <v>18715972.004836071</v>
      </c>
      <c r="L8006">
        <v>0.36244034063169722</v>
      </c>
      <c r="M8006" t="s">
        <v>15</v>
      </c>
    </row>
    <row r="8007" spans="1:13" x14ac:dyDescent="0.3">
      <c r="A8007">
        <v>30</v>
      </c>
      <c r="B8007" t="s">
        <v>889</v>
      </c>
      <c r="C8007" s="1">
        <v>43101</v>
      </c>
      <c r="D8007" t="s">
        <v>115</v>
      </c>
      <c r="E8007" t="str">
        <f t="shared" si="125"/>
        <v>2018/01</v>
      </c>
      <c r="F8007">
        <v>60786040.456718899</v>
      </c>
      <c r="G8007">
        <v>-7.919811853916249E-2</v>
      </c>
      <c r="H8007" t="s">
        <v>13</v>
      </c>
      <c r="I8007">
        <v>2018</v>
      </c>
      <c r="J8007" t="s">
        <v>896</v>
      </c>
      <c r="K8007">
        <v>18715972.004836071</v>
      </c>
      <c r="L8007">
        <v>0.30789917988098414</v>
      </c>
      <c r="M8007" t="s">
        <v>15</v>
      </c>
    </row>
    <row r="8008" spans="1:13" x14ac:dyDescent="0.3">
      <c r="A8008">
        <v>30</v>
      </c>
      <c r="B8008" t="s">
        <v>889</v>
      </c>
      <c r="C8008" s="1">
        <v>43070</v>
      </c>
      <c r="D8008" t="s">
        <v>116</v>
      </c>
      <c r="E8008" t="str">
        <f t="shared" si="125"/>
        <v>2017/12</v>
      </c>
      <c r="F8008">
        <v>65795949.810069703</v>
      </c>
      <c r="G8008">
        <v>6.483144784104844E-2</v>
      </c>
      <c r="H8008" t="s">
        <v>13</v>
      </c>
      <c r="I8008">
        <v>2017</v>
      </c>
      <c r="J8008" t="s">
        <v>897</v>
      </c>
      <c r="K8008">
        <v>18284787.950678222</v>
      </c>
      <c r="L8008">
        <v>0.27790142103670701</v>
      </c>
      <c r="M8008" t="s">
        <v>15</v>
      </c>
    </row>
    <row r="8009" spans="1:13" x14ac:dyDescent="0.3">
      <c r="A8009">
        <v>30</v>
      </c>
      <c r="B8009" t="s">
        <v>889</v>
      </c>
      <c r="C8009" s="1">
        <v>43040</v>
      </c>
      <c r="D8009" t="s">
        <v>118</v>
      </c>
      <c r="E8009" t="str">
        <f t="shared" si="125"/>
        <v>2017/11</v>
      </c>
      <c r="F8009">
        <v>61665636.789337002</v>
      </c>
      <c r="G8009">
        <v>-3.7553687360880203E-2</v>
      </c>
      <c r="H8009" t="s">
        <v>13</v>
      </c>
      <c r="I8009">
        <v>2017</v>
      </c>
      <c r="J8009" t="s">
        <v>897</v>
      </c>
      <c r="K8009">
        <v>18284787.950678222</v>
      </c>
      <c r="L8009">
        <v>0.29651502688836195</v>
      </c>
      <c r="M8009" t="s">
        <v>15</v>
      </c>
    </row>
    <row r="8010" spans="1:13" x14ac:dyDescent="0.3">
      <c r="A8010">
        <v>30</v>
      </c>
      <c r="B8010" t="s">
        <v>889</v>
      </c>
      <c r="C8010" s="1">
        <v>43009</v>
      </c>
      <c r="D8010" t="s">
        <v>119</v>
      </c>
      <c r="E8010" t="str">
        <f t="shared" si="125"/>
        <v>2017/10</v>
      </c>
      <c r="F8010">
        <v>64025441.187076896</v>
      </c>
      <c r="G8010">
        <v>-1.1499837362001913E-2</v>
      </c>
      <c r="H8010" t="s">
        <v>13</v>
      </c>
      <c r="I8010">
        <v>2017</v>
      </c>
      <c r="J8010" t="s">
        <v>897</v>
      </c>
      <c r="K8010">
        <v>18284787.950678222</v>
      </c>
      <c r="L8010">
        <v>0.28558628588363222</v>
      </c>
      <c r="M8010" t="s">
        <v>15</v>
      </c>
    </row>
    <row r="8011" spans="1:13" x14ac:dyDescent="0.3">
      <c r="A8011">
        <v>30</v>
      </c>
      <c r="B8011" t="s">
        <v>889</v>
      </c>
      <c r="C8011" s="1">
        <v>42979</v>
      </c>
      <c r="D8011" t="s">
        <v>120</v>
      </c>
      <c r="E8011" t="str">
        <f t="shared" si="125"/>
        <v>2017/09</v>
      </c>
      <c r="F8011">
        <v>64765973.1854994</v>
      </c>
      <c r="G8011">
        <v>-7.334560807463518E-2</v>
      </c>
      <c r="H8011" t="s">
        <v>13</v>
      </c>
      <c r="I8011">
        <v>2017</v>
      </c>
      <c r="J8011" t="s">
        <v>897</v>
      </c>
      <c r="K8011">
        <v>18284787.950678222</v>
      </c>
      <c r="L8011">
        <v>0.28232090172269725</v>
      </c>
      <c r="M8011" t="s">
        <v>15</v>
      </c>
    </row>
    <row r="8012" spans="1:13" x14ac:dyDescent="0.3">
      <c r="A8012">
        <v>30</v>
      </c>
      <c r="B8012" t="s">
        <v>889</v>
      </c>
      <c r="C8012" s="1">
        <v>42948</v>
      </c>
      <c r="D8012" t="s">
        <v>121</v>
      </c>
      <c r="E8012" t="str">
        <f t="shared" si="125"/>
        <v>2017/08</v>
      </c>
      <c r="F8012">
        <v>69694818.038647696</v>
      </c>
      <c r="G8012">
        <v>-4.9903574162880561E-3</v>
      </c>
      <c r="H8012" t="s">
        <v>13</v>
      </c>
      <c r="I8012">
        <v>2017</v>
      </c>
      <c r="J8012" t="s">
        <v>897</v>
      </c>
      <c r="K8012">
        <v>18284787.950678222</v>
      </c>
      <c r="L8012">
        <v>0.26235505687867355</v>
      </c>
      <c r="M8012" t="s">
        <v>15</v>
      </c>
    </row>
    <row r="8013" spans="1:13" x14ac:dyDescent="0.3">
      <c r="A8013">
        <v>30</v>
      </c>
      <c r="B8013" t="s">
        <v>889</v>
      </c>
      <c r="C8013" s="1">
        <v>42917</v>
      </c>
      <c r="D8013" t="s">
        <v>122</v>
      </c>
      <c r="E8013" t="str">
        <f t="shared" si="125"/>
        <v>2017/07</v>
      </c>
      <c r="F8013">
        <v>70043489.364392594</v>
      </c>
      <c r="G8013">
        <v>-5.4753071788330235E-2</v>
      </c>
      <c r="H8013" t="s">
        <v>13</v>
      </c>
      <c r="I8013">
        <v>2017</v>
      </c>
      <c r="J8013" t="s">
        <v>897</v>
      </c>
      <c r="K8013">
        <v>18284787.950678222</v>
      </c>
      <c r="L8013">
        <v>0.26104907274898703</v>
      </c>
      <c r="M8013" t="s">
        <v>15</v>
      </c>
    </row>
    <row r="8014" spans="1:13" x14ac:dyDescent="0.3">
      <c r="A8014">
        <v>30</v>
      </c>
      <c r="B8014" t="s">
        <v>889</v>
      </c>
      <c r="C8014" s="1">
        <v>42887</v>
      </c>
      <c r="D8014" t="s">
        <v>123</v>
      </c>
      <c r="E8014" t="str">
        <f t="shared" si="125"/>
        <v>2017/06</v>
      </c>
      <c r="F8014">
        <v>73985519.939178497</v>
      </c>
      <c r="G8014">
        <v>-1.8855515578485058E-2</v>
      </c>
      <c r="H8014" t="s">
        <v>13</v>
      </c>
      <c r="I8014">
        <v>2017</v>
      </c>
      <c r="J8014" t="s">
        <v>897</v>
      </c>
      <c r="K8014">
        <v>18284787.950678222</v>
      </c>
      <c r="L8014">
        <v>0.24714008857016417</v>
      </c>
      <c r="M8014" t="s">
        <v>15</v>
      </c>
    </row>
    <row r="8015" spans="1:13" x14ac:dyDescent="0.3">
      <c r="A8015">
        <v>30</v>
      </c>
      <c r="B8015" t="s">
        <v>889</v>
      </c>
      <c r="C8015" s="1">
        <v>42856</v>
      </c>
      <c r="D8015" t="s">
        <v>124</v>
      </c>
      <c r="E8015" t="str">
        <f t="shared" si="125"/>
        <v>2017/05</v>
      </c>
      <c r="F8015">
        <v>75393790.170280695</v>
      </c>
      <c r="G8015">
        <v>0.11332296467276939</v>
      </c>
      <c r="H8015" t="s">
        <v>13</v>
      </c>
      <c r="I8015">
        <v>2017</v>
      </c>
      <c r="J8015" t="s">
        <v>897</v>
      </c>
      <c r="K8015">
        <v>18284787.950678222</v>
      </c>
      <c r="L8015">
        <v>0.24252379286650932</v>
      </c>
      <c r="M8015" t="s">
        <v>15</v>
      </c>
    </row>
    <row r="8016" spans="1:13" x14ac:dyDescent="0.3">
      <c r="A8016">
        <v>30</v>
      </c>
      <c r="B8016" t="s">
        <v>889</v>
      </c>
      <c r="C8016" s="1">
        <v>42826</v>
      </c>
      <c r="D8016" t="s">
        <v>125</v>
      </c>
      <c r="E8016" t="str">
        <f t="shared" si="125"/>
        <v>2017/04</v>
      </c>
      <c r="F8016">
        <v>67316269.171260193</v>
      </c>
      <c r="G8016">
        <v>-2.4268903444319187E-2</v>
      </c>
      <c r="H8016" t="s">
        <v>13</v>
      </c>
      <c r="I8016">
        <v>2017</v>
      </c>
      <c r="J8016" t="s">
        <v>897</v>
      </c>
      <c r="K8016">
        <v>18284787.950678222</v>
      </c>
      <c r="L8016">
        <v>0.2716250941382336</v>
      </c>
      <c r="M8016" t="s">
        <v>15</v>
      </c>
    </row>
    <row r="8017" spans="1:13" x14ac:dyDescent="0.3">
      <c r="A8017">
        <v>30</v>
      </c>
      <c r="B8017" t="s">
        <v>889</v>
      </c>
      <c r="C8017" s="1">
        <v>42795</v>
      </c>
      <c r="D8017" t="s">
        <v>126</v>
      </c>
      <c r="E8017" t="str">
        <f t="shared" si="125"/>
        <v>2017/03</v>
      </c>
      <c r="F8017">
        <v>68969946.511459604</v>
      </c>
      <c r="G8017">
        <v>-3.0610650502794151E-3</v>
      </c>
      <c r="H8017" t="s">
        <v>13</v>
      </c>
      <c r="I8017">
        <v>2017</v>
      </c>
      <c r="J8017" t="s">
        <v>897</v>
      </c>
      <c r="K8017">
        <v>18284787.950678222</v>
      </c>
      <c r="L8017">
        <v>0.26511239859581648</v>
      </c>
      <c r="M8017" t="s">
        <v>15</v>
      </c>
    </row>
    <row r="8018" spans="1:13" x14ac:dyDescent="0.3">
      <c r="A8018">
        <v>30</v>
      </c>
      <c r="B8018" t="s">
        <v>889</v>
      </c>
      <c r="C8018" s="1">
        <v>42767</v>
      </c>
      <c r="D8018" t="s">
        <v>127</v>
      </c>
      <c r="E8018" t="str">
        <f t="shared" si="125"/>
        <v>2017/02</v>
      </c>
      <c r="F8018">
        <v>69181391.462514997</v>
      </c>
      <c r="G8018">
        <v>7.2237422792361825E-2</v>
      </c>
      <c r="H8018" t="s">
        <v>13</v>
      </c>
      <c r="I8018">
        <v>2017</v>
      </c>
      <c r="J8018" t="s">
        <v>897</v>
      </c>
      <c r="K8018">
        <v>18284787.950678222</v>
      </c>
      <c r="L8018">
        <v>0.26430211309909235</v>
      </c>
      <c r="M8018" t="s">
        <v>15</v>
      </c>
    </row>
    <row r="8019" spans="1:13" x14ac:dyDescent="0.3">
      <c r="A8019">
        <v>30</v>
      </c>
      <c r="B8019" t="s">
        <v>889</v>
      </c>
      <c r="C8019" s="1">
        <v>42736</v>
      </c>
      <c r="D8019" t="s">
        <v>129</v>
      </c>
      <c r="E8019" t="str">
        <f t="shared" si="125"/>
        <v>2017/01</v>
      </c>
      <c r="F8019">
        <v>64360139.7928527</v>
      </c>
      <c r="G8019">
        <v>8.1808399600985807E-2</v>
      </c>
      <c r="H8019" t="s">
        <v>13</v>
      </c>
      <c r="I8019">
        <v>2017</v>
      </c>
      <c r="J8019" t="s">
        <v>897</v>
      </c>
      <c r="K8019">
        <v>18284787.950678222</v>
      </c>
      <c r="L8019">
        <v>0.28410112236438584</v>
      </c>
      <c r="M8019" t="s">
        <v>15</v>
      </c>
    </row>
    <row r="8020" spans="1:13" x14ac:dyDescent="0.3">
      <c r="A8020">
        <v>30</v>
      </c>
      <c r="B8020" t="s">
        <v>889</v>
      </c>
      <c r="C8020" s="1">
        <v>42705</v>
      </c>
      <c r="D8020" t="s">
        <v>130</v>
      </c>
      <c r="E8020" t="str">
        <f t="shared" si="125"/>
        <v>2016/12</v>
      </c>
      <c r="F8020">
        <v>59304553.736604802</v>
      </c>
      <c r="G8020">
        <v>1.7801604692181089E-2</v>
      </c>
      <c r="H8020" t="s">
        <v>13</v>
      </c>
      <c r="I8020">
        <v>2016</v>
      </c>
      <c r="J8020" t="s">
        <v>898</v>
      </c>
      <c r="K8020">
        <v>10359780.287169807</v>
      </c>
      <c r="L8020">
        <v>0.17468777074323377</v>
      </c>
      <c r="M8020" t="s">
        <v>157</v>
      </c>
    </row>
    <row r="8021" spans="1:13" x14ac:dyDescent="0.3">
      <c r="A8021">
        <v>30</v>
      </c>
      <c r="B8021" t="s">
        <v>889</v>
      </c>
      <c r="C8021" s="1">
        <v>42675</v>
      </c>
      <c r="D8021" t="s">
        <v>132</v>
      </c>
      <c r="E8021" t="str">
        <f t="shared" si="125"/>
        <v>2016/11</v>
      </c>
      <c r="F8021">
        <v>58258178.724327601</v>
      </c>
      <c r="G8021">
        <v>-8.1044112137770727E-2</v>
      </c>
      <c r="H8021" t="s">
        <v>13</v>
      </c>
      <c r="I8021">
        <v>2016</v>
      </c>
      <c r="J8021" t="s">
        <v>898</v>
      </c>
      <c r="K8021">
        <v>10359780.287169807</v>
      </c>
      <c r="L8021">
        <v>0.17782533738638387</v>
      </c>
      <c r="M8021" t="s">
        <v>157</v>
      </c>
    </row>
    <row r="8022" spans="1:13" x14ac:dyDescent="0.3">
      <c r="A8022">
        <v>30</v>
      </c>
      <c r="B8022" t="s">
        <v>889</v>
      </c>
      <c r="C8022" s="1">
        <v>42644</v>
      </c>
      <c r="D8022" t="s">
        <v>133</v>
      </c>
      <c r="E8022" t="str">
        <f t="shared" si="125"/>
        <v>2016/10</v>
      </c>
      <c r="F8022">
        <v>63176260.274076901</v>
      </c>
      <c r="G8022">
        <v>5.8614433730242556E-3</v>
      </c>
      <c r="H8022" t="s">
        <v>13</v>
      </c>
      <c r="I8022">
        <v>2016</v>
      </c>
      <c r="J8022" t="s">
        <v>898</v>
      </c>
      <c r="K8022">
        <v>10359780.287169807</v>
      </c>
      <c r="L8022">
        <v>0.16398217055308562</v>
      </c>
      <c r="M8022" t="s">
        <v>157</v>
      </c>
    </row>
    <row r="8023" spans="1:13" x14ac:dyDescent="0.3">
      <c r="A8023">
        <v>30</v>
      </c>
      <c r="B8023" t="s">
        <v>889</v>
      </c>
      <c r="C8023" s="1">
        <v>42614</v>
      </c>
      <c r="D8023" t="s">
        <v>134</v>
      </c>
      <c r="E8023" t="str">
        <f t="shared" si="125"/>
        <v>2016/09</v>
      </c>
      <c r="F8023">
        <v>62807039.342846103</v>
      </c>
      <c r="G8023">
        <v>-1.1977955597644276E-2</v>
      </c>
      <c r="H8023" t="s">
        <v>13</v>
      </c>
      <c r="I8023">
        <v>2016</v>
      </c>
      <c r="J8023" t="s">
        <v>898</v>
      </c>
      <c r="K8023">
        <v>10359780.287169807</v>
      </c>
      <c r="L8023">
        <v>0.16494616520002889</v>
      </c>
      <c r="M8023" t="s">
        <v>157</v>
      </c>
    </row>
    <row r="8024" spans="1:13" x14ac:dyDescent="0.3">
      <c r="A8024">
        <v>30</v>
      </c>
      <c r="B8024" t="s">
        <v>889</v>
      </c>
      <c r="C8024" s="1">
        <v>42583</v>
      </c>
      <c r="D8024" t="s">
        <v>135</v>
      </c>
      <c r="E8024" t="str">
        <f t="shared" si="125"/>
        <v>2016/08</v>
      </c>
      <c r="F8024">
        <v>63563862.821804002</v>
      </c>
      <c r="G8024">
        <v>2.1233863004924062E-3</v>
      </c>
      <c r="H8024" t="s">
        <v>13</v>
      </c>
      <c r="I8024">
        <v>2016</v>
      </c>
      <c r="J8024" t="s">
        <v>898</v>
      </c>
      <c r="K8024">
        <v>10359780.287169807</v>
      </c>
      <c r="L8024">
        <v>0.16298223278551507</v>
      </c>
      <c r="M8024" t="s">
        <v>157</v>
      </c>
    </row>
    <row r="8025" spans="1:13" x14ac:dyDescent="0.3">
      <c r="A8025">
        <v>30</v>
      </c>
      <c r="B8025" t="s">
        <v>889</v>
      </c>
      <c r="C8025" s="1">
        <v>42552</v>
      </c>
      <c r="D8025" t="s">
        <v>136</v>
      </c>
      <c r="E8025" t="str">
        <f t="shared" si="125"/>
        <v>2016/07</v>
      </c>
      <c r="F8025">
        <v>63429035.382309601</v>
      </c>
      <c r="G8025">
        <v>-2.3864282418737399E-2</v>
      </c>
      <c r="H8025" t="s">
        <v>13</v>
      </c>
      <c r="I8025">
        <v>2016</v>
      </c>
      <c r="J8025" t="s">
        <v>898</v>
      </c>
      <c r="K8025">
        <v>10359780.287169807</v>
      </c>
      <c r="L8025">
        <v>0.16332867471068552</v>
      </c>
      <c r="M8025" t="s">
        <v>157</v>
      </c>
    </row>
    <row r="8026" spans="1:13" x14ac:dyDescent="0.3">
      <c r="A8026">
        <v>30</v>
      </c>
      <c r="B8026" t="s">
        <v>889</v>
      </c>
      <c r="C8026" s="1">
        <v>42522</v>
      </c>
      <c r="D8026" t="s">
        <v>137</v>
      </c>
      <c r="E8026" t="str">
        <f t="shared" si="125"/>
        <v>2016/06</v>
      </c>
      <c r="F8026">
        <v>64960929.876668699</v>
      </c>
      <c r="G8026">
        <v>8.5364394672094557E-2</v>
      </c>
      <c r="H8026" t="s">
        <v>13</v>
      </c>
      <c r="I8026">
        <v>2016</v>
      </c>
      <c r="J8026" t="s">
        <v>898</v>
      </c>
      <c r="K8026">
        <v>10359780.287169807</v>
      </c>
      <c r="L8026">
        <v>0.15947709349047687</v>
      </c>
      <c r="M8026" t="s">
        <v>157</v>
      </c>
    </row>
    <row r="8027" spans="1:13" x14ac:dyDescent="0.3">
      <c r="A8027">
        <v>30</v>
      </c>
      <c r="B8027" t="s">
        <v>889</v>
      </c>
      <c r="C8027" s="1">
        <v>42491</v>
      </c>
      <c r="D8027" t="s">
        <v>138</v>
      </c>
      <c r="E8027" t="str">
        <f t="shared" si="125"/>
        <v>2016/05</v>
      </c>
      <c r="F8027">
        <v>59645673.571737804</v>
      </c>
      <c r="G8027">
        <v>3.4515569696444572E-2</v>
      </c>
      <c r="H8027" t="s">
        <v>13</v>
      </c>
      <c r="I8027">
        <v>2016</v>
      </c>
      <c r="J8027" t="s">
        <v>898</v>
      </c>
      <c r="K8027">
        <v>10359780.287169807</v>
      </c>
      <c r="L8027">
        <v>0.17368871314211515</v>
      </c>
      <c r="M8027" t="s">
        <v>157</v>
      </c>
    </row>
    <row r="8028" spans="1:13" x14ac:dyDescent="0.3">
      <c r="A8028">
        <v>30</v>
      </c>
      <c r="B8028" t="s">
        <v>889</v>
      </c>
      <c r="C8028" s="1">
        <v>42461</v>
      </c>
      <c r="D8028" t="s">
        <v>139</v>
      </c>
      <c r="E8028" t="str">
        <f t="shared" si="125"/>
        <v>2016/04</v>
      </c>
      <c r="F8028">
        <v>57622092.584928297</v>
      </c>
      <c r="G8028">
        <v>-5.6632660266765764E-2</v>
      </c>
      <c r="H8028" t="s">
        <v>13</v>
      </c>
      <c r="I8028">
        <v>2016</v>
      </c>
      <c r="J8028" t="s">
        <v>898</v>
      </c>
      <c r="K8028">
        <v>10359780.287169807</v>
      </c>
      <c r="L8028">
        <v>0.1797883385075037</v>
      </c>
      <c r="M8028" t="s">
        <v>157</v>
      </c>
    </row>
    <row r="8029" spans="1:13" x14ac:dyDescent="0.3">
      <c r="A8029">
        <v>30</v>
      </c>
      <c r="B8029" t="s">
        <v>889</v>
      </c>
      <c r="C8029" s="1">
        <v>42430</v>
      </c>
      <c r="D8029" t="s">
        <v>140</v>
      </c>
      <c r="E8029" t="str">
        <f t="shared" si="125"/>
        <v>2016/03</v>
      </c>
      <c r="F8029">
        <v>60979558.792573899</v>
      </c>
      <c r="G8029">
        <v>6.6974298134230476E-2</v>
      </c>
      <c r="H8029" t="s">
        <v>13</v>
      </c>
      <c r="I8029">
        <v>2016</v>
      </c>
      <c r="J8029" t="s">
        <v>898</v>
      </c>
      <c r="K8029">
        <v>10359780.287169807</v>
      </c>
      <c r="L8029">
        <v>0.16988939395920036</v>
      </c>
      <c r="M8029" t="s">
        <v>157</v>
      </c>
    </row>
    <row r="8030" spans="1:13" x14ac:dyDescent="0.3">
      <c r="A8030">
        <v>30</v>
      </c>
      <c r="B8030" t="s">
        <v>889</v>
      </c>
      <c r="C8030" s="1">
        <v>42401</v>
      </c>
      <c r="D8030" t="s">
        <v>141</v>
      </c>
      <c r="E8030" t="str">
        <f t="shared" si="125"/>
        <v>2016/02</v>
      </c>
      <c r="F8030">
        <v>57029256.501908302</v>
      </c>
      <c r="G8030">
        <v>5.0266025314840576E-2</v>
      </c>
      <c r="H8030" t="s">
        <v>13</v>
      </c>
      <c r="I8030">
        <v>2016</v>
      </c>
      <c r="J8030" t="s">
        <v>898</v>
      </c>
      <c r="K8030">
        <v>10359780.287169807</v>
      </c>
      <c r="L8030">
        <v>0.18165729175906667</v>
      </c>
      <c r="M8030" t="s">
        <v>157</v>
      </c>
    </row>
    <row r="8031" spans="1:13" x14ac:dyDescent="0.3">
      <c r="A8031">
        <v>30</v>
      </c>
      <c r="B8031" t="s">
        <v>889</v>
      </c>
      <c r="C8031" s="1">
        <v>42370</v>
      </c>
      <c r="D8031" t="s">
        <v>142</v>
      </c>
      <c r="E8031" t="str">
        <f t="shared" si="125"/>
        <v>2016/01</v>
      </c>
      <c r="F8031">
        <v>54233477.444894299</v>
      </c>
      <c r="G8031">
        <v>-0.19493292573514603</v>
      </c>
      <c r="H8031" t="s">
        <v>13</v>
      </c>
      <c r="I8031">
        <v>2016</v>
      </c>
      <c r="J8031" t="s">
        <v>898</v>
      </c>
      <c r="K8031">
        <v>10359780.287169807</v>
      </c>
      <c r="L8031">
        <v>0.1910218701667471</v>
      </c>
      <c r="M8031" t="s">
        <v>157</v>
      </c>
    </row>
    <row r="8032" spans="1:13" x14ac:dyDescent="0.3">
      <c r="A8032">
        <v>30</v>
      </c>
      <c r="B8032" t="s">
        <v>889</v>
      </c>
      <c r="C8032" s="1">
        <v>42339</v>
      </c>
      <c r="D8032" t="s">
        <v>143</v>
      </c>
      <c r="E8032" t="str">
        <f t="shared" si="125"/>
        <v>2015/12</v>
      </c>
      <c r="F8032">
        <v>65906120.221502103</v>
      </c>
      <c r="G8032">
        <v>8.2790607456351643E-3</v>
      </c>
      <c r="H8032" t="s">
        <v>13</v>
      </c>
      <c r="I8032">
        <v>2015</v>
      </c>
      <c r="J8032" t="s">
        <v>899</v>
      </c>
      <c r="K8032">
        <v>10230610.700685253</v>
      </c>
      <c r="L8032">
        <v>0.15523005551383498</v>
      </c>
      <c r="M8032" t="s">
        <v>157</v>
      </c>
    </row>
    <row r="8033" spans="1:13" x14ac:dyDescent="0.3">
      <c r="A8033">
        <v>30</v>
      </c>
      <c r="B8033" t="s">
        <v>889</v>
      </c>
      <c r="C8033" s="1">
        <v>42309</v>
      </c>
      <c r="D8033" t="s">
        <v>145</v>
      </c>
      <c r="E8033" t="str">
        <f t="shared" si="125"/>
        <v>2015/11</v>
      </c>
      <c r="F8033">
        <v>65362731.924815699</v>
      </c>
      <c r="G8033">
        <v>-1.9888340450028578E-2</v>
      </c>
      <c r="H8033" t="s">
        <v>13</v>
      </c>
      <c r="I8033">
        <v>2015</v>
      </c>
      <c r="J8033" t="s">
        <v>899</v>
      </c>
      <c r="K8033">
        <v>10230610.700685253</v>
      </c>
      <c r="L8033">
        <v>0.15652054923978914</v>
      </c>
      <c r="M8033" t="s">
        <v>157</v>
      </c>
    </row>
    <row r="8034" spans="1:13" x14ac:dyDescent="0.3">
      <c r="A8034">
        <v>30</v>
      </c>
      <c r="B8034" t="s">
        <v>889</v>
      </c>
      <c r="C8034" s="1">
        <v>42278</v>
      </c>
      <c r="D8034" t="s">
        <v>146</v>
      </c>
      <c r="E8034" t="str">
        <f t="shared" si="125"/>
        <v>2015/10</v>
      </c>
      <c r="F8034">
        <v>66675701.303038098</v>
      </c>
      <c r="G8034">
        <v>5.540392440746756E-2</v>
      </c>
      <c r="H8034" t="s">
        <v>13</v>
      </c>
      <c r="I8034">
        <v>2015</v>
      </c>
      <c r="J8034" t="s">
        <v>899</v>
      </c>
      <c r="K8034">
        <v>10230610.700685253</v>
      </c>
      <c r="L8034">
        <v>0.15343836661256224</v>
      </c>
      <c r="M8034" t="s">
        <v>157</v>
      </c>
    </row>
    <row r="8035" spans="1:13" x14ac:dyDescent="0.3">
      <c r="A8035">
        <v>30</v>
      </c>
      <c r="B8035" t="s">
        <v>889</v>
      </c>
      <c r="C8035" s="1">
        <v>42248</v>
      </c>
      <c r="D8035" t="s">
        <v>147</v>
      </c>
      <c r="E8035" t="str">
        <f t="shared" si="125"/>
        <v>2015/09</v>
      </c>
      <c r="F8035">
        <v>63082075.475981198</v>
      </c>
      <c r="G8035">
        <v>3.9257311132911143E-2</v>
      </c>
      <c r="H8035" t="s">
        <v>13</v>
      </c>
      <c r="I8035">
        <v>2015</v>
      </c>
      <c r="J8035" t="s">
        <v>899</v>
      </c>
      <c r="K8035">
        <v>10230610.700685253</v>
      </c>
      <c r="L8035">
        <v>0.16217936114959641</v>
      </c>
      <c r="M8035" t="s">
        <v>157</v>
      </c>
    </row>
    <row r="8036" spans="1:13" x14ac:dyDescent="0.3">
      <c r="A8036">
        <v>30</v>
      </c>
      <c r="B8036" t="s">
        <v>889</v>
      </c>
      <c r="C8036" s="1">
        <v>42217</v>
      </c>
      <c r="D8036" t="s">
        <v>148</v>
      </c>
      <c r="E8036" t="str">
        <f t="shared" si="125"/>
        <v>2015/08</v>
      </c>
      <c r="F8036">
        <v>60653621.963186398</v>
      </c>
      <c r="G8036">
        <v>-6.7509330874288231E-2</v>
      </c>
      <c r="H8036" t="s">
        <v>13</v>
      </c>
      <c r="I8036">
        <v>2015</v>
      </c>
      <c r="J8036" t="s">
        <v>899</v>
      </c>
      <c r="K8036">
        <v>10230610.700685253</v>
      </c>
      <c r="L8036">
        <v>0.16867270856297259</v>
      </c>
      <c r="M8036" t="s">
        <v>157</v>
      </c>
    </row>
    <row r="8037" spans="1:13" x14ac:dyDescent="0.3">
      <c r="A8037">
        <v>30</v>
      </c>
      <c r="B8037" t="s">
        <v>889</v>
      </c>
      <c r="C8037" s="1">
        <v>42186</v>
      </c>
      <c r="D8037" t="s">
        <v>149</v>
      </c>
      <c r="E8037" t="str">
        <f t="shared" si="125"/>
        <v>2015/07</v>
      </c>
      <c r="F8037">
        <v>64889685.605102897</v>
      </c>
      <c r="G8037">
        <v>0.11227557430602811</v>
      </c>
      <c r="H8037" t="s">
        <v>13</v>
      </c>
      <c r="I8037">
        <v>2015</v>
      </c>
      <c r="J8037" t="s">
        <v>899</v>
      </c>
      <c r="K8037">
        <v>10230610.700685253</v>
      </c>
      <c r="L8037">
        <v>0.15766158527790314</v>
      </c>
      <c r="M8037" t="s">
        <v>157</v>
      </c>
    </row>
    <row r="8038" spans="1:13" x14ac:dyDescent="0.3">
      <c r="A8038">
        <v>30</v>
      </c>
      <c r="B8038" t="s">
        <v>889</v>
      </c>
      <c r="C8038" s="1">
        <v>42156</v>
      </c>
      <c r="D8038" t="s">
        <v>150</v>
      </c>
      <c r="E8038" t="str">
        <f t="shared" si="125"/>
        <v>2015/06</v>
      </c>
      <c r="F8038">
        <v>57998265.751979202</v>
      </c>
      <c r="G8038">
        <v>-7.4248609712194158E-2</v>
      </c>
      <c r="H8038" t="s">
        <v>13</v>
      </c>
      <c r="I8038">
        <v>2015</v>
      </c>
      <c r="J8038" t="s">
        <v>899</v>
      </c>
      <c r="K8038">
        <v>10230610.700685253</v>
      </c>
      <c r="L8038">
        <v>0.17639511402694194</v>
      </c>
      <c r="M8038" t="s">
        <v>157</v>
      </c>
    </row>
    <row r="8039" spans="1:13" x14ac:dyDescent="0.3">
      <c r="A8039">
        <v>30</v>
      </c>
      <c r="B8039" t="s">
        <v>889</v>
      </c>
      <c r="C8039" s="1">
        <v>42125</v>
      </c>
      <c r="D8039" t="s">
        <v>151</v>
      </c>
      <c r="E8039" t="str">
        <f t="shared" si="125"/>
        <v>2015/05</v>
      </c>
      <c r="F8039">
        <v>62468455.603150897</v>
      </c>
      <c r="G8039">
        <v>1.2050608852031078E-2</v>
      </c>
      <c r="H8039" t="s">
        <v>13</v>
      </c>
      <c r="I8039">
        <v>2015</v>
      </c>
      <c r="J8039" t="s">
        <v>899</v>
      </c>
      <c r="K8039">
        <v>10230610.700685253</v>
      </c>
      <c r="L8039">
        <v>0.16377242885078183</v>
      </c>
      <c r="M8039" t="s">
        <v>157</v>
      </c>
    </row>
    <row r="8040" spans="1:13" x14ac:dyDescent="0.3">
      <c r="A8040">
        <v>30</v>
      </c>
      <c r="B8040" t="s">
        <v>889</v>
      </c>
      <c r="C8040" s="1">
        <v>42095</v>
      </c>
      <c r="D8040" t="s">
        <v>152</v>
      </c>
      <c r="E8040" t="str">
        <f t="shared" si="125"/>
        <v>2015/04</v>
      </c>
      <c r="F8040">
        <v>61720190.260626599</v>
      </c>
      <c r="G8040">
        <v>2.7869069855585376E-3</v>
      </c>
      <c r="H8040" t="s">
        <v>13</v>
      </c>
      <c r="I8040">
        <v>2015</v>
      </c>
      <c r="J8040" t="s">
        <v>899</v>
      </c>
      <c r="K8040">
        <v>10230610.700685253</v>
      </c>
      <c r="L8040">
        <v>0.16575792552622293</v>
      </c>
      <c r="M8040" t="s">
        <v>157</v>
      </c>
    </row>
    <row r="8041" spans="1:13" x14ac:dyDescent="0.3">
      <c r="A8041">
        <v>30</v>
      </c>
      <c r="B8041" t="s">
        <v>889</v>
      </c>
      <c r="C8041" s="1">
        <v>42064</v>
      </c>
      <c r="D8041" t="s">
        <v>153</v>
      </c>
      <c r="E8041" t="str">
        <f t="shared" si="125"/>
        <v>2015/03</v>
      </c>
      <c r="F8041">
        <v>61548421.294480398</v>
      </c>
      <c r="G8041">
        <v>-1.253640231422124E-2</v>
      </c>
      <c r="H8041" t="s">
        <v>13</v>
      </c>
      <c r="I8041">
        <v>2015</v>
      </c>
      <c r="J8041" t="s">
        <v>899</v>
      </c>
      <c r="K8041">
        <v>10230610.700685253</v>
      </c>
      <c r="L8041">
        <v>0.16622052175370294</v>
      </c>
      <c r="M8041" t="s">
        <v>157</v>
      </c>
    </row>
    <row r="8042" spans="1:13" x14ac:dyDescent="0.3">
      <c r="A8042">
        <v>30</v>
      </c>
      <c r="B8042" t="s">
        <v>889</v>
      </c>
      <c r="C8042" s="1">
        <v>42036</v>
      </c>
      <c r="D8042" t="s">
        <v>154</v>
      </c>
      <c r="E8042" t="str">
        <f t="shared" si="125"/>
        <v>2015/02</v>
      </c>
      <c r="F8042">
        <v>62324873.857483797</v>
      </c>
      <c r="G8042">
        <v>4.0271632125592274E-2</v>
      </c>
      <c r="H8042" t="s">
        <v>13</v>
      </c>
      <c r="I8042">
        <v>2015</v>
      </c>
      <c r="J8042" t="s">
        <v>899</v>
      </c>
      <c r="K8042">
        <v>10230610.700685253</v>
      </c>
      <c r="L8042">
        <v>0.16414972173195647</v>
      </c>
      <c r="M8042" t="s">
        <v>157</v>
      </c>
    </row>
    <row r="8043" spans="1:13" x14ac:dyDescent="0.3">
      <c r="A8043">
        <v>39</v>
      </c>
      <c r="B8043" t="s">
        <v>900</v>
      </c>
      <c r="C8043" s="1">
        <v>45627</v>
      </c>
      <c r="D8043" t="s">
        <v>24</v>
      </c>
      <c r="E8043" t="str">
        <f t="shared" si="125"/>
        <v>2024/12</v>
      </c>
      <c r="F8043">
        <v>84737066.133526996</v>
      </c>
      <c r="G8043">
        <v>-2.0819253971332791E-2</v>
      </c>
      <c r="H8043" t="s">
        <v>13</v>
      </c>
      <c r="I8043">
        <v>2024</v>
      </c>
      <c r="J8043" t="s">
        <v>901</v>
      </c>
      <c r="K8043">
        <v>4366445.568258347</v>
      </c>
      <c r="L8043">
        <v>5.1529345627541412E-2</v>
      </c>
      <c r="M8043" t="s">
        <v>157</v>
      </c>
    </row>
    <row r="8044" spans="1:13" x14ac:dyDescent="0.3">
      <c r="A8044">
        <v>39</v>
      </c>
      <c r="B8044" t="s">
        <v>900</v>
      </c>
      <c r="C8044" s="1">
        <v>45597</v>
      </c>
      <c r="D8044" t="s">
        <v>26</v>
      </c>
      <c r="E8044" t="str">
        <f t="shared" si="125"/>
        <v>2024/11</v>
      </c>
      <c r="F8044">
        <v>86519721.017303094</v>
      </c>
      <c r="G8044">
        <v>3.9086486104465148E-2</v>
      </c>
      <c r="H8044" t="s">
        <v>13</v>
      </c>
      <c r="I8044">
        <v>2024</v>
      </c>
      <c r="J8044" t="s">
        <v>901</v>
      </c>
      <c r="K8044">
        <v>4366445.568258347</v>
      </c>
      <c r="L8044">
        <v>5.0467633470351818E-2</v>
      </c>
      <c r="M8044" t="s">
        <v>157</v>
      </c>
    </row>
    <row r="8045" spans="1:13" x14ac:dyDescent="0.3">
      <c r="A8045">
        <v>39</v>
      </c>
      <c r="B8045" t="s">
        <v>900</v>
      </c>
      <c r="C8045" s="1">
        <v>45566</v>
      </c>
      <c r="D8045" t="s">
        <v>27</v>
      </c>
      <c r="E8045" t="str">
        <f t="shared" si="125"/>
        <v>2024/10</v>
      </c>
      <c r="F8045">
        <v>83203206.811118394</v>
      </c>
      <c r="G8045">
        <v>1.3775972923995962E-2</v>
      </c>
      <c r="H8045" t="s">
        <v>13</v>
      </c>
      <c r="I8045">
        <v>2024</v>
      </c>
      <c r="J8045" t="s">
        <v>901</v>
      </c>
      <c r="K8045">
        <v>4366445.568258347</v>
      </c>
      <c r="L8045">
        <v>5.2479294195603786E-2</v>
      </c>
      <c r="M8045" t="s">
        <v>157</v>
      </c>
    </row>
    <row r="8046" spans="1:13" x14ac:dyDescent="0.3">
      <c r="A8046">
        <v>39</v>
      </c>
      <c r="B8046" t="s">
        <v>900</v>
      </c>
      <c r="C8046" s="1">
        <v>45536</v>
      </c>
      <c r="D8046" t="s">
        <v>28</v>
      </c>
      <c r="E8046" t="str">
        <f t="shared" si="125"/>
        <v>2024/09</v>
      </c>
      <c r="F8046">
        <v>82064860.602815196</v>
      </c>
      <c r="G8046">
        <v>-9.2686332149227568E-3</v>
      </c>
      <c r="H8046" t="s">
        <v>13</v>
      </c>
      <c r="I8046">
        <v>2024</v>
      </c>
      <c r="J8046" t="s">
        <v>901</v>
      </c>
      <c r="K8046">
        <v>4366445.568258347</v>
      </c>
      <c r="L8046">
        <v>5.3207250169977842E-2</v>
      </c>
      <c r="M8046" t="s">
        <v>157</v>
      </c>
    </row>
    <row r="8047" spans="1:13" x14ac:dyDescent="0.3">
      <c r="A8047">
        <v>39</v>
      </c>
      <c r="B8047" t="s">
        <v>900</v>
      </c>
      <c r="C8047" s="1">
        <v>45505</v>
      </c>
      <c r="D8047" t="s">
        <v>29</v>
      </c>
      <c r="E8047" t="str">
        <f t="shared" si="125"/>
        <v>2024/08</v>
      </c>
      <c r="F8047">
        <v>82829025.607527107</v>
      </c>
      <c r="G8047">
        <v>-3.773804455909241E-2</v>
      </c>
      <c r="H8047" t="s">
        <v>13</v>
      </c>
      <c r="I8047">
        <v>2024</v>
      </c>
      <c r="J8047" t="s">
        <v>901</v>
      </c>
      <c r="K8047">
        <v>4366445.568258347</v>
      </c>
      <c r="L8047">
        <v>5.2716370091664404E-2</v>
      </c>
      <c r="M8047" t="s">
        <v>157</v>
      </c>
    </row>
    <row r="8048" spans="1:13" x14ac:dyDescent="0.3">
      <c r="A8048">
        <v>39</v>
      </c>
      <c r="B8048" t="s">
        <v>900</v>
      </c>
      <c r="C8048" s="1">
        <v>45474</v>
      </c>
      <c r="D8048" t="s">
        <v>30</v>
      </c>
      <c r="E8048" t="str">
        <f t="shared" si="125"/>
        <v>2024/07</v>
      </c>
      <c r="F8048">
        <v>86014560.953746796</v>
      </c>
      <c r="G8048">
        <v>8.4680942569986938E-3</v>
      </c>
      <c r="H8048" t="s">
        <v>13</v>
      </c>
      <c r="I8048">
        <v>2024</v>
      </c>
      <c r="J8048" t="s">
        <v>901</v>
      </c>
      <c r="K8048">
        <v>4366445.568258347</v>
      </c>
      <c r="L8048">
        <v>5.0764027855776023E-2</v>
      </c>
      <c r="M8048" t="s">
        <v>157</v>
      </c>
    </row>
    <row r="8049" spans="1:13" x14ac:dyDescent="0.3">
      <c r="A8049">
        <v>39</v>
      </c>
      <c r="B8049" t="s">
        <v>900</v>
      </c>
      <c r="C8049" s="1">
        <v>45444</v>
      </c>
      <c r="D8049" t="s">
        <v>31</v>
      </c>
      <c r="E8049" t="str">
        <f t="shared" si="125"/>
        <v>2024/06</v>
      </c>
      <c r="F8049">
        <v>85289256.850081399</v>
      </c>
      <c r="G8049">
        <v>6.1407002149830733E-2</v>
      </c>
      <c r="H8049" t="s">
        <v>13</v>
      </c>
      <c r="I8049">
        <v>2024</v>
      </c>
      <c r="J8049" t="s">
        <v>901</v>
      </c>
      <c r="K8049">
        <v>4366445.568258347</v>
      </c>
      <c r="L8049">
        <v>5.1195727686237653E-2</v>
      </c>
      <c r="M8049" t="s">
        <v>157</v>
      </c>
    </row>
    <row r="8050" spans="1:13" x14ac:dyDescent="0.3">
      <c r="A8050">
        <v>39</v>
      </c>
      <c r="B8050" t="s">
        <v>900</v>
      </c>
      <c r="C8050" s="1">
        <v>45413</v>
      </c>
      <c r="D8050" t="s">
        <v>32</v>
      </c>
      <c r="E8050" t="str">
        <f t="shared" si="125"/>
        <v>2024/05</v>
      </c>
      <c r="F8050">
        <v>80209462.879672796</v>
      </c>
      <c r="G8050">
        <v>3.1420076488609713E-2</v>
      </c>
      <c r="H8050" t="s">
        <v>13</v>
      </c>
      <c r="I8050">
        <v>2024</v>
      </c>
      <c r="J8050" t="s">
        <v>901</v>
      </c>
      <c r="K8050">
        <v>4366445.568258347</v>
      </c>
      <c r="L8050">
        <v>5.4438035257868805E-2</v>
      </c>
      <c r="M8050" t="s">
        <v>157</v>
      </c>
    </row>
    <row r="8051" spans="1:13" x14ac:dyDescent="0.3">
      <c r="A8051">
        <v>39</v>
      </c>
      <c r="B8051" t="s">
        <v>900</v>
      </c>
      <c r="C8051" s="1">
        <v>45383</v>
      </c>
      <c r="D8051" t="s">
        <v>34</v>
      </c>
      <c r="E8051" t="str">
        <f t="shared" si="125"/>
        <v>2024/04</v>
      </c>
      <c r="F8051">
        <v>77728456.235323101</v>
      </c>
      <c r="G8051">
        <v>-3.7859807135218186E-2</v>
      </c>
      <c r="H8051" t="s">
        <v>13</v>
      </c>
      <c r="I8051">
        <v>2024</v>
      </c>
      <c r="J8051" t="s">
        <v>901</v>
      </c>
      <c r="K8051">
        <v>4366445.568258347</v>
      </c>
      <c r="L8051">
        <v>5.6175637337231063E-2</v>
      </c>
      <c r="M8051" t="s">
        <v>157</v>
      </c>
    </row>
    <row r="8052" spans="1:13" x14ac:dyDescent="0.3">
      <c r="A8052">
        <v>39</v>
      </c>
      <c r="B8052" t="s">
        <v>900</v>
      </c>
      <c r="C8052" s="1">
        <v>45352</v>
      </c>
      <c r="D8052" t="s">
        <v>35</v>
      </c>
      <c r="E8052" t="str">
        <f t="shared" si="125"/>
        <v>2024/03</v>
      </c>
      <c r="F8052">
        <v>80727656.940216601</v>
      </c>
      <c r="G8052">
        <v>-1.2358685927985728E-2</v>
      </c>
      <c r="H8052" t="s">
        <v>13</v>
      </c>
      <c r="I8052">
        <v>2024</v>
      </c>
      <c r="J8052" t="s">
        <v>901</v>
      </c>
      <c r="K8052">
        <v>4366445.568258347</v>
      </c>
      <c r="L8052">
        <v>5.4088595330989815E-2</v>
      </c>
      <c r="M8052" t="s">
        <v>157</v>
      </c>
    </row>
    <row r="8053" spans="1:13" x14ac:dyDescent="0.3">
      <c r="A8053">
        <v>39</v>
      </c>
      <c r="B8053" t="s">
        <v>900</v>
      </c>
      <c r="C8053" s="1">
        <v>45323</v>
      </c>
      <c r="D8053" t="s">
        <v>36</v>
      </c>
      <c r="E8053" t="str">
        <f t="shared" si="125"/>
        <v>2024/02</v>
      </c>
      <c r="F8053">
        <v>81731535.228858694</v>
      </c>
      <c r="G8053">
        <v>5.8435577032376604E-2</v>
      </c>
      <c r="H8053" t="s">
        <v>13</v>
      </c>
      <c r="I8053">
        <v>2024</v>
      </c>
      <c r="J8053" t="s">
        <v>901</v>
      </c>
      <c r="K8053">
        <v>4366445.568258347</v>
      </c>
      <c r="L8053">
        <v>5.3424245072991032E-2</v>
      </c>
      <c r="M8053" t="s">
        <v>157</v>
      </c>
    </row>
    <row r="8054" spans="1:13" x14ac:dyDescent="0.3">
      <c r="A8054">
        <v>39</v>
      </c>
      <c r="B8054" t="s">
        <v>900</v>
      </c>
      <c r="C8054" s="1">
        <v>45292</v>
      </c>
      <c r="D8054" t="s">
        <v>37</v>
      </c>
      <c r="E8054" t="str">
        <f t="shared" si="125"/>
        <v>2024/01</v>
      </c>
      <c r="F8054">
        <v>77092371.941724405</v>
      </c>
      <c r="G8054">
        <v>3.0966975661451162E-2</v>
      </c>
      <c r="H8054" t="s">
        <v>13</v>
      </c>
      <c r="I8054">
        <v>2024</v>
      </c>
      <c r="J8054" t="s">
        <v>901</v>
      </c>
      <c r="K8054">
        <v>4366445.568258347</v>
      </c>
      <c r="L8054">
        <v>5.6639138974203911E-2</v>
      </c>
      <c r="M8054" t="s">
        <v>157</v>
      </c>
    </row>
    <row r="8055" spans="1:13" x14ac:dyDescent="0.3">
      <c r="A8055">
        <v>39</v>
      </c>
      <c r="B8055" t="s">
        <v>900</v>
      </c>
      <c r="C8055" s="1">
        <v>45261</v>
      </c>
      <c r="D8055" t="s">
        <v>38</v>
      </c>
      <c r="E8055" t="str">
        <f t="shared" si="125"/>
        <v>2023/12</v>
      </c>
      <c r="F8055">
        <v>74741639.720450804</v>
      </c>
      <c r="G8055">
        <v>2.2645646831250203E-2</v>
      </c>
      <c r="H8055" t="s">
        <v>13</v>
      </c>
      <c r="I8055">
        <v>2023</v>
      </c>
      <c r="J8055" t="s">
        <v>902</v>
      </c>
      <c r="K8055">
        <v>4407593.7481010547</v>
      </c>
      <c r="L8055">
        <v>5.8971060369913841E-2</v>
      </c>
      <c r="M8055" t="s">
        <v>157</v>
      </c>
    </row>
    <row r="8056" spans="1:13" x14ac:dyDescent="0.3">
      <c r="A8056">
        <v>39</v>
      </c>
      <c r="B8056" t="s">
        <v>900</v>
      </c>
      <c r="C8056" s="1">
        <v>45231</v>
      </c>
      <c r="D8056" t="s">
        <v>40</v>
      </c>
      <c r="E8056" t="str">
        <f t="shared" si="125"/>
        <v>2023/11</v>
      </c>
      <c r="F8056">
        <v>73068087.7960421</v>
      </c>
      <c r="G8056">
        <v>5.7508427246410199E-2</v>
      </c>
      <c r="H8056" t="s">
        <v>13</v>
      </c>
      <c r="I8056">
        <v>2023</v>
      </c>
      <c r="J8056" t="s">
        <v>902</v>
      </c>
      <c r="K8056">
        <v>4407593.7481010547</v>
      </c>
      <c r="L8056">
        <v>6.0321733892970471E-2</v>
      </c>
      <c r="M8056" t="s">
        <v>157</v>
      </c>
    </row>
    <row r="8057" spans="1:13" x14ac:dyDescent="0.3">
      <c r="A8057">
        <v>39</v>
      </c>
      <c r="B8057" t="s">
        <v>900</v>
      </c>
      <c r="C8057" s="1">
        <v>45200</v>
      </c>
      <c r="D8057" t="s">
        <v>41</v>
      </c>
      <c r="E8057" t="str">
        <f t="shared" si="125"/>
        <v>2023/10</v>
      </c>
      <c r="F8057">
        <v>68984599.824249506</v>
      </c>
      <c r="G8057">
        <v>3.2097619952001243E-2</v>
      </c>
      <c r="H8057" t="s">
        <v>13</v>
      </c>
      <c r="I8057">
        <v>2023</v>
      </c>
      <c r="J8057" t="s">
        <v>902</v>
      </c>
      <c r="K8057">
        <v>4407593.7481010547</v>
      </c>
      <c r="L8057">
        <v>6.3892430474775247E-2</v>
      </c>
      <c r="M8057" t="s">
        <v>157</v>
      </c>
    </row>
    <row r="8058" spans="1:13" x14ac:dyDescent="0.3">
      <c r="A8058">
        <v>39</v>
      </c>
      <c r="B8058" t="s">
        <v>900</v>
      </c>
      <c r="C8058" s="1">
        <v>45170</v>
      </c>
      <c r="D8058" t="s">
        <v>42</v>
      </c>
      <c r="E8058" t="str">
        <f t="shared" si="125"/>
        <v>2023/09</v>
      </c>
      <c r="F8058">
        <v>66805517.122183099</v>
      </c>
      <c r="G8058">
        <v>7.2964945347668758E-2</v>
      </c>
      <c r="H8058" t="s">
        <v>13</v>
      </c>
      <c r="I8058">
        <v>2023</v>
      </c>
      <c r="J8058" t="s">
        <v>902</v>
      </c>
      <c r="K8058">
        <v>4407593.7481010547</v>
      </c>
      <c r="L8058">
        <v>6.5976493229441546E-2</v>
      </c>
      <c r="M8058" t="s">
        <v>157</v>
      </c>
    </row>
    <row r="8059" spans="1:13" x14ac:dyDescent="0.3">
      <c r="A8059">
        <v>39</v>
      </c>
      <c r="B8059" t="s">
        <v>900</v>
      </c>
      <c r="C8059" s="1">
        <v>45139</v>
      </c>
      <c r="D8059" t="s">
        <v>43</v>
      </c>
      <c r="E8059" t="str">
        <f t="shared" si="125"/>
        <v>2023/08</v>
      </c>
      <c r="F8059">
        <v>62104641.185531102</v>
      </c>
      <c r="G8059">
        <v>-1.6999673694056874E-2</v>
      </c>
      <c r="H8059" t="s">
        <v>13</v>
      </c>
      <c r="I8059">
        <v>2023</v>
      </c>
      <c r="J8059" t="s">
        <v>902</v>
      </c>
      <c r="K8059">
        <v>4407593.7481010547</v>
      </c>
      <c r="L8059">
        <v>7.0970440597729736E-2</v>
      </c>
      <c r="M8059" t="s">
        <v>157</v>
      </c>
    </row>
    <row r="8060" spans="1:13" x14ac:dyDescent="0.3">
      <c r="A8060">
        <v>39</v>
      </c>
      <c r="B8060" t="s">
        <v>900</v>
      </c>
      <c r="C8060" s="1">
        <v>45108</v>
      </c>
      <c r="D8060" t="s">
        <v>44</v>
      </c>
      <c r="E8060" t="str">
        <f t="shared" si="125"/>
        <v>2023/07</v>
      </c>
      <c r="F8060">
        <v>63169424.663988397</v>
      </c>
      <c r="G8060">
        <v>-1.3424393569210968E-3</v>
      </c>
      <c r="H8060" t="s">
        <v>13</v>
      </c>
      <c r="I8060">
        <v>2023</v>
      </c>
      <c r="J8060" t="s">
        <v>902</v>
      </c>
      <c r="K8060">
        <v>4407593.7481010547</v>
      </c>
      <c r="L8060">
        <v>6.9774163237135423E-2</v>
      </c>
      <c r="M8060" t="s">
        <v>157</v>
      </c>
    </row>
    <row r="8061" spans="1:13" x14ac:dyDescent="0.3">
      <c r="A8061">
        <v>39</v>
      </c>
      <c r="B8061" t="s">
        <v>900</v>
      </c>
      <c r="C8061" s="1">
        <v>45078</v>
      </c>
      <c r="D8061" t="s">
        <v>45</v>
      </c>
      <c r="E8061" t="str">
        <f t="shared" si="125"/>
        <v>2023/06</v>
      </c>
      <c r="F8061">
        <v>63254282.731472299</v>
      </c>
      <c r="G8061">
        <v>4.1392830018761102E-2</v>
      </c>
      <c r="H8061" t="s">
        <v>13</v>
      </c>
      <c r="I8061">
        <v>2023</v>
      </c>
      <c r="J8061" t="s">
        <v>902</v>
      </c>
      <c r="K8061">
        <v>4407593.7481010547</v>
      </c>
      <c r="L8061">
        <v>6.9680558497710182E-2</v>
      </c>
      <c r="M8061" t="s">
        <v>157</v>
      </c>
    </row>
    <row r="8062" spans="1:13" x14ac:dyDescent="0.3">
      <c r="A8062">
        <v>39</v>
      </c>
      <c r="B8062" t="s">
        <v>900</v>
      </c>
      <c r="C8062" s="1">
        <v>45047</v>
      </c>
      <c r="D8062" t="s">
        <v>46</v>
      </c>
      <c r="E8062" t="str">
        <f t="shared" si="125"/>
        <v>2023/05</v>
      </c>
      <c r="F8062">
        <v>60689457.835488103</v>
      </c>
      <c r="G8062">
        <v>-5.4424611503847517E-2</v>
      </c>
      <c r="H8062" t="s">
        <v>13</v>
      </c>
      <c r="I8062">
        <v>2023</v>
      </c>
      <c r="J8062" t="s">
        <v>902</v>
      </c>
      <c r="K8062">
        <v>4407593.7481010547</v>
      </c>
      <c r="L8062">
        <v>7.2625360405241882E-2</v>
      </c>
      <c r="M8062" t="s">
        <v>157</v>
      </c>
    </row>
    <row r="8063" spans="1:13" x14ac:dyDescent="0.3">
      <c r="A8063">
        <v>39</v>
      </c>
      <c r="B8063" t="s">
        <v>900</v>
      </c>
      <c r="C8063" s="1">
        <v>45017</v>
      </c>
      <c r="D8063" t="s">
        <v>47</v>
      </c>
      <c r="E8063" t="str">
        <f t="shared" si="125"/>
        <v>2023/04</v>
      </c>
      <c r="F8063">
        <v>64083993.283066198</v>
      </c>
      <c r="G8063">
        <v>9.188609296125293E-3</v>
      </c>
      <c r="H8063" t="s">
        <v>13</v>
      </c>
      <c r="I8063">
        <v>2023</v>
      </c>
      <c r="J8063" t="s">
        <v>902</v>
      </c>
      <c r="K8063">
        <v>4407593.7481010547</v>
      </c>
      <c r="L8063">
        <v>6.8778387898397936E-2</v>
      </c>
      <c r="M8063" t="s">
        <v>157</v>
      </c>
    </row>
    <row r="8064" spans="1:13" x14ac:dyDescent="0.3">
      <c r="A8064">
        <v>39</v>
      </c>
      <c r="B8064" t="s">
        <v>900</v>
      </c>
      <c r="C8064" s="1">
        <v>44986</v>
      </c>
      <c r="D8064" t="s">
        <v>48</v>
      </c>
      <c r="E8064" t="str">
        <f t="shared" si="125"/>
        <v>2023/03</v>
      </c>
      <c r="F8064">
        <v>63497847.562704302</v>
      </c>
      <c r="G8064">
        <v>4.2785697502306548E-2</v>
      </c>
      <c r="H8064" t="s">
        <v>13</v>
      </c>
      <c r="I8064">
        <v>2023</v>
      </c>
      <c r="J8064" t="s">
        <v>902</v>
      </c>
      <c r="K8064">
        <v>4407593.7481010547</v>
      </c>
      <c r="L8064">
        <v>6.9413278044559601E-2</v>
      </c>
      <c r="M8064" t="s">
        <v>157</v>
      </c>
    </row>
    <row r="8065" spans="1:13" x14ac:dyDescent="0.3">
      <c r="A8065">
        <v>39</v>
      </c>
      <c r="B8065" t="s">
        <v>900</v>
      </c>
      <c r="C8065" s="1">
        <v>44958</v>
      </c>
      <c r="D8065" t="s">
        <v>49</v>
      </c>
      <c r="E8065" t="str">
        <f t="shared" si="125"/>
        <v>2023/02</v>
      </c>
      <c r="F8065">
        <v>60838347.8380339</v>
      </c>
      <c r="G8065">
        <v>3.9790578843581503E-2</v>
      </c>
      <c r="H8065" t="s">
        <v>13</v>
      </c>
      <c r="I8065">
        <v>2023</v>
      </c>
      <c r="J8065" t="s">
        <v>902</v>
      </c>
      <c r="K8065">
        <v>4407593.7481010547</v>
      </c>
      <c r="L8065">
        <v>7.2447623986027915E-2</v>
      </c>
      <c r="M8065" t="s">
        <v>157</v>
      </c>
    </row>
    <row r="8066" spans="1:13" x14ac:dyDescent="0.3">
      <c r="A8066">
        <v>39</v>
      </c>
      <c r="B8066" t="s">
        <v>900</v>
      </c>
      <c r="C8066" s="1">
        <v>44927</v>
      </c>
      <c r="D8066" t="s">
        <v>50</v>
      </c>
      <c r="E8066" t="str">
        <f t="shared" si="125"/>
        <v>2023/01</v>
      </c>
      <c r="F8066">
        <v>58465084.641925797</v>
      </c>
      <c r="G8066">
        <v>0.10044105765152113</v>
      </c>
      <c r="H8066" t="s">
        <v>13</v>
      </c>
      <c r="I8066">
        <v>2023</v>
      </c>
      <c r="J8066" t="s">
        <v>902</v>
      </c>
      <c r="K8066">
        <v>4407593.7481010547</v>
      </c>
      <c r="L8066">
        <v>7.5388478013770507E-2</v>
      </c>
      <c r="M8066" t="s">
        <v>157</v>
      </c>
    </row>
    <row r="8067" spans="1:13" x14ac:dyDescent="0.3">
      <c r="A8067">
        <v>39</v>
      </c>
      <c r="B8067" t="s">
        <v>900</v>
      </c>
      <c r="C8067" s="1">
        <v>44896</v>
      </c>
      <c r="D8067" t="s">
        <v>51</v>
      </c>
      <c r="E8067" t="str">
        <f t="shared" ref="E8067:E8130" si="126">TEXT(C8067,"yyyy/mm")</f>
        <v>2022/12</v>
      </c>
      <c r="F8067">
        <v>52878068.811816297</v>
      </c>
      <c r="G8067">
        <v>-1.0538393937819768E-2</v>
      </c>
      <c r="H8067" t="s">
        <v>13</v>
      </c>
      <c r="I8067">
        <v>2022</v>
      </c>
      <c r="J8067" t="s">
        <v>903</v>
      </c>
      <c r="K8067">
        <v>4557498.0560186235</v>
      </c>
      <c r="L8067">
        <v>8.6188814350197887E-2</v>
      </c>
      <c r="M8067" t="s">
        <v>157</v>
      </c>
    </row>
    <row r="8068" spans="1:13" x14ac:dyDescent="0.3">
      <c r="A8068">
        <v>39</v>
      </c>
      <c r="B8068" t="s">
        <v>900</v>
      </c>
      <c r="C8068" s="1">
        <v>44866</v>
      </c>
      <c r="D8068" t="s">
        <v>53</v>
      </c>
      <c r="E8068" t="str">
        <f t="shared" si="126"/>
        <v>2022/11</v>
      </c>
      <c r="F8068">
        <v>53438265.332933404</v>
      </c>
      <c r="G8068">
        <v>-1.3192792059611838E-2</v>
      </c>
      <c r="H8068" t="s">
        <v>13</v>
      </c>
      <c r="I8068">
        <v>2022</v>
      </c>
      <c r="J8068" t="s">
        <v>903</v>
      </c>
      <c r="K8068">
        <v>4557498.0560186235</v>
      </c>
      <c r="L8068">
        <v>8.5285291871364105E-2</v>
      </c>
      <c r="M8068" t="s">
        <v>157</v>
      </c>
    </row>
    <row r="8069" spans="1:13" x14ac:dyDescent="0.3">
      <c r="A8069">
        <v>39</v>
      </c>
      <c r="B8069" t="s">
        <v>900</v>
      </c>
      <c r="C8069" s="1">
        <v>44835</v>
      </c>
      <c r="D8069" t="s">
        <v>54</v>
      </c>
      <c r="E8069" t="str">
        <f t="shared" si="126"/>
        <v>2022/10</v>
      </c>
      <c r="F8069">
        <v>54147936.232661501</v>
      </c>
      <c r="G8069">
        <v>6.0530001273485415E-2</v>
      </c>
      <c r="H8069" t="s">
        <v>13</v>
      </c>
      <c r="I8069">
        <v>2022</v>
      </c>
      <c r="J8069" t="s">
        <v>903</v>
      </c>
      <c r="K8069">
        <v>4557498.0560186235</v>
      </c>
      <c r="L8069">
        <v>8.4167530161003354E-2</v>
      </c>
      <c r="M8069" t="s">
        <v>157</v>
      </c>
    </row>
    <row r="8070" spans="1:13" x14ac:dyDescent="0.3">
      <c r="A8070">
        <v>39</v>
      </c>
      <c r="B8070" t="s">
        <v>900</v>
      </c>
      <c r="C8070" s="1">
        <v>44805</v>
      </c>
      <c r="D8070" t="s">
        <v>55</v>
      </c>
      <c r="E8070" t="str">
        <f t="shared" si="126"/>
        <v>2022/09</v>
      </c>
      <c r="F8070">
        <v>50967585.8655902</v>
      </c>
      <c r="G8070">
        <v>-2.7691426469669409E-2</v>
      </c>
      <c r="H8070" t="s">
        <v>13</v>
      </c>
      <c r="I8070">
        <v>2022</v>
      </c>
      <c r="J8070" t="s">
        <v>903</v>
      </c>
      <c r="K8070">
        <v>4557498.0560186235</v>
      </c>
      <c r="L8070">
        <v>8.9419539470389789E-2</v>
      </c>
      <c r="M8070" t="s">
        <v>157</v>
      </c>
    </row>
    <row r="8071" spans="1:13" x14ac:dyDescent="0.3">
      <c r="A8071">
        <v>39</v>
      </c>
      <c r="B8071" t="s">
        <v>900</v>
      </c>
      <c r="C8071" s="1">
        <v>44774</v>
      </c>
      <c r="D8071" t="s">
        <v>56</v>
      </c>
      <c r="E8071" t="str">
        <f t="shared" si="126"/>
        <v>2022/08</v>
      </c>
      <c r="F8071">
        <v>52398674.010831997</v>
      </c>
      <c r="G8071">
        <v>-5.9332010745900055E-2</v>
      </c>
      <c r="H8071" t="s">
        <v>13</v>
      </c>
      <c r="I8071">
        <v>2022</v>
      </c>
      <c r="J8071" t="s">
        <v>903</v>
      </c>
      <c r="K8071">
        <v>4557498.0560186235</v>
      </c>
      <c r="L8071">
        <v>8.6977354714672453E-2</v>
      </c>
      <c r="M8071" t="s">
        <v>157</v>
      </c>
    </row>
    <row r="8072" spans="1:13" x14ac:dyDescent="0.3">
      <c r="A8072">
        <v>39</v>
      </c>
      <c r="B8072" t="s">
        <v>900</v>
      </c>
      <c r="C8072" s="1">
        <v>44743</v>
      </c>
      <c r="D8072" t="s">
        <v>57</v>
      </c>
      <c r="E8072" t="str">
        <f t="shared" si="126"/>
        <v>2022/07</v>
      </c>
      <c r="F8072">
        <v>55601673.327161402</v>
      </c>
      <c r="G8072">
        <v>7.3627215049664227E-2</v>
      </c>
      <c r="H8072" t="s">
        <v>13</v>
      </c>
      <c r="I8072">
        <v>2022</v>
      </c>
      <c r="J8072" t="s">
        <v>903</v>
      </c>
      <c r="K8072">
        <v>4557498.0560186235</v>
      </c>
      <c r="L8072">
        <v>8.1966922635623038E-2</v>
      </c>
      <c r="M8072" t="s">
        <v>157</v>
      </c>
    </row>
    <row r="8073" spans="1:13" x14ac:dyDescent="0.3">
      <c r="A8073">
        <v>39</v>
      </c>
      <c r="B8073" t="s">
        <v>900</v>
      </c>
      <c r="C8073" s="1">
        <v>44713</v>
      </c>
      <c r="D8073" t="s">
        <v>58</v>
      </c>
      <c r="E8073" t="str">
        <f t="shared" si="126"/>
        <v>2022/06</v>
      </c>
      <c r="F8073">
        <v>51654952.7493774</v>
      </c>
      <c r="G8073">
        <v>-2.3267035937946004E-2</v>
      </c>
      <c r="H8073" t="s">
        <v>13</v>
      </c>
      <c r="I8073">
        <v>2022</v>
      </c>
      <c r="J8073" t="s">
        <v>903</v>
      </c>
      <c r="K8073">
        <v>4557498.0560186235</v>
      </c>
      <c r="L8073">
        <v>8.8229643305085689E-2</v>
      </c>
      <c r="M8073" t="s">
        <v>157</v>
      </c>
    </row>
    <row r="8074" spans="1:13" x14ac:dyDescent="0.3">
      <c r="A8074">
        <v>39</v>
      </c>
      <c r="B8074" t="s">
        <v>900</v>
      </c>
      <c r="C8074" s="1">
        <v>44682</v>
      </c>
      <c r="D8074" t="s">
        <v>59</v>
      </c>
      <c r="E8074" t="str">
        <f t="shared" si="126"/>
        <v>2022/05</v>
      </c>
      <c r="F8074">
        <v>52870901.296151698</v>
      </c>
      <c r="G8074">
        <v>-5.1378731395144504E-2</v>
      </c>
      <c r="H8074" t="s">
        <v>13</v>
      </c>
      <c r="I8074">
        <v>2022</v>
      </c>
      <c r="J8074" t="s">
        <v>903</v>
      </c>
      <c r="K8074">
        <v>4557498.0560186235</v>
      </c>
      <c r="L8074">
        <v>8.6200498654074378E-2</v>
      </c>
      <c r="M8074" t="s">
        <v>157</v>
      </c>
    </row>
    <row r="8075" spans="1:13" x14ac:dyDescent="0.3">
      <c r="A8075">
        <v>39</v>
      </c>
      <c r="B8075" t="s">
        <v>900</v>
      </c>
      <c r="C8075" s="1">
        <v>44652</v>
      </c>
      <c r="D8075" t="s">
        <v>60</v>
      </c>
      <c r="E8075" t="str">
        <f t="shared" si="126"/>
        <v>2022/04</v>
      </c>
      <c r="F8075">
        <v>55658335.3902293</v>
      </c>
      <c r="G8075">
        <v>2.4050619182080265E-3</v>
      </c>
      <c r="H8075" t="s">
        <v>13</v>
      </c>
      <c r="I8075">
        <v>2022</v>
      </c>
      <c r="J8075" t="s">
        <v>903</v>
      </c>
      <c r="K8075">
        <v>4557498.0560186235</v>
      </c>
      <c r="L8075">
        <v>8.1883477543215968E-2</v>
      </c>
      <c r="M8075" t="s">
        <v>157</v>
      </c>
    </row>
    <row r="8076" spans="1:13" x14ac:dyDescent="0.3">
      <c r="A8076">
        <v>39</v>
      </c>
      <c r="B8076" t="s">
        <v>900</v>
      </c>
      <c r="C8076" s="1">
        <v>44621</v>
      </c>
      <c r="D8076" t="s">
        <v>61</v>
      </c>
      <c r="E8076" t="str">
        <f t="shared" si="126"/>
        <v>2022/03</v>
      </c>
      <c r="F8076">
        <v>55524634.491269097</v>
      </c>
      <c r="G8076">
        <v>4.2241041016409631E-2</v>
      </c>
      <c r="H8076" t="s">
        <v>13</v>
      </c>
      <c r="I8076">
        <v>2022</v>
      </c>
      <c r="J8076" t="s">
        <v>903</v>
      </c>
      <c r="K8076">
        <v>4557498.0560186235</v>
      </c>
      <c r="L8076">
        <v>8.2080649386989876E-2</v>
      </c>
      <c r="M8076" t="s">
        <v>157</v>
      </c>
    </row>
    <row r="8077" spans="1:13" x14ac:dyDescent="0.3">
      <c r="A8077">
        <v>39</v>
      </c>
      <c r="B8077" t="s">
        <v>900</v>
      </c>
      <c r="C8077" s="1">
        <v>44593</v>
      </c>
      <c r="D8077" t="s">
        <v>62</v>
      </c>
      <c r="E8077" t="str">
        <f t="shared" si="126"/>
        <v>2022/02</v>
      </c>
      <c r="F8077">
        <v>53228062.398328602</v>
      </c>
      <c r="G8077">
        <v>4.2007191312832468E-3</v>
      </c>
      <c r="H8077" t="s">
        <v>13</v>
      </c>
      <c r="I8077">
        <v>2022</v>
      </c>
      <c r="J8077" t="s">
        <v>903</v>
      </c>
      <c r="K8077">
        <v>4557498.0560186235</v>
      </c>
      <c r="L8077">
        <v>8.5622092006898451E-2</v>
      </c>
      <c r="M8077" t="s">
        <v>157</v>
      </c>
    </row>
    <row r="8078" spans="1:13" x14ac:dyDescent="0.3">
      <c r="A8078">
        <v>39</v>
      </c>
      <c r="B8078" t="s">
        <v>900</v>
      </c>
      <c r="C8078" s="1">
        <v>44562</v>
      </c>
      <c r="D8078" t="s">
        <v>63</v>
      </c>
      <c r="E8078" t="str">
        <f t="shared" si="126"/>
        <v>2022/01</v>
      </c>
      <c r="F8078">
        <v>53004935.233674601</v>
      </c>
      <c r="G8078">
        <v>-0.16361743917383698</v>
      </c>
      <c r="H8078" t="s">
        <v>13</v>
      </c>
      <c r="I8078">
        <v>2022</v>
      </c>
      <c r="J8078" t="s">
        <v>903</v>
      </c>
      <c r="K8078">
        <v>4557498.0560186235</v>
      </c>
      <c r="L8078">
        <v>8.5982522871251368E-2</v>
      </c>
      <c r="M8078" t="s">
        <v>157</v>
      </c>
    </row>
    <row r="8079" spans="1:13" x14ac:dyDescent="0.3">
      <c r="A8079">
        <v>39</v>
      </c>
      <c r="B8079" t="s">
        <v>900</v>
      </c>
      <c r="C8079" s="1">
        <v>44531</v>
      </c>
      <c r="D8079" t="s">
        <v>64</v>
      </c>
      <c r="E8079" t="str">
        <f t="shared" si="126"/>
        <v>2021/12</v>
      </c>
      <c r="F8079">
        <v>62427286.659732103</v>
      </c>
      <c r="G8079">
        <v>2.7433651247962109E-2</v>
      </c>
      <c r="H8079" t="s">
        <v>13</v>
      </c>
      <c r="I8079">
        <v>2021</v>
      </c>
      <c r="J8079" t="s">
        <v>904</v>
      </c>
      <c r="K8079">
        <v>4342880.6836136226</v>
      </c>
      <c r="L8079">
        <v>6.9567026151321432E-2</v>
      </c>
      <c r="M8079" t="s">
        <v>157</v>
      </c>
    </row>
    <row r="8080" spans="1:13" x14ac:dyDescent="0.3">
      <c r="A8080">
        <v>39</v>
      </c>
      <c r="B8080" t="s">
        <v>900</v>
      </c>
      <c r="C8080" s="1">
        <v>44501</v>
      </c>
      <c r="D8080" t="s">
        <v>66</v>
      </c>
      <c r="E8080" t="str">
        <f t="shared" si="126"/>
        <v>2021/11</v>
      </c>
      <c r="F8080">
        <v>60737956.445685796</v>
      </c>
      <c r="G8080">
        <v>3.1859187995534312E-2</v>
      </c>
      <c r="H8080" t="s">
        <v>13</v>
      </c>
      <c r="I8080">
        <v>2021</v>
      </c>
      <c r="J8080" t="s">
        <v>904</v>
      </c>
      <c r="K8080">
        <v>4342880.6836136226</v>
      </c>
      <c r="L8080">
        <v>7.1501922977886032E-2</v>
      </c>
      <c r="M8080" t="s">
        <v>157</v>
      </c>
    </row>
    <row r="8081" spans="1:13" x14ac:dyDescent="0.3">
      <c r="A8081">
        <v>39</v>
      </c>
      <c r="B8081" t="s">
        <v>900</v>
      </c>
      <c r="C8081" s="1">
        <v>44470</v>
      </c>
      <c r="D8081" t="s">
        <v>67</v>
      </c>
      <c r="E8081" t="str">
        <f t="shared" si="126"/>
        <v>2021/10</v>
      </c>
      <c r="F8081">
        <v>58833394.464642897</v>
      </c>
      <c r="G8081">
        <v>5.3061646466926196E-2</v>
      </c>
      <c r="H8081" t="s">
        <v>13</v>
      </c>
      <c r="I8081">
        <v>2021</v>
      </c>
      <c r="J8081" t="s">
        <v>904</v>
      </c>
      <c r="K8081">
        <v>4342880.6836136226</v>
      </c>
      <c r="L8081">
        <v>7.3816592143490262E-2</v>
      </c>
      <c r="M8081" t="s">
        <v>157</v>
      </c>
    </row>
    <row r="8082" spans="1:13" x14ac:dyDescent="0.3">
      <c r="A8082">
        <v>39</v>
      </c>
      <c r="B8082" t="s">
        <v>900</v>
      </c>
      <c r="C8082" s="1">
        <v>44440</v>
      </c>
      <c r="D8082" t="s">
        <v>68</v>
      </c>
      <c r="E8082" t="str">
        <f t="shared" si="126"/>
        <v>2021/09</v>
      </c>
      <c r="F8082">
        <v>55792975.830897897</v>
      </c>
      <c r="G8082">
        <v>-4.1436004416509943E-2</v>
      </c>
      <c r="H8082" t="s">
        <v>13</v>
      </c>
      <c r="I8082">
        <v>2021</v>
      </c>
      <c r="J8082" t="s">
        <v>904</v>
      </c>
      <c r="K8082">
        <v>4342880.6836136226</v>
      </c>
      <c r="L8082">
        <v>7.7839201421634058E-2</v>
      </c>
      <c r="M8082" t="s">
        <v>157</v>
      </c>
    </row>
    <row r="8083" spans="1:13" x14ac:dyDescent="0.3">
      <c r="A8083">
        <v>39</v>
      </c>
      <c r="B8083" t="s">
        <v>900</v>
      </c>
      <c r="C8083" s="1">
        <v>44409</v>
      </c>
      <c r="D8083" t="s">
        <v>69</v>
      </c>
      <c r="E8083" t="str">
        <f t="shared" si="126"/>
        <v>2021/08</v>
      </c>
      <c r="F8083">
        <v>58153378.947453998</v>
      </c>
      <c r="G8083">
        <v>5.7412030425438326E-2</v>
      </c>
      <c r="H8083" t="s">
        <v>13</v>
      </c>
      <c r="I8083">
        <v>2021</v>
      </c>
      <c r="J8083" t="s">
        <v>904</v>
      </c>
      <c r="K8083">
        <v>4342880.6836136226</v>
      </c>
      <c r="L8083">
        <v>7.467976516958276E-2</v>
      </c>
      <c r="M8083" t="s">
        <v>157</v>
      </c>
    </row>
    <row r="8084" spans="1:13" x14ac:dyDescent="0.3">
      <c r="A8084">
        <v>39</v>
      </c>
      <c r="B8084" t="s">
        <v>900</v>
      </c>
      <c r="C8084" s="1">
        <v>44378</v>
      </c>
      <c r="D8084" t="s">
        <v>70</v>
      </c>
      <c r="E8084" t="str">
        <f t="shared" si="126"/>
        <v>2021/07</v>
      </c>
      <c r="F8084">
        <v>54908708.1474704</v>
      </c>
      <c r="G8084">
        <v>9.6847048812076786E-2</v>
      </c>
      <c r="H8084" t="s">
        <v>13</v>
      </c>
      <c r="I8084">
        <v>2021</v>
      </c>
      <c r="J8084" t="s">
        <v>904</v>
      </c>
      <c r="K8084">
        <v>4342880.6836136226</v>
      </c>
      <c r="L8084">
        <v>7.9092749222032022E-2</v>
      </c>
      <c r="M8084" t="s">
        <v>157</v>
      </c>
    </row>
    <row r="8085" spans="1:13" x14ac:dyDescent="0.3">
      <c r="A8085">
        <v>39</v>
      </c>
      <c r="B8085" t="s">
        <v>900</v>
      </c>
      <c r="C8085" s="1">
        <v>44348</v>
      </c>
      <c r="D8085" t="s">
        <v>71</v>
      </c>
      <c r="E8085" t="str">
        <f t="shared" si="126"/>
        <v>2021/06</v>
      </c>
      <c r="F8085">
        <v>49840350.426105402</v>
      </c>
      <c r="G8085">
        <v>4.265383112967569E-2</v>
      </c>
      <c r="H8085" t="s">
        <v>13</v>
      </c>
      <c r="I8085">
        <v>2021</v>
      </c>
      <c r="J8085" t="s">
        <v>904</v>
      </c>
      <c r="K8085">
        <v>4342880.6836136226</v>
      </c>
      <c r="L8085">
        <v>8.7135837659337689E-2</v>
      </c>
      <c r="M8085" t="s">
        <v>157</v>
      </c>
    </row>
    <row r="8086" spans="1:13" x14ac:dyDescent="0.3">
      <c r="A8086">
        <v>39</v>
      </c>
      <c r="B8086" t="s">
        <v>900</v>
      </c>
      <c r="C8086" s="1">
        <v>44317</v>
      </c>
      <c r="D8086" t="s">
        <v>72</v>
      </c>
      <c r="E8086" t="str">
        <f t="shared" si="126"/>
        <v>2021/05</v>
      </c>
      <c r="F8086">
        <v>47759169.234530702</v>
      </c>
      <c r="G8086">
        <v>-2.1783875648499096E-2</v>
      </c>
      <c r="H8086" t="s">
        <v>13</v>
      </c>
      <c r="I8086">
        <v>2021</v>
      </c>
      <c r="J8086" t="s">
        <v>904</v>
      </c>
      <c r="K8086">
        <v>4342880.6836136226</v>
      </c>
      <c r="L8086">
        <v>9.093291933716563E-2</v>
      </c>
      <c r="M8086" t="s">
        <v>157</v>
      </c>
    </row>
    <row r="8087" spans="1:13" x14ac:dyDescent="0.3">
      <c r="A8087">
        <v>39</v>
      </c>
      <c r="B8087" t="s">
        <v>900</v>
      </c>
      <c r="C8087" s="1">
        <v>44287</v>
      </c>
      <c r="D8087" t="s">
        <v>73</v>
      </c>
      <c r="E8087" t="str">
        <f t="shared" si="126"/>
        <v>2021/04</v>
      </c>
      <c r="F8087">
        <v>48810963.5235774</v>
      </c>
      <c r="G8087">
        <v>3.3067863769882161E-2</v>
      </c>
      <c r="H8087" t="s">
        <v>13</v>
      </c>
      <c r="I8087">
        <v>2021</v>
      </c>
      <c r="J8087" t="s">
        <v>904</v>
      </c>
      <c r="K8087">
        <v>4342880.6836136226</v>
      </c>
      <c r="L8087">
        <v>8.897346764146255E-2</v>
      </c>
      <c r="M8087" t="s">
        <v>157</v>
      </c>
    </row>
    <row r="8088" spans="1:13" x14ac:dyDescent="0.3">
      <c r="A8088">
        <v>39</v>
      </c>
      <c r="B8088" t="s">
        <v>900</v>
      </c>
      <c r="C8088" s="1">
        <v>44256</v>
      </c>
      <c r="D8088" t="s">
        <v>74</v>
      </c>
      <c r="E8088" t="str">
        <f t="shared" si="126"/>
        <v>2021/03</v>
      </c>
      <c r="F8088">
        <v>47223284.480898097</v>
      </c>
      <c r="G8088">
        <v>7.2128711070343771E-2</v>
      </c>
      <c r="H8088" t="s">
        <v>13</v>
      </c>
      <c r="I8088">
        <v>2021</v>
      </c>
      <c r="J8088" t="s">
        <v>904</v>
      </c>
      <c r="K8088">
        <v>4342880.6836136226</v>
      </c>
      <c r="L8088">
        <v>9.1964816326368104E-2</v>
      </c>
      <c r="M8088" t="s">
        <v>157</v>
      </c>
    </row>
    <row r="8089" spans="1:13" x14ac:dyDescent="0.3">
      <c r="A8089">
        <v>39</v>
      </c>
      <c r="B8089" t="s">
        <v>900</v>
      </c>
      <c r="C8089" s="1">
        <v>44228</v>
      </c>
      <c r="D8089" t="s">
        <v>75</v>
      </c>
      <c r="E8089" t="str">
        <f t="shared" si="126"/>
        <v>2021/02</v>
      </c>
      <c r="F8089">
        <v>43937069.659935601</v>
      </c>
      <c r="G8089">
        <v>-6.840272251716896E-2</v>
      </c>
      <c r="H8089" t="s">
        <v>13</v>
      </c>
      <c r="I8089">
        <v>2021</v>
      </c>
      <c r="J8089" t="s">
        <v>904</v>
      </c>
      <c r="K8089">
        <v>4342880.6836136226</v>
      </c>
      <c r="L8089">
        <v>9.8843202726687895E-2</v>
      </c>
      <c r="M8089" t="s">
        <v>157</v>
      </c>
    </row>
    <row r="8090" spans="1:13" x14ac:dyDescent="0.3">
      <c r="A8090">
        <v>39</v>
      </c>
      <c r="B8090" t="s">
        <v>900</v>
      </c>
      <c r="C8090" s="1">
        <v>44197</v>
      </c>
      <c r="D8090" t="s">
        <v>76</v>
      </c>
      <c r="E8090" t="str">
        <f t="shared" si="126"/>
        <v>2021/01</v>
      </c>
      <c r="F8090">
        <v>47047658.456940897</v>
      </c>
      <c r="G8090">
        <v>1.219215830569347E-2</v>
      </c>
      <c r="H8090" t="s">
        <v>13</v>
      </c>
      <c r="I8090">
        <v>2021</v>
      </c>
      <c r="J8090" t="s">
        <v>904</v>
      </c>
      <c r="K8090">
        <v>4342880.6836136226</v>
      </c>
      <c r="L8090">
        <v>9.2308115346236147E-2</v>
      </c>
      <c r="M8090" t="s">
        <v>157</v>
      </c>
    </row>
    <row r="8091" spans="1:13" x14ac:dyDescent="0.3">
      <c r="A8091">
        <v>39</v>
      </c>
      <c r="B8091" t="s">
        <v>900</v>
      </c>
      <c r="C8091" s="1">
        <v>44166</v>
      </c>
      <c r="D8091" t="s">
        <v>77</v>
      </c>
      <c r="E8091" t="str">
        <f t="shared" si="126"/>
        <v>2020/12</v>
      </c>
      <c r="F8091">
        <v>46477528.576406598</v>
      </c>
      <c r="G8091">
        <v>2.5487445519816212E-2</v>
      </c>
      <c r="H8091" t="s">
        <v>13</v>
      </c>
      <c r="I8091">
        <v>2020</v>
      </c>
      <c r="J8091" t="s">
        <v>905</v>
      </c>
      <c r="K8091">
        <v>2815877.1649830565</v>
      </c>
      <c r="L8091">
        <v>6.0585776637281895E-2</v>
      </c>
      <c r="M8091" t="s">
        <v>157</v>
      </c>
    </row>
    <row r="8092" spans="1:13" x14ac:dyDescent="0.3">
      <c r="A8092">
        <v>39</v>
      </c>
      <c r="B8092" t="s">
        <v>900</v>
      </c>
      <c r="C8092" s="1">
        <v>44136</v>
      </c>
      <c r="D8092" t="s">
        <v>79</v>
      </c>
      <c r="E8092" t="str">
        <f t="shared" si="126"/>
        <v>2020/11</v>
      </c>
      <c r="F8092">
        <v>45307903.788910598</v>
      </c>
      <c r="G8092">
        <v>0.13457093313691709</v>
      </c>
      <c r="H8092" t="s">
        <v>13</v>
      </c>
      <c r="I8092">
        <v>2020</v>
      </c>
      <c r="J8092" t="s">
        <v>905</v>
      </c>
      <c r="K8092">
        <v>2815877.1649830565</v>
      </c>
      <c r="L8092">
        <v>6.2149800134259588E-2</v>
      </c>
      <c r="M8092" t="s">
        <v>157</v>
      </c>
    </row>
    <row r="8093" spans="1:13" x14ac:dyDescent="0.3">
      <c r="A8093">
        <v>39</v>
      </c>
      <c r="B8093" t="s">
        <v>900</v>
      </c>
      <c r="C8093" s="1">
        <v>44105</v>
      </c>
      <c r="D8093" t="s">
        <v>80</v>
      </c>
      <c r="E8093" t="str">
        <f t="shared" si="126"/>
        <v>2020/10</v>
      </c>
      <c r="F8093">
        <v>39603225.252305403</v>
      </c>
      <c r="G8093">
        <v>-0.12212393994763902</v>
      </c>
      <c r="H8093" t="s">
        <v>13</v>
      </c>
      <c r="I8093">
        <v>2020</v>
      </c>
      <c r="J8093" t="s">
        <v>905</v>
      </c>
      <c r="K8093">
        <v>2815877.1649830565</v>
      </c>
      <c r="L8093">
        <v>7.1102218242165449E-2</v>
      </c>
      <c r="M8093" t="s">
        <v>157</v>
      </c>
    </row>
    <row r="8094" spans="1:13" x14ac:dyDescent="0.3">
      <c r="A8094">
        <v>39</v>
      </c>
      <c r="B8094" t="s">
        <v>900</v>
      </c>
      <c r="C8094" s="1">
        <v>44075</v>
      </c>
      <c r="D8094" t="s">
        <v>81</v>
      </c>
      <c r="E8094" t="str">
        <f t="shared" si="126"/>
        <v>2020/09</v>
      </c>
      <c r="F8094">
        <v>44747451.825687103</v>
      </c>
      <c r="G8094">
        <v>1.3771410586994591E-2</v>
      </c>
      <c r="H8094" t="s">
        <v>13</v>
      </c>
      <c r="I8094">
        <v>2020</v>
      </c>
      <c r="J8094" t="s">
        <v>905</v>
      </c>
      <c r="K8094">
        <v>2815877.1649830565</v>
      </c>
      <c r="L8094">
        <v>6.2928212671243391E-2</v>
      </c>
      <c r="M8094" t="s">
        <v>157</v>
      </c>
    </row>
    <row r="8095" spans="1:13" x14ac:dyDescent="0.3">
      <c r="A8095">
        <v>39</v>
      </c>
      <c r="B8095" t="s">
        <v>900</v>
      </c>
      <c r="C8095" s="1">
        <v>44044</v>
      </c>
      <c r="D8095" t="s">
        <v>82</v>
      </c>
      <c r="E8095" t="str">
        <f t="shared" si="126"/>
        <v>2020/08</v>
      </c>
      <c r="F8095">
        <v>44135440.098656297</v>
      </c>
      <c r="G8095">
        <v>5.2922293654738835E-2</v>
      </c>
      <c r="H8095" t="s">
        <v>13</v>
      </c>
      <c r="I8095">
        <v>2020</v>
      </c>
      <c r="J8095" t="s">
        <v>905</v>
      </c>
      <c r="K8095">
        <v>2815877.1649830565</v>
      </c>
      <c r="L8095">
        <v>6.3800817635186233E-2</v>
      </c>
      <c r="M8095" t="s">
        <v>157</v>
      </c>
    </row>
    <row r="8096" spans="1:13" x14ac:dyDescent="0.3">
      <c r="A8096">
        <v>39</v>
      </c>
      <c r="B8096" t="s">
        <v>900</v>
      </c>
      <c r="C8096" s="1">
        <v>44013</v>
      </c>
      <c r="D8096" t="s">
        <v>83</v>
      </c>
      <c r="E8096" t="str">
        <f t="shared" si="126"/>
        <v>2020/07</v>
      </c>
      <c r="F8096">
        <v>41860421.925695203</v>
      </c>
      <c r="G8096">
        <v>-0.14658071377584037</v>
      </c>
      <c r="H8096" t="s">
        <v>13</v>
      </c>
      <c r="I8096">
        <v>2020</v>
      </c>
      <c r="J8096" t="s">
        <v>905</v>
      </c>
      <c r="K8096">
        <v>2815877.1649830565</v>
      </c>
      <c r="L8096">
        <v>6.7268246124738293E-2</v>
      </c>
      <c r="M8096" t="s">
        <v>157</v>
      </c>
    </row>
    <row r="8097" spans="1:13" x14ac:dyDescent="0.3">
      <c r="A8097">
        <v>39</v>
      </c>
      <c r="B8097" t="s">
        <v>900</v>
      </c>
      <c r="C8097" s="1">
        <v>43983</v>
      </c>
      <c r="D8097" t="s">
        <v>84</v>
      </c>
      <c r="E8097" t="str">
        <f t="shared" si="126"/>
        <v>2020/06</v>
      </c>
      <c r="F8097">
        <v>48468859.045801297</v>
      </c>
      <c r="G8097">
        <v>-1.8512884564739142E-3</v>
      </c>
      <c r="H8097" t="s">
        <v>13</v>
      </c>
      <c r="I8097">
        <v>2020</v>
      </c>
      <c r="J8097" t="s">
        <v>905</v>
      </c>
      <c r="K8097">
        <v>2815877.1649830565</v>
      </c>
      <c r="L8097">
        <v>5.8096625759689449E-2</v>
      </c>
      <c r="M8097" t="s">
        <v>157</v>
      </c>
    </row>
    <row r="8098" spans="1:13" x14ac:dyDescent="0.3">
      <c r="A8098">
        <v>39</v>
      </c>
      <c r="B8098" t="s">
        <v>900</v>
      </c>
      <c r="C8098" s="1">
        <v>43952</v>
      </c>
      <c r="D8098" t="s">
        <v>85</v>
      </c>
      <c r="E8098" t="str">
        <f t="shared" si="126"/>
        <v>2020/05</v>
      </c>
      <c r="F8098">
        <v>48558671.994237497</v>
      </c>
      <c r="G8098">
        <v>4.2001623250848379E-2</v>
      </c>
      <c r="H8098" t="s">
        <v>13</v>
      </c>
      <c r="I8098">
        <v>2020</v>
      </c>
      <c r="J8098" t="s">
        <v>905</v>
      </c>
      <c r="K8098">
        <v>2815877.1649830565</v>
      </c>
      <c r="L8098">
        <v>5.7989171642033772E-2</v>
      </c>
      <c r="M8098" t="s">
        <v>157</v>
      </c>
    </row>
    <row r="8099" spans="1:13" x14ac:dyDescent="0.3">
      <c r="A8099">
        <v>39</v>
      </c>
      <c r="B8099" t="s">
        <v>900</v>
      </c>
      <c r="C8099" s="1">
        <v>43922</v>
      </c>
      <c r="D8099" t="s">
        <v>86</v>
      </c>
      <c r="E8099" t="str">
        <f t="shared" si="126"/>
        <v>2020/04</v>
      </c>
      <c r="F8099">
        <v>46561367.579164997</v>
      </c>
      <c r="G8099">
        <v>3.6136368370103145E-2</v>
      </c>
      <c r="H8099" t="s">
        <v>13</v>
      </c>
      <c r="I8099">
        <v>2020</v>
      </c>
      <c r="J8099" t="s">
        <v>905</v>
      </c>
      <c r="K8099">
        <v>2815877.1649830565</v>
      </c>
      <c r="L8099">
        <v>6.0476685101558063E-2</v>
      </c>
      <c r="M8099" t="s">
        <v>157</v>
      </c>
    </row>
    <row r="8100" spans="1:13" x14ac:dyDescent="0.3">
      <c r="A8100">
        <v>39</v>
      </c>
      <c r="B8100" t="s">
        <v>900</v>
      </c>
      <c r="C8100" s="1">
        <v>43891</v>
      </c>
      <c r="D8100" t="s">
        <v>87</v>
      </c>
      <c r="E8100" t="str">
        <f t="shared" si="126"/>
        <v>2020/03</v>
      </c>
      <c r="F8100">
        <v>44908846.722721599</v>
      </c>
      <c r="G8100">
        <v>-7.6008417319799945E-2</v>
      </c>
      <c r="H8100" t="s">
        <v>13</v>
      </c>
      <c r="I8100">
        <v>2020</v>
      </c>
      <c r="J8100" t="s">
        <v>905</v>
      </c>
      <c r="K8100">
        <v>2815877.1649830565</v>
      </c>
      <c r="L8100">
        <v>6.2702059181545741E-2</v>
      </c>
      <c r="M8100" t="s">
        <v>157</v>
      </c>
    </row>
    <row r="8101" spans="1:13" x14ac:dyDescent="0.3">
      <c r="A8101">
        <v>39</v>
      </c>
      <c r="B8101" t="s">
        <v>900</v>
      </c>
      <c r="C8101" s="1">
        <v>43862</v>
      </c>
      <c r="D8101" t="s">
        <v>88</v>
      </c>
      <c r="E8101" t="str">
        <f t="shared" si="126"/>
        <v>2020/02</v>
      </c>
      <c r="F8101">
        <v>48455372.725034297</v>
      </c>
      <c r="G8101">
        <v>-7.5709775620598288E-2</v>
      </c>
      <c r="H8101" t="s">
        <v>13</v>
      </c>
      <c r="I8101">
        <v>2020</v>
      </c>
      <c r="J8101" t="s">
        <v>905</v>
      </c>
      <c r="K8101">
        <v>2815877.1649830565</v>
      </c>
      <c r="L8101">
        <v>5.8112795478059413E-2</v>
      </c>
      <c r="M8101" t="s">
        <v>157</v>
      </c>
    </row>
    <row r="8102" spans="1:13" x14ac:dyDescent="0.3">
      <c r="A8102">
        <v>39</v>
      </c>
      <c r="B8102" t="s">
        <v>900</v>
      </c>
      <c r="C8102" s="1">
        <v>43831</v>
      </c>
      <c r="D8102" t="s">
        <v>89</v>
      </c>
      <c r="E8102" t="str">
        <f t="shared" si="126"/>
        <v>2020/01</v>
      </c>
      <c r="F8102">
        <v>52266362.513113901</v>
      </c>
      <c r="G8102">
        <v>7.5473309130644498E-2</v>
      </c>
      <c r="H8102" t="s">
        <v>13</v>
      </c>
      <c r="I8102">
        <v>2020</v>
      </c>
      <c r="J8102" t="s">
        <v>905</v>
      </c>
      <c r="K8102">
        <v>2815877.1649830565</v>
      </c>
      <c r="L8102">
        <v>5.3875514376508185E-2</v>
      </c>
      <c r="M8102" t="s">
        <v>157</v>
      </c>
    </row>
    <row r="8103" spans="1:13" x14ac:dyDescent="0.3">
      <c r="A8103">
        <v>39</v>
      </c>
      <c r="B8103" t="s">
        <v>900</v>
      </c>
      <c r="C8103" s="1">
        <v>43800</v>
      </c>
      <c r="D8103" t="s">
        <v>90</v>
      </c>
      <c r="E8103" t="str">
        <f t="shared" si="126"/>
        <v>2019/12</v>
      </c>
      <c r="F8103">
        <v>48466832.151773803</v>
      </c>
      <c r="G8103">
        <v>1.7070676556461023E-2</v>
      </c>
      <c r="H8103" t="s">
        <v>13</v>
      </c>
      <c r="I8103">
        <v>2019</v>
      </c>
      <c r="J8103" t="s">
        <v>906</v>
      </c>
      <c r="K8103">
        <v>2841115.2267904445</v>
      </c>
      <c r="L8103">
        <v>5.8619783894550748E-2</v>
      </c>
      <c r="M8103" t="s">
        <v>157</v>
      </c>
    </row>
    <row r="8104" spans="1:13" x14ac:dyDescent="0.3">
      <c r="A8104">
        <v>39</v>
      </c>
      <c r="B8104" t="s">
        <v>900</v>
      </c>
      <c r="C8104" s="1">
        <v>43770</v>
      </c>
      <c r="D8104" t="s">
        <v>92</v>
      </c>
      <c r="E8104" t="str">
        <f t="shared" si="126"/>
        <v>2019/11</v>
      </c>
      <c r="F8104">
        <v>47646492.335266799</v>
      </c>
      <c r="G8104">
        <v>7.1333766495435234E-3</v>
      </c>
      <c r="H8104" t="s">
        <v>13</v>
      </c>
      <c r="I8104">
        <v>2019</v>
      </c>
      <c r="J8104" t="s">
        <v>906</v>
      </c>
      <c r="K8104">
        <v>2841115.2267904445</v>
      </c>
      <c r="L8104">
        <v>5.9629053211279495E-2</v>
      </c>
      <c r="M8104" t="s">
        <v>157</v>
      </c>
    </row>
    <row r="8105" spans="1:13" x14ac:dyDescent="0.3">
      <c r="A8105">
        <v>39</v>
      </c>
      <c r="B8105" t="s">
        <v>900</v>
      </c>
      <c r="C8105" s="1">
        <v>43739</v>
      </c>
      <c r="D8105" t="s">
        <v>93</v>
      </c>
      <c r="E8105" t="str">
        <f t="shared" si="126"/>
        <v>2019/10</v>
      </c>
      <c r="F8105">
        <v>47307821.329438902</v>
      </c>
      <c r="G8105">
        <v>-4.0286749019141574E-2</v>
      </c>
      <c r="H8105" t="s">
        <v>13</v>
      </c>
      <c r="I8105">
        <v>2019</v>
      </c>
      <c r="J8105" t="s">
        <v>906</v>
      </c>
      <c r="K8105">
        <v>2841115.2267904445</v>
      </c>
      <c r="L8105">
        <v>6.0055930434963059E-2</v>
      </c>
      <c r="M8105" t="s">
        <v>157</v>
      </c>
    </row>
    <row r="8106" spans="1:13" x14ac:dyDescent="0.3">
      <c r="A8106">
        <v>39</v>
      </c>
      <c r="B8106" t="s">
        <v>900</v>
      </c>
      <c r="C8106" s="1">
        <v>43709</v>
      </c>
      <c r="D8106" t="s">
        <v>94</v>
      </c>
      <c r="E8106" t="str">
        <f t="shared" si="126"/>
        <v>2019/09</v>
      </c>
      <c r="F8106">
        <v>49252611.256512001</v>
      </c>
      <c r="G8106">
        <v>-1.8282275389119734E-2</v>
      </c>
      <c r="H8106" t="s">
        <v>13</v>
      </c>
      <c r="I8106">
        <v>2019</v>
      </c>
      <c r="J8106" t="s">
        <v>906</v>
      </c>
      <c r="K8106">
        <v>2841115.2267904445</v>
      </c>
      <c r="L8106">
        <v>5.7684560357493787E-2</v>
      </c>
      <c r="M8106" t="s">
        <v>157</v>
      </c>
    </row>
    <row r="8107" spans="1:13" x14ac:dyDescent="0.3">
      <c r="A8107">
        <v>39</v>
      </c>
      <c r="B8107" t="s">
        <v>900</v>
      </c>
      <c r="C8107" s="1">
        <v>43678</v>
      </c>
      <c r="D8107" t="s">
        <v>95</v>
      </c>
      <c r="E8107" t="str">
        <f t="shared" si="126"/>
        <v>2019/08</v>
      </c>
      <c r="F8107">
        <v>50161342.586172298</v>
      </c>
      <c r="G8107">
        <v>5.8801213102313617E-3</v>
      </c>
      <c r="H8107" t="s">
        <v>13</v>
      </c>
      <c r="I8107">
        <v>2019</v>
      </c>
      <c r="J8107" t="s">
        <v>906</v>
      </c>
      <c r="K8107">
        <v>2841115.2267904445</v>
      </c>
      <c r="L8107">
        <v>5.6639537147748498E-2</v>
      </c>
      <c r="M8107" t="s">
        <v>157</v>
      </c>
    </row>
    <row r="8108" spans="1:13" x14ac:dyDescent="0.3">
      <c r="A8108">
        <v>39</v>
      </c>
      <c r="B8108" t="s">
        <v>900</v>
      </c>
      <c r="C8108" s="1">
        <v>43647</v>
      </c>
      <c r="D8108" t="s">
        <v>96</v>
      </c>
      <c r="E8108" t="str">
        <f t="shared" si="126"/>
        <v>2019/07</v>
      </c>
      <c r="F8108">
        <v>49867253.294401899</v>
      </c>
      <c r="G8108">
        <v>2.1532351286598965E-2</v>
      </c>
      <c r="H8108" t="s">
        <v>13</v>
      </c>
      <c r="I8108">
        <v>2019</v>
      </c>
      <c r="J8108" t="s">
        <v>906</v>
      </c>
      <c r="K8108">
        <v>2841115.2267904445</v>
      </c>
      <c r="L8108">
        <v>5.6973565598596711E-2</v>
      </c>
      <c r="M8108" t="s">
        <v>157</v>
      </c>
    </row>
    <row r="8109" spans="1:13" x14ac:dyDescent="0.3">
      <c r="A8109">
        <v>39</v>
      </c>
      <c r="B8109" t="s">
        <v>900</v>
      </c>
      <c r="C8109" s="1">
        <v>43617</v>
      </c>
      <c r="D8109" t="s">
        <v>97</v>
      </c>
      <c r="E8109" t="str">
        <f t="shared" si="126"/>
        <v>2019/06</v>
      </c>
      <c r="F8109">
        <v>48804971.830480397</v>
      </c>
      <c r="G8109">
        <v>3.4178465543558433E-2</v>
      </c>
      <c r="H8109" t="s">
        <v>13</v>
      </c>
      <c r="I8109">
        <v>2019</v>
      </c>
      <c r="J8109" t="s">
        <v>906</v>
      </c>
      <c r="K8109">
        <v>2841115.2267904445</v>
      </c>
      <c r="L8109">
        <v>5.8213643410322993E-2</v>
      </c>
      <c r="M8109" t="s">
        <v>157</v>
      </c>
    </row>
    <row r="8110" spans="1:13" x14ac:dyDescent="0.3">
      <c r="A8110">
        <v>39</v>
      </c>
      <c r="B8110" t="s">
        <v>900</v>
      </c>
      <c r="C8110" s="1">
        <v>43586</v>
      </c>
      <c r="D8110" t="s">
        <v>98</v>
      </c>
      <c r="E8110" t="str">
        <f t="shared" si="126"/>
        <v>2019/05</v>
      </c>
      <c r="F8110">
        <v>47165076.963733897</v>
      </c>
      <c r="G8110">
        <v>4.4392390371626081E-2</v>
      </c>
      <c r="H8110" t="s">
        <v>13</v>
      </c>
      <c r="I8110">
        <v>2019</v>
      </c>
      <c r="J8110" t="s">
        <v>906</v>
      </c>
      <c r="K8110">
        <v>2841115.2267904445</v>
      </c>
      <c r="L8110">
        <v>6.0237688766521691E-2</v>
      </c>
      <c r="M8110" t="s">
        <v>157</v>
      </c>
    </row>
    <row r="8111" spans="1:13" x14ac:dyDescent="0.3">
      <c r="A8111">
        <v>39</v>
      </c>
      <c r="B8111" t="s">
        <v>900</v>
      </c>
      <c r="C8111" s="1">
        <v>43556</v>
      </c>
      <c r="D8111" t="s">
        <v>99</v>
      </c>
      <c r="E8111" t="str">
        <f t="shared" si="126"/>
        <v>2019/04</v>
      </c>
      <c r="F8111">
        <v>45117100.065505698</v>
      </c>
      <c r="G8111">
        <v>6.7054852634118103E-2</v>
      </c>
      <c r="H8111" t="s">
        <v>13</v>
      </c>
      <c r="I8111">
        <v>2019</v>
      </c>
      <c r="J8111" t="s">
        <v>906</v>
      </c>
      <c r="K8111">
        <v>2841115.2267904445</v>
      </c>
      <c r="L8111">
        <v>6.2972026629934508E-2</v>
      </c>
      <c r="M8111" t="s">
        <v>157</v>
      </c>
    </row>
    <row r="8112" spans="1:13" x14ac:dyDescent="0.3">
      <c r="A8112">
        <v>39</v>
      </c>
      <c r="B8112" t="s">
        <v>900</v>
      </c>
      <c r="C8112" s="1">
        <v>43525</v>
      </c>
      <c r="D8112" t="s">
        <v>100</v>
      </c>
      <c r="E8112" t="str">
        <f t="shared" si="126"/>
        <v>2019/03</v>
      </c>
      <c r="F8112">
        <v>42190981.129567601</v>
      </c>
      <c r="G8112">
        <v>-5.3910972824378726E-2</v>
      </c>
      <c r="H8112" t="s">
        <v>13</v>
      </c>
      <c r="I8112">
        <v>2019</v>
      </c>
      <c r="J8112" t="s">
        <v>906</v>
      </c>
      <c r="K8112">
        <v>2841115.2267904445</v>
      </c>
      <c r="L8112">
        <v>6.7339396968879209E-2</v>
      </c>
      <c r="M8112" t="s">
        <v>157</v>
      </c>
    </row>
    <row r="8113" spans="1:13" x14ac:dyDescent="0.3">
      <c r="A8113">
        <v>39</v>
      </c>
      <c r="B8113" t="s">
        <v>900</v>
      </c>
      <c r="C8113" s="1">
        <v>43497</v>
      </c>
      <c r="D8113" t="s">
        <v>101</v>
      </c>
      <c r="E8113" t="str">
        <f t="shared" si="126"/>
        <v>2019/02</v>
      </c>
      <c r="F8113">
        <v>44527966.556509502</v>
      </c>
      <c r="G8113">
        <v>2.3513018007358978E-2</v>
      </c>
      <c r="H8113" t="s">
        <v>13</v>
      </c>
      <c r="I8113">
        <v>2019</v>
      </c>
      <c r="J8113" t="s">
        <v>906</v>
      </c>
      <c r="K8113">
        <v>2841115.2267904445</v>
      </c>
      <c r="L8113">
        <v>6.3805186863515204E-2</v>
      </c>
      <c r="M8113" t="s">
        <v>157</v>
      </c>
    </row>
    <row r="8114" spans="1:13" x14ac:dyDescent="0.3">
      <c r="A8114">
        <v>39</v>
      </c>
      <c r="B8114" t="s">
        <v>900</v>
      </c>
      <c r="C8114" s="1">
        <v>43466</v>
      </c>
      <c r="D8114" t="s">
        <v>102</v>
      </c>
      <c r="E8114" t="str">
        <f t="shared" si="126"/>
        <v>2019/01</v>
      </c>
      <c r="F8114">
        <v>43493192.678935401</v>
      </c>
      <c r="G8114">
        <v>7.3638409042615052E-2</v>
      </c>
      <c r="H8114" t="s">
        <v>13</v>
      </c>
      <c r="I8114">
        <v>2019</v>
      </c>
      <c r="J8114" t="s">
        <v>906</v>
      </c>
      <c r="K8114">
        <v>2841115.2267904445</v>
      </c>
      <c r="L8114">
        <v>6.5323216158524322E-2</v>
      </c>
      <c r="M8114" t="s">
        <v>157</v>
      </c>
    </row>
    <row r="8115" spans="1:13" x14ac:dyDescent="0.3">
      <c r="A8115">
        <v>39</v>
      </c>
      <c r="B8115" t="s">
        <v>900</v>
      </c>
      <c r="C8115" s="1">
        <v>43435</v>
      </c>
      <c r="D8115" t="s">
        <v>103</v>
      </c>
      <c r="E8115" t="str">
        <f t="shared" si="126"/>
        <v>2018/12</v>
      </c>
      <c r="F8115">
        <v>40405504.539631002</v>
      </c>
      <c r="G8115">
        <v>-9.9830554580879211E-3</v>
      </c>
      <c r="H8115" t="s">
        <v>13</v>
      </c>
      <c r="I8115">
        <v>2018</v>
      </c>
      <c r="J8115" t="s">
        <v>907</v>
      </c>
      <c r="K8115">
        <v>2956987.885133333</v>
      </c>
      <c r="L8115">
        <v>7.3182798205948044E-2</v>
      </c>
      <c r="M8115" t="s">
        <v>157</v>
      </c>
    </row>
    <row r="8116" spans="1:13" x14ac:dyDescent="0.3">
      <c r="A8116">
        <v>39</v>
      </c>
      <c r="B8116" t="s">
        <v>900</v>
      </c>
      <c r="C8116" s="1">
        <v>43405</v>
      </c>
      <c r="D8116" t="s">
        <v>105</v>
      </c>
      <c r="E8116" t="str">
        <f t="shared" si="126"/>
        <v>2018/11</v>
      </c>
      <c r="F8116">
        <v>40810895.083593398</v>
      </c>
      <c r="G8116">
        <v>5.0780919660228893E-2</v>
      </c>
      <c r="H8116" t="s">
        <v>13</v>
      </c>
      <c r="I8116">
        <v>2018</v>
      </c>
      <c r="J8116" t="s">
        <v>907</v>
      </c>
      <c r="K8116">
        <v>2956987.885133333</v>
      </c>
      <c r="L8116">
        <v>7.2455844917797135E-2</v>
      </c>
      <c r="M8116" t="s">
        <v>157</v>
      </c>
    </row>
    <row r="8117" spans="1:13" x14ac:dyDescent="0.3">
      <c r="A8117">
        <v>39</v>
      </c>
      <c r="B8117" t="s">
        <v>900</v>
      </c>
      <c r="C8117" s="1">
        <v>43374</v>
      </c>
      <c r="D8117" t="s">
        <v>106</v>
      </c>
      <c r="E8117" t="str">
        <f t="shared" si="126"/>
        <v>2018/10</v>
      </c>
      <c r="F8117">
        <v>38790220.367109798</v>
      </c>
      <c r="G8117">
        <v>-4.3101076611493608E-2</v>
      </c>
      <c r="H8117" t="s">
        <v>13</v>
      </c>
      <c r="I8117">
        <v>2018</v>
      </c>
      <c r="J8117" t="s">
        <v>907</v>
      </c>
      <c r="K8117">
        <v>2956987.885133333</v>
      </c>
      <c r="L8117">
        <v>7.6230241982346694E-2</v>
      </c>
      <c r="M8117" t="s">
        <v>157</v>
      </c>
    </row>
    <row r="8118" spans="1:13" x14ac:dyDescent="0.3">
      <c r="A8118">
        <v>39</v>
      </c>
      <c r="B8118" t="s">
        <v>900</v>
      </c>
      <c r="C8118" s="1">
        <v>43344</v>
      </c>
      <c r="D8118" t="s">
        <v>107</v>
      </c>
      <c r="E8118" t="str">
        <f t="shared" si="126"/>
        <v>2018/09</v>
      </c>
      <c r="F8118">
        <v>40498674.2527254</v>
      </c>
      <c r="G8118">
        <v>0.57934801121666357</v>
      </c>
      <c r="H8118" t="s">
        <v>13</v>
      </c>
      <c r="I8118">
        <v>2018</v>
      </c>
      <c r="J8118" t="s">
        <v>907</v>
      </c>
      <c r="K8118">
        <v>2956987.885133333</v>
      </c>
      <c r="L8118">
        <v>7.3014436637622512E-2</v>
      </c>
      <c r="M8118" t="s">
        <v>157</v>
      </c>
    </row>
    <row r="8119" spans="1:13" x14ac:dyDescent="0.3">
      <c r="A8119">
        <v>39</v>
      </c>
      <c r="B8119" t="s">
        <v>900</v>
      </c>
      <c r="C8119" s="1">
        <v>43313</v>
      </c>
      <c r="D8119" t="s">
        <v>108</v>
      </c>
      <c r="E8119" t="str">
        <f t="shared" si="126"/>
        <v>2018/08</v>
      </c>
      <c r="F8119">
        <v>22689930.320652802</v>
      </c>
      <c r="G8119">
        <v>2.6992684315181481E-2</v>
      </c>
      <c r="H8119" t="s">
        <v>13</v>
      </c>
      <c r="I8119">
        <v>2018</v>
      </c>
      <c r="J8119" t="s">
        <v>907</v>
      </c>
      <c r="K8119">
        <v>2956987.885133333</v>
      </c>
      <c r="L8119">
        <v>0.13032159391171982</v>
      </c>
      <c r="M8119" t="s">
        <v>157</v>
      </c>
    </row>
    <row r="8120" spans="1:13" x14ac:dyDescent="0.3">
      <c r="A8120">
        <v>39</v>
      </c>
      <c r="B8120" t="s">
        <v>900</v>
      </c>
      <c r="C8120" s="1">
        <v>43282</v>
      </c>
      <c r="D8120" t="s">
        <v>109</v>
      </c>
      <c r="E8120" t="str">
        <f t="shared" si="126"/>
        <v>2018/07</v>
      </c>
      <c r="F8120">
        <v>22085660.3181502</v>
      </c>
      <c r="G8120">
        <v>2.3750099398811075E-2</v>
      </c>
      <c r="H8120" t="s">
        <v>13</v>
      </c>
      <c r="I8120">
        <v>2018</v>
      </c>
      <c r="J8120" t="s">
        <v>907</v>
      </c>
      <c r="K8120">
        <v>2956987.885133333</v>
      </c>
      <c r="L8120">
        <v>0.13388723010935982</v>
      </c>
      <c r="M8120" t="s">
        <v>157</v>
      </c>
    </row>
    <row r="8121" spans="1:13" x14ac:dyDescent="0.3">
      <c r="A8121">
        <v>39</v>
      </c>
      <c r="B8121" t="s">
        <v>900</v>
      </c>
      <c r="C8121" s="1">
        <v>43252</v>
      </c>
      <c r="D8121" t="s">
        <v>110</v>
      </c>
      <c r="E8121" t="str">
        <f t="shared" si="126"/>
        <v>2018/06</v>
      </c>
      <c r="F8121">
        <v>21567303.567918699</v>
      </c>
      <c r="G8121">
        <v>-2.0463014388585377E-2</v>
      </c>
      <c r="H8121" t="s">
        <v>13</v>
      </c>
      <c r="I8121">
        <v>2018</v>
      </c>
      <c r="J8121" t="s">
        <v>907</v>
      </c>
      <c r="K8121">
        <v>2956987.885133333</v>
      </c>
      <c r="L8121">
        <v>0.13710512655517326</v>
      </c>
      <c r="M8121" t="s">
        <v>157</v>
      </c>
    </row>
    <row r="8122" spans="1:13" x14ac:dyDescent="0.3">
      <c r="A8122">
        <v>39</v>
      </c>
      <c r="B8122" t="s">
        <v>900</v>
      </c>
      <c r="C8122" s="1">
        <v>43221</v>
      </c>
      <c r="D8122" t="s">
        <v>111</v>
      </c>
      <c r="E8122" t="str">
        <f t="shared" si="126"/>
        <v>2018/05</v>
      </c>
      <c r="F8122">
        <v>22013182.061533101</v>
      </c>
      <c r="G8122">
        <v>5.8868975972966163E-2</v>
      </c>
      <c r="H8122" t="s">
        <v>13</v>
      </c>
      <c r="I8122">
        <v>2018</v>
      </c>
      <c r="J8122" t="s">
        <v>907</v>
      </c>
      <c r="K8122">
        <v>2956987.885133333</v>
      </c>
      <c r="L8122">
        <v>0.13432805293063543</v>
      </c>
      <c r="M8122" t="s">
        <v>157</v>
      </c>
    </row>
    <row r="8123" spans="1:13" x14ac:dyDescent="0.3">
      <c r="A8123">
        <v>39</v>
      </c>
      <c r="B8123" t="s">
        <v>900</v>
      </c>
      <c r="C8123" s="1">
        <v>43191</v>
      </c>
      <c r="D8123" t="s">
        <v>112</v>
      </c>
      <c r="E8123" t="str">
        <f t="shared" si="126"/>
        <v>2018/04</v>
      </c>
      <c r="F8123">
        <v>20754694.9256607</v>
      </c>
      <c r="G8123">
        <v>5.652191053940691E-2</v>
      </c>
      <c r="H8123" t="s">
        <v>13</v>
      </c>
      <c r="I8123">
        <v>2018</v>
      </c>
      <c r="J8123" t="s">
        <v>907</v>
      </c>
      <c r="K8123">
        <v>2956987.885133333</v>
      </c>
      <c r="L8123">
        <v>0.14247320404971942</v>
      </c>
      <c r="M8123" t="s">
        <v>157</v>
      </c>
    </row>
    <row r="8124" spans="1:13" x14ac:dyDescent="0.3">
      <c r="A8124">
        <v>39</v>
      </c>
      <c r="B8124" t="s">
        <v>900</v>
      </c>
      <c r="C8124" s="1">
        <v>43160</v>
      </c>
      <c r="D8124" t="s">
        <v>113</v>
      </c>
      <c r="E8124" t="str">
        <f t="shared" si="126"/>
        <v>2018/03</v>
      </c>
      <c r="F8124">
        <v>19614136.809137799</v>
      </c>
      <c r="G8124">
        <v>-2.2614443907831575E-2</v>
      </c>
      <c r="H8124" t="s">
        <v>13</v>
      </c>
      <c r="I8124">
        <v>2018</v>
      </c>
      <c r="J8124" t="s">
        <v>907</v>
      </c>
      <c r="K8124">
        <v>2956987.885133333</v>
      </c>
      <c r="L8124">
        <v>0.15075799225361458</v>
      </c>
      <c r="M8124" t="s">
        <v>157</v>
      </c>
    </row>
    <row r="8125" spans="1:13" x14ac:dyDescent="0.3">
      <c r="A8125">
        <v>39</v>
      </c>
      <c r="B8125" t="s">
        <v>900</v>
      </c>
      <c r="C8125" s="1">
        <v>43132</v>
      </c>
      <c r="D8125" t="s">
        <v>114</v>
      </c>
      <c r="E8125" t="str">
        <f t="shared" si="126"/>
        <v>2018/02</v>
      </c>
      <c r="F8125">
        <v>20062753.0908214</v>
      </c>
      <c r="G8125">
        <v>-4.5313995683666605E-2</v>
      </c>
      <c r="H8125" t="s">
        <v>13</v>
      </c>
      <c r="I8125">
        <v>2018</v>
      </c>
      <c r="J8125" t="s">
        <v>907</v>
      </c>
      <c r="K8125">
        <v>2956987.885133333</v>
      </c>
      <c r="L8125">
        <v>0.14738694493958254</v>
      </c>
      <c r="M8125" t="s">
        <v>157</v>
      </c>
    </row>
    <row r="8126" spans="1:13" x14ac:dyDescent="0.3">
      <c r="A8126">
        <v>39</v>
      </c>
      <c r="B8126" t="s">
        <v>900</v>
      </c>
      <c r="C8126" s="1">
        <v>43101</v>
      </c>
      <c r="D8126" t="s">
        <v>115</v>
      </c>
      <c r="E8126" t="str">
        <f t="shared" si="126"/>
        <v>2018/01</v>
      </c>
      <c r="F8126">
        <v>20992789.289928298</v>
      </c>
      <c r="G8126">
        <v>-0.17433323825547287</v>
      </c>
      <c r="H8126" t="s">
        <v>13</v>
      </c>
      <c r="I8126">
        <v>2018</v>
      </c>
      <c r="J8126" t="s">
        <v>907</v>
      </c>
      <c r="K8126">
        <v>2956987.885133333</v>
      </c>
      <c r="L8126">
        <v>0.14085731268459908</v>
      </c>
      <c r="M8126" t="s">
        <v>157</v>
      </c>
    </row>
    <row r="8127" spans="1:13" x14ac:dyDescent="0.3">
      <c r="A8127">
        <v>39</v>
      </c>
      <c r="B8127" t="s">
        <v>900</v>
      </c>
      <c r="C8127" s="1">
        <v>43070</v>
      </c>
      <c r="D8127" t="s">
        <v>116</v>
      </c>
      <c r="E8127" t="str">
        <f t="shared" si="126"/>
        <v>2017/12</v>
      </c>
      <c r="F8127">
        <v>24990912.277145199</v>
      </c>
      <c r="G8127">
        <v>6.2483174754482057E-3</v>
      </c>
      <c r="H8127" t="s">
        <v>13</v>
      </c>
      <c r="I8127">
        <v>2017</v>
      </c>
      <c r="J8127" t="s">
        <v>908</v>
      </c>
      <c r="K8127">
        <v>3178832.6565411389</v>
      </c>
      <c r="L8127">
        <v>0.12719954442992701</v>
      </c>
      <c r="M8127" t="s">
        <v>157</v>
      </c>
    </row>
    <row r="8128" spans="1:13" x14ac:dyDescent="0.3">
      <c r="A8128">
        <v>39</v>
      </c>
      <c r="B8128" t="s">
        <v>900</v>
      </c>
      <c r="C8128" s="1">
        <v>43040</v>
      </c>
      <c r="D8128" t="s">
        <v>118</v>
      </c>
      <c r="E8128" t="str">
        <f t="shared" si="126"/>
        <v>2017/11</v>
      </c>
      <c r="F8128">
        <v>24835247.949751802</v>
      </c>
      <c r="G8128">
        <v>-3.9111208316238814E-3</v>
      </c>
      <c r="H8128" t="s">
        <v>13</v>
      </c>
      <c r="I8128">
        <v>2017</v>
      </c>
      <c r="J8128" t="s">
        <v>908</v>
      </c>
      <c r="K8128">
        <v>3178832.6565411389</v>
      </c>
      <c r="L8128">
        <v>0.12799681577460986</v>
      </c>
      <c r="M8128" t="s">
        <v>157</v>
      </c>
    </row>
    <row r="8129" spans="1:13" x14ac:dyDescent="0.3">
      <c r="A8129">
        <v>39</v>
      </c>
      <c r="B8129" t="s">
        <v>900</v>
      </c>
      <c r="C8129" s="1">
        <v>43009</v>
      </c>
      <c r="D8129" t="s">
        <v>119</v>
      </c>
      <c r="E8129" t="str">
        <f t="shared" si="126"/>
        <v>2017/10</v>
      </c>
      <c r="F8129">
        <v>24932571.803980999</v>
      </c>
      <c r="G8129">
        <v>5.5894412661990321E-2</v>
      </c>
      <c r="H8129" t="s">
        <v>13</v>
      </c>
      <c r="I8129">
        <v>2017</v>
      </c>
      <c r="J8129" t="s">
        <v>908</v>
      </c>
      <c r="K8129">
        <v>3178832.6565411389</v>
      </c>
      <c r="L8129">
        <v>0.1274971824620825</v>
      </c>
      <c r="M8129" t="s">
        <v>157</v>
      </c>
    </row>
    <row r="8130" spans="1:13" x14ac:dyDescent="0.3">
      <c r="A8130">
        <v>39</v>
      </c>
      <c r="B8130" t="s">
        <v>900</v>
      </c>
      <c r="C8130" s="1">
        <v>42979</v>
      </c>
      <c r="D8130" t="s">
        <v>120</v>
      </c>
      <c r="E8130" t="str">
        <f t="shared" si="126"/>
        <v>2017/09</v>
      </c>
      <c r="F8130">
        <v>23577211.722662099</v>
      </c>
      <c r="G8130">
        <v>-3.3476421889266424E-2</v>
      </c>
      <c r="H8130" t="s">
        <v>13</v>
      </c>
      <c r="I8130">
        <v>2017</v>
      </c>
      <c r="J8130" t="s">
        <v>908</v>
      </c>
      <c r="K8130">
        <v>3178832.6565411389</v>
      </c>
      <c r="L8130">
        <v>0.13482648813327183</v>
      </c>
      <c r="M8130" t="s">
        <v>157</v>
      </c>
    </row>
    <row r="8131" spans="1:13" x14ac:dyDescent="0.3">
      <c r="A8131">
        <v>39</v>
      </c>
      <c r="B8131" t="s">
        <v>900</v>
      </c>
      <c r="C8131" s="1">
        <v>42948</v>
      </c>
      <c r="D8131" t="s">
        <v>121</v>
      </c>
      <c r="E8131" t="str">
        <f t="shared" ref="E8131:E8194" si="127">TEXT(C8131,"yyyy/mm")</f>
        <v>2017/08</v>
      </c>
      <c r="F8131">
        <v>24379852.218614399</v>
      </c>
      <c r="G8131">
        <v>2.2906144084568134E-2</v>
      </c>
      <c r="H8131" t="s">
        <v>13</v>
      </c>
      <c r="I8131">
        <v>2017</v>
      </c>
      <c r="J8131" t="s">
        <v>908</v>
      </c>
      <c r="K8131">
        <v>3178832.6565411389</v>
      </c>
      <c r="L8131">
        <v>0.13038769177255513</v>
      </c>
      <c r="M8131" t="s">
        <v>157</v>
      </c>
    </row>
    <row r="8132" spans="1:13" x14ac:dyDescent="0.3">
      <c r="A8132">
        <v>39</v>
      </c>
      <c r="B8132" t="s">
        <v>900</v>
      </c>
      <c r="C8132" s="1">
        <v>42917</v>
      </c>
      <c r="D8132" t="s">
        <v>122</v>
      </c>
      <c r="E8132" t="str">
        <f t="shared" si="127"/>
        <v>2017/07</v>
      </c>
      <c r="F8132">
        <v>23827751.2036452</v>
      </c>
      <c r="G8132">
        <v>-6.1973284753811461E-3</v>
      </c>
      <c r="H8132" t="s">
        <v>13</v>
      </c>
      <c r="I8132">
        <v>2017</v>
      </c>
      <c r="J8132" t="s">
        <v>908</v>
      </c>
      <c r="K8132">
        <v>3178832.6565411389</v>
      </c>
      <c r="L8132">
        <v>0.13340884036319958</v>
      </c>
      <c r="M8132" t="s">
        <v>157</v>
      </c>
    </row>
    <row r="8133" spans="1:13" x14ac:dyDescent="0.3">
      <c r="A8133">
        <v>39</v>
      </c>
      <c r="B8133" t="s">
        <v>900</v>
      </c>
      <c r="C8133" s="1">
        <v>42887</v>
      </c>
      <c r="D8133" t="s">
        <v>123</v>
      </c>
      <c r="E8133" t="str">
        <f t="shared" si="127"/>
        <v>2017/06</v>
      </c>
      <c r="F8133">
        <v>23975878.126190599</v>
      </c>
      <c r="G8133">
        <v>-4.2671936558280037E-3</v>
      </c>
      <c r="H8133" t="s">
        <v>13</v>
      </c>
      <c r="I8133">
        <v>2017</v>
      </c>
      <c r="J8133" t="s">
        <v>908</v>
      </c>
      <c r="K8133">
        <v>3178832.6565411389</v>
      </c>
      <c r="L8133">
        <v>0.13258461858248555</v>
      </c>
      <c r="M8133" t="s">
        <v>157</v>
      </c>
    </row>
    <row r="8134" spans="1:13" x14ac:dyDescent="0.3">
      <c r="A8134">
        <v>39</v>
      </c>
      <c r="B8134" t="s">
        <v>900</v>
      </c>
      <c r="C8134" s="1">
        <v>42856</v>
      </c>
      <c r="D8134" t="s">
        <v>124</v>
      </c>
      <c r="E8134" t="str">
        <f t="shared" si="127"/>
        <v>2017/05</v>
      </c>
      <c r="F8134">
        <v>24078406.439730499</v>
      </c>
      <c r="G8134">
        <v>5.7360722860723398E-2</v>
      </c>
      <c r="H8134" t="s">
        <v>13</v>
      </c>
      <c r="I8134">
        <v>2017</v>
      </c>
      <c r="J8134" t="s">
        <v>908</v>
      </c>
      <c r="K8134">
        <v>3178832.6565411389</v>
      </c>
      <c r="L8134">
        <v>0.13202005973684022</v>
      </c>
      <c r="M8134" t="s">
        <v>157</v>
      </c>
    </row>
    <row r="8135" spans="1:13" x14ac:dyDescent="0.3">
      <c r="A8135">
        <v>39</v>
      </c>
      <c r="B8135" t="s">
        <v>900</v>
      </c>
      <c r="C8135" s="1">
        <v>42826</v>
      </c>
      <c r="D8135" t="s">
        <v>125</v>
      </c>
      <c r="E8135" t="str">
        <f t="shared" si="127"/>
        <v>2017/04</v>
      </c>
      <c r="F8135">
        <v>22736117.006197099</v>
      </c>
      <c r="G8135">
        <v>-1.0462640127009923E-3</v>
      </c>
      <c r="H8135" t="s">
        <v>13</v>
      </c>
      <c r="I8135">
        <v>2017</v>
      </c>
      <c r="J8135" t="s">
        <v>908</v>
      </c>
      <c r="K8135">
        <v>3178832.6565411389</v>
      </c>
      <c r="L8135">
        <v>0.13981422842232455</v>
      </c>
      <c r="M8135" t="s">
        <v>157</v>
      </c>
    </row>
    <row r="8136" spans="1:13" x14ac:dyDescent="0.3">
      <c r="A8136">
        <v>39</v>
      </c>
      <c r="B8136" t="s">
        <v>900</v>
      </c>
      <c r="C8136" s="1">
        <v>42795</v>
      </c>
      <c r="D8136" t="s">
        <v>126</v>
      </c>
      <c r="E8136" t="str">
        <f t="shared" si="127"/>
        <v>2017/03</v>
      </c>
      <c r="F8136">
        <v>22759917.435804602</v>
      </c>
      <c r="G8136">
        <v>3.5205923458010997E-2</v>
      </c>
      <c r="H8136" t="s">
        <v>13</v>
      </c>
      <c r="I8136">
        <v>2017</v>
      </c>
      <c r="J8136" t="s">
        <v>908</v>
      </c>
      <c r="K8136">
        <v>3178832.6565411389</v>
      </c>
      <c r="L8136">
        <v>0.13966802232508899</v>
      </c>
      <c r="M8136" t="s">
        <v>157</v>
      </c>
    </row>
    <row r="8137" spans="1:13" x14ac:dyDescent="0.3">
      <c r="A8137">
        <v>39</v>
      </c>
      <c r="B8137" t="s">
        <v>900</v>
      </c>
      <c r="C8137" s="1">
        <v>42767</v>
      </c>
      <c r="D8137" t="s">
        <v>127</v>
      </c>
      <c r="E8137" t="str">
        <f t="shared" si="127"/>
        <v>2017/02</v>
      </c>
      <c r="F8137">
        <v>21972574.415183298</v>
      </c>
      <c r="G8137">
        <v>5.405204041656262E-2</v>
      </c>
      <c r="H8137" t="s">
        <v>13</v>
      </c>
      <c r="I8137">
        <v>2017</v>
      </c>
      <c r="J8137" t="s">
        <v>908</v>
      </c>
      <c r="K8137">
        <v>3178832.6565411389</v>
      </c>
      <c r="L8137">
        <v>0.14467274505369426</v>
      </c>
      <c r="M8137" t="s">
        <v>157</v>
      </c>
    </row>
    <row r="8138" spans="1:13" x14ac:dyDescent="0.3">
      <c r="A8138">
        <v>39</v>
      </c>
      <c r="B8138" t="s">
        <v>900</v>
      </c>
      <c r="C8138" s="1">
        <v>42736</v>
      </c>
      <c r="D8138" t="s">
        <v>129</v>
      </c>
      <c r="E8138" t="str">
        <f t="shared" si="127"/>
        <v>2017/01</v>
      </c>
      <c r="F8138">
        <v>20816439.139092401</v>
      </c>
      <c r="G8138">
        <v>7.3809578704888926E-2</v>
      </c>
      <c r="H8138" t="s">
        <v>13</v>
      </c>
      <c r="I8138">
        <v>2017</v>
      </c>
      <c r="J8138" t="s">
        <v>908</v>
      </c>
      <c r="K8138">
        <v>3178832.6565411389</v>
      </c>
      <c r="L8138">
        <v>0.1527078015265072</v>
      </c>
      <c r="M8138" t="s">
        <v>157</v>
      </c>
    </row>
    <row r="8139" spans="1:13" x14ac:dyDescent="0.3">
      <c r="A8139">
        <v>39</v>
      </c>
      <c r="B8139" t="s">
        <v>900</v>
      </c>
      <c r="C8139" s="1">
        <v>42705</v>
      </c>
      <c r="D8139" t="s">
        <v>130</v>
      </c>
      <c r="E8139" t="str">
        <f t="shared" si="127"/>
        <v>2016/12</v>
      </c>
      <c r="F8139">
        <v>19335319.301058002</v>
      </c>
      <c r="G8139">
        <v>5.2096593651373216E-2</v>
      </c>
      <c r="H8139" t="s">
        <v>13</v>
      </c>
      <c r="I8139">
        <v>2016</v>
      </c>
      <c r="J8139" t="s">
        <v>909</v>
      </c>
      <c r="K8139">
        <v>2854261.4657178479</v>
      </c>
      <c r="L8139">
        <v>0.14761904995081548</v>
      </c>
      <c r="M8139" t="s">
        <v>157</v>
      </c>
    </row>
    <row r="8140" spans="1:13" x14ac:dyDescent="0.3">
      <c r="A8140">
        <v>39</v>
      </c>
      <c r="B8140" t="s">
        <v>900</v>
      </c>
      <c r="C8140" s="1">
        <v>42675</v>
      </c>
      <c r="D8140" t="s">
        <v>132</v>
      </c>
      <c r="E8140" t="str">
        <f t="shared" si="127"/>
        <v>2016/11</v>
      </c>
      <c r="F8140">
        <v>18353803.8155654</v>
      </c>
      <c r="G8140">
        <v>-6.1547752261045356E-2</v>
      </c>
      <c r="H8140" t="s">
        <v>13</v>
      </c>
      <c r="I8140">
        <v>2016</v>
      </c>
      <c r="J8140" t="s">
        <v>909</v>
      </c>
      <c r="K8140">
        <v>2854261.4657178479</v>
      </c>
      <c r="L8140">
        <v>0.15551334722763138</v>
      </c>
      <c r="M8140" t="s">
        <v>157</v>
      </c>
    </row>
    <row r="8141" spans="1:13" x14ac:dyDescent="0.3">
      <c r="A8141">
        <v>39</v>
      </c>
      <c r="B8141" t="s">
        <v>900</v>
      </c>
      <c r="C8141" s="1">
        <v>42644</v>
      </c>
      <c r="D8141" t="s">
        <v>133</v>
      </c>
      <c r="E8141" t="str">
        <f t="shared" si="127"/>
        <v>2016/10</v>
      </c>
      <c r="F8141">
        <v>19518926.755410701</v>
      </c>
      <c r="G8141">
        <v>-2.4316301317579754E-3</v>
      </c>
      <c r="H8141" t="s">
        <v>13</v>
      </c>
      <c r="I8141">
        <v>2016</v>
      </c>
      <c r="J8141" t="s">
        <v>909</v>
      </c>
      <c r="K8141">
        <v>2854261.4657178479</v>
      </c>
      <c r="L8141">
        <v>0.14623045116589919</v>
      </c>
      <c r="M8141" t="s">
        <v>157</v>
      </c>
    </row>
    <row r="8142" spans="1:13" x14ac:dyDescent="0.3">
      <c r="A8142">
        <v>39</v>
      </c>
      <c r="B8142" t="s">
        <v>900</v>
      </c>
      <c r="C8142" s="1">
        <v>42614</v>
      </c>
      <c r="D8142" t="s">
        <v>134</v>
      </c>
      <c r="E8142" t="str">
        <f t="shared" si="127"/>
        <v>2016/09</v>
      </c>
      <c r="F8142">
        <v>19566447.318650398</v>
      </c>
      <c r="G8142">
        <v>1.0023780797838876E-2</v>
      </c>
      <c r="H8142" t="s">
        <v>13</v>
      </c>
      <c r="I8142">
        <v>2016</v>
      </c>
      <c r="J8142" t="s">
        <v>909</v>
      </c>
      <c r="K8142">
        <v>2854261.4657178479</v>
      </c>
      <c r="L8142">
        <v>0.14587530476200528</v>
      </c>
      <c r="M8142" t="s">
        <v>157</v>
      </c>
    </row>
    <row r="8143" spans="1:13" x14ac:dyDescent="0.3">
      <c r="A8143">
        <v>39</v>
      </c>
      <c r="B8143" t="s">
        <v>900</v>
      </c>
      <c r="C8143" s="1">
        <v>42583</v>
      </c>
      <c r="D8143" t="s">
        <v>135</v>
      </c>
      <c r="E8143" t="str">
        <f t="shared" si="127"/>
        <v>2016/08</v>
      </c>
      <c r="F8143">
        <v>19371297.244510502</v>
      </c>
      <c r="G8143">
        <v>5.522240118378186E-3</v>
      </c>
      <c r="H8143" t="s">
        <v>13</v>
      </c>
      <c r="I8143">
        <v>2016</v>
      </c>
      <c r="J8143" t="s">
        <v>909</v>
      </c>
      <c r="K8143">
        <v>2854261.4657178479</v>
      </c>
      <c r="L8143">
        <v>0.14734487988545514</v>
      </c>
      <c r="M8143" t="s">
        <v>157</v>
      </c>
    </row>
    <row r="8144" spans="1:13" x14ac:dyDescent="0.3">
      <c r="A8144">
        <v>39</v>
      </c>
      <c r="B8144" t="s">
        <v>900</v>
      </c>
      <c r="C8144" s="1">
        <v>42552</v>
      </c>
      <c r="D8144" t="s">
        <v>136</v>
      </c>
      <c r="E8144" t="str">
        <f t="shared" si="127"/>
        <v>2016/07</v>
      </c>
      <c r="F8144">
        <v>19264619.111950401</v>
      </c>
      <c r="G8144">
        <v>4.2096980609975833E-2</v>
      </c>
      <c r="H8144" t="s">
        <v>13</v>
      </c>
      <c r="I8144">
        <v>2016</v>
      </c>
      <c r="J8144" t="s">
        <v>909</v>
      </c>
      <c r="K8144">
        <v>2854261.4657178479</v>
      </c>
      <c r="L8144">
        <v>0.14816080448469737</v>
      </c>
      <c r="M8144" t="s">
        <v>157</v>
      </c>
    </row>
    <row r="8145" spans="1:13" x14ac:dyDescent="0.3">
      <c r="A8145">
        <v>39</v>
      </c>
      <c r="B8145" t="s">
        <v>900</v>
      </c>
      <c r="C8145" s="1">
        <v>42522</v>
      </c>
      <c r="D8145" t="s">
        <v>137</v>
      </c>
      <c r="E8145" t="str">
        <f t="shared" si="127"/>
        <v>2016/06</v>
      </c>
      <c r="F8145">
        <v>18470469.7364044</v>
      </c>
      <c r="G8145">
        <v>9.312991531909387E-2</v>
      </c>
      <c r="H8145" t="s">
        <v>13</v>
      </c>
      <c r="I8145">
        <v>2016</v>
      </c>
      <c r="J8145" t="s">
        <v>909</v>
      </c>
      <c r="K8145">
        <v>2854261.4657178479</v>
      </c>
      <c r="L8145">
        <v>0.15453107075518696</v>
      </c>
      <c r="M8145" t="s">
        <v>157</v>
      </c>
    </row>
    <row r="8146" spans="1:13" x14ac:dyDescent="0.3">
      <c r="A8146">
        <v>39</v>
      </c>
      <c r="B8146" t="s">
        <v>900</v>
      </c>
      <c r="C8146" s="1">
        <v>42491</v>
      </c>
      <c r="D8146" t="s">
        <v>138</v>
      </c>
      <c r="E8146" t="str">
        <f t="shared" si="127"/>
        <v>2016/05</v>
      </c>
      <c r="F8146">
        <v>16827985.616089799</v>
      </c>
      <c r="G8146">
        <v>2.7594009563933833E-2</v>
      </c>
      <c r="H8146" t="s">
        <v>13</v>
      </c>
      <c r="I8146">
        <v>2016</v>
      </c>
      <c r="J8146" t="s">
        <v>909</v>
      </c>
      <c r="K8146">
        <v>2854261.4657178479</v>
      </c>
      <c r="L8146">
        <v>0.16961397108568915</v>
      </c>
      <c r="M8146" t="s">
        <v>157</v>
      </c>
    </row>
    <row r="8147" spans="1:13" x14ac:dyDescent="0.3">
      <c r="A8147">
        <v>39</v>
      </c>
      <c r="B8147" t="s">
        <v>900</v>
      </c>
      <c r="C8147" s="1">
        <v>42461</v>
      </c>
      <c r="D8147" t="s">
        <v>139</v>
      </c>
      <c r="E8147" t="str">
        <f t="shared" si="127"/>
        <v>2016/04</v>
      </c>
      <c r="F8147">
        <v>16369982.157043699</v>
      </c>
      <c r="G8147">
        <v>-7.0367677886916932E-2</v>
      </c>
      <c r="H8147" t="s">
        <v>13</v>
      </c>
      <c r="I8147">
        <v>2016</v>
      </c>
      <c r="J8147" t="s">
        <v>909</v>
      </c>
      <c r="K8147">
        <v>2854261.4657178479</v>
      </c>
      <c r="L8147">
        <v>0.17435947323190651</v>
      </c>
      <c r="M8147" t="s">
        <v>157</v>
      </c>
    </row>
    <row r="8148" spans="1:13" x14ac:dyDescent="0.3">
      <c r="A8148">
        <v>39</v>
      </c>
      <c r="B8148" t="s">
        <v>900</v>
      </c>
      <c r="C8148" s="1">
        <v>42430</v>
      </c>
      <c r="D8148" t="s">
        <v>140</v>
      </c>
      <c r="E8148" t="str">
        <f t="shared" si="127"/>
        <v>2016/03</v>
      </c>
      <c r="F8148">
        <v>17563396.275818501</v>
      </c>
      <c r="G8148">
        <v>3.7498129441227261E-2</v>
      </c>
      <c r="H8148" t="s">
        <v>13</v>
      </c>
      <c r="I8148">
        <v>2016</v>
      </c>
      <c r="J8148" t="s">
        <v>909</v>
      </c>
      <c r="K8148">
        <v>2854261.4657178479</v>
      </c>
      <c r="L8148">
        <v>0.16251193225353744</v>
      </c>
      <c r="M8148" t="s">
        <v>157</v>
      </c>
    </row>
    <row r="8149" spans="1:13" x14ac:dyDescent="0.3">
      <c r="A8149">
        <v>39</v>
      </c>
      <c r="B8149" t="s">
        <v>900</v>
      </c>
      <c r="C8149" s="1">
        <v>42401</v>
      </c>
      <c r="D8149" t="s">
        <v>141</v>
      </c>
      <c r="E8149" t="str">
        <f t="shared" si="127"/>
        <v>2016/02</v>
      </c>
      <c r="F8149">
        <v>16916996.893294401</v>
      </c>
      <c r="G8149">
        <v>7.5103203928806733E-3</v>
      </c>
      <c r="H8149" t="s">
        <v>13</v>
      </c>
      <c r="I8149">
        <v>2016</v>
      </c>
      <c r="J8149" t="s">
        <v>909</v>
      </c>
      <c r="K8149">
        <v>2854261.4657178479</v>
      </c>
      <c r="L8149">
        <v>0.16872152213075281</v>
      </c>
      <c r="M8149" t="s">
        <v>157</v>
      </c>
    </row>
    <row r="8150" spans="1:13" x14ac:dyDescent="0.3">
      <c r="A8150">
        <v>39</v>
      </c>
      <c r="B8150" t="s">
        <v>900</v>
      </c>
      <c r="C8150" s="1">
        <v>42370</v>
      </c>
      <c r="D8150" t="s">
        <v>142</v>
      </c>
      <c r="E8150" t="str">
        <f t="shared" si="127"/>
        <v>2016/01</v>
      </c>
      <c r="F8150">
        <v>16790420.7352501</v>
      </c>
      <c r="G8150">
        <v>-0.16105924953409678</v>
      </c>
      <c r="H8150" t="s">
        <v>13</v>
      </c>
      <c r="I8150">
        <v>2016</v>
      </c>
      <c r="J8150" t="s">
        <v>909</v>
      </c>
      <c r="K8150">
        <v>2854261.4657178479</v>
      </c>
      <c r="L8150">
        <v>0.16999344511514008</v>
      </c>
      <c r="M8150" t="s">
        <v>157</v>
      </c>
    </row>
    <row r="8151" spans="1:13" x14ac:dyDescent="0.3">
      <c r="A8151">
        <v>39</v>
      </c>
      <c r="B8151" t="s">
        <v>900</v>
      </c>
      <c r="C8151" s="1">
        <v>42339</v>
      </c>
      <c r="D8151" t="s">
        <v>143</v>
      </c>
      <c r="E8151" t="str">
        <f t="shared" si="127"/>
        <v>2015/12</v>
      </c>
      <c r="F8151">
        <v>19724623.497890498</v>
      </c>
      <c r="G8151">
        <v>-8.2687480473073193E-4</v>
      </c>
      <c r="H8151" t="s">
        <v>13</v>
      </c>
      <c r="I8151">
        <v>2015</v>
      </c>
      <c r="J8151" t="s">
        <v>910</v>
      </c>
      <c r="K8151">
        <v>3177032.0180095076</v>
      </c>
      <c r="L8151">
        <v>0.16106933642354612</v>
      </c>
      <c r="M8151" t="s">
        <v>157</v>
      </c>
    </row>
    <row r="8152" spans="1:13" x14ac:dyDescent="0.3">
      <c r="A8152">
        <v>39</v>
      </c>
      <c r="B8152" t="s">
        <v>900</v>
      </c>
      <c r="C8152" s="1">
        <v>42309</v>
      </c>
      <c r="D8152" t="s">
        <v>145</v>
      </c>
      <c r="E8152" t="str">
        <f t="shared" si="127"/>
        <v>2015/11</v>
      </c>
      <c r="F8152">
        <v>19740940.037031598</v>
      </c>
      <c r="G8152">
        <v>2.8134469521292504E-2</v>
      </c>
      <c r="H8152" t="s">
        <v>13</v>
      </c>
      <c r="I8152">
        <v>2015</v>
      </c>
      <c r="J8152" t="s">
        <v>910</v>
      </c>
      <c r="K8152">
        <v>3177032.0180095076</v>
      </c>
      <c r="L8152">
        <v>0.16093620729558888</v>
      </c>
      <c r="M8152" t="s">
        <v>157</v>
      </c>
    </row>
    <row r="8153" spans="1:13" x14ac:dyDescent="0.3">
      <c r="A8153">
        <v>39</v>
      </c>
      <c r="B8153" t="s">
        <v>900</v>
      </c>
      <c r="C8153" s="1">
        <v>42278</v>
      </c>
      <c r="D8153" t="s">
        <v>146</v>
      </c>
      <c r="E8153" t="str">
        <f t="shared" si="127"/>
        <v>2015/10</v>
      </c>
      <c r="F8153">
        <v>19193279.3571086</v>
      </c>
      <c r="G8153">
        <v>2.5497986393607251E-2</v>
      </c>
      <c r="H8153" t="s">
        <v>13</v>
      </c>
      <c r="I8153">
        <v>2015</v>
      </c>
      <c r="J8153" t="s">
        <v>910</v>
      </c>
      <c r="K8153">
        <v>3177032.0180095076</v>
      </c>
      <c r="L8153">
        <v>0.16552835807252669</v>
      </c>
      <c r="M8153" t="s">
        <v>157</v>
      </c>
    </row>
    <row r="8154" spans="1:13" x14ac:dyDescent="0.3">
      <c r="A8154">
        <v>39</v>
      </c>
      <c r="B8154" t="s">
        <v>900</v>
      </c>
      <c r="C8154" s="1">
        <v>42248</v>
      </c>
      <c r="D8154" t="s">
        <v>147</v>
      </c>
      <c r="E8154" t="str">
        <f t="shared" si="127"/>
        <v>2015/09</v>
      </c>
      <c r="F8154">
        <v>18710075.917741202</v>
      </c>
      <c r="G8154">
        <v>7.8294580417350254E-2</v>
      </c>
      <c r="H8154" t="s">
        <v>13</v>
      </c>
      <c r="I8154">
        <v>2015</v>
      </c>
      <c r="J8154" t="s">
        <v>910</v>
      </c>
      <c r="K8154">
        <v>3177032.0180095076</v>
      </c>
      <c r="L8154">
        <v>0.16980326707263618</v>
      </c>
      <c r="M8154" t="s">
        <v>157</v>
      </c>
    </row>
    <row r="8155" spans="1:13" x14ac:dyDescent="0.3">
      <c r="A8155">
        <v>39</v>
      </c>
      <c r="B8155" t="s">
        <v>900</v>
      </c>
      <c r="C8155" s="1">
        <v>42217</v>
      </c>
      <c r="D8155" t="s">
        <v>148</v>
      </c>
      <c r="E8155" t="str">
        <f t="shared" si="127"/>
        <v>2015/08</v>
      </c>
      <c r="F8155">
        <v>17301057.3384022</v>
      </c>
      <c r="G8155">
        <v>-7.0843576804112227E-2</v>
      </c>
      <c r="H8155" t="s">
        <v>13</v>
      </c>
      <c r="I8155">
        <v>2015</v>
      </c>
      <c r="J8155" t="s">
        <v>910</v>
      </c>
      <c r="K8155">
        <v>3177032.0180095076</v>
      </c>
      <c r="L8155">
        <v>0.18363224604531106</v>
      </c>
      <c r="M8155" t="s">
        <v>157</v>
      </c>
    </row>
    <row r="8156" spans="1:13" x14ac:dyDescent="0.3">
      <c r="A8156">
        <v>39</v>
      </c>
      <c r="B8156" t="s">
        <v>900</v>
      </c>
      <c r="C8156" s="1">
        <v>42186</v>
      </c>
      <c r="D8156" t="s">
        <v>149</v>
      </c>
      <c r="E8156" t="str">
        <f t="shared" si="127"/>
        <v>2015/07</v>
      </c>
      <c r="F8156">
        <v>18571185.154833499</v>
      </c>
      <c r="G8156">
        <v>7.658778667149449E-2</v>
      </c>
      <c r="H8156" t="s">
        <v>13</v>
      </c>
      <c r="I8156">
        <v>2015</v>
      </c>
      <c r="J8156" t="s">
        <v>910</v>
      </c>
      <c r="K8156">
        <v>3177032.0180095076</v>
      </c>
      <c r="L8156">
        <v>0.17107319708040417</v>
      </c>
      <c r="M8156" t="s">
        <v>157</v>
      </c>
    </row>
    <row r="8157" spans="1:13" x14ac:dyDescent="0.3">
      <c r="A8157">
        <v>39</v>
      </c>
      <c r="B8157" t="s">
        <v>900</v>
      </c>
      <c r="C8157" s="1">
        <v>42156</v>
      </c>
      <c r="D8157" t="s">
        <v>150</v>
      </c>
      <c r="E8157" t="str">
        <f t="shared" si="127"/>
        <v>2015/06</v>
      </c>
      <c r="F8157">
        <v>17201961.3207644</v>
      </c>
      <c r="G8157">
        <v>-4.8665793880191571E-2</v>
      </c>
      <c r="H8157" t="s">
        <v>13</v>
      </c>
      <c r="I8157">
        <v>2015</v>
      </c>
      <c r="J8157" t="s">
        <v>910</v>
      </c>
      <c r="K8157">
        <v>3177032.0180095076</v>
      </c>
      <c r="L8157">
        <v>0.18469010357409235</v>
      </c>
      <c r="M8157" t="s">
        <v>157</v>
      </c>
    </row>
    <row r="8158" spans="1:13" x14ac:dyDescent="0.3">
      <c r="A8158">
        <v>39</v>
      </c>
      <c r="B8158" t="s">
        <v>900</v>
      </c>
      <c r="C8158" s="1">
        <v>42125</v>
      </c>
      <c r="D8158" t="s">
        <v>151</v>
      </c>
      <c r="E8158" t="str">
        <f t="shared" si="127"/>
        <v>2015/05</v>
      </c>
      <c r="F8158">
        <v>18059813.142938301</v>
      </c>
      <c r="G8158">
        <v>9.5639331232265715E-4</v>
      </c>
      <c r="H8158" t="s">
        <v>13</v>
      </c>
      <c r="I8158">
        <v>2015</v>
      </c>
      <c r="J8158" t="s">
        <v>910</v>
      </c>
      <c r="K8158">
        <v>3177032.0180095076</v>
      </c>
      <c r="L8158">
        <v>0.17591721425156506</v>
      </c>
      <c r="M8158" t="s">
        <v>157</v>
      </c>
    </row>
    <row r="8159" spans="1:13" x14ac:dyDescent="0.3">
      <c r="A8159">
        <v>39</v>
      </c>
      <c r="B8159" t="s">
        <v>900</v>
      </c>
      <c r="C8159" s="1">
        <v>42095</v>
      </c>
      <c r="D8159" t="s">
        <v>152</v>
      </c>
      <c r="E8159" t="str">
        <f t="shared" si="127"/>
        <v>2015/04</v>
      </c>
      <c r="F8159">
        <v>18042549.1153428</v>
      </c>
      <c r="G8159">
        <v>-7.0022288185776008E-2</v>
      </c>
      <c r="H8159" t="s">
        <v>13</v>
      </c>
      <c r="I8159">
        <v>2015</v>
      </c>
      <c r="J8159" t="s">
        <v>910</v>
      </c>
      <c r="K8159">
        <v>3177032.0180095076</v>
      </c>
      <c r="L8159">
        <v>0.17608554077914979</v>
      </c>
      <c r="M8159" t="s">
        <v>157</v>
      </c>
    </row>
    <row r="8160" spans="1:13" x14ac:dyDescent="0.3">
      <c r="A8160">
        <v>39</v>
      </c>
      <c r="B8160" t="s">
        <v>900</v>
      </c>
      <c r="C8160" s="1">
        <v>42064</v>
      </c>
      <c r="D8160" t="s">
        <v>153</v>
      </c>
      <c r="E8160" t="str">
        <f t="shared" si="127"/>
        <v>2015/03</v>
      </c>
      <c r="F8160">
        <v>19351212.835506398</v>
      </c>
      <c r="G8160">
        <v>3.2718638949979742E-2</v>
      </c>
      <c r="H8160" t="s">
        <v>13</v>
      </c>
      <c r="I8160">
        <v>2015</v>
      </c>
      <c r="J8160" t="s">
        <v>910</v>
      </c>
      <c r="K8160">
        <v>3177032.0180095076</v>
      </c>
      <c r="L8160">
        <v>0.16417741073986633</v>
      </c>
      <c r="M8160" t="s">
        <v>157</v>
      </c>
    </row>
    <row r="8161" spans="1:13" x14ac:dyDescent="0.3">
      <c r="A8161">
        <v>39</v>
      </c>
      <c r="B8161" t="s">
        <v>900</v>
      </c>
      <c r="C8161" s="1">
        <v>42036</v>
      </c>
      <c r="D8161" t="s">
        <v>154</v>
      </c>
      <c r="E8161" t="str">
        <f t="shared" si="127"/>
        <v>2015/02</v>
      </c>
      <c r="F8161">
        <v>18728313.269818399</v>
      </c>
      <c r="G8161">
        <v>-3.5903418277703027E-2</v>
      </c>
      <c r="H8161" t="s">
        <v>13</v>
      </c>
      <c r="I8161">
        <v>2015</v>
      </c>
      <c r="J8161" t="s">
        <v>910</v>
      </c>
      <c r="K8161">
        <v>3177032.0180095076</v>
      </c>
      <c r="L8161">
        <v>0.16963791518424948</v>
      </c>
      <c r="M8161" t="s">
        <v>157</v>
      </c>
    </row>
    <row r="8162" spans="1:13" x14ac:dyDescent="0.3">
      <c r="A8162">
        <v>48</v>
      </c>
      <c r="B8162" t="s">
        <v>911</v>
      </c>
      <c r="C8162" s="1">
        <v>45627</v>
      </c>
      <c r="D8162" t="s">
        <v>24</v>
      </c>
      <c r="E8162" t="str">
        <f t="shared" si="127"/>
        <v>2024/12</v>
      </c>
      <c r="F8162">
        <v>12693975.5788773</v>
      </c>
      <c r="G8162">
        <v>1.7619367070364766E-2</v>
      </c>
      <c r="H8162" t="s">
        <v>13</v>
      </c>
      <c r="I8162">
        <v>2024</v>
      </c>
      <c r="J8162" t="s">
        <v>912</v>
      </c>
      <c r="K8162">
        <v>5304992.4254034273</v>
      </c>
      <c r="L8162">
        <v>0.41791418239616779</v>
      </c>
      <c r="M8162" t="s">
        <v>15</v>
      </c>
    </row>
    <row r="8163" spans="1:13" x14ac:dyDescent="0.3">
      <c r="A8163">
        <v>48</v>
      </c>
      <c r="B8163" t="s">
        <v>911</v>
      </c>
      <c r="C8163" s="1">
        <v>45597</v>
      </c>
      <c r="D8163" t="s">
        <v>26</v>
      </c>
      <c r="E8163" t="str">
        <f t="shared" si="127"/>
        <v>2024/11</v>
      </c>
      <c r="F8163">
        <v>12472274.614321001</v>
      </c>
      <c r="G8163">
        <v>1.6127308209075524E-2</v>
      </c>
      <c r="H8163" t="s">
        <v>13</v>
      </c>
      <c r="I8163">
        <v>2024</v>
      </c>
      <c r="J8163" t="s">
        <v>912</v>
      </c>
      <c r="K8163">
        <v>5304992.4254034273</v>
      </c>
      <c r="L8163">
        <v>0.42534281752520847</v>
      </c>
      <c r="M8163" t="s">
        <v>15</v>
      </c>
    </row>
    <row r="8164" spans="1:13" x14ac:dyDescent="0.3">
      <c r="A8164">
        <v>48</v>
      </c>
      <c r="B8164" t="s">
        <v>911</v>
      </c>
      <c r="C8164" s="1">
        <v>45566</v>
      </c>
      <c r="D8164" t="s">
        <v>27</v>
      </c>
      <c r="E8164" t="str">
        <f t="shared" si="127"/>
        <v>2024/10</v>
      </c>
      <c r="F8164">
        <v>12272743.6707094</v>
      </c>
      <c r="G8164">
        <v>6.1463668751786577E-2</v>
      </c>
      <c r="H8164" t="s">
        <v>13</v>
      </c>
      <c r="I8164">
        <v>2024</v>
      </c>
      <c r="J8164" t="s">
        <v>912</v>
      </c>
      <c r="K8164">
        <v>5304992.4254034273</v>
      </c>
      <c r="L8164">
        <v>0.4322580645161298</v>
      </c>
      <c r="M8164" t="s">
        <v>15</v>
      </c>
    </row>
    <row r="8165" spans="1:13" x14ac:dyDescent="0.3">
      <c r="A8165">
        <v>48</v>
      </c>
      <c r="B8165" t="s">
        <v>911</v>
      </c>
      <c r="C8165" s="1">
        <v>45536</v>
      </c>
      <c r="D8165" t="s">
        <v>28</v>
      </c>
      <c r="E8165" t="str">
        <f t="shared" si="127"/>
        <v>2024/09</v>
      </c>
      <c r="F8165">
        <v>11541129.959096899</v>
      </c>
      <c r="G8165">
        <v>-0.28176445781511084</v>
      </c>
      <c r="H8165" t="s">
        <v>13</v>
      </c>
      <c r="I8165">
        <v>2024</v>
      </c>
      <c r="J8165" t="s">
        <v>912</v>
      </c>
      <c r="K8165">
        <v>5304992.4254034273</v>
      </c>
      <c r="L8165">
        <v>0.45965970786265598</v>
      </c>
      <c r="M8165" t="s">
        <v>15</v>
      </c>
    </row>
    <row r="8166" spans="1:13" x14ac:dyDescent="0.3">
      <c r="A8166">
        <v>48</v>
      </c>
      <c r="B8166" t="s">
        <v>911</v>
      </c>
      <c r="C8166" s="1">
        <v>45505</v>
      </c>
      <c r="D8166" t="s">
        <v>29</v>
      </c>
      <c r="E8166" t="str">
        <f t="shared" si="127"/>
        <v>2024/08</v>
      </c>
      <c r="F8166">
        <v>15297380.9014685</v>
      </c>
      <c r="G8166">
        <v>1.7333566494156707E-2</v>
      </c>
      <c r="H8166" t="s">
        <v>13</v>
      </c>
      <c r="I8166">
        <v>2024</v>
      </c>
      <c r="J8166" t="s">
        <v>912</v>
      </c>
      <c r="K8166">
        <v>5304992.4254034273</v>
      </c>
      <c r="L8166">
        <v>0.34679089574700755</v>
      </c>
      <c r="M8166" t="s">
        <v>15</v>
      </c>
    </row>
    <row r="8167" spans="1:13" x14ac:dyDescent="0.3">
      <c r="A8167">
        <v>48</v>
      </c>
      <c r="B8167" t="s">
        <v>911</v>
      </c>
      <c r="C8167" s="1">
        <v>45474</v>
      </c>
      <c r="D8167" t="s">
        <v>30</v>
      </c>
      <c r="E8167" t="str">
        <f t="shared" si="127"/>
        <v>2024/07</v>
      </c>
      <c r="F8167">
        <v>15034507.5802362</v>
      </c>
      <c r="G8167">
        <v>2.8851285449040694E-2</v>
      </c>
      <c r="H8167" t="s">
        <v>13</v>
      </c>
      <c r="I8167">
        <v>2024</v>
      </c>
      <c r="J8167" t="s">
        <v>912</v>
      </c>
      <c r="K8167">
        <v>5304992.4254034273</v>
      </c>
      <c r="L8167">
        <v>0.35285441821700708</v>
      </c>
      <c r="M8167" t="s">
        <v>15</v>
      </c>
    </row>
    <row r="8168" spans="1:13" x14ac:dyDescent="0.3">
      <c r="A8168">
        <v>48</v>
      </c>
      <c r="B8168" t="s">
        <v>911</v>
      </c>
      <c r="C8168" s="1">
        <v>45444</v>
      </c>
      <c r="D8168" t="s">
        <v>31</v>
      </c>
      <c r="E8168" t="str">
        <f t="shared" si="127"/>
        <v>2024/06</v>
      </c>
      <c r="F8168">
        <v>14606940.3016416</v>
      </c>
      <c r="G8168">
        <v>0.10724152153983951</v>
      </c>
      <c r="H8168" t="s">
        <v>13</v>
      </c>
      <c r="I8168">
        <v>2024</v>
      </c>
      <c r="J8168" t="s">
        <v>912</v>
      </c>
      <c r="K8168">
        <v>5304992.4254034273</v>
      </c>
      <c r="L8168">
        <v>0.36318300176849672</v>
      </c>
      <c r="M8168" t="s">
        <v>15</v>
      </c>
    </row>
    <row r="8169" spans="1:13" x14ac:dyDescent="0.3">
      <c r="A8169">
        <v>48</v>
      </c>
      <c r="B8169" t="s">
        <v>911</v>
      </c>
      <c r="C8169" s="1">
        <v>45413</v>
      </c>
      <c r="D8169" t="s">
        <v>32</v>
      </c>
      <c r="E8169" t="str">
        <f t="shared" si="127"/>
        <v>2024/05</v>
      </c>
      <c r="F8169">
        <v>13121541.347252499</v>
      </c>
      <c r="G8169">
        <v>1.7531384501673276E-2</v>
      </c>
      <c r="H8169" t="s">
        <v>13</v>
      </c>
      <c r="I8169">
        <v>2024</v>
      </c>
      <c r="J8169" t="s">
        <v>912</v>
      </c>
      <c r="K8169">
        <v>5304992.4254034273</v>
      </c>
      <c r="L8169">
        <v>0.40429643782010655</v>
      </c>
      <c r="M8169" t="s">
        <v>15</v>
      </c>
    </row>
    <row r="8170" spans="1:13" x14ac:dyDescent="0.3">
      <c r="A8170">
        <v>48</v>
      </c>
      <c r="B8170" t="s">
        <v>911</v>
      </c>
      <c r="C8170" s="1">
        <v>45383</v>
      </c>
      <c r="D8170" t="s">
        <v>34</v>
      </c>
      <c r="E8170" t="str">
        <f t="shared" si="127"/>
        <v>2024/04</v>
      </c>
      <c r="F8170">
        <v>12893507.277598601</v>
      </c>
      <c r="G8170">
        <v>-0.14728431203562367</v>
      </c>
      <c r="H8170" t="s">
        <v>13</v>
      </c>
      <c r="I8170">
        <v>2024</v>
      </c>
      <c r="J8170" t="s">
        <v>912</v>
      </c>
      <c r="K8170">
        <v>5304992.4254034273</v>
      </c>
      <c r="L8170">
        <v>0.4114468089392877</v>
      </c>
      <c r="M8170" t="s">
        <v>15</v>
      </c>
    </row>
    <row r="8171" spans="1:13" x14ac:dyDescent="0.3">
      <c r="A8171">
        <v>48</v>
      </c>
      <c r="B8171" t="s">
        <v>911</v>
      </c>
      <c r="C8171" s="1">
        <v>45352</v>
      </c>
      <c r="D8171" t="s">
        <v>35</v>
      </c>
      <c r="E8171" t="str">
        <f t="shared" si="127"/>
        <v>2024/03</v>
      </c>
      <c r="F8171">
        <v>14939492.1260309</v>
      </c>
      <c r="G8171">
        <v>7.4232145526842958E-2</v>
      </c>
      <c r="H8171" t="s">
        <v>13</v>
      </c>
      <c r="I8171">
        <v>2024</v>
      </c>
      <c r="J8171" t="s">
        <v>912</v>
      </c>
      <c r="K8171">
        <v>5304992.4254034273</v>
      </c>
      <c r="L8171">
        <v>0.35509857903133746</v>
      </c>
      <c r="M8171" t="s">
        <v>15</v>
      </c>
    </row>
    <row r="8172" spans="1:13" x14ac:dyDescent="0.3">
      <c r="A8172">
        <v>48</v>
      </c>
      <c r="B8172" t="s">
        <v>911</v>
      </c>
      <c r="C8172" s="1">
        <v>45323</v>
      </c>
      <c r="D8172" t="s">
        <v>36</v>
      </c>
      <c r="E8172" t="str">
        <f t="shared" si="127"/>
        <v>2024/02</v>
      </c>
      <c r="F8172">
        <v>13870663.071638601</v>
      </c>
      <c r="G8172">
        <v>7.0901457540243379E-2</v>
      </c>
      <c r="H8172" t="s">
        <v>13</v>
      </c>
      <c r="I8172">
        <v>2024</v>
      </c>
      <c r="J8172" t="s">
        <v>912</v>
      </c>
      <c r="K8172">
        <v>5304992.4254034273</v>
      </c>
      <c r="L8172">
        <v>0.38246134290800893</v>
      </c>
      <c r="M8172" t="s">
        <v>15</v>
      </c>
    </row>
    <row r="8173" spans="1:13" x14ac:dyDescent="0.3">
      <c r="A8173">
        <v>48</v>
      </c>
      <c r="B8173" t="s">
        <v>911</v>
      </c>
      <c r="C8173" s="1">
        <v>45292</v>
      </c>
      <c r="D8173" t="s">
        <v>37</v>
      </c>
      <c r="E8173" t="str">
        <f t="shared" si="127"/>
        <v>2024/01</v>
      </c>
      <c r="F8173">
        <v>12921267.300501101</v>
      </c>
      <c r="G8173">
        <v>-9.1620701603416857E-2</v>
      </c>
      <c r="H8173" t="s">
        <v>13</v>
      </c>
      <c r="I8173">
        <v>2024</v>
      </c>
      <c r="J8173" t="s">
        <v>912</v>
      </c>
      <c r="K8173">
        <v>5304992.4254034273</v>
      </c>
      <c r="L8173">
        <v>0.41056285749910104</v>
      </c>
      <c r="M8173" t="s">
        <v>15</v>
      </c>
    </row>
    <row r="8174" spans="1:13" x14ac:dyDescent="0.3">
      <c r="A8174">
        <v>48</v>
      </c>
      <c r="B8174" t="s">
        <v>911</v>
      </c>
      <c r="C8174" s="1">
        <v>45261</v>
      </c>
      <c r="D8174" t="s">
        <v>38</v>
      </c>
      <c r="E8174" t="str">
        <f t="shared" si="127"/>
        <v>2023/12</v>
      </c>
      <c r="F8174">
        <v>14161050.6423853</v>
      </c>
      <c r="G8174">
        <v>2.7833840682001464E-2</v>
      </c>
      <c r="H8174" t="s">
        <v>13</v>
      </c>
      <c r="I8174">
        <v>2023</v>
      </c>
      <c r="J8174" t="s">
        <v>913</v>
      </c>
      <c r="K8174">
        <v>5207591.4544095816</v>
      </c>
      <c r="L8174">
        <v>0.36774047250581754</v>
      </c>
      <c r="M8174" t="s">
        <v>15</v>
      </c>
    </row>
    <row r="8175" spans="1:13" x14ac:dyDescent="0.3">
      <c r="A8175">
        <v>48</v>
      </c>
      <c r="B8175" t="s">
        <v>911</v>
      </c>
      <c r="C8175" s="1">
        <v>45231</v>
      </c>
      <c r="D8175" t="s">
        <v>40</v>
      </c>
      <c r="E8175" t="str">
        <f t="shared" si="127"/>
        <v>2023/11</v>
      </c>
      <c r="F8175">
        <v>13772329.1170431</v>
      </c>
      <c r="G8175">
        <v>2.8150986307441173E-2</v>
      </c>
      <c r="H8175" t="s">
        <v>13</v>
      </c>
      <c r="I8175">
        <v>2023</v>
      </c>
      <c r="J8175" t="s">
        <v>913</v>
      </c>
      <c r="K8175">
        <v>5207591.4544095816</v>
      </c>
      <c r="L8175">
        <v>0.37811988155040865</v>
      </c>
      <c r="M8175" t="s">
        <v>15</v>
      </c>
    </row>
    <row r="8176" spans="1:13" x14ac:dyDescent="0.3">
      <c r="A8176">
        <v>48</v>
      </c>
      <c r="B8176" t="s">
        <v>911</v>
      </c>
      <c r="C8176" s="1">
        <v>45200</v>
      </c>
      <c r="D8176" t="s">
        <v>41</v>
      </c>
      <c r="E8176" t="str">
        <f t="shared" si="127"/>
        <v>2023/10</v>
      </c>
      <c r="F8176">
        <v>13390030.753237801</v>
      </c>
      <c r="G8176">
        <v>-0.38118038192373987</v>
      </c>
      <c r="H8176" t="s">
        <v>13</v>
      </c>
      <c r="I8176">
        <v>2023</v>
      </c>
      <c r="J8176" t="s">
        <v>913</v>
      </c>
      <c r="K8176">
        <v>5207591.4544095816</v>
      </c>
      <c r="L8176">
        <v>0.38891557087352846</v>
      </c>
      <c r="M8176" t="s">
        <v>15</v>
      </c>
    </row>
    <row r="8177" spans="1:13" x14ac:dyDescent="0.3">
      <c r="A8177">
        <v>48</v>
      </c>
      <c r="B8177" t="s">
        <v>911</v>
      </c>
      <c r="C8177" s="1">
        <v>45170</v>
      </c>
      <c r="D8177" t="s">
        <v>42</v>
      </c>
      <c r="E8177" t="str">
        <f t="shared" si="127"/>
        <v>2023/09</v>
      </c>
      <c r="F8177">
        <v>19603161.188439898</v>
      </c>
      <c r="G8177">
        <v>1.4853261199656945E-2</v>
      </c>
      <c r="H8177" t="s">
        <v>13</v>
      </c>
      <c r="I8177">
        <v>2023</v>
      </c>
      <c r="J8177" t="s">
        <v>913</v>
      </c>
      <c r="K8177">
        <v>5207591.4544095816</v>
      </c>
      <c r="L8177">
        <v>0.26565059606205399</v>
      </c>
      <c r="M8177" t="s">
        <v>157</v>
      </c>
    </row>
    <row r="8178" spans="1:13" x14ac:dyDescent="0.3">
      <c r="A8178">
        <v>48</v>
      </c>
      <c r="B8178" t="s">
        <v>911</v>
      </c>
      <c r="C8178" s="1">
        <v>45139</v>
      </c>
      <c r="D8178" t="s">
        <v>43</v>
      </c>
      <c r="E8178" t="str">
        <f t="shared" si="127"/>
        <v>2023/08</v>
      </c>
      <c r="F8178">
        <v>19314142.0668035</v>
      </c>
      <c r="G8178">
        <v>-5.3699877995329375E-2</v>
      </c>
      <c r="H8178" t="s">
        <v>13</v>
      </c>
      <c r="I8178">
        <v>2023</v>
      </c>
      <c r="J8178" t="s">
        <v>913</v>
      </c>
      <c r="K8178">
        <v>5207591.4544095816</v>
      </c>
      <c r="L8178">
        <v>0.2696258232127336</v>
      </c>
      <c r="M8178" t="s">
        <v>157</v>
      </c>
    </row>
    <row r="8179" spans="1:13" x14ac:dyDescent="0.3">
      <c r="A8179">
        <v>48</v>
      </c>
      <c r="B8179" t="s">
        <v>911</v>
      </c>
      <c r="C8179" s="1">
        <v>45108</v>
      </c>
      <c r="D8179" t="s">
        <v>44</v>
      </c>
      <c r="E8179" t="str">
        <f t="shared" si="127"/>
        <v>2023/07</v>
      </c>
      <c r="F8179">
        <v>20379662.252334401</v>
      </c>
      <c r="G8179">
        <v>3.2002700560787058E-2</v>
      </c>
      <c r="H8179" t="s">
        <v>13</v>
      </c>
      <c r="I8179">
        <v>2023</v>
      </c>
      <c r="J8179" t="s">
        <v>913</v>
      </c>
      <c r="K8179">
        <v>5207591.4544095816</v>
      </c>
      <c r="L8179">
        <v>0.25552883997442472</v>
      </c>
      <c r="M8179" t="s">
        <v>157</v>
      </c>
    </row>
    <row r="8180" spans="1:13" x14ac:dyDescent="0.3">
      <c r="A8180">
        <v>48</v>
      </c>
      <c r="B8180" t="s">
        <v>911</v>
      </c>
      <c r="C8180" s="1">
        <v>45078</v>
      </c>
      <c r="D8180" t="s">
        <v>45</v>
      </c>
      <c r="E8180" t="str">
        <f t="shared" si="127"/>
        <v>2023/06</v>
      </c>
      <c r="F8180">
        <v>19737783.728780098</v>
      </c>
      <c r="G8180">
        <v>-3.765594678959848E-2</v>
      </c>
      <c r="H8180" t="s">
        <v>13</v>
      </c>
      <c r="I8180">
        <v>2023</v>
      </c>
      <c r="J8180" t="s">
        <v>913</v>
      </c>
      <c r="K8180">
        <v>5207591.4544095816</v>
      </c>
      <c r="L8180">
        <v>0.26383871289542388</v>
      </c>
      <c r="M8180" t="s">
        <v>157</v>
      </c>
    </row>
    <row r="8181" spans="1:13" x14ac:dyDescent="0.3">
      <c r="A8181">
        <v>48</v>
      </c>
      <c r="B8181" t="s">
        <v>911</v>
      </c>
      <c r="C8181" s="1">
        <v>45047</v>
      </c>
      <c r="D8181" t="s">
        <v>46</v>
      </c>
      <c r="E8181" t="str">
        <f t="shared" si="127"/>
        <v>2023/05</v>
      </c>
      <c r="F8181">
        <v>20495199.774430402</v>
      </c>
      <c r="G8181">
        <v>9.7560680659988502E-3</v>
      </c>
      <c r="H8181" t="s">
        <v>13</v>
      </c>
      <c r="I8181">
        <v>2023</v>
      </c>
      <c r="J8181" t="s">
        <v>913</v>
      </c>
      <c r="K8181">
        <v>5207591.4544095816</v>
      </c>
      <c r="L8181">
        <v>0.25408834808756137</v>
      </c>
      <c r="M8181" t="s">
        <v>157</v>
      </c>
    </row>
    <row r="8182" spans="1:13" x14ac:dyDescent="0.3">
      <c r="A8182">
        <v>48</v>
      </c>
      <c r="B8182" t="s">
        <v>911</v>
      </c>
      <c r="C8182" s="1">
        <v>45017</v>
      </c>
      <c r="D8182" t="s">
        <v>47</v>
      </c>
      <c r="E8182" t="str">
        <f t="shared" si="127"/>
        <v>2023/04</v>
      </c>
      <c r="F8182">
        <v>20296219.421595499</v>
      </c>
      <c r="G8182">
        <v>6.6691449899868679E-2</v>
      </c>
      <c r="H8182" t="s">
        <v>13</v>
      </c>
      <c r="I8182">
        <v>2023</v>
      </c>
      <c r="J8182" t="s">
        <v>913</v>
      </c>
      <c r="K8182">
        <v>5207591.4544095816</v>
      </c>
      <c r="L8182">
        <v>0.25657938290067073</v>
      </c>
      <c r="M8182" t="s">
        <v>157</v>
      </c>
    </row>
    <row r="8183" spans="1:13" x14ac:dyDescent="0.3">
      <c r="A8183">
        <v>48</v>
      </c>
      <c r="B8183" t="s">
        <v>911</v>
      </c>
      <c r="C8183" s="1">
        <v>44986</v>
      </c>
      <c r="D8183" t="s">
        <v>48</v>
      </c>
      <c r="E8183" t="str">
        <f t="shared" si="127"/>
        <v>2023/03</v>
      </c>
      <c r="F8183">
        <v>18986784.478898499</v>
      </c>
      <c r="G8183">
        <v>0.14372512796951642</v>
      </c>
      <c r="H8183" t="s">
        <v>13</v>
      </c>
      <c r="I8183">
        <v>2023</v>
      </c>
      <c r="J8183" t="s">
        <v>913</v>
      </c>
      <c r="K8183">
        <v>5207591.4544095816</v>
      </c>
      <c r="L8183">
        <v>0.27427453343651664</v>
      </c>
      <c r="M8183" t="s">
        <v>157</v>
      </c>
    </row>
    <row r="8184" spans="1:13" x14ac:dyDescent="0.3">
      <c r="A8184">
        <v>48</v>
      </c>
      <c r="B8184" t="s">
        <v>911</v>
      </c>
      <c r="C8184" s="1">
        <v>44958</v>
      </c>
      <c r="D8184" t="s">
        <v>49</v>
      </c>
      <c r="E8184" t="str">
        <f t="shared" si="127"/>
        <v>2023/02</v>
      </c>
      <c r="F8184">
        <v>16444943.689192999</v>
      </c>
      <c r="G8184">
        <v>4.327262785598987E-2</v>
      </c>
      <c r="H8184" t="s">
        <v>13</v>
      </c>
      <c r="I8184">
        <v>2023</v>
      </c>
      <c r="J8184" t="s">
        <v>913</v>
      </c>
      <c r="K8184">
        <v>5207591.4544095816</v>
      </c>
      <c r="L8184">
        <v>0.31666824483149891</v>
      </c>
      <c r="M8184" t="s">
        <v>15</v>
      </c>
    </row>
    <row r="8185" spans="1:13" x14ac:dyDescent="0.3">
      <c r="A8185">
        <v>48</v>
      </c>
      <c r="B8185" t="s">
        <v>911</v>
      </c>
      <c r="C8185" s="1">
        <v>44927</v>
      </c>
      <c r="D8185" t="s">
        <v>50</v>
      </c>
      <c r="E8185" t="str">
        <f t="shared" si="127"/>
        <v>2023/01</v>
      </c>
      <c r="F8185">
        <v>15748504.8024751</v>
      </c>
      <c r="G8185">
        <v>1.9187533555517094E-2</v>
      </c>
      <c r="H8185" t="s">
        <v>13</v>
      </c>
      <c r="I8185">
        <v>2023</v>
      </c>
      <c r="J8185" t="s">
        <v>913</v>
      </c>
      <c r="K8185">
        <v>5207591.4544095816</v>
      </c>
      <c r="L8185">
        <v>0.33067211901863441</v>
      </c>
      <c r="M8185" t="s">
        <v>15</v>
      </c>
    </row>
    <row r="8186" spans="1:13" x14ac:dyDescent="0.3">
      <c r="A8186">
        <v>48</v>
      </c>
      <c r="B8186" t="s">
        <v>911</v>
      </c>
      <c r="C8186" s="1">
        <v>44896</v>
      </c>
      <c r="D8186" t="s">
        <v>51</v>
      </c>
      <c r="E8186" t="str">
        <f t="shared" si="127"/>
        <v>2022/12</v>
      </c>
      <c r="F8186">
        <v>15449210.381335201</v>
      </c>
      <c r="G8186">
        <v>-6.3676950961597534E-2</v>
      </c>
      <c r="H8186" t="s">
        <v>13</v>
      </c>
      <c r="I8186">
        <v>2022</v>
      </c>
      <c r="J8186" t="s">
        <v>914</v>
      </c>
      <c r="K8186">
        <v>4948005.0527431555</v>
      </c>
      <c r="L8186">
        <v>0.32027559536123834</v>
      </c>
      <c r="M8186" t="s">
        <v>15</v>
      </c>
    </row>
    <row r="8187" spans="1:13" x14ac:dyDescent="0.3">
      <c r="A8187">
        <v>48</v>
      </c>
      <c r="B8187" t="s">
        <v>911</v>
      </c>
      <c r="C8187" s="1">
        <v>44866</v>
      </c>
      <c r="D8187" t="s">
        <v>53</v>
      </c>
      <c r="E8187" t="str">
        <f t="shared" si="127"/>
        <v>2022/11</v>
      </c>
      <c r="F8187">
        <v>16464965.9037662</v>
      </c>
      <c r="G8187">
        <v>-5.5259321015370538E-3</v>
      </c>
      <c r="H8187" t="s">
        <v>13</v>
      </c>
      <c r="I8187">
        <v>2022</v>
      </c>
      <c r="J8187" t="s">
        <v>914</v>
      </c>
      <c r="K8187">
        <v>4948005.0527431555</v>
      </c>
      <c r="L8187">
        <v>0.30051717578178205</v>
      </c>
      <c r="M8187" t="s">
        <v>15</v>
      </c>
    </row>
    <row r="8188" spans="1:13" x14ac:dyDescent="0.3">
      <c r="A8188">
        <v>48</v>
      </c>
      <c r="B8188" t="s">
        <v>911</v>
      </c>
      <c r="C8188" s="1">
        <v>44835</v>
      </c>
      <c r="D8188" t="s">
        <v>54</v>
      </c>
      <c r="E8188" t="str">
        <f t="shared" si="127"/>
        <v>2022/10</v>
      </c>
      <c r="F8188">
        <v>16556202.03758</v>
      </c>
      <c r="G8188">
        <v>0.43275976331255228</v>
      </c>
      <c r="H8188" t="s">
        <v>13</v>
      </c>
      <c r="I8188">
        <v>2022</v>
      </c>
      <c r="J8188" t="s">
        <v>914</v>
      </c>
      <c r="K8188">
        <v>4948005.0527431555</v>
      </c>
      <c r="L8188">
        <v>0.29886111811827099</v>
      </c>
      <c r="M8188" t="s">
        <v>157</v>
      </c>
    </row>
    <row r="8189" spans="1:13" x14ac:dyDescent="0.3">
      <c r="A8189">
        <v>48</v>
      </c>
      <c r="B8189" t="s">
        <v>911</v>
      </c>
      <c r="C8189" s="1">
        <v>44805</v>
      </c>
      <c r="D8189" t="s">
        <v>55</v>
      </c>
      <c r="E8189" t="str">
        <f t="shared" si="127"/>
        <v>2022/09</v>
      </c>
      <c r="F8189">
        <v>10740278.434923301</v>
      </c>
      <c r="G8189">
        <v>-8.7185869182225498E-2</v>
      </c>
      <c r="H8189" t="s">
        <v>13</v>
      </c>
      <c r="I8189">
        <v>2022</v>
      </c>
      <c r="J8189" t="s">
        <v>914</v>
      </c>
      <c r="K8189">
        <v>4948005.0527431555</v>
      </c>
      <c r="L8189">
        <v>0.46069616190341256</v>
      </c>
      <c r="M8189" t="s">
        <v>15</v>
      </c>
    </row>
    <row r="8190" spans="1:13" x14ac:dyDescent="0.3">
      <c r="A8190">
        <v>48</v>
      </c>
      <c r="B8190" t="s">
        <v>911</v>
      </c>
      <c r="C8190" s="1">
        <v>44774</v>
      </c>
      <c r="D8190" t="s">
        <v>56</v>
      </c>
      <c r="E8190" t="str">
        <f t="shared" si="127"/>
        <v>2022/08</v>
      </c>
      <c r="F8190">
        <v>11718712.028916501</v>
      </c>
      <c r="G8190">
        <v>-2.0893472533576651E-2</v>
      </c>
      <c r="H8190" t="s">
        <v>13</v>
      </c>
      <c r="I8190">
        <v>2022</v>
      </c>
      <c r="J8190" t="s">
        <v>914</v>
      </c>
      <c r="K8190">
        <v>4948005.0527431555</v>
      </c>
      <c r="L8190">
        <v>0.42223113261369583</v>
      </c>
      <c r="M8190" t="s">
        <v>15</v>
      </c>
    </row>
    <row r="8191" spans="1:13" x14ac:dyDescent="0.3">
      <c r="A8191">
        <v>48</v>
      </c>
      <c r="B8191" t="s">
        <v>911</v>
      </c>
      <c r="C8191" s="1">
        <v>44743</v>
      </c>
      <c r="D8191" t="s">
        <v>57</v>
      </c>
      <c r="E8191" t="str">
        <f t="shared" si="127"/>
        <v>2022/07</v>
      </c>
      <c r="F8191">
        <v>11966132.351058399</v>
      </c>
      <c r="G8191">
        <v>0.11417111652056069</v>
      </c>
      <c r="H8191" t="s">
        <v>13</v>
      </c>
      <c r="I8191">
        <v>2022</v>
      </c>
      <c r="J8191" t="s">
        <v>914</v>
      </c>
      <c r="K8191">
        <v>4948005.0527431555</v>
      </c>
      <c r="L8191">
        <v>0.41350077933121865</v>
      </c>
      <c r="M8191" t="s">
        <v>15</v>
      </c>
    </row>
    <row r="8192" spans="1:13" x14ac:dyDescent="0.3">
      <c r="A8192">
        <v>48</v>
      </c>
      <c r="B8192" t="s">
        <v>911</v>
      </c>
      <c r="C8192" s="1">
        <v>44713</v>
      </c>
      <c r="D8192" t="s">
        <v>58</v>
      </c>
      <c r="E8192" t="str">
        <f t="shared" si="127"/>
        <v>2022/06</v>
      </c>
      <c r="F8192">
        <v>10675049.957671899</v>
      </c>
      <c r="G8192">
        <v>-6.445949728159861E-2</v>
      </c>
      <c r="H8192" t="s">
        <v>13</v>
      </c>
      <c r="I8192">
        <v>2022</v>
      </c>
      <c r="J8192" t="s">
        <v>914</v>
      </c>
      <c r="K8192">
        <v>4948005.0527431555</v>
      </c>
      <c r="L8192">
        <v>0.46351118471226865</v>
      </c>
      <c r="M8192" t="s">
        <v>15</v>
      </c>
    </row>
    <row r="8193" spans="1:13" x14ac:dyDescent="0.3">
      <c r="A8193">
        <v>48</v>
      </c>
      <c r="B8193" t="s">
        <v>911</v>
      </c>
      <c r="C8193" s="1">
        <v>44682</v>
      </c>
      <c r="D8193" t="s">
        <v>59</v>
      </c>
      <c r="E8193" t="str">
        <f t="shared" si="127"/>
        <v>2022/05</v>
      </c>
      <c r="F8193">
        <v>11385820.1678851</v>
      </c>
      <c r="G8193">
        <v>-8.2986375856659439E-2</v>
      </c>
      <c r="H8193" t="s">
        <v>13</v>
      </c>
      <c r="I8193">
        <v>2022</v>
      </c>
      <c r="J8193" t="s">
        <v>914</v>
      </c>
      <c r="K8193">
        <v>4948005.0527431555</v>
      </c>
      <c r="L8193">
        <v>0.4345760761881276</v>
      </c>
      <c r="M8193" t="s">
        <v>15</v>
      </c>
    </row>
    <row r="8194" spans="1:13" x14ac:dyDescent="0.3">
      <c r="A8194">
        <v>48</v>
      </c>
      <c r="B8194" t="s">
        <v>911</v>
      </c>
      <c r="C8194" s="1">
        <v>44652</v>
      </c>
      <c r="D8194" t="s">
        <v>60</v>
      </c>
      <c r="E8194" t="str">
        <f t="shared" si="127"/>
        <v>2022/04</v>
      </c>
      <c r="F8194">
        <v>12371001.091578601</v>
      </c>
      <c r="G8194">
        <v>4.4617021975154318E-2</v>
      </c>
      <c r="H8194" t="s">
        <v>13</v>
      </c>
      <c r="I8194">
        <v>2022</v>
      </c>
      <c r="J8194" t="s">
        <v>914</v>
      </c>
      <c r="K8194">
        <v>4948005.0527431555</v>
      </c>
      <c r="L8194">
        <v>0.39996803945894449</v>
      </c>
      <c r="M8194" t="s">
        <v>15</v>
      </c>
    </row>
    <row r="8195" spans="1:13" x14ac:dyDescent="0.3">
      <c r="A8195">
        <v>48</v>
      </c>
      <c r="B8195" t="s">
        <v>911</v>
      </c>
      <c r="C8195" s="1">
        <v>44621</v>
      </c>
      <c r="D8195" t="s">
        <v>61</v>
      </c>
      <c r="E8195" t="str">
        <f t="shared" ref="E8195:E8258" si="128">TEXT(C8195,"yyyy/mm")</f>
        <v>2022/03</v>
      </c>
      <c r="F8195">
        <v>11831176.1042183</v>
      </c>
      <c r="G8195">
        <v>3.7630872217918103E-2</v>
      </c>
      <c r="H8195" t="s">
        <v>13</v>
      </c>
      <c r="I8195">
        <v>2022</v>
      </c>
      <c r="J8195" t="s">
        <v>914</v>
      </c>
      <c r="K8195">
        <v>4948005.0527431555</v>
      </c>
      <c r="L8195">
        <v>0.41821751355547726</v>
      </c>
      <c r="M8195" t="s">
        <v>15</v>
      </c>
    </row>
    <row r="8196" spans="1:13" x14ac:dyDescent="0.3">
      <c r="A8196">
        <v>48</v>
      </c>
      <c r="B8196" t="s">
        <v>911</v>
      </c>
      <c r="C8196" s="1">
        <v>44593</v>
      </c>
      <c r="D8196" t="s">
        <v>62</v>
      </c>
      <c r="E8196" t="str">
        <f t="shared" si="128"/>
        <v>2022/02</v>
      </c>
      <c r="F8196">
        <v>11394231.4927263</v>
      </c>
      <c r="G8196">
        <v>-2.0273616253504892E-2</v>
      </c>
      <c r="H8196" t="s">
        <v>13</v>
      </c>
      <c r="I8196">
        <v>2022</v>
      </c>
      <c r="J8196" t="s">
        <v>914</v>
      </c>
      <c r="K8196">
        <v>4948005.0527431555</v>
      </c>
      <c r="L8196">
        <v>0.43425526819441906</v>
      </c>
      <c r="M8196" t="s">
        <v>15</v>
      </c>
    </row>
    <row r="8197" spans="1:13" x14ac:dyDescent="0.3">
      <c r="A8197">
        <v>48</v>
      </c>
      <c r="B8197" t="s">
        <v>911</v>
      </c>
      <c r="C8197" s="1">
        <v>44562</v>
      </c>
      <c r="D8197" t="s">
        <v>63</v>
      </c>
      <c r="E8197" t="str">
        <f t="shared" si="128"/>
        <v>2022/01</v>
      </c>
      <c r="F8197">
        <v>11627591.3002082</v>
      </c>
      <c r="G8197">
        <v>-0.22677141747713084</v>
      </c>
      <c r="H8197" t="s">
        <v>13</v>
      </c>
      <c r="I8197">
        <v>2022</v>
      </c>
      <c r="J8197" t="s">
        <v>914</v>
      </c>
      <c r="K8197">
        <v>4948005.0527431555</v>
      </c>
      <c r="L8197">
        <v>0.42553998717297176</v>
      </c>
      <c r="M8197" t="s">
        <v>15</v>
      </c>
    </row>
    <row r="8198" spans="1:13" x14ac:dyDescent="0.3">
      <c r="A8198">
        <v>48</v>
      </c>
      <c r="B8198" t="s">
        <v>911</v>
      </c>
      <c r="C8198" s="1">
        <v>44531</v>
      </c>
      <c r="D8198" t="s">
        <v>64</v>
      </c>
      <c r="E8198" t="str">
        <f t="shared" si="128"/>
        <v>2021/12</v>
      </c>
      <c r="F8198">
        <v>14587314.0695295</v>
      </c>
      <c r="G8198">
        <v>-4.9442188874684233E-2</v>
      </c>
      <c r="H8198" t="s">
        <v>13</v>
      </c>
      <c r="I8198">
        <v>2021</v>
      </c>
      <c r="J8198" t="s">
        <v>915</v>
      </c>
      <c r="K8198">
        <v>1698522.826730482</v>
      </c>
      <c r="L8198">
        <v>0.11643835312207454</v>
      </c>
      <c r="M8198" t="s">
        <v>157</v>
      </c>
    </row>
    <row r="8199" spans="1:13" x14ac:dyDescent="0.3">
      <c r="A8199">
        <v>48</v>
      </c>
      <c r="B8199" t="s">
        <v>911</v>
      </c>
      <c r="C8199" s="1">
        <v>44501</v>
      </c>
      <c r="D8199" t="s">
        <v>66</v>
      </c>
      <c r="E8199" t="str">
        <f t="shared" si="128"/>
        <v>2021/11</v>
      </c>
      <c r="F8199">
        <v>15326669.883165799</v>
      </c>
      <c r="G8199">
        <v>4.1936157886650546E-2</v>
      </c>
      <c r="H8199" t="s">
        <v>13</v>
      </c>
      <c r="I8199">
        <v>2021</v>
      </c>
      <c r="J8199" t="s">
        <v>915</v>
      </c>
      <c r="K8199">
        <v>1698522.826730482</v>
      </c>
      <c r="L8199">
        <v>0.11082138779514469</v>
      </c>
      <c r="M8199" t="s">
        <v>157</v>
      </c>
    </row>
    <row r="8200" spans="1:13" x14ac:dyDescent="0.3">
      <c r="A8200">
        <v>48</v>
      </c>
      <c r="B8200" t="s">
        <v>911</v>
      </c>
      <c r="C8200" s="1">
        <v>44470</v>
      </c>
      <c r="D8200" t="s">
        <v>67</v>
      </c>
      <c r="E8200" t="str">
        <f t="shared" si="128"/>
        <v>2021/10</v>
      </c>
      <c r="F8200">
        <v>14697218.8593395</v>
      </c>
      <c r="G8200">
        <v>8.191229178534461E-3</v>
      </c>
      <c r="H8200" t="s">
        <v>13</v>
      </c>
      <c r="I8200">
        <v>2021</v>
      </c>
      <c r="J8200" t="s">
        <v>915</v>
      </c>
      <c r="K8200">
        <v>1698522.826730482</v>
      </c>
      <c r="L8200">
        <v>0.1155676351414702</v>
      </c>
      <c r="M8200" t="s">
        <v>157</v>
      </c>
    </row>
    <row r="8201" spans="1:13" x14ac:dyDescent="0.3">
      <c r="A8201">
        <v>48</v>
      </c>
      <c r="B8201" t="s">
        <v>911</v>
      </c>
      <c r="C8201" s="1">
        <v>44440</v>
      </c>
      <c r="D8201" t="s">
        <v>68</v>
      </c>
      <c r="E8201" t="str">
        <f t="shared" si="128"/>
        <v>2021/09</v>
      </c>
      <c r="F8201">
        <v>14577322.291889699</v>
      </c>
      <c r="G8201">
        <v>5.4982246877020909E-3</v>
      </c>
      <c r="H8201" t="s">
        <v>13</v>
      </c>
      <c r="I8201">
        <v>2021</v>
      </c>
      <c r="J8201" t="s">
        <v>915</v>
      </c>
      <c r="K8201">
        <v>1698522.826730482</v>
      </c>
      <c r="L8201">
        <v>0.11651816381088585</v>
      </c>
      <c r="M8201" t="s">
        <v>157</v>
      </c>
    </row>
    <row r="8202" spans="1:13" x14ac:dyDescent="0.3">
      <c r="A8202">
        <v>48</v>
      </c>
      <c r="B8202" t="s">
        <v>911</v>
      </c>
      <c r="C8202" s="1">
        <v>44409</v>
      </c>
      <c r="D8202" t="s">
        <v>69</v>
      </c>
      <c r="E8202" t="str">
        <f t="shared" si="128"/>
        <v>2021/08</v>
      </c>
      <c r="F8202">
        <v>14497392.834999099</v>
      </c>
      <c r="G8202">
        <v>2.3711123354145505E-2</v>
      </c>
      <c r="H8202" t="s">
        <v>13</v>
      </c>
      <c r="I8202">
        <v>2021</v>
      </c>
      <c r="J8202" t="s">
        <v>915</v>
      </c>
      <c r="K8202">
        <v>1698522.826730482</v>
      </c>
      <c r="L8202">
        <v>0.11716057128768474</v>
      </c>
      <c r="M8202" t="s">
        <v>157</v>
      </c>
    </row>
    <row r="8203" spans="1:13" x14ac:dyDescent="0.3">
      <c r="A8203">
        <v>48</v>
      </c>
      <c r="B8203" t="s">
        <v>911</v>
      </c>
      <c r="C8203" s="1">
        <v>44378</v>
      </c>
      <c r="D8203" t="s">
        <v>70</v>
      </c>
      <c r="E8203" t="str">
        <f t="shared" si="128"/>
        <v>2021/07</v>
      </c>
      <c r="F8203">
        <v>14157686.6879292</v>
      </c>
      <c r="G8203">
        <v>0.13544873868755422</v>
      </c>
      <c r="H8203" t="s">
        <v>13</v>
      </c>
      <c r="I8203">
        <v>2021</v>
      </c>
      <c r="J8203" t="s">
        <v>915</v>
      </c>
      <c r="K8203">
        <v>1698522.826730482</v>
      </c>
      <c r="L8203">
        <v>0.11997177675775501</v>
      </c>
      <c r="M8203" t="s">
        <v>157</v>
      </c>
    </row>
    <row r="8204" spans="1:13" x14ac:dyDescent="0.3">
      <c r="A8204">
        <v>48</v>
      </c>
      <c r="B8204" t="s">
        <v>911</v>
      </c>
      <c r="C8204" s="1">
        <v>44348</v>
      </c>
      <c r="D8204" t="s">
        <v>71</v>
      </c>
      <c r="E8204" t="str">
        <f t="shared" si="128"/>
        <v>2021/06</v>
      </c>
      <c r="F8204">
        <v>12364246.571100499</v>
      </c>
      <c r="G8204">
        <v>4.3772450024527829E-2</v>
      </c>
      <c r="H8204" t="s">
        <v>13</v>
      </c>
      <c r="I8204">
        <v>2021</v>
      </c>
      <c r="J8204" t="s">
        <v>915</v>
      </c>
      <c r="K8204">
        <v>1698522.826730482</v>
      </c>
      <c r="L8204">
        <v>0.13737374266706348</v>
      </c>
      <c r="M8204" t="s">
        <v>157</v>
      </c>
    </row>
    <row r="8205" spans="1:13" x14ac:dyDescent="0.3">
      <c r="A8205">
        <v>48</v>
      </c>
      <c r="B8205" t="s">
        <v>911</v>
      </c>
      <c r="C8205" s="1">
        <v>44317</v>
      </c>
      <c r="D8205" t="s">
        <v>72</v>
      </c>
      <c r="E8205" t="str">
        <f t="shared" si="128"/>
        <v>2021/05</v>
      </c>
      <c r="F8205">
        <v>11834707.3683872</v>
      </c>
      <c r="G8205">
        <v>-5.4622446643845794E-2</v>
      </c>
      <c r="H8205" t="s">
        <v>128</v>
      </c>
      <c r="I8205">
        <v>2021</v>
      </c>
      <c r="J8205" t="s">
        <v>915</v>
      </c>
      <c r="K8205">
        <v>1698522.826730482</v>
      </c>
      <c r="L8205">
        <v>0.14352047531547474</v>
      </c>
      <c r="M8205" t="s">
        <v>157</v>
      </c>
    </row>
    <row r="8206" spans="1:13" x14ac:dyDescent="0.3">
      <c r="A8206">
        <v>48</v>
      </c>
      <c r="B8206" t="s">
        <v>911</v>
      </c>
      <c r="C8206" s="1">
        <v>44287</v>
      </c>
      <c r="D8206" t="s">
        <v>73</v>
      </c>
      <c r="E8206" t="str">
        <f t="shared" si="128"/>
        <v>2021/04</v>
      </c>
      <c r="F8206">
        <v>12499129.0184246</v>
      </c>
      <c r="G8206">
        <v>3.2496737327121654E-2</v>
      </c>
      <c r="H8206" t="s">
        <v>128</v>
      </c>
      <c r="I8206">
        <v>2021</v>
      </c>
      <c r="J8206" t="s">
        <v>915</v>
      </c>
      <c r="K8206">
        <v>1698522.826730482</v>
      </c>
      <c r="L8206">
        <v>0.13589129484356383</v>
      </c>
      <c r="M8206" t="s">
        <v>157</v>
      </c>
    </row>
    <row r="8207" spans="1:13" x14ac:dyDescent="0.3">
      <c r="A8207">
        <v>48</v>
      </c>
      <c r="B8207" t="s">
        <v>911</v>
      </c>
      <c r="C8207" s="1">
        <v>44256</v>
      </c>
      <c r="D8207" t="s">
        <v>74</v>
      </c>
      <c r="E8207" t="str">
        <f t="shared" si="128"/>
        <v>2021/03</v>
      </c>
      <c r="F8207">
        <v>12099476.9697439</v>
      </c>
      <c r="G8207">
        <v>3.9917026081104916E-2</v>
      </c>
      <c r="H8207" t="s">
        <v>13</v>
      </c>
      <c r="I8207">
        <v>2021</v>
      </c>
      <c r="J8207" t="s">
        <v>915</v>
      </c>
      <c r="K8207">
        <v>1698522.826730482</v>
      </c>
      <c r="L8207">
        <v>0.14037985534232836</v>
      </c>
      <c r="M8207" t="s">
        <v>157</v>
      </c>
    </row>
    <row r="8208" spans="1:13" x14ac:dyDescent="0.3">
      <c r="A8208">
        <v>48</v>
      </c>
      <c r="B8208" t="s">
        <v>911</v>
      </c>
      <c r="C8208" s="1">
        <v>44228</v>
      </c>
      <c r="D8208" t="s">
        <v>75</v>
      </c>
      <c r="E8208" t="str">
        <f t="shared" si="128"/>
        <v>2021/02</v>
      </c>
      <c r="F8208">
        <v>11626014.307745401</v>
      </c>
      <c r="G8208">
        <v>-6.4109791799943028E-2</v>
      </c>
      <c r="H8208" t="s">
        <v>13</v>
      </c>
      <c r="I8208">
        <v>2021</v>
      </c>
      <c r="J8208" t="s">
        <v>915</v>
      </c>
      <c r="K8208">
        <v>1698522.826730482</v>
      </c>
      <c r="L8208">
        <v>0.1460967431976154</v>
      </c>
      <c r="M8208" t="s">
        <v>157</v>
      </c>
    </row>
    <row r="8209" spans="1:13" x14ac:dyDescent="0.3">
      <c r="A8209">
        <v>48</v>
      </c>
      <c r="B8209" t="s">
        <v>911</v>
      </c>
      <c r="C8209" s="1">
        <v>44197</v>
      </c>
      <c r="D8209" t="s">
        <v>76</v>
      </c>
      <c r="E8209" t="str">
        <f t="shared" si="128"/>
        <v>2021/01</v>
      </c>
      <c r="F8209">
        <v>12395766.360172199</v>
      </c>
      <c r="G8209">
        <v>-2.2787674533102455E-2</v>
      </c>
      <c r="H8209" t="s">
        <v>13</v>
      </c>
      <c r="I8209">
        <v>2021</v>
      </c>
      <c r="J8209" t="s">
        <v>915</v>
      </c>
      <c r="K8209">
        <v>1698522.826730482</v>
      </c>
      <c r="L8209">
        <v>0.13702443054976124</v>
      </c>
      <c r="M8209" t="s">
        <v>157</v>
      </c>
    </row>
    <row r="8210" spans="1:13" x14ac:dyDescent="0.3">
      <c r="A8210">
        <v>48</v>
      </c>
      <c r="B8210" t="s">
        <v>911</v>
      </c>
      <c r="C8210" s="1">
        <v>44166</v>
      </c>
      <c r="D8210" t="s">
        <v>77</v>
      </c>
      <c r="E8210" t="str">
        <f t="shared" si="128"/>
        <v>2020/12</v>
      </c>
      <c r="F8210">
        <v>12681480.0613601</v>
      </c>
      <c r="G8210">
        <v>2.4432666742107916E-2</v>
      </c>
      <c r="H8210" t="s">
        <v>13</v>
      </c>
      <c r="I8210">
        <v>2020</v>
      </c>
      <c r="J8210" t="s">
        <v>916</v>
      </c>
      <c r="K8210">
        <v>1515506.487937049</v>
      </c>
      <c r="L8210">
        <v>0.11950548994314387</v>
      </c>
      <c r="M8210" t="s">
        <v>157</v>
      </c>
    </row>
    <row r="8211" spans="1:13" x14ac:dyDescent="0.3">
      <c r="A8211">
        <v>48</v>
      </c>
      <c r="B8211" t="s">
        <v>911</v>
      </c>
      <c r="C8211" s="1">
        <v>44136</v>
      </c>
      <c r="D8211" t="s">
        <v>79</v>
      </c>
      <c r="E8211" t="str">
        <f t="shared" si="128"/>
        <v>2020/11</v>
      </c>
      <c r="F8211">
        <v>12375392.1833605</v>
      </c>
      <c r="G8211">
        <v>-5.6107780558606032E-2</v>
      </c>
      <c r="H8211" t="s">
        <v>13</v>
      </c>
      <c r="I8211">
        <v>2020</v>
      </c>
      <c r="J8211" t="s">
        <v>916</v>
      </c>
      <c r="K8211">
        <v>1515506.487937049</v>
      </c>
      <c r="L8211">
        <v>0.12246128975005281</v>
      </c>
      <c r="M8211" t="s">
        <v>157</v>
      </c>
    </row>
    <row r="8212" spans="1:13" x14ac:dyDescent="0.3">
      <c r="A8212">
        <v>48</v>
      </c>
      <c r="B8212" t="s">
        <v>911</v>
      </c>
      <c r="C8212" s="1">
        <v>44105</v>
      </c>
      <c r="D8212" t="s">
        <v>80</v>
      </c>
      <c r="E8212" t="str">
        <f t="shared" si="128"/>
        <v>2020/10</v>
      </c>
      <c r="F8212">
        <v>13089596.836487301</v>
      </c>
      <c r="G8212">
        <v>-1.8086347594447692E-2</v>
      </c>
      <c r="H8212" t="s">
        <v>13</v>
      </c>
      <c r="I8212">
        <v>2020</v>
      </c>
      <c r="J8212" t="s">
        <v>916</v>
      </c>
      <c r="K8212">
        <v>1515506.487937049</v>
      </c>
      <c r="L8212">
        <v>0.11577946264262082</v>
      </c>
      <c r="M8212" t="s">
        <v>157</v>
      </c>
    </row>
    <row r="8213" spans="1:13" x14ac:dyDescent="0.3">
      <c r="A8213">
        <v>48</v>
      </c>
      <c r="B8213" t="s">
        <v>911</v>
      </c>
      <c r="C8213" s="1">
        <v>44075</v>
      </c>
      <c r="D8213" t="s">
        <v>81</v>
      </c>
      <c r="E8213" t="str">
        <f t="shared" si="128"/>
        <v>2020/09</v>
      </c>
      <c r="F8213">
        <v>13328493.708463101</v>
      </c>
      <c r="G8213">
        <v>4.8661939940306854E-3</v>
      </c>
      <c r="H8213" t="s">
        <v>13</v>
      </c>
      <c r="I8213">
        <v>2020</v>
      </c>
      <c r="J8213" t="s">
        <v>916</v>
      </c>
      <c r="K8213">
        <v>1515506.487937049</v>
      </c>
      <c r="L8213">
        <v>0.11370425804190899</v>
      </c>
      <c r="M8213" t="s">
        <v>157</v>
      </c>
    </row>
    <row r="8214" spans="1:13" x14ac:dyDescent="0.3">
      <c r="A8214">
        <v>48</v>
      </c>
      <c r="B8214" t="s">
        <v>911</v>
      </c>
      <c r="C8214" s="1">
        <v>44044</v>
      </c>
      <c r="D8214" t="s">
        <v>82</v>
      </c>
      <c r="E8214" t="str">
        <f t="shared" si="128"/>
        <v>2020/08</v>
      </c>
      <c r="F8214">
        <v>13263792.2250911</v>
      </c>
      <c r="G8214">
        <v>-2.2488922522716369E-3</v>
      </c>
      <c r="H8214" t="s">
        <v>13</v>
      </c>
      <c r="I8214">
        <v>2020</v>
      </c>
      <c r="J8214" t="s">
        <v>916</v>
      </c>
      <c r="K8214">
        <v>1515506.487937049</v>
      </c>
      <c r="L8214">
        <v>0.11425891345539681</v>
      </c>
      <c r="M8214" t="s">
        <v>157</v>
      </c>
    </row>
    <row r="8215" spans="1:13" x14ac:dyDescent="0.3">
      <c r="A8215">
        <v>48</v>
      </c>
      <c r="B8215" t="s">
        <v>911</v>
      </c>
      <c r="C8215" s="1">
        <v>44013</v>
      </c>
      <c r="D8215" t="s">
        <v>83</v>
      </c>
      <c r="E8215" t="str">
        <f t="shared" si="128"/>
        <v>2020/07</v>
      </c>
      <c r="F8215">
        <v>13293654.630742401</v>
      </c>
      <c r="G8215">
        <v>4.7144159669186898E-2</v>
      </c>
      <c r="H8215" t="s">
        <v>13</v>
      </c>
      <c r="I8215">
        <v>2020</v>
      </c>
      <c r="J8215" t="s">
        <v>916</v>
      </c>
      <c r="K8215">
        <v>1515506.487937049</v>
      </c>
      <c r="L8215">
        <v>0.11400224618686469</v>
      </c>
      <c r="M8215" t="s">
        <v>157</v>
      </c>
    </row>
    <row r="8216" spans="1:13" x14ac:dyDescent="0.3">
      <c r="A8216">
        <v>48</v>
      </c>
      <c r="B8216" t="s">
        <v>911</v>
      </c>
      <c r="C8216" s="1">
        <v>43983</v>
      </c>
      <c r="D8216" t="s">
        <v>84</v>
      </c>
      <c r="E8216" t="str">
        <f t="shared" si="128"/>
        <v>2020/06</v>
      </c>
      <c r="F8216">
        <v>12681480.0613601</v>
      </c>
      <c r="G8216">
        <v>2.5438624869109534E-2</v>
      </c>
      <c r="H8216" t="s">
        <v>13</v>
      </c>
      <c r="I8216">
        <v>2020</v>
      </c>
      <c r="J8216" t="s">
        <v>916</v>
      </c>
      <c r="K8216">
        <v>1515506.487937049</v>
      </c>
      <c r="L8216">
        <v>0.11950548994314387</v>
      </c>
      <c r="M8216" t="s">
        <v>157</v>
      </c>
    </row>
    <row r="8217" spans="1:13" x14ac:dyDescent="0.3">
      <c r="A8217">
        <v>48</v>
      </c>
      <c r="B8217" t="s">
        <v>911</v>
      </c>
      <c r="C8217" s="1">
        <v>43952</v>
      </c>
      <c r="D8217" t="s">
        <v>85</v>
      </c>
      <c r="E8217" t="str">
        <f t="shared" si="128"/>
        <v>2020/05</v>
      </c>
      <c r="F8217">
        <v>12362949.3165696</v>
      </c>
      <c r="G8217">
        <v>4.6347478247983749E-2</v>
      </c>
      <c r="H8217" t="s">
        <v>13</v>
      </c>
      <c r="I8217">
        <v>2020</v>
      </c>
      <c r="J8217" t="s">
        <v>916</v>
      </c>
      <c r="K8217">
        <v>1515506.487937049</v>
      </c>
      <c r="L8217">
        <v>0.12258454266296086</v>
      </c>
      <c r="M8217" t="s">
        <v>157</v>
      </c>
    </row>
    <row r="8218" spans="1:13" x14ac:dyDescent="0.3">
      <c r="A8218">
        <v>48</v>
      </c>
      <c r="B8218" t="s">
        <v>911</v>
      </c>
      <c r="C8218" s="1">
        <v>43922</v>
      </c>
      <c r="D8218" t="s">
        <v>86</v>
      </c>
      <c r="E8218" t="str">
        <f t="shared" si="128"/>
        <v>2020/04</v>
      </c>
      <c r="F8218">
        <v>11803033.363768499</v>
      </c>
      <c r="G8218">
        <v>0.2013503525787812</v>
      </c>
      <c r="H8218" t="s">
        <v>13</v>
      </c>
      <c r="I8218">
        <v>2020</v>
      </c>
      <c r="J8218" t="s">
        <v>916</v>
      </c>
      <c r="K8218">
        <v>1515506.487937049</v>
      </c>
      <c r="L8218">
        <v>0.12839974616941816</v>
      </c>
      <c r="M8218" t="s">
        <v>157</v>
      </c>
    </row>
    <row r="8219" spans="1:13" x14ac:dyDescent="0.3">
      <c r="A8219">
        <v>48</v>
      </c>
      <c r="B8219" t="s">
        <v>911</v>
      </c>
      <c r="C8219" s="1">
        <v>43891</v>
      </c>
      <c r="D8219" t="s">
        <v>87</v>
      </c>
      <c r="E8219" t="str">
        <f t="shared" si="128"/>
        <v>2020/03</v>
      </c>
      <c r="F8219">
        <v>9650466.0602488592</v>
      </c>
      <c r="G8219">
        <v>-0.21889522232645114</v>
      </c>
      <c r="H8219" t="s">
        <v>13</v>
      </c>
      <c r="I8219">
        <v>2020</v>
      </c>
      <c r="J8219" t="s">
        <v>916</v>
      </c>
      <c r="K8219">
        <v>1515506.487937049</v>
      </c>
      <c r="L8219">
        <v>0.15703971999648358</v>
      </c>
      <c r="M8219" t="s">
        <v>157</v>
      </c>
    </row>
    <row r="8220" spans="1:13" x14ac:dyDescent="0.3">
      <c r="A8220">
        <v>48</v>
      </c>
      <c r="B8220" t="s">
        <v>911</v>
      </c>
      <c r="C8220" s="1">
        <v>43862</v>
      </c>
      <c r="D8220" t="s">
        <v>88</v>
      </c>
      <c r="E8220" t="str">
        <f t="shared" si="128"/>
        <v>2020/02</v>
      </c>
      <c r="F8220">
        <v>12011943.336993599</v>
      </c>
      <c r="G8220">
        <v>3.575566423712364E-2</v>
      </c>
      <c r="H8220" t="s">
        <v>13</v>
      </c>
      <c r="I8220">
        <v>2020</v>
      </c>
      <c r="J8220" t="s">
        <v>916</v>
      </c>
      <c r="K8220">
        <v>1515506.487937049</v>
      </c>
      <c r="L8220">
        <v>0.12616663644005804</v>
      </c>
      <c r="M8220" t="s">
        <v>157</v>
      </c>
    </row>
    <row r="8221" spans="1:13" x14ac:dyDescent="0.3">
      <c r="A8221">
        <v>48</v>
      </c>
      <c r="B8221" t="s">
        <v>911</v>
      </c>
      <c r="C8221" s="1">
        <v>43831</v>
      </c>
      <c r="D8221" t="s">
        <v>89</v>
      </c>
      <c r="E8221" t="str">
        <f t="shared" si="128"/>
        <v>2020/01</v>
      </c>
      <c r="F8221">
        <v>11590036.060268501</v>
      </c>
      <c r="G8221">
        <v>5.2931753831013825E-2</v>
      </c>
      <c r="H8221" t="s">
        <v>13</v>
      </c>
      <c r="I8221">
        <v>2020</v>
      </c>
      <c r="J8221" t="s">
        <v>916</v>
      </c>
      <c r="K8221">
        <v>1515506.487937049</v>
      </c>
      <c r="L8221">
        <v>0.13075942818955646</v>
      </c>
      <c r="M8221" t="s">
        <v>157</v>
      </c>
    </row>
    <row r="8222" spans="1:13" x14ac:dyDescent="0.3">
      <c r="A8222">
        <v>48</v>
      </c>
      <c r="B8222" t="s">
        <v>911</v>
      </c>
      <c r="C8222" s="1">
        <v>43800</v>
      </c>
      <c r="D8222" t="s">
        <v>90</v>
      </c>
      <c r="E8222" t="str">
        <f t="shared" si="128"/>
        <v>2019/12</v>
      </c>
      <c r="F8222">
        <v>10992508.714516601</v>
      </c>
      <c r="G8222">
        <v>1.8042660566621099E-2</v>
      </c>
      <c r="H8222" t="s">
        <v>13</v>
      </c>
      <c r="I8222">
        <v>2019</v>
      </c>
      <c r="J8222" t="s">
        <v>917</v>
      </c>
      <c r="K8222">
        <v>1315218.421042861</v>
      </c>
      <c r="L8222">
        <v>0.11964679357551895</v>
      </c>
      <c r="M8222" t="s">
        <v>157</v>
      </c>
    </row>
    <row r="8223" spans="1:13" x14ac:dyDescent="0.3">
      <c r="A8223">
        <v>48</v>
      </c>
      <c r="B8223" t="s">
        <v>911</v>
      </c>
      <c r="C8223" s="1">
        <v>43770</v>
      </c>
      <c r="D8223" t="s">
        <v>92</v>
      </c>
      <c r="E8223" t="str">
        <f t="shared" si="128"/>
        <v>2019/11</v>
      </c>
      <c r="F8223">
        <v>10795953.1359552</v>
      </c>
      <c r="G8223">
        <v>-2.1348419172155093E-2</v>
      </c>
      <c r="H8223" t="s">
        <v>13</v>
      </c>
      <c r="I8223">
        <v>2019</v>
      </c>
      <c r="J8223" t="s">
        <v>917</v>
      </c>
      <c r="K8223">
        <v>1315218.421042861</v>
      </c>
      <c r="L8223">
        <v>0.1218251324806713</v>
      </c>
      <c r="M8223" t="s">
        <v>157</v>
      </c>
    </row>
    <row r="8224" spans="1:13" x14ac:dyDescent="0.3">
      <c r="A8224">
        <v>48</v>
      </c>
      <c r="B8224" t="s">
        <v>911</v>
      </c>
      <c r="C8224" s="1">
        <v>43739</v>
      </c>
      <c r="D8224" t="s">
        <v>93</v>
      </c>
      <c r="E8224" t="str">
        <f t="shared" si="128"/>
        <v>2019/10</v>
      </c>
      <c r="F8224">
        <v>11028907.424322899</v>
      </c>
      <c r="G8224">
        <v>-2.8842918038018309E-2</v>
      </c>
      <c r="H8224" t="s">
        <v>13</v>
      </c>
      <c r="I8224">
        <v>2019</v>
      </c>
      <c r="J8224" t="s">
        <v>917</v>
      </c>
      <c r="K8224">
        <v>1315218.421042861</v>
      </c>
      <c r="L8224">
        <v>0.11925192319071501</v>
      </c>
      <c r="M8224" t="s">
        <v>157</v>
      </c>
    </row>
    <row r="8225" spans="1:13" x14ac:dyDescent="0.3">
      <c r="A8225">
        <v>48</v>
      </c>
      <c r="B8225" t="s">
        <v>911</v>
      </c>
      <c r="C8225" s="1">
        <v>43709</v>
      </c>
      <c r="D8225" t="s">
        <v>94</v>
      </c>
      <c r="E8225" t="str">
        <f t="shared" si="128"/>
        <v>2019/09</v>
      </c>
      <c r="F8225">
        <v>11351645.2740192</v>
      </c>
      <c r="G8225">
        <v>3.8348846251223055E-2</v>
      </c>
      <c r="H8225" t="s">
        <v>13</v>
      </c>
      <c r="I8225">
        <v>2019</v>
      </c>
      <c r="J8225" t="s">
        <v>917</v>
      </c>
      <c r="K8225">
        <v>1315218.421042861</v>
      </c>
      <c r="L8225">
        <v>0.11586147992600111</v>
      </c>
      <c r="M8225" t="s">
        <v>157</v>
      </c>
    </row>
    <row r="8226" spans="1:13" x14ac:dyDescent="0.3">
      <c r="A8226">
        <v>48</v>
      </c>
      <c r="B8226" t="s">
        <v>911</v>
      </c>
      <c r="C8226" s="1">
        <v>43678</v>
      </c>
      <c r="D8226" t="s">
        <v>95</v>
      </c>
      <c r="E8226" t="str">
        <f t="shared" si="128"/>
        <v>2019/08</v>
      </c>
      <c r="F8226">
        <v>10924564.1476529</v>
      </c>
      <c r="G8226">
        <v>3.4345993025541491E-2</v>
      </c>
      <c r="H8226" t="s">
        <v>13</v>
      </c>
      <c r="I8226">
        <v>2019</v>
      </c>
      <c r="J8226" t="s">
        <v>917</v>
      </c>
      <c r="K8226">
        <v>1315218.421042861</v>
      </c>
      <c r="L8226">
        <v>0.12039092848618867</v>
      </c>
      <c r="M8226" t="s">
        <v>157</v>
      </c>
    </row>
    <row r="8227" spans="1:13" x14ac:dyDescent="0.3">
      <c r="A8227">
        <v>48</v>
      </c>
      <c r="B8227" t="s">
        <v>911</v>
      </c>
      <c r="C8227" s="1">
        <v>43647</v>
      </c>
      <c r="D8227" t="s">
        <v>96</v>
      </c>
      <c r="E8227" t="str">
        <f t="shared" si="128"/>
        <v>2019/07</v>
      </c>
      <c r="F8227">
        <v>10555719.568463899</v>
      </c>
      <c r="G8227">
        <v>9.015109906255378E-2</v>
      </c>
      <c r="H8227" t="s">
        <v>13</v>
      </c>
      <c r="I8227">
        <v>2019</v>
      </c>
      <c r="J8227" t="s">
        <v>917</v>
      </c>
      <c r="K8227">
        <v>1315218.421042861</v>
      </c>
      <c r="L8227">
        <v>0.12459770388104917</v>
      </c>
      <c r="M8227" t="s">
        <v>157</v>
      </c>
    </row>
    <row r="8228" spans="1:13" x14ac:dyDescent="0.3">
      <c r="A8228">
        <v>48</v>
      </c>
      <c r="B8228" t="s">
        <v>911</v>
      </c>
      <c r="C8228" s="1">
        <v>43617</v>
      </c>
      <c r="D8228" t="s">
        <v>97</v>
      </c>
      <c r="E8228" t="str">
        <f t="shared" si="128"/>
        <v>2019/06</v>
      </c>
      <c r="F8228">
        <v>9645743.7236464508</v>
      </c>
      <c r="G8228">
        <v>5.826888413216972E-2</v>
      </c>
      <c r="H8228" t="s">
        <v>128</v>
      </c>
      <c r="I8228">
        <v>2019</v>
      </c>
      <c r="J8228" t="s">
        <v>917</v>
      </c>
      <c r="K8228">
        <v>1315218.421042861</v>
      </c>
      <c r="L8228">
        <v>0.13635220452919719</v>
      </c>
      <c r="M8228" t="s">
        <v>157</v>
      </c>
    </row>
    <row r="8229" spans="1:13" x14ac:dyDescent="0.3">
      <c r="A8229">
        <v>48</v>
      </c>
      <c r="B8229" t="s">
        <v>911</v>
      </c>
      <c r="C8229" s="1">
        <v>43586</v>
      </c>
      <c r="D8229" t="s">
        <v>98</v>
      </c>
      <c r="E8229" t="str">
        <f t="shared" si="128"/>
        <v>2019/05</v>
      </c>
      <c r="F8229">
        <v>9099758.4481747802</v>
      </c>
      <c r="G8229">
        <v>-3.9220737606467986E-2</v>
      </c>
      <c r="H8229" t="s">
        <v>128</v>
      </c>
      <c r="I8229">
        <v>2019</v>
      </c>
      <c r="J8229" t="s">
        <v>917</v>
      </c>
      <c r="K8229">
        <v>1315218.421042861</v>
      </c>
      <c r="L8229">
        <v>0.14453333333333326</v>
      </c>
      <c r="M8229" t="s">
        <v>157</v>
      </c>
    </row>
    <row r="8230" spans="1:13" x14ac:dyDescent="0.3">
      <c r="A8230">
        <v>48</v>
      </c>
      <c r="B8230" t="s">
        <v>911</v>
      </c>
      <c r="C8230" s="1">
        <v>43556</v>
      </c>
      <c r="D8230" t="s">
        <v>99</v>
      </c>
      <c r="E8230" t="str">
        <f t="shared" si="128"/>
        <v>2019/04</v>
      </c>
      <c r="F8230">
        <v>9463749.0175205898</v>
      </c>
      <c r="G8230">
        <v>9.8829211371245673E-2</v>
      </c>
      <c r="H8230" t="s">
        <v>128</v>
      </c>
      <c r="I8230">
        <v>2019</v>
      </c>
      <c r="J8230" t="s">
        <v>917</v>
      </c>
      <c r="K8230">
        <v>1315218.421042861</v>
      </c>
      <c r="L8230">
        <v>0.138974355575993</v>
      </c>
      <c r="M8230" t="s">
        <v>157</v>
      </c>
    </row>
    <row r="8231" spans="1:13" x14ac:dyDescent="0.3">
      <c r="A8231">
        <v>48</v>
      </c>
      <c r="B8231" t="s">
        <v>911</v>
      </c>
      <c r="C8231" s="1">
        <v>43525</v>
      </c>
      <c r="D8231" t="s">
        <v>100</v>
      </c>
      <c r="E8231" t="str">
        <f t="shared" si="128"/>
        <v>2019/03</v>
      </c>
      <c r="F8231">
        <v>8573185.7407935597</v>
      </c>
      <c r="G8231">
        <v>9.7810190234257528E-3</v>
      </c>
      <c r="H8231" t="s">
        <v>128</v>
      </c>
      <c r="I8231">
        <v>2019</v>
      </c>
      <c r="J8231" t="s">
        <v>917</v>
      </c>
      <c r="K8231">
        <v>1315218.421042861</v>
      </c>
      <c r="L8231">
        <v>0.15341069945384392</v>
      </c>
      <c r="M8231" t="s">
        <v>157</v>
      </c>
    </row>
    <row r="8232" spans="1:13" x14ac:dyDescent="0.3">
      <c r="A8232">
        <v>48</v>
      </c>
      <c r="B8232" t="s">
        <v>911</v>
      </c>
      <c r="C8232" s="1">
        <v>43497</v>
      </c>
      <c r="D8232" t="s">
        <v>101</v>
      </c>
      <c r="E8232" t="str">
        <f t="shared" si="128"/>
        <v>2019/02</v>
      </c>
      <c r="F8232">
        <v>8489740.0053926595</v>
      </c>
      <c r="G8232">
        <v>4.0703324355214392E-2</v>
      </c>
      <c r="H8232" t="s">
        <v>128</v>
      </c>
      <c r="I8232">
        <v>2019</v>
      </c>
      <c r="J8232" t="s">
        <v>917</v>
      </c>
      <c r="K8232">
        <v>1315218.421042861</v>
      </c>
      <c r="L8232">
        <v>0.15491857468043047</v>
      </c>
      <c r="M8232" t="s">
        <v>157</v>
      </c>
    </row>
    <row r="8233" spans="1:13" x14ac:dyDescent="0.3">
      <c r="A8233">
        <v>48</v>
      </c>
      <c r="B8233" t="s">
        <v>911</v>
      </c>
      <c r="C8233" s="1">
        <v>43466</v>
      </c>
      <c r="D8233" t="s">
        <v>102</v>
      </c>
      <c r="E8233" t="str">
        <f t="shared" si="128"/>
        <v>2019/01</v>
      </c>
      <c r="F8233">
        <v>8151117.6422605999</v>
      </c>
      <c r="G8233">
        <v>3.241151571684444E-2</v>
      </c>
      <c r="H8233" t="s">
        <v>128</v>
      </c>
      <c r="I8233">
        <v>2019</v>
      </c>
      <c r="J8233" t="s">
        <v>917</v>
      </c>
      <c r="K8233">
        <v>1315218.421042861</v>
      </c>
      <c r="L8233">
        <v>0.16135436620665719</v>
      </c>
      <c r="M8233" t="s">
        <v>157</v>
      </c>
    </row>
    <row r="8234" spans="1:13" x14ac:dyDescent="0.3">
      <c r="A8234">
        <v>48</v>
      </c>
      <c r="B8234" t="s">
        <v>911</v>
      </c>
      <c r="C8234" s="1">
        <v>43435</v>
      </c>
      <c r="D8234" t="s">
        <v>103</v>
      </c>
      <c r="E8234" t="str">
        <f t="shared" si="128"/>
        <v>2018/12</v>
      </c>
      <c r="F8234">
        <v>7891163.0819419604</v>
      </c>
      <c r="G8234">
        <v>2.1583650600100431E-2</v>
      </c>
      <c r="H8234" t="s">
        <v>128</v>
      </c>
      <c r="I8234">
        <v>2018</v>
      </c>
      <c r="J8234" t="s">
        <v>918</v>
      </c>
      <c r="K8234">
        <v>1055431.2931391539</v>
      </c>
      <c r="L8234">
        <v>0.13374850857592713</v>
      </c>
      <c r="M8234" t="s">
        <v>157</v>
      </c>
    </row>
    <row r="8235" spans="1:13" x14ac:dyDescent="0.3">
      <c r="A8235">
        <v>48</v>
      </c>
      <c r="B8235" t="s">
        <v>911</v>
      </c>
      <c r="C8235" s="1">
        <v>43405</v>
      </c>
      <c r="D8235" t="s">
        <v>105</v>
      </c>
      <c r="E8235" t="str">
        <f t="shared" si="128"/>
        <v>2018/11</v>
      </c>
      <c r="F8235">
        <v>7722667.8869896196</v>
      </c>
      <c r="G8235">
        <v>4.2717658533845897E-2</v>
      </c>
      <c r="H8235" t="s">
        <v>128</v>
      </c>
      <c r="I8235">
        <v>2018</v>
      </c>
      <c r="J8235" t="s">
        <v>918</v>
      </c>
      <c r="K8235">
        <v>1055431.2931391539</v>
      </c>
      <c r="L8235">
        <v>0.13666666864144697</v>
      </c>
      <c r="M8235" t="s">
        <v>157</v>
      </c>
    </row>
    <row r="8236" spans="1:13" x14ac:dyDescent="0.3">
      <c r="A8236">
        <v>48</v>
      </c>
      <c r="B8236" t="s">
        <v>911</v>
      </c>
      <c r="C8236" s="1">
        <v>43374</v>
      </c>
      <c r="D8236" t="s">
        <v>106</v>
      </c>
      <c r="E8236" t="str">
        <f t="shared" si="128"/>
        <v>2018/10</v>
      </c>
      <c r="F8236">
        <v>7399720.4836698296</v>
      </c>
      <c r="G8236">
        <v>-6.9334772854925814E-3</v>
      </c>
      <c r="H8236" t="s">
        <v>128</v>
      </c>
      <c r="I8236">
        <v>2018</v>
      </c>
      <c r="J8236" t="s">
        <v>918</v>
      </c>
      <c r="K8236">
        <v>1055431.2931391539</v>
      </c>
      <c r="L8236">
        <v>0.14263123795937244</v>
      </c>
      <c r="M8236" t="s">
        <v>157</v>
      </c>
    </row>
    <row r="8237" spans="1:13" x14ac:dyDescent="0.3">
      <c r="A8237">
        <v>48</v>
      </c>
      <c r="B8237" t="s">
        <v>911</v>
      </c>
      <c r="C8237" s="1">
        <v>43344</v>
      </c>
      <c r="D8237" t="s">
        <v>107</v>
      </c>
      <c r="E8237" t="str">
        <f t="shared" si="128"/>
        <v>2018/09</v>
      </c>
      <c r="F8237">
        <v>7451204.5531256497</v>
      </c>
      <c r="G8237">
        <v>-2.0516723567176553E-2</v>
      </c>
      <c r="H8237" t="s">
        <v>128</v>
      </c>
      <c r="I8237">
        <v>2018</v>
      </c>
      <c r="J8237" t="s">
        <v>918</v>
      </c>
      <c r="K8237">
        <v>1055431.2931391539</v>
      </c>
      <c r="L8237">
        <v>0.14164572796440261</v>
      </c>
      <c r="M8237" t="s">
        <v>157</v>
      </c>
    </row>
    <row r="8238" spans="1:13" x14ac:dyDescent="0.3">
      <c r="A8238">
        <v>48</v>
      </c>
      <c r="B8238" t="s">
        <v>911</v>
      </c>
      <c r="C8238" s="1">
        <v>43313</v>
      </c>
      <c r="D8238" t="s">
        <v>108</v>
      </c>
      <c r="E8238" t="str">
        <f t="shared" si="128"/>
        <v>2018/08</v>
      </c>
      <c r="F8238">
        <v>7605657.8773885798</v>
      </c>
      <c r="G8238">
        <v>-4.3059456294053403E-2</v>
      </c>
      <c r="H8238" t="s">
        <v>128</v>
      </c>
      <c r="I8238">
        <v>2018</v>
      </c>
      <c r="J8238" t="s">
        <v>918</v>
      </c>
      <c r="K8238">
        <v>1055431.2931391539</v>
      </c>
      <c r="L8238">
        <v>0.13876923076923078</v>
      </c>
      <c r="M8238" t="s">
        <v>157</v>
      </c>
    </row>
    <row r="8239" spans="1:13" x14ac:dyDescent="0.3">
      <c r="A8239">
        <v>48</v>
      </c>
      <c r="B8239" t="s">
        <v>911</v>
      </c>
      <c r="C8239" s="1">
        <v>43282</v>
      </c>
      <c r="D8239" t="s">
        <v>109</v>
      </c>
      <c r="E8239" t="str">
        <f t="shared" si="128"/>
        <v>2018/07</v>
      </c>
      <c r="F8239">
        <v>7940306.5606423402</v>
      </c>
      <c r="G8239">
        <v>-3.3331592513680654E-2</v>
      </c>
      <c r="H8239" t="s">
        <v>128</v>
      </c>
      <c r="I8239">
        <v>2018</v>
      </c>
      <c r="J8239" t="s">
        <v>918</v>
      </c>
      <c r="K8239">
        <v>1055431.2931391539</v>
      </c>
      <c r="L8239">
        <v>0.13292072353611667</v>
      </c>
      <c r="M8239" t="s">
        <v>157</v>
      </c>
    </row>
    <row r="8240" spans="1:13" x14ac:dyDescent="0.3">
      <c r="A8240">
        <v>48</v>
      </c>
      <c r="B8240" t="s">
        <v>911</v>
      </c>
      <c r="C8240" s="1">
        <v>43252</v>
      </c>
      <c r="D8240" t="s">
        <v>110</v>
      </c>
      <c r="E8240" t="str">
        <f t="shared" si="128"/>
        <v>2018/06</v>
      </c>
      <c r="F8240">
        <v>8209429.8616986098</v>
      </c>
      <c r="G8240">
        <v>2.3652610730344355E-2</v>
      </c>
      <c r="H8240" t="s">
        <v>128</v>
      </c>
      <c r="I8240">
        <v>2018</v>
      </c>
      <c r="J8240" t="s">
        <v>918</v>
      </c>
      <c r="K8240">
        <v>1055431.2931391539</v>
      </c>
      <c r="L8240">
        <v>0.12856328769715258</v>
      </c>
      <c r="M8240" t="s">
        <v>157</v>
      </c>
    </row>
    <row r="8241" spans="1:13" x14ac:dyDescent="0.3">
      <c r="A8241">
        <v>48</v>
      </c>
      <c r="B8241" t="s">
        <v>911</v>
      </c>
      <c r="C8241" s="1">
        <v>43221</v>
      </c>
      <c r="D8241" t="s">
        <v>111</v>
      </c>
      <c r="E8241" t="str">
        <f t="shared" si="128"/>
        <v>2018/05</v>
      </c>
      <c r="F8241">
        <v>8017533.7807215396</v>
      </c>
      <c r="G8241">
        <v>0.10971589456494678</v>
      </c>
      <c r="H8241" t="s">
        <v>128</v>
      </c>
      <c r="I8241">
        <v>2018</v>
      </c>
      <c r="J8241" t="s">
        <v>918</v>
      </c>
      <c r="K8241">
        <v>1055431.2931391539</v>
      </c>
      <c r="L8241">
        <v>0.13164039242054432</v>
      </c>
      <c r="M8241" t="s">
        <v>157</v>
      </c>
    </row>
    <row r="8242" spans="1:13" x14ac:dyDescent="0.3">
      <c r="A8242">
        <v>48</v>
      </c>
      <c r="B8242" t="s">
        <v>911</v>
      </c>
      <c r="C8242" s="1">
        <v>43191</v>
      </c>
      <c r="D8242" t="s">
        <v>112</v>
      </c>
      <c r="E8242" t="str">
        <f t="shared" si="128"/>
        <v>2018/04</v>
      </c>
      <c r="F8242">
        <v>7184421.2848770795</v>
      </c>
      <c r="G8242">
        <v>0.12214920660185846</v>
      </c>
      <c r="H8242" t="s">
        <v>128</v>
      </c>
      <c r="I8242">
        <v>2018</v>
      </c>
      <c r="J8242" t="s">
        <v>918</v>
      </c>
      <c r="K8242">
        <v>1055431.2931391539</v>
      </c>
      <c r="L8242">
        <v>0.14690554065374684</v>
      </c>
      <c r="M8242" t="s">
        <v>157</v>
      </c>
    </row>
    <row r="8243" spans="1:13" x14ac:dyDescent="0.3">
      <c r="A8243">
        <v>48</v>
      </c>
      <c r="B8243" t="s">
        <v>911</v>
      </c>
      <c r="C8243" s="1">
        <v>43160</v>
      </c>
      <c r="D8243" t="s">
        <v>113</v>
      </c>
      <c r="E8243" t="str">
        <f t="shared" si="128"/>
        <v>2018/03</v>
      </c>
      <c r="F8243">
        <v>6358330.0033511696</v>
      </c>
      <c r="G8243">
        <v>-6.0541909509166346E-2</v>
      </c>
      <c r="H8243" t="s">
        <v>128</v>
      </c>
      <c r="I8243">
        <v>2018</v>
      </c>
      <c r="J8243" t="s">
        <v>918</v>
      </c>
      <c r="K8243">
        <v>1055431.2931391539</v>
      </c>
      <c r="L8243">
        <v>0.16599190236789957</v>
      </c>
      <c r="M8243" t="s">
        <v>157</v>
      </c>
    </row>
    <row r="8244" spans="1:13" x14ac:dyDescent="0.3">
      <c r="A8244">
        <v>48</v>
      </c>
      <c r="B8244" t="s">
        <v>911</v>
      </c>
      <c r="C8244" s="1">
        <v>43132</v>
      </c>
      <c r="D8244" t="s">
        <v>114</v>
      </c>
      <c r="E8244" t="str">
        <f t="shared" si="128"/>
        <v>2018/02</v>
      </c>
      <c r="F8244">
        <v>6755166.8700150298</v>
      </c>
      <c r="G8244">
        <v>-2.5231437210868818E-2</v>
      </c>
      <c r="H8244" t="s">
        <v>128</v>
      </c>
      <c r="I8244">
        <v>2018</v>
      </c>
      <c r="J8244" t="s">
        <v>918</v>
      </c>
      <c r="K8244">
        <v>1055431.2931391539</v>
      </c>
      <c r="L8244">
        <v>0.15624059530254145</v>
      </c>
      <c r="M8244" t="s">
        <v>157</v>
      </c>
    </row>
    <row r="8245" spans="1:13" x14ac:dyDescent="0.3">
      <c r="A8245">
        <v>48</v>
      </c>
      <c r="B8245" t="s">
        <v>911</v>
      </c>
      <c r="C8245" s="1">
        <v>43101</v>
      </c>
      <c r="D8245" t="s">
        <v>115</v>
      </c>
      <c r="E8245" t="str">
        <f t="shared" si="128"/>
        <v>2018/01</v>
      </c>
      <c r="F8245">
        <v>6927777.8935626904</v>
      </c>
      <c r="G8245">
        <v>-0.13061361198679725</v>
      </c>
      <c r="H8245" t="s">
        <v>128</v>
      </c>
      <c r="I8245">
        <v>2018</v>
      </c>
      <c r="J8245" t="s">
        <v>918</v>
      </c>
      <c r="K8245">
        <v>1055431.2931391539</v>
      </c>
      <c r="L8245">
        <v>0.15234773824372508</v>
      </c>
      <c r="M8245" t="s">
        <v>157</v>
      </c>
    </row>
    <row r="8246" spans="1:13" x14ac:dyDescent="0.3">
      <c r="A8246">
        <v>48</v>
      </c>
      <c r="B8246" t="s">
        <v>911</v>
      </c>
      <c r="C8246" s="1">
        <v>43070</v>
      </c>
      <c r="D8246" t="s">
        <v>116</v>
      </c>
      <c r="E8246" t="str">
        <f t="shared" si="128"/>
        <v>2017/12</v>
      </c>
      <c r="F8246">
        <v>7894392.7066582097</v>
      </c>
      <c r="G8246">
        <v>-3.1439318327129137E-4</v>
      </c>
      <c r="H8246" t="s">
        <v>128</v>
      </c>
      <c r="I8246">
        <v>2017</v>
      </c>
      <c r="J8246" t="s">
        <v>919</v>
      </c>
      <c r="K8246">
        <v>1261116.7958470888</v>
      </c>
      <c r="L8246">
        <v>0.15974842431938435</v>
      </c>
      <c r="M8246" t="s">
        <v>157</v>
      </c>
    </row>
    <row r="8247" spans="1:13" x14ac:dyDescent="0.3">
      <c r="A8247">
        <v>48</v>
      </c>
      <c r="B8247" t="s">
        <v>911</v>
      </c>
      <c r="C8247" s="1">
        <v>43040</v>
      </c>
      <c r="D8247" t="s">
        <v>118</v>
      </c>
      <c r="E8247" t="str">
        <f t="shared" si="128"/>
        <v>2017/11</v>
      </c>
      <c r="F8247">
        <v>7896875.0401051603</v>
      </c>
      <c r="G8247">
        <v>-5.4149888615016413E-2</v>
      </c>
      <c r="H8247" t="s">
        <v>128</v>
      </c>
      <c r="I8247">
        <v>2017</v>
      </c>
      <c r="J8247" t="s">
        <v>919</v>
      </c>
      <c r="K8247">
        <v>1261116.7958470888</v>
      </c>
      <c r="L8247">
        <v>0.15969820839792531</v>
      </c>
      <c r="M8247" t="s">
        <v>157</v>
      </c>
    </row>
    <row r="8248" spans="1:13" x14ac:dyDescent="0.3">
      <c r="A8248">
        <v>48</v>
      </c>
      <c r="B8248" t="s">
        <v>911</v>
      </c>
      <c r="C8248" s="1">
        <v>43009</v>
      </c>
      <c r="D8248" t="s">
        <v>119</v>
      </c>
      <c r="E8248" t="str">
        <f t="shared" si="128"/>
        <v>2017/10</v>
      </c>
      <c r="F8248">
        <v>8336279.4297126504</v>
      </c>
      <c r="G8248">
        <v>0.11073519429311723</v>
      </c>
      <c r="H8248" t="s">
        <v>128</v>
      </c>
      <c r="I8248">
        <v>2017</v>
      </c>
      <c r="J8248" t="s">
        <v>919</v>
      </c>
      <c r="K8248">
        <v>1261116.7958470888</v>
      </c>
      <c r="L8248">
        <v>0.15128053305796627</v>
      </c>
      <c r="M8248" t="s">
        <v>157</v>
      </c>
    </row>
    <row r="8249" spans="1:13" x14ac:dyDescent="0.3">
      <c r="A8249">
        <v>48</v>
      </c>
      <c r="B8249" t="s">
        <v>911</v>
      </c>
      <c r="C8249" s="1">
        <v>42979</v>
      </c>
      <c r="D8249" t="s">
        <v>120</v>
      </c>
      <c r="E8249" t="str">
        <f t="shared" si="128"/>
        <v>2017/09</v>
      </c>
      <c r="F8249">
        <v>7462435.3173915604</v>
      </c>
      <c r="G8249">
        <v>-1.289062092725537E-2</v>
      </c>
      <c r="H8249" t="s">
        <v>128</v>
      </c>
      <c r="I8249">
        <v>2017</v>
      </c>
      <c r="J8249" t="s">
        <v>919</v>
      </c>
      <c r="K8249">
        <v>1261116.7958470888</v>
      </c>
      <c r="L8249">
        <v>0.16899534028897994</v>
      </c>
      <c r="M8249" t="s">
        <v>157</v>
      </c>
    </row>
    <row r="8250" spans="1:13" x14ac:dyDescent="0.3">
      <c r="A8250">
        <v>48</v>
      </c>
      <c r="B8250" t="s">
        <v>911</v>
      </c>
      <c r="C8250" s="1">
        <v>42948</v>
      </c>
      <c r="D8250" t="s">
        <v>121</v>
      </c>
      <c r="E8250" t="str">
        <f t="shared" si="128"/>
        <v>2017/08</v>
      </c>
      <c r="F8250">
        <v>7559253.4243503101</v>
      </c>
      <c r="G8250">
        <v>4.6723313812162111E-2</v>
      </c>
      <c r="H8250" t="s">
        <v>128</v>
      </c>
      <c r="I8250">
        <v>2017</v>
      </c>
      <c r="J8250" t="s">
        <v>919</v>
      </c>
      <c r="K8250">
        <v>1261116.7958470888</v>
      </c>
      <c r="L8250">
        <v>0.1668308660991184</v>
      </c>
      <c r="M8250" t="s">
        <v>157</v>
      </c>
    </row>
    <row r="8251" spans="1:13" x14ac:dyDescent="0.3">
      <c r="A8251">
        <v>48</v>
      </c>
      <c r="B8251" t="s">
        <v>911</v>
      </c>
      <c r="C8251" s="1">
        <v>42917</v>
      </c>
      <c r="D8251" t="s">
        <v>122</v>
      </c>
      <c r="E8251" t="str">
        <f t="shared" si="128"/>
        <v>2017/07</v>
      </c>
      <c r="F8251">
        <v>7214184.2163773198</v>
      </c>
      <c r="G8251">
        <v>6.1377778040392017E-2</v>
      </c>
      <c r="H8251" t="s">
        <v>128</v>
      </c>
      <c r="I8251">
        <v>2017</v>
      </c>
      <c r="J8251" t="s">
        <v>919</v>
      </c>
      <c r="K8251">
        <v>1261116.7958470888</v>
      </c>
      <c r="L8251">
        <v>0.17481072814638662</v>
      </c>
      <c r="M8251" t="s">
        <v>157</v>
      </c>
    </row>
    <row r="8252" spans="1:13" x14ac:dyDescent="0.3">
      <c r="A8252">
        <v>48</v>
      </c>
      <c r="B8252" t="s">
        <v>911</v>
      </c>
      <c r="C8252" s="1">
        <v>42887</v>
      </c>
      <c r="D8252" t="s">
        <v>123</v>
      </c>
      <c r="E8252" t="str">
        <f t="shared" si="128"/>
        <v>2017/06</v>
      </c>
      <c r="F8252">
        <v>6784708.5686803097</v>
      </c>
      <c r="G8252">
        <v>2.8578551045367453E-2</v>
      </c>
      <c r="H8252" t="s">
        <v>128</v>
      </c>
      <c r="I8252">
        <v>2017</v>
      </c>
      <c r="J8252" t="s">
        <v>919</v>
      </c>
      <c r="K8252">
        <v>1261116.7958470888</v>
      </c>
      <c r="L8252">
        <v>0.18587633987238275</v>
      </c>
      <c r="M8252" t="s">
        <v>157</v>
      </c>
    </row>
    <row r="8253" spans="1:13" x14ac:dyDescent="0.3">
      <c r="A8253">
        <v>48</v>
      </c>
      <c r="B8253" t="s">
        <v>911</v>
      </c>
      <c r="C8253" s="1">
        <v>42856</v>
      </c>
      <c r="D8253" t="s">
        <v>124</v>
      </c>
      <c r="E8253" t="str">
        <f t="shared" si="128"/>
        <v>2017/05</v>
      </c>
      <c r="F8253">
        <v>6593555.8719643801</v>
      </c>
      <c r="G8253">
        <v>6.4538569012788177E-2</v>
      </c>
      <c r="H8253" t="s">
        <v>128</v>
      </c>
      <c r="I8253">
        <v>2017</v>
      </c>
      <c r="J8253" t="s">
        <v>919</v>
      </c>
      <c r="K8253">
        <v>1261116.7958470888</v>
      </c>
      <c r="L8253">
        <v>0.19126505035155963</v>
      </c>
      <c r="M8253" t="s">
        <v>157</v>
      </c>
    </row>
    <row r="8254" spans="1:13" x14ac:dyDescent="0.3">
      <c r="A8254">
        <v>48</v>
      </c>
      <c r="B8254" t="s">
        <v>911</v>
      </c>
      <c r="C8254" s="1">
        <v>42826</v>
      </c>
      <c r="D8254" t="s">
        <v>125</v>
      </c>
      <c r="E8254" t="str">
        <f t="shared" si="128"/>
        <v>2017/04</v>
      </c>
      <c r="F8254">
        <v>6181458.3340279404</v>
      </c>
      <c r="G8254">
        <v>9.2798736668326352E-3</v>
      </c>
      <c r="H8254" t="s">
        <v>128</v>
      </c>
      <c r="I8254">
        <v>2017</v>
      </c>
      <c r="J8254" t="s">
        <v>919</v>
      </c>
      <c r="K8254">
        <v>1261116.7958470888</v>
      </c>
      <c r="L8254">
        <v>0.20401606347564333</v>
      </c>
      <c r="M8254" t="s">
        <v>157</v>
      </c>
    </row>
    <row r="8255" spans="1:13" x14ac:dyDescent="0.3">
      <c r="A8255">
        <v>48</v>
      </c>
      <c r="B8255" t="s">
        <v>911</v>
      </c>
      <c r="C8255" s="1">
        <v>42795</v>
      </c>
      <c r="D8255" t="s">
        <v>126</v>
      </c>
      <c r="E8255" t="str">
        <f t="shared" si="128"/>
        <v>2017/03</v>
      </c>
      <c r="F8255">
        <v>6124360.5216069398</v>
      </c>
      <c r="G8255">
        <v>3.5654782766842079E-2</v>
      </c>
      <c r="H8255" t="s">
        <v>128</v>
      </c>
      <c r="I8255">
        <v>2017</v>
      </c>
      <c r="J8255" t="s">
        <v>919</v>
      </c>
      <c r="K8255">
        <v>1261116.7958470888</v>
      </c>
      <c r="L8255">
        <v>0.20591811853626651</v>
      </c>
      <c r="M8255" t="s">
        <v>157</v>
      </c>
    </row>
    <row r="8256" spans="1:13" x14ac:dyDescent="0.3">
      <c r="A8256">
        <v>48</v>
      </c>
      <c r="B8256" t="s">
        <v>911</v>
      </c>
      <c r="C8256" s="1">
        <v>42767</v>
      </c>
      <c r="D8256" t="s">
        <v>127</v>
      </c>
      <c r="E8256" t="str">
        <f t="shared" si="128"/>
        <v>2017/02</v>
      </c>
      <c r="F8256">
        <v>5909844.7591033299</v>
      </c>
      <c r="G8256">
        <v>4.5345640128597278E-2</v>
      </c>
      <c r="H8256" t="s">
        <v>128</v>
      </c>
      <c r="I8256">
        <v>2017</v>
      </c>
      <c r="J8256" t="s">
        <v>919</v>
      </c>
      <c r="K8256">
        <v>1261116.7958470888</v>
      </c>
      <c r="L8256">
        <v>0.21339254197912833</v>
      </c>
      <c r="M8256" t="s">
        <v>157</v>
      </c>
    </row>
    <row r="8257" spans="1:13" x14ac:dyDescent="0.3">
      <c r="A8257">
        <v>48</v>
      </c>
      <c r="B8257" t="s">
        <v>911</v>
      </c>
      <c r="C8257" s="1">
        <v>42736</v>
      </c>
      <c r="D8257" t="s">
        <v>129</v>
      </c>
      <c r="E8257" t="str">
        <f t="shared" si="128"/>
        <v>2017/01</v>
      </c>
      <c r="F8257">
        <v>5647844.2487102496</v>
      </c>
      <c r="G8257">
        <v>0.12173818081490802</v>
      </c>
      <c r="H8257" t="s">
        <v>128</v>
      </c>
      <c r="I8257">
        <v>2017</v>
      </c>
      <c r="J8257" t="s">
        <v>919</v>
      </c>
      <c r="K8257">
        <v>1261116.7958470888</v>
      </c>
      <c r="L8257">
        <v>0.22329170924553723</v>
      </c>
      <c r="M8257" t="s">
        <v>157</v>
      </c>
    </row>
    <row r="8258" spans="1:13" x14ac:dyDescent="0.3">
      <c r="A8258">
        <v>48</v>
      </c>
      <c r="B8258" t="s">
        <v>911</v>
      </c>
      <c r="C8258" s="1">
        <v>42705</v>
      </c>
      <c r="D8258" t="s">
        <v>130</v>
      </c>
      <c r="E8258" t="str">
        <f t="shared" si="128"/>
        <v>2016/12</v>
      </c>
      <c r="F8258">
        <v>5000489.17492864</v>
      </c>
      <c r="G8258">
        <v>3.5734370737520817E-2</v>
      </c>
      <c r="H8258" t="s">
        <v>128</v>
      </c>
      <c r="I8258">
        <v>2016</v>
      </c>
      <c r="J8258" t="s">
        <v>920</v>
      </c>
      <c r="K8258">
        <v>443337.72234136687</v>
      </c>
      <c r="L8258">
        <v>8.8658870528940517E-2</v>
      </c>
      <c r="M8258" t="s">
        <v>157</v>
      </c>
    </row>
    <row r="8259" spans="1:13" x14ac:dyDescent="0.3">
      <c r="A8259">
        <v>48</v>
      </c>
      <c r="B8259" t="s">
        <v>911</v>
      </c>
      <c r="C8259" s="1">
        <v>42675</v>
      </c>
      <c r="D8259" t="s">
        <v>132</v>
      </c>
      <c r="E8259" t="str">
        <f t="shared" ref="E8259:E8322" si="129">TEXT(C8259,"yyyy/mm")</f>
        <v>2016/11</v>
      </c>
      <c r="F8259">
        <v>4824954.8242471097</v>
      </c>
      <c r="G8259">
        <v>-7.0442082763575817E-2</v>
      </c>
      <c r="H8259" t="s">
        <v>128</v>
      </c>
      <c r="I8259">
        <v>2016</v>
      </c>
      <c r="J8259" t="s">
        <v>920</v>
      </c>
      <c r="K8259">
        <v>443337.72234136687</v>
      </c>
      <c r="L8259">
        <v>9.1884326069425051E-2</v>
      </c>
      <c r="M8259" t="s">
        <v>157</v>
      </c>
    </row>
    <row r="8260" spans="1:13" x14ac:dyDescent="0.3">
      <c r="A8260">
        <v>48</v>
      </c>
      <c r="B8260" t="s">
        <v>911</v>
      </c>
      <c r="C8260" s="1">
        <v>42644</v>
      </c>
      <c r="D8260" t="s">
        <v>133</v>
      </c>
      <c r="E8260" t="str">
        <f t="shared" si="129"/>
        <v>2016/10</v>
      </c>
      <c r="F8260">
        <v>5177091.72037852</v>
      </c>
      <c r="G8260">
        <v>3.425769359130304E-2</v>
      </c>
      <c r="H8260" t="s">
        <v>128</v>
      </c>
      <c r="I8260">
        <v>2016</v>
      </c>
      <c r="J8260" t="s">
        <v>920</v>
      </c>
      <c r="K8260">
        <v>443337.72234136687</v>
      </c>
      <c r="L8260">
        <v>8.5634511862376764E-2</v>
      </c>
      <c r="M8260" t="s">
        <v>157</v>
      </c>
    </row>
    <row r="8261" spans="1:13" x14ac:dyDescent="0.3">
      <c r="A8261">
        <v>48</v>
      </c>
      <c r="B8261" t="s">
        <v>911</v>
      </c>
      <c r="C8261" s="1">
        <v>42614</v>
      </c>
      <c r="D8261" t="s">
        <v>134</v>
      </c>
      <c r="E8261" t="str">
        <f t="shared" si="129"/>
        <v>2016/09</v>
      </c>
      <c r="F8261">
        <v>5002739.9936571103</v>
      </c>
      <c r="G8261">
        <v>3.8792616754314717E-2</v>
      </c>
      <c r="H8261" t="s">
        <v>128</v>
      </c>
      <c r="I8261">
        <v>2016</v>
      </c>
      <c r="J8261" t="s">
        <v>920</v>
      </c>
      <c r="K8261">
        <v>443337.72234136687</v>
      </c>
      <c r="L8261">
        <v>8.8618981378897829E-2</v>
      </c>
      <c r="M8261" t="s">
        <v>157</v>
      </c>
    </row>
    <row r="8262" spans="1:13" x14ac:dyDescent="0.3">
      <c r="A8262">
        <v>48</v>
      </c>
      <c r="B8262" t="s">
        <v>911</v>
      </c>
      <c r="C8262" s="1">
        <v>42583</v>
      </c>
      <c r="D8262" t="s">
        <v>135</v>
      </c>
      <c r="E8262" t="str">
        <f t="shared" si="129"/>
        <v>2016/08</v>
      </c>
      <c r="F8262">
        <v>4812386.6414578604</v>
      </c>
      <c r="G8262">
        <v>-5.1294849306832519E-3</v>
      </c>
      <c r="H8262" t="s">
        <v>128</v>
      </c>
      <c r="I8262">
        <v>2016</v>
      </c>
      <c r="J8262" t="s">
        <v>920</v>
      </c>
      <c r="K8262">
        <v>443337.72234136687</v>
      </c>
      <c r="L8262">
        <v>9.2124294112632343E-2</v>
      </c>
      <c r="M8262" t="s">
        <v>157</v>
      </c>
    </row>
    <row r="8263" spans="1:13" x14ac:dyDescent="0.3">
      <c r="A8263">
        <v>48</v>
      </c>
      <c r="B8263" t="s">
        <v>911</v>
      </c>
      <c r="C8263" s="1">
        <v>42552</v>
      </c>
      <c r="D8263" t="s">
        <v>136</v>
      </c>
      <c r="E8263" t="str">
        <f t="shared" si="129"/>
        <v>2016/07</v>
      </c>
      <c r="F8263">
        <v>4837135.1254393002</v>
      </c>
      <c r="G8263">
        <v>0.10691219118304898</v>
      </c>
      <c r="H8263" t="s">
        <v>128</v>
      </c>
      <c r="I8263">
        <v>2016</v>
      </c>
      <c r="J8263" t="s">
        <v>920</v>
      </c>
      <c r="K8263">
        <v>443337.72234136687</v>
      </c>
      <c r="L8263">
        <v>9.1652953834136214E-2</v>
      </c>
      <c r="M8263" t="s">
        <v>157</v>
      </c>
    </row>
    <row r="8264" spans="1:13" x14ac:dyDescent="0.3">
      <c r="A8264">
        <v>48</v>
      </c>
      <c r="B8264" t="s">
        <v>911</v>
      </c>
      <c r="C8264" s="1">
        <v>42522</v>
      </c>
      <c r="D8264" t="s">
        <v>137</v>
      </c>
      <c r="E8264" t="str">
        <f t="shared" si="129"/>
        <v>2016/06</v>
      </c>
      <c r="F8264">
        <v>4346671.75327795</v>
      </c>
      <c r="G8264">
        <v>7.0213563458564165E-2</v>
      </c>
      <c r="H8264" t="s">
        <v>128</v>
      </c>
      <c r="I8264">
        <v>2016</v>
      </c>
      <c r="J8264" t="s">
        <v>920</v>
      </c>
      <c r="K8264">
        <v>443337.72234136687</v>
      </c>
      <c r="L8264">
        <v>0.1019947554141932</v>
      </c>
      <c r="M8264" t="s">
        <v>157</v>
      </c>
    </row>
    <row r="8265" spans="1:13" x14ac:dyDescent="0.3">
      <c r="A8265">
        <v>48</v>
      </c>
      <c r="B8265" t="s">
        <v>911</v>
      </c>
      <c r="C8265" s="1">
        <v>42491</v>
      </c>
      <c r="D8265" t="s">
        <v>138</v>
      </c>
      <c r="E8265" t="str">
        <f t="shared" si="129"/>
        <v>2016/05</v>
      </c>
      <c r="F8265">
        <v>4051944.4402376902</v>
      </c>
      <c r="G8265">
        <v>2.5746455538786031E-2</v>
      </c>
      <c r="H8265" t="s">
        <v>128</v>
      </c>
      <c r="I8265">
        <v>2016</v>
      </c>
      <c r="J8265" t="s">
        <v>920</v>
      </c>
      <c r="K8265">
        <v>443337.72234136687</v>
      </c>
      <c r="L8265">
        <v>0.10941357387303177</v>
      </c>
      <c r="M8265" t="s">
        <v>157</v>
      </c>
    </row>
    <row r="8266" spans="1:13" x14ac:dyDescent="0.3">
      <c r="A8266">
        <v>48</v>
      </c>
      <c r="B8266" t="s">
        <v>911</v>
      </c>
      <c r="C8266" s="1">
        <v>42461</v>
      </c>
      <c r="D8266" t="s">
        <v>139</v>
      </c>
      <c r="E8266" t="str">
        <f t="shared" si="129"/>
        <v>2016/04</v>
      </c>
      <c r="F8266">
        <v>3948952.75744983</v>
      </c>
      <c r="G8266">
        <v>-3.9671173566860219E-3</v>
      </c>
      <c r="H8266" t="s">
        <v>128</v>
      </c>
      <c r="I8266">
        <v>2016</v>
      </c>
      <c r="J8266" t="s">
        <v>920</v>
      </c>
      <c r="K8266">
        <v>443337.72234136687</v>
      </c>
      <c r="L8266">
        <v>0.11226716285855677</v>
      </c>
      <c r="M8266" t="s">
        <v>157</v>
      </c>
    </row>
    <row r="8267" spans="1:13" x14ac:dyDescent="0.3">
      <c r="A8267">
        <v>48</v>
      </c>
      <c r="B8267" t="s">
        <v>911</v>
      </c>
      <c r="C8267" s="1">
        <v>42430</v>
      </c>
      <c r="D8267" t="s">
        <v>140</v>
      </c>
      <c r="E8267" t="str">
        <f t="shared" si="129"/>
        <v>2016/03</v>
      </c>
      <c r="F8267">
        <v>3964649.8319562702</v>
      </c>
      <c r="G8267">
        <v>6.3634005070310029E-2</v>
      </c>
      <c r="H8267" t="s">
        <v>128</v>
      </c>
      <c r="I8267">
        <v>2016</v>
      </c>
      <c r="J8267" t="s">
        <v>920</v>
      </c>
      <c r="K8267">
        <v>443337.72234136687</v>
      </c>
      <c r="L8267">
        <v>0.11182266811256103</v>
      </c>
      <c r="M8267" t="s">
        <v>157</v>
      </c>
    </row>
    <row r="8268" spans="1:13" x14ac:dyDescent="0.3">
      <c r="A8268">
        <v>48</v>
      </c>
      <c r="B8268" t="s">
        <v>911</v>
      </c>
      <c r="C8268" s="1">
        <v>42401</v>
      </c>
      <c r="D8268" t="s">
        <v>141</v>
      </c>
      <c r="E8268" t="str">
        <f t="shared" si="129"/>
        <v>2016/02</v>
      </c>
      <c r="F8268">
        <v>3720222.6972723901</v>
      </c>
      <c r="G8268">
        <v>5.7052055538208371E-2</v>
      </c>
      <c r="H8268" t="s">
        <v>128</v>
      </c>
      <c r="I8268">
        <v>2016</v>
      </c>
      <c r="J8268" t="s">
        <v>920</v>
      </c>
      <c r="K8268">
        <v>443337.72234136687</v>
      </c>
      <c r="L8268">
        <v>0.11916967300544004</v>
      </c>
      <c r="M8268" t="s">
        <v>157</v>
      </c>
    </row>
    <row r="8269" spans="1:13" x14ac:dyDescent="0.3">
      <c r="A8269">
        <v>48</v>
      </c>
      <c r="B8269" t="s">
        <v>911</v>
      </c>
      <c r="C8269" s="1">
        <v>42370</v>
      </c>
      <c r="D8269" t="s">
        <v>142</v>
      </c>
      <c r="E8269" t="str">
        <f t="shared" si="129"/>
        <v>2016/01</v>
      </c>
      <c r="F8269">
        <v>3513917.3729451098</v>
      </c>
      <c r="G8269">
        <v>-0.20260448680871088</v>
      </c>
      <c r="H8269" t="s">
        <v>128</v>
      </c>
      <c r="I8269">
        <v>2016</v>
      </c>
      <c r="J8269" t="s">
        <v>920</v>
      </c>
      <c r="K8269">
        <v>443337.72234136687</v>
      </c>
      <c r="L8269">
        <v>0.12616623423042911</v>
      </c>
      <c r="M8269" t="s">
        <v>157</v>
      </c>
    </row>
    <row r="8270" spans="1:13" x14ac:dyDescent="0.3">
      <c r="A8270">
        <v>48</v>
      </c>
      <c r="B8270" t="s">
        <v>911</v>
      </c>
      <c r="C8270" s="1">
        <v>42339</v>
      </c>
      <c r="D8270" t="s">
        <v>143</v>
      </c>
      <c r="E8270" t="str">
        <f t="shared" si="129"/>
        <v>2015/12</v>
      </c>
      <c r="F8270">
        <v>4303101.15940673</v>
      </c>
      <c r="G8270">
        <v>-1.881481181451365E-3</v>
      </c>
      <c r="H8270" t="s">
        <v>128</v>
      </c>
      <c r="I8270">
        <v>2015</v>
      </c>
      <c r="J8270" t="s">
        <v>921</v>
      </c>
      <c r="K8270">
        <v>313345.71089634945</v>
      </c>
      <c r="L8270">
        <v>7.2818578808300782E-2</v>
      </c>
      <c r="M8270" t="s">
        <v>157</v>
      </c>
    </row>
    <row r="8271" spans="1:13" x14ac:dyDescent="0.3">
      <c r="A8271">
        <v>48</v>
      </c>
      <c r="B8271" t="s">
        <v>911</v>
      </c>
      <c r="C8271" s="1">
        <v>42309</v>
      </c>
      <c r="D8271" t="s">
        <v>145</v>
      </c>
      <c r="E8271" t="str">
        <f t="shared" si="129"/>
        <v>2015/11</v>
      </c>
      <c r="F8271">
        <v>4311204.9844666002</v>
      </c>
      <c r="G8271">
        <v>3.2476663660512231E-2</v>
      </c>
      <c r="H8271" t="s">
        <v>128</v>
      </c>
      <c r="I8271">
        <v>2015</v>
      </c>
      <c r="J8271" t="s">
        <v>921</v>
      </c>
      <c r="K8271">
        <v>313345.71089634945</v>
      </c>
      <c r="L8271">
        <v>7.2681700829662091E-2</v>
      </c>
      <c r="M8271" t="s">
        <v>157</v>
      </c>
    </row>
    <row r="8272" spans="1:13" x14ac:dyDescent="0.3">
      <c r="A8272">
        <v>48</v>
      </c>
      <c r="B8272" t="s">
        <v>911</v>
      </c>
      <c r="C8272" s="1">
        <v>42278</v>
      </c>
      <c r="D8272" t="s">
        <v>146</v>
      </c>
      <c r="E8272" t="str">
        <f t="shared" si="129"/>
        <v>2015/10</v>
      </c>
      <c r="F8272">
        <v>4173440.6024786402</v>
      </c>
      <c r="G8272">
        <v>4.9081389736444242E-2</v>
      </c>
      <c r="H8272" t="s">
        <v>128</v>
      </c>
      <c r="I8272">
        <v>2015</v>
      </c>
      <c r="J8272" t="s">
        <v>921</v>
      </c>
      <c r="K8272">
        <v>313345.71089634945</v>
      </c>
      <c r="L8272">
        <v>7.5080908234383611E-2</v>
      </c>
      <c r="M8272" t="s">
        <v>157</v>
      </c>
    </row>
    <row r="8273" spans="1:13" x14ac:dyDescent="0.3">
      <c r="A8273">
        <v>48</v>
      </c>
      <c r="B8273" t="s">
        <v>911</v>
      </c>
      <c r="C8273" s="1">
        <v>42248</v>
      </c>
      <c r="D8273" t="s">
        <v>147</v>
      </c>
      <c r="E8273" t="str">
        <f t="shared" si="129"/>
        <v>2015/09</v>
      </c>
      <c r="F8273">
        <v>3973547.9684144999</v>
      </c>
      <c r="G8273">
        <v>-8.124597328433722E-3</v>
      </c>
      <c r="H8273" t="s">
        <v>128</v>
      </c>
      <c r="I8273">
        <v>2015</v>
      </c>
      <c r="J8273" t="s">
        <v>921</v>
      </c>
      <c r="K8273">
        <v>313345.71089634945</v>
      </c>
      <c r="L8273">
        <v>7.8857915743591411E-2</v>
      </c>
      <c r="M8273" t="s">
        <v>157</v>
      </c>
    </row>
    <row r="8274" spans="1:13" x14ac:dyDescent="0.3">
      <c r="A8274">
        <v>48</v>
      </c>
      <c r="B8274" t="s">
        <v>911</v>
      </c>
      <c r="C8274" s="1">
        <v>42217</v>
      </c>
      <c r="D8274" t="s">
        <v>148</v>
      </c>
      <c r="E8274" t="str">
        <f t="shared" si="129"/>
        <v>2015/08</v>
      </c>
      <c r="F8274">
        <v>4005962.9466391099</v>
      </c>
      <c r="G8274">
        <v>9.4852053078309968E-3</v>
      </c>
      <c r="H8274" t="s">
        <v>128</v>
      </c>
      <c r="I8274">
        <v>2015</v>
      </c>
      <c r="J8274" t="s">
        <v>921</v>
      </c>
      <c r="K8274">
        <v>313345.71089634945</v>
      </c>
      <c r="L8274">
        <v>7.8219822567065347E-2</v>
      </c>
      <c r="M8274" t="s">
        <v>157</v>
      </c>
    </row>
    <row r="8275" spans="1:13" x14ac:dyDescent="0.3">
      <c r="A8275">
        <v>48</v>
      </c>
      <c r="B8275" t="s">
        <v>911</v>
      </c>
      <c r="C8275" s="1">
        <v>42186</v>
      </c>
      <c r="D8275" t="s">
        <v>149</v>
      </c>
      <c r="E8275" t="str">
        <f t="shared" si="129"/>
        <v>2015/07</v>
      </c>
      <c r="F8275">
        <v>3968145.20369804</v>
      </c>
      <c r="G8275">
        <v>-7.4602158065678785E-3</v>
      </c>
      <c r="H8275" t="s">
        <v>128</v>
      </c>
      <c r="I8275">
        <v>2015</v>
      </c>
      <c r="J8275" t="s">
        <v>921</v>
      </c>
      <c r="K8275">
        <v>313345.71089634945</v>
      </c>
      <c r="L8275">
        <v>7.8965283479125889E-2</v>
      </c>
      <c r="M8275" t="s">
        <v>157</v>
      </c>
    </row>
    <row r="8276" spans="1:13" x14ac:dyDescent="0.3">
      <c r="A8276">
        <v>48</v>
      </c>
      <c r="B8276" t="s">
        <v>911</v>
      </c>
      <c r="C8276" s="1">
        <v>42156</v>
      </c>
      <c r="D8276" t="s">
        <v>150</v>
      </c>
      <c r="E8276" t="str">
        <f t="shared" si="129"/>
        <v>2015/06</v>
      </c>
      <c r="F8276">
        <v>3997859.1215792499</v>
      </c>
      <c r="G8276">
        <v>6.7796804101277822E-3</v>
      </c>
      <c r="H8276" t="s">
        <v>128</v>
      </c>
      <c r="I8276">
        <v>2015</v>
      </c>
      <c r="J8276" t="s">
        <v>921</v>
      </c>
      <c r="K8276">
        <v>313345.71089634945</v>
      </c>
      <c r="L8276">
        <v>7.8378377368277657E-2</v>
      </c>
      <c r="M8276" t="s">
        <v>157</v>
      </c>
    </row>
    <row r="8277" spans="1:13" x14ac:dyDescent="0.3">
      <c r="A8277">
        <v>48</v>
      </c>
      <c r="B8277" t="s">
        <v>911</v>
      </c>
      <c r="C8277" s="1">
        <v>42125</v>
      </c>
      <c r="D8277" t="s">
        <v>151</v>
      </c>
      <c r="E8277" t="str">
        <f t="shared" si="129"/>
        <v>2015/05</v>
      </c>
      <c r="F8277">
        <v>3970846.5860562702</v>
      </c>
      <c r="G8277">
        <v>9.0356462236163018E-2</v>
      </c>
      <c r="H8277" t="s">
        <v>128</v>
      </c>
      <c r="I8277">
        <v>2015</v>
      </c>
      <c r="J8277" t="s">
        <v>921</v>
      </c>
      <c r="K8277">
        <v>313345.71089634945</v>
      </c>
      <c r="L8277">
        <v>7.8911563090014847E-2</v>
      </c>
      <c r="M8277" t="s">
        <v>157</v>
      </c>
    </row>
    <row r="8278" spans="1:13" x14ac:dyDescent="0.3">
      <c r="A8278">
        <v>48</v>
      </c>
      <c r="B8278" t="s">
        <v>911</v>
      </c>
      <c r="C8278" s="1">
        <v>42095</v>
      </c>
      <c r="D8278" t="s">
        <v>152</v>
      </c>
      <c r="E8278" t="str">
        <f t="shared" si="129"/>
        <v>2015/04</v>
      </c>
      <c r="F8278">
        <v>3627787.1273025302</v>
      </c>
      <c r="G8278">
        <v>-1.7712587864705562E-2</v>
      </c>
      <c r="H8278" t="s">
        <v>128</v>
      </c>
      <c r="I8278">
        <v>2015</v>
      </c>
      <c r="J8278" t="s">
        <v>921</v>
      </c>
      <c r="K8278">
        <v>313345.71089634945</v>
      </c>
      <c r="L8278">
        <v>8.6373786526261848E-2</v>
      </c>
      <c r="M8278" t="s">
        <v>157</v>
      </c>
    </row>
    <row r="8279" spans="1:13" x14ac:dyDescent="0.3">
      <c r="A8279">
        <v>48</v>
      </c>
      <c r="B8279" t="s">
        <v>911</v>
      </c>
      <c r="C8279" s="1">
        <v>42064</v>
      </c>
      <c r="D8279" t="s">
        <v>153</v>
      </c>
      <c r="E8279" t="str">
        <f t="shared" si="129"/>
        <v>2015/03</v>
      </c>
      <c r="F8279">
        <v>3692617.0837517702</v>
      </c>
      <c r="G8279">
        <v>1.0294163564904526E-2</v>
      </c>
      <c r="H8279" t="s">
        <v>128</v>
      </c>
      <c r="I8279">
        <v>2015</v>
      </c>
      <c r="J8279" t="s">
        <v>921</v>
      </c>
      <c r="K8279">
        <v>313345.71089634945</v>
      </c>
      <c r="L8279">
        <v>8.4857352871796868E-2</v>
      </c>
      <c r="M8279" t="s">
        <v>157</v>
      </c>
    </row>
    <row r="8280" spans="1:13" x14ac:dyDescent="0.3">
      <c r="A8280">
        <v>48</v>
      </c>
      <c r="B8280" t="s">
        <v>911</v>
      </c>
      <c r="C8280" s="1">
        <v>42036</v>
      </c>
      <c r="D8280" t="s">
        <v>154</v>
      </c>
      <c r="E8280" t="str">
        <f t="shared" si="129"/>
        <v>2015/02</v>
      </c>
      <c r="F8280">
        <v>3654799.6628255099</v>
      </c>
      <c r="G8280">
        <v>0.11253081778368017</v>
      </c>
      <c r="H8280" t="s">
        <v>128</v>
      </c>
      <c r="I8280">
        <v>2015</v>
      </c>
      <c r="J8280" t="s">
        <v>921</v>
      </c>
      <c r="K8280">
        <v>313345.71089634945</v>
      </c>
      <c r="L8280">
        <v>8.5735399968299014E-2</v>
      </c>
      <c r="M8280" t="s">
        <v>157</v>
      </c>
    </row>
    <row r="8281" spans="1:13" x14ac:dyDescent="0.3">
      <c r="A8281">
        <v>93</v>
      </c>
      <c r="B8281" t="s">
        <v>922</v>
      </c>
      <c r="C8281" s="1">
        <v>45627</v>
      </c>
      <c r="D8281" t="s">
        <v>24</v>
      </c>
      <c r="E8281" t="str">
        <f t="shared" si="129"/>
        <v>2024/12</v>
      </c>
      <c r="F8281">
        <v>6308571.8756635999</v>
      </c>
      <c r="G8281">
        <v>-7.6700355329837825E-3</v>
      </c>
      <c r="H8281" t="s">
        <v>128</v>
      </c>
      <c r="I8281">
        <v>2024</v>
      </c>
      <c r="J8281" t="s">
        <v>923</v>
      </c>
      <c r="K8281">
        <v>101243.83438294294</v>
      </c>
      <c r="L8281">
        <v>1.6048613914269316E-2</v>
      </c>
      <c r="M8281" t="s">
        <v>157</v>
      </c>
    </row>
    <row r="8282" spans="1:13" x14ac:dyDescent="0.3">
      <c r="A8282">
        <v>93</v>
      </c>
      <c r="B8282" t="s">
        <v>922</v>
      </c>
      <c r="C8282" s="1">
        <v>45597</v>
      </c>
      <c r="D8282" t="s">
        <v>26</v>
      </c>
      <c r="E8282" t="str">
        <f t="shared" si="129"/>
        <v>2024/11</v>
      </c>
      <c r="F8282">
        <v>6357144.8863445502</v>
      </c>
      <c r="G8282">
        <v>8.9118943653889143E-2</v>
      </c>
      <c r="H8282" t="s">
        <v>128</v>
      </c>
      <c r="I8282">
        <v>2024</v>
      </c>
      <c r="J8282" t="s">
        <v>923</v>
      </c>
      <c r="K8282">
        <v>101243.83438294294</v>
      </c>
      <c r="L8282">
        <v>1.59259913362081E-2</v>
      </c>
      <c r="M8282" t="s">
        <v>157</v>
      </c>
    </row>
    <row r="8283" spans="1:13" x14ac:dyDescent="0.3">
      <c r="A8283">
        <v>93</v>
      </c>
      <c r="B8283" t="s">
        <v>922</v>
      </c>
      <c r="C8283" s="1">
        <v>45566</v>
      </c>
      <c r="D8283" t="s">
        <v>27</v>
      </c>
      <c r="E8283" t="str">
        <f t="shared" si="129"/>
        <v>2024/10</v>
      </c>
      <c r="F8283">
        <v>5815114.1477826899</v>
      </c>
      <c r="G8283">
        <v>-4.9357810296597006E-2</v>
      </c>
      <c r="H8283" t="s">
        <v>128</v>
      </c>
      <c r="I8283">
        <v>2024</v>
      </c>
      <c r="J8283" t="s">
        <v>923</v>
      </c>
      <c r="K8283">
        <v>101243.83438294294</v>
      </c>
      <c r="L8283">
        <v>1.7410463803457295E-2</v>
      </c>
      <c r="M8283" t="s">
        <v>157</v>
      </c>
    </row>
    <row r="8284" spans="1:13" x14ac:dyDescent="0.3">
      <c r="A8284">
        <v>93</v>
      </c>
      <c r="B8284" t="s">
        <v>922</v>
      </c>
      <c r="C8284" s="1">
        <v>45536</v>
      </c>
      <c r="D8284" t="s">
        <v>28</v>
      </c>
      <c r="E8284" t="str">
        <f t="shared" si="129"/>
        <v>2024/09</v>
      </c>
      <c r="F8284">
        <v>6109336.8124574302</v>
      </c>
      <c r="G8284">
        <v>0.10546858776233903</v>
      </c>
      <c r="H8284" t="s">
        <v>128</v>
      </c>
      <c r="I8284">
        <v>2024</v>
      </c>
      <c r="J8284" t="s">
        <v>923</v>
      </c>
      <c r="K8284">
        <v>101243.83438294294</v>
      </c>
      <c r="L8284">
        <v>1.6571984405328349E-2</v>
      </c>
      <c r="M8284" t="s">
        <v>157</v>
      </c>
    </row>
    <row r="8285" spans="1:13" x14ac:dyDescent="0.3">
      <c r="A8285">
        <v>93</v>
      </c>
      <c r="B8285" t="s">
        <v>922</v>
      </c>
      <c r="C8285" s="1">
        <v>45505</v>
      </c>
      <c r="D8285" t="s">
        <v>29</v>
      </c>
      <c r="E8285" t="str">
        <f t="shared" si="129"/>
        <v>2024/08</v>
      </c>
      <c r="F8285">
        <v>5497808.9393221997</v>
      </c>
      <c r="G8285">
        <v>-4.0472430947825738E-2</v>
      </c>
      <c r="H8285" t="s">
        <v>128</v>
      </c>
      <c r="I8285">
        <v>2024</v>
      </c>
      <c r="J8285" t="s">
        <v>923</v>
      </c>
      <c r="K8285">
        <v>101243.83438294294</v>
      </c>
      <c r="L8285">
        <v>1.8415306079265979E-2</v>
      </c>
      <c r="M8285" t="s">
        <v>157</v>
      </c>
    </row>
    <row r="8286" spans="1:13" x14ac:dyDescent="0.3">
      <c r="A8286">
        <v>93</v>
      </c>
      <c r="B8286" t="s">
        <v>922</v>
      </c>
      <c r="C8286" s="1">
        <v>45474</v>
      </c>
      <c r="D8286" t="s">
        <v>30</v>
      </c>
      <c r="E8286" t="str">
        <f t="shared" si="129"/>
        <v>2024/07</v>
      </c>
      <c r="F8286">
        <v>5724882.7515117005</v>
      </c>
      <c r="G8286">
        <v>7.0456764017687371E-2</v>
      </c>
      <c r="H8286" t="s">
        <v>128</v>
      </c>
      <c r="I8286">
        <v>2024</v>
      </c>
      <c r="J8286" t="s">
        <v>923</v>
      </c>
      <c r="K8286">
        <v>101243.83438294294</v>
      </c>
      <c r="L8286">
        <v>1.7684874743715703E-2</v>
      </c>
      <c r="M8286" t="s">
        <v>157</v>
      </c>
    </row>
    <row r="8287" spans="1:13" x14ac:dyDescent="0.3">
      <c r="A8287">
        <v>93</v>
      </c>
      <c r="B8287" t="s">
        <v>922</v>
      </c>
      <c r="C8287" s="1">
        <v>45444</v>
      </c>
      <c r="D8287" t="s">
        <v>31</v>
      </c>
      <c r="E8287" t="str">
        <f t="shared" si="129"/>
        <v>2024/06</v>
      </c>
      <c r="F8287">
        <v>5335407.7182734804</v>
      </c>
      <c r="G8287">
        <v>5.0313500867950039E-3</v>
      </c>
      <c r="H8287" t="s">
        <v>128</v>
      </c>
      <c r="I8287">
        <v>2024</v>
      </c>
      <c r="J8287" t="s">
        <v>923</v>
      </c>
      <c r="K8287">
        <v>101243.83438294294</v>
      </c>
      <c r="L8287">
        <v>1.8975838348058823E-2</v>
      </c>
      <c r="M8287" t="s">
        <v>157</v>
      </c>
    </row>
    <row r="8288" spans="1:13" x14ac:dyDescent="0.3">
      <c r="A8288">
        <v>93</v>
      </c>
      <c r="B8288" t="s">
        <v>922</v>
      </c>
      <c r="C8288" s="1">
        <v>45413</v>
      </c>
      <c r="D8288" t="s">
        <v>32</v>
      </c>
      <c r="E8288" t="str">
        <f t="shared" si="129"/>
        <v>2024/05</v>
      </c>
      <c r="F8288">
        <v>5308630.8326169401</v>
      </c>
      <c r="G8288">
        <v>3.3559991148535397E-2</v>
      </c>
      <c r="H8288" t="s">
        <v>128</v>
      </c>
      <c r="I8288">
        <v>2024</v>
      </c>
      <c r="J8288" t="s">
        <v>923</v>
      </c>
      <c r="K8288">
        <v>101243.83438294294</v>
      </c>
      <c r="L8288">
        <v>1.9071553019073626E-2</v>
      </c>
      <c r="M8288" t="s">
        <v>157</v>
      </c>
    </row>
    <row r="8289" spans="1:13" x14ac:dyDescent="0.3">
      <c r="A8289">
        <v>93</v>
      </c>
      <c r="B8289" t="s">
        <v>922</v>
      </c>
      <c r="C8289" s="1">
        <v>45383</v>
      </c>
      <c r="D8289" t="s">
        <v>34</v>
      </c>
      <c r="E8289" t="str">
        <f t="shared" si="129"/>
        <v>2024/04</v>
      </c>
      <c r="F8289">
        <v>5133429.5490244599</v>
      </c>
      <c r="G8289">
        <v>-6.9760378848344851E-2</v>
      </c>
      <c r="H8289" t="s">
        <v>128</v>
      </c>
      <c r="I8289">
        <v>2024</v>
      </c>
      <c r="J8289" t="s">
        <v>923</v>
      </c>
      <c r="K8289">
        <v>101243.83438294294</v>
      </c>
      <c r="L8289">
        <v>1.9722455215574738E-2</v>
      </c>
      <c r="M8289" t="s">
        <v>157</v>
      </c>
    </row>
    <row r="8290" spans="1:13" x14ac:dyDescent="0.3">
      <c r="A8290">
        <v>93</v>
      </c>
      <c r="B8290" t="s">
        <v>922</v>
      </c>
      <c r="C8290" s="1">
        <v>45352</v>
      </c>
      <c r="D8290" t="s">
        <v>35</v>
      </c>
      <c r="E8290" t="str">
        <f t="shared" si="129"/>
        <v>2024/03</v>
      </c>
      <c r="F8290">
        <v>5504326.0782297896</v>
      </c>
      <c r="G8290">
        <v>-3.4755008901136815E-2</v>
      </c>
      <c r="H8290" t="s">
        <v>128</v>
      </c>
      <c r="I8290">
        <v>2024</v>
      </c>
      <c r="J8290" t="s">
        <v>923</v>
      </c>
      <c r="K8290">
        <v>101243.83438294294</v>
      </c>
      <c r="L8290">
        <v>1.8393502300558348E-2</v>
      </c>
      <c r="M8290" t="s">
        <v>157</v>
      </c>
    </row>
    <row r="8291" spans="1:13" x14ac:dyDescent="0.3">
      <c r="A8291">
        <v>93</v>
      </c>
      <c r="B8291" t="s">
        <v>922</v>
      </c>
      <c r="C8291" s="1">
        <v>45323</v>
      </c>
      <c r="D8291" t="s">
        <v>36</v>
      </c>
      <c r="E8291" t="str">
        <f t="shared" si="129"/>
        <v>2024/02</v>
      </c>
      <c r="F8291">
        <v>5698992.1968712397</v>
      </c>
      <c r="G8291">
        <v>1.1359662826769977E-2</v>
      </c>
      <c r="H8291" t="s">
        <v>128</v>
      </c>
      <c r="I8291">
        <v>2024</v>
      </c>
      <c r="J8291" t="s">
        <v>923</v>
      </c>
      <c r="K8291">
        <v>101243.83438294294</v>
      </c>
      <c r="L8291">
        <v>1.7765217232360141E-2</v>
      </c>
      <c r="M8291" t="s">
        <v>157</v>
      </c>
    </row>
    <row r="8292" spans="1:13" x14ac:dyDescent="0.3">
      <c r="A8292">
        <v>93</v>
      </c>
      <c r="B8292" t="s">
        <v>922</v>
      </c>
      <c r="C8292" s="1">
        <v>45292</v>
      </c>
      <c r="D8292" t="s">
        <v>37</v>
      </c>
      <c r="E8292" t="str">
        <f t="shared" si="129"/>
        <v>2024/01</v>
      </c>
      <c r="F8292">
        <v>5634619.88317772</v>
      </c>
      <c r="G8292">
        <v>-4.2150566297335712E-2</v>
      </c>
      <c r="H8292" t="s">
        <v>128</v>
      </c>
      <c r="I8292">
        <v>2024</v>
      </c>
      <c r="J8292" t="s">
        <v>923</v>
      </c>
      <c r="K8292">
        <v>101243.83438294294</v>
      </c>
      <c r="L8292">
        <v>1.796817469182058E-2</v>
      </c>
      <c r="M8292" t="s">
        <v>157</v>
      </c>
    </row>
    <row r="8293" spans="1:13" x14ac:dyDescent="0.3">
      <c r="A8293">
        <v>93</v>
      </c>
      <c r="B8293" t="s">
        <v>922</v>
      </c>
      <c r="C8293" s="1">
        <v>45261</v>
      </c>
      <c r="D8293" t="s">
        <v>38</v>
      </c>
      <c r="E8293" t="str">
        <f t="shared" si="129"/>
        <v>2023/12</v>
      </c>
      <c r="F8293">
        <v>5877198.8074731398</v>
      </c>
      <c r="G8293">
        <v>5.479043158152587E-2</v>
      </c>
      <c r="H8293" t="s">
        <v>128</v>
      </c>
      <c r="I8293">
        <v>2023</v>
      </c>
      <c r="J8293" t="s">
        <v>924</v>
      </c>
      <c r="K8293">
        <v>88831.885837555747</v>
      </c>
      <c r="L8293">
        <v>1.5114664102327412E-2</v>
      </c>
      <c r="M8293" t="s">
        <v>157</v>
      </c>
    </row>
    <row r="8294" spans="1:13" x14ac:dyDescent="0.3">
      <c r="A8294">
        <v>93</v>
      </c>
      <c r="B8294" t="s">
        <v>922</v>
      </c>
      <c r="C8294" s="1">
        <v>45231</v>
      </c>
      <c r="D8294" t="s">
        <v>40</v>
      </c>
      <c r="E8294" t="str">
        <f t="shared" si="129"/>
        <v>2023/11</v>
      </c>
      <c r="F8294">
        <v>5563847.26734515</v>
      </c>
      <c r="G8294">
        <v>0.13558243851133203</v>
      </c>
      <c r="H8294" t="s">
        <v>128</v>
      </c>
      <c r="I8294">
        <v>2023</v>
      </c>
      <c r="J8294" t="s">
        <v>924</v>
      </c>
      <c r="K8294">
        <v>88831.885837555747</v>
      </c>
      <c r="L8294">
        <v>1.5965910200109221E-2</v>
      </c>
      <c r="M8294" t="s">
        <v>157</v>
      </c>
    </row>
    <row r="8295" spans="1:13" x14ac:dyDescent="0.3">
      <c r="A8295">
        <v>93</v>
      </c>
      <c r="B8295" t="s">
        <v>922</v>
      </c>
      <c r="C8295" s="1">
        <v>45200</v>
      </c>
      <c r="D8295" t="s">
        <v>41</v>
      </c>
      <c r="E8295" t="str">
        <f t="shared" si="129"/>
        <v>2023/10</v>
      </c>
      <c r="F8295">
        <v>4858391.3492292501</v>
      </c>
      <c r="G8295">
        <v>-0.17599542837140986</v>
      </c>
      <c r="H8295" t="s">
        <v>128</v>
      </c>
      <c r="I8295">
        <v>2023</v>
      </c>
      <c r="J8295" t="s">
        <v>924</v>
      </c>
      <c r="K8295">
        <v>88831.885837555747</v>
      </c>
      <c r="L8295">
        <v>1.8284217851583386E-2</v>
      </c>
      <c r="M8295" t="s">
        <v>157</v>
      </c>
    </row>
    <row r="8296" spans="1:13" x14ac:dyDescent="0.3">
      <c r="A8296">
        <v>93</v>
      </c>
      <c r="B8296" t="s">
        <v>922</v>
      </c>
      <c r="C8296" s="1">
        <v>45170</v>
      </c>
      <c r="D8296" t="s">
        <v>42</v>
      </c>
      <c r="E8296" t="str">
        <f t="shared" si="129"/>
        <v>2023/09</v>
      </c>
      <c r="F8296">
        <v>5793304.2637441903</v>
      </c>
      <c r="G8296">
        <v>-2.1766753640220353E-4</v>
      </c>
      <c r="H8296" t="s">
        <v>128</v>
      </c>
      <c r="I8296">
        <v>2023</v>
      </c>
      <c r="J8296" t="s">
        <v>924</v>
      </c>
      <c r="K8296">
        <v>88831.885837555747</v>
      </c>
      <c r="L8296">
        <v>1.5333544000698496E-2</v>
      </c>
      <c r="M8296" t="s">
        <v>157</v>
      </c>
    </row>
    <row r="8297" spans="1:13" x14ac:dyDescent="0.3">
      <c r="A8297">
        <v>93</v>
      </c>
      <c r="B8297" t="s">
        <v>922</v>
      </c>
      <c r="C8297" s="1">
        <v>45139</v>
      </c>
      <c r="D8297" t="s">
        <v>43</v>
      </c>
      <c r="E8297" t="str">
        <f t="shared" si="129"/>
        <v>2023/08</v>
      </c>
      <c r="F8297">
        <v>5794565.4152618004</v>
      </c>
      <c r="G8297">
        <v>-2.1933665120378715E-2</v>
      </c>
      <c r="H8297" t="s">
        <v>128</v>
      </c>
      <c r="I8297">
        <v>2023</v>
      </c>
      <c r="J8297" t="s">
        <v>924</v>
      </c>
      <c r="K8297">
        <v>88831.885837555747</v>
      </c>
      <c r="L8297">
        <v>1.5330206749170384E-2</v>
      </c>
      <c r="M8297" t="s">
        <v>157</v>
      </c>
    </row>
    <row r="8298" spans="1:13" x14ac:dyDescent="0.3">
      <c r="A8298">
        <v>93</v>
      </c>
      <c r="B8298" t="s">
        <v>922</v>
      </c>
      <c r="C8298" s="1">
        <v>45108</v>
      </c>
      <c r="D8298" t="s">
        <v>44</v>
      </c>
      <c r="E8298" t="str">
        <f t="shared" si="129"/>
        <v>2023/07</v>
      </c>
      <c r="F8298">
        <v>5923065.5605858201</v>
      </c>
      <c r="G8298">
        <v>8.6376554875035511E-2</v>
      </c>
      <c r="H8298" t="s">
        <v>128</v>
      </c>
      <c r="I8298">
        <v>2023</v>
      </c>
      <c r="J8298" t="s">
        <v>924</v>
      </c>
      <c r="K8298">
        <v>88831.885837555747</v>
      </c>
      <c r="L8298">
        <v>1.4997619886005422E-2</v>
      </c>
      <c r="M8298" t="s">
        <v>157</v>
      </c>
    </row>
    <row r="8299" spans="1:13" x14ac:dyDescent="0.3">
      <c r="A8299">
        <v>93</v>
      </c>
      <c r="B8299" t="s">
        <v>922</v>
      </c>
      <c r="C8299" s="1">
        <v>45078</v>
      </c>
      <c r="D8299" t="s">
        <v>45</v>
      </c>
      <c r="E8299" t="str">
        <f t="shared" si="129"/>
        <v>2023/06</v>
      </c>
      <c r="F8299">
        <v>5432924.6100594299</v>
      </c>
      <c r="G8299">
        <v>-4.1124109749159929E-3</v>
      </c>
      <c r="H8299" t="s">
        <v>128</v>
      </c>
      <c r="I8299">
        <v>2023</v>
      </c>
      <c r="J8299" t="s">
        <v>924</v>
      </c>
      <c r="K8299">
        <v>88831.885837555747</v>
      </c>
      <c r="L8299">
        <v>1.6350656821756272E-2</v>
      </c>
      <c r="M8299" t="s">
        <v>157</v>
      </c>
    </row>
    <row r="8300" spans="1:13" x14ac:dyDescent="0.3">
      <c r="A8300">
        <v>93</v>
      </c>
      <c r="B8300" t="s">
        <v>922</v>
      </c>
      <c r="C8300" s="1">
        <v>45047</v>
      </c>
      <c r="D8300" t="s">
        <v>46</v>
      </c>
      <c r="E8300" t="str">
        <f t="shared" si="129"/>
        <v>2023/05</v>
      </c>
      <c r="F8300">
        <v>5455313.0324961999</v>
      </c>
      <c r="G8300">
        <v>-9.4569604312142425E-2</v>
      </c>
      <c r="H8300" t="s">
        <v>128</v>
      </c>
      <c r="I8300">
        <v>2023</v>
      </c>
      <c r="J8300" t="s">
        <v>924</v>
      </c>
      <c r="K8300">
        <v>88831.885837555747</v>
      </c>
      <c r="L8300">
        <v>1.6283554272395022E-2</v>
      </c>
      <c r="M8300" t="s">
        <v>157</v>
      </c>
    </row>
    <row r="8301" spans="1:13" x14ac:dyDescent="0.3">
      <c r="A8301">
        <v>93</v>
      </c>
      <c r="B8301" t="s">
        <v>922</v>
      </c>
      <c r="C8301" s="1">
        <v>45017</v>
      </c>
      <c r="D8301" t="s">
        <v>47</v>
      </c>
      <c r="E8301" t="str">
        <f t="shared" si="129"/>
        <v>2023/04</v>
      </c>
      <c r="F8301">
        <v>5996401.9026799304</v>
      </c>
      <c r="G8301">
        <v>1.6545323596057322E-2</v>
      </c>
      <c r="H8301" t="s">
        <v>128</v>
      </c>
      <c r="I8301">
        <v>2023</v>
      </c>
      <c r="J8301" t="s">
        <v>924</v>
      </c>
      <c r="K8301">
        <v>88831.885837555747</v>
      </c>
      <c r="L8301">
        <v>1.4814198127356128E-2</v>
      </c>
      <c r="M8301" t="s">
        <v>157</v>
      </c>
    </row>
    <row r="8302" spans="1:13" x14ac:dyDescent="0.3">
      <c r="A8302">
        <v>93</v>
      </c>
      <c r="B8302" t="s">
        <v>922</v>
      </c>
      <c r="C8302" s="1">
        <v>44986</v>
      </c>
      <c r="D8302" t="s">
        <v>48</v>
      </c>
      <c r="E8302" t="str">
        <f t="shared" si="129"/>
        <v>2023/03</v>
      </c>
      <c r="F8302">
        <v>5898005.735634</v>
      </c>
      <c r="G8302">
        <v>7.2251476774056443E-4</v>
      </c>
      <c r="H8302" t="s">
        <v>128</v>
      </c>
      <c r="I8302">
        <v>2023</v>
      </c>
      <c r="J8302" t="s">
        <v>924</v>
      </c>
      <c r="K8302">
        <v>88831.885837555747</v>
      </c>
      <c r="L8302">
        <v>1.5061342735029886E-2</v>
      </c>
      <c r="M8302" t="s">
        <v>157</v>
      </c>
    </row>
    <row r="8303" spans="1:13" x14ac:dyDescent="0.3">
      <c r="A8303">
        <v>93</v>
      </c>
      <c r="B8303" t="s">
        <v>922</v>
      </c>
      <c r="C8303" s="1">
        <v>44958</v>
      </c>
      <c r="D8303" t="s">
        <v>49</v>
      </c>
      <c r="E8303" t="str">
        <f t="shared" si="129"/>
        <v>2023/02</v>
      </c>
      <c r="F8303">
        <v>5893745.8784799501</v>
      </c>
      <c r="G8303">
        <v>-4.5319751120782202E-2</v>
      </c>
      <c r="H8303" t="s">
        <v>128</v>
      </c>
      <c r="I8303">
        <v>2023</v>
      </c>
      <c r="J8303" t="s">
        <v>924</v>
      </c>
      <c r="K8303">
        <v>88831.885837555747</v>
      </c>
      <c r="L8303">
        <v>1.5072228709743129E-2</v>
      </c>
      <c r="M8303" t="s">
        <v>157</v>
      </c>
    </row>
    <row r="8304" spans="1:13" x14ac:dyDescent="0.3">
      <c r="A8304">
        <v>93</v>
      </c>
      <c r="B8304" t="s">
        <v>922</v>
      </c>
      <c r="C8304" s="1">
        <v>44927</v>
      </c>
      <c r="D8304" t="s">
        <v>50</v>
      </c>
      <c r="E8304" t="str">
        <f t="shared" si="129"/>
        <v>2023/01</v>
      </c>
      <c r="F8304">
        <v>6166993.9761223895</v>
      </c>
      <c r="G8304">
        <v>0.19136802899950725</v>
      </c>
      <c r="H8304" t="s">
        <v>128</v>
      </c>
      <c r="I8304">
        <v>2023</v>
      </c>
      <c r="J8304" t="s">
        <v>924</v>
      </c>
      <c r="K8304">
        <v>88831.885837555747</v>
      </c>
      <c r="L8304">
        <v>1.4404406130685152E-2</v>
      </c>
      <c r="M8304" t="s">
        <v>157</v>
      </c>
    </row>
    <row r="8305" spans="1:13" x14ac:dyDescent="0.3">
      <c r="A8305">
        <v>93</v>
      </c>
      <c r="B8305" t="s">
        <v>922</v>
      </c>
      <c r="C8305" s="1">
        <v>44896</v>
      </c>
      <c r="D8305" t="s">
        <v>51</v>
      </c>
      <c r="E8305" t="str">
        <f t="shared" si="129"/>
        <v>2022/12</v>
      </c>
      <c r="F8305">
        <v>5092880.0221218998</v>
      </c>
      <c r="G8305">
        <v>-8.0052364640224291E-2</v>
      </c>
      <c r="H8305" t="s">
        <v>128</v>
      </c>
      <c r="I8305">
        <v>2022</v>
      </c>
      <c r="J8305" t="s">
        <v>925</v>
      </c>
      <c r="K8305">
        <v>82657.226195526135</v>
      </c>
      <c r="L8305">
        <v>1.6229957477201237E-2</v>
      </c>
      <c r="M8305" t="s">
        <v>157</v>
      </c>
    </row>
    <row r="8306" spans="1:13" x14ac:dyDescent="0.3">
      <c r="A8306">
        <v>93</v>
      </c>
      <c r="B8306" t="s">
        <v>922</v>
      </c>
      <c r="C8306" s="1">
        <v>44866</v>
      </c>
      <c r="D8306" t="s">
        <v>53</v>
      </c>
      <c r="E8306" t="str">
        <f t="shared" si="129"/>
        <v>2022/11</v>
      </c>
      <c r="F8306">
        <v>5517339.9711431004</v>
      </c>
      <c r="G8306">
        <v>0.11601685666687858</v>
      </c>
      <c r="H8306" t="s">
        <v>128</v>
      </c>
      <c r="I8306">
        <v>2022</v>
      </c>
      <c r="J8306" t="s">
        <v>925</v>
      </c>
      <c r="K8306">
        <v>82657.226195526135</v>
      </c>
      <c r="L8306">
        <v>1.498135453458398E-2</v>
      </c>
      <c r="M8306" t="s">
        <v>157</v>
      </c>
    </row>
    <row r="8307" spans="1:13" x14ac:dyDescent="0.3">
      <c r="A8307">
        <v>93</v>
      </c>
      <c r="B8307" t="s">
        <v>922</v>
      </c>
      <c r="C8307" s="1">
        <v>44835</v>
      </c>
      <c r="D8307" t="s">
        <v>54</v>
      </c>
      <c r="E8307" t="str">
        <f t="shared" si="129"/>
        <v>2022/10</v>
      </c>
      <c r="F8307">
        <v>4912971.7257859502</v>
      </c>
      <c r="G8307">
        <v>1.5902074862639427E-2</v>
      </c>
      <c r="H8307" t="s">
        <v>128</v>
      </c>
      <c r="I8307">
        <v>2022</v>
      </c>
      <c r="J8307" t="s">
        <v>925</v>
      </c>
      <c r="K8307">
        <v>82657.226195526135</v>
      </c>
      <c r="L8307">
        <v>1.6824282900244677E-2</v>
      </c>
      <c r="M8307" t="s">
        <v>157</v>
      </c>
    </row>
    <row r="8308" spans="1:13" x14ac:dyDescent="0.3">
      <c r="A8308">
        <v>93</v>
      </c>
      <c r="B8308" t="s">
        <v>922</v>
      </c>
      <c r="C8308" s="1">
        <v>44805</v>
      </c>
      <c r="D8308" t="s">
        <v>55</v>
      </c>
      <c r="E8308" t="str">
        <f t="shared" si="129"/>
        <v>2022/09</v>
      </c>
      <c r="F8308">
        <v>4835463.1882183496</v>
      </c>
      <c r="G8308">
        <v>-0.23525829414641738</v>
      </c>
      <c r="H8308" t="s">
        <v>128</v>
      </c>
      <c r="I8308">
        <v>2022</v>
      </c>
      <c r="J8308" t="s">
        <v>925</v>
      </c>
      <c r="K8308">
        <v>82657.226195526135</v>
      </c>
      <c r="L8308">
        <v>1.7093962455741823E-2</v>
      </c>
      <c r="M8308" t="s">
        <v>157</v>
      </c>
    </row>
    <row r="8309" spans="1:13" x14ac:dyDescent="0.3">
      <c r="A8309">
        <v>93</v>
      </c>
      <c r="B8309" t="s">
        <v>922</v>
      </c>
      <c r="C8309" s="1">
        <v>44774</v>
      </c>
      <c r="D8309" t="s">
        <v>56</v>
      </c>
      <c r="E8309" t="str">
        <f t="shared" si="129"/>
        <v>2022/08</v>
      </c>
      <c r="F8309">
        <v>6117999.8271393701</v>
      </c>
      <c r="G8309">
        <v>-6.3132656960664071E-2</v>
      </c>
      <c r="H8309" t="s">
        <v>128</v>
      </c>
      <c r="I8309">
        <v>2022</v>
      </c>
      <c r="J8309" t="s">
        <v>925</v>
      </c>
      <c r="K8309">
        <v>82657.226195526135</v>
      </c>
      <c r="L8309">
        <v>1.3510498288813236E-2</v>
      </c>
      <c r="M8309" t="s">
        <v>157</v>
      </c>
    </row>
    <row r="8310" spans="1:13" x14ac:dyDescent="0.3">
      <c r="A8310">
        <v>93</v>
      </c>
      <c r="B8310" t="s">
        <v>922</v>
      </c>
      <c r="C8310" s="1">
        <v>44743</v>
      </c>
      <c r="D8310" t="s">
        <v>57</v>
      </c>
      <c r="E8310" t="str">
        <f t="shared" si="129"/>
        <v>2022/07</v>
      </c>
      <c r="F8310">
        <v>6516698.4463879103</v>
      </c>
      <c r="G8310">
        <v>0.12616111766568924</v>
      </c>
      <c r="H8310" t="s">
        <v>128</v>
      </c>
      <c r="I8310">
        <v>2022</v>
      </c>
      <c r="J8310" t="s">
        <v>925</v>
      </c>
      <c r="K8310">
        <v>82657.226195526135</v>
      </c>
      <c r="L8310">
        <v>1.26839114738141E-2</v>
      </c>
      <c r="M8310" t="s">
        <v>157</v>
      </c>
    </row>
    <row r="8311" spans="1:13" x14ac:dyDescent="0.3">
      <c r="A8311">
        <v>93</v>
      </c>
      <c r="B8311" t="s">
        <v>922</v>
      </c>
      <c r="C8311" s="1">
        <v>44713</v>
      </c>
      <c r="D8311" t="s">
        <v>58</v>
      </c>
      <c r="E8311" t="str">
        <f t="shared" si="129"/>
        <v>2022/06</v>
      </c>
      <c r="F8311">
        <v>5744292.52078225</v>
      </c>
      <c r="G8311">
        <v>-5.7565943271111954E-2</v>
      </c>
      <c r="H8311" t="s">
        <v>128</v>
      </c>
      <c r="I8311">
        <v>2022</v>
      </c>
      <c r="J8311" t="s">
        <v>925</v>
      </c>
      <c r="K8311">
        <v>82657.226195526135</v>
      </c>
      <c r="L8311">
        <v>1.4389452817119067E-2</v>
      </c>
      <c r="M8311" t="s">
        <v>157</v>
      </c>
    </row>
    <row r="8312" spans="1:13" x14ac:dyDescent="0.3">
      <c r="A8312">
        <v>93</v>
      </c>
      <c r="B8312" t="s">
        <v>922</v>
      </c>
      <c r="C8312" s="1">
        <v>44682</v>
      </c>
      <c r="D8312" t="s">
        <v>59</v>
      </c>
      <c r="E8312" t="str">
        <f t="shared" si="129"/>
        <v>2022/05</v>
      </c>
      <c r="F8312">
        <v>6084671.2582417596</v>
      </c>
      <c r="G8312">
        <v>-3.096604595253119E-2</v>
      </c>
      <c r="H8312" t="s">
        <v>128</v>
      </c>
      <c r="I8312">
        <v>2022</v>
      </c>
      <c r="J8312" t="s">
        <v>925</v>
      </c>
      <c r="K8312">
        <v>82657.226195526135</v>
      </c>
      <c r="L8312">
        <v>1.3584501559318582E-2</v>
      </c>
      <c r="M8312" t="s">
        <v>157</v>
      </c>
    </row>
    <row r="8313" spans="1:13" x14ac:dyDescent="0.3">
      <c r="A8313">
        <v>93</v>
      </c>
      <c r="B8313" t="s">
        <v>922</v>
      </c>
      <c r="C8313" s="1">
        <v>44652</v>
      </c>
      <c r="D8313" t="s">
        <v>60</v>
      </c>
      <c r="E8313" t="str">
        <f t="shared" si="129"/>
        <v>2022/04</v>
      </c>
      <c r="F8313">
        <v>6276037.0983119998</v>
      </c>
      <c r="G8313">
        <v>-2.6760563283718564E-2</v>
      </c>
      <c r="H8313" t="s">
        <v>128</v>
      </c>
      <c r="I8313">
        <v>2022</v>
      </c>
      <c r="J8313" t="s">
        <v>925</v>
      </c>
      <c r="K8313">
        <v>82657.226195526135</v>
      </c>
      <c r="L8313">
        <v>1.3170289611219408E-2</v>
      </c>
      <c r="M8313" t="s">
        <v>157</v>
      </c>
    </row>
    <row r="8314" spans="1:13" x14ac:dyDescent="0.3">
      <c r="A8314">
        <v>93</v>
      </c>
      <c r="B8314" t="s">
        <v>922</v>
      </c>
      <c r="C8314" s="1">
        <v>44621</v>
      </c>
      <c r="D8314" t="s">
        <v>61</v>
      </c>
      <c r="E8314" t="str">
        <f t="shared" si="129"/>
        <v>2022/03</v>
      </c>
      <c r="F8314">
        <v>6446254.7888795296</v>
      </c>
      <c r="G8314">
        <v>-6.4632069066919776E-2</v>
      </c>
      <c r="H8314" t="s">
        <v>128</v>
      </c>
      <c r="I8314">
        <v>2022</v>
      </c>
      <c r="J8314" t="s">
        <v>925</v>
      </c>
      <c r="K8314">
        <v>82657.226195526135</v>
      </c>
      <c r="L8314">
        <v>1.2822519261590247E-2</v>
      </c>
      <c r="M8314" t="s">
        <v>157</v>
      </c>
    </row>
    <row r="8315" spans="1:13" x14ac:dyDescent="0.3">
      <c r="A8315">
        <v>93</v>
      </c>
      <c r="B8315" t="s">
        <v>922</v>
      </c>
      <c r="C8315" s="1">
        <v>44593</v>
      </c>
      <c r="D8315" t="s">
        <v>62</v>
      </c>
      <c r="E8315" t="str">
        <f t="shared" si="129"/>
        <v>2022/02</v>
      </c>
      <c r="F8315">
        <v>6876648.3742658598</v>
      </c>
      <c r="G8315">
        <v>3.448620219023895E-2</v>
      </c>
      <c r="H8315" t="s">
        <v>128</v>
      </c>
      <c r="I8315">
        <v>2022</v>
      </c>
      <c r="J8315" t="s">
        <v>925</v>
      </c>
      <c r="K8315">
        <v>82657.226195526135</v>
      </c>
      <c r="L8315">
        <v>1.2019987310220802E-2</v>
      </c>
      <c r="M8315" t="s">
        <v>157</v>
      </c>
    </row>
    <row r="8316" spans="1:13" x14ac:dyDescent="0.3">
      <c r="A8316">
        <v>93</v>
      </c>
      <c r="B8316" t="s">
        <v>922</v>
      </c>
      <c r="C8316" s="1">
        <v>44562</v>
      </c>
      <c r="D8316" t="s">
        <v>63</v>
      </c>
      <c r="E8316" t="str">
        <f t="shared" si="129"/>
        <v>2022/01</v>
      </c>
      <c r="F8316">
        <v>6643541.4761913503</v>
      </c>
      <c r="G8316">
        <v>-0.30890922606838001</v>
      </c>
      <c r="H8316" t="s">
        <v>128</v>
      </c>
      <c r="I8316">
        <v>2022</v>
      </c>
      <c r="J8316" t="s">
        <v>925</v>
      </c>
      <c r="K8316">
        <v>82657.226195526135</v>
      </c>
      <c r="L8316">
        <v>1.2441741575897013E-2</v>
      </c>
      <c r="M8316" t="s">
        <v>157</v>
      </c>
    </row>
    <row r="8317" spans="1:13" x14ac:dyDescent="0.3">
      <c r="A8317">
        <v>93</v>
      </c>
      <c r="B8317" t="s">
        <v>922</v>
      </c>
      <c r="C8317" s="1">
        <v>44531</v>
      </c>
      <c r="D8317" t="s">
        <v>64</v>
      </c>
      <c r="E8317" t="str">
        <f t="shared" si="129"/>
        <v>2021/12</v>
      </c>
      <c r="F8317">
        <v>9048096.4830286894</v>
      </c>
      <c r="G8317">
        <v>6.1010182866933903E-2</v>
      </c>
      <c r="H8317" t="s">
        <v>128</v>
      </c>
      <c r="I8317">
        <v>2021</v>
      </c>
      <c r="J8317" t="s">
        <v>926</v>
      </c>
      <c r="K8317">
        <v>94464.405799878965</v>
      </c>
      <c r="L8317">
        <v>1.0440251822807563E-2</v>
      </c>
      <c r="M8317" t="s">
        <v>157</v>
      </c>
    </row>
    <row r="8318" spans="1:13" x14ac:dyDescent="0.3">
      <c r="A8318">
        <v>93</v>
      </c>
      <c r="B8318" t="s">
        <v>922</v>
      </c>
      <c r="C8318" s="1">
        <v>44501</v>
      </c>
      <c r="D8318" t="s">
        <v>66</v>
      </c>
      <c r="E8318" t="str">
        <f t="shared" si="129"/>
        <v>2021/11</v>
      </c>
      <c r="F8318">
        <v>8512572.7641319092</v>
      </c>
      <c r="G8318">
        <v>7.3420909700186721E-2</v>
      </c>
      <c r="H8318" t="s">
        <v>128</v>
      </c>
      <c r="I8318">
        <v>2021</v>
      </c>
      <c r="J8318" t="s">
        <v>926</v>
      </c>
      <c r="K8318">
        <v>94464.405799878965</v>
      </c>
      <c r="L8318">
        <v>1.1097045325463625E-2</v>
      </c>
      <c r="M8318" t="s">
        <v>157</v>
      </c>
    </row>
    <row r="8319" spans="1:13" x14ac:dyDescent="0.3">
      <c r="A8319">
        <v>93</v>
      </c>
      <c r="B8319" t="s">
        <v>922</v>
      </c>
      <c r="C8319" s="1">
        <v>44470</v>
      </c>
      <c r="D8319" t="s">
        <v>67</v>
      </c>
      <c r="E8319" t="str">
        <f t="shared" si="129"/>
        <v>2021/10</v>
      </c>
      <c r="F8319">
        <v>7909964.6255702795</v>
      </c>
      <c r="G8319">
        <v>8.2342514303326911E-3</v>
      </c>
      <c r="H8319" t="s">
        <v>128</v>
      </c>
      <c r="I8319">
        <v>2021</v>
      </c>
      <c r="J8319" t="s">
        <v>926</v>
      </c>
      <c r="K8319">
        <v>94464.405799878965</v>
      </c>
      <c r="L8319">
        <v>1.1942456164027209E-2</v>
      </c>
      <c r="M8319" t="s">
        <v>157</v>
      </c>
    </row>
    <row r="8320" spans="1:13" x14ac:dyDescent="0.3">
      <c r="A8320">
        <v>93</v>
      </c>
      <c r="B8320" t="s">
        <v>922</v>
      </c>
      <c r="C8320" s="1">
        <v>44440</v>
      </c>
      <c r="D8320" t="s">
        <v>68</v>
      </c>
      <c r="E8320" t="str">
        <f t="shared" si="129"/>
        <v>2021/09</v>
      </c>
      <c r="F8320">
        <v>7845099.4127775999</v>
      </c>
      <c r="G8320">
        <v>-2.9207585352352072E-2</v>
      </c>
      <c r="H8320" t="s">
        <v>128</v>
      </c>
      <c r="I8320">
        <v>2021</v>
      </c>
      <c r="J8320" t="s">
        <v>926</v>
      </c>
      <c r="K8320">
        <v>94464.405799878965</v>
      </c>
      <c r="L8320">
        <v>1.2041199330886916E-2</v>
      </c>
      <c r="M8320" t="s">
        <v>157</v>
      </c>
    </row>
    <row r="8321" spans="1:13" x14ac:dyDescent="0.3">
      <c r="A8321">
        <v>93</v>
      </c>
      <c r="B8321" t="s">
        <v>922</v>
      </c>
      <c r="C8321" s="1">
        <v>44409</v>
      </c>
      <c r="D8321" t="s">
        <v>69</v>
      </c>
      <c r="E8321" t="str">
        <f t="shared" si="129"/>
        <v>2021/08</v>
      </c>
      <c r="F8321">
        <v>8077614.9021243397</v>
      </c>
      <c r="G8321">
        <v>-2.6403534442743354E-3</v>
      </c>
      <c r="H8321" t="s">
        <v>128</v>
      </c>
      <c r="I8321">
        <v>2021</v>
      </c>
      <c r="J8321" t="s">
        <v>926</v>
      </c>
      <c r="K8321">
        <v>94464.405799878965</v>
      </c>
      <c r="L8321">
        <v>1.1694591404083361E-2</v>
      </c>
      <c r="M8321" t="s">
        <v>157</v>
      </c>
    </row>
    <row r="8322" spans="1:13" x14ac:dyDescent="0.3">
      <c r="A8322">
        <v>93</v>
      </c>
      <c r="B8322" t="s">
        <v>922</v>
      </c>
      <c r="C8322" s="1">
        <v>44378</v>
      </c>
      <c r="D8322" t="s">
        <v>70</v>
      </c>
      <c r="E8322" t="str">
        <f t="shared" si="129"/>
        <v>2021/07</v>
      </c>
      <c r="F8322">
        <v>8098970.8416600898</v>
      </c>
      <c r="G8322">
        <v>7.8169381646301661E-2</v>
      </c>
      <c r="H8322" t="s">
        <v>128</v>
      </c>
      <c r="I8322">
        <v>2021</v>
      </c>
      <c r="J8322" t="s">
        <v>926</v>
      </c>
      <c r="K8322">
        <v>94464.405799878965</v>
      </c>
      <c r="L8322">
        <v>1.1663754277761553E-2</v>
      </c>
      <c r="M8322" t="s">
        <v>157</v>
      </c>
    </row>
    <row r="8323" spans="1:13" x14ac:dyDescent="0.3">
      <c r="A8323">
        <v>93</v>
      </c>
      <c r="B8323" t="s">
        <v>922</v>
      </c>
      <c r="C8323" s="1">
        <v>44348</v>
      </c>
      <c r="D8323" t="s">
        <v>71</v>
      </c>
      <c r="E8323" t="str">
        <f t="shared" ref="E8323:E8386" si="130">TEXT(C8323,"yyyy/mm")</f>
        <v>2021/06</v>
      </c>
      <c r="F8323">
        <v>7489991.1456674105</v>
      </c>
      <c r="G8323">
        <v>7.077713033702987E-2</v>
      </c>
      <c r="H8323" t="s">
        <v>128</v>
      </c>
      <c r="I8323">
        <v>2021</v>
      </c>
      <c r="J8323" t="s">
        <v>926</v>
      </c>
      <c r="K8323">
        <v>94464.405799878965</v>
      </c>
      <c r="L8323">
        <v>1.2612085109676258E-2</v>
      </c>
      <c r="M8323" t="s">
        <v>157</v>
      </c>
    </row>
    <row r="8324" spans="1:13" x14ac:dyDescent="0.3">
      <c r="A8324">
        <v>93</v>
      </c>
      <c r="B8324" t="s">
        <v>922</v>
      </c>
      <c r="C8324" s="1">
        <v>44317</v>
      </c>
      <c r="D8324" t="s">
        <v>72</v>
      </c>
      <c r="E8324" t="str">
        <f t="shared" si="130"/>
        <v>2021/05</v>
      </c>
      <c r="F8324">
        <v>6978196.3795437999</v>
      </c>
      <c r="G8324">
        <v>-2.2862364806144012E-2</v>
      </c>
      <c r="H8324" t="s">
        <v>128</v>
      </c>
      <c r="I8324">
        <v>2021</v>
      </c>
      <c r="J8324" t="s">
        <v>926</v>
      </c>
      <c r="K8324">
        <v>94464.405799878965</v>
      </c>
      <c r="L8324">
        <v>1.3537080452019979E-2</v>
      </c>
      <c r="M8324" t="s">
        <v>157</v>
      </c>
    </row>
    <row r="8325" spans="1:13" x14ac:dyDescent="0.3">
      <c r="A8325">
        <v>93</v>
      </c>
      <c r="B8325" t="s">
        <v>922</v>
      </c>
      <c r="C8325" s="1">
        <v>44287</v>
      </c>
      <c r="D8325" t="s">
        <v>73</v>
      </c>
      <c r="E8325" t="str">
        <f t="shared" si="130"/>
        <v>2021/04</v>
      </c>
      <c r="F8325">
        <v>7139572.1375543503</v>
      </c>
      <c r="G8325">
        <v>4.9128151648266678E-2</v>
      </c>
      <c r="H8325" t="s">
        <v>128</v>
      </c>
      <c r="I8325">
        <v>2021</v>
      </c>
      <c r="J8325" t="s">
        <v>926</v>
      </c>
      <c r="K8325">
        <v>94464.405799878965</v>
      </c>
      <c r="L8325">
        <v>1.3231101805526066E-2</v>
      </c>
      <c r="M8325" t="s">
        <v>157</v>
      </c>
    </row>
    <row r="8326" spans="1:13" x14ac:dyDescent="0.3">
      <c r="A8326">
        <v>93</v>
      </c>
      <c r="B8326" t="s">
        <v>922</v>
      </c>
      <c r="C8326" s="1">
        <v>44256</v>
      </c>
      <c r="D8326" t="s">
        <v>74</v>
      </c>
      <c r="E8326" t="str">
        <f t="shared" si="130"/>
        <v>2021/03</v>
      </c>
      <c r="F8326">
        <v>6797294.7231601002</v>
      </c>
      <c r="G8326">
        <v>2.5368257075019818E-2</v>
      </c>
      <c r="H8326" t="s">
        <v>128</v>
      </c>
      <c r="I8326">
        <v>2021</v>
      </c>
      <c r="J8326" t="s">
        <v>926</v>
      </c>
      <c r="K8326">
        <v>94464.405799878965</v>
      </c>
      <c r="L8326">
        <v>1.3897353233487857E-2</v>
      </c>
      <c r="M8326" t="s">
        <v>157</v>
      </c>
    </row>
    <row r="8327" spans="1:13" x14ac:dyDescent="0.3">
      <c r="A8327">
        <v>93</v>
      </c>
      <c r="B8327" t="s">
        <v>922</v>
      </c>
      <c r="C8327" s="1">
        <v>44228</v>
      </c>
      <c r="D8327" t="s">
        <v>75</v>
      </c>
      <c r="E8327" t="str">
        <f t="shared" si="130"/>
        <v>2021/02</v>
      </c>
      <c r="F8327">
        <v>6627028.0191098899</v>
      </c>
      <c r="G8327">
        <v>-5.876970136643421E-2</v>
      </c>
      <c r="H8327" t="s">
        <v>128</v>
      </c>
      <c r="I8327">
        <v>2021</v>
      </c>
      <c r="J8327" t="s">
        <v>926</v>
      </c>
      <c r="K8327">
        <v>94464.405799878965</v>
      </c>
      <c r="L8327">
        <v>1.4254414728212808E-2</v>
      </c>
      <c r="M8327" t="s">
        <v>157</v>
      </c>
    </row>
    <row r="8328" spans="1:13" x14ac:dyDescent="0.3">
      <c r="A8328">
        <v>93</v>
      </c>
      <c r="B8328" t="s">
        <v>922</v>
      </c>
      <c r="C8328" s="1">
        <v>44197</v>
      </c>
      <c r="D8328" t="s">
        <v>76</v>
      </c>
      <c r="E8328" t="str">
        <f t="shared" si="130"/>
        <v>2021/01</v>
      </c>
      <c r="F8328">
        <v>7028168.4783736197</v>
      </c>
      <c r="G8328">
        <v>-8.1564949918584886E-2</v>
      </c>
      <c r="H8328" t="s">
        <v>128</v>
      </c>
      <c r="I8328">
        <v>2021</v>
      </c>
      <c r="J8328" t="s">
        <v>926</v>
      </c>
      <c r="K8328">
        <v>94464.405799878965</v>
      </c>
      <c r="L8328">
        <v>1.3440828302644627E-2</v>
      </c>
      <c r="M8328" t="s">
        <v>157</v>
      </c>
    </row>
    <row r="8329" spans="1:13" x14ac:dyDescent="0.3">
      <c r="A8329">
        <v>93</v>
      </c>
      <c r="B8329" t="s">
        <v>922</v>
      </c>
      <c r="C8329" s="1">
        <v>44166</v>
      </c>
      <c r="D8329" t="s">
        <v>77</v>
      </c>
      <c r="E8329" t="str">
        <f t="shared" si="130"/>
        <v>2020/12</v>
      </c>
      <c r="F8329">
        <v>7625448.1337466296</v>
      </c>
      <c r="G8329">
        <v>4.0450709782294314E-2</v>
      </c>
      <c r="H8329" t="s">
        <v>128</v>
      </c>
      <c r="I8329">
        <v>2020</v>
      </c>
      <c r="J8329" t="s">
        <v>927</v>
      </c>
      <c r="K8329">
        <v>165210.23415402623</v>
      </c>
      <c r="L8329">
        <v>2.1665642629301197E-2</v>
      </c>
      <c r="M8329" t="s">
        <v>157</v>
      </c>
    </row>
    <row r="8330" spans="1:13" x14ac:dyDescent="0.3">
      <c r="A8330">
        <v>93</v>
      </c>
      <c r="B8330" t="s">
        <v>922</v>
      </c>
      <c r="C8330" s="1">
        <v>44136</v>
      </c>
      <c r="D8330" t="s">
        <v>79</v>
      </c>
      <c r="E8330" t="str">
        <f t="shared" si="130"/>
        <v>2020/11</v>
      </c>
      <c r="F8330">
        <v>7323148.6770401802</v>
      </c>
      <c r="G8330">
        <v>1.1263220055632243E-2</v>
      </c>
      <c r="H8330" t="s">
        <v>128</v>
      </c>
      <c r="I8330">
        <v>2020</v>
      </c>
      <c r="J8330" t="s">
        <v>927</v>
      </c>
      <c r="K8330">
        <v>165210.23415402623</v>
      </c>
      <c r="L8330">
        <v>2.2559999999999969E-2</v>
      </c>
      <c r="M8330" t="s">
        <v>157</v>
      </c>
    </row>
    <row r="8331" spans="1:13" x14ac:dyDescent="0.3">
      <c r="A8331">
        <v>93</v>
      </c>
      <c r="B8331" t="s">
        <v>922</v>
      </c>
      <c r="C8331" s="1">
        <v>44105</v>
      </c>
      <c r="D8331" t="s">
        <v>80</v>
      </c>
      <c r="E8331" t="str">
        <f t="shared" si="130"/>
        <v>2020/10</v>
      </c>
      <c r="F8331">
        <v>7241129.2107210504</v>
      </c>
      <c r="G8331">
        <v>-1.4139024810006158E-2</v>
      </c>
      <c r="H8331" t="s">
        <v>128</v>
      </c>
      <c r="I8331">
        <v>2020</v>
      </c>
      <c r="J8331" t="s">
        <v>927</v>
      </c>
      <c r="K8331">
        <v>165210.23415402623</v>
      </c>
      <c r="L8331">
        <v>2.2815534614327795E-2</v>
      </c>
      <c r="M8331" t="s">
        <v>157</v>
      </c>
    </row>
    <row r="8332" spans="1:13" x14ac:dyDescent="0.3">
      <c r="A8332">
        <v>93</v>
      </c>
      <c r="B8332" t="s">
        <v>922</v>
      </c>
      <c r="C8332" s="1">
        <v>44075</v>
      </c>
      <c r="D8332" t="s">
        <v>81</v>
      </c>
      <c r="E8332" t="str">
        <f t="shared" si="130"/>
        <v>2020/09</v>
      </c>
      <c r="F8332">
        <v>7344238.9340180997</v>
      </c>
      <c r="G8332">
        <v>-1.1105964477820555E-2</v>
      </c>
      <c r="H8332" t="s">
        <v>128</v>
      </c>
      <c r="I8332">
        <v>2020</v>
      </c>
      <c r="J8332" t="s">
        <v>927</v>
      </c>
      <c r="K8332">
        <v>165210.23415402623</v>
      </c>
      <c r="L8332">
        <v>2.2495215043832759E-2</v>
      </c>
      <c r="M8332" t="s">
        <v>157</v>
      </c>
    </row>
    <row r="8333" spans="1:13" x14ac:dyDescent="0.3">
      <c r="A8333">
        <v>93</v>
      </c>
      <c r="B8333" t="s">
        <v>922</v>
      </c>
      <c r="C8333" s="1">
        <v>44044</v>
      </c>
      <c r="D8333" t="s">
        <v>82</v>
      </c>
      <c r="E8333" t="str">
        <f t="shared" si="130"/>
        <v>2020/08</v>
      </c>
      <c r="F8333">
        <v>7426258.4003372397</v>
      </c>
      <c r="G8333">
        <v>0.13601380745531566</v>
      </c>
      <c r="H8333" t="s">
        <v>128</v>
      </c>
      <c r="I8333">
        <v>2020</v>
      </c>
      <c r="J8333" t="s">
        <v>927</v>
      </c>
      <c r="K8333">
        <v>165210.23415402623</v>
      </c>
      <c r="L8333">
        <v>2.2246766170501652E-2</v>
      </c>
      <c r="M8333" t="s">
        <v>157</v>
      </c>
    </row>
    <row r="8334" spans="1:13" x14ac:dyDescent="0.3">
      <c r="A8334">
        <v>93</v>
      </c>
      <c r="B8334" t="s">
        <v>922</v>
      </c>
      <c r="C8334" s="1">
        <v>44013</v>
      </c>
      <c r="D8334" t="s">
        <v>83</v>
      </c>
      <c r="E8334" t="str">
        <f t="shared" si="130"/>
        <v>2020/07</v>
      </c>
      <c r="F8334">
        <v>6481865.43300662</v>
      </c>
      <c r="G8334">
        <v>1.310062878175086E-2</v>
      </c>
      <c r="H8334" t="s">
        <v>128</v>
      </c>
      <c r="I8334">
        <v>2020</v>
      </c>
      <c r="J8334" t="s">
        <v>927</v>
      </c>
      <c r="K8334">
        <v>165210.23415402623</v>
      </c>
      <c r="L8334">
        <v>2.5488069115528259E-2</v>
      </c>
      <c r="M8334" t="s">
        <v>157</v>
      </c>
    </row>
    <row r="8335" spans="1:13" x14ac:dyDescent="0.3">
      <c r="A8335">
        <v>93</v>
      </c>
      <c r="B8335" t="s">
        <v>922</v>
      </c>
      <c r="C8335" s="1">
        <v>43983</v>
      </c>
      <c r="D8335" t="s">
        <v>84</v>
      </c>
      <c r="E8335" t="str">
        <f t="shared" si="130"/>
        <v>2020/06</v>
      </c>
      <c r="F8335">
        <v>6397502.7289592503</v>
      </c>
      <c r="G8335">
        <v>-7.1383222485278286E-2</v>
      </c>
      <c r="H8335" t="s">
        <v>128</v>
      </c>
      <c r="I8335">
        <v>2020</v>
      </c>
      <c r="J8335" t="s">
        <v>927</v>
      </c>
      <c r="K8335">
        <v>165210.23415402623</v>
      </c>
      <c r="L8335">
        <v>2.582417564375197E-2</v>
      </c>
      <c r="M8335" t="s">
        <v>157</v>
      </c>
    </row>
    <row r="8336" spans="1:13" x14ac:dyDescent="0.3">
      <c r="A8336">
        <v>93</v>
      </c>
      <c r="B8336" t="s">
        <v>922</v>
      </c>
      <c r="C8336" s="1">
        <v>43952</v>
      </c>
      <c r="D8336" t="s">
        <v>85</v>
      </c>
      <c r="E8336" t="str">
        <f t="shared" si="130"/>
        <v>2020/05</v>
      </c>
      <c r="F8336">
        <v>6870871.3902005795</v>
      </c>
      <c r="G8336">
        <v>0.16420569752308267</v>
      </c>
      <c r="H8336" t="s">
        <v>128</v>
      </c>
      <c r="I8336">
        <v>2020</v>
      </c>
      <c r="J8336" t="s">
        <v>927</v>
      </c>
      <c r="K8336">
        <v>165210.23415402623</v>
      </c>
      <c r="L8336">
        <v>2.4045019149922305E-2</v>
      </c>
      <c r="M8336" t="s">
        <v>157</v>
      </c>
    </row>
    <row r="8337" spans="1:13" x14ac:dyDescent="0.3">
      <c r="A8337">
        <v>93</v>
      </c>
      <c r="B8337" t="s">
        <v>922</v>
      </c>
      <c r="C8337" s="1">
        <v>43922</v>
      </c>
      <c r="D8337" t="s">
        <v>86</v>
      </c>
      <c r="E8337" t="str">
        <f t="shared" si="130"/>
        <v>2020/04</v>
      </c>
      <c r="F8337">
        <v>5830397.8540457301</v>
      </c>
      <c r="G8337">
        <v>2.0711351632029824E-2</v>
      </c>
      <c r="H8337" t="s">
        <v>128</v>
      </c>
      <c r="I8337">
        <v>2020</v>
      </c>
      <c r="J8337" t="s">
        <v>927</v>
      </c>
      <c r="K8337">
        <v>165210.23415402623</v>
      </c>
      <c r="L8337">
        <v>2.8336013817545292E-2</v>
      </c>
      <c r="M8337" t="s">
        <v>157</v>
      </c>
    </row>
    <row r="8338" spans="1:13" x14ac:dyDescent="0.3">
      <c r="A8338">
        <v>93</v>
      </c>
      <c r="B8338" t="s">
        <v>922</v>
      </c>
      <c r="C8338" s="1">
        <v>43891</v>
      </c>
      <c r="D8338" t="s">
        <v>87</v>
      </c>
      <c r="E8338" t="str">
        <f t="shared" si="130"/>
        <v>2020/03</v>
      </c>
      <c r="F8338">
        <v>5710884.3492272301</v>
      </c>
      <c r="G8338">
        <v>-0.24284866081246687</v>
      </c>
      <c r="H8338" t="s">
        <v>128</v>
      </c>
      <c r="I8338">
        <v>2020</v>
      </c>
      <c r="J8338" t="s">
        <v>927</v>
      </c>
      <c r="K8338">
        <v>165210.23415402623</v>
      </c>
      <c r="L8338">
        <v>2.8929010649004248E-2</v>
      </c>
      <c r="M8338" t="s">
        <v>157</v>
      </c>
    </row>
    <row r="8339" spans="1:13" x14ac:dyDescent="0.3">
      <c r="A8339">
        <v>93</v>
      </c>
      <c r="B8339" t="s">
        <v>922</v>
      </c>
      <c r="C8339" s="1">
        <v>43862</v>
      </c>
      <c r="D8339" t="s">
        <v>88</v>
      </c>
      <c r="E8339" t="str">
        <f t="shared" si="130"/>
        <v>2020/02</v>
      </c>
      <c r="F8339">
        <v>7280667.5159814702</v>
      </c>
      <c r="G8339">
        <v>-6.1555446647393194E-2</v>
      </c>
      <c r="H8339" t="s">
        <v>128</v>
      </c>
      <c r="I8339">
        <v>2020</v>
      </c>
      <c r="J8339" t="s">
        <v>927</v>
      </c>
      <c r="K8339">
        <v>165210.23415402623</v>
      </c>
      <c r="L8339">
        <v>2.2691632847040545E-2</v>
      </c>
      <c r="M8339" t="s">
        <v>157</v>
      </c>
    </row>
    <row r="8340" spans="1:13" x14ac:dyDescent="0.3">
      <c r="A8340">
        <v>93</v>
      </c>
      <c r="B8340" t="s">
        <v>922</v>
      </c>
      <c r="C8340" s="1">
        <v>43831</v>
      </c>
      <c r="D8340" t="s">
        <v>89</v>
      </c>
      <c r="E8340" t="str">
        <f t="shared" si="130"/>
        <v>2020/01</v>
      </c>
      <c r="F8340">
        <v>7742913.1782561503</v>
      </c>
      <c r="G8340">
        <v>5.890858289820252E-2</v>
      </c>
      <c r="H8340" t="s">
        <v>128</v>
      </c>
      <c r="I8340">
        <v>2020</v>
      </c>
      <c r="J8340" t="s">
        <v>927</v>
      </c>
      <c r="K8340">
        <v>165210.23415402623</v>
      </c>
      <c r="L8340">
        <v>2.1336960695616979E-2</v>
      </c>
      <c r="M8340" t="s">
        <v>157</v>
      </c>
    </row>
    <row r="8341" spans="1:13" x14ac:dyDescent="0.3">
      <c r="A8341">
        <v>93</v>
      </c>
      <c r="B8341" t="s">
        <v>922</v>
      </c>
      <c r="C8341" s="1">
        <v>43800</v>
      </c>
      <c r="D8341" t="s">
        <v>90</v>
      </c>
      <c r="E8341" t="str">
        <f t="shared" si="130"/>
        <v>2019/12</v>
      </c>
      <c r="F8341">
        <v>7299963.9771855203</v>
      </c>
      <c r="G8341">
        <v>1.3509218467499903E-2</v>
      </c>
      <c r="H8341" t="s">
        <v>128</v>
      </c>
      <c r="I8341">
        <v>2019</v>
      </c>
      <c r="J8341" t="s">
        <v>928</v>
      </c>
      <c r="K8341">
        <v>54150.616917113803</v>
      </c>
      <c r="L8341">
        <v>7.4179293331241083E-3</v>
      </c>
      <c r="M8341" t="s">
        <v>157</v>
      </c>
    </row>
    <row r="8342" spans="1:13" x14ac:dyDescent="0.3">
      <c r="A8342">
        <v>93</v>
      </c>
      <c r="B8342" t="s">
        <v>922</v>
      </c>
      <c r="C8342" s="1">
        <v>43770</v>
      </c>
      <c r="D8342" t="s">
        <v>92</v>
      </c>
      <c r="E8342" t="str">
        <f t="shared" si="130"/>
        <v>2019/11</v>
      </c>
      <c r="F8342">
        <v>7202010.29754123</v>
      </c>
      <c r="G8342">
        <v>3.9284951432021244E-2</v>
      </c>
      <c r="H8342" t="s">
        <v>128</v>
      </c>
      <c r="I8342">
        <v>2019</v>
      </c>
      <c r="J8342" t="s">
        <v>928</v>
      </c>
      <c r="K8342">
        <v>54150.616917113803</v>
      </c>
      <c r="L8342">
        <v>7.5188197017159019E-3</v>
      </c>
      <c r="M8342" t="s">
        <v>157</v>
      </c>
    </row>
    <row r="8343" spans="1:13" x14ac:dyDescent="0.3">
      <c r="A8343">
        <v>93</v>
      </c>
      <c r="B8343" t="s">
        <v>922</v>
      </c>
      <c r="C8343" s="1">
        <v>43739</v>
      </c>
      <c r="D8343" t="s">
        <v>93</v>
      </c>
      <c r="E8343" t="str">
        <f t="shared" si="130"/>
        <v>2019/10</v>
      </c>
      <c r="F8343">
        <v>6924565.0650535403</v>
      </c>
      <c r="G8343">
        <v>8.1396028612345128E-2</v>
      </c>
      <c r="H8343" t="s">
        <v>128</v>
      </c>
      <c r="I8343">
        <v>2019</v>
      </c>
      <c r="J8343" t="s">
        <v>928</v>
      </c>
      <c r="K8343">
        <v>54150.616917113803</v>
      </c>
      <c r="L8343">
        <v>7.8200748217960615E-3</v>
      </c>
      <c r="M8343" t="s">
        <v>157</v>
      </c>
    </row>
    <row r="8344" spans="1:13" x14ac:dyDescent="0.3">
      <c r="A8344">
        <v>93</v>
      </c>
      <c r="B8344" t="s">
        <v>922</v>
      </c>
      <c r="C8344" s="1">
        <v>43709</v>
      </c>
      <c r="D8344" t="s">
        <v>94</v>
      </c>
      <c r="E8344" t="str">
        <f t="shared" si="130"/>
        <v>2019/09</v>
      </c>
      <c r="F8344">
        <v>6383261.7640542397</v>
      </c>
      <c r="G8344">
        <v>2.6146654779560134E-2</v>
      </c>
      <c r="H8344" t="s">
        <v>128</v>
      </c>
      <c r="I8344">
        <v>2019</v>
      </c>
      <c r="J8344" t="s">
        <v>928</v>
      </c>
      <c r="K8344">
        <v>54150.616917113803</v>
      </c>
      <c r="L8344">
        <v>8.4832204786038402E-3</v>
      </c>
      <c r="M8344" t="s">
        <v>157</v>
      </c>
    </row>
    <row r="8345" spans="1:13" x14ac:dyDescent="0.3">
      <c r="A8345">
        <v>93</v>
      </c>
      <c r="B8345" t="s">
        <v>922</v>
      </c>
      <c r="C8345" s="1">
        <v>43678</v>
      </c>
      <c r="D8345" t="s">
        <v>95</v>
      </c>
      <c r="E8345" t="str">
        <f t="shared" si="130"/>
        <v>2019/08</v>
      </c>
      <c r="F8345">
        <v>6218523.8797510099</v>
      </c>
      <c r="G8345">
        <v>9.0119938144258682E-3</v>
      </c>
      <c r="H8345" t="s">
        <v>128</v>
      </c>
      <c r="I8345">
        <v>2019</v>
      </c>
      <c r="J8345" t="s">
        <v>928</v>
      </c>
      <c r="K8345">
        <v>54150.616917113803</v>
      </c>
      <c r="L8345">
        <v>8.7079535214845873E-3</v>
      </c>
      <c r="M8345" t="s">
        <v>157</v>
      </c>
    </row>
    <row r="8346" spans="1:13" x14ac:dyDescent="0.3">
      <c r="A8346">
        <v>93</v>
      </c>
      <c r="B8346" t="s">
        <v>922</v>
      </c>
      <c r="C8346" s="1">
        <v>43647</v>
      </c>
      <c r="D8346" t="s">
        <v>96</v>
      </c>
      <c r="E8346" t="str">
        <f t="shared" si="130"/>
        <v>2019/07</v>
      </c>
      <c r="F8346">
        <v>6162734.3460612996</v>
      </c>
      <c r="G8346">
        <v>-1.2886761746461571E-2</v>
      </c>
      <c r="H8346" t="s">
        <v>128</v>
      </c>
      <c r="I8346">
        <v>2019</v>
      </c>
      <c r="J8346" t="s">
        <v>928</v>
      </c>
      <c r="K8346">
        <v>54150.616917113803</v>
      </c>
      <c r="L8346">
        <v>8.7867842221241148E-3</v>
      </c>
      <c r="M8346" t="s">
        <v>157</v>
      </c>
    </row>
    <row r="8347" spans="1:13" x14ac:dyDescent="0.3">
      <c r="A8347">
        <v>93</v>
      </c>
      <c r="B8347" t="s">
        <v>922</v>
      </c>
      <c r="C8347" s="1">
        <v>43617</v>
      </c>
      <c r="D8347" t="s">
        <v>97</v>
      </c>
      <c r="E8347" t="str">
        <f t="shared" si="130"/>
        <v>2019/06</v>
      </c>
      <c r="F8347">
        <v>6242665.9589365805</v>
      </c>
      <c r="G8347">
        <v>-7.8968913547072889E-2</v>
      </c>
      <c r="H8347" t="s">
        <v>128</v>
      </c>
      <c r="I8347">
        <v>2019</v>
      </c>
      <c r="J8347" t="s">
        <v>928</v>
      </c>
      <c r="K8347">
        <v>54150.616917113803</v>
      </c>
      <c r="L8347">
        <v>8.6742775079283914E-3</v>
      </c>
      <c r="M8347" t="s">
        <v>157</v>
      </c>
    </row>
    <row r="8348" spans="1:13" x14ac:dyDescent="0.3">
      <c r="A8348">
        <v>93</v>
      </c>
      <c r="B8348" t="s">
        <v>922</v>
      </c>
      <c r="C8348" s="1">
        <v>43586</v>
      </c>
      <c r="D8348" t="s">
        <v>98</v>
      </c>
      <c r="E8348" t="str">
        <f t="shared" si="130"/>
        <v>2019/05</v>
      </c>
      <c r="F8348">
        <v>6755630.0701619796</v>
      </c>
      <c r="G8348">
        <v>6.7382930108277811E-2</v>
      </c>
      <c r="H8348" t="s">
        <v>128</v>
      </c>
      <c r="I8348">
        <v>2019</v>
      </c>
      <c r="J8348" t="s">
        <v>928</v>
      </c>
      <c r="K8348">
        <v>54150.616917113803</v>
      </c>
      <c r="L8348">
        <v>8.0156279066084853E-3</v>
      </c>
      <c r="M8348" t="s">
        <v>157</v>
      </c>
    </row>
    <row r="8349" spans="1:13" x14ac:dyDescent="0.3">
      <c r="A8349">
        <v>93</v>
      </c>
      <c r="B8349" t="s">
        <v>922</v>
      </c>
      <c r="C8349" s="1">
        <v>43556</v>
      </c>
      <c r="D8349" t="s">
        <v>99</v>
      </c>
      <c r="E8349" t="str">
        <f t="shared" si="130"/>
        <v>2019/04</v>
      </c>
      <c r="F8349">
        <v>6315413.9983647503</v>
      </c>
      <c r="G8349">
        <v>5.6838543451298254E-2</v>
      </c>
      <c r="H8349" t="s">
        <v>128</v>
      </c>
      <c r="I8349">
        <v>2019</v>
      </c>
      <c r="J8349" t="s">
        <v>928</v>
      </c>
      <c r="K8349">
        <v>54150.616917113803</v>
      </c>
      <c r="L8349">
        <v>8.574357426312039E-3</v>
      </c>
      <c r="M8349" t="s">
        <v>157</v>
      </c>
    </row>
    <row r="8350" spans="1:13" x14ac:dyDescent="0.3">
      <c r="A8350">
        <v>93</v>
      </c>
      <c r="B8350" t="s">
        <v>922</v>
      </c>
      <c r="C8350" s="1">
        <v>43525</v>
      </c>
      <c r="D8350" t="s">
        <v>100</v>
      </c>
      <c r="E8350" t="str">
        <f t="shared" si="130"/>
        <v>2019/03</v>
      </c>
      <c r="F8350">
        <v>5966465.8556712903</v>
      </c>
      <c r="G8350">
        <v>5.5172350792621914E-2</v>
      </c>
      <c r="H8350" t="s">
        <v>128</v>
      </c>
      <c r="I8350">
        <v>2019</v>
      </c>
      <c r="J8350" t="s">
        <v>928</v>
      </c>
      <c r="K8350">
        <v>54150.616917113803</v>
      </c>
      <c r="L8350">
        <v>9.0758278396317563E-3</v>
      </c>
      <c r="M8350" t="s">
        <v>157</v>
      </c>
    </row>
    <row r="8351" spans="1:13" x14ac:dyDescent="0.3">
      <c r="A8351">
        <v>93</v>
      </c>
      <c r="B8351" t="s">
        <v>922</v>
      </c>
      <c r="C8351" s="1">
        <v>43497</v>
      </c>
      <c r="D8351" t="s">
        <v>101</v>
      </c>
      <c r="E8351" t="str">
        <f t="shared" si="130"/>
        <v>2019/02</v>
      </c>
      <c r="F8351">
        <v>5646198.1075809104</v>
      </c>
      <c r="G8351">
        <v>2.1172640849881671E-2</v>
      </c>
      <c r="H8351" t="s">
        <v>128</v>
      </c>
      <c r="I8351">
        <v>2019</v>
      </c>
      <c r="J8351" t="s">
        <v>928</v>
      </c>
      <c r="K8351">
        <v>54150.616917113803</v>
      </c>
      <c r="L8351">
        <v>9.5906335352293204E-3</v>
      </c>
      <c r="M8351" t="s">
        <v>157</v>
      </c>
    </row>
    <row r="8352" spans="1:13" x14ac:dyDescent="0.3">
      <c r="A8352">
        <v>93</v>
      </c>
      <c r="B8352" t="s">
        <v>922</v>
      </c>
      <c r="C8352" s="1">
        <v>43466</v>
      </c>
      <c r="D8352" t="s">
        <v>102</v>
      </c>
      <c r="E8352" t="str">
        <f t="shared" si="130"/>
        <v>2019/01</v>
      </c>
      <c r="F8352">
        <v>5527909.8392226696</v>
      </c>
      <c r="G8352">
        <v>0.12062681679321693</v>
      </c>
      <c r="H8352" t="s">
        <v>128</v>
      </c>
      <c r="I8352">
        <v>2019</v>
      </c>
      <c r="J8352" t="s">
        <v>928</v>
      </c>
      <c r="K8352">
        <v>54150.616917113803</v>
      </c>
      <c r="L8352">
        <v>9.7958574745366008E-3</v>
      </c>
      <c r="M8352" t="s">
        <v>157</v>
      </c>
    </row>
    <row r="8353" spans="1:13" x14ac:dyDescent="0.3">
      <c r="A8353">
        <v>93</v>
      </c>
      <c r="B8353" t="s">
        <v>922</v>
      </c>
      <c r="C8353" s="1">
        <v>43435</v>
      </c>
      <c r="D8353" t="s">
        <v>103</v>
      </c>
      <c r="E8353" t="str">
        <f t="shared" si="130"/>
        <v>2018/12</v>
      </c>
      <c r="F8353">
        <v>4899744.0041580498</v>
      </c>
      <c r="G8353">
        <v>-1.5098999569356855E-2</v>
      </c>
      <c r="H8353" t="s">
        <v>128</v>
      </c>
      <c r="I8353">
        <v>2018</v>
      </c>
      <c r="J8353" t="s">
        <v>929</v>
      </c>
      <c r="K8353">
        <v>15869.615367483133</v>
      </c>
      <c r="L8353">
        <v>3.2388662252590679E-3</v>
      </c>
      <c r="M8353" t="s">
        <v>157</v>
      </c>
    </row>
    <row r="8354" spans="1:13" x14ac:dyDescent="0.3">
      <c r="A8354">
        <v>93</v>
      </c>
      <c r="B8354" t="s">
        <v>922</v>
      </c>
      <c r="C8354" s="1">
        <v>43405</v>
      </c>
      <c r="D8354" t="s">
        <v>105</v>
      </c>
      <c r="E8354" t="str">
        <f t="shared" si="130"/>
        <v>2018/11</v>
      </c>
      <c r="F8354">
        <v>4974286.5797471497</v>
      </c>
      <c r="G8354">
        <v>-3.4700119824714021E-2</v>
      </c>
      <c r="H8354" t="s">
        <v>128</v>
      </c>
      <c r="I8354">
        <v>2018</v>
      </c>
      <c r="J8354" t="s">
        <v>929</v>
      </c>
      <c r="K8354">
        <v>15869.615367483133</v>
      </c>
      <c r="L8354">
        <v>3.1903299323558089E-3</v>
      </c>
      <c r="M8354" t="s">
        <v>157</v>
      </c>
    </row>
    <row r="8355" spans="1:13" x14ac:dyDescent="0.3">
      <c r="A8355">
        <v>93</v>
      </c>
      <c r="B8355" t="s">
        <v>922</v>
      </c>
      <c r="C8355" s="1">
        <v>43374</v>
      </c>
      <c r="D8355" t="s">
        <v>106</v>
      </c>
      <c r="E8355" t="str">
        <f t="shared" si="130"/>
        <v>2018/10</v>
      </c>
      <c r="F8355">
        <v>5149924.6273189997</v>
      </c>
      <c r="G8355">
        <v>-4.3548987456731567E-2</v>
      </c>
      <c r="H8355" t="s">
        <v>128</v>
      </c>
      <c r="I8355">
        <v>2018</v>
      </c>
      <c r="J8355" t="s">
        <v>929</v>
      </c>
      <c r="K8355">
        <v>15869.615367483133</v>
      </c>
      <c r="L8355">
        <v>3.0815238116882302E-3</v>
      </c>
      <c r="M8355" t="s">
        <v>157</v>
      </c>
    </row>
    <row r="8356" spans="1:13" x14ac:dyDescent="0.3">
      <c r="A8356">
        <v>93</v>
      </c>
      <c r="B8356" t="s">
        <v>922</v>
      </c>
      <c r="C8356" s="1">
        <v>43344</v>
      </c>
      <c r="D8356" t="s">
        <v>107</v>
      </c>
      <c r="E8356" t="str">
        <f t="shared" si="130"/>
        <v>2018/09</v>
      </c>
      <c r="F8356">
        <v>5379153.7515643602</v>
      </c>
      <c r="G8356">
        <v>-4.7450282183373479E-2</v>
      </c>
      <c r="H8356" t="s">
        <v>128</v>
      </c>
      <c r="I8356">
        <v>2018</v>
      </c>
      <c r="J8356" t="s">
        <v>929</v>
      </c>
      <c r="K8356">
        <v>15869.615367483133</v>
      </c>
      <c r="L8356">
        <v>2.9502066868544049E-3</v>
      </c>
      <c r="M8356" t="s">
        <v>157</v>
      </c>
    </row>
    <row r="8357" spans="1:13" x14ac:dyDescent="0.3">
      <c r="A8357">
        <v>93</v>
      </c>
      <c r="B8357" t="s">
        <v>922</v>
      </c>
      <c r="C8357" s="1">
        <v>43313</v>
      </c>
      <c r="D8357" t="s">
        <v>108</v>
      </c>
      <c r="E8357" t="str">
        <f t="shared" si="130"/>
        <v>2018/08</v>
      </c>
      <c r="F8357">
        <v>5640548.7040876905</v>
      </c>
      <c r="G8357">
        <v>7.0739938372667479E-3</v>
      </c>
      <c r="H8357" t="s">
        <v>128</v>
      </c>
      <c r="I8357">
        <v>2018</v>
      </c>
      <c r="J8357" t="s">
        <v>929</v>
      </c>
      <c r="K8357">
        <v>15869.615367483133</v>
      </c>
      <c r="L8357">
        <v>2.8134878714871242E-3</v>
      </c>
      <c r="M8357" t="s">
        <v>157</v>
      </c>
    </row>
    <row r="8358" spans="1:13" x14ac:dyDescent="0.3">
      <c r="A8358">
        <v>93</v>
      </c>
      <c r="B8358" t="s">
        <v>922</v>
      </c>
      <c r="C8358" s="1">
        <v>43282</v>
      </c>
      <c r="D8358" t="s">
        <v>109</v>
      </c>
      <c r="E8358" t="str">
        <f t="shared" si="130"/>
        <v>2018/07</v>
      </c>
      <c r="F8358">
        <v>5600788.2955639698</v>
      </c>
      <c r="G8358">
        <v>-8.6623790945404108E-2</v>
      </c>
      <c r="H8358" t="s">
        <v>128</v>
      </c>
      <c r="I8358">
        <v>2018</v>
      </c>
      <c r="J8358" t="s">
        <v>929</v>
      </c>
      <c r="K8358">
        <v>15869.615367483133</v>
      </c>
      <c r="L8358">
        <v>2.8334610290577226E-3</v>
      </c>
      <c r="M8358" t="s">
        <v>157</v>
      </c>
    </row>
    <row r="8359" spans="1:13" x14ac:dyDescent="0.3">
      <c r="A8359">
        <v>93</v>
      </c>
      <c r="B8359" t="s">
        <v>922</v>
      </c>
      <c r="C8359" s="1">
        <v>43252</v>
      </c>
      <c r="D8359" t="s">
        <v>110</v>
      </c>
      <c r="E8359" t="str">
        <f t="shared" si="130"/>
        <v>2018/06</v>
      </c>
      <c r="F8359">
        <v>6107583.1950687803</v>
      </c>
      <c r="G8359">
        <v>7.6560583496285278E-2</v>
      </c>
      <c r="H8359" t="s">
        <v>128</v>
      </c>
      <c r="I8359">
        <v>2018</v>
      </c>
      <c r="J8359" t="s">
        <v>929</v>
      </c>
      <c r="K8359">
        <v>15869.615367483133</v>
      </c>
      <c r="L8359">
        <v>2.5983461642071692E-3</v>
      </c>
      <c r="M8359" t="s">
        <v>157</v>
      </c>
    </row>
    <row r="8360" spans="1:13" x14ac:dyDescent="0.3">
      <c r="A8360">
        <v>93</v>
      </c>
      <c r="B8360" t="s">
        <v>922</v>
      </c>
      <c r="C8360" s="1">
        <v>43221</v>
      </c>
      <c r="D8360" t="s">
        <v>111</v>
      </c>
      <c r="E8360" t="str">
        <f t="shared" si="130"/>
        <v>2018/05</v>
      </c>
      <c r="F8360">
        <v>5657434.7344545601</v>
      </c>
      <c r="G8360">
        <v>7.3895759084100163E-2</v>
      </c>
      <c r="H8360" t="s">
        <v>128</v>
      </c>
      <c r="I8360">
        <v>2018</v>
      </c>
      <c r="J8360" t="s">
        <v>929</v>
      </c>
      <c r="K8360">
        <v>15869.615367483133</v>
      </c>
      <c r="L8360">
        <v>2.8050903125465998E-3</v>
      </c>
      <c r="M8360" t="s">
        <v>157</v>
      </c>
    </row>
    <row r="8361" spans="1:13" x14ac:dyDescent="0.3">
      <c r="A8361">
        <v>93</v>
      </c>
      <c r="B8361" t="s">
        <v>922</v>
      </c>
      <c r="C8361" s="1">
        <v>43191</v>
      </c>
      <c r="D8361" t="s">
        <v>112</v>
      </c>
      <c r="E8361" t="str">
        <f t="shared" si="130"/>
        <v>2018/04</v>
      </c>
      <c r="F8361">
        <v>5254447.1974839997</v>
      </c>
      <c r="G8361">
        <v>4.7526246348590408E-2</v>
      </c>
      <c r="H8361" t="s">
        <v>128</v>
      </c>
      <c r="I8361">
        <v>2018</v>
      </c>
      <c r="J8361" t="s">
        <v>929</v>
      </c>
      <c r="K8361">
        <v>15869.615367483133</v>
      </c>
      <c r="L8361">
        <v>3.0202254911005713E-3</v>
      </c>
      <c r="M8361" t="s">
        <v>157</v>
      </c>
    </row>
    <row r="8362" spans="1:13" x14ac:dyDescent="0.3">
      <c r="A8362">
        <v>93</v>
      </c>
      <c r="B8362" t="s">
        <v>922</v>
      </c>
      <c r="C8362" s="1">
        <v>43160</v>
      </c>
      <c r="D8362" t="s">
        <v>113</v>
      </c>
      <c r="E8362" t="str">
        <f t="shared" si="130"/>
        <v>2018/03</v>
      </c>
      <c r="F8362">
        <v>5010564.3672982696</v>
      </c>
      <c r="G8362">
        <v>1.3994205558363138E-2</v>
      </c>
      <c r="H8362" t="s">
        <v>128</v>
      </c>
      <c r="I8362">
        <v>2018</v>
      </c>
      <c r="J8362" t="s">
        <v>929</v>
      </c>
      <c r="K8362">
        <v>15869.615367483133</v>
      </c>
      <c r="L8362">
        <v>3.1672311149332937E-3</v>
      </c>
      <c r="M8362" t="s">
        <v>157</v>
      </c>
    </row>
    <row r="8363" spans="1:13" x14ac:dyDescent="0.3">
      <c r="A8363">
        <v>93</v>
      </c>
      <c r="B8363" t="s">
        <v>922</v>
      </c>
      <c r="C8363" s="1">
        <v>43132</v>
      </c>
      <c r="D8363" t="s">
        <v>114</v>
      </c>
      <c r="E8363" t="str">
        <f t="shared" si="130"/>
        <v>2018/02</v>
      </c>
      <c r="F8363">
        <v>4940933.8478336902</v>
      </c>
      <c r="G8363">
        <v>-3.3483587299382674E-2</v>
      </c>
      <c r="H8363" t="s">
        <v>128</v>
      </c>
      <c r="I8363">
        <v>2018</v>
      </c>
      <c r="J8363" t="s">
        <v>929</v>
      </c>
      <c r="K8363">
        <v>15869.615367483133</v>
      </c>
      <c r="L8363">
        <v>3.2118655817343169E-3</v>
      </c>
      <c r="M8363" t="s">
        <v>157</v>
      </c>
    </row>
    <row r="8364" spans="1:13" x14ac:dyDescent="0.3">
      <c r="A8364">
        <v>93</v>
      </c>
      <c r="B8364" t="s">
        <v>922</v>
      </c>
      <c r="C8364" s="1">
        <v>43101</v>
      </c>
      <c r="D8364" t="s">
        <v>115</v>
      </c>
      <c r="E8364" t="str">
        <f t="shared" si="130"/>
        <v>2018/01</v>
      </c>
      <c r="F8364">
        <v>5109174.9776025703</v>
      </c>
      <c r="G8364">
        <v>-8.3783982294579548E-2</v>
      </c>
      <c r="H8364" t="s">
        <v>128</v>
      </c>
      <c r="I8364">
        <v>2018</v>
      </c>
      <c r="J8364" t="s">
        <v>929</v>
      </c>
      <c r="K8364">
        <v>15869.615367483133</v>
      </c>
      <c r="L8364">
        <v>3.1061013641247013E-3</v>
      </c>
      <c r="M8364" t="s">
        <v>157</v>
      </c>
    </row>
    <row r="8365" spans="1:13" x14ac:dyDescent="0.3">
      <c r="A8365">
        <v>93</v>
      </c>
      <c r="B8365" t="s">
        <v>922</v>
      </c>
      <c r="C8365" s="1">
        <v>43070</v>
      </c>
      <c r="D8365" t="s">
        <v>116</v>
      </c>
      <c r="E8365" t="str">
        <f t="shared" si="130"/>
        <v>2017/12</v>
      </c>
      <c r="F8365">
        <v>5555686.0729744704</v>
      </c>
      <c r="G8365">
        <v>0.10980247663610095</v>
      </c>
      <c r="H8365" t="s">
        <v>128</v>
      </c>
      <c r="I8365">
        <v>2017</v>
      </c>
      <c r="J8365" t="s">
        <v>930</v>
      </c>
      <c r="K8365">
        <v>23457.341197003294</v>
      </c>
      <c r="L8365">
        <v>4.2222222222222175E-3</v>
      </c>
      <c r="M8365" t="s">
        <v>157</v>
      </c>
    </row>
    <row r="8366" spans="1:13" x14ac:dyDescent="0.3">
      <c r="A8366">
        <v>93</v>
      </c>
      <c r="B8366" t="s">
        <v>922</v>
      </c>
      <c r="C8366" s="1">
        <v>43040</v>
      </c>
      <c r="D8366" t="s">
        <v>118</v>
      </c>
      <c r="E8366" t="str">
        <f t="shared" si="130"/>
        <v>2017/11</v>
      </c>
      <c r="F8366">
        <v>4977956.3947521998</v>
      </c>
      <c r="G8366">
        <v>-3.4021069143897957E-2</v>
      </c>
      <c r="H8366" t="s">
        <v>128</v>
      </c>
      <c r="I8366">
        <v>2017</v>
      </c>
      <c r="J8366" t="s">
        <v>930</v>
      </c>
      <c r="K8366">
        <v>23457.341197003294</v>
      </c>
      <c r="L8366">
        <v>4.712243205210115E-3</v>
      </c>
      <c r="M8366" t="s">
        <v>157</v>
      </c>
    </row>
    <row r="8367" spans="1:13" x14ac:dyDescent="0.3">
      <c r="A8367">
        <v>93</v>
      </c>
      <c r="B8367" t="s">
        <v>922</v>
      </c>
      <c r="C8367" s="1">
        <v>43009</v>
      </c>
      <c r="D8367" t="s">
        <v>119</v>
      </c>
      <c r="E8367" t="str">
        <f t="shared" si="130"/>
        <v>2017/10</v>
      </c>
      <c r="F8367">
        <v>5150225.5686749304</v>
      </c>
      <c r="G8367">
        <v>2.7928502165675162E-2</v>
      </c>
      <c r="H8367" t="s">
        <v>128</v>
      </c>
      <c r="I8367">
        <v>2017</v>
      </c>
      <c r="J8367" t="s">
        <v>930</v>
      </c>
      <c r="K8367">
        <v>23457.341197003294</v>
      </c>
      <c r="L8367">
        <v>4.5546240420375386E-3</v>
      </c>
      <c r="M8367" t="s">
        <v>157</v>
      </c>
    </row>
    <row r="8368" spans="1:13" x14ac:dyDescent="0.3">
      <c r="A8368">
        <v>93</v>
      </c>
      <c r="B8368" t="s">
        <v>922</v>
      </c>
      <c r="C8368" s="1">
        <v>42979</v>
      </c>
      <c r="D8368" t="s">
        <v>120</v>
      </c>
      <c r="E8368" t="str">
        <f t="shared" si="130"/>
        <v>2017/09</v>
      </c>
      <c r="F8368">
        <v>5008377.5047259498</v>
      </c>
      <c r="G8368">
        <v>-2.2516868259753881E-2</v>
      </c>
      <c r="H8368" t="s">
        <v>128</v>
      </c>
      <c r="I8368">
        <v>2017</v>
      </c>
      <c r="J8368" t="s">
        <v>930</v>
      </c>
      <c r="K8368">
        <v>23457.341197003294</v>
      </c>
      <c r="L8368">
        <v>4.6836208282759707E-3</v>
      </c>
      <c r="M8368" t="s">
        <v>157</v>
      </c>
    </row>
    <row r="8369" spans="1:13" x14ac:dyDescent="0.3">
      <c r="A8369">
        <v>93</v>
      </c>
      <c r="B8369" t="s">
        <v>922</v>
      </c>
      <c r="C8369" s="1">
        <v>42948</v>
      </c>
      <c r="D8369" t="s">
        <v>121</v>
      </c>
      <c r="E8369" t="str">
        <f t="shared" si="130"/>
        <v>2017/08</v>
      </c>
      <c r="F8369">
        <v>5122429.7117006201</v>
      </c>
      <c r="G8369">
        <v>-2.3677863658132077E-2</v>
      </c>
      <c r="H8369" t="s">
        <v>128</v>
      </c>
      <c r="I8369">
        <v>2017</v>
      </c>
      <c r="J8369" t="s">
        <v>930</v>
      </c>
      <c r="K8369">
        <v>23457.341197003294</v>
      </c>
      <c r="L8369">
        <v>4.5793388132632038E-3</v>
      </c>
      <c r="M8369" t="s">
        <v>157</v>
      </c>
    </row>
    <row r="8370" spans="1:13" x14ac:dyDescent="0.3">
      <c r="A8370">
        <v>93</v>
      </c>
      <c r="B8370" t="s">
        <v>922</v>
      </c>
      <c r="C8370" s="1">
        <v>42917</v>
      </c>
      <c r="D8370" t="s">
        <v>122</v>
      </c>
      <c r="E8370" t="str">
        <f t="shared" si="130"/>
        <v>2017/07</v>
      </c>
      <c r="F8370">
        <v>5245165.2272519898</v>
      </c>
      <c r="G8370">
        <v>-1.009935802221941E-2</v>
      </c>
      <c r="H8370" t="s">
        <v>128</v>
      </c>
      <c r="I8370">
        <v>2017</v>
      </c>
      <c r="J8370" t="s">
        <v>930</v>
      </c>
      <c r="K8370">
        <v>23457.341197003294</v>
      </c>
      <c r="L8370">
        <v>4.4721834643315708E-3</v>
      </c>
      <c r="M8370" t="s">
        <v>157</v>
      </c>
    </row>
    <row r="8371" spans="1:13" x14ac:dyDescent="0.3">
      <c r="A8371">
        <v>93</v>
      </c>
      <c r="B8371" t="s">
        <v>922</v>
      </c>
      <c r="C8371" s="1">
        <v>42887</v>
      </c>
      <c r="D8371" t="s">
        <v>123</v>
      </c>
      <c r="E8371" t="str">
        <f t="shared" si="130"/>
        <v>2017/06</v>
      </c>
      <c r="F8371">
        <v>5298406.4272013502</v>
      </c>
      <c r="G8371">
        <v>-2.3075785719995724E-2</v>
      </c>
      <c r="H8371" t="s">
        <v>128</v>
      </c>
      <c r="I8371">
        <v>2017</v>
      </c>
      <c r="J8371" t="s">
        <v>930</v>
      </c>
      <c r="K8371">
        <v>23457.341197003294</v>
      </c>
      <c r="L8371">
        <v>4.4272445912371429E-3</v>
      </c>
      <c r="M8371" t="s">
        <v>157</v>
      </c>
    </row>
    <row r="8372" spans="1:13" x14ac:dyDescent="0.3">
      <c r="A8372">
        <v>93</v>
      </c>
      <c r="B8372" t="s">
        <v>922</v>
      </c>
      <c r="C8372" s="1">
        <v>42856</v>
      </c>
      <c r="D8372" t="s">
        <v>124</v>
      </c>
      <c r="E8372" t="str">
        <f t="shared" si="130"/>
        <v>2017/05</v>
      </c>
      <c r="F8372">
        <v>5422092.9115218101</v>
      </c>
      <c r="G8372">
        <v>3.5222908219172885E-2</v>
      </c>
      <c r="H8372" t="s">
        <v>128</v>
      </c>
      <c r="I8372">
        <v>2017</v>
      </c>
      <c r="J8372" t="s">
        <v>930</v>
      </c>
      <c r="K8372">
        <v>23457.341197003294</v>
      </c>
      <c r="L8372">
        <v>4.3262521649448382E-3</v>
      </c>
      <c r="M8372" t="s">
        <v>157</v>
      </c>
    </row>
    <row r="8373" spans="1:13" x14ac:dyDescent="0.3">
      <c r="A8373">
        <v>93</v>
      </c>
      <c r="B8373" t="s">
        <v>922</v>
      </c>
      <c r="C8373" s="1">
        <v>42826</v>
      </c>
      <c r="D8373" t="s">
        <v>125</v>
      </c>
      <c r="E8373" t="str">
        <f t="shared" si="130"/>
        <v>2017/04</v>
      </c>
      <c r="F8373">
        <v>5234435.3540998902</v>
      </c>
      <c r="G8373">
        <v>4.6553015102837783E-2</v>
      </c>
      <c r="H8373" t="s">
        <v>128</v>
      </c>
      <c r="I8373">
        <v>2017</v>
      </c>
      <c r="J8373" t="s">
        <v>930</v>
      </c>
      <c r="K8373">
        <v>23457.341197003294</v>
      </c>
      <c r="L8373">
        <v>4.481350825859421E-3</v>
      </c>
      <c r="M8373" t="s">
        <v>157</v>
      </c>
    </row>
    <row r="8374" spans="1:13" x14ac:dyDescent="0.3">
      <c r="A8374">
        <v>93</v>
      </c>
      <c r="B8374" t="s">
        <v>922</v>
      </c>
      <c r="C8374" s="1">
        <v>42795</v>
      </c>
      <c r="D8374" t="s">
        <v>126</v>
      </c>
      <c r="E8374" t="str">
        <f t="shared" si="130"/>
        <v>2017/03</v>
      </c>
      <c r="F8374">
        <v>4996341.5950333197</v>
      </c>
      <c r="G8374">
        <v>1.0890626739540839E-2</v>
      </c>
      <c r="H8374" t="s">
        <v>128</v>
      </c>
      <c r="I8374">
        <v>2017</v>
      </c>
      <c r="J8374" t="s">
        <v>930</v>
      </c>
      <c r="K8374">
        <v>23457.341197003294</v>
      </c>
      <c r="L8374">
        <v>4.6949034109920306E-3</v>
      </c>
      <c r="M8374" t="s">
        <v>157</v>
      </c>
    </row>
    <row r="8375" spans="1:13" x14ac:dyDescent="0.3">
      <c r="A8375">
        <v>93</v>
      </c>
      <c r="B8375" t="s">
        <v>922</v>
      </c>
      <c r="C8375" s="1">
        <v>42767</v>
      </c>
      <c r="D8375" t="s">
        <v>127</v>
      </c>
      <c r="E8375" t="str">
        <f t="shared" si="130"/>
        <v>2017/02</v>
      </c>
      <c r="F8375">
        <v>4942223.5283822203</v>
      </c>
      <c r="G8375">
        <v>-2.3400753520844097E-2</v>
      </c>
      <c r="H8375" t="s">
        <v>128</v>
      </c>
      <c r="I8375">
        <v>2017</v>
      </c>
      <c r="J8375" t="s">
        <v>930</v>
      </c>
      <c r="K8375">
        <v>23457.341197003294</v>
      </c>
      <c r="L8375">
        <v>4.7463132863765434E-3</v>
      </c>
      <c r="M8375" t="s">
        <v>157</v>
      </c>
    </row>
    <row r="8376" spans="1:13" x14ac:dyDescent="0.3">
      <c r="A8376">
        <v>93</v>
      </c>
      <c r="B8376" t="s">
        <v>922</v>
      </c>
      <c r="C8376" s="1">
        <v>42736</v>
      </c>
      <c r="D8376" t="s">
        <v>129</v>
      </c>
      <c r="E8376" t="str">
        <f t="shared" si="130"/>
        <v>2017/01</v>
      </c>
      <c r="F8376">
        <v>5059239.0692151003</v>
      </c>
      <c r="G8376">
        <v>0.12251747643246945</v>
      </c>
      <c r="H8376" t="s">
        <v>128</v>
      </c>
      <c r="I8376">
        <v>2017</v>
      </c>
      <c r="J8376" t="s">
        <v>930</v>
      </c>
      <c r="K8376">
        <v>23457.341197003294</v>
      </c>
      <c r="L8376">
        <v>4.6365354307406764E-3</v>
      </c>
      <c r="M8376" t="s">
        <v>157</v>
      </c>
    </row>
    <row r="8377" spans="1:13" x14ac:dyDescent="0.3">
      <c r="A8377">
        <v>93</v>
      </c>
      <c r="B8377" t="s">
        <v>922</v>
      </c>
      <c r="C8377" s="1">
        <v>42705</v>
      </c>
      <c r="D8377" t="s">
        <v>130</v>
      </c>
      <c r="E8377" t="str">
        <f t="shared" si="130"/>
        <v>2016/12</v>
      </c>
      <c r="F8377">
        <v>4475860.4562988402</v>
      </c>
      <c r="G8377">
        <v>5.8558501860128891E-2</v>
      </c>
      <c r="H8377" t="s">
        <v>128</v>
      </c>
      <c r="I8377">
        <v>2016</v>
      </c>
      <c r="J8377" t="s">
        <v>931</v>
      </c>
      <c r="K8377">
        <v>10320.96986076702</v>
      </c>
      <c r="L8377">
        <v>2.3059185963321101E-3</v>
      </c>
      <c r="M8377" t="s">
        <v>157</v>
      </c>
    </row>
    <row r="8378" spans="1:13" x14ac:dyDescent="0.3">
      <c r="A8378">
        <v>93</v>
      </c>
      <c r="B8378" t="s">
        <v>922</v>
      </c>
      <c r="C8378" s="1">
        <v>42675</v>
      </c>
      <c r="D8378" t="s">
        <v>132</v>
      </c>
      <c r="E8378" t="str">
        <f t="shared" si="130"/>
        <v>2016/11</v>
      </c>
      <c r="F8378">
        <v>4221287.2290676003</v>
      </c>
      <c r="G8378">
        <v>-2.1193933715187289E-2</v>
      </c>
      <c r="H8378" t="s">
        <v>128</v>
      </c>
      <c r="I8378">
        <v>2016</v>
      </c>
      <c r="J8378" t="s">
        <v>931</v>
      </c>
      <c r="K8378">
        <v>10320.96986076702</v>
      </c>
      <c r="L8378">
        <v>2.4449816609723382E-3</v>
      </c>
      <c r="M8378" t="s">
        <v>157</v>
      </c>
    </row>
    <row r="8379" spans="1:13" x14ac:dyDescent="0.3">
      <c r="A8379">
        <v>93</v>
      </c>
      <c r="B8379" t="s">
        <v>922</v>
      </c>
      <c r="C8379" s="1">
        <v>42644</v>
      </c>
      <c r="D8379" t="s">
        <v>133</v>
      </c>
      <c r="E8379" t="str">
        <f t="shared" si="130"/>
        <v>2016/10</v>
      </c>
      <c r="F8379">
        <v>4311707.7090374902</v>
      </c>
      <c r="G8379">
        <v>-0.12272287738999306</v>
      </c>
      <c r="H8379" t="s">
        <v>128</v>
      </c>
      <c r="I8379">
        <v>2016</v>
      </c>
      <c r="J8379" t="s">
        <v>931</v>
      </c>
      <c r="K8379">
        <v>10320.96986076702</v>
      </c>
      <c r="L8379">
        <v>2.3937081447181372E-3</v>
      </c>
      <c r="M8379" t="s">
        <v>157</v>
      </c>
    </row>
    <row r="8380" spans="1:13" x14ac:dyDescent="0.3">
      <c r="A8380">
        <v>93</v>
      </c>
      <c r="B8380" t="s">
        <v>922</v>
      </c>
      <c r="C8380" s="1">
        <v>42614</v>
      </c>
      <c r="D8380" t="s">
        <v>134</v>
      </c>
      <c r="E8380" t="str">
        <f t="shared" si="130"/>
        <v>2016/09</v>
      </c>
      <c r="F8380">
        <v>4874692.0012613097</v>
      </c>
      <c r="G8380">
        <v>2.7383966726055264E-2</v>
      </c>
      <c r="H8380" t="s">
        <v>128</v>
      </c>
      <c r="I8380">
        <v>2016</v>
      </c>
      <c r="J8380" t="s">
        <v>931</v>
      </c>
      <c r="K8380">
        <v>10320.96986076702</v>
      </c>
      <c r="L8380">
        <v>2.1172557893086382E-3</v>
      </c>
      <c r="M8380" t="s">
        <v>157</v>
      </c>
    </row>
    <row r="8381" spans="1:13" x14ac:dyDescent="0.3">
      <c r="A8381">
        <v>93</v>
      </c>
      <c r="B8381" t="s">
        <v>922</v>
      </c>
      <c r="C8381" s="1">
        <v>42583</v>
      </c>
      <c r="D8381" t="s">
        <v>135</v>
      </c>
      <c r="E8381" t="str">
        <f t="shared" si="130"/>
        <v>2016/08</v>
      </c>
      <c r="F8381">
        <v>4743014.74887456</v>
      </c>
      <c r="G8381">
        <v>8.1355347554186511E-3</v>
      </c>
      <c r="H8381" t="s">
        <v>128</v>
      </c>
      <c r="I8381">
        <v>2016</v>
      </c>
      <c r="J8381" t="s">
        <v>931</v>
      </c>
      <c r="K8381">
        <v>10320.96986076702</v>
      </c>
      <c r="L8381">
        <v>2.1760357931031138E-3</v>
      </c>
      <c r="M8381" t="s">
        <v>157</v>
      </c>
    </row>
    <row r="8382" spans="1:13" x14ac:dyDescent="0.3">
      <c r="A8382">
        <v>93</v>
      </c>
      <c r="B8382" t="s">
        <v>922</v>
      </c>
      <c r="C8382" s="1">
        <v>42552</v>
      </c>
      <c r="D8382" t="s">
        <v>136</v>
      </c>
      <c r="E8382" t="str">
        <f t="shared" si="130"/>
        <v>2016/07</v>
      </c>
      <c r="F8382">
        <v>4704584.3255277602</v>
      </c>
      <c r="G8382">
        <v>0.10478472067733351</v>
      </c>
      <c r="H8382" t="s">
        <v>128</v>
      </c>
      <c r="I8382">
        <v>2016</v>
      </c>
      <c r="J8382" t="s">
        <v>931</v>
      </c>
      <c r="K8382">
        <v>10320.96986076702</v>
      </c>
      <c r="L8382">
        <v>2.1938112161714123E-3</v>
      </c>
      <c r="M8382" t="s">
        <v>157</v>
      </c>
    </row>
    <row r="8383" spans="1:13" x14ac:dyDescent="0.3">
      <c r="A8383">
        <v>93</v>
      </c>
      <c r="B8383" t="s">
        <v>922</v>
      </c>
      <c r="C8383" s="1">
        <v>42522</v>
      </c>
      <c r="D8383" t="s">
        <v>137</v>
      </c>
      <c r="E8383" t="str">
        <f t="shared" si="130"/>
        <v>2016/06</v>
      </c>
      <c r="F8383">
        <v>4236564.5834364202</v>
      </c>
      <c r="G8383">
        <v>-0.14708082768953173</v>
      </c>
      <c r="H8383" t="s">
        <v>128</v>
      </c>
      <c r="I8383">
        <v>2016</v>
      </c>
      <c r="J8383" t="s">
        <v>931</v>
      </c>
      <c r="K8383">
        <v>10320.96986076702</v>
      </c>
      <c r="L8383">
        <v>2.4361648825368155E-3</v>
      </c>
      <c r="M8383" t="s">
        <v>157</v>
      </c>
    </row>
    <row r="8384" spans="1:13" x14ac:dyDescent="0.3">
      <c r="A8384">
        <v>93</v>
      </c>
      <c r="B8384" t="s">
        <v>922</v>
      </c>
      <c r="C8384" s="1">
        <v>42491</v>
      </c>
      <c r="D8384" t="s">
        <v>138</v>
      </c>
      <c r="E8384" t="str">
        <f t="shared" si="130"/>
        <v>2016/05</v>
      </c>
      <c r="F8384">
        <v>4907838.04803422</v>
      </c>
      <c r="G8384">
        <v>8.9055105272963231E-2</v>
      </c>
      <c r="H8384" t="s">
        <v>128</v>
      </c>
      <c r="I8384">
        <v>2016</v>
      </c>
      <c r="J8384" t="s">
        <v>931</v>
      </c>
      <c r="K8384">
        <v>10320.96986076702</v>
      </c>
      <c r="L8384">
        <v>2.102956487103516E-3</v>
      </c>
      <c r="M8384" t="s">
        <v>157</v>
      </c>
    </row>
    <row r="8385" spans="1:13" x14ac:dyDescent="0.3">
      <c r="A8385">
        <v>93</v>
      </c>
      <c r="B8385" t="s">
        <v>922</v>
      </c>
      <c r="C8385" s="1">
        <v>42461</v>
      </c>
      <c r="D8385" t="s">
        <v>139</v>
      </c>
      <c r="E8385" t="str">
        <f t="shared" si="130"/>
        <v>2016/04</v>
      </c>
      <c r="F8385">
        <v>4489666.5029494604</v>
      </c>
      <c r="G8385">
        <v>-8.970193742793621E-2</v>
      </c>
      <c r="H8385" t="s">
        <v>128</v>
      </c>
      <c r="I8385">
        <v>2016</v>
      </c>
      <c r="J8385" t="s">
        <v>931</v>
      </c>
      <c r="K8385">
        <v>10320.96986076702</v>
      </c>
      <c r="L8385">
        <v>2.2988277311882114E-3</v>
      </c>
      <c r="M8385" t="s">
        <v>157</v>
      </c>
    </row>
    <row r="8386" spans="1:13" x14ac:dyDescent="0.3">
      <c r="A8386">
        <v>93</v>
      </c>
      <c r="B8386" t="s">
        <v>922</v>
      </c>
      <c r="C8386" s="1">
        <v>42430</v>
      </c>
      <c r="D8386" t="s">
        <v>140</v>
      </c>
      <c r="E8386" t="str">
        <f t="shared" si="130"/>
        <v>2016/03</v>
      </c>
      <c r="F8386">
        <v>4911013.6224161796</v>
      </c>
      <c r="G8386">
        <v>6.6041212127478821E-2</v>
      </c>
      <c r="H8386" t="s">
        <v>128</v>
      </c>
      <c r="I8386">
        <v>2016</v>
      </c>
      <c r="J8386" t="s">
        <v>931</v>
      </c>
      <c r="K8386">
        <v>10320.96986076702</v>
      </c>
      <c r="L8386">
        <v>2.1015966670622234E-3</v>
      </c>
      <c r="M8386" t="s">
        <v>157</v>
      </c>
    </row>
    <row r="8387" spans="1:13" x14ac:dyDescent="0.3">
      <c r="A8387">
        <v>93</v>
      </c>
      <c r="B8387" t="s">
        <v>922</v>
      </c>
      <c r="C8387" s="1">
        <v>42401</v>
      </c>
      <c r="D8387" t="s">
        <v>141</v>
      </c>
      <c r="E8387" t="str">
        <f t="shared" ref="E8387:E8450" si="131">TEXT(C8387,"yyyy/mm")</f>
        <v>2016/02</v>
      </c>
      <c r="F8387">
        <v>4597161.9641714096</v>
      </c>
      <c r="G8387">
        <v>-1.6094073301112222E-2</v>
      </c>
      <c r="H8387" t="s">
        <v>128</v>
      </c>
      <c r="I8387">
        <v>2016</v>
      </c>
      <c r="J8387" t="s">
        <v>931</v>
      </c>
      <c r="K8387">
        <v>10320.96986076702</v>
      </c>
      <c r="L8387">
        <v>2.2450742308417378E-3</v>
      </c>
      <c r="M8387" t="s">
        <v>157</v>
      </c>
    </row>
    <row r="8388" spans="1:13" x14ac:dyDescent="0.3">
      <c r="A8388">
        <v>93</v>
      </c>
      <c r="B8388" t="s">
        <v>922</v>
      </c>
      <c r="C8388" s="1">
        <v>42370</v>
      </c>
      <c r="D8388" t="s">
        <v>142</v>
      </c>
      <c r="E8388" t="str">
        <f t="shared" si="131"/>
        <v>2016/01</v>
      </c>
      <c r="F8388">
        <v>4671747.6093006302</v>
      </c>
      <c r="G8388">
        <v>-0.22254854761069584</v>
      </c>
      <c r="H8388" t="s">
        <v>128</v>
      </c>
      <c r="I8388">
        <v>2016</v>
      </c>
      <c r="J8388" t="s">
        <v>931</v>
      </c>
      <c r="K8388">
        <v>10320.96986076702</v>
      </c>
      <c r="L8388">
        <v>2.2092310466900605E-3</v>
      </c>
      <c r="M8388" t="s">
        <v>157</v>
      </c>
    </row>
    <row r="8389" spans="1:13" x14ac:dyDescent="0.3">
      <c r="A8389">
        <v>93</v>
      </c>
      <c r="B8389" t="s">
        <v>922</v>
      </c>
      <c r="C8389" s="1">
        <v>42339</v>
      </c>
      <c r="D8389" t="s">
        <v>143</v>
      </c>
      <c r="E8389" t="str">
        <f t="shared" si="131"/>
        <v>2015/12</v>
      </c>
      <c r="F8389">
        <v>5836210.9112190502</v>
      </c>
      <c r="G8389">
        <v>2.7149540652744643E-2</v>
      </c>
      <c r="H8389" t="s">
        <v>128</v>
      </c>
      <c r="I8389">
        <v>2015</v>
      </c>
      <c r="J8389" t="s">
        <v>932</v>
      </c>
      <c r="K8389">
        <v>9903.8730614626129</v>
      </c>
      <c r="L8389">
        <v>1.696969696969694E-3</v>
      </c>
      <c r="M8389" t="s">
        <v>157</v>
      </c>
    </row>
    <row r="8390" spans="1:13" x14ac:dyDescent="0.3">
      <c r="A8390">
        <v>93</v>
      </c>
      <c r="B8390" t="s">
        <v>922</v>
      </c>
      <c r="C8390" s="1">
        <v>42309</v>
      </c>
      <c r="D8390" t="s">
        <v>145</v>
      </c>
      <c r="E8390" t="str">
        <f t="shared" si="131"/>
        <v>2015/11</v>
      </c>
      <c r="F8390">
        <v>5679892.0600646799</v>
      </c>
      <c r="G8390">
        <v>4.0015013283230136E-2</v>
      </c>
      <c r="H8390" t="s">
        <v>128</v>
      </c>
      <c r="I8390">
        <v>2015</v>
      </c>
      <c r="J8390" t="s">
        <v>932</v>
      </c>
      <c r="K8390">
        <v>9903.8730614626129</v>
      </c>
      <c r="L8390">
        <v>1.7436727593992045E-3</v>
      </c>
      <c r="M8390" t="s">
        <v>157</v>
      </c>
    </row>
    <row r="8391" spans="1:13" x14ac:dyDescent="0.3">
      <c r="A8391">
        <v>93</v>
      </c>
      <c r="B8391" t="s">
        <v>922</v>
      </c>
      <c r="C8391" s="1">
        <v>42278</v>
      </c>
      <c r="D8391" t="s">
        <v>146</v>
      </c>
      <c r="E8391" t="str">
        <f t="shared" si="131"/>
        <v>2015/10</v>
      </c>
      <c r="F8391">
        <v>5457098.3772567101</v>
      </c>
      <c r="G8391">
        <v>4.8914987189214602E-2</v>
      </c>
      <c r="H8391" t="s">
        <v>128</v>
      </c>
      <c r="I8391">
        <v>2015</v>
      </c>
      <c r="J8391" t="s">
        <v>932</v>
      </c>
      <c r="K8391">
        <v>9903.8730614626129</v>
      </c>
      <c r="L8391">
        <v>1.8148606414607651E-3</v>
      </c>
      <c r="M8391" t="s">
        <v>157</v>
      </c>
    </row>
    <row r="8392" spans="1:13" x14ac:dyDescent="0.3">
      <c r="A8392">
        <v>93</v>
      </c>
      <c r="B8392" t="s">
        <v>922</v>
      </c>
      <c r="C8392" s="1">
        <v>42248</v>
      </c>
      <c r="D8392" t="s">
        <v>147</v>
      </c>
      <c r="E8392" t="str">
        <f t="shared" si="131"/>
        <v>2015/09</v>
      </c>
      <c r="F8392">
        <v>5196587.8554944601</v>
      </c>
      <c r="G8392">
        <v>-2.0374112475456417E-2</v>
      </c>
      <c r="H8392" t="s">
        <v>128</v>
      </c>
      <c r="I8392">
        <v>2015</v>
      </c>
      <c r="J8392" t="s">
        <v>932</v>
      </c>
      <c r="K8392">
        <v>9903.8730614626129</v>
      </c>
      <c r="L8392">
        <v>1.9058415515848621E-3</v>
      </c>
      <c r="M8392" t="s">
        <v>157</v>
      </c>
    </row>
    <row r="8393" spans="1:13" x14ac:dyDescent="0.3">
      <c r="A8393">
        <v>93</v>
      </c>
      <c r="B8393" t="s">
        <v>922</v>
      </c>
      <c r="C8393" s="1">
        <v>42217</v>
      </c>
      <c r="D8393" t="s">
        <v>148</v>
      </c>
      <c r="E8393" t="str">
        <f t="shared" si="131"/>
        <v>2015/08</v>
      </c>
      <c r="F8393">
        <v>5303549.6467327503</v>
      </c>
      <c r="G8393">
        <v>1.8571830903638811E-2</v>
      </c>
      <c r="H8393" t="s">
        <v>128</v>
      </c>
      <c r="I8393">
        <v>2015</v>
      </c>
      <c r="J8393" t="s">
        <v>932</v>
      </c>
      <c r="K8393">
        <v>9903.8730614626129</v>
      </c>
      <c r="L8393">
        <v>1.8674046103375104E-3</v>
      </c>
      <c r="M8393" t="s">
        <v>157</v>
      </c>
    </row>
    <row r="8394" spans="1:13" x14ac:dyDescent="0.3">
      <c r="A8394">
        <v>93</v>
      </c>
      <c r="B8394" t="s">
        <v>922</v>
      </c>
      <c r="C8394" s="1">
        <v>42186</v>
      </c>
      <c r="D8394" t="s">
        <v>149</v>
      </c>
      <c r="E8394" t="str">
        <f t="shared" si="131"/>
        <v>2015/07</v>
      </c>
      <c r="F8394">
        <v>5205962.0149226999</v>
      </c>
      <c r="G8394">
        <v>0.10615350128706649</v>
      </c>
      <c r="H8394" t="s">
        <v>128</v>
      </c>
      <c r="I8394">
        <v>2015</v>
      </c>
      <c r="J8394" t="s">
        <v>932</v>
      </c>
      <c r="K8394">
        <v>9903.8730614626129</v>
      </c>
      <c r="L8394">
        <v>1.9024097819141828E-3</v>
      </c>
      <c r="M8394" t="s">
        <v>157</v>
      </c>
    </row>
    <row r="8395" spans="1:13" x14ac:dyDescent="0.3">
      <c r="A8395">
        <v>93</v>
      </c>
      <c r="B8395" t="s">
        <v>922</v>
      </c>
      <c r="C8395" s="1">
        <v>42156</v>
      </c>
      <c r="D8395" t="s">
        <v>150</v>
      </c>
      <c r="E8395" t="str">
        <f t="shared" si="131"/>
        <v>2015/06</v>
      </c>
      <c r="F8395">
        <v>4681651.8584237397</v>
      </c>
      <c r="G8395">
        <v>-2.2500644192846898E-2</v>
      </c>
      <c r="H8395" t="s">
        <v>128</v>
      </c>
      <c r="I8395">
        <v>2015</v>
      </c>
      <c r="J8395" t="s">
        <v>932</v>
      </c>
      <c r="K8395">
        <v>9903.8730614626129</v>
      </c>
      <c r="L8395">
        <v>2.1154655153698544E-3</v>
      </c>
      <c r="M8395" t="s">
        <v>157</v>
      </c>
    </row>
    <row r="8396" spans="1:13" x14ac:dyDescent="0.3">
      <c r="A8396">
        <v>93</v>
      </c>
      <c r="B8396" t="s">
        <v>922</v>
      </c>
      <c r="C8396" s="1">
        <v>42125</v>
      </c>
      <c r="D8396" t="s">
        <v>151</v>
      </c>
      <c r="E8396" t="str">
        <f t="shared" si="131"/>
        <v>2015/05</v>
      </c>
      <c r="F8396">
        <v>4788186.0909224497</v>
      </c>
      <c r="G8396">
        <v>5.4590518442381969E-2</v>
      </c>
      <c r="H8396" t="s">
        <v>128</v>
      </c>
      <c r="I8396">
        <v>2015</v>
      </c>
      <c r="J8396" t="s">
        <v>932</v>
      </c>
      <c r="K8396">
        <v>9903.8730614626129</v>
      </c>
      <c r="L8396">
        <v>2.0683976924452869E-3</v>
      </c>
      <c r="M8396" t="s">
        <v>157</v>
      </c>
    </row>
    <row r="8397" spans="1:13" x14ac:dyDescent="0.3">
      <c r="A8397">
        <v>93</v>
      </c>
      <c r="B8397" t="s">
        <v>922</v>
      </c>
      <c r="C8397" s="1">
        <v>42095</v>
      </c>
      <c r="D8397" t="s">
        <v>152</v>
      </c>
      <c r="E8397" t="str">
        <f t="shared" si="131"/>
        <v>2015/04</v>
      </c>
      <c r="F8397">
        <v>4533803.1494199298</v>
      </c>
      <c r="G8397">
        <v>5.1597175603040689E-2</v>
      </c>
      <c r="H8397" t="s">
        <v>128</v>
      </c>
      <c r="I8397">
        <v>2015</v>
      </c>
      <c r="J8397" t="s">
        <v>932</v>
      </c>
      <c r="K8397">
        <v>9903.8730614626129</v>
      </c>
      <c r="L8397">
        <v>2.1844514936052634E-3</v>
      </c>
      <c r="M8397" t="s">
        <v>157</v>
      </c>
    </row>
    <row r="8398" spans="1:13" x14ac:dyDescent="0.3">
      <c r="A8398">
        <v>93</v>
      </c>
      <c r="B8398" t="s">
        <v>922</v>
      </c>
      <c r="C8398" s="1">
        <v>42064</v>
      </c>
      <c r="D8398" t="s">
        <v>153</v>
      </c>
      <c r="E8398" t="str">
        <f t="shared" si="131"/>
        <v>2015/03</v>
      </c>
      <c r="F8398">
        <v>4305804.3400651198</v>
      </c>
      <c r="G8398">
        <v>-1.3597243272866256E-2</v>
      </c>
      <c r="H8398" t="s">
        <v>128</v>
      </c>
      <c r="I8398">
        <v>2015</v>
      </c>
      <c r="J8398" t="s">
        <v>932</v>
      </c>
      <c r="K8398">
        <v>9903.8730614626129</v>
      </c>
      <c r="L8398">
        <v>2.3001214823692682E-3</v>
      </c>
      <c r="M8398" t="s">
        <v>157</v>
      </c>
    </row>
    <row r="8399" spans="1:13" x14ac:dyDescent="0.3">
      <c r="A8399">
        <v>93</v>
      </c>
      <c r="B8399" t="s">
        <v>922</v>
      </c>
      <c r="C8399" s="1">
        <v>42036</v>
      </c>
      <c r="D8399" t="s">
        <v>154</v>
      </c>
      <c r="E8399" t="str">
        <f t="shared" si="131"/>
        <v>2015/02</v>
      </c>
      <c r="F8399">
        <v>4364751.2587617896</v>
      </c>
      <c r="G8399">
        <v>0.26242499901083516</v>
      </c>
      <c r="H8399" t="s">
        <v>128</v>
      </c>
      <c r="I8399">
        <v>2015</v>
      </c>
      <c r="J8399" t="s">
        <v>932</v>
      </c>
      <c r="K8399">
        <v>9903.8730614626129</v>
      </c>
      <c r="L8399">
        <v>2.2690578395691175E-3</v>
      </c>
      <c r="M8399" t="s">
        <v>157</v>
      </c>
    </row>
    <row r="8400" spans="1:13" x14ac:dyDescent="0.3">
      <c r="A8400">
        <v>8</v>
      </c>
      <c r="B8400" t="s">
        <v>933</v>
      </c>
      <c r="C8400" s="1">
        <v>45627</v>
      </c>
      <c r="D8400" t="s">
        <v>24</v>
      </c>
      <c r="E8400" t="str">
        <f t="shared" si="131"/>
        <v>2024/12</v>
      </c>
      <c r="F8400">
        <v>74238583.649705499</v>
      </c>
      <c r="G8400">
        <v>-4.421243084875999E-2</v>
      </c>
      <c r="H8400" t="s">
        <v>13</v>
      </c>
      <c r="I8400">
        <v>2024</v>
      </c>
      <c r="J8400" t="s">
        <v>934</v>
      </c>
      <c r="K8400">
        <v>55352778.923626319</v>
      </c>
      <c r="L8400">
        <v>0.74560661319736665</v>
      </c>
      <c r="M8400" t="s">
        <v>33</v>
      </c>
    </row>
    <row r="8401" spans="1:13" x14ac:dyDescent="0.3">
      <c r="A8401">
        <v>8</v>
      </c>
      <c r="B8401" t="s">
        <v>933</v>
      </c>
      <c r="C8401" s="1">
        <v>45597</v>
      </c>
      <c r="D8401" t="s">
        <v>26</v>
      </c>
      <c r="E8401" t="str">
        <f t="shared" si="131"/>
        <v>2024/11</v>
      </c>
      <c r="F8401">
        <v>77594491.678904295</v>
      </c>
      <c r="G8401">
        <v>-1.5908190449470977E-2</v>
      </c>
      <c r="H8401" t="s">
        <v>13</v>
      </c>
      <c r="I8401">
        <v>2024</v>
      </c>
      <c r="J8401" t="s">
        <v>934</v>
      </c>
      <c r="K8401">
        <v>55352778.923626319</v>
      </c>
      <c r="L8401">
        <v>0.71335964352576775</v>
      </c>
      <c r="M8401" t="s">
        <v>15</v>
      </c>
    </row>
    <row r="8402" spans="1:13" x14ac:dyDescent="0.3">
      <c r="A8402">
        <v>8</v>
      </c>
      <c r="B8402" t="s">
        <v>933</v>
      </c>
      <c r="C8402" s="1">
        <v>45566</v>
      </c>
      <c r="D8402" t="s">
        <v>27</v>
      </c>
      <c r="E8402" t="str">
        <f t="shared" si="131"/>
        <v>2024/10</v>
      </c>
      <c r="F8402">
        <v>78838750.341930196</v>
      </c>
      <c r="G8402">
        <v>-5.4791105934562073E-2</v>
      </c>
      <c r="H8402" t="s">
        <v>13</v>
      </c>
      <c r="I8402">
        <v>2024</v>
      </c>
      <c r="J8402" t="s">
        <v>934</v>
      </c>
      <c r="K8402">
        <v>55352778.923626319</v>
      </c>
      <c r="L8402">
        <v>0.70210117085261659</v>
      </c>
      <c r="M8402" t="s">
        <v>15</v>
      </c>
    </row>
    <row r="8403" spans="1:13" x14ac:dyDescent="0.3">
      <c r="A8403">
        <v>8</v>
      </c>
      <c r="B8403" t="s">
        <v>933</v>
      </c>
      <c r="C8403" s="1">
        <v>45536</v>
      </c>
      <c r="D8403" t="s">
        <v>28</v>
      </c>
      <c r="E8403" t="str">
        <f t="shared" si="131"/>
        <v>2024/09</v>
      </c>
      <c r="F8403">
        <v>83278943.452310696</v>
      </c>
      <c r="G8403">
        <v>0.10519977630991693</v>
      </c>
      <c r="H8403" t="s">
        <v>13</v>
      </c>
      <c r="I8403">
        <v>2024</v>
      </c>
      <c r="J8403" t="s">
        <v>934</v>
      </c>
      <c r="K8403">
        <v>55352778.923626319</v>
      </c>
      <c r="L8403">
        <v>0.66466716109725665</v>
      </c>
      <c r="M8403" t="s">
        <v>15</v>
      </c>
    </row>
    <row r="8404" spans="1:13" x14ac:dyDescent="0.3">
      <c r="A8404">
        <v>8</v>
      </c>
      <c r="B8404" t="s">
        <v>933</v>
      </c>
      <c r="C8404" s="1">
        <v>45505</v>
      </c>
      <c r="D8404" t="s">
        <v>29</v>
      </c>
      <c r="E8404" t="str">
        <f t="shared" si="131"/>
        <v>2024/08</v>
      </c>
      <c r="F8404">
        <v>74963097.658150405</v>
      </c>
      <c r="G8404">
        <v>-5.2277808623895444E-2</v>
      </c>
      <c r="H8404" t="s">
        <v>13</v>
      </c>
      <c r="I8404">
        <v>2024</v>
      </c>
      <c r="J8404" t="s">
        <v>934</v>
      </c>
      <c r="K8404">
        <v>55352778.923626319</v>
      </c>
      <c r="L8404">
        <v>0.73840036835254841</v>
      </c>
      <c r="M8404" t="s">
        <v>33</v>
      </c>
    </row>
    <row r="8405" spans="1:13" x14ac:dyDescent="0.3">
      <c r="A8405">
        <v>8</v>
      </c>
      <c r="B8405" t="s">
        <v>933</v>
      </c>
      <c r="C8405" s="1">
        <v>45474</v>
      </c>
      <c r="D8405" t="s">
        <v>30</v>
      </c>
      <c r="E8405" t="str">
        <f t="shared" si="131"/>
        <v>2024/07</v>
      </c>
      <c r="F8405">
        <v>78986248.670102194</v>
      </c>
      <c r="G8405">
        <v>-3.4148025318327134E-2</v>
      </c>
      <c r="H8405" t="s">
        <v>13</v>
      </c>
      <c r="I8405">
        <v>2024</v>
      </c>
      <c r="J8405" t="s">
        <v>934</v>
      </c>
      <c r="K8405">
        <v>55352778.923626319</v>
      </c>
      <c r="L8405">
        <v>0.70079007239368241</v>
      </c>
      <c r="M8405" t="s">
        <v>33</v>
      </c>
    </row>
    <row r="8406" spans="1:13" x14ac:dyDescent="0.3">
      <c r="A8406">
        <v>8</v>
      </c>
      <c r="B8406" t="s">
        <v>933</v>
      </c>
      <c r="C8406" s="1">
        <v>45444</v>
      </c>
      <c r="D8406" t="s">
        <v>31</v>
      </c>
      <c r="E8406" t="str">
        <f t="shared" si="131"/>
        <v>2024/06</v>
      </c>
      <c r="F8406">
        <v>81730054.239213005</v>
      </c>
      <c r="G8406">
        <v>-5.1515617943394751E-2</v>
      </c>
      <c r="H8406" t="s">
        <v>13</v>
      </c>
      <c r="I8406">
        <v>2024</v>
      </c>
      <c r="J8406" t="s">
        <v>934</v>
      </c>
      <c r="K8406">
        <v>55352778.923626319</v>
      </c>
      <c r="L8406">
        <v>0.6772634551497555</v>
      </c>
      <c r="M8406" t="s">
        <v>15</v>
      </c>
    </row>
    <row r="8407" spans="1:13" x14ac:dyDescent="0.3">
      <c r="A8407">
        <v>8</v>
      </c>
      <c r="B8407" t="s">
        <v>933</v>
      </c>
      <c r="C8407" s="1">
        <v>45413</v>
      </c>
      <c r="D8407" t="s">
        <v>32</v>
      </c>
      <c r="E8407" t="str">
        <f t="shared" si="131"/>
        <v>2024/05</v>
      </c>
      <c r="F8407">
        <v>86050765.026849896</v>
      </c>
      <c r="G8407">
        <v>7.8790830512788859E-4</v>
      </c>
      <c r="H8407" t="s">
        <v>13</v>
      </c>
      <c r="I8407">
        <v>2024</v>
      </c>
      <c r="J8407" t="s">
        <v>934</v>
      </c>
      <c r="K8407">
        <v>55352778.923626319</v>
      </c>
      <c r="L8407">
        <v>0.64325725525339528</v>
      </c>
      <c r="M8407" t="s">
        <v>15</v>
      </c>
    </row>
    <row r="8408" spans="1:13" x14ac:dyDescent="0.3">
      <c r="A8408">
        <v>8</v>
      </c>
      <c r="B8408" t="s">
        <v>933</v>
      </c>
      <c r="C8408" s="1">
        <v>45383</v>
      </c>
      <c r="D8408" t="s">
        <v>34</v>
      </c>
      <c r="E8408" t="str">
        <f t="shared" si="131"/>
        <v>2024/04</v>
      </c>
      <c r="F8408">
        <v>85982991.6175448</v>
      </c>
      <c r="G8408">
        <v>8.6812093623309564E-2</v>
      </c>
      <c r="H8408" t="s">
        <v>13</v>
      </c>
      <c r="I8408">
        <v>2024</v>
      </c>
      <c r="J8408" t="s">
        <v>934</v>
      </c>
      <c r="K8408">
        <v>55352778.923626319</v>
      </c>
      <c r="L8408">
        <v>0.64376428270648356</v>
      </c>
      <c r="M8408" t="s">
        <v>15</v>
      </c>
    </row>
    <row r="8409" spans="1:13" x14ac:dyDescent="0.3">
      <c r="A8409">
        <v>8</v>
      </c>
      <c r="B8409" t="s">
        <v>933</v>
      </c>
      <c r="C8409" s="1">
        <v>45352</v>
      </c>
      <c r="D8409" t="s">
        <v>35</v>
      </c>
      <c r="E8409" t="str">
        <f t="shared" si="131"/>
        <v>2024/03</v>
      </c>
      <c r="F8409">
        <v>78833450.9462796</v>
      </c>
      <c r="G8409">
        <v>-1.228224175803528E-2</v>
      </c>
      <c r="H8409" t="s">
        <v>13</v>
      </c>
      <c r="I8409">
        <v>2024</v>
      </c>
      <c r="J8409" t="s">
        <v>934</v>
      </c>
      <c r="K8409">
        <v>55352778.923626319</v>
      </c>
      <c r="L8409">
        <v>0.7021483679732099</v>
      </c>
      <c r="M8409" t="s">
        <v>15</v>
      </c>
    </row>
    <row r="8410" spans="1:13" x14ac:dyDescent="0.3">
      <c r="A8410">
        <v>8</v>
      </c>
      <c r="B8410" t="s">
        <v>933</v>
      </c>
      <c r="C8410" s="1">
        <v>45323</v>
      </c>
      <c r="D8410" t="s">
        <v>36</v>
      </c>
      <c r="E8410" t="str">
        <f t="shared" si="131"/>
        <v>2024/02</v>
      </c>
      <c r="F8410">
        <v>79807673.017893195</v>
      </c>
      <c r="G8410">
        <v>-7.9312229209171789E-2</v>
      </c>
      <c r="H8410" t="s">
        <v>13</v>
      </c>
      <c r="I8410">
        <v>2024</v>
      </c>
      <c r="J8410" t="s">
        <v>934</v>
      </c>
      <c r="K8410">
        <v>55352778.923626319</v>
      </c>
      <c r="L8410">
        <v>0.69357715656257768</v>
      </c>
      <c r="M8410" t="s">
        <v>15</v>
      </c>
    </row>
    <row r="8411" spans="1:13" x14ac:dyDescent="0.3">
      <c r="A8411">
        <v>8</v>
      </c>
      <c r="B8411" t="s">
        <v>933</v>
      </c>
      <c r="C8411" s="1">
        <v>45292</v>
      </c>
      <c r="D8411" t="s">
        <v>37</v>
      </c>
      <c r="E8411" t="str">
        <f t="shared" si="131"/>
        <v>2024/01</v>
      </c>
      <c r="F8411">
        <v>86395179.562160805</v>
      </c>
      <c r="G8411">
        <v>-7.4734261882793668E-2</v>
      </c>
      <c r="H8411" t="s">
        <v>13</v>
      </c>
      <c r="I8411">
        <v>2024</v>
      </c>
      <c r="J8411" t="s">
        <v>934</v>
      </c>
      <c r="K8411">
        <v>55352778.923626319</v>
      </c>
      <c r="L8411">
        <v>0.64069290907370979</v>
      </c>
      <c r="M8411" t="s">
        <v>15</v>
      </c>
    </row>
    <row r="8412" spans="1:13" x14ac:dyDescent="0.3">
      <c r="A8412">
        <v>8</v>
      </c>
      <c r="B8412" t="s">
        <v>933</v>
      </c>
      <c r="C8412" s="1">
        <v>45261</v>
      </c>
      <c r="D8412" t="s">
        <v>38</v>
      </c>
      <c r="E8412" t="str">
        <f t="shared" si="131"/>
        <v>2023/12</v>
      </c>
      <c r="F8412">
        <v>93099251.455615506</v>
      </c>
      <c r="G8412">
        <v>7.8859476606760889E-2</v>
      </c>
      <c r="H8412" t="s">
        <v>13</v>
      </c>
      <c r="I8412">
        <v>2023</v>
      </c>
      <c r="J8412" t="s">
        <v>935</v>
      </c>
      <c r="K8412">
        <v>54567127.165476263</v>
      </c>
      <c r="L8412">
        <v>0.58611778625836541</v>
      </c>
      <c r="M8412" t="s">
        <v>15</v>
      </c>
    </row>
    <row r="8413" spans="1:13" x14ac:dyDescent="0.3">
      <c r="A8413">
        <v>8</v>
      </c>
      <c r="B8413" t="s">
        <v>933</v>
      </c>
      <c r="C8413" s="1">
        <v>45231</v>
      </c>
      <c r="D8413" t="s">
        <v>40</v>
      </c>
      <c r="E8413" t="str">
        <f t="shared" si="131"/>
        <v>2023/11</v>
      </c>
      <c r="F8413">
        <v>86039514.996077195</v>
      </c>
      <c r="G8413">
        <v>2.7109715158765819E-2</v>
      </c>
      <c r="H8413" t="s">
        <v>13</v>
      </c>
      <c r="I8413">
        <v>2023</v>
      </c>
      <c r="J8413" t="s">
        <v>935</v>
      </c>
      <c r="K8413">
        <v>54567127.165476263</v>
      </c>
      <c r="L8413">
        <v>0.63421007391736395</v>
      </c>
      <c r="M8413" t="s">
        <v>15</v>
      </c>
    </row>
    <row r="8414" spans="1:13" x14ac:dyDescent="0.3">
      <c r="A8414">
        <v>8</v>
      </c>
      <c r="B8414" t="s">
        <v>933</v>
      </c>
      <c r="C8414" s="1">
        <v>45200</v>
      </c>
      <c r="D8414" t="s">
        <v>41</v>
      </c>
      <c r="E8414" t="str">
        <f t="shared" si="131"/>
        <v>2023/10</v>
      </c>
      <c r="F8414">
        <v>83738341.267311499</v>
      </c>
      <c r="G8414">
        <v>1.5623891765653241E-2</v>
      </c>
      <c r="H8414" t="s">
        <v>13</v>
      </c>
      <c r="I8414">
        <v>2023</v>
      </c>
      <c r="J8414" t="s">
        <v>935</v>
      </c>
      <c r="K8414">
        <v>54567127.165476263</v>
      </c>
      <c r="L8414">
        <v>0.65163850083065056</v>
      </c>
      <c r="M8414" t="s">
        <v>15</v>
      </c>
    </row>
    <row r="8415" spans="1:13" x14ac:dyDescent="0.3">
      <c r="A8415">
        <v>8</v>
      </c>
      <c r="B8415" t="s">
        <v>933</v>
      </c>
      <c r="C8415" s="1">
        <v>45170</v>
      </c>
      <c r="D8415" t="s">
        <v>42</v>
      </c>
      <c r="E8415" t="str">
        <f t="shared" si="131"/>
        <v>2023/09</v>
      </c>
      <c r="F8415">
        <v>82440189.981410593</v>
      </c>
      <c r="G8415">
        <v>6.0050985312273847E-2</v>
      </c>
      <c r="H8415" t="s">
        <v>13</v>
      </c>
      <c r="I8415">
        <v>2023</v>
      </c>
      <c r="J8415" t="s">
        <v>935</v>
      </c>
      <c r="K8415">
        <v>54567127.165476263</v>
      </c>
      <c r="L8415">
        <v>0.6618995805053407</v>
      </c>
      <c r="M8415" t="s">
        <v>15</v>
      </c>
    </row>
    <row r="8416" spans="1:13" x14ac:dyDescent="0.3">
      <c r="A8416">
        <v>8</v>
      </c>
      <c r="B8416" t="s">
        <v>933</v>
      </c>
      <c r="C8416" s="1">
        <v>45139</v>
      </c>
      <c r="D8416" t="s">
        <v>43</v>
      </c>
      <c r="E8416" t="str">
        <f t="shared" si="131"/>
        <v>2023/08</v>
      </c>
      <c r="F8416">
        <v>77635288.706093594</v>
      </c>
      <c r="G8416">
        <v>-5.5373576339252821E-2</v>
      </c>
      <c r="H8416" t="s">
        <v>13</v>
      </c>
      <c r="I8416">
        <v>2023</v>
      </c>
      <c r="J8416" t="s">
        <v>935</v>
      </c>
      <c r="K8416">
        <v>54567127.165476263</v>
      </c>
      <c r="L8416">
        <v>0.70286499960157023</v>
      </c>
      <c r="M8416" t="s">
        <v>15</v>
      </c>
    </row>
    <row r="8417" spans="1:13" x14ac:dyDescent="0.3">
      <c r="A8417">
        <v>8</v>
      </c>
      <c r="B8417" t="s">
        <v>933</v>
      </c>
      <c r="C8417" s="1">
        <v>45108</v>
      </c>
      <c r="D8417" t="s">
        <v>44</v>
      </c>
      <c r="E8417" t="str">
        <f t="shared" si="131"/>
        <v>2023/07</v>
      </c>
      <c r="F8417">
        <v>82055483.912251905</v>
      </c>
      <c r="G8417">
        <v>3.2547587194017943E-2</v>
      </c>
      <c r="H8417" t="s">
        <v>13</v>
      </c>
      <c r="I8417">
        <v>2023</v>
      </c>
      <c r="J8417" t="s">
        <v>935</v>
      </c>
      <c r="K8417">
        <v>54567127.165476263</v>
      </c>
      <c r="L8417">
        <v>0.66500280741539464</v>
      </c>
      <c r="M8417" t="s">
        <v>15</v>
      </c>
    </row>
    <row r="8418" spans="1:13" x14ac:dyDescent="0.3">
      <c r="A8418">
        <v>8</v>
      </c>
      <c r="B8418" t="s">
        <v>933</v>
      </c>
      <c r="C8418" s="1">
        <v>45078</v>
      </c>
      <c r="D8418" t="s">
        <v>45</v>
      </c>
      <c r="E8418" t="str">
        <f t="shared" si="131"/>
        <v>2023/06</v>
      </c>
      <c r="F8418">
        <v>79427770.724160403</v>
      </c>
      <c r="G8418">
        <v>4.1694944000163735E-2</v>
      </c>
      <c r="H8418" t="s">
        <v>13</v>
      </c>
      <c r="I8418">
        <v>2023</v>
      </c>
      <c r="J8418" t="s">
        <v>935</v>
      </c>
      <c r="K8418">
        <v>54567127.165476263</v>
      </c>
      <c r="L8418">
        <v>0.687003130869415</v>
      </c>
      <c r="M8418" t="s">
        <v>15</v>
      </c>
    </row>
    <row r="8419" spans="1:13" x14ac:dyDescent="0.3">
      <c r="A8419">
        <v>8</v>
      </c>
      <c r="B8419" t="s">
        <v>933</v>
      </c>
      <c r="C8419" s="1">
        <v>45047</v>
      </c>
      <c r="D8419" t="s">
        <v>46</v>
      </c>
      <c r="E8419" t="str">
        <f t="shared" si="131"/>
        <v>2023/05</v>
      </c>
      <c r="F8419">
        <v>76184125.965900406</v>
      </c>
      <c r="G8419">
        <v>-5.4239264037830061E-2</v>
      </c>
      <c r="H8419" t="s">
        <v>13</v>
      </c>
      <c r="I8419">
        <v>2023</v>
      </c>
      <c r="J8419" t="s">
        <v>935</v>
      </c>
      <c r="K8419">
        <v>54567127.165476263</v>
      </c>
      <c r="L8419">
        <v>0.71625324138916036</v>
      </c>
      <c r="M8419" t="s">
        <v>15</v>
      </c>
    </row>
    <row r="8420" spans="1:13" x14ac:dyDescent="0.3">
      <c r="A8420">
        <v>8</v>
      </c>
      <c r="B8420" t="s">
        <v>933</v>
      </c>
      <c r="C8420" s="1">
        <v>45017</v>
      </c>
      <c r="D8420" t="s">
        <v>47</v>
      </c>
      <c r="E8420" t="str">
        <f t="shared" si="131"/>
        <v>2023/04</v>
      </c>
      <c r="F8420">
        <v>80430413.689166903</v>
      </c>
      <c r="G8420">
        <v>-8.154981143682212E-2</v>
      </c>
      <c r="H8420" t="s">
        <v>13</v>
      </c>
      <c r="I8420">
        <v>2023</v>
      </c>
      <c r="J8420" t="s">
        <v>935</v>
      </c>
      <c r="K8420">
        <v>54567127.165476263</v>
      </c>
      <c r="L8420">
        <v>0.67843897180931523</v>
      </c>
      <c r="M8420" t="s">
        <v>15</v>
      </c>
    </row>
    <row r="8421" spans="1:13" x14ac:dyDescent="0.3">
      <c r="A8421">
        <v>8</v>
      </c>
      <c r="B8421" t="s">
        <v>933</v>
      </c>
      <c r="C8421" s="1">
        <v>44986</v>
      </c>
      <c r="D8421" t="s">
        <v>48</v>
      </c>
      <c r="E8421" t="str">
        <f t="shared" si="131"/>
        <v>2023/03</v>
      </c>
      <c r="F8421">
        <v>87264365.562300801</v>
      </c>
      <c r="G8421">
        <v>-4.1829097820556799E-2</v>
      </c>
      <c r="H8421" t="s">
        <v>13</v>
      </c>
      <c r="I8421">
        <v>2023</v>
      </c>
      <c r="J8421" t="s">
        <v>935</v>
      </c>
      <c r="K8421">
        <v>54567127.165476263</v>
      </c>
      <c r="L8421">
        <v>0.62530824367844695</v>
      </c>
      <c r="M8421" t="s">
        <v>15</v>
      </c>
    </row>
    <row r="8422" spans="1:13" x14ac:dyDescent="0.3">
      <c r="A8422">
        <v>8</v>
      </c>
      <c r="B8422" t="s">
        <v>933</v>
      </c>
      <c r="C8422" s="1">
        <v>44958</v>
      </c>
      <c r="D8422" t="s">
        <v>49</v>
      </c>
      <c r="E8422" t="str">
        <f t="shared" si="131"/>
        <v>2023/02</v>
      </c>
      <c r="F8422">
        <v>90991972.981215194</v>
      </c>
      <c r="G8422">
        <v>-0.10013167670137747</v>
      </c>
      <c r="H8422" t="s">
        <v>13</v>
      </c>
      <c r="I8422">
        <v>2023</v>
      </c>
      <c r="J8422" t="s">
        <v>935</v>
      </c>
      <c r="K8422">
        <v>54567127.165476263</v>
      </c>
      <c r="L8422">
        <v>0.59969165826024406</v>
      </c>
      <c r="M8422" t="s">
        <v>15</v>
      </c>
    </row>
    <row r="8423" spans="1:13" x14ac:dyDescent="0.3">
      <c r="A8423">
        <v>8</v>
      </c>
      <c r="B8423" t="s">
        <v>933</v>
      </c>
      <c r="C8423" s="1">
        <v>44927</v>
      </c>
      <c r="D8423" t="s">
        <v>50</v>
      </c>
      <c r="E8423" t="str">
        <f t="shared" si="131"/>
        <v>2023/01</v>
      </c>
      <c r="F8423">
        <v>100574924.819622</v>
      </c>
      <c r="G8423">
        <v>0.13996564289062885</v>
      </c>
      <c r="H8423" t="s">
        <v>13</v>
      </c>
      <c r="I8423">
        <v>2023</v>
      </c>
      <c r="J8423" t="s">
        <v>935</v>
      </c>
      <c r="K8423">
        <v>54567127.165476263</v>
      </c>
      <c r="L8423">
        <v>0.54255200551569605</v>
      </c>
      <c r="M8423" t="s">
        <v>15</v>
      </c>
    </row>
    <row r="8424" spans="1:13" x14ac:dyDescent="0.3">
      <c r="A8424">
        <v>8</v>
      </c>
      <c r="B8424" t="s">
        <v>933</v>
      </c>
      <c r="C8424" s="1">
        <v>44896</v>
      </c>
      <c r="D8424" t="s">
        <v>51</v>
      </c>
      <c r="E8424" t="str">
        <f t="shared" si="131"/>
        <v>2022/12</v>
      </c>
      <c r="F8424">
        <v>87438643.253977507</v>
      </c>
      <c r="G8424">
        <v>3.7429436030576239E-2</v>
      </c>
      <c r="H8424" t="s">
        <v>13</v>
      </c>
      <c r="I8424">
        <v>2022</v>
      </c>
      <c r="J8424" t="s">
        <v>936</v>
      </c>
      <c r="K8424">
        <v>50036681.052581757</v>
      </c>
      <c r="L8424">
        <v>0.57224905591505315</v>
      </c>
      <c r="M8424" t="s">
        <v>15</v>
      </c>
    </row>
    <row r="8425" spans="1:13" x14ac:dyDescent="0.3">
      <c r="A8425">
        <v>8</v>
      </c>
      <c r="B8425" t="s">
        <v>933</v>
      </c>
      <c r="C8425" s="1">
        <v>44866</v>
      </c>
      <c r="D8425" t="s">
        <v>53</v>
      </c>
      <c r="E8425" t="str">
        <f t="shared" si="131"/>
        <v>2022/11</v>
      </c>
      <c r="F8425">
        <v>84226356.211649805</v>
      </c>
      <c r="G8425">
        <v>0.20792039830766529</v>
      </c>
      <c r="H8425" t="s">
        <v>13</v>
      </c>
      <c r="I8425">
        <v>2022</v>
      </c>
      <c r="J8425" t="s">
        <v>936</v>
      </c>
      <c r="K8425">
        <v>50036681.052581757</v>
      </c>
      <c r="L8425">
        <v>0.59407391347722716</v>
      </c>
      <c r="M8425" t="s">
        <v>15</v>
      </c>
    </row>
    <row r="8426" spans="1:13" x14ac:dyDescent="0.3">
      <c r="A8426">
        <v>8</v>
      </c>
      <c r="B8426" t="s">
        <v>933</v>
      </c>
      <c r="C8426" s="1">
        <v>44835</v>
      </c>
      <c r="D8426" t="s">
        <v>54</v>
      </c>
      <c r="E8426" t="str">
        <f t="shared" si="131"/>
        <v>2022/10</v>
      </c>
      <c r="F8426">
        <v>68414684.8996602</v>
      </c>
      <c r="G8426">
        <v>-7.6052665731289992E-2</v>
      </c>
      <c r="H8426" t="s">
        <v>13</v>
      </c>
      <c r="I8426">
        <v>2022</v>
      </c>
      <c r="J8426" t="s">
        <v>936</v>
      </c>
      <c r="K8426">
        <v>50036681.052581757</v>
      </c>
      <c r="L8426">
        <v>0.73137340508061421</v>
      </c>
      <c r="M8426" t="s">
        <v>15</v>
      </c>
    </row>
    <row r="8427" spans="1:13" x14ac:dyDescent="0.3">
      <c r="A8427">
        <v>8</v>
      </c>
      <c r="B8427" t="s">
        <v>933</v>
      </c>
      <c r="C8427" s="1">
        <v>44805</v>
      </c>
      <c r="D8427" t="s">
        <v>55</v>
      </c>
      <c r="E8427" t="str">
        <f t="shared" si="131"/>
        <v>2022/09</v>
      </c>
      <c r="F8427">
        <v>73820772.252076104</v>
      </c>
      <c r="G8427">
        <v>2.5873893427802056E-2</v>
      </c>
      <c r="H8427" t="s">
        <v>13</v>
      </c>
      <c r="I8427">
        <v>2022</v>
      </c>
      <c r="J8427" t="s">
        <v>936</v>
      </c>
      <c r="K8427">
        <v>50036681.052581757</v>
      </c>
      <c r="L8427">
        <v>0.67781302641648467</v>
      </c>
      <c r="M8427" t="s">
        <v>15</v>
      </c>
    </row>
    <row r="8428" spans="1:13" x14ac:dyDescent="0.3">
      <c r="A8428">
        <v>8</v>
      </c>
      <c r="B8428" t="s">
        <v>933</v>
      </c>
      <c r="C8428" s="1">
        <v>44774</v>
      </c>
      <c r="D8428" t="s">
        <v>56</v>
      </c>
      <c r="E8428" t="str">
        <f t="shared" si="131"/>
        <v>2022/08</v>
      </c>
      <c r="F8428">
        <v>71935239.681745902</v>
      </c>
      <c r="G8428">
        <v>-1.4044688874673552E-2</v>
      </c>
      <c r="H8428" t="s">
        <v>13</v>
      </c>
      <c r="I8428">
        <v>2022</v>
      </c>
      <c r="J8428" t="s">
        <v>936</v>
      </c>
      <c r="K8428">
        <v>50036681.052581757</v>
      </c>
      <c r="L8428">
        <v>0.69557954173716241</v>
      </c>
      <c r="M8428" t="s">
        <v>15</v>
      </c>
    </row>
    <row r="8429" spans="1:13" x14ac:dyDescent="0.3">
      <c r="A8429">
        <v>8</v>
      </c>
      <c r="B8429" t="s">
        <v>933</v>
      </c>
      <c r="C8429" s="1">
        <v>44743</v>
      </c>
      <c r="D8429" t="s">
        <v>57</v>
      </c>
      <c r="E8429" t="str">
        <f t="shared" si="131"/>
        <v>2022/07</v>
      </c>
      <c r="F8429">
        <v>72952675.804770097</v>
      </c>
      <c r="G8429">
        <v>-2.1128991218097117E-2</v>
      </c>
      <c r="H8429" t="s">
        <v>13</v>
      </c>
      <c r="I8429">
        <v>2022</v>
      </c>
      <c r="J8429" t="s">
        <v>936</v>
      </c>
      <c r="K8429">
        <v>50036681.052581757</v>
      </c>
      <c r="L8429">
        <v>0.68587862611764616</v>
      </c>
      <c r="M8429" t="s">
        <v>15</v>
      </c>
    </row>
    <row r="8430" spans="1:13" x14ac:dyDescent="0.3">
      <c r="A8430">
        <v>8</v>
      </c>
      <c r="B8430" t="s">
        <v>933</v>
      </c>
      <c r="C8430" s="1">
        <v>44713</v>
      </c>
      <c r="D8430" t="s">
        <v>58</v>
      </c>
      <c r="E8430" t="str">
        <f t="shared" si="131"/>
        <v>2022/06</v>
      </c>
      <c r="F8430">
        <v>74510491.837044403</v>
      </c>
      <c r="G8430">
        <v>-0.15138596250359276</v>
      </c>
      <c r="H8430" t="s">
        <v>13</v>
      </c>
      <c r="I8430">
        <v>2022</v>
      </c>
      <c r="J8430" t="s">
        <v>936</v>
      </c>
      <c r="K8430">
        <v>50036681.052581757</v>
      </c>
      <c r="L8430">
        <v>0.67153872990145802</v>
      </c>
      <c r="M8430" t="s">
        <v>15</v>
      </c>
    </row>
    <row r="8431" spans="1:13" x14ac:dyDescent="0.3">
      <c r="A8431">
        <v>8</v>
      </c>
      <c r="B8431" t="s">
        <v>933</v>
      </c>
      <c r="C8431" s="1">
        <v>44682</v>
      </c>
      <c r="D8431" t="s">
        <v>59</v>
      </c>
      <c r="E8431" t="str">
        <f t="shared" si="131"/>
        <v>2022/05</v>
      </c>
      <c r="F8431">
        <v>86688905.209338903</v>
      </c>
      <c r="G8431">
        <v>7.7344216963951508E-3</v>
      </c>
      <c r="H8431" t="s">
        <v>13</v>
      </c>
      <c r="I8431">
        <v>2022</v>
      </c>
      <c r="J8431" t="s">
        <v>936</v>
      </c>
      <c r="K8431">
        <v>50036681.052581757</v>
      </c>
      <c r="L8431">
        <v>0.57719821160218499</v>
      </c>
      <c r="M8431" t="s">
        <v>15</v>
      </c>
    </row>
    <row r="8432" spans="1:13" x14ac:dyDescent="0.3">
      <c r="A8432">
        <v>8</v>
      </c>
      <c r="B8432" t="s">
        <v>933</v>
      </c>
      <c r="C8432" s="1">
        <v>44652</v>
      </c>
      <c r="D8432" t="s">
        <v>60</v>
      </c>
      <c r="E8432" t="str">
        <f t="shared" si="131"/>
        <v>2022/04</v>
      </c>
      <c r="F8432">
        <v>86021002.908634707</v>
      </c>
      <c r="G8432">
        <v>-6.3650901862481929E-2</v>
      </c>
      <c r="H8432" t="s">
        <v>13</v>
      </c>
      <c r="I8432">
        <v>2022</v>
      </c>
      <c r="J8432" t="s">
        <v>936</v>
      </c>
      <c r="K8432">
        <v>50036681.052581757</v>
      </c>
      <c r="L8432">
        <v>0.58167981493690679</v>
      </c>
      <c r="M8432" t="s">
        <v>15</v>
      </c>
    </row>
    <row r="8433" spans="1:13" x14ac:dyDescent="0.3">
      <c r="A8433">
        <v>8</v>
      </c>
      <c r="B8433" t="s">
        <v>933</v>
      </c>
      <c r="C8433" s="1">
        <v>44621</v>
      </c>
      <c r="D8433" t="s">
        <v>61</v>
      </c>
      <c r="E8433" t="str">
        <f t="shared" si="131"/>
        <v>2022/03</v>
      </c>
      <c r="F8433">
        <v>91674328.410627604</v>
      </c>
      <c r="G8433">
        <v>4.8864448472726474E-2</v>
      </c>
      <c r="H8433" t="s">
        <v>13</v>
      </c>
      <c r="I8433">
        <v>2022</v>
      </c>
      <c r="J8433" t="s">
        <v>936</v>
      </c>
      <c r="K8433">
        <v>50036681.052581757</v>
      </c>
      <c r="L8433">
        <v>0.54580908221609747</v>
      </c>
      <c r="M8433" t="s">
        <v>15</v>
      </c>
    </row>
    <row r="8434" spans="1:13" x14ac:dyDescent="0.3">
      <c r="A8434">
        <v>8</v>
      </c>
      <c r="B8434" t="s">
        <v>933</v>
      </c>
      <c r="C8434" s="1">
        <v>44593</v>
      </c>
      <c r="D8434" t="s">
        <v>62</v>
      </c>
      <c r="E8434" t="str">
        <f t="shared" si="131"/>
        <v>2022/02</v>
      </c>
      <c r="F8434">
        <v>87302398.761849597</v>
      </c>
      <c r="G8434">
        <v>0.11133082720878891</v>
      </c>
      <c r="H8434" t="s">
        <v>13</v>
      </c>
      <c r="I8434">
        <v>2022</v>
      </c>
      <c r="J8434" t="s">
        <v>936</v>
      </c>
      <c r="K8434">
        <v>50036681.052581757</v>
      </c>
      <c r="L8434">
        <v>0.57314211020794259</v>
      </c>
      <c r="M8434" t="s">
        <v>15</v>
      </c>
    </row>
    <row r="8435" spans="1:13" x14ac:dyDescent="0.3">
      <c r="A8435">
        <v>8</v>
      </c>
      <c r="B8435" t="s">
        <v>933</v>
      </c>
      <c r="C8435" s="1">
        <v>44562</v>
      </c>
      <c r="D8435" t="s">
        <v>63</v>
      </c>
      <c r="E8435" t="str">
        <f t="shared" si="131"/>
        <v>2022/01</v>
      </c>
      <c r="F8435">
        <v>78104456.172596902</v>
      </c>
      <c r="G8435">
        <v>-4.8997775907839727E-2</v>
      </c>
      <c r="H8435" t="s">
        <v>13</v>
      </c>
      <c r="I8435">
        <v>2022</v>
      </c>
      <c r="J8435" t="s">
        <v>936</v>
      </c>
      <c r="K8435">
        <v>50036681.052581757</v>
      </c>
      <c r="L8435">
        <v>0.64063798027105678</v>
      </c>
      <c r="M8435" t="s">
        <v>15</v>
      </c>
    </row>
    <row r="8436" spans="1:13" x14ac:dyDescent="0.3">
      <c r="A8436">
        <v>8</v>
      </c>
      <c r="B8436" t="s">
        <v>933</v>
      </c>
      <c r="C8436" s="1">
        <v>44531</v>
      </c>
      <c r="D8436" t="s">
        <v>64</v>
      </c>
      <c r="E8436" t="str">
        <f t="shared" si="131"/>
        <v>2021/12</v>
      </c>
      <c r="F8436">
        <v>82026706.920785204</v>
      </c>
      <c r="G8436">
        <v>5.8944075813881856E-2</v>
      </c>
      <c r="H8436" t="s">
        <v>13</v>
      </c>
      <c r="I8436">
        <v>2021</v>
      </c>
      <c r="J8436" t="s">
        <v>937</v>
      </c>
      <c r="K8436">
        <v>51043685.722533137</v>
      </c>
      <c r="L8436">
        <v>0.62228129884364403</v>
      </c>
      <c r="M8436" t="s">
        <v>15</v>
      </c>
    </row>
    <row r="8437" spans="1:13" x14ac:dyDescent="0.3">
      <c r="A8437">
        <v>8</v>
      </c>
      <c r="B8437" t="s">
        <v>933</v>
      </c>
      <c r="C8437" s="1">
        <v>44501</v>
      </c>
      <c r="D8437" t="s">
        <v>66</v>
      </c>
      <c r="E8437" t="str">
        <f t="shared" si="131"/>
        <v>2021/11</v>
      </c>
      <c r="F8437">
        <v>77331456.4437273</v>
      </c>
      <c r="G8437">
        <v>1.1323976335702809E-2</v>
      </c>
      <c r="H8437" t="s">
        <v>13</v>
      </c>
      <c r="I8437">
        <v>2021</v>
      </c>
      <c r="J8437" t="s">
        <v>937</v>
      </c>
      <c r="K8437">
        <v>51043685.722533137</v>
      </c>
      <c r="L8437">
        <v>0.66006368003267468</v>
      </c>
      <c r="M8437" t="s">
        <v>15</v>
      </c>
    </row>
    <row r="8438" spans="1:13" x14ac:dyDescent="0.3">
      <c r="A8438">
        <v>8</v>
      </c>
      <c r="B8438" t="s">
        <v>933</v>
      </c>
      <c r="C8438" s="1">
        <v>44470</v>
      </c>
      <c r="D8438" t="s">
        <v>67</v>
      </c>
      <c r="E8438" t="str">
        <f t="shared" si="131"/>
        <v>2021/10</v>
      </c>
      <c r="F8438">
        <v>76460696.398977399</v>
      </c>
      <c r="G8438">
        <v>-7.4452398938455289E-2</v>
      </c>
      <c r="H8438" t="s">
        <v>13</v>
      </c>
      <c r="I8438">
        <v>2021</v>
      </c>
      <c r="J8438" t="s">
        <v>937</v>
      </c>
      <c r="K8438">
        <v>51043685.722533137</v>
      </c>
      <c r="L8438">
        <v>0.66758070651336376</v>
      </c>
      <c r="M8438" t="s">
        <v>15</v>
      </c>
    </row>
    <row r="8439" spans="1:13" x14ac:dyDescent="0.3">
      <c r="A8439">
        <v>8</v>
      </c>
      <c r="B8439" t="s">
        <v>933</v>
      </c>
      <c r="C8439" s="1">
        <v>44440</v>
      </c>
      <c r="D8439" t="s">
        <v>68</v>
      </c>
      <c r="E8439" t="str">
        <f t="shared" si="131"/>
        <v>2021/09</v>
      </c>
      <c r="F8439">
        <v>82370654.204005197</v>
      </c>
      <c r="G8439">
        <v>-9.1070943951485045E-2</v>
      </c>
      <c r="H8439" t="s">
        <v>13</v>
      </c>
      <c r="I8439">
        <v>2021</v>
      </c>
      <c r="J8439" t="s">
        <v>937</v>
      </c>
      <c r="K8439">
        <v>51043685.722533137</v>
      </c>
      <c r="L8439">
        <v>0.61968289818500899</v>
      </c>
      <c r="M8439" t="s">
        <v>15</v>
      </c>
    </row>
    <row r="8440" spans="1:13" x14ac:dyDescent="0.3">
      <c r="A8440">
        <v>8</v>
      </c>
      <c r="B8440" t="s">
        <v>933</v>
      </c>
      <c r="C8440" s="1">
        <v>44409</v>
      </c>
      <c r="D8440" t="s">
        <v>69</v>
      </c>
      <c r="E8440" t="str">
        <f t="shared" si="131"/>
        <v>2021/08</v>
      </c>
      <c r="F8440">
        <v>90224425.142703503</v>
      </c>
      <c r="G8440">
        <v>-0.12538485526934154</v>
      </c>
      <c r="H8440" t="s">
        <v>13</v>
      </c>
      <c r="I8440">
        <v>2021</v>
      </c>
      <c r="J8440" t="s">
        <v>937</v>
      </c>
      <c r="K8440">
        <v>51043685.722533137</v>
      </c>
      <c r="L8440">
        <v>0.56574132383553422</v>
      </c>
      <c r="M8440" t="s">
        <v>15</v>
      </c>
    </row>
    <row r="8441" spans="1:13" x14ac:dyDescent="0.3">
      <c r="A8441">
        <v>8</v>
      </c>
      <c r="B8441" t="s">
        <v>933</v>
      </c>
      <c r="C8441" s="1">
        <v>44378</v>
      </c>
      <c r="D8441" t="s">
        <v>70</v>
      </c>
      <c r="E8441" t="str">
        <f t="shared" si="131"/>
        <v>2021/07</v>
      </c>
      <c r="F8441">
        <v>102277022.056833</v>
      </c>
      <c r="G8441">
        <v>2.5305922957757562E-2</v>
      </c>
      <c r="H8441" t="s">
        <v>13</v>
      </c>
      <c r="I8441">
        <v>2021</v>
      </c>
      <c r="J8441" t="s">
        <v>937</v>
      </c>
      <c r="K8441">
        <v>51043685.722533137</v>
      </c>
      <c r="L8441">
        <v>0.49907285816524194</v>
      </c>
      <c r="M8441" t="s">
        <v>15</v>
      </c>
    </row>
    <row r="8442" spans="1:13" x14ac:dyDescent="0.3">
      <c r="A8442">
        <v>8</v>
      </c>
      <c r="B8442" t="s">
        <v>933</v>
      </c>
      <c r="C8442" s="1">
        <v>44348</v>
      </c>
      <c r="D8442" t="s">
        <v>71</v>
      </c>
      <c r="E8442" t="str">
        <f t="shared" si="131"/>
        <v>2021/06</v>
      </c>
      <c r="F8442">
        <v>99721281.688447893</v>
      </c>
      <c r="G8442">
        <v>-1.9130771868314002E-2</v>
      </c>
      <c r="H8442" t="s">
        <v>13</v>
      </c>
      <c r="I8442">
        <v>2021</v>
      </c>
      <c r="J8442" t="s">
        <v>937</v>
      </c>
      <c r="K8442">
        <v>51043685.722533137</v>
      </c>
      <c r="L8442">
        <v>0.51186351457059376</v>
      </c>
      <c r="M8442" t="s">
        <v>15</v>
      </c>
    </row>
    <row r="8443" spans="1:13" x14ac:dyDescent="0.3">
      <c r="A8443">
        <v>8</v>
      </c>
      <c r="B8443" t="s">
        <v>933</v>
      </c>
      <c r="C8443" s="1">
        <v>44317</v>
      </c>
      <c r="D8443" t="s">
        <v>72</v>
      </c>
      <c r="E8443" t="str">
        <f t="shared" si="131"/>
        <v>2021/05</v>
      </c>
      <c r="F8443">
        <v>101647392.023725</v>
      </c>
      <c r="G8443">
        <v>-1.9720332749588784E-3</v>
      </c>
      <c r="H8443" t="s">
        <v>13</v>
      </c>
      <c r="I8443">
        <v>2021</v>
      </c>
      <c r="J8443" t="s">
        <v>937</v>
      </c>
      <c r="K8443">
        <v>51043685.722533137</v>
      </c>
      <c r="L8443">
        <v>0.5021642435313961</v>
      </c>
      <c r="M8443" t="s">
        <v>15</v>
      </c>
    </row>
    <row r="8444" spans="1:13" x14ac:dyDescent="0.3">
      <c r="A8444">
        <v>8</v>
      </c>
      <c r="B8444" t="s">
        <v>933</v>
      </c>
      <c r="C8444" s="1">
        <v>44287</v>
      </c>
      <c r="D8444" t="s">
        <v>73</v>
      </c>
      <c r="E8444" t="str">
        <f t="shared" si="131"/>
        <v>2021/04</v>
      </c>
      <c r="F8444">
        <v>101848041.842142</v>
      </c>
      <c r="G8444">
        <v>9.0607914339004877E-2</v>
      </c>
      <c r="H8444" t="s">
        <v>13</v>
      </c>
      <c r="I8444">
        <v>2021</v>
      </c>
      <c r="J8444" t="s">
        <v>937</v>
      </c>
      <c r="K8444">
        <v>51043685.722533137</v>
      </c>
      <c r="L8444">
        <v>0.50117493472920771</v>
      </c>
      <c r="M8444" t="s">
        <v>15</v>
      </c>
    </row>
    <row r="8445" spans="1:13" x14ac:dyDescent="0.3">
      <c r="A8445">
        <v>8</v>
      </c>
      <c r="B8445" t="s">
        <v>933</v>
      </c>
      <c r="C8445" s="1">
        <v>44256</v>
      </c>
      <c r="D8445" t="s">
        <v>74</v>
      </c>
      <c r="E8445" t="str">
        <f t="shared" si="131"/>
        <v>2021/03</v>
      </c>
      <c r="F8445">
        <v>93025532.850294799</v>
      </c>
      <c r="G8445">
        <v>-0.10809260029302022</v>
      </c>
      <c r="H8445" t="s">
        <v>13</v>
      </c>
      <c r="I8445">
        <v>2021</v>
      </c>
      <c r="J8445" t="s">
        <v>937</v>
      </c>
      <c r="K8445">
        <v>51043685.722533137</v>
      </c>
      <c r="L8445">
        <v>0.54870619020992129</v>
      </c>
      <c r="M8445" t="s">
        <v>15</v>
      </c>
    </row>
    <row r="8446" spans="1:13" x14ac:dyDescent="0.3">
      <c r="A8446">
        <v>8</v>
      </c>
      <c r="B8446" t="s">
        <v>933</v>
      </c>
      <c r="C8446" s="1">
        <v>44228</v>
      </c>
      <c r="D8446" t="s">
        <v>75</v>
      </c>
      <c r="E8446" t="str">
        <f t="shared" si="131"/>
        <v>2021/02</v>
      </c>
      <c r="F8446">
        <v>103644482.200315</v>
      </c>
      <c r="G8446">
        <v>0.10164992991800827</v>
      </c>
      <c r="H8446" t="s">
        <v>13</v>
      </c>
      <c r="I8446">
        <v>2021</v>
      </c>
      <c r="J8446" t="s">
        <v>937</v>
      </c>
      <c r="K8446">
        <v>51043685.722533137</v>
      </c>
      <c r="L8446">
        <v>0.49248821200032977</v>
      </c>
      <c r="M8446" t="s">
        <v>15</v>
      </c>
    </row>
    <row r="8447" spans="1:13" x14ac:dyDescent="0.3">
      <c r="A8447">
        <v>8</v>
      </c>
      <c r="B8447" t="s">
        <v>933</v>
      </c>
      <c r="C8447" s="1">
        <v>44197</v>
      </c>
      <c r="D8447" t="s">
        <v>76</v>
      </c>
      <c r="E8447" t="str">
        <f t="shared" si="131"/>
        <v>2021/01</v>
      </c>
      <c r="F8447">
        <v>93626800.499761999</v>
      </c>
      <c r="G8447">
        <v>2.2627410155842485E-2</v>
      </c>
      <c r="H8447" t="s">
        <v>13</v>
      </c>
      <c r="I8447">
        <v>2021</v>
      </c>
      <c r="J8447" t="s">
        <v>937</v>
      </c>
      <c r="K8447">
        <v>51043685.722533137</v>
      </c>
      <c r="L8447">
        <v>0.54518242052565802</v>
      </c>
      <c r="M8447" t="s">
        <v>15</v>
      </c>
    </row>
    <row r="8448" spans="1:13" x14ac:dyDescent="0.3">
      <c r="A8448">
        <v>8</v>
      </c>
      <c r="B8448" t="s">
        <v>933</v>
      </c>
      <c r="C8448" s="1">
        <v>44166</v>
      </c>
      <c r="D8448" t="s">
        <v>77</v>
      </c>
      <c r="E8448" t="str">
        <f t="shared" si="131"/>
        <v>2020/12</v>
      </c>
      <c r="F8448">
        <v>91532057.166460395</v>
      </c>
      <c r="G8448">
        <v>0.12360867407464819</v>
      </c>
      <c r="H8448" t="s">
        <v>13</v>
      </c>
      <c r="I8448">
        <v>2020</v>
      </c>
      <c r="J8448" t="s">
        <v>938</v>
      </c>
      <c r="K8448">
        <v>46217831.511448413</v>
      </c>
      <c r="L8448">
        <v>0.50493600758252999</v>
      </c>
      <c r="M8448" t="s">
        <v>15</v>
      </c>
    </row>
    <row r="8449" spans="1:13" x14ac:dyDescent="0.3">
      <c r="A8449">
        <v>8</v>
      </c>
      <c r="B8449" t="s">
        <v>933</v>
      </c>
      <c r="C8449" s="1">
        <v>44136</v>
      </c>
      <c r="D8449" t="s">
        <v>79</v>
      </c>
      <c r="E8449" t="str">
        <f t="shared" si="131"/>
        <v>2020/11</v>
      </c>
      <c r="F8449">
        <v>80889221.9522928</v>
      </c>
      <c r="G8449">
        <v>0.10397765801166409</v>
      </c>
      <c r="H8449" t="s">
        <v>13</v>
      </c>
      <c r="I8449">
        <v>2020</v>
      </c>
      <c r="J8449" t="s">
        <v>938</v>
      </c>
      <c r="K8449">
        <v>46217831.511448413</v>
      </c>
      <c r="L8449">
        <v>0.57137193801551178</v>
      </c>
      <c r="M8449" t="s">
        <v>15</v>
      </c>
    </row>
    <row r="8450" spans="1:13" x14ac:dyDescent="0.3">
      <c r="A8450">
        <v>8</v>
      </c>
      <c r="B8450" t="s">
        <v>933</v>
      </c>
      <c r="C8450" s="1">
        <v>44105</v>
      </c>
      <c r="D8450" t="s">
        <v>80</v>
      </c>
      <c r="E8450" t="str">
        <f t="shared" si="131"/>
        <v>2020/10</v>
      </c>
      <c r="F8450">
        <v>72901041.848156899</v>
      </c>
      <c r="G8450">
        <v>-6.6194711882225254E-2</v>
      </c>
      <c r="H8450" t="s">
        <v>13</v>
      </c>
      <c r="I8450">
        <v>2020</v>
      </c>
      <c r="J8450" t="s">
        <v>938</v>
      </c>
      <c r="K8450">
        <v>46217831.511448413</v>
      </c>
      <c r="L8450">
        <v>0.63398039780712545</v>
      </c>
      <c r="M8450" t="s">
        <v>15</v>
      </c>
    </row>
    <row r="8451" spans="1:13" x14ac:dyDescent="0.3">
      <c r="A8451">
        <v>8</v>
      </c>
      <c r="B8451" t="s">
        <v>933</v>
      </c>
      <c r="C8451" s="1">
        <v>44075</v>
      </c>
      <c r="D8451" t="s">
        <v>81</v>
      </c>
      <c r="E8451" t="str">
        <f t="shared" ref="E8451:E8514" si="132">TEXT(C8451,"yyyy/mm")</f>
        <v>2020/09</v>
      </c>
      <c r="F8451">
        <v>77890005.244550005</v>
      </c>
      <c r="G8451">
        <v>4.4146551591252676E-3</v>
      </c>
      <c r="H8451" t="s">
        <v>13</v>
      </c>
      <c r="I8451">
        <v>2020</v>
      </c>
      <c r="J8451" t="s">
        <v>938</v>
      </c>
      <c r="K8451">
        <v>46217831.511448413</v>
      </c>
      <c r="L8451">
        <v>0.59337306970694159</v>
      </c>
      <c r="M8451" t="s">
        <v>15</v>
      </c>
    </row>
    <row r="8452" spans="1:13" x14ac:dyDescent="0.3">
      <c r="A8452">
        <v>8</v>
      </c>
      <c r="B8452" t="s">
        <v>933</v>
      </c>
      <c r="C8452" s="1">
        <v>44044</v>
      </c>
      <c r="D8452" t="s">
        <v>82</v>
      </c>
      <c r="E8452" t="str">
        <f t="shared" si="132"/>
        <v>2020/08</v>
      </c>
      <c r="F8452">
        <v>77546905.621540606</v>
      </c>
      <c r="G8452">
        <v>4.32426507874447E-3</v>
      </c>
      <c r="H8452" t="s">
        <v>13</v>
      </c>
      <c r="I8452">
        <v>2020</v>
      </c>
      <c r="J8452" t="s">
        <v>938</v>
      </c>
      <c r="K8452">
        <v>46217831.511448413</v>
      </c>
      <c r="L8452">
        <v>0.59599839788591447</v>
      </c>
      <c r="M8452" t="s">
        <v>15</v>
      </c>
    </row>
    <row r="8453" spans="1:13" x14ac:dyDescent="0.3">
      <c r="A8453">
        <v>8</v>
      </c>
      <c r="B8453" t="s">
        <v>933</v>
      </c>
      <c r="C8453" s="1">
        <v>44013</v>
      </c>
      <c r="D8453" t="s">
        <v>83</v>
      </c>
      <c r="E8453" t="str">
        <f t="shared" si="132"/>
        <v>2020/07</v>
      </c>
      <c r="F8453">
        <v>77212296.236847699</v>
      </c>
      <c r="G8453">
        <v>1.4411600875017401E-2</v>
      </c>
      <c r="H8453" t="s">
        <v>13</v>
      </c>
      <c r="I8453">
        <v>2020</v>
      </c>
      <c r="J8453" t="s">
        <v>938</v>
      </c>
      <c r="K8453">
        <v>46217831.511448413</v>
      </c>
      <c r="L8453">
        <v>0.59858123335272695</v>
      </c>
      <c r="M8453" t="s">
        <v>15</v>
      </c>
    </row>
    <row r="8454" spans="1:13" x14ac:dyDescent="0.3">
      <c r="A8454">
        <v>8</v>
      </c>
      <c r="B8454" t="s">
        <v>933</v>
      </c>
      <c r="C8454" s="1">
        <v>43983</v>
      </c>
      <c r="D8454" t="s">
        <v>84</v>
      </c>
      <c r="E8454" t="str">
        <f t="shared" si="132"/>
        <v>2020/06</v>
      </c>
      <c r="F8454">
        <v>76107523.335078701</v>
      </c>
      <c r="G8454">
        <v>5.3273765567169729E-2</v>
      </c>
      <c r="H8454" t="s">
        <v>13</v>
      </c>
      <c r="I8454">
        <v>2020</v>
      </c>
      <c r="J8454" t="s">
        <v>938</v>
      </c>
      <c r="K8454">
        <v>46217831.511448413</v>
      </c>
      <c r="L8454">
        <v>0.60727020780803886</v>
      </c>
      <c r="M8454" t="s">
        <v>15</v>
      </c>
    </row>
    <row r="8455" spans="1:13" x14ac:dyDescent="0.3">
      <c r="A8455">
        <v>8</v>
      </c>
      <c r="B8455" t="s">
        <v>933</v>
      </c>
      <c r="C8455" s="1">
        <v>43952</v>
      </c>
      <c r="D8455" t="s">
        <v>85</v>
      </c>
      <c r="E8455" t="str">
        <f t="shared" si="132"/>
        <v>2020/05</v>
      </c>
      <c r="F8455">
        <v>72159096.550203398</v>
      </c>
      <c r="G8455">
        <v>0.15749887807504095</v>
      </c>
      <c r="H8455" t="s">
        <v>13</v>
      </c>
      <c r="I8455">
        <v>2020</v>
      </c>
      <c r="J8455" t="s">
        <v>938</v>
      </c>
      <c r="K8455">
        <v>46217831.511448413</v>
      </c>
      <c r="L8455">
        <v>0.64049903229169702</v>
      </c>
      <c r="M8455" t="s">
        <v>15</v>
      </c>
    </row>
    <row r="8456" spans="1:13" x14ac:dyDescent="0.3">
      <c r="A8456">
        <v>8</v>
      </c>
      <c r="B8456" t="s">
        <v>933</v>
      </c>
      <c r="C8456" s="1">
        <v>43922</v>
      </c>
      <c r="D8456" t="s">
        <v>86</v>
      </c>
      <c r="E8456" t="str">
        <f t="shared" si="132"/>
        <v>2020/04</v>
      </c>
      <c r="F8456">
        <v>61643912.2335793</v>
      </c>
      <c r="G8456">
        <v>-9.17655312326714E-3</v>
      </c>
      <c r="H8456" t="s">
        <v>13</v>
      </c>
      <c r="I8456">
        <v>2020</v>
      </c>
      <c r="J8456" t="s">
        <v>938</v>
      </c>
      <c r="K8456">
        <v>46217831.511448413</v>
      </c>
      <c r="L8456">
        <v>0.74975500153723473</v>
      </c>
      <c r="M8456" t="s">
        <v>15</v>
      </c>
    </row>
    <row r="8457" spans="1:13" x14ac:dyDescent="0.3">
      <c r="A8457">
        <v>8</v>
      </c>
      <c r="B8457" t="s">
        <v>933</v>
      </c>
      <c r="C8457" s="1">
        <v>43891</v>
      </c>
      <c r="D8457" t="s">
        <v>87</v>
      </c>
      <c r="E8457" t="str">
        <f t="shared" si="132"/>
        <v>2020/03</v>
      </c>
      <c r="F8457">
        <v>62212194.316405199</v>
      </c>
      <c r="G8457">
        <v>3.0169631212278048E-2</v>
      </c>
      <c r="H8457" t="s">
        <v>13</v>
      </c>
      <c r="I8457">
        <v>2020</v>
      </c>
      <c r="J8457" t="s">
        <v>938</v>
      </c>
      <c r="K8457">
        <v>46217831.511448413</v>
      </c>
      <c r="L8457">
        <v>0.74290630670233226</v>
      </c>
      <c r="M8457" t="s">
        <v>15</v>
      </c>
    </row>
    <row r="8458" spans="1:13" x14ac:dyDescent="0.3">
      <c r="A8458">
        <v>8</v>
      </c>
      <c r="B8458" t="s">
        <v>933</v>
      </c>
      <c r="C8458" s="1">
        <v>43862</v>
      </c>
      <c r="D8458" t="s">
        <v>88</v>
      </c>
      <c r="E8458" t="str">
        <f t="shared" si="132"/>
        <v>2020/02</v>
      </c>
      <c r="F8458">
        <v>60363305.737359397</v>
      </c>
      <c r="G8458">
        <v>-0.12501604271979139</v>
      </c>
      <c r="H8458" t="s">
        <v>13</v>
      </c>
      <c r="I8458">
        <v>2020</v>
      </c>
      <c r="J8458" t="s">
        <v>938</v>
      </c>
      <c r="K8458">
        <v>46217831.511448413</v>
      </c>
      <c r="L8458">
        <v>0.765661041039437</v>
      </c>
      <c r="M8458" t="s">
        <v>33</v>
      </c>
    </row>
    <row r="8459" spans="1:13" x14ac:dyDescent="0.3">
      <c r="A8459">
        <v>8</v>
      </c>
      <c r="B8459" t="s">
        <v>933</v>
      </c>
      <c r="C8459" s="1">
        <v>43831</v>
      </c>
      <c r="D8459" t="s">
        <v>89</v>
      </c>
      <c r="E8459" t="str">
        <f t="shared" si="132"/>
        <v>2020/01</v>
      </c>
      <c r="F8459">
        <v>68401683.858533904</v>
      </c>
      <c r="G8459">
        <v>-7.668096813240699E-2</v>
      </c>
      <c r="H8459" t="s">
        <v>13</v>
      </c>
      <c r="I8459">
        <v>2020</v>
      </c>
      <c r="J8459" t="s">
        <v>938</v>
      </c>
      <c r="K8459">
        <v>46217831.511448413</v>
      </c>
      <c r="L8459">
        <v>0.67568265727251098</v>
      </c>
      <c r="M8459" t="s">
        <v>15</v>
      </c>
    </row>
    <row r="8460" spans="1:13" x14ac:dyDescent="0.3">
      <c r="A8460">
        <v>8</v>
      </c>
      <c r="B8460" t="s">
        <v>933</v>
      </c>
      <c r="C8460" s="1">
        <v>43800</v>
      </c>
      <c r="D8460" t="s">
        <v>90</v>
      </c>
      <c r="E8460" t="str">
        <f t="shared" si="132"/>
        <v>2019/12</v>
      </c>
      <c r="F8460">
        <v>73853131.402047604</v>
      </c>
      <c r="G8460">
        <v>6.8308519932897827E-2</v>
      </c>
      <c r="H8460" t="s">
        <v>13</v>
      </c>
      <c r="I8460">
        <v>2019</v>
      </c>
      <c r="J8460" t="s">
        <v>939</v>
      </c>
      <c r="K8460">
        <v>40085374.939591102</v>
      </c>
      <c r="L8460">
        <v>0.54277150039002575</v>
      </c>
      <c r="M8460" t="s">
        <v>15</v>
      </c>
    </row>
    <row r="8461" spans="1:13" x14ac:dyDescent="0.3">
      <c r="A8461">
        <v>8</v>
      </c>
      <c r="B8461" t="s">
        <v>933</v>
      </c>
      <c r="C8461" s="1">
        <v>43770</v>
      </c>
      <c r="D8461" t="s">
        <v>92</v>
      </c>
      <c r="E8461" t="str">
        <f t="shared" si="132"/>
        <v>2019/11</v>
      </c>
      <c r="F8461">
        <v>68976777.524964303</v>
      </c>
      <c r="G8461">
        <v>3.6822115447783146E-2</v>
      </c>
      <c r="H8461" t="s">
        <v>13</v>
      </c>
      <c r="I8461">
        <v>2019</v>
      </c>
      <c r="J8461" t="s">
        <v>939</v>
      </c>
      <c r="K8461">
        <v>40085374.939591102</v>
      </c>
      <c r="L8461">
        <v>0.58114305100848285</v>
      </c>
      <c r="M8461" t="s">
        <v>15</v>
      </c>
    </row>
    <row r="8462" spans="1:13" x14ac:dyDescent="0.3">
      <c r="A8462">
        <v>8</v>
      </c>
      <c r="B8462" t="s">
        <v>933</v>
      </c>
      <c r="C8462" s="1">
        <v>43739</v>
      </c>
      <c r="D8462" t="s">
        <v>93</v>
      </c>
      <c r="E8462" t="str">
        <f t="shared" si="132"/>
        <v>2019/10</v>
      </c>
      <c r="F8462">
        <v>66483099.658704698</v>
      </c>
      <c r="G8462">
        <v>-4.1278625080059271E-2</v>
      </c>
      <c r="H8462" t="s">
        <v>13</v>
      </c>
      <c r="I8462">
        <v>2019</v>
      </c>
      <c r="J8462" t="s">
        <v>939</v>
      </c>
      <c r="K8462">
        <v>40085374.939591102</v>
      </c>
      <c r="L8462">
        <v>0.60294082474150534</v>
      </c>
      <c r="M8462" t="s">
        <v>15</v>
      </c>
    </row>
    <row r="8463" spans="1:13" x14ac:dyDescent="0.3">
      <c r="A8463">
        <v>8</v>
      </c>
      <c r="B8463" t="s">
        <v>933</v>
      </c>
      <c r="C8463" s="1">
        <v>43709</v>
      </c>
      <c r="D8463" t="s">
        <v>94</v>
      </c>
      <c r="E8463" t="str">
        <f t="shared" si="132"/>
        <v>2019/09</v>
      </c>
      <c r="F8463">
        <v>69284859.172936305</v>
      </c>
      <c r="G8463">
        <v>1.3407944597034075E-2</v>
      </c>
      <c r="H8463" t="s">
        <v>13</v>
      </c>
      <c r="I8463">
        <v>2019</v>
      </c>
      <c r="J8463" t="s">
        <v>939</v>
      </c>
      <c r="K8463">
        <v>40085374.939591102</v>
      </c>
      <c r="L8463">
        <v>0.57855894373022043</v>
      </c>
      <c r="M8463" t="s">
        <v>15</v>
      </c>
    </row>
    <row r="8464" spans="1:13" x14ac:dyDescent="0.3">
      <c r="A8464">
        <v>8</v>
      </c>
      <c r="B8464" t="s">
        <v>933</v>
      </c>
      <c r="C8464" s="1">
        <v>43678</v>
      </c>
      <c r="D8464" t="s">
        <v>95</v>
      </c>
      <c r="E8464" t="str">
        <f t="shared" si="132"/>
        <v>2019/08</v>
      </c>
      <c r="F8464">
        <v>68362091.651647002</v>
      </c>
      <c r="G8464">
        <v>-0.12637934393747732</v>
      </c>
      <c r="H8464" t="s">
        <v>13</v>
      </c>
      <c r="I8464">
        <v>2019</v>
      </c>
      <c r="J8464" t="s">
        <v>939</v>
      </c>
      <c r="K8464">
        <v>40085374.939591102</v>
      </c>
      <c r="L8464">
        <v>0.58636846783235241</v>
      </c>
      <c r="M8464" t="s">
        <v>15</v>
      </c>
    </row>
    <row r="8465" spans="1:13" x14ac:dyDescent="0.3">
      <c r="A8465">
        <v>8</v>
      </c>
      <c r="B8465" t="s">
        <v>933</v>
      </c>
      <c r="C8465" s="1">
        <v>43647</v>
      </c>
      <c r="D8465" t="s">
        <v>96</v>
      </c>
      <c r="E8465" t="str">
        <f t="shared" si="132"/>
        <v>2019/07</v>
      </c>
      <c r="F8465">
        <v>77571322.177161396</v>
      </c>
      <c r="G8465">
        <v>-4.7003671851161062E-2</v>
      </c>
      <c r="H8465" t="s">
        <v>13</v>
      </c>
      <c r="I8465">
        <v>2019</v>
      </c>
      <c r="J8465" t="s">
        <v>939</v>
      </c>
      <c r="K8465">
        <v>40085374.939591102</v>
      </c>
      <c r="L8465">
        <v>0.51675508183349061</v>
      </c>
      <c r="M8465" t="s">
        <v>15</v>
      </c>
    </row>
    <row r="8466" spans="1:13" x14ac:dyDescent="0.3">
      <c r="A8466">
        <v>8</v>
      </c>
      <c r="B8466" t="s">
        <v>933</v>
      </c>
      <c r="C8466" s="1">
        <v>43617</v>
      </c>
      <c r="D8466" t="s">
        <v>97</v>
      </c>
      <c r="E8466" t="str">
        <f t="shared" si="132"/>
        <v>2019/06</v>
      </c>
      <c r="F8466">
        <v>81304508.5847978</v>
      </c>
      <c r="G8466">
        <v>7.9358471533544708E-2</v>
      </c>
      <c r="H8466" t="s">
        <v>13</v>
      </c>
      <c r="I8466">
        <v>2019</v>
      </c>
      <c r="J8466" t="s">
        <v>939</v>
      </c>
      <c r="K8466">
        <v>40085374.939591102</v>
      </c>
      <c r="L8466">
        <v>0.49302770089045478</v>
      </c>
      <c r="M8466" t="s">
        <v>15</v>
      </c>
    </row>
    <row r="8467" spans="1:13" x14ac:dyDescent="0.3">
      <c r="A8467">
        <v>8</v>
      </c>
      <c r="B8467" t="s">
        <v>933</v>
      </c>
      <c r="C8467" s="1">
        <v>43586</v>
      </c>
      <c r="D8467" t="s">
        <v>98</v>
      </c>
      <c r="E8467" t="str">
        <f t="shared" si="132"/>
        <v>2019/05</v>
      </c>
      <c r="F8467">
        <v>75101685.327501297</v>
      </c>
      <c r="G8467">
        <v>1.4622317935357754E-2</v>
      </c>
      <c r="H8467" t="s">
        <v>13</v>
      </c>
      <c r="I8467">
        <v>2019</v>
      </c>
      <c r="J8467" t="s">
        <v>939</v>
      </c>
      <c r="K8467">
        <v>40085374.939591102</v>
      </c>
      <c r="L8467">
        <v>0.53374800798128486</v>
      </c>
      <c r="M8467" t="s">
        <v>15</v>
      </c>
    </row>
    <row r="8468" spans="1:13" x14ac:dyDescent="0.3">
      <c r="A8468">
        <v>8</v>
      </c>
      <c r="B8468" t="s">
        <v>933</v>
      </c>
      <c r="C8468" s="1">
        <v>43556</v>
      </c>
      <c r="D8468" t="s">
        <v>99</v>
      </c>
      <c r="E8468" t="str">
        <f t="shared" si="132"/>
        <v>2019/04</v>
      </c>
      <c r="F8468">
        <v>74011514.444040999</v>
      </c>
      <c r="G8468">
        <v>-2.6205599433259719E-4</v>
      </c>
      <c r="H8468" t="s">
        <v>13</v>
      </c>
      <c r="I8468">
        <v>2019</v>
      </c>
      <c r="J8468" t="s">
        <v>939</v>
      </c>
      <c r="K8468">
        <v>40085374.939591102</v>
      </c>
      <c r="L8468">
        <v>0.5416099811050219</v>
      </c>
      <c r="M8468" t="s">
        <v>15</v>
      </c>
    </row>
    <row r="8469" spans="1:13" x14ac:dyDescent="0.3">
      <c r="A8469">
        <v>8</v>
      </c>
      <c r="B8469" t="s">
        <v>933</v>
      </c>
      <c r="C8469" s="1">
        <v>43525</v>
      </c>
      <c r="D8469" t="s">
        <v>100</v>
      </c>
      <c r="E8469" t="str">
        <f t="shared" si="132"/>
        <v>2019/03</v>
      </c>
      <c r="F8469">
        <v>74030912.146581799</v>
      </c>
      <c r="G8469">
        <v>2.6958281622629005E-2</v>
      </c>
      <c r="H8469" t="s">
        <v>13</v>
      </c>
      <c r="I8469">
        <v>2019</v>
      </c>
      <c r="J8469" t="s">
        <v>939</v>
      </c>
      <c r="K8469">
        <v>40085374.939591102</v>
      </c>
      <c r="L8469">
        <v>0.54146806755834287</v>
      </c>
      <c r="M8469" t="s">
        <v>15</v>
      </c>
    </row>
    <row r="8470" spans="1:13" x14ac:dyDescent="0.3">
      <c r="A8470">
        <v>8</v>
      </c>
      <c r="B8470" t="s">
        <v>933</v>
      </c>
      <c r="C8470" s="1">
        <v>43497</v>
      </c>
      <c r="D8470" t="s">
        <v>101</v>
      </c>
      <c r="E8470" t="str">
        <f t="shared" si="132"/>
        <v>2019/02</v>
      </c>
      <c r="F8470">
        <v>72061826.797952205</v>
      </c>
      <c r="G8470">
        <v>3.0597956124374808E-2</v>
      </c>
      <c r="H8470" t="s">
        <v>13</v>
      </c>
      <c r="I8470">
        <v>2019</v>
      </c>
      <c r="J8470" t="s">
        <v>939</v>
      </c>
      <c r="K8470">
        <v>40085374.939591102</v>
      </c>
      <c r="L8470">
        <v>0.55626365193298455</v>
      </c>
      <c r="M8470" t="s">
        <v>15</v>
      </c>
    </row>
    <row r="8471" spans="1:13" x14ac:dyDescent="0.3">
      <c r="A8471">
        <v>8</v>
      </c>
      <c r="B8471" t="s">
        <v>933</v>
      </c>
      <c r="C8471" s="1">
        <v>43466</v>
      </c>
      <c r="D8471" t="s">
        <v>102</v>
      </c>
      <c r="E8471" t="str">
        <f t="shared" si="132"/>
        <v>2019/01</v>
      </c>
      <c r="F8471">
        <v>69890274.140784293</v>
      </c>
      <c r="G8471">
        <v>0.14380645716928842</v>
      </c>
      <c r="H8471" t="s">
        <v>13</v>
      </c>
      <c r="I8471">
        <v>2019</v>
      </c>
      <c r="J8471" t="s">
        <v>939</v>
      </c>
      <c r="K8471">
        <v>40085374.939591102</v>
      </c>
      <c r="L8471">
        <v>0.57354725578618648</v>
      </c>
      <c r="M8471" t="s">
        <v>15</v>
      </c>
    </row>
    <row r="8472" spans="1:13" x14ac:dyDescent="0.3">
      <c r="A8472">
        <v>8</v>
      </c>
      <c r="B8472" t="s">
        <v>933</v>
      </c>
      <c r="C8472" s="1">
        <v>43435</v>
      </c>
      <c r="D8472" t="s">
        <v>103</v>
      </c>
      <c r="E8472" t="str">
        <f t="shared" si="132"/>
        <v>2018/12</v>
      </c>
      <c r="F8472">
        <v>60528845.8775784</v>
      </c>
      <c r="G8472">
        <v>4.2466740934660296E-2</v>
      </c>
      <c r="H8472" t="s">
        <v>13</v>
      </c>
      <c r="I8472">
        <v>2018</v>
      </c>
      <c r="J8472" t="s">
        <v>940</v>
      </c>
      <c r="K8472">
        <v>43463931.398000136</v>
      </c>
      <c r="L8472">
        <v>0.71806971978133172</v>
      </c>
      <c r="M8472" t="s">
        <v>15</v>
      </c>
    </row>
    <row r="8473" spans="1:13" x14ac:dyDescent="0.3">
      <c r="A8473">
        <v>8</v>
      </c>
      <c r="B8473" t="s">
        <v>933</v>
      </c>
      <c r="C8473" s="1">
        <v>43405</v>
      </c>
      <c r="D8473" t="s">
        <v>105</v>
      </c>
      <c r="E8473" t="str">
        <f t="shared" si="132"/>
        <v>2018/11</v>
      </c>
      <c r="F8473">
        <v>58012198.177462503</v>
      </c>
      <c r="G8473">
        <v>-7.171476660405314E-2</v>
      </c>
      <c r="H8473" t="s">
        <v>13</v>
      </c>
      <c r="I8473">
        <v>2018</v>
      </c>
      <c r="J8473" t="s">
        <v>940</v>
      </c>
      <c r="K8473">
        <v>43463931.398000136</v>
      </c>
      <c r="L8473">
        <v>0.7492205564257638</v>
      </c>
      <c r="M8473" t="s">
        <v>33</v>
      </c>
    </row>
    <row r="8474" spans="1:13" x14ac:dyDescent="0.3">
      <c r="A8474">
        <v>8</v>
      </c>
      <c r="B8474" t="s">
        <v>933</v>
      </c>
      <c r="C8474" s="1">
        <v>43374</v>
      </c>
      <c r="D8474" t="s">
        <v>106</v>
      </c>
      <c r="E8474" t="str">
        <f t="shared" si="132"/>
        <v>2018/10</v>
      </c>
      <c r="F8474">
        <v>62325338.988629498</v>
      </c>
      <c r="G8474">
        <v>-2.5570347666294513E-2</v>
      </c>
      <c r="H8474" t="s">
        <v>13</v>
      </c>
      <c r="I8474">
        <v>2018</v>
      </c>
      <c r="J8474" t="s">
        <v>940</v>
      </c>
      <c r="K8474">
        <v>43463931.398000136</v>
      </c>
      <c r="L8474">
        <v>0.69737176088090913</v>
      </c>
      <c r="M8474" t="s">
        <v>15</v>
      </c>
    </row>
    <row r="8475" spans="1:13" x14ac:dyDescent="0.3">
      <c r="A8475">
        <v>8</v>
      </c>
      <c r="B8475" t="s">
        <v>933</v>
      </c>
      <c r="C8475" s="1">
        <v>43344</v>
      </c>
      <c r="D8475" t="s">
        <v>107</v>
      </c>
      <c r="E8475" t="str">
        <f t="shared" si="132"/>
        <v>2018/09</v>
      </c>
      <c r="F8475">
        <v>63939569.843615703</v>
      </c>
      <c r="G8475">
        <v>5.3692850535967236E-2</v>
      </c>
      <c r="H8475" t="s">
        <v>13</v>
      </c>
      <c r="I8475">
        <v>2018</v>
      </c>
      <c r="J8475" t="s">
        <v>940</v>
      </c>
      <c r="K8475">
        <v>43463931.398000136</v>
      </c>
      <c r="L8475">
        <v>0.67976577734734267</v>
      </c>
      <c r="M8475" t="s">
        <v>15</v>
      </c>
    </row>
    <row r="8476" spans="1:13" x14ac:dyDescent="0.3">
      <c r="A8476">
        <v>8</v>
      </c>
      <c r="B8476" t="s">
        <v>933</v>
      </c>
      <c r="C8476" s="1">
        <v>43313</v>
      </c>
      <c r="D8476" t="s">
        <v>108</v>
      </c>
      <c r="E8476" t="str">
        <f t="shared" si="132"/>
        <v>2018/08</v>
      </c>
      <c r="F8476">
        <v>60597010.827060796</v>
      </c>
      <c r="G8476">
        <v>-0.14860523458663222</v>
      </c>
      <c r="H8476" t="s">
        <v>13</v>
      </c>
      <c r="I8476">
        <v>2018</v>
      </c>
      <c r="J8476" t="s">
        <v>940</v>
      </c>
      <c r="K8476">
        <v>43463931.398000136</v>
      </c>
      <c r="L8476">
        <v>0.71726197059526331</v>
      </c>
      <c r="M8476" t="s">
        <v>33</v>
      </c>
    </row>
    <row r="8477" spans="1:13" x14ac:dyDescent="0.3">
      <c r="A8477">
        <v>8</v>
      </c>
      <c r="B8477" t="s">
        <v>933</v>
      </c>
      <c r="C8477" s="1">
        <v>43282</v>
      </c>
      <c r="D8477" t="s">
        <v>109</v>
      </c>
      <c r="E8477" t="str">
        <f t="shared" si="132"/>
        <v>2018/07</v>
      </c>
      <c r="F8477">
        <v>70305554.013767406</v>
      </c>
      <c r="G8477">
        <v>2.3987349098078979E-3</v>
      </c>
      <c r="H8477" t="s">
        <v>13</v>
      </c>
      <c r="I8477">
        <v>2018</v>
      </c>
      <c r="J8477" t="s">
        <v>940</v>
      </c>
      <c r="K8477">
        <v>43463931.398000136</v>
      </c>
      <c r="L8477">
        <v>0.61821476279795651</v>
      </c>
      <c r="M8477" t="s">
        <v>15</v>
      </c>
    </row>
    <row r="8478" spans="1:13" x14ac:dyDescent="0.3">
      <c r="A8478">
        <v>8</v>
      </c>
      <c r="B8478" t="s">
        <v>933</v>
      </c>
      <c r="C8478" s="1">
        <v>43252</v>
      </c>
      <c r="D8478" t="s">
        <v>110</v>
      </c>
      <c r="E8478" t="str">
        <f t="shared" si="132"/>
        <v>2018/06</v>
      </c>
      <c r="F8478">
        <v>70137111.731959105</v>
      </c>
      <c r="G8478">
        <v>-1.2858637377394799E-2</v>
      </c>
      <c r="H8478" t="s">
        <v>13</v>
      </c>
      <c r="I8478">
        <v>2018</v>
      </c>
      <c r="J8478" t="s">
        <v>940</v>
      </c>
      <c r="K8478">
        <v>43463931.398000136</v>
      </c>
      <c r="L8478">
        <v>0.61969947613618503</v>
      </c>
      <c r="M8478" t="s">
        <v>15</v>
      </c>
    </row>
    <row r="8479" spans="1:13" x14ac:dyDescent="0.3">
      <c r="A8479">
        <v>8</v>
      </c>
      <c r="B8479" t="s">
        <v>933</v>
      </c>
      <c r="C8479" s="1">
        <v>43221</v>
      </c>
      <c r="D8479" t="s">
        <v>111</v>
      </c>
      <c r="E8479" t="str">
        <f t="shared" si="132"/>
        <v>2018/05</v>
      </c>
      <c r="F8479">
        <v>71044802.746441707</v>
      </c>
      <c r="G8479">
        <v>6.1375945988327983E-2</v>
      </c>
      <c r="H8479" t="s">
        <v>13</v>
      </c>
      <c r="I8479">
        <v>2018</v>
      </c>
      <c r="J8479" t="s">
        <v>940</v>
      </c>
      <c r="K8479">
        <v>43463931.398000136</v>
      </c>
      <c r="L8479">
        <v>0.61178199836971237</v>
      </c>
      <c r="M8479" t="s">
        <v>15</v>
      </c>
    </row>
    <row r="8480" spans="1:13" x14ac:dyDescent="0.3">
      <c r="A8480">
        <v>8</v>
      </c>
      <c r="B8480" t="s">
        <v>933</v>
      </c>
      <c r="C8480" s="1">
        <v>43191</v>
      </c>
      <c r="D8480" t="s">
        <v>112</v>
      </c>
      <c r="E8480" t="str">
        <f t="shared" si="132"/>
        <v>2018/04</v>
      </c>
      <c r="F8480">
        <v>66815477.756046802</v>
      </c>
      <c r="G8480">
        <v>8.510189940805428E-2</v>
      </c>
      <c r="H8480" t="s">
        <v>13</v>
      </c>
      <c r="I8480">
        <v>2018</v>
      </c>
      <c r="J8480" t="s">
        <v>940</v>
      </c>
      <c r="K8480">
        <v>43463931.398000136</v>
      </c>
      <c r="L8480">
        <v>0.65050693129357517</v>
      </c>
      <c r="M8480" t="s">
        <v>15</v>
      </c>
    </row>
    <row r="8481" spans="1:13" x14ac:dyDescent="0.3">
      <c r="A8481">
        <v>8</v>
      </c>
      <c r="B8481" t="s">
        <v>933</v>
      </c>
      <c r="C8481" s="1">
        <v>43160</v>
      </c>
      <c r="D8481" t="s">
        <v>113</v>
      </c>
      <c r="E8481" t="str">
        <f t="shared" si="132"/>
        <v>2018/03</v>
      </c>
      <c r="F8481">
        <v>61364583.773719199</v>
      </c>
      <c r="G8481">
        <v>-8.1334499197366794E-2</v>
      </c>
      <c r="H8481" t="s">
        <v>13</v>
      </c>
      <c r="I8481">
        <v>2018</v>
      </c>
      <c r="J8481" t="s">
        <v>940</v>
      </c>
      <c r="K8481">
        <v>43463931.398000136</v>
      </c>
      <c r="L8481">
        <v>0.70829016877671003</v>
      </c>
      <c r="M8481" t="s">
        <v>33</v>
      </c>
    </row>
    <row r="8482" spans="1:13" x14ac:dyDescent="0.3">
      <c r="A8482">
        <v>8</v>
      </c>
      <c r="B8482" t="s">
        <v>933</v>
      </c>
      <c r="C8482" s="1">
        <v>43132</v>
      </c>
      <c r="D8482" t="s">
        <v>114</v>
      </c>
      <c r="E8482" t="str">
        <f t="shared" si="132"/>
        <v>2018/02</v>
      </c>
      <c r="F8482">
        <v>66564230.682379402</v>
      </c>
      <c r="G8482">
        <v>-8.8141401092462143E-3</v>
      </c>
      <c r="H8482" t="s">
        <v>13</v>
      </c>
      <c r="I8482">
        <v>2018</v>
      </c>
      <c r="J8482" t="s">
        <v>940</v>
      </c>
      <c r="K8482">
        <v>43463931.398000136</v>
      </c>
      <c r="L8482">
        <v>0.65296227346777891</v>
      </c>
      <c r="M8482" t="s">
        <v>15</v>
      </c>
    </row>
    <row r="8483" spans="1:13" x14ac:dyDescent="0.3">
      <c r="A8483">
        <v>8</v>
      </c>
      <c r="B8483" t="s">
        <v>933</v>
      </c>
      <c r="C8483" s="1">
        <v>43101</v>
      </c>
      <c r="D8483" t="s">
        <v>115</v>
      </c>
      <c r="E8483" t="str">
        <f t="shared" si="132"/>
        <v>2018/01</v>
      </c>
      <c r="F8483">
        <v>67153530.407877699</v>
      </c>
      <c r="G8483">
        <v>-6.9350905912012123E-2</v>
      </c>
      <c r="H8483" t="s">
        <v>13</v>
      </c>
      <c r="I8483">
        <v>2018</v>
      </c>
      <c r="J8483" t="s">
        <v>940</v>
      </c>
      <c r="K8483">
        <v>43463931.398000136</v>
      </c>
      <c r="L8483">
        <v>0.64723226216117802</v>
      </c>
      <c r="M8483" t="s">
        <v>15</v>
      </c>
    </row>
    <row r="8484" spans="1:13" x14ac:dyDescent="0.3">
      <c r="A8484">
        <v>8</v>
      </c>
      <c r="B8484" t="s">
        <v>933</v>
      </c>
      <c r="C8484" s="1">
        <v>43070</v>
      </c>
      <c r="D8484" t="s">
        <v>116</v>
      </c>
      <c r="E8484" t="str">
        <f t="shared" si="132"/>
        <v>2017/12</v>
      </c>
      <c r="F8484">
        <v>71975976.415930703</v>
      </c>
      <c r="G8484">
        <v>0.11523455747493805</v>
      </c>
      <c r="H8484" t="s">
        <v>13</v>
      </c>
      <c r="I8484">
        <v>2017</v>
      </c>
      <c r="J8484" t="s">
        <v>941</v>
      </c>
      <c r="K8484">
        <v>44675501.591787897</v>
      </c>
      <c r="L8484">
        <v>0.62070018103845692</v>
      </c>
      <c r="M8484" t="s">
        <v>33</v>
      </c>
    </row>
    <row r="8485" spans="1:13" x14ac:dyDescent="0.3">
      <c r="A8485">
        <v>8</v>
      </c>
      <c r="B8485" t="s">
        <v>933</v>
      </c>
      <c r="C8485" s="1">
        <v>43040</v>
      </c>
      <c r="D8485" t="s">
        <v>118</v>
      </c>
      <c r="E8485" t="str">
        <f t="shared" si="132"/>
        <v>2017/11</v>
      </c>
      <c r="F8485">
        <v>64141901.824675299</v>
      </c>
      <c r="G8485">
        <v>-1.0317750541553906E-2</v>
      </c>
      <c r="H8485" t="s">
        <v>13</v>
      </c>
      <c r="I8485">
        <v>2017</v>
      </c>
      <c r="J8485" t="s">
        <v>941</v>
      </c>
      <c r="K8485">
        <v>44675501.591787897</v>
      </c>
      <c r="L8485">
        <v>0.69651039836491557</v>
      </c>
      <c r="M8485" t="s">
        <v>33</v>
      </c>
    </row>
    <row r="8486" spans="1:13" x14ac:dyDescent="0.3">
      <c r="A8486">
        <v>8</v>
      </c>
      <c r="B8486" t="s">
        <v>933</v>
      </c>
      <c r="C8486" s="1">
        <v>43009</v>
      </c>
      <c r="D8486" t="s">
        <v>119</v>
      </c>
      <c r="E8486" t="str">
        <f t="shared" si="132"/>
        <v>2017/10</v>
      </c>
      <c r="F8486">
        <v>64807127.883798704</v>
      </c>
      <c r="G8486">
        <v>1.7323617140059273E-2</v>
      </c>
      <c r="H8486" t="s">
        <v>13</v>
      </c>
      <c r="I8486">
        <v>2017</v>
      </c>
      <c r="J8486" t="s">
        <v>941</v>
      </c>
      <c r="K8486">
        <v>44675501.591787897</v>
      </c>
      <c r="L8486">
        <v>0.68936092449417807</v>
      </c>
      <c r="M8486" t="s">
        <v>33</v>
      </c>
    </row>
    <row r="8487" spans="1:13" x14ac:dyDescent="0.3">
      <c r="A8487">
        <v>8</v>
      </c>
      <c r="B8487" t="s">
        <v>933</v>
      </c>
      <c r="C8487" s="1">
        <v>42979</v>
      </c>
      <c r="D8487" t="s">
        <v>120</v>
      </c>
      <c r="E8487" t="str">
        <f t="shared" si="132"/>
        <v>2017/09</v>
      </c>
      <c r="F8487">
        <v>63694102.659302898</v>
      </c>
      <c r="G8487">
        <v>-7.9721455075908276E-2</v>
      </c>
      <c r="H8487" t="s">
        <v>13</v>
      </c>
      <c r="I8487">
        <v>2017</v>
      </c>
      <c r="J8487" t="s">
        <v>941</v>
      </c>
      <c r="K8487">
        <v>44675501.591787897</v>
      </c>
      <c r="L8487">
        <v>0.70140719040749022</v>
      </c>
      <c r="M8487" t="s">
        <v>33</v>
      </c>
    </row>
    <row r="8488" spans="1:13" x14ac:dyDescent="0.3">
      <c r="A8488">
        <v>8</v>
      </c>
      <c r="B8488" t="s">
        <v>933</v>
      </c>
      <c r="C8488" s="1">
        <v>42948</v>
      </c>
      <c r="D8488" t="s">
        <v>121</v>
      </c>
      <c r="E8488" t="str">
        <f t="shared" si="132"/>
        <v>2017/08</v>
      </c>
      <c r="F8488">
        <v>68979781.053881407</v>
      </c>
      <c r="G8488">
        <v>5.1736927260901719E-2</v>
      </c>
      <c r="H8488" t="s">
        <v>13</v>
      </c>
      <c r="I8488">
        <v>2017</v>
      </c>
      <c r="J8488" t="s">
        <v>941</v>
      </c>
      <c r="K8488">
        <v>44675501.591787897</v>
      </c>
      <c r="L8488">
        <v>0.64766082044956075</v>
      </c>
      <c r="M8488" t="s">
        <v>33</v>
      </c>
    </row>
    <row r="8489" spans="1:13" x14ac:dyDescent="0.3">
      <c r="A8489">
        <v>8</v>
      </c>
      <c r="B8489" t="s">
        <v>933</v>
      </c>
      <c r="C8489" s="1">
        <v>42917</v>
      </c>
      <c r="D8489" t="s">
        <v>122</v>
      </c>
      <c r="E8489" t="str">
        <f t="shared" si="132"/>
        <v>2017/07</v>
      </c>
      <c r="F8489">
        <v>65501726.835247099</v>
      </c>
      <c r="G8489">
        <v>8.1574277628688463E-2</v>
      </c>
      <c r="H8489" t="s">
        <v>13</v>
      </c>
      <c r="I8489">
        <v>2017</v>
      </c>
      <c r="J8489" t="s">
        <v>941</v>
      </c>
      <c r="K8489">
        <v>44675501.591787897</v>
      </c>
      <c r="L8489">
        <v>0.68205074507665631</v>
      </c>
      <c r="M8489" t="s">
        <v>33</v>
      </c>
    </row>
    <row r="8490" spans="1:13" x14ac:dyDescent="0.3">
      <c r="A8490">
        <v>8</v>
      </c>
      <c r="B8490" t="s">
        <v>933</v>
      </c>
      <c r="C8490" s="1">
        <v>42887</v>
      </c>
      <c r="D8490" t="s">
        <v>123</v>
      </c>
      <c r="E8490" t="str">
        <f t="shared" si="132"/>
        <v>2017/06</v>
      </c>
      <c r="F8490">
        <v>60370599.824422501</v>
      </c>
      <c r="G8490">
        <v>4.8996578927075568E-2</v>
      </c>
      <c r="H8490" t="s">
        <v>13</v>
      </c>
      <c r="I8490">
        <v>2017</v>
      </c>
      <c r="J8490" t="s">
        <v>941</v>
      </c>
      <c r="K8490">
        <v>44675501.591787897</v>
      </c>
      <c r="L8490">
        <v>0.74002083334800228</v>
      </c>
      <c r="M8490" t="s">
        <v>33</v>
      </c>
    </row>
    <row r="8491" spans="1:13" x14ac:dyDescent="0.3">
      <c r="A8491">
        <v>8</v>
      </c>
      <c r="B8491" t="s">
        <v>933</v>
      </c>
      <c r="C8491" s="1">
        <v>42856</v>
      </c>
      <c r="D8491" t="s">
        <v>124</v>
      </c>
      <c r="E8491" t="str">
        <f t="shared" si="132"/>
        <v>2017/05</v>
      </c>
      <c r="F8491">
        <v>57483942.597818203</v>
      </c>
      <c r="G8491">
        <v>1.1878829979798658E-2</v>
      </c>
      <c r="H8491" t="s">
        <v>13</v>
      </c>
      <c r="I8491">
        <v>2017</v>
      </c>
      <c r="J8491" t="s">
        <v>941</v>
      </c>
      <c r="K8491">
        <v>44675501.591787897</v>
      </c>
      <c r="L8491">
        <v>0.7771822803518621</v>
      </c>
      <c r="M8491" t="s">
        <v>33</v>
      </c>
    </row>
    <row r="8492" spans="1:13" x14ac:dyDescent="0.3">
      <c r="A8492">
        <v>8</v>
      </c>
      <c r="B8492" t="s">
        <v>933</v>
      </c>
      <c r="C8492" s="1">
        <v>42826</v>
      </c>
      <c r="D8492" t="s">
        <v>125</v>
      </c>
      <c r="E8492" t="str">
        <f t="shared" si="132"/>
        <v>2017/04</v>
      </c>
      <c r="F8492">
        <v>56805140.287684701</v>
      </c>
      <c r="G8492">
        <v>-4.7739154860879283E-2</v>
      </c>
      <c r="H8492" t="s">
        <v>13</v>
      </c>
      <c r="I8492">
        <v>2017</v>
      </c>
      <c r="J8492" t="s">
        <v>941</v>
      </c>
      <c r="K8492">
        <v>44675501.591787897</v>
      </c>
      <c r="L8492">
        <v>0.78646934706142257</v>
      </c>
      <c r="M8492" t="s">
        <v>33</v>
      </c>
    </row>
    <row r="8493" spans="1:13" x14ac:dyDescent="0.3">
      <c r="A8493">
        <v>8</v>
      </c>
      <c r="B8493" t="s">
        <v>933</v>
      </c>
      <c r="C8493" s="1">
        <v>42795</v>
      </c>
      <c r="D8493" t="s">
        <v>126</v>
      </c>
      <c r="E8493" t="str">
        <f t="shared" si="132"/>
        <v>2017/03</v>
      </c>
      <c r="F8493">
        <v>59582742.365520403</v>
      </c>
      <c r="G8493">
        <v>-2.757956005721485E-2</v>
      </c>
      <c r="H8493" t="s">
        <v>13</v>
      </c>
      <c r="I8493">
        <v>2017</v>
      </c>
      <c r="J8493" t="s">
        <v>941</v>
      </c>
      <c r="K8493">
        <v>44675501.591787897</v>
      </c>
      <c r="L8493">
        <v>0.74980606494609603</v>
      </c>
      <c r="M8493" t="s">
        <v>33</v>
      </c>
    </row>
    <row r="8494" spans="1:13" x14ac:dyDescent="0.3">
      <c r="A8494">
        <v>8</v>
      </c>
      <c r="B8494" t="s">
        <v>933</v>
      </c>
      <c r="C8494" s="1">
        <v>42767</v>
      </c>
      <c r="D8494" t="s">
        <v>127</v>
      </c>
      <c r="E8494" t="str">
        <f t="shared" si="132"/>
        <v>2017/02</v>
      </c>
      <c r="F8494">
        <v>61248878.225604899</v>
      </c>
      <c r="G8494">
        <v>-5.7175222637748449E-2</v>
      </c>
      <c r="H8494" t="s">
        <v>13</v>
      </c>
      <c r="I8494">
        <v>2017</v>
      </c>
      <c r="J8494" t="s">
        <v>941</v>
      </c>
      <c r="K8494">
        <v>44675501.591787897</v>
      </c>
      <c r="L8494">
        <v>0.72940930325661779</v>
      </c>
      <c r="M8494" t="s">
        <v>33</v>
      </c>
    </row>
    <row r="8495" spans="1:13" x14ac:dyDescent="0.3">
      <c r="A8495">
        <v>8</v>
      </c>
      <c r="B8495" t="s">
        <v>933</v>
      </c>
      <c r="C8495" s="1">
        <v>42736</v>
      </c>
      <c r="D8495" t="s">
        <v>129</v>
      </c>
      <c r="E8495" t="str">
        <f t="shared" si="132"/>
        <v>2017/01</v>
      </c>
      <c r="F8495">
        <v>64852843.504518002</v>
      </c>
      <c r="G8495">
        <v>0.19394822627437025</v>
      </c>
      <c r="H8495" t="s">
        <v>13</v>
      </c>
      <c r="I8495">
        <v>2017</v>
      </c>
      <c r="J8495" t="s">
        <v>941</v>
      </c>
      <c r="K8495">
        <v>44675501.591787897</v>
      </c>
      <c r="L8495">
        <v>0.68887498492915822</v>
      </c>
      <c r="M8495" t="s">
        <v>33</v>
      </c>
    </row>
    <row r="8496" spans="1:13" x14ac:dyDescent="0.3">
      <c r="A8496">
        <v>8</v>
      </c>
      <c r="B8496" t="s">
        <v>933</v>
      </c>
      <c r="C8496" s="1">
        <v>42705</v>
      </c>
      <c r="D8496" t="s">
        <v>130</v>
      </c>
      <c r="E8496" t="str">
        <f t="shared" si="132"/>
        <v>2016/12</v>
      </c>
      <c r="F8496">
        <v>53419322.812557399</v>
      </c>
      <c r="G8496">
        <v>5.4823827726061806E-2</v>
      </c>
      <c r="H8496" t="s">
        <v>13</v>
      </c>
      <c r="I8496">
        <v>2016</v>
      </c>
      <c r="J8496" t="s">
        <v>942</v>
      </c>
      <c r="K8496">
        <v>39175298.723233275</v>
      </c>
      <c r="L8496">
        <v>0.73335446165604046</v>
      </c>
      <c r="M8496" t="s">
        <v>33</v>
      </c>
    </row>
    <row r="8497" spans="1:13" x14ac:dyDescent="0.3">
      <c r="A8497">
        <v>8</v>
      </c>
      <c r="B8497" t="s">
        <v>933</v>
      </c>
      <c r="C8497" s="1">
        <v>42675</v>
      </c>
      <c r="D8497" t="s">
        <v>132</v>
      </c>
      <c r="E8497" t="str">
        <f t="shared" si="132"/>
        <v>2016/11</v>
      </c>
      <c r="F8497">
        <v>50569503.815589003</v>
      </c>
      <c r="G8497">
        <v>5.1649313292640761E-2</v>
      </c>
      <c r="H8497" t="s">
        <v>13</v>
      </c>
      <c r="I8497">
        <v>2016</v>
      </c>
      <c r="J8497" t="s">
        <v>942</v>
      </c>
      <c r="K8497">
        <v>39175298.723233275</v>
      </c>
      <c r="L8497">
        <v>0.77468228413102902</v>
      </c>
      <c r="M8497" t="s">
        <v>33</v>
      </c>
    </row>
    <row r="8498" spans="1:13" x14ac:dyDescent="0.3">
      <c r="A8498">
        <v>8</v>
      </c>
      <c r="B8498" t="s">
        <v>933</v>
      </c>
      <c r="C8498" s="1">
        <v>42644</v>
      </c>
      <c r="D8498" t="s">
        <v>133</v>
      </c>
      <c r="E8498" t="str">
        <f t="shared" si="132"/>
        <v>2016/10</v>
      </c>
      <c r="F8498">
        <v>48023928.154625103</v>
      </c>
      <c r="G8498">
        <v>9.8040269573510336E-2</v>
      </c>
      <c r="H8498" t="s">
        <v>13</v>
      </c>
      <c r="I8498">
        <v>2016</v>
      </c>
      <c r="J8498" t="s">
        <v>942</v>
      </c>
      <c r="K8498">
        <v>39175298.723233275</v>
      </c>
      <c r="L8498">
        <v>0.81574540502181658</v>
      </c>
      <c r="M8498" t="s">
        <v>33</v>
      </c>
    </row>
    <row r="8499" spans="1:13" x14ac:dyDescent="0.3">
      <c r="A8499">
        <v>8</v>
      </c>
      <c r="B8499" t="s">
        <v>933</v>
      </c>
      <c r="C8499" s="1">
        <v>42614</v>
      </c>
      <c r="D8499" t="s">
        <v>134</v>
      </c>
      <c r="E8499" t="str">
        <f t="shared" si="132"/>
        <v>2016/09</v>
      </c>
      <c r="F8499">
        <v>43539088.479520999</v>
      </c>
      <c r="G8499">
        <v>0.11231590721521963</v>
      </c>
      <c r="H8499" t="s">
        <v>13</v>
      </c>
      <c r="I8499">
        <v>2016</v>
      </c>
      <c r="J8499" t="s">
        <v>942</v>
      </c>
      <c r="K8499">
        <v>39175298.723233275</v>
      </c>
      <c r="L8499">
        <v>0.89977305661003282</v>
      </c>
      <c r="M8499" t="s">
        <v>33</v>
      </c>
    </row>
    <row r="8500" spans="1:13" x14ac:dyDescent="0.3">
      <c r="A8500">
        <v>8</v>
      </c>
      <c r="B8500" t="s">
        <v>933</v>
      </c>
      <c r="C8500" s="1">
        <v>42583</v>
      </c>
      <c r="D8500" t="s">
        <v>135</v>
      </c>
      <c r="E8500" t="str">
        <f t="shared" si="132"/>
        <v>2016/08</v>
      </c>
      <c r="F8500">
        <v>38913577.010227397</v>
      </c>
      <c r="G8500">
        <v>-6.7413846240295588E-2</v>
      </c>
      <c r="H8500" t="s">
        <v>13</v>
      </c>
      <c r="I8500">
        <v>2016</v>
      </c>
      <c r="J8500" t="s">
        <v>942</v>
      </c>
      <c r="K8500">
        <v>39175298.723233275</v>
      </c>
      <c r="L8500">
        <v>1.0067257171690254</v>
      </c>
      <c r="M8500" t="s">
        <v>33</v>
      </c>
    </row>
    <row r="8501" spans="1:13" x14ac:dyDescent="0.3">
      <c r="A8501">
        <v>8</v>
      </c>
      <c r="B8501" t="s">
        <v>933</v>
      </c>
      <c r="C8501" s="1">
        <v>42552</v>
      </c>
      <c r="D8501" t="s">
        <v>136</v>
      </c>
      <c r="E8501" t="str">
        <f t="shared" si="132"/>
        <v>2016/07</v>
      </c>
      <c r="F8501">
        <v>41627335.688765198</v>
      </c>
      <c r="G8501">
        <v>7.0555390585457081E-2</v>
      </c>
      <c r="H8501" t="s">
        <v>13</v>
      </c>
      <c r="I8501">
        <v>2016</v>
      </c>
      <c r="J8501" t="s">
        <v>942</v>
      </c>
      <c r="K8501">
        <v>39175298.723233275</v>
      </c>
      <c r="L8501">
        <v>0.94109551031886718</v>
      </c>
      <c r="M8501" t="s">
        <v>33</v>
      </c>
    </row>
    <row r="8502" spans="1:13" x14ac:dyDescent="0.3">
      <c r="A8502">
        <v>8</v>
      </c>
      <c r="B8502" t="s">
        <v>933</v>
      </c>
      <c r="C8502" s="1">
        <v>42522</v>
      </c>
      <c r="D8502" t="s">
        <v>137</v>
      </c>
      <c r="E8502" t="str">
        <f t="shared" si="132"/>
        <v>2016/06</v>
      </c>
      <c r="F8502">
        <v>38791520.106393598</v>
      </c>
      <c r="G8502">
        <v>0.16632977231721205</v>
      </c>
      <c r="H8502" t="s">
        <v>13</v>
      </c>
      <c r="I8502">
        <v>2016</v>
      </c>
      <c r="J8502" t="s">
        <v>942</v>
      </c>
      <c r="K8502">
        <v>39175298.723233275</v>
      </c>
      <c r="L8502">
        <v>1.0098933636987435</v>
      </c>
      <c r="M8502" t="s">
        <v>33</v>
      </c>
    </row>
    <row r="8503" spans="1:13" x14ac:dyDescent="0.3">
      <c r="A8503">
        <v>8</v>
      </c>
      <c r="B8503" t="s">
        <v>933</v>
      </c>
      <c r="C8503" s="1">
        <v>42491</v>
      </c>
      <c r="D8503" t="s">
        <v>138</v>
      </c>
      <c r="E8503" t="str">
        <f t="shared" si="132"/>
        <v>2016/05</v>
      </c>
      <c r="F8503">
        <v>32847377.082679302</v>
      </c>
      <c r="G8503">
        <v>-0.16913696494490993</v>
      </c>
      <c r="H8503" t="s">
        <v>13</v>
      </c>
      <c r="I8503">
        <v>2016</v>
      </c>
      <c r="J8503" t="s">
        <v>942</v>
      </c>
      <c r="K8503">
        <v>39175298.723233275</v>
      </c>
      <c r="L8503">
        <v>1.1926461776423158</v>
      </c>
      <c r="M8503" t="s">
        <v>33</v>
      </c>
    </row>
    <row r="8504" spans="1:13" x14ac:dyDescent="0.3">
      <c r="A8504">
        <v>8</v>
      </c>
      <c r="B8504" t="s">
        <v>933</v>
      </c>
      <c r="C8504" s="1">
        <v>42461</v>
      </c>
      <c r="D8504" t="s">
        <v>139</v>
      </c>
      <c r="E8504" t="str">
        <f t="shared" si="132"/>
        <v>2016/04</v>
      </c>
      <c r="F8504">
        <v>38900568.363774203</v>
      </c>
      <c r="G8504">
        <v>0.16255887975270975</v>
      </c>
      <c r="H8504" t="s">
        <v>13</v>
      </c>
      <c r="I8504">
        <v>2016</v>
      </c>
      <c r="J8504" t="s">
        <v>942</v>
      </c>
      <c r="K8504">
        <v>39175298.723233275</v>
      </c>
      <c r="L8504">
        <v>1.0070623739193207</v>
      </c>
      <c r="M8504" t="s">
        <v>33</v>
      </c>
    </row>
    <row r="8505" spans="1:13" x14ac:dyDescent="0.3">
      <c r="A8505">
        <v>8</v>
      </c>
      <c r="B8505" t="s">
        <v>933</v>
      </c>
      <c r="C8505" s="1">
        <v>42430</v>
      </c>
      <c r="D8505" t="s">
        <v>140</v>
      </c>
      <c r="E8505" t="str">
        <f t="shared" si="132"/>
        <v>2016/03</v>
      </c>
      <c r="F8505">
        <v>33064162.1611146</v>
      </c>
      <c r="G8505">
        <v>2.6769848373980745E-2</v>
      </c>
      <c r="H8505" t="s">
        <v>13</v>
      </c>
      <c r="I8505">
        <v>2016</v>
      </c>
      <c r="J8505" t="s">
        <v>942</v>
      </c>
      <c r="K8505">
        <v>39175298.723233275</v>
      </c>
      <c r="L8505">
        <v>1.1848265966135907</v>
      </c>
      <c r="M8505" t="s">
        <v>33</v>
      </c>
    </row>
    <row r="8506" spans="1:13" x14ac:dyDescent="0.3">
      <c r="A8506">
        <v>8</v>
      </c>
      <c r="B8506" t="s">
        <v>933</v>
      </c>
      <c r="C8506" s="1">
        <v>42401</v>
      </c>
      <c r="D8506" t="s">
        <v>141</v>
      </c>
      <c r="E8506" t="str">
        <f t="shared" si="132"/>
        <v>2016/02</v>
      </c>
      <c r="F8506">
        <v>32190781.8393839</v>
      </c>
      <c r="G8506">
        <v>0.1053213630324708</v>
      </c>
      <c r="H8506" t="s">
        <v>13</v>
      </c>
      <c r="I8506">
        <v>2016</v>
      </c>
      <c r="J8506" t="s">
        <v>942</v>
      </c>
      <c r="K8506">
        <v>39175298.723233275</v>
      </c>
      <c r="L8506">
        <v>1.216972576767432</v>
      </c>
      <c r="M8506" t="s">
        <v>33</v>
      </c>
    </row>
    <row r="8507" spans="1:13" x14ac:dyDescent="0.3">
      <c r="A8507">
        <v>8</v>
      </c>
      <c r="B8507" t="s">
        <v>933</v>
      </c>
      <c r="C8507" s="1">
        <v>42370</v>
      </c>
      <c r="D8507" t="s">
        <v>142</v>
      </c>
      <c r="E8507" t="str">
        <f t="shared" si="132"/>
        <v>2016/01</v>
      </c>
      <c r="F8507">
        <v>28972837.9959107</v>
      </c>
      <c r="G8507">
        <v>-0.33015465579908626</v>
      </c>
      <c r="H8507" t="s">
        <v>13</v>
      </c>
      <c r="I8507">
        <v>2016</v>
      </c>
      <c r="J8507" t="s">
        <v>942</v>
      </c>
      <c r="K8507">
        <v>39175298.723233275</v>
      </c>
      <c r="L8507">
        <v>1.3521388111431325</v>
      </c>
      <c r="M8507" t="s">
        <v>33</v>
      </c>
    </row>
    <row r="8508" spans="1:13" x14ac:dyDescent="0.3">
      <c r="A8508">
        <v>8</v>
      </c>
      <c r="B8508" t="s">
        <v>933</v>
      </c>
      <c r="C8508" s="1">
        <v>42339</v>
      </c>
      <c r="D8508" t="s">
        <v>143</v>
      </c>
      <c r="E8508" t="str">
        <f t="shared" si="132"/>
        <v>2015/12</v>
      </c>
      <c r="F8508">
        <v>40306527.399650298</v>
      </c>
      <c r="G8508">
        <v>-0.11287589540688246</v>
      </c>
      <c r="H8508" t="s">
        <v>13</v>
      </c>
      <c r="I8508">
        <v>2015</v>
      </c>
      <c r="J8508" t="s">
        <v>943</v>
      </c>
      <c r="K8508">
        <v>37490466.260270998</v>
      </c>
      <c r="L8508">
        <v>0.93013386860502067</v>
      </c>
      <c r="M8508" t="s">
        <v>33</v>
      </c>
    </row>
    <row r="8509" spans="1:13" x14ac:dyDescent="0.3">
      <c r="A8509">
        <v>8</v>
      </c>
      <c r="B8509" t="s">
        <v>933</v>
      </c>
      <c r="C8509" s="1">
        <v>42309</v>
      </c>
      <c r="D8509" t="s">
        <v>145</v>
      </c>
      <c r="E8509" t="str">
        <f t="shared" si="132"/>
        <v>2015/11</v>
      </c>
      <c r="F8509">
        <v>45122874.879383899</v>
      </c>
      <c r="G8509">
        <v>-6.9527176654106876E-2</v>
      </c>
      <c r="H8509" t="s">
        <v>13</v>
      </c>
      <c r="I8509">
        <v>2015</v>
      </c>
      <c r="J8509" t="s">
        <v>943</v>
      </c>
      <c r="K8509">
        <v>37490466.260270998</v>
      </c>
      <c r="L8509">
        <v>0.83085278498954729</v>
      </c>
      <c r="M8509" t="s">
        <v>33</v>
      </c>
    </row>
    <row r="8510" spans="1:13" x14ac:dyDescent="0.3">
      <c r="A8510">
        <v>8</v>
      </c>
      <c r="B8510" t="s">
        <v>933</v>
      </c>
      <c r="C8510" s="1">
        <v>42278</v>
      </c>
      <c r="D8510" t="s">
        <v>146</v>
      </c>
      <c r="E8510" t="str">
        <f t="shared" si="132"/>
        <v>2015/10</v>
      </c>
      <c r="F8510">
        <v>48371775.757093601</v>
      </c>
      <c r="G8510">
        <v>6.2022084613549806E-2</v>
      </c>
      <c r="H8510" t="s">
        <v>13</v>
      </c>
      <c r="I8510">
        <v>2015</v>
      </c>
      <c r="J8510" t="s">
        <v>943</v>
      </c>
      <c r="K8510">
        <v>37490466.260270998</v>
      </c>
      <c r="L8510">
        <v>0.775048376320423</v>
      </c>
      <c r="M8510" t="s">
        <v>33</v>
      </c>
    </row>
    <row r="8511" spans="1:13" x14ac:dyDescent="0.3">
      <c r="A8511">
        <v>8</v>
      </c>
      <c r="B8511" t="s">
        <v>933</v>
      </c>
      <c r="C8511" s="1">
        <v>42248</v>
      </c>
      <c r="D8511" t="s">
        <v>147</v>
      </c>
      <c r="E8511" t="str">
        <f t="shared" si="132"/>
        <v>2015/09</v>
      </c>
      <c r="F8511">
        <v>45462800.198328197</v>
      </c>
      <c r="G8511">
        <v>-8.1147761335256446E-2</v>
      </c>
      <c r="H8511" t="s">
        <v>13</v>
      </c>
      <c r="I8511">
        <v>2015</v>
      </c>
      <c r="J8511" t="s">
        <v>943</v>
      </c>
      <c r="K8511">
        <v>37490466.260270998</v>
      </c>
      <c r="L8511">
        <v>0.82464049941318029</v>
      </c>
      <c r="M8511" t="s">
        <v>33</v>
      </c>
    </row>
    <row r="8512" spans="1:13" x14ac:dyDescent="0.3">
      <c r="A8512">
        <v>8</v>
      </c>
      <c r="B8512" t="s">
        <v>933</v>
      </c>
      <c r="C8512" s="1">
        <v>42217</v>
      </c>
      <c r="D8512" t="s">
        <v>148</v>
      </c>
      <c r="E8512" t="str">
        <f t="shared" si="132"/>
        <v>2015/08</v>
      </c>
      <c r="F8512">
        <v>49305822.367414899</v>
      </c>
      <c r="G8512">
        <v>-4.3355042665706812E-2</v>
      </c>
      <c r="H8512" t="s">
        <v>13</v>
      </c>
      <c r="I8512">
        <v>2015</v>
      </c>
      <c r="J8512" t="s">
        <v>943</v>
      </c>
      <c r="K8512">
        <v>37490466.260270998</v>
      </c>
      <c r="L8512">
        <v>0.76036590528601744</v>
      </c>
      <c r="M8512" t="s">
        <v>33</v>
      </c>
    </row>
    <row r="8513" spans="1:13" x14ac:dyDescent="0.3">
      <c r="A8513">
        <v>8</v>
      </c>
      <c r="B8513" t="s">
        <v>933</v>
      </c>
      <c r="C8513" s="1">
        <v>42186</v>
      </c>
      <c r="D8513" t="s">
        <v>149</v>
      </c>
      <c r="E8513" t="str">
        <f t="shared" si="132"/>
        <v>2015/07</v>
      </c>
      <c r="F8513">
        <v>51490494.483596697</v>
      </c>
      <c r="G8513">
        <v>-5.3448746584154952E-2</v>
      </c>
      <c r="H8513" t="s">
        <v>13</v>
      </c>
      <c r="I8513">
        <v>2015</v>
      </c>
      <c r="J8513" t="s">
        <v>943</v>
      </c>
      <c r="K8513">
        <v>37490466.260270998</v>
      </c>
      <c r="L8513">
        <v>0.72810460719530123</v>
      </c>
      <c r="M8513" t="s">
        <v>33</v>
      </c>
    </row>
    <row r="8514" spans="1:13" x14ac:dyDescent="0.3">
      <c r="A8514">
        <v>8</v>
      </c>
      <c r="B8514" t="s">
        <v>933</v>
      </c>
      <c r="C8514" s="1">
        <v>42156</v>
      </c>
      <c r="D8514" t="s">
        <v>150</v>
      </c>
      <c r="E8514" t="str">
        <f t="shared" si="132"/>
        <v>2015/06</v>
      </c>
      <c r="F8514">
        <v>54317473.137657702</v>
      </c>
      <c r="G8514">
        <v>-9.0911230462234788E-2</v>
      </c>
      <c r="H8514" t="s">
        <v>13</v>
      </c>
      <c r="I8514">
        <v>2015</v>
      </c>
      <c r="J8514" t="s">
        <v>943</v>
      </c>
      <c r="K8514">
        <v>37490466.260270998</v>
      </c>
      <c r="L8514">
        <v>0.69021005754922116</v>
      </c>
      <c r="M8514" t="s">
        <v>33</v>
      </c>
    </row>
    <row r="8515" spans="1:13" x14ac:dyDescent="0.3">
      <c r="A8515">
        <v>8</v>
      </c>
      <c r="B8515" t="s">
        <v>933</v>
      </c>
      <c r="C8515" s="1">
        <v>42125</v>
      </c>
      <c r="D8515" t="s">
        <v>151</v>
      </c>
      <c r="E8515" t="str">
        <f t="shared" ref="E8515:E8578" si="133">TEXT(C8515,"yyyy/mm")</f>
        <v>2015/05</v>
      </c>
      <c r="F8515">
        <v>59486963.906960197</v>
      </c>
      <c r="G8515">
        <v>-1.2691455671818119E-2</v>
      </c>
      <c r="H8515" t="s">
        <v>13</v>
      </c>
      <c r="I8515">
        <v>2015</v>
      </c>
      <c r="J8515" t="s">
        <v>943</v>
      </c>
      <c r="K8515">
        <v>37490466.260270998</v>
      </c>
      <c r="L8515">
        <v>0.63022994952150302</v>
      </c>
      <c r="M8515" t="s">
        <v>33</v>
      </c>
    </row>
    <row r="8516" spans="1:13" x14ac:dyDescent="0.3">
      <c r="A8516">
        <v>8</v>
      </c>
      <c r="B8516" t="s">
        <v>933</v>
      </c>
      <c r="C8516" s="1">
        <v>42095</v>
      </c>
      <c r="D8516" t="s">
        <v>152</v>
      </c>
      <c r="E8516" t="str">
        <f t="shared" si="133"/>
        <v>2015/04</v>
      </c>
      <c r="F8516">
        <v>60246751.277893998</v>
      </c>
      <c r="G8516">
        <v>3.8883817263955525E-2</v>
      </c>
      <c r="H8516" t="s">
        <v>13</v>
      </c>
      <c r="I8516">
        <v>2015</v>
      </c>
      <c r="J8516" t="s">
        <v>943</v>
      </c>
      <c r="K8516">
        <v>37490466.260270998</v>
      </c>
      <c r="L8516">
        <v>0.62228195653808083</v>
      </c>
      <c r="M8516" t="s">
        <v>33</v>
      </c>
    </row>
    <row r="8517" spans="1:13" x14ac:dyDescent="0.3">
      <c r="A8517">
        <v>8</v>
      </c>
      <c r="B8517" t="s">
        <v>933</v>
      </c>
      <c r="C8517" s="1">
        <v>42064</v>
      </c>
      <c r="D8517" t="s">
        <v>153</v>
      </c>
      <c r="E8517" t="str">
        <f t="shared" si="133"/>
        <v>2015/03</v>
      </c>
      <c r="F8517">
        <v>57949088.057785504</v>
      </c>
      <c r="G8517">
        <v>-0.14322737012760853</v>
      </c>
      <c r="H8517" t="s">
        <v>13</v>
      </c>
      <c r="I8517">
        <v>2015</v>
      </c>
      <c r="J8517" t="s">
        <v>943</v>
      </c>
      <c r="K8517">
        <v>37490466.260270998</v>
      </c>
      <c r="L8517">
        <v>0.6469552415197003</v>
      </c>
      <c r="M8517" t="s">
        <v>33</v>
      </c>
    </row>
    <row r="8518" spans="1:13" x14ac:dyDescent="0.3">
      <c r="A8518">
        <v>8</v>
      </c>
      <c r="B8518" t="s">
        <v>933</v>
      </c>
      <c r="C8518" s="1">
        <v>42036</v>
      </c>
      <c r="D8518" t="s">
        <v>154</v>
      </c>
      <c r="E8518" t="str">
        <f t="shared" si="133"/>
        <v>2015/02</v>
      </c>
      <c r="F8518">
        <v>66872793.018680997</v>
      </c>
      <c r="G8518">
        <v>8.7045340682948821E-2</v>
      </c>
      <c r="H8518" t="s">
        <v>13</v>
      </c>
      <c r="I8518">
        <v>2015</v>
      </c>
      <c r="J8518" t="s">
        <v>943</v>
      </c>
      <c r="K8518">
        <v>37490466.260270998</v>
      </c>
      <c r="L8518">
        <v>0.56062360442755832</v>
      </c>
      <c r="M8518" t="s">
        <v>33</v>
      </c>
    </row>
    <row r="8519" spans="1:13" x14ac:dyDescent="0.3">
      <c r="A8519">
        <v>22</v>
      </c>
      <c r="B8519" t="s">
        <v>944</v>
      </c>
      <c r="C8519" s="1">
        <v>45627</v>
      </c>
      <c r="D8519" t="s">
        <v>24</v>
      </c>
      <c r="E8519" t="str">
        <f t="shared" si="133"/>
        <v>2024/12</v>
      </c>
      <c r="F8519">
        <v>60668551.1587101</v>
      </c>
      <c r="G8519">
        <v>1.7743529041593372E-2</v>
      </c>
      <c r="H8519" t="s">
        <v>13</v>
      </c>
      <c r="I8519">
        <v>2024</v>
      </c>
      <c r="J8519" t="s">
        <v>945</v>
      </c>
      <c r="K8519">
        <v>-1141669.9124263541</v>
      </c>
      <c r="L8519">
        <v>-1.8818150270965325E-2</v>
      </c>
      <c r="M8519" t="s">
        <v>157</v>
      </c>
    </row>
    <row r="8520" spans="1:13" x14ac:dyDescent="0.3">
      <c r="A8520">
        <v>22</v>
      </c>
      <c r="B8520" t="s">
        <v>944</v>
      </c>
      <c r="C8520" s="1">
        <v>45597</v>
      </c>
      <c r="D8520" t="s">
        <v>26</v>
      </c>
      <c r="E8520" t="str">
        <f t="shared" si="133"/>
        <v>2024/11</v>
      </c>
      <c r="F8520">
        <v>59601570.9496959</v>
      </c>
      <c r="G8520">
        <v>4.2419499178818404E-2</v>
      </c>
      <c r="H8520" t="s">
        <v>13</v>
      </c>
      <c r="I8520">
        <v>2024</v>
      </c>
      <c r="J8520" t="s">
        <v>945</v>
      </c>
      <c r="K8520">
        <v>-1141669.9124263541</v>
      </c>
      <c r="L8520">
        <v>-1.9155030550955288E-2</v>
      </c>
      <c r="M8520" t="s">
        <v>157</v>
      </c>
    </row>
    <row r="8521" spans="1:13" x14ac:dyDescent="0.3">
      <c r="A8521">
        <v>22</v>
      </c>
      <c r="B8521" t="s">
        <v>944</v>
      </c>
      <c r="C8521" s="1">
        <v>45566</v>
      </c>
      <c r="D8521" t="s">
        <v>27</v>
      </c>
      <c r="E8521" t="str">
        <f t="shared" si="133"/>
        <v>2024/10</v>
      </c>
      <c r="F8521">
        <v>57126175.847230703</v>
      </c>
      <c r="G8521">
        <v>1.5434105664529138E-2</v>
      </c>
      <c r="H8521" t="s">
        <v>13</v>
      </c>
      <c r="I8521">
        <v>2024</v>
      </c>
      <c r="J8521" t="s">
        <v>945</v>
      </c>
      <c r="K8521">
        <v>-1141669.9124263541</v>
      </c>
      <c r="L8521">
        <v>-1.9985057558893096E-2</v>
      </c>
      <c r="M8521" t="s">
        <v>157</v>
      </c>
    </row>
    <row r="8522" spans="1:13" x14ac:dyDescent="0.3">
      <c r="A8522">
        <v>22</v>
      </c>
      <c r="B8522" t="s">
        <v>944</v>
      </c>
      <c r="C8522" s="1">
        <v>45536</v>
      </c>
      <c r="D8522" t="s">
        <v>28</v>
      </c>
      <c r="E8522" t="str">
        <f t="shared" si="133"/>
        <v>2024/09</v>
      </c>
      <c r="F8522">
        <v>56251253.602168001</v>
      </c>
      <c r="G8522">
        <v>6.0198039910329924E-2</v>
      </c>
      <c r="H8522" t="s">
        <v>13</v>
      </c>
      <c r="I8522">
        <v>2024</v>
      </c>
      <c r="J8522" t="s">
        <v>945</v>
      </c>
      <c r="K8522">
        <v>-1141669.9124263541</v>
      </c>
      <c r="L8522">
        <v>-2.0295901678933474E-2</v>
      </c>
      <c r="M8522" t="s">
        <v>157</v>
      </c>
    </row>
    <row r="8523" spans="1:13" x14ac:dyDescent="0.3">
      <c r="A8523">
        <v>22</v>
      </c>
      <c r="B8523" t="s">
        <v>944</v>
      </c>
      <c r="C8523" s="1">
        <v>45505</v>
      </c>
      <c r="D8523" t="s">
        <v>29</v>
      </c>
      <c r="E8523" t="str">
        <f t="shared" si="133"/>
        <v>2024/08</v>
      </c>
      <c r="F8523">
        <v>52964945.400431298</v>
      </c>
      <c r="G8523">
        <v>9.9023639548471681E-2</v>
      </c>
      <c r="H8523" t="s">
        <v>13</v>
      </c>
      <c r="I8523">
        <v>2024</v>
      </c>
      <c r="J8523" t="s">
        <v>945</v>
      </c>
      <c r="K8523">
        <v>-1141669.9124263541</v>
      </c>
      <c r="L8523">
        <v>-2.1555198514696429E-2</v>
      </c>
      <c r="M8523" t="s">
        <v>157</v>
      </c>
    </row>
    <row r="8524" spans="1:13" x14ac:dyDescent="0.3">
      <c r="A8524">
        <v>22</v>
      </c>
      <c r="B8524" t="s">
        <v>944</v>
      </c>
      <c r="C8524" s="1">
        <v>45474</v>
      </c>
      <c r="D8524" t="s">
        <v>30</v>
      </c>
      <c r="E8524" t="str">
        <f t="shared" si="133"/>
        <v>2024/07</v>
      </c>
      <c r="F8524">
        <v>47971479.039797999</v>
      </c>
      <c r="G8524">
        <v>-1.5887260205165794E-2</v>
      </c>
      <c r="H8524" t="s">
        <v>13</v>
      </c>
      <c r="I8524">
        <v>2024</v>
      </c>
      <c r="J8524" t="s">
        <v>945</v>
      </c>
      <c r="K8524">
        <v>-1141669.9124263541</v>
      </c>
      <c r="L8524">
        <v>-2.3798930849707682E-2</v>
      </c>
      <c r="M8524" t="s">
        <v>157</v>
      </c>
    </row>
    <row r="8525" spans="1:13" x14ac:dyDescent="0.3">
      <c r="A8525">
        <v>22</v>
      </c>
      <c r="B8525" t="s">
        <v>944</v>
      </c>
      <c r="C8525" s="1">
        <v>45444</v>
      </c>
      <c r="D8525" t="s">
        <v>31</v>
      </c>
      <c r="E8525" t="str">
        <f t="shared" si="133"/>
        <v>2024/06</v>
      </c>
      <c r="F8525">
        <v>48739700.720077701</v>
      </c>
      <c r="G8525">
        <v>1.7895547120623585E-2</v>
      </c>
      <c r="H8525" t="s">
        <v>13</v>
      </c>
      <c r="I8525">
        <v>2024</v>
      </c>
      <c r="J8525" t="s">
        <v>945</v>
      </c>
      <c r="K8525">
        <v>-1141669.9124263541</v>
      </c>
      <c r="L8525">
        <v>-2.3423818684960816E-2</v>
      </c>
      <c r="M8525" t="s">
        <v>157</v>
      </c>
    </row>
    <row r="8526" spans="1:13" x14ac:dyDescent="0.3">
      <c r="A8526">
        <v>22</v>
      </c>
      <c r="B8526" t="s">
        <v>944</v>
      </c>
      <c r="C8526" s="1">
        <v>45413</v>
      </c>
      <c r="D8526" t="s">
        <v>32</v>
      </c>
      <c r="E8526" t="str">
        <f t="shared" si="133"/>
        <v>2024/05</v>
      </c>
      <c r="F8526">
        <v>47875235.221075803</v>
      </c>
      <c r="G8526">
        <v>9.3085015844530494E-2</v>
      </c>
      <c r="H8526" t="s">
        <v>13</v>
      </c>
      <c r="I8526">
        <v>2024</v>
      </c>
      <c r="J8526" t="s">
        <v>945</v>
      </c>
      <c r="K8526">
        <v>-1141669.9124263541</v>
      </c>
      <c r="L8526">
        <v>-2.3846773956397487E-2</v>
      </c>
      <c r="M8526" t="s">
        <v>157</v>
      </c>
    </row>
    <row r="8527" spans="1:13" x14ac:dyDescent="0.3">
      <c r="A8527">
        <v>22</v>
      </c>
      <c r="B8527" t="s">
        <v>944</v>
      </c>
      <c r="C8527" s="1">
        <v>45383</v>
      </c>
      <c r="D8527" t="s">
        <v>34</v>
      </c>
      <c r="E8527" t="str">
        <f t="shared" si="133"/>
        <v>2024/04</v>
      </c>
      <c r="F8527">
        <v>43619894.618773699</v>
      </c>
      <c r="G8527">
        <v>-3.2391532121470445E-2</v>
      </c>
      <c r="H8527" t="s">
        <v>13</v>
      </c>
      <c r="I8527">
        <v>2024</v>
      </c>
      <c r="J8527" t="s">
        <v>945</v>
      </c>
      <c r="K8527">
        <v>-1141669.9124263541</v>
      </c>
      <c r="L8527">
        <v>-2.6173146964343818E-2</v>
      </c>
      <c r="M8527" t="s">
        <v>157</v>
      </c>
    </row>
    <row r="8528" spans="1:13" x14ac:dyDescent="0.3">
      <c r="A8528">
        <v>22</v>
      </c>
      <c r="B8528" t="s">
        <v>944</v>
      </c>
      <c r="C8528" s="1">
        <v>45352</v>
      </c>
      <c r="D8528" t="s">
        <v>35</v>
      </c>
      <c r="E8528" t="str">
        <f t="shared" si="133"/>
        <v>2024/03</v>
      </c>
      <c r="F8528">
        <v>45055942.169041902</v>
      </c>
      <c r="G8528">
        <v>0.14501363078004262</v>
      </c>
      <c r="H8528" t="s">
        <v>13</v>
      </c>
      <c r="I8528">
        <v>2024</v>
      </c>
      <c r="J8528" t="s">
        <v>945</v>
      </c>
      <c r="K8528">
        <v>-1141669.9124263541</v>
      </c>
      <c r="L8528">
        <v>-2.5338942156464317E-2</v>
      </c>
      <c r="M8528" t="s">
        <v>157</v>
      </c>
    </row>
    <row r="8529" spans="1:13" x14ac:dyDescent="0.3">
      <c r="A8529">
        <v>22</v>
      </c>
      <c r="B8529" t="s">
        <v>944</v>
      </c>
      <c r="C8529" s="1">
        <v>45323</v>
      </c>
      <c r="D8529" t="s">
        <v>36</v>
      </c>
      <c r="E8529" t="str">
        <f t="shared" si="133"/>
        <v>2024/02</v>
      </c>
      <c r="F8529">
        <v>38973863.165552698</v>
      </c>
      <c r="G8529">
        <v>0.20329308211316857</v>
      </c>
      <c r="H8529" t="s">
        <v>13</v>
      </c>
      <c r="I8529">
        <v>2024</v>
      </c>
      <c r="J8529" t="s">
        <v>945</v>
      </c>
      <c r="K8529">
        <v>-1141669.9124263541</v>
      </c>
      <c r="L8529">
        <v>-2.9293219088310098E-2</v>
      </c>
      <c r="M8529" t="s">
        <v>157</v>
      </c>
    </row>
    <row r="8530" spans="1:13" x14ac:dyDescent="0.3">
      <c r="A8530">
        <v>22</v>
      </c>
      <c r="B8530" t="s">
        <v>944</v>
      </c>
      <c r="C8530" s="1">
        <v>45292</v>
      </c>
      <c r="D8530" t="s">
        <v>37</v>
      </c>
      <c r="E8530" t="str">
        <f t="shared" si="133"/>
        <v>2024/01</v>
      </c>
      <c r="F8530">
        <v>31804193.8799119</v>
      </c>
      <c r="G8530">
        <v>-1.0039094966568868E-2</v>
      </c>
      <c r="H8530" t="s">
        <v>13</v>
      </c>
      <c r="I8530">
        <v>2024</v>
      </c>
      <c r="J8530" t="s">
        <v>945</v>
      </c>
      <c r="K8530">
        <v>-1141669.9124263541</v>
      </c>
      <c r="L8530">
        <v>-3.5896835390236172E-2</v>
      </c>
      <c r="M8530" t="s">
        <v>157</v>
      </c>
    </row>
    <row r="8531" spans="1:13" x14ac:dyDescent="0.3">
      <c r="A8531">
        <v>22</v>
      </c>
      <c r="B8531" t="s">
        <v>944</v>
      </c>
      <c r="C8531" s="1">
        <v>45261</v>
      </c>
      <c r="D8531" t="s">
        <v>38</v>
      </c>
      <c r="E8531" t="str">
        <f t="shared" si="133"/>
        <v>2023/12</v>
      </c>
      <c r="F8531">
        <v>32125087.247044299</v>
      </c>
      <c r="G8531">
        <v>0.10881445170742318</v>
      </c>
      <c r="H8531" t="s">
        <v>13</v>
      </c>
      <c r="I8531">
        <v>2023</v>
      </c>
      <c r="J8531" t="s">
        <v>946</v>
      </c>
      <c r="K8531">
        <v>-4684238.2744171349</v>
      </c>
      <c r="L8531">
        <v>-0.14581246856685542</v>
      </c>
      <c r="M8531" t="s">
        <v>157</v>
      </c>
    </row>
    <row r="8532" spans="1:13" x14ac:dyDescent="0.3">
      <c r="A8532">
        <v>22</v>
      </c>
      <c r="B8532" t="s">
        <v>944</v>
      </c>
      <c r="C8532" s="1">
        <v>45231</v>
      </c>
      <c r="D8532" t="s">
        <v>40</v>
      </c>
      <c r="E8532" t="str">
        <f t="shared" si="133"/>
        <v>2023/11</v>
      </c>
      <c r="F8532">
        <v>28812888.585533701</v>
      </c>
      <c r="G8532">
        <v>0.22147081007840125</v>
      </c>
      <c r="H8532" t="s">
        <v>13</v>
      </c>
      <c r="I8532">
        <v>2023</v>
      </c>
      <c r="J8532" t="s">
        <v>946</v>
      </c>
      <c r="K8532">
        <v>-4684238.2744171349</v>
      </c>
      <c r="L8532">
        <v>-0.16257440695373337</v>
      </c>
      <c r="M8532" t="s">
        <v>157</v>
      </c>
    </row>
    <row r="8533" spans="1:13" x14ac:dyDescent="0.3">
      <c r="A8533">
        <v>22</v>
      </c>
      <c r="B8533" t="s">
        <v>944</v>
      </c>
      <c r="C8533" s="1">
        <v>45200</v>
      </c>
      <c r="D8533" t="s">
        <v>41</v>
      </c>
      <c r="E8533" t="str">
        <f t="shared" si="133"/>
        <v>2023/10</v>
      </c>
      <c r="F8533">
        <v>23088900.340016998</v>
      </c>
      <c r="G8533">
        <v>-2.5213267486704827E-2</v>
      </c>
      <c r="H8533" t="s">
        <v>13</v>
      </c>
      <c r="I8533">
        <v>2023</v>
      </c>
      <c r="J8533" t="s">
        <v>946</v>
      </c>
      <c r="K8533">
        <v>-4684238.2744171349</v>
      </c>
      <c r="L8533">
        <v>-0.20287836169913004</v>
      </c>
      <c r="M8533" t="s">
        <v>157</v>
      </c>
    </row>
    <row r="8534" spans="1:13" x14ac:dyDescent="0.3">
      <c r="A8534">
        <v>22</v>
      </c>
      <c r="B8534" t="s">
        <v>944</v>
      </c>
      <c r="C8534" s="1">
        <v>45170</v>
      </c>
      <c r="D8534" t="s">
        <v>42</v>
      </c>
      <c r="E8534" t="str">
        <f t="shared" si="133"/>
        <v>2023/09</v>
      </c>
      <c r="F8534">
        <v>23678447.939536799</v>
      </c>
      <c r="G8534">
        <v>-6.3177907030259658E-3</v>
      </c>
      <c r="H8534" t="s">
        <v>13</v>
      </c>
      <c r="I8534">
        <v>2023</v>
      </c>
      <c r="J8534" t="s">
        <v>946</v>
      </c>
      <c r="K8534">
        <v>-4684238.2744171349</v>
      </c>
      <c r="L8534">
        <v>-0.19782708251733364</v>
      </c>
      <c r="M8534" t="s">
        <v>157</v>
      </c>
    </row>
    <row r="8535" spans="1:13" x14ac:dyDescent="0.3">
      <c r="A8535">
        <v>22</v>
      </c>
      <c r="B8535" t="s">
        <v>944</v>
      </c>
      <c r="C8535" s="1">
        <v>45139</v>
      </c>
      <c r="D8535" t="s">
        <v>43</v>
      </c>
      <c r="E8535" t="str">
        <f t="shared" si="133"/>
        <v>2023/08</v>
      </c>
      <c r="F8535">
        <v>23828516.970996901</v>
      </c>
      <c r="G8535">
        <v>0.18448315067283172</v>
      </c>
      <c r="H8535" t="s">
        <v>13</v>
      </c>
      <c r="I8535">
        <v>2023</v>
      </c>
      <c r="J8535" t="s">
        <v>946</v>
      </c>
      <c r="K8535">
        <v>-4684238.2744171349</v>
      </c>
      <c r="L8535">
        <v>-0.19658119219582984</v>
      </c>
      <c r="M8535" t="s">
        <v>157</v>
      </c>
    </row>
    <row r="8536" spans="1:13" x14ac:dyDescent="0.3">
      <c r="A8536">
        <v>22</v>
      </c>
      <c r="B8536" t="s">
        <v>944</v>
      </c>
      <c r="C8536" s="1">
        <v>45108</v>
      </c>
      <c r="D8536" t="s">
        <v>44</v>
      </c>
      <c r="E8536" t="str">
        <f t="shared" si="133"/>
        <v>2023/07</v>
      </c>
      <c r="F8536">
        <v>19814220.853092398</v>
      </c>
      <c r="G8536">
        <v>0.20193373615783175</v>
      </c>
      <c r="H8536" t="s">
        <v>13</v>
      </c>
      <c r="I8536">
        <v>2023</v>
      </c>
      <c r="J8536" t="s">
        <v>946</v>
      </c>
      <c r="K8536">
        <v>-4684238.2744171349</v>
      </c>
      <c r="L8536">
        <v>-0.23640789658837721</v>
      </c>
      <c r="M8536" t="s">
        <v>157</v>
      </c>
    </row>
    <row r="8537" spans="1:13" x14ac:dyDescent="0.3">
      <c r="A8537">
        <v>22</v>
      </c>
      <c r="B8537" t="s">
        <v>944</v>
      </c>
      <c r="C8537" s="1">
        <v>45078</v>
      </c>
      <c r="D8537" t="s">
        <v>45</v>
      </c>
      <c r="E8537" t="str">
        <f t="shared" si="133"/>
        <v>2023/06</v>
      </c>
      <c r="F8537">
        <v>16191172.2139231</v>
      </c>
      <c r="G8537">
        <v>5.8521284894523032E-2</v>
      </c>
      <c r="H8537" t="s">
        <v>13</v>
      </c>
      <c r="I8537">
        <v>2023</v>
      </c>
      <c r="J8537" t="s">
        <v>946</v>
      </c>
      <c r="K8537">
        <v>-4684238.2744171349</v>
      </c>
      <c r="L8537">
        <v>-0.28930816203591908</v>
      </c>
      <c r="M8537" t="s">
        <v>157</v>
      </c>
    </row>
    <row r="8538" spans="1:13" x14ac:dyDescent="0.3">
      <c r="A8538">
        <v>22</v>
      </c>
      <c r="B8538" t="s">
        <v>944</v>
      </c>
      <c r="C8538" s="1">
        <v>45047</v>
      </c>
      <c r="D8538" t="s">
        <v>46</v>
      </c>
      <c r="E8538" t="str">
        <f t="shared" si="133"/>
        <v>2023/05</v>
      </c>
      <c r="F8538">
        <v>15270836.2771373</v>
      </c>
      <c r="G8538">
        <v>-5.9926474640844919E-2</v>
      </c>
      <c r="H8538" t="s">
        <v>13</v>
      </c>
      <c r="I8538">
        <v>2023</v>
      </c>
      <c r="J8538" t="s">
        <v>946</v>
      </c>
      <c r="K8538">
        <v>-4684238.2744171349</v>
      </c>
      <c r="L8538">
        <v>-0.30674405706451929</v>
      </c>
      <c r="M8538" t="s">
        <v>157</v>
      </c>
    </row>
    <row r="8539" spans="1:13" x14ac:dyDescent="0.3">
      <c r="A8539">
        <v>22</v>
      </c>
      <c r="B8539" t="s">
        <v>944</v>
      </c>
      <c r="C8539" s="1">
        <v>45017</v>
      </c>
      <c r="D8539" t="s">
        <v>47</v>
      </c>
      <c r="E8539" t="str">
        <f t="shared" si="133"/>
        <v>2023/04</v>
      </c>
      <c r="F8539">
        <v>16213939.8757952</v>
      </c>
      <c r="G8539">
        <v>2.0786316905820775E-2</v>
      </c>
      <c r="H8539" t="s">
        <v>13</v>
      </c>
      <c r="I8539">
        <v>2023</v>
      </c>
      <c r="J8539" t="s">
        <v>946</v>
      </c>
      <c r="K8539">
        <v>-4684238.2744171349</v>
      </c>
      <c r="L8539">
        <v>-0.28890191466726406</v>
      </c>
      <c r="M8539" t="s">
        <v>157</v>
      </c>
    </row>
    <row r="8540" spans="1:13" x14ac:dyDescent="0.3">
      <c r="A8540">
        <v>22</v>
      </c>
      <c r="B8540" t="s">
        <v>944</v>
      </c>
      <c r="C8540" s="1">
        <v>44986</v>
      </c>
      <c r="D8540" t="s">
        <v>48</v>
      </c>
      <c r="E8540" t="str">
        <f t="shared" si="133"/>
        <v>2023/03</v>
      </c>
      <c r="F8540">
        <v>15880390.425203299</v>
      </c>
      <c r="G8540">
        <v>2.7760643661540966E-2</v>
      </c>
      <c r="H8540" t="s">
        <v>13</v>
      </c>
      <c r="I8540">
        <v>2023</v>
      </c>
      <c r="J8540" t="s">
        <v>946</v>
      </c>
      <c r="K8540">
        <v>-4684238.2744171349</v>
      </c>
      <c r="L8540">
        <v>-0.29496996918809493</v>
      </c>
      <c r="M8540" t="s">
        <v>157</v>
      </c>
    </row>
    <row r="8541" spans="1:13" x14ac:dyDescent="0.3">
      <c r="A8541">
        <v>22</v>
      </c>
      <c r="B8541" t="s">
        <v>944</v>
      </c>
      <c r="C8541" s="1">
        <v>44958</v>
      </c>
      <c r="D8541" t="s">
        <v>49</v>
      </c>
      <c r="E8541" t="str">
        <f t="shared" si="133"/>
        <v>2023/02</v>
      </c>
      <c r="F8541">
        <v>15445603.470406299</v>
      </c>
      <c r="G8541">
        <v>0.31533667051074182</v>
      </c>
      <c r="H8541" t="s">
        <v>13</v>
      </c>
      <c r="I8541">
        <v>2023</v>
      </c>
      <c r="J8541" t="s">
        <v>946</v>
      </c>
      <c r="K8541">
        <v>-4684238.2744171349</v>
      </c>
      <c r="L8541">
        <v>-0.30327324428547658</v>
      </c>
      <c r="M8541" t="s">
        <v>157</v>
      </c>
    </row>
    <row r="8542" spans="1:13" x14ac:dyDescent="0.3">
      <c r="A8542">
        <v>22</v>
      </c>
      <c r="B8542" t="s">
        <v>944</v>
      </c>
      <c r="C8542" s="1">
        <v>44927</v>
      </c>
      <c r="D8542" t="s">
        <v>50</v>
      </c>
      <c r="E8542" t="str">
        <f t="shared" si="133"/>
        <v>2023/01</v>
      </c>
      <c r="F8542">
        <v>11268235.2478758</v>
      </c>
      <c r="G8542">
        <v>0.18007154768949316</v>
      </c>
      <c r="H8542" t="s">
        <v>13</v>
      </c>
      <c r="I8542">
        <v>2023</v>
      </c>
      <c r="J8542" t="s">
        <v>946</v>
      </c>
      <c r="K8542">
        <v>-4684238.2744171349</v>
      </c>
      <c r="L8542">
        <v>-0.41570291810336235</v>
      </c>
      <c r="M8542" t="s">
        <v>157</v>
      </c>
    </row>
    <row r="8543" spans="1:13" x14ac:dyDescent="0.3">
      <c r="A8543">
        <v>22</v>
      </c>
      <c r="B8543" t="s">
        <v>944</v>
      </c>
      <c r="C8543" s="1">
        <v>44896</v>
      </c>
      <c r="D8543" t="s">
        <v>51</v>
      </c>
      <c r="E8543" t="str">
        <f t="shared" si="133"/>
        <v>2022/12</v>
      </c>
      <c r="F8543">
        <v>9411347.8534419797</v>
      </c>
      <c r="G8543">
        <v>2.4767754360378525E-2</v>
      </c>
      <c r="H8543" t="s">
        <v>13</v>
      </c>
      <c r="I8543">
        <v>2022</v>
      </c>
      <c r="J8543" t="s">
        <v>947</v>
      </c>
      <c r="K8543">
        <v>-7300863.3409980135</v>
      </c>
      <c r="L8543">
        <v>-0.77575108844031238</v>
      </c>
      <c r="M8543" t="s">
        <v>157</v>
      </c>
    </row>
    <row r="8544" spans="1:13" x14ac:dyDescent="0.3">
      <c r="A8544">
        <v>22</v>
      </c>
      <c r="B8544" t="s">
        <v>944</v>
      </c>
      <c r="C8544" s="1">
        <v>44866</v>
      </c>
      <c r="D8544" t="s">
        <v>53</v>
      </c>
      <c r="E8544" t="str">
        <f t="shared" si="133"/>
        <v>2022/11</v>
      </c>
      <c r="F8544">
        <v>9181112.8728536908</v>
      </c>
      <c r="G8544">
        <v>0.15134983742659594</v>
      </c>
      <c r="H8544" t="s">
        <v>128</v>
      </c>
      <c r="I8544">
        <v>2022</v>
      </c>
      <c r="J8544" t="s">
        <v>947</v>
      </c>
      <c r="K8544">
        <v>-7300863.3409980135</v>
      </c>
      <c r="L8544">
        <v>-0.79520461648880103</v>
      </c>
      <c r="M8544" t="s">
        <v>157</v>
      </c>
    </row>
    <row r="8545" spans="1:13" x14ac:dyDescent="0.3">
      <c r="A8545">
        <v>22</v>
      </c>
      <c r="B8545" t="s">
        <v>944</v>
      </c>
      <c r="C8545" s="1">
        <v>44835</v>
      </c>
      <c r="D8545" t="s">
        <v>54</v>
      </c>
      <c r="E8545" t="str">
        <f t="shared" si="133"/>
        <v>2022/10</v>
      </c>
      <c r="F8545">
        <v>7891597.5157192899</v>
      </c>
      <c r="G8545">
        <v>0.1160092837184014</v>
      </c>
      <c r="H8545" t="s">
        <v>128</v>
      </c>
      <c r="I8545">
        <v>2022</v>
      </c>
      <c r="J8545" t="s">
        <v>947</v>
      </c>
      <c r="K8545">
        <v>-7300863.3409980135</v>
      </c>
      <c r="L8545">
        <v>-0.92514390482477193</v>
      </c>
      <c r="M8545" t="s">
        <v>157</v>
      </c>
    </row>
    <row r="8546" spans="1:13" x14ac:dyDescent="0.3">
      <c r="A8546">
        <v>22</v>
      </c>
      <c r="B8546" t="s">
        <v>944</v>
      </c>
      <c r="C8546" s="1">
        <v>44805</v>
      </c>
      <c r="D8546" t="s">
        <v>55</v>
      </c>
      <c r="E8546" t="str">
        <f t="shared" si="133"/>
        <v>2022/09</v>
      </c>
      <c r="F8546">
        <v>7027206.8210718101</v>
      </c>
      <c r="G8546">
        <v>-0.10118457085023914</v>
      </c>
      <c r="H8546" t="s">
        <v>128</v>
      </c>
      <c r="I8546">
        <v>2022</v>
      </c>
      <c r="J8546" t="s">
        <v>947</v>
      </c>
      <c r="K8546">
        <v>-7300863.3409980135</v>
      </c>
      <c r="L8546">
        <v>-1.0389424314516567</v>
      </c>
      <c r="M8546" t="s">
        <v>157</v>
      </c>
    </row>
    <row r="8547" spans="1:13" x14ac:dyDescent="0.3">
      <c r="A8547">
        <v>22</v>
      </c>
      <c r="B8547" t="s">
        <v>944</v>
      </c>
      <c r="C8547" s="1">
        <v>44774</v>
      </c>
      <c r="D8547" t="s">
        <v>56</v>
      </c>
      <c r="E8547" t="str">
        <f t="shared" si="133"/>
        <v>2022/08</v>
      </c>
      <c r="F8547">
        <v>7775469.7556231702</v>
      </c>
      <c r="G8547">
        <v>-0.11564516831609853</v>
      </c>
      <c r="H8547" t="s">
        <v>128</v>
      </c>
      <c r="I8547">
        <v>2022</v>
      </c>
      <c r="J8547" t="s">
        <v>947</v>
      </c>
      <c r="K8547">
        <v>-7300863.3409980135</v>
      </c>
      <c r="L8547">
        <v>-0.93896106221981968</v>
      </c>
      <c r="M8547" t="s">
        <v>157</v>
      </c>
    </row>
    <row r="8548" spans="1:13" x14ac:dyDescent="0.3">
      <c r="A8548">
        <v>22</v>
      </c>
      <c r="B8548" t="s">
        <v>944</v>
      </c>
      <c r="C8548" s="1">
        <v>44743</v>
      </c>
      <c r="D8548" t="s">
        <v>57</v>
      </c>
      <c r="E8548" t="str">
        <f t="shared" si="133"/>
        <v>2022/07</v>
      </c>
      <c r="F8548">
        <v>8728722.6625389308</v>
      </c>
      <c r="G8548">
        <v>4.1212597049875156E-2</v>
      </c>
      <c r="H8548" t="s">
        <v>128</v>
      </c>
      <c r="I8548">
        <v>2022</v>
      </c>
      <c r="J8548" t="s">
        <v>947</v>
      </c>
      <c r="K8548">
        <v>-7300863.3409980135</v>
      </c>
      <c r="L8548">
        <v>-0.83641829661184419</v>
      </c>
      <c r="M8548" t="s">
        <v>157</v>
      </c>
    </row>
    <row r="8549" spans="1:13" x14ac:dyDescent="0.3">
      <c r="A8549">
        <v>22</v>
      </c>
      <c r="B8549" t="s">
        <v>944</v>
      </c>
      <c r="C8549" s="1">
        <v>44713</v>
      </c>
      <c r="D8549" t="s">
        <v>58</v>
      </c>
      <c r="E8549" t="str">
        <f t="shared" si="133"/>
        <v>2022/06</v>
      </c>
      <c r="F8549">
        <v>8376301.3124850998</v>
      </c>
      <c r="G8549">
        <v>-4.4100599444136156E-2</v>
      </c>
      <c r="H8549" t="s">
        <v>128</v>
      </c>
      <c r="I8549">
        <v>2022</v>
      </c>
      <c r="J8549" t="s">
        <v>947</v>
      </c>
      <c r="K8549">
        <v>-7300863.3409980135</v>
      </c>
      <c r="L8549">
        <v>-0.87160944534264573</v>
      </c>
      <c r="M8549" t="s">
        <v>157</v>
      </c>
    </row>
    <row r="8550" spans="1:13" x14ac:dyDescent="0.3">
      <c r="A8550">
        <v>22</v>
      </c>
      <c r="B8550" t="s">
        <v>944</v>
      </c>
      <c r="C8550" s="1">
        <v>44682</v>
      </c>
      <c r="D8550" t="s">
        <v>59</v>
      </c>
      <c r="E8550" t="str">
        <f t="shared" si="133"/>
        <v>2022/05</v>
      </c>
      <c r="F8550">
        <v>8753967.6707628295</v>
      </c>
      <c r="G8550">
        <v>4.0010088616590382E-2</v>
      </c>
      <c r="H8550" t="s">
        <v>128</v>
      </c>
      <c r="I8550">
        <v>2022</v>
      </c>
      <c r="J8550" t="s">
        <v>947</v>
      </c>
      <c r="K8550">
        <v>-7300863.3409980135</v>
      </c>
      <c r="L8550">
        <v>-0.83400620331075648</v>
      </c>
      <c r="M8550" t="s">
        <v>157</v>
      </c>
    </row>
    <row r="8551" spans="1:13" x14ac:dyDescent="0.3">
      <c r="A8551">
        <v>22</v>
      </c>
      <c r="B8551" t="s">
        <v>944</v>
      </c>
      <c r="C8551" s="1">
        <v>44652</v>
      </c>
      <c r="D8551" t="s">
        <v>60</v>
      </c>
      <c r="E8551" t="str">
        <f t="shared" si="133"/>
        <v>2022/04</v>
      </c>
      <c r="F8551">
        <v>8410634.8366516195</v>
      </c>
      <c r="G8551">
        <v>-0.19378168363835804</v>
      </c>
      <c r="H8551" t="s">
        <v>128</v>
      </c>
      <c r="I8551">
        <v>2022</v>
      </c>
      <c r="J8551" t="s">
        <v>947</v>
      </c>
      <c r="K8551">
        <v>-7300863.3409980135</v>
      </c>
      <c r="L8551">
        <v>-0.8680513995426985</v>
      </c>
      <c r="M8551" t="s">
        <v>157</v>
      </c>
    </row>
    <row r="8552" spans="1:13" x14ac:dyDescent="0.3">
      <c r="A8552">
        <v>22</v>
      </c>
      <c r="B8552" t="s">
        <v>944</v>
      </c>
      <c r="C8552" s="1">
        <v>44621</v>
      </c>
      <c r="D8552" t="s">
        <v>61</v>
      </c>
      <c r="E8552" t="str">
        <f t="shared" si="133"/>
        <v>2022/03</v>
      </c>
      <c r="F8552">
        <v>10209091.4374719</v>
      </c>
      <c r="G8552">
        <v>-2.3461417640521426E-2</v>
      </c>
      <c r="H8552" t="s">
        <v>13</v>
      </c>
      <c r="I8552">
        <v>2022</v>
      </c>
      <c r="J8552" t="s">
        <v>947</v>
      </c>
      <c r="K8552">
        <v>-7300863.3409980135</v>
      </c>
      <c r="L8552">
        <v>-0.71513350484849236</v>
      </c>
      <c r="M8552" t="s">
        <v>157</v>
      </c>
    </row>
    <row r="8553" spans="1:13" x14ac:dyDescent="0.3">
      <c r="A8553">
        <v>22</v>
      </c>
      <c r="B8553" t="s">
        <v>944</v>
      </c>
      <c r="C8553" s="1">
        <v>44593</v>
      </c>
      <c r="D8553" t="s">
        <v>62</v>
      </c>
      <c r="E8553" t="str">
        <f t="shared" si="133"/>
        <v>2022/02</v>
      </c>
      <c r="F8553">
        <v>10451443.034910601</v>
      </c>
      <c r="G8553">
        <v>-0.101003225880661</v>
      </c>
      <c r="H8553" t="s">
        <v>128</v>
      </c>
      <c r="I8553">
        <v>2022</v>
      </c>
      <c r="J8553" t="s">
        <v>947</v>
      </c>
      <c r="K8553">
        <v>-7300863.3409980135</v>
      </c>
      <c r="L8553">
        <v>-0.69855074716583987</v>
      </c>
      <c r="M8553" t="s">
        <v>157</v>
      </c>
    </row>
    <row r="8554" spans="1:13" x14ac:dyDescent="0.3">
      <c r="A8554">
        <v>22</v>
      </c>
      <c r="B8554" t="s">
        <v>944</v>
      </c>
      <c r="C8554" s="1">
        <v>44562</v>
      </c>
      <c r="D8554" t="s">
        <v>63</v>
      </c>
      <c r="E8554" t="str">
        <f t="shared" si="133"/>
        <v>2022/01</v>
      </c>
      <c r="F8554">
        <v>11562224.6005392</v>
      </c>
      <c r="G8554">
        <v>-0.17786512111469552</v>
      </c>
      <c r="H8554" t="s">
        <v>13</v>
      </c>
      <c r="I8554">
        <v>2022</v>
      </c>
      <c r="J8554" t="s">
        <v>947</v>
      </c>
      <c r="K8554">
        <v>-7300863.3409980135</v>
      </c>
      <c r="L8554">
        <v>-0.63144105855351929</v>
      </c>
      <c r="M8554" t="s">
        <v>157</v>
      </c>
    </row>
    <row r="8555" spans="1:13" x14ac:dyDescent="0.3">
      <c r="A8555">
        <v>22</v>
      </c>
      <c r="B8555" t="s">
        <v>944</v>
      </c>
      <c r="C8555" s="1">
        <v>44531</v>
      </c>
      <c r="D8555" t="s">
        <v>64</v>
      </c>
      <c r="E8555" t="str">
        <f t="shared" si="133"/>
        <v>2021/12</v>
      </c>
      <c r="F8555">
        <v>13812975.5181369</v>
      </c>
      <c r="G8555">
        <v>3.0971704365201319E-3</v>
      </c>
      <c r="H8555" t="s">
        <v>13</v>
      </c>
      <c r="I8555">
        <v>2021</v>
      </c>
      <c r="J8555" t="s">
        <v>948</v>
      </c>
      <c r="K8555">
        <v>-6261253.0473344503</v>
      </c>
      <c r="L8555">
        <v>-0.4532877828613549</v>
      </c>
      <c r="M8555" t="s">
        <v>157</v>
      </c>
    </row>
    <row r="8556" spans="1:13" x14ac:dyDescent="0.3">
      <c r="A8556">
        <v>22</v>
      </c>
      <c r="B8556" t="s">
        <v>944</v>
      </c>
      <c r="C8556" s="1">
        <v>44501</v>
      </c>
      <c r="D8556" t="s">
        <v>66</v>
      </c>
      <c r="E8556" t="str">
        <f t="shared" si="133"/>
        <v>2021/11</v>
      </c>
      <c r="F8556">
        <v>13770260.5606187</v>
      </c>
      <c r="G8556">
        <v>-7.3477945535269693E-2</v>
      </c>
      <c r="H8556" t="s">
        <v>13</v>
      </c>
      <c r="I8556">
        <v>2021</v>
      </c>
      <c r="J8556" t="s">
        <v>948</v>
      </c>
      <c r="K8556">
        <v>-6261253.0473344503</v>
      </c>
      <c r="L8556">
        <v>-0.4546938687014308</v>
      </c>
      <c r="M8556" t="s">
        <v>157</v>
      </c>
    </row>
    <row r="8557" spans="1:13" x14ac:dyDescent="0.3">
      <c r="A8557">
        <v>22</v>
      </c>
      <c r="B8557" t="s">
        <v>944</v>
      </c>
      <c r="C8557" s="1">
        <v>44470</v>
      </c>
      <c r="D8557" t="s">
        <v>67</v>
      </c>
      <c r="E8557" t="str">
        <f t="shared" si="133"/>
        <v>2021/10</v>
      </c>
      <c r="F8557">
        <v>14820171.328617601</v>
      </c>
      <c r="G8557">
        <v>-6.1052906591413242E-2</v>
      </c>
      <c r="H8557" t="s">
        <v>13</v>
      </c>
      <c r="I8557">
        <v>2021</v>
      </c>
      <c r="J8557" t="s">
        <v>948</v>
      </c>
      <c r="K8557">
        <v>-6261253.0473344503</v>
      </c>
      <c r="L8557">
        <v>-0.42248182618807073</v>
      </c>
      <c r="M8557" t="s">
        <v>157</v>
      </c>
    </row>
    <row r="8558" spans="1:13" x14ac:dyDescent="0.3">
      <c r="A8558">
        <v>22</v>
      </c>
      <c r="B8558" t="s">
        <v>944</v>
      </c>
      <c r="C8558" s="1">
        <v>44440</v>
      </c>
      <c r="D8558" t="s">
        <v>68</v>
      </c>
      <c r="E8558" t="str">
        <f t="shared" si="133"/>
        <v>2021/09</v>
      </c>
      <c r="F8558">
        <v>15753177.438131001</v>
      </c>
      <c r="G8558">
        <v>0.19892792158150241</v>
      </c>
      <c r="H8558" t="s">
        <v>13</v>
      </c>
      <c r="I8558">
        <v>2021</v>
      </c>
      <c r="J8558" t="s">
        <v>948</v>
      </c>
      <c r="K8558">
        <v>-6261253.0473344503</v>
      </c>
      <c r="L8558">
        <v>-0.39745969166695949</v>
      </c>
      <c r="M8558" t="s">
        <v>157</v>
      </c>
    </row>
    <row r="8559" spans="1:13" x14ac:dyDescent="0.3">
      <c r="A8559">
        <v>22</v>
      </c>
      <c r="B8559" t="s">
        <v>944</v>
      </c>
      <c r="C8559" s="1">
        <v>44409</v>
      </c>
      <c r="D8559" t="s">
        <v>69</v>
      </c>
      <c r="E8559" t="str">
        <f t="shared" si="133"/>
        <v>2021/08</v>
      </c>
      <c r="F8559">
        <v>12911445.4921079</v>
      </c>
      <c r="G8559">
        <v>0.14144801155166306</v>
      </c>
      <c r="H8559" t="s">
        <v>13</v>
      </c>
      <c r="I8559">
        <v>2021</v>
      </c>
      <c r="J8559" t="s">
        <v>948</v>
      </c>
      <c r="K8559">
        <v>-6261253.0473344503</v>
      </c>
      <c r="L8559">
        <v>-0.48493819310639008</v>
      </c>
      <c r="M8559" t="s">
        <v>157</v>
      </c>
    </row>
    <row r="8560" spans="1:13" x14ac:dyDescent="0.3">
      <c r="A8560">
        <v>22</v>
      </c>
      <c r="B8560" t="s">
        <v>944</v>
      </c>
      <c r="C8560" s="1">
        <v>44378</v>
      </c>
      <c r="D8560" t="s">
        <v>70</v>
      </c>
      <c r="E8560" t="str">
        <f t="shared" si="133"/>
        <v>2021/07</v>
      </c>
      <c r="F8560">
        <v>11208429.777432101</v>
      </c>
      <c r="G8560">
        <v>7.9545298369865687E-3</v>
      </c>
      <c r="H8560" t="s">
        <v>128</v>
      </c>
      <c r="I8560">
        <v>2021</v>
      </c>
      <c r="J8560" t="s">
        <v>948</v>
      </c>
      <c r="K8560">
        <v>-6261253.0473344503</v>
      </c>
      <c r="L8560">
        <v>-0.55862000045192151</v>
      </c>
      <c r="M8560" t="s">
        <v>157</v>
      </c>
    </row>
    <row r="8561" spans="1:13" x14ac:dyDescent="0.3">
      <c r="A8561">
        <v>22</v>
      </c>
      <c r="B8561" t="s">
        <v>944</v>
      </c>
      <c r="C8561" s="1">
        <v>44348</v>
      </c>
      <c r="D8561" t="s">
        <v>71</v>
      </c>
      <c r="E8561" t="str">
        <f t="shared" si="133"/>
        <v>2021/06</v>
      </c>
      <c r="F8561">
        <v>11119625.654118899</v>
      </c>
      <c r="G8561">
        <v>-7.8704262911755835E-2</v>
      </c>
      <c r="H8561" t="s">
        <v>128</v>
      </c>
      <c r="I8561">
        <v>2021</v>
      </c>
      <c r="J8561" t="s">
        <v>948</v>
      </c>
      <c r="K8561">
        <v>-6261253.0473344503</v>
      </c>
      <c r="L8561">
        <v>-0.56308128008024938</v>
      </c>
      <c r="M8561" t="s">
        <v>157</v>
      </c>
    </row>
    <row r="8562" spans="1:13" x14ac:dyDescent="0.3">
      <c r="A8562">
        <v>22</v>
      </c>
      <c r="B8562" t="s">
        <v>944</v>
      </c>
      <c r="C8562" s="1">
        <v>44317</v>
      </c>
      <c r="D8562" t="s">
        <v>72</v>
      </c>
      <c r="E8562" t="str">
        <f t="shared" si="133"/>
        <v>2021/05</v>
      </c>
      <c r="F8562">
        <v>12030148.655424099</v>
      </c>
      <c r="G8562">
        <v>2.2680928204805714E-2</v>
      </c>
      <c r="H8562" t="s">
        <v>128</v>
      </c>
      <c r="I8562">
        <v>2021</v>
      </c>
      <c r="J8562" t="s">
        <v>948</v>
      </c>
      <c r="K8562">
        <v>-6261253.0473344503</v>
      </c>
      <c r="L8562">
        <v>-0.52046348109849871</v>
      </c>
      <c r="M8562" t="s">
        <v>157</v>
      </c>
    </row>
    <row r="8563" spans="1:13" x14ac:dyDescent="0.3">
      <c r="A8563">
        <v>22</v>
      </c>
      <c r="B8563" t="s">
        <v>944</v>
      </c>
      <c r="C8563" s="1">
        <v>44287</v>
      </c>
      <c r="D8563" t="s">
        <v>73</v>
      </c>
      <c r="E8563" t="str">
        <f t="shared" si="133"/>
        <v>2021/04</v>
      </c>
      <c r="F8563">
        <v>11760364.7572778</v>
      </c>
      <c r="G8563">
        <v>-6.4786204700606085E-3</v>
      </c>
      <c r="H8563" t="s">
        <v>128</v>
      </c>
      <c r="I8563">
        <v>2021</v>
      </c>
      <c r="J8563" t="s">
        <v>948</v>
      </c>
      <c r="K8563">
        <v>-6261253.0473344503</v>
      </c>
      <c r="L8563">
        <v>-0.53240296339105708</v>
      </c>
      <c r="M8563" t="s">
        <v>157</v>
      </c>
    </row>
    <row r="8564" spans="1:13" x14ac:dyDescent="0.3">
      <c r="A8564">
        <v>22</v>
      </c>
      <c r="B8564" t="s">
        <v>944</v>
      </c>
      <c r="C8564" s="1">
        <v>44256</v>
      </c>
      <c r="D8564" t="s">
        <v>74</v>
      </c>
      <c r="E8564" t="str">
        <f t="shared" si="133"/>
        <v>2021/03</v>
      </c>
      <c r="F8564">
        <v>11836803.037072999</v>
      </c>
      <c r="G8564">
        <v>-2.2536210747579236E-2</v>
      </c>
      <c r="H8564" t="s">
        <v>128</v>
      </c>
      <c r="I8564">
        <v>2021</v>
      </c>
      <c r="J8564" t="s">
        <v>948</v>
      </c>
      <c r="K8564">
        <v>-6261253.0473344503</v>
      </c>
      <c r="L8564">
        <v>-0.52896487571214423</v>
      </c>
      <c r="M8564" t="s">
        <v>157</v>
      </c>
    </row>
    <row r="8565" spans="1:13" x14ac:dyDescent="0.3">
      <c r="A8565">
        <v>22</v>
      </c>
      <c r="B8565" t="s">
        <v>944</v>
      </c>
      <c r="C8565" s="1">
        <v>44228</v>
      </c>
      <c r="D8565" t="s">
        <v>75</v>
      </c>
      <c r="E8565" t="str">
        <f t="shared" si="133"/>
        <v>2021/02</v>
      </c>
      <c r="F8565">
        <v>12106588.2752544</v>
      </c>
      <c r="G8565">
        <v>0.16082722994619478</v>
      </c>
      <c r="H8565" t="s">
        <v>13</v>
      </c>
      <c r="I8565">
        <v>2021</v>
      </c>
      <c r="J8565" t="s">
        <v>948</v>
      </c>
      <c r="K8565">
        <v>-6261253.0473344503</v>
      </c>
      <c r="L8565">
        <v>-0.51717733394240506</v>
      </c>
      <c r="M8565" t="s">
        <v>157</v>
      </c>
    </row>
    <row r="8566" spans="1:13" x14ac:dyDescent="0.3">
      <c r="A8566">
        <v>22</v>
      </c>
      <c r="B8566" t="s">
        <v>944</v>
      </c>
      <c r="C8566" s="1">
        <v>44197</v>
      </c>
      <c r="D8566" t="s">
        <v>76</v>
      </c>
      <c r="E8566" t="str">
        <f t="shared" si="133"/>
        <v>2021/01</v>
      </c>
      <c r="F8566">
        <v>10308023.3707995</v>
      </c>
      <c r="G8566">
        <v>-0.19221554339408745</v>
      </c>
      <c r="H8566" t="s">
        <v>128</v>
      </c>
      <c r="I8566">
        <v>2021</v>
      </c>
      <c r="J8566" t="s">
        <v>948</v>
      </c>
      <c r="K8566">
        <v>-6261253.0473344503</v>
      </c>
      <c r="L8566">
        <v>-0.60741548812076673</v>
      </c>
      <c r="M8566" t="s">
        <v>157</v>
      </c>
    </row>
    <row r="8567" spans="1:13" x14ac:dyDescent="0.3">
      <c r="A8567">
        <v>22</v>
      </c>
      <c r="B8567" t="s">
        <v>944</v>
      </c>
      <c r="C8567" s="1">
        <v>44166</v>
      </c>
      <c r="D8567" t="s">
        <v>77</v>
      </c>
      <c r="E8567" t="str">
        <f t="shared" si="133"/>
        <v>2020/12</v>
      </c>
      <c r="F8567">
        <v>12492620.418212701</v>
      </c>
      <c r="G8567">
        <v>5.1175059292583147E-2</v>
      </c>
      <c r="H8567" t="s">
        <v>13</v>
      </c>
      <c r="I8567">
        <v>2020</v>
      </c>
      <c r="J8567" t="s">
        <v>949</v>
      </c>
      <c r="K8567">
        <v>-6569153.4902436715</v>
      </c>
      <c r="L8567">
        <v>-0.52584271916776204</v>
      </c>
      <c r="M8567" t="s">
        <v>157</v>
      </c>
    </row>
    <row r="8568" spans="1:13" x14ac:dyDescent="0.3">
      <c r="A8568">
        <v>22</v>
      </c>
      <c r="B8568" t="s">
        <v>944</v>
      </c>
      <c r="C8568" s="1">
        <v>44136</v>
      </c>
      <c r="D8568" t="s">
        <v>79</v>
      </c>
      <c r="E8568" t="str">
        <f t="shared" si="133"/>
        <v>2020/11</v>
      </c>
      <c r="F8568">
        <v>11869392.693113299</v>
      </c>
      <c r="G8568">
        <v>1.8597592325942047</v>
      </c>
      <c r="H8568" t="s">
        <v>13</v>
      </c>
      <c r="I8568">
        <v>2020</v>
      </c>
      <c r="J8568" t="s">
        <v>949</v>
      </c>
      <c r="K8568">
        <v>-6569153.4902436715</v>
      </c>
      <c r="L8568">
        <v>-0.55345321029399741</v>
      </c>
      <c r="M8568" t="s">
        <v>157</v>
      </c>
    </row>
    <row r="8569" spans="1:13" x14ac:dyDescent="0.3">
      <c r="A8569">
        <v>22</v>
      </c>
      <c r="B8569" t="s">
        <v>944</v>
      </c>
      <c r="C8569" s="1">
        <v>44105</v>
      </c>
      <c r="D8569" t="s">
        <v>80</v>
      </c>
      <c r="E8569" t="str">
        <f t="shared" si="133"/>
        <v>2020/10</v>
      </c>
      <c r="F8569">
        <v>1848184.5104332899</v>
      </c>
      <c r="G8569">
        <v>-0.60035765848924016</v>
      </c>
      <c r="H8569" t="s">
        <v>128</v>
      </c>
      <c r="I8569">
        <v>2020</v>
      </c>
      <c r="J8569" t="s">
        <v>949</v>
      </c>
      <c r="K8569">
        <v>-6569153.4902436715</v>
      </c>
      <c r="L8569">
        <v>-3.5543818559022515</v>
      </c>
      <c r="M8569" t="s">
        <v>157</v>
      </c>
    </row>
    <row r="8570" spans="1:13" x14ac:dyDescent="0.3">
      <c r="A8570">
        <v>22</v>
      </c>
      <c r="B8570" t="s">
        <v>944</v>
      </c>
      <c r="C8570" s="1">
        <v>44075</v>
      </c>
      <c r="D8570" t="s">
        <v>81</v>
      </c>
      <c r="E8570" t="str">
        <f t="shared" si="133"/>
        <v>2020/09</v>
      </c>
      <c r="F8570">
        <v>3368816.41339684</v>
      </c>
      <c r="G8570">
        <v>-0.61767737694904401</v>
      </c>
      <c r="H8570" t="s">
        <v>128</v>
      </c>
      <c r="I8570">
        <v>2020</v>
      </c>
      <c r="J8570" t="s">
        <v>949</v>
      </c>
      <c r="K8570">
        <v>-6569153.4902436715</v>
      </c>
      <c r="L8570">
        <v>-1.949988566940005</v>
      </c>
      <c r="M8570" t="s">
        <v>157</v>
      </c>
    </row>
    <row r="8571" spans="1:13" x14ac:dyDescent="0.3">
      <c r="A8571">
        <v>22</v>
      </c>
      <c r="B8571" t="s">
        <v>944</v>
      </c>
      <c r="C8571" s="1">
        <v>44044</v>
      </c>
      <c r="D8571" t="s">
        <v>82</v>
      </c>
      <c r="E8571" t="str">
        <f t="shared" si="133"/>
        <v>2020/08</v>
      </c>
      <c r="F8571">
        <v>6247859.0119995903</v>
      </c>
      <c r="G8571">
        <v>4.0200051614428051E-2</v>
      </c>
      <c r="H8571" t="s">
        <v>128</v>
      </c>
      <c r="I8571">
        <v>2020</v>
      </c>
      <c r="J8571" t="s">
        <v>949</v>
      </c>
      <c r="K8571">
        <v>-6569153.4902436715</v>
      </c>
      <c r="L8571">
        <v>-1.0514247324766781</v>
      </c>
      <c r="M8571" t="s">
        <v>157</v>
      </c>
    </row>
    <row r="8572" spans="1:13" x14ac:dyDescent="0.3">
      <c r="A8572">
        <v>22</v>
      </c>
      <c r="B8572" t="s">
        <v>944</v>
      </c>
      <c r="C8572" s="1">
        <v>44013</v>
      </c>
      <c r="D8572" t="s">
        <v>83</v>
      </c>
      <c r="E8572" t="str">
        <f t="shared" si="133"/>
        <v>2020/07</v>
      </c>
      <c r="F8572">
        <v>6001676.1909271097</v>
      </c>
      <c r="G8572">
        <v>-0.20887991447266713</v>
      </c>
      <c r="H8572" t="s">
        <v>128</v>
      </c>
      <c r="I8572">
        <v>2020</v>
      </c>
      <c r="J8572" t="s">
        <v>949</v>
      </c>
      <c r="K8572">
        <v>-6569153.4902436715</v>
      </c>
      <c r="L8572">
        <v>-1.0945531350349145</v>
      </c>
      <c r="M8572" t="s">
        <v>157</v>
      </c>
    </row>
    <row r="8573" spans="1:13" x14ac:dyDescent="0.3">
      <c r="A8573">
        <v>22</v>
      </c>
      <c r="B8573" t="s">
        <v>944</v>
      </c>
      <c r="C8573" s="1">
        <v>43983</v>
      </c>
      <c r="D8573" t="s">
        <v>84</v>
      </c>
      <c r="E8573" t="str">
        <f t="shared" si="133"/>
        <v>2020/06</v>
      </c>
      <c r="F8573">
        <v>7395847.6167169297</v>
      </c>
      <c r="G8573">
        <v>4.9561228403461076E-2</v>
      </c>
      <c r="H8573" t="s">
        <v>128</v>
      </c>
      <c r="I8573">
        <v>2020</v>
      </c>
      <c r="J8573" t="s">
        <v>949</v>
      </c>
      <c r="K8573">
        <v>-6569153.4902436715</v>
      </c>
      <c r="L8573">
        <v>-0.8882218551116885</v>
      </c>
      <c r="M8573" t="s">
        <v>157</v>
      </c>
    </row>
    <row r="8574" spans="1:13" x14ac:dyDescent="0.3">
      <c r="A8574">
        <v>22</v>
      </c>
      <c r="B8574" t="s">
        <v>944</v>
      </c>
      <c r="C8574" s="1">
        <v>43952</v>
      </c>
      <c r="D8574" t="s">
        <v>85</v>
      </c>
      <c r="E8574" t="str">
        <f t="shared" si="133"/>
        <v>2020/05</v>
      </c>
      <c r="F8574">
        <v>7038235.3725125697</v>
      </c>
      <c r="G8574">
        <v>-0.19476221483129372</v>
      </c>
      <c r="H8574" t="s">
        <v>128</v>
      </c>
      <c r="I8574">
        <v>2020</v>
      </c>
      <c r="J8574" t="s">
        <v>949</v>
      </c>
      <c r="K8574">
        <v>-6569153.4902436715</v>
      </c>
      <c r="L8574">
        <v>-0.93335234509194298</v>
      </c>
      <c r="M8574" t="s">
        <v>157</v>
      </c>
    </row>
    <row r="8575" spans="1:13" x14ac:dyDescent="0.3">
      <c r="A8575">
        <v>22</v>
      </c>
      <c r="B8575" t="s">
        <v>944</v>
      </c>
      <c r="C8575" s="1">
        <v>43922</v>
      </c>
      <c r="D8575" t="s">
        <v>86</v>
      </c>
      <c r="E8575" t="str">
        <f t="shared" si="133"/>
        <v>2020/04</v>
      </c>
      <c r="F8575">
        <v>8551611.0856496096</v>
      </c>
      <c r="G8575">
        <v>-3.1616168537431044E-2</v>
      </c>
      <c r="H8575" t="s">
        <v>13</v>
      </c>
      <c r="I8575">
        <v>2020</v>
      </c>
      <c r="J8575" t="s">
        <v>949</v>
      </c>
      <c r="K8575">
        <v>-6569153.4902436715</v>
      </c>
      <c r="L8575">
        <v>-0.76817729717237904</v>
      </c>
      <c r="M8575" t="s">
        <v>157</v>
      </c>
    </row>
    <row r="8576" spans="1:13" x14ac:dyDescent="0.3">
      <c r="A8576">
        <v>22</v>
      </c>
      <c r="B8576" t="s">
        <v>944</v>
      </c>
      <c r="C8576" s="1">
        <v>43891</v>
      </c>
      <c r="D8576" t="s">
        <v>87</v>
      </c>
      <c r="E8576" t="str">
        <f t="shared" si="133"/>
        <v>2020/03</v>
      </c>
      <c r="F8576">
        <v>8826299.6827207208</v>
      </c>
      <c r="G8576">
        <v>-0.5990106387271058</v>
      </c>
      <c r="H8576" t="s">
        <v>13</v>
      </c>
      <c r="I8576">
        <v>2020</v>
      </c>
      <c r="J8576" t="s">
        <v>949</v>
      </c>
      <c r="K8576">
        <v>-6569153.4902436715</v>
      </c>
      <c r="L8576">
        <v>-0.74427038808846779</v>
      </c>
      <c r="M8576" t="s">
        <v>157</v>
      </c>
    </row>
    <row r="8577" spans="1:13" x14ac:dyDescent="0.3">
      <c r="A8577">
        <v>22</v>
      </c>
      <c r="B8577" t="s">
        <v>944</v>
      </c>
      <c r="C8577" s="1">
        <v>43862</v>
      </c>
      <c r="D8577" t="s">
        <v>88</v>
      </c>
      <c r="E8577" t="str">
        <f t="shared" si="133"/>
        <v>2020/02</v>
      </c>
      <c r="F8577">
        <v>16066662.989713799</v>
      </c>
      <c r="G8577">
        <v>-7.7558236641672537E-2</v>
      </c>
      <c r="H8577" t="s">
        <v>13</v>
      </c>
      <c r="I8577">
        <v>2020</v>
      </c>
      <c r="J8577" t="s">
        <v>949</v>
      </c>
      <c r="K8577">
        <v>-6569153.4902436715</v>
      </c>
      <c r="L8577">
        <v>-0.40886856806851402</v>
      </c>
      <c r="M8577" t="s">
        <v>157</v>
      </c>
    </row>
    <row r="8578" spans="1:13" x14ac:dyDescent="0.3">
      <c r="A8578">
        <v>22</v>
      </c>
      <c r="B8578" t="s">
        <v>944</v>
      </c>
      <c r="C8578" s="1">
        <v>43831</v>
      </c>
      <c r="D8578" t="s">
        <v>89</v>
      </c>
      <c r="E8578" t="str">
        <f t="shared" si="133"/>
        <v>2020/01</v>
      </c>
      <c r="F8578">
        <v>17362361.657777</v>
      </c>
      <c r="G8578">
        <v>2.9846556562524618E-3</v>
      </c>
      <c r="H8578" t="s">
        <v>13</v>
      </c>
      <c r="I8578">
        <v>2020</v>
      </c>
      <c r="J8578" t="s">
        <v>949</v>
      </c>
      <c r="K8578">
        <v>-6569153.4902436715</v>
      </c>
      <c r="L8578">
        <v>-0.37835598749327959</v>
      </c>
      <c r="M8578" t="s">
        <v>157</v>
      </c>
    </row>
    <row r="8579" spans="1:13" x14ac:dyDescent="0.3">
      <c r="A8579">
        <v>22</v>
      </c>
      <c r="B8579" t="s">
        <v>944</v>
      </c>
      <c r="C8579" s="1">
        <v>43800</v>
      </c>
      <c r="D8579" t="s">
        <v>90</v>
      </c>
      <c r="E8579" t="str">
        <f t="shared" ref="E8579:E8642" si="134">TEXT(C8579,"yyyy/mm")</f>
        <v>2019/12</v>
      </c>
      <c r="F8579">
        <v>17310618.243398</v>
      </c>
      <c r="G8579">
        <v>-4.0728233557594855E-2</v>
      </c>
      <c r="H8579" t="s">
        <v>13</v>
      </c>
      <c r="I8579">
        <v>2019</v>
      </c>
      <c r="J8579" t="s">
        <v>950</v>
      </c>
      <c r="K8579">
        <v>-4429004.6190681849</v>
      </c>
      <c r="L8579">
        <v>-0.25585479136525574</v>
      </c>
      <c r="M8579" t="s">
        <v>157</v>
      </c>
    </row>
    <row r="8580" spans="1:13" x14ac:dyDescent="0.3">
      <c r="A8580">
        <v>22</v>
      </c>
      <c r="B8580" t="s">
        <v>944</v>
      </c>
      <c r="C8580" s="1">
        <v>43770</v>
      </c>
      <c r="D8580" t="s">
        <v>92</v>
      </c>
      <c r="E8580" t="str">
        <f t="shared" si="134"/>
        <v>2019/11</v>
      </c>
      <c r="F8580">
        <v>18030203.395057</v>
      </c>
      <c r="G8580">
        <v>3.6603653882023011E-3</v>
      </c>
      <c r="H8580" t="s">
        <v>13</v>
      </c>
      <c r="I8580">
        <v>2019</v>
      </c>
      <c r="J8580" t="s">
        <v>950</v>
      </c>
      <c r="K8580">
        <v>-4429004.6190681849</v>
      </c>
      <c r="L8580">
        <v>-0.24564363041419718</v>
      </c>
      <c r="M8580" t="s">
        <v>157</v>
      </c>
    </row>
    <row r="8581" spans="1:13" x14ac:dyDescent="0.3">
      <c r="A8581">
        <v>22</v>
      </c>
      <c r="B8581" t="s">
        <v>944</v>
      </c>
      <c r="C8581" s="1">
        <v>43739</v>
      </c>
      <c r="D8581" t="s">
        <v>93</v>
      </c>
      <c r="E8581" t="str">
        <f t="shared" si="134"/>
        <v>2019/10</v>
      </c>
      <c r="F8581">
        <v>17964326.9021773</v>
      </c>
      <c r="G8581">
        <v>-0.11121079998802674</v>
      </c>
      <c r="H8581" t="s">
        <v>13</v>
      </c>
      <c r="I8581">
        <v>2019</v>
      </c>
      <c r="J8581" t="s">
        <v>950</v>
      </c>
      <c r="K8581">
        <v>-4429004.6190681849</v>
      </c>
      <c r="L8581">
        <v>-0.24654442346689781</v>
      </c>
      <c r="M8581" t="s">
        <v>157</v>
      </c>
    </row>
    <row r="8582" spans="1:13" x14ac:dyDescent="0.3">
      <c r="A8582">
        <v>22</v>
      </c>
      <c r="B8582" t="s">
        <v>944</v>
      </c>
      <c r="C8582" s="1">
        <v>43709</v>
      </c>
      <c r="D8582" t="s">
        <v>94</v>
      </c>
      <c r="E8582" t="str">
        <f t="shared" si="134"/>
        <v>2019/09</v>
      </c>
      <c r="F8582">
        <v>20077479.271895099</v>
      </c>
      <c r="G8582">
        <v>3.2826342617118046E-2</v>
      </c>
      <c r="H8582" t="s">
        <v>13</v>
      </c>
      <c r="I8582">
        <v>2019</v>
      </c>
      <c r="J8582" t="s">
        <v>950</v>
      </c>
      <c r="K8582">
        <v>-4429004.6190681849</v>
      </c>
      <c r="L8582">
        <v>-0.22059565143060583</v>
      </c>
      <c r="M8582" t="s">
        <v>157</v>
      </c>
    </row>
    <row r="8583" spans="1:13" x14ac:dyDescent="0.3">
      <c r="A8583">
        <v>22</v>
      </c>
      <c r="B8583" t="s">
        <v>944</v>
      </c>
      <c r="C8583" s="1">
        <v>43678</v>
      </c>
      <c r="D8583" t="s">
        <v>95</v>
      </c>
      <c r="E8583" t="str">
        <f t="shared" si="134"/>
        <v>2019/08</v>
      </c>
      <c r="F8583">
        <v>19429109.090200599</v>
      </c>
      <c r="G8583">
        <v>-0.11130752794119565</v>
      </c>
      <c r="H8583" t="s">
        <v>13</v>
      </c>
      <c r="I8583">
        <v>2019</v>
      </c>
      <c r="J8583" t="s">
        <v>950</v>
      </c>
      <c r="K8583">
        <v>-4429004.6190681849</v>
      </c>
      <c r="L8583">
        <v>-0.22795716460833648</v>
      </c>
      <c r="M8583" t="s">
        <v>157</v>
      </c>
    </row>
    <row r="8584" spans="1:13" x14ac:dyDescent="0.3">
      <c r="A8584">
        <v>22</v>
      </c>
      <c r="B8584" t="s">
        <v>944</v>
      </c>
      <c r="C8584" s="1">
        <v>43647</v>
      </c>
      <c r="D8584" t="s">
        <v>96</v>
      </c>
      <c r="E8584" t="str">
        <f t="shared" si="134"/>
        <v>2019/07</v>
      </c>
      <c r="F8584">
        <v>21716664.996581301</v>
      </c>
      <c r="G8584">
        <v>2.8575577373567536E-2</v>
      </c>
      <c r="H8584" t="s">
        <v>13</v>
      </c>
      <c r="I8584">
        <v>2019</v>
      </c>
      <c r="J8584" t="s">
        <v>950</v>
      </c>
      <c r="K8584">
        <v>-4429004.6190681849</v>
      </c>
      <c r="L8584">
        <v>-0.20394497128198144</v>
      </c>
      <c r="M8584" t="s">
        <v>157</v>
      </c>
    </row>
    <row r="8585" spans="1:13" x14ac:dyDescent="0.3">
      <c r="A8585">
        <v>22</v>
      </c>
      <c r="B8585" t="s">
        <v>944</v>
      </c>
      <c r="C8585" s="1">
        <v>43617</v>
      </c>
      <c r="D8585" t="s">
        <v>97</v>
      </c>
      <c r="E8585" t="str">
        <f t="shared" si="134"/>
        <v>2019/06</v>
      </c>
      <c r="F8585">
        <v>21104881.419596899</v>
      </c>
      <c r="G8585">
        <v>-1.8173743698512896E-2</v>
      </c>
      <c r="H8585" t="s">
        <v>13</v>
      </c>
      <c r="I8585">
        <v>2019</v>
      </c>
      <c r="J8585" t="s">
        <v>950</v>
      </c>
      <c r="K8585">
        <v>-4429004.6190681849</v>
      </c>
      <c r="L8585">
        <v>-0.20985688244406059</v>
      </c>
      <c r="M8585" t="s">
        <v>157</v>
      </c>
    </row>
    <row r="8586" spans="1:13" x14ac:dyDescent="0.3">
      <c r="A8586">
        <v>22</v>
      </c>
      <c r="B8586" t="s">
        <v>944</v>
      </c>
      <c r="C8586" s="1">
        <v>43586</v>
      </c>
      <c r="D8586" t="s">
        <v>98</v>
      </c>
      <c r="E8586" t="str">
        <f t="shared" si="134"/>
        <v>2019/05</v>
      </c>
      <c r="F8586">
        <v>21491942.6477658</v>
      </c>
      <c r="G8586">
        <v>-6.1540471884706814E-2</v>
      </c>
      <c r="H8586" t="s">
        <v>13</v>
      </c>
      <c r="I8586">
        <v>2019</v>
      </c>
      <c r="J8586" t="s">
        <v>950</v>
      </c>
      <c r="K8586">
        <v>-4429004.6190681849</v>
      </c>
      <c r="L8586">
        <v>-0.20607744454076157</v>
      </c>
      <c r="M8586" t="s">
        <v>157</v>
      </c>
    </row>
    <row r="8587" spans="1:13" x14ac:dyDescent="0.3">
      <c r="A8587">
        <v>22</v>
      </c>
      <c r="B8587" t="s">
        <v>944</v>
      </c>
      <c r="C8587" s="1">
        <v>43556</v>
      </c>
      <c r="D8587" t="s">
        <v>99</v>
      </c>
      <c r="E8587" t="str">
        <f t="shared" si="134"/>
        <v>2019/04</v>
      </c>
      <c r="F8587">
        <v>22856112.252503399</v>
      </c>
      <c r="G8587">
        <v>1.2553183009912469E-2</v>
      </c>
      <c r="H8587" t="s">
        <v>13</v>
      </c>
      <c r="I8587">
        <v>2019</v>
      </c>
      <c r="J8587" t="s">
        <v>950</v>
      </c>
      <c r="K8587">
        <v>-4429004.6190681849</v>
      </c>
      <c r="L8587">
        <v>-0.19377768931735456</v>
      </c>
      <c r="M8587" t="s">
        <v>157</v>
      </c>
    </row>
    <row r="8588" spans="1:13" x14ac:dyDescent="0.3">
      <c r="A8588">
        <v>22</v>
      </c>
      <c r="B8588" t="s">
        <v>944</v>
      </c>
      <c r="C8588" s="1">
        <v>43525</v>
      </c>
      <c r="D8588" t="s">
        <v>100</v>
      </c>
      <c r="E8588" t="str">
        <f t="shared" si="134"/>
        <v>2019/03</v>
      </c>
      <c r="F8588">
        <v>22570988.6411351</v>
      </c>
      <c r="G8588">
        <v>-5.1186466391634357E-2</v>
      </c>
      <c r="H8588" t="s">
        <v>13</v>
      </c>
      <c r="I8588">
        <v>2019</v>
      </c>
      <c r="J8588" t="s">
        <v>950</v>
      </c>
      <c r="K8588">
        <v>-4429004.6190681849</v>
      </c>
      <c r="L8588">
        <v>-0.19622554817986251</v>
      </c>
      <c r="M8588" t="s">
        <v>157</v>
      </c>
    </row>
    <row r="8589" spans="1:13" x14ac:dyDescent="0.3">
      <c r="A8589">
        <v>22</v>
      </c>
      <c r="B8589" t="s">
        <v>944</v>
      </c>
      <c r="C8589" s="1">
        <v>43497</v>
      </c>
      <c r="D8589" t="s">
        <v>101</v>
      </c>
      <c r="E8589" t="str">
        <f t="shared" si="134"/>
        <v>2019/02</v>
      </c>
      <c r="F8589">
        <v>23756397.427832302</v>
      </c>
      <c r="G8589">
        <v>7.6827705821937986E-2</v>
      </c>
      <c r="H8589" t="s">
        <v>13</v>
      </c>
      <c r="I8589">
        <v>2019</v>
      </c>
      <c r="J8589" t="s">
        <v>950</v>
      </c>
      <c r="K8589">
        <v>-4429004.6190681849</v>
      </c>
      <c r="L8589">
        <v>-0.18643418609756429</v>
      </c>
      <c r="M8589" t="s">
        <v>157</v>
      </c>
    </row>
    <row r="8590" spans="1:13" x14ac:dyDescent="0.3">
      <c r="A8590">
        <v>22</v>
      </c>
      <c r="B8590" t="s">
        <v>944</v>
      </c>
      <c r="C8590" s="1">
        <v>43466</v>
      </c>
      <c r="D8590" t="s">
        <v>102</v>
      </c>
      <c r="E8590" t="str">
        <f t="shared" si="134"/>
        <v>2019/01</v>
      </c>
      <c r="F8590">
        <v>21999597.4127139</v>
      </c>
      <c r="G8590">
        <v>9.651283504907672E-2</v>
      </c>
      <c r="H8590" t="s">
        <v>13</v>
      </c>
      <c r="I8590">
        <v>2019</v>
      </c>
      <c r="J8590" t="s">
        <v>950</v>
      </c>
      <c r="K8590">
        <v>-4429004.6190681849</v>
      </c>
      <c r="L8590">
        <v>-0.20132207585346976</v>
      </c>
      <c r="M8590" t="s">
        <v>157</v>
      </c>
    </row>
    <row r="8591" spans="1:13" x14ac:dyDescent="0.3">
      <c r="A8591">
        <v>22</v>
      </c>
      <c r="B8591" t="s">
        <v>944</v>
      </c>
      <c r="C8591" s="1">
        <v>43435</v>
      </c>
      <c r="D8591" t="s">
        <v>103</v>
      </c>
      <c r="E8591" t="str">
        <f t="shared" si="134"/>
        <v>2018/12</v>
      </c>
      <c r="F8591">
        <v>19975595.804556198</v>
      </c>
      <c r="G8591">
        <v>-1.7940318312718629E-2</v>
      </c>
      <c r="H8591" t="s">
        <v>13</v>
      </c>
      <c r="I8591">
        <v>2018</v>
      </c>
      <c r="J8591" t="s">
        <v>951</v>
      </c>
      <c r="K8591">
        <v>-1364597.8989044547</v>
      </c>
      <c r="L8591">
        <v>-6.8313251442202585E-2</v>
      </c>
      <c r="M8591" t="s">
        <v>157</v>
      </c>
    </row>
    <row r="8592" spans="1:13" x14ac:dyDescent="0.3">
      <c r="A8592">
        <v>22</v>
      </c>
      <c r="B8592" t="s">
        <v>944</v>
      </c>
      <c r="C8592" s="1">
        <v>43405</v>
      </c>
      <c r="D8592" t="s">
        <v>105</v>
      </c>
      <c r="E8592" t="str">
        <f t="shared" si="134"/>
        <v>2018/11</v>
      </c>
      <c r="F8592">
        <v>20337198.284997899</v>
      </c>
      <c r="G8592">
        <v>1.2564275551934385E-2</v>
      </c>
      <c r="H8592" t="s">
        <v>13</v>
      </c>
      <c r="I8592">
        <v>2018</v>
      </c>
      <c r="J8592" t="s">
        <v>951</v>
      </c>
      <c r="K8592">
        <v>-1364597.8989044547</v>
      </c>
      <c r="L8592">
        <v>-6.7098617999465288E-2</v>
      </c>
      <c r="M8592" t="s">
        <v>157</v>
      </c>
    </row>
    <row r="8593" spans="1:13" x14ac:dyDescent="0.3">
      <c r="A8593">
        <v>22</v>
      </c>
      <c r="B8593" t="s">
        <v>944</v>
      </c>
      <c r="C8593" s="1">
        <v>43374</v>
      </c>
      <c r="D8593" t="s">
        <v>106</v>
      </c>
      <c r="E8593" t="str">
        <f t="shared" si="134"/>
        <v>2018/10</v>
      </c>
      <c r="F8593">
        <v>20083274.645457301</v>
      </c>
      <c r="G8593">
        <v>-0.16285672649596306</v>
      </c>
      <c r="H8593" t="s">
        <v>13</v>
      </c>
      <c r="I8593">
        <v>2018</v>
      </c>
      <c r="J8593" t="s">
        <v>951</v>
      </c>
      <c r="K8593">
        <v>-1364597.8989044547</v>
      </c>
      <c r="L8593">
        <v>-6.794698190382599E-2</v>
      </c>
      <c r="M8593" t="s">
        <v>157</v>
      </c>
    </row>
    <row r="8594" spans="1:13" x14ac:dyDescent="0.3">
      <c r="A8594">
        <v>22</v>
      </c>
      <c r="B8594" t="s">
        <v>944</v>
      </c>
      <c r="C8594" s="1">
        <v>43344</v>
      </c>
      <c r="D8594" t="s">
        <v>107</v>
      </c>
      <c r="E8594" t="str">
        <f t="shared" si="134"/>
        <v>2018/09</v>
      </c>
      <c r="F8594">
        <v>23635364.542699501</v>
      </c>
      <c r="G8594">
        <v>-9.2168072017734456E-3</v>
      </c>
      <c r="H8594" t="s">
        <v>13</v>
      </c>
      <c r="I8594">
        <v>2018</v>
      </c>
      <c r="J8594" t="s">
        <v>951</v>
      </c>
      <c r="K8594">
        <v>-1364597.8989044547</v>
      </c>
      <c r="L8594">
        <v>-5.7735428469452232E-2</v>
      </c>
      <c r="M8594" t="s">
        <v>157</v>
      </c>
    </row>
    <row r="8595" spans="1:13" x14ac:dyDescent="0.3">
      <c r="A8595">
        <v>22</v>
      </c>
      <c r="B8595" t="s">
        <v>944</v>
      </c>
      <c r="C8595" s="1">
        <v>43313</v>
      </c>
      <c r="D8595" t="s">
        <v>108</v>
      </c>
      <c r="E8595" t="str">
        <f t="shared" si="134"/>
        <v>2018/08</v>
      </c>
      <c r="F8595">
        <v>23854214.138838001</v>
      </c>
      <c r="G8595">
        <v>1.4034694104893343E-2</v>
      </c>
      <c r="H8595" t="s">
        <v>13</v>
      </c>
      <c r="I8595">
        <v>2018</v>
      </c>
      <c r="J8595" t="s">
        <v>951</v>
      </c>
      <c r="K8595">
        <v>-1364597.8989044547</v>
      </c>
      <c r="L8595">
        <v>-5.7205736938644239E-2</v>
      </c>
      <c r="M8595" t="s">
        <v>157</v>
      </c>
    </row>
    <row r="8596" spans="1:13" x14ac:dyDescent="0.3">
      <c r="A8596">
        <v>22</v>
      </c>
      <c r="B8596" t="s">
        <v>944</v>
      </c>
      <c r="C8596" s="1">
        <v>43282</v>
      </c>
      <c r="D8596" t="s">
        <v>109</v>
      </c>
      <c r="E8596" t="str">
        <f t="shared" si="134"/>
        <v>2018/07</v>
      </c>
      <c r="F8596">
        <v>23521765.901858602</v>
      </c>
      <c r="G8596">
        <v>2.8367418367630202E-3</v>
      </c>
      <c r="H8596" t="s">
        <v>13</v>
      </c>
      <c r="I8596">
        <v>2018</v>
      </c>
      <c r="J8596" t="s">
        <v>951</v>
      </c>
      <c r="K8596">
        <v>-1364597.8989044547</v>
      </c>
      <c r="L8596">
        <v>-5.801426238990965E-2</v>
      </c>
      <c r="M8596" t="s">
        <v>157</v>
      </c>
    </row>
    <row r="8597" spans="1:13" x14ac:dyDescent="0.3">
      <c r="A8597">
        <v>22</v>
      </c>
      <c r="B8597" t="s">
        <v>944</v>
      </c>
      <c r="C8597" s="1">
        <v>43252</v>
      </c>
      <c r="D8597" t="s">
        <v>110</v>
      </c>
      <c r="E8597" t="str">
        <f t="shared" si="134"/>
        <v>2018/06</v>
      </c>
      <c r="F8597">
        <v>23455135.2760741</v>
      </c>
      <c r="G8597">
        <v>0.18619964469123435</v>
      </c>
      <c r="H8597" t="s">
        <v>13</v>
      </c>
      <c r="I8597">
        <v>2018</v>
      </c>
      <c r="J8597" t="s">
        <v>951</v>
      </c>
      <c r="K8597">
        <v>-1364597.8989044547</v>
      </c>
      <c r="L8597">
        <v>-5.8179067519445994E-2</v>
      </c>
      <c r="M8597" t="s">
        <v>157</v>
      </c>
    </row>
    <row r="8598" spans="1:13" x14ac:dyDescent="0.3">
      <c r="A8598">
        <v>22</v>
      </c>
      <c r="B8598" t="s">
        <v>944</v>
      </c>
      <c r="C8598" s="1">
        <v>43221</v>
      </c>
      <c r="D8598" t="s">
        <v>111</v>
      </c>
      <c r="E8598" t="str">
        <f t="shared" si="134"/>
        <v>2018/05</v>
      </c>
      <c r="F8598">
        <v>19470291.9579781</v>
      </c>
      <c r="G8598">
        <v>-1.8501255394972525E-2</v>
      </c>
      <c r="H8598" t="s">
        <v>13</v>
      </c>
      <c r="I8598">
        <v>2018</v>
      </c>
      <c r="J8598" t="s">
        <v>951</v>
      </c>
      <c r="K8598">
        <v>-1364597.8989044547</v>
      </c>
      <c r="L8598">
        <v>-7.0086154940542655E-2</v>
      </c>
      <c r="M8598" t="s">
        <v>157</v>
      </c>
    </row>
    <row r="8599" spans="1:13" x14ac:dyDescent="0.3">
      <c r="A8599">
        <v>22</v>
      </c>
      <c r="B8599" t="s">
        <v>944</v>
      </c>
      <c r="C8599" s="1">
        <v>43191</v>
      </c>
      <c r="D8599" t="s">
        <v>112</v>
      </c>
      <c r="E8599" t="str">
        <f t="shared" si="134"/>
        <v>2018/04</v>
      </c>
      <c r="F8599">
        <v>19833869.7540479</v>
      </c>
      <c r="G8599">
        <v>-3.6926250716004284E-2</v>
      </c>
      <c r="H8599" t="s">
        <v>13</v>
      </c>
      <c r="I8599">
        <v>2018</v>
      </c>
      <c r="J8599" t="s">
        <v>951</v>
      </c>
      <c r="K8599">
        <v>-1364597.8989044547</v>
      </c>
      <c r="L8599">
        <v>-6.8801394575355293E-2</v>
      </c>
      <c r="M8599" t="s">
        <v>157</v>
      </c>
    </row>
    <row r="8600" spans="1:13" x14ac:dyDescent="0.3">
      <c r="A8600">
        <v>22</v>
      </c>
      <c r="B8600" t="s">
        <v>944</v>
      </c>
      <c r="C8600" s="1">
        <v>43160</v>
      </c>
      <c r="D8600" t="s">
        <v>113</v>
      </c>
      <c r="E8600" t="str">
        <f t="shared" si="134"/>
        <v>2018/03</v>
      </c>
      <c r="F8600">
        <v>20579950.4074132</v>
      </c>
      <c r="G8600">
        <v>4.2597091802986584E-2</v>
      </c>
      <c r="H8600" t="s">
        <v>13</v>
      </c>
      <c r="I8600">
        <v>2018</v>
      </c>
      <c r="J8600" t="s">
        <v>951</v>
      </c>
      <c r="K8600">
        <v>-1364597.8989044547</v>
      </c>
      <c r="L8600">
        <v>-6.6307151955667804E-2</v>
      </c>
      <c r="M8600" t="s">
        <v>157</v>
      </c>
    </row>
    <row r="8601" spans="1:13" x14ac:dyDescent="0.3">
      <c r="A8601">
        <v>22</v>
      </c>
      <c r="B8601" t="s">
        <v>944</v>
      </c>
      <c r="C8601" s="1">
        <v>43132</v>
      </c>
      <c r="D8601" t="s">
        <v>114</v>
      </c>
      <c r="E8601" t="str">
        <f t="shared" si="134"/>
        <v>2018/02</v>
      </c>
      <c r="F8601">
        <v>19721713.341692898</v>
      </c>
      <c r="G8601">
        <v>-3.7862207413303206E-2</v>
      </c>
      <c r="H8601" t="s">
        <v>13</v>
      </c>
      <c r="I8601">
        <v>2018</v>
      </c>
      <c r="J8601" t="s">
        <v>951</v>
      </c>
      <c r="K8601">
        <v>-1364597.8989044547</v>
      </c>
      <c r="L8601">
        <v>-6.9192664717401195E-2</v>
      </c>
      <c r="M8601" t="s">
        <v>157</v>
      </c>
    </row>
    <row r="8602" spans="1:13" x14ac:dyDescent="0.3">
      <c r="A8602">
        <v>22</v>
      </c>
      <c r="B8602" t="s">
        <v>944</v>
      </c>
      <c r="C8602" s="1">
        <v>43101</v>
      </c>
      <c r="D8602" t="s">
        <v>115</v>
      </c>
      <c r="E8602" t="str">
        <f t="shared" si="134"/>
        <v>2018/01</v>
      </c>
      <c r="F8602">
        <v>20482737.050112501</v>
      </c>
      <c r="G8602">
        <v>-2.799377125916527E-2</v>
      </c>
      <c r="H8602" t="s">
        <v>13</v>
      </c>
      <c r="I8602">
        <v>2018</v>
      </c>
      <c r="J8602" t="s">
        <v>951</v>
      </c>
      <c r="K8602">
        <v>-1364597.8989044547</v>
      </c>
      <c r="L8602">
        <v>-6.6621853103218914E-2</v>
      </c>
      <c r="M8602" t="s">
        <v>157</v>
      </c>
    </row>
    <row r="8603" spans="1:13" x14ac:dyDescent="0.3">
      <c r="A8603">
        <v>22</v>
      </c>
      <c r="B8603" t="s">
        <v>944</v>
      </c>
      <c r="C8603" s="1">
        <v>43070</v>
      </c>
      <c r="D8603" t="s">
        <v>116</v>
      </c>
      <c r="E8603" t="str">
        <f t="shared" si="134"/>
        <v>2017/12</v>
      </c>
      <c r="F8603">
        <v>21064227.183453899</v>
      </c>
      <c r="G8603">
        <v>-1.1737156809528429E-2</v>
      </c>
      <c r="H8603" t="s">
        <v>13</v>
      </c>
      <c r="I8603">
        <v>2017</v>
      </c>
      <c r="J8603" t="s">
        <v>952</v>
      </c>
      <c r="K8603">
        <v>8333674.506071181</v>
      </c>
      <c r="L8603">
        <v>0.39563162861333656</v>
      </c>
      <c r="M8603" t="s">
        <v>15</v>
      </c>
    </row>
    <row r="8604" spans="1:13" x14ac:dyDescent="0.3">
      <c r="A8604">
        <v>22</v>
      </c>
      <c r="B8604" t="s">
        <v>944</v>
      </c>
      <c r="C8604" s="1">
        <v>43040</v>
      </c>
      <c r="D8604" t="s">
        <v>118</v>
      </c>
      <c r="E8604" t="str">
        <f t="shared" si="134"/>
        <v>2017/11</v>
      </c>
      <c r="F8604">
        <v>21312917.927124601</v>
      </c>
      <c r="G8604">
        <v>-0.1269432085346329</v>
      </c>
      <c r="H8604" t="s">
        <v>13</v>
      </c>
      <c r="I8604">
        <v>2017</v>
      </c>
      <c r="J8604" t="s">
        <v>952</v>
      </c>
      <c r="K8604">
        <v>8333674.506071181</v>
      </c>
      <c r="L8604">
        <v>0.39101518311882816</v>
      </c>
      <c r="M8604" t="s">
        <v>15</v>
      </c>
    </row>
    <row r="8605" spans="1:13" x14ac:dyDescent="0.3">
      <c r="A8605">
        <v>22</v>
      </c>
      <c r="B8605" t="s">
        <v>944</v>
      </c>
      <c r="C8605" s="1">
        <v>43009</v>
      </c>
      <c r="D8605" t="s">
        <v>119</v>
      </c>
      <c r="E8605" t="str">
        <f t="shared" si="134"/>
        <v>2017/10</v>
      </c>
      <c r="F8605">
        <v>24197675.452567201</v>
      </c>
      <c r="G8605">
        <v>9.2541349241137286E-2</v>
      </c>
      <c r="H8605" t="s">
        <v>13</v>
      </c>
      <c r="I8605">
        <v>2017</v>
      </c>
      <c r="J8605" t="s">
        <v>952</v>
      </c>
      <c r="K8605">
        <v>8333674.506071181</v>
      </c>
      <c r="L8605">
        <v>0.34439979668324039</v>
      </c>
      <c r="M8605" t="s">
        <v>15</v>
      </c>
    </row>
    <row r="8606" spans="1:13" x14ac:dyDescent="0.3">
      <c r="A8606">
        <v>22</v>
      </c>
      <c r="B8606" t="s">
        <v>944</v>
      </c>
      <c r="C8606" s="1">
        <v>42979</v>
      </c>
      <c r="D8606" t="s">
        <v>120</v>
      </c>
      <c r="E8606" t="str">
        <f t="shared" si="134"/>
        <v>2017/09</v>
      </c>
      <c r="F8606">
        <v>22058879.596717399</v>
      </c>
      <c r="G8606">
        <v>-2.9984279715312999E-2</v>
      </c>
      <c r="H8606" t="s">
        <v>13</v>
      </c>
      <c r="I8606">
        <v>2017</v>
      </c>
      <c r="J8606" t="s">
        <v>952</v>
      </c>
      <c r="K8606">
        <v>8333674.506071181</v>
      </c>
      <c r="L8606">
        <v>0.37779228403383291</v>
      </c>
      <c r="M8606" t="s">
        <v>15</v>
      </c>
    </row>
    <row r="8607" spans="1:13" x14ac:dyDescent="0.3">
      <c r="A8607">
        <v>22</v>
      </c>
      <c r="B8607" t="s">
        <v>944</v>
      </c>
      <c r="C8607" s="1">
        <v>42948</v>
      </c>
      <c r="D8607" t="s">
        <v>121</v>
      </c>
      <c r="E8607" t="str">
        <f t="shared" si="134"/>
        <v>2017/08</v>
      </c>
      <c r="F8607">
        <v>22730315.1645381</v>
      </c>
      <c r="G8607">
        <v>2.88610448358817E-2</v>
      </c>
      <c r="H8607" t="s">
        <v>13</v>
      </c>
      <c r="I8607">
        <v>2017</v>
      </c>
      <c r="J8607" t="s">
        <v>952</v>
      </c>
      <c r="K8607">
        <v>8333674.506071181</v>
      </c>
      <c r="L8607">
        <v>0.36663259817323912</v>
      </c>
      <c r="M8607" t="s">
        <v>15</v>
      </c>
    </row>
    <row r="8608" spans="1:13" x14ac:dyDescent="0.3">
      <c r="A8608">
        <v>22</v>
      </c>
      <c r="B8608" t="s">
        <v>944</v>
      </c>
      <c r="C8608" s="1">
        <v>42917</v>
      </c>
      <c r="D8608" t="s">
        <v>122</v>
      </c>
      <c r="E8608" t="str">
        <f t="shared" si="134"/>
        <v>2017/07</v>
      </c>
      <c r="F8608">
        <v>22083670.820258599</v>
      </c>
      <c r="G8608">
        <v>-3.3719633787289006E-3</v>
      </c>
      <c r="H8608" t="s">
        <v>13</v>
      </c>
      <c r="I8608">
        <v>2017</v>
      </c>
      <c r="J8608" t="s">
        <v>952</v>
      </c>
      <c r="K8608">
        <v>8333674.506071181</v>
      </c>
      <c r="L8608">
        <v>0.37736817279608381</v>
      </c>
      <c r="M8608" t="s">
        <v>15</v>
      </c>
    </row>
    <row r="8609" spans="1:13" x14ac:dyDescent="0.3">
      <c r="A8609">
        <v>22</v>
      </c>
      <c r="B8609" t="s">
        <v>944</v>
      </c>
      <c r="C8609" s="1">
        <v>42887</v>
      </c>
      <c r="D8609" t="s">
        <v>123</v>
      </c>
      <c r="E8609" t="str">
        <f t="shared" si="134"/>
        <v>2017/06</v>
      </c>
      <c r="F8609">
        <v>22158261.837946601</v>
      </c>
      <c r="G8609">
        <v>2.6966835521203724E-2</v>
      </c>
      <c r="H8609" t="s">
        <v>13</v>
      </c>
      <c r="I8609">
        <v>2017</v>
      </c>
      <c r="J8609" t="s">
        <v>952</v>
      </c>
      <c r="K8609">
        <v>8333674.506071181</v>
      </c>
      <c r="L8609">
        <v>0.37609784409170338</v>
      </c>
      <c r="M8609" t="s">
        <v>15</v>
      </c>
    </row>
    <row r="8610" spans="1:13" x14ac:dyDescent="0.3">
      <c r="A8610">
        <v>22</v>
      </c>
      <c r="B8610" t="s">
        <v>944</v>
      </c>
      <c r="C8610" s="1">
        <v>42856</v>
      </c>
      <c r="D8610" t="s">
        <v>124</v>
      </c>
      <c r="E8610" t="str">
        <f t="shared" si="134"/>
        <v>2017/05</v>
      </c>
      <c r="F8610">
        <v>21568708.555721201</v>
      </c>
      <c r="G8610">
        <v>6.6117262476596966E-2</v>
      </c>
      <c r="H8610" t="s">
        <v>13</v>
      </c>
      <c r="I8610">
        <v>2017</v>
      </c>
      <c r="J8610" t="s">
        <v>952</v>
      </c>
      <c r="K8610">
        <v>8333674.506071181</v>
      </c>
      <c r="L8610">
        <v>0.386378001471054</v>
      </c>
      <c r="M8610" t="s">
        <v>15</v>
      </c>
    </row>
    <row r="8611" spans="1:13" x14ac:dyDescent="0.3">
      <c r="A8611">
        <v>22</v>
      </c>
      <c r="B8611" t="s">
        <v>944</v>
      </c>
      <c r="C8611" s="1">
        <v>42826</v>
      </c>
      <c r="D8611" t="s">
        <v>125</v>
      </c>
      <c r="E8611" t="str">
        <f t="shared" si="134"/>
        <v>2017/04</v>
      </c>
      <c r="F8611">
        <v>20188766.258382302</v>
      </c>
      <c r="G8611">
        <v>7.4109188029206852E-2</v>
      </c>
      <c r="H8611" t="s">
        <v>13</v>
      </c>
      <c r="I8611">
        <v>2017</v>
      </c>
      <c r="J8611" t="s">
        <v>952</v>
      </c>
      <c r="K8611">
        <v>8333674.506071181</v>
      </c>
      <c r="L8611">
        <v>0.41278770576736307</v>
      </c>
      <c r="M8611" t="s">
        <v>15</v>
      </c>
    </row>
    <row r="8612" spans="1:13" x14ac:dyDescent="0.3">
      <c r="A8612">
        <v>22</v>
      </c>
      <c r="B8612" t="s">
        <v>944</v>
      </c>
      <c r="C8612" s="1">
        <v>42795</v>
      </c>
      <c r="D8612" t="s">
        <v>126</v>
      </c>
      <c r="E8612" t="str">
        <f t="shared" si="134"/>
        <v>2017/03</v>
      </c>
      <c r="F8612">
        <v>18746688.731987599</v>
      </c>
      <c r="G8612">
        <v>-4.2123269581403271E-2</v>
      </c>
      <c r="H8612" t="s">
        <v>13</v>
      </c>
      <c r="I8612">
        <v>2017</v>
      </c>
      <c r="J8612" t="s">
        <v>952</v>
      </c>
      <c r="K8612">
        <v>8333674.506071181</v>
      </c>
      <c r="L8612">
        <v>0.44454114671736011</v>
      </c>
      <c r="M8612" t="s">
        <v>15</v>
      </c>
    </row>
    <row r="8613" spans="1:13" x14ac:dyDescent="0.3">
      <c r="A8613">
        <v>22</v>
      </c>
      <c r="B8613" t="s">
        <v>944</v>
      </c>
      <c r="C8613" s="1">
        <v>42767</v>
      </c>
      <c r="D8613" t="s">
        <v>127</v>
      </c>
      <c r="E8613" t="str">
        <f t="shared" si="134"/>
        <v>2017/02</v>
      </c>
      <c r="F8613">
        <v>19553228.343168601</v>
      </c>
      <c r="G8613">
        <v>0.16469282683969116</v>
      </c>
      <c r="H8613" t="s">
        <v>13</v>
      </c>
      <c r="I8613">
        <v>2017</v>
      </c>
      <c r="J8613" t="s">
        <v>952</v>
      </c>
      <c r="K8613">
        <v>8333674.506071181</v>
      </c>
      <c r="L8613">
        <v>0.42620453051594182</v>
      </c>
      <c r="M8613" t="s">
        <v>15</v>
      </c>
    </row>
    <row r="8614" spans="1:13" x14ac:dyDescent="0.3">
      <c r="A8614">
        <v>22</v>
      </c>
      <c r="B8614" t="s">
        <v>944</v>
      </c>
      <c r="C8614" s="1">
        <v>42736</v>
      </c>
      <c r="D8614" t="s">
        <v>129</v>
      </c>
      <c r="E8614" t="str">
        <f t="shared" si="134"/>
        <v>2017/01</v>
      </c>
      <c r="F8614">
        <v>16584152.631019101</v>
      </c>
      <c r="G8614">
        <v>9.3046430648786704E-2</v>
      </c>
      <c r="H8614" t="s">
        <v>13</v>
      </c>
      <c r="I8614">
        <v>2017</v>
      </c>
      <c r="J8614" t="s">
        <v>952</v>
      </c>
      <c r="K8614">
        <v>8333674.506071181</v>
      </c>
      <c r="L8614">
        <v>0.50250830967895366</v>
      </c>
      <c r="M8614" t="s">
        <v>15</v>
      </c>
    </row>
    <row r="8615" spans="1:13" x14ac:dyDescent="0.3">
      <c r="A8615">
        <v>22</v>
      </c>
      <c r="B8615" t="s">
        <v>944</v>
      </c>
      <c r="C8615" s="1">
        <v>42705</v>
      </c>
      <c r="D8615" t="s">
        <v>130</v>
      </c>
      <c r="E8615" t="str">
        <f t="shared" si="134"/>
        <v>2016/12</v>
      </c>
      <c r="F8615">
        <v>15110670.470782099</v>
      </c>
      <c r="G8615">
        <v>-1.2644280035953998E-2</v>
      </c>
      <c r="H8615" t="s">
        <v>13</v>
      </c>
      <c r="I8615">
        <v>2016</v>
      </c>
      <c r="J8615" t="s">
        <v>953</v>
      </c>
      <c r="K8615">
        <v>2291483.470099017</v>
      </c>
      <c r="L8615">
        <v>0.15164671048381445</v>
      </c>
      <c r="M8615" t="s">
        <v>157</v>
      </c>
    </row>
    <row r="8616" spans="1:13" x14ac:dyDescent="0.3">
      <c r="A8616">
        <v>22</v>
      </c>
      <c r="B8616" t="s">
        <v>944</v>
      </c>
      <c r="C8616" s="1">
        <v>42675</v>
      </c>
      <c r="D8616" t="s">
        <v>132</v>
      </c>
      <c r="E8616" t="str">
        <f t="shared" si="134"/>
        <v>2016/11</v>
      </c>
      <c r="F8616">
        <v>15302947.057526</v>
      </c>
      <c r="G8616">
        <v>-7.1302354433534304E-2</v>
      </c>
      <c r="H8616" t="s">
        <v>13</v>
      </c>
      <c r="I8616">
        <v>2016</v>
      </c>
      <c r="J8616" t="s">
        <v>953</v>
      </c>
      <c r="K8616">
        <v>2291483.470099017</v>
      </c>
      <c r="L8616">
        <v>0.1497413185502765</v>
      </c>
      <c r="M8616" t="s">
        <v>157</v>
      </c>
    </row>
    <row r="8617" spans="1:13" x14ac:dyDescent="0.3">
      <c r="A8617">
        <v>22</v>
      </c>
      <c r="B8617" t="s">
        <v>944</v>
      </c>
      <c r="C8617" s="1">
        <v>42644</v>
      </c>
      <c r="D8617" t="s">
        <v>133</v>
      </c>
      <c r="E8617" t="str">
        <f t="shared" si="134"/>
        <v>2016/10</v>
      </c>
      <c r="F8617">
        <v>16433924.7803308</v>
      </c>
      <c r="G8617">
        <v>8.9937393928241956E-3</v>
      </c>
      <c r="H8617" t="s">
        <v>13</v>
      </c>
      <c r="I8617">
        <v>2016</v>
      </c>
      <c r="J8617" t="s">
        <v>953</v>
      </c>
      <c r="K8617">
        <v>2291483.470099017</v>
      </c>
      <c r="L8617">
        <v>0.13943616638927392</v>
      </c>
      <c r="M8617" t="s">
        <v>157</v>
      </c>
    </row>
    <row r="8618" spans="1:13" x14ac:dyDescent="0.3">
      <c r="A8618">
        <v>22</v>
      </c>
      <c r="B8618" t="s">
        <v>944</v>
      </c>
      <c r="C8618" s="1">
        <v>42614</v>
      </c>
      <c r="D8618" t="s">
        <v>134</v>
      </c>
      <c r="E8618" t="str">
        <f t="shared" si="134"/>
        <v>2016/09</v>
      </c>
      <c r="F8618">
        <v>16286785.003868001</v>
      </c>
      <c r="G8618">
        <v>-6.7129009573967502E-2</v>
      </c>
      <c r="H8618" t="s">
        <v>13</v>
      </c>
      <c r="I8618">
        <v>2016</v>
      </c>
      <c r="J8618" t="s">
        <v>953</v>
      </c>
      <c r="K8618">
        <v>2291483.470099017</v>
      </c>
      <c r="L8618">
        <v>0.14069587518683432</v>
      </c>
      <c r="M8618" t="s">
        <v>157</v>
      </c>
    </row>
    <row r="8619" spans="1:13" x14ac:dyDescent="0.3">
      <c r="A8619">
        <v>22</v>
      </c>
      <c r="B8619" t="s">
        <v>944</v>
      </c>
      <c r="C8619" s="1">
        <v>42583</v>
      </c>
      <c r="D8619" t="s">
        <v>135</v>
      </c>
      <c r="E8619" t="str">
        <f t="shared" si="134"/>
        <v>2016/08</v>
      </c>
      <c r="F8619">
        <v>17417632.4550418</v>
      </c>
      <c r="G8619">
        <v>-2.6902148257196907E-2</v>
      </c>
      <c r="H8619" t="s">
        <v>13</v>
      </c>
      <c r="I8619">
        <v>2016</v>
      </c>
      <c r="J8619" t="s">
        <v>953</v>
      </c>
      <c r="K8619">
        <v>2291483.470099017</v>
      </c>
      <c r="L8619">
        <v>0.13156113358194743</v>
      </c>
      <c r="M8619" t="s">
        <v>157</v>
      </c>
    </row>
    <row r="8620" spans="1:13" x14ac:dyDescent="0.3">
      <c r="A8620">
        <v>22</v>
      </c>
      <c r="B8620" t="s">
        <v>944</v>
      </c>
      <c r="C8620" s="1">
        <v>42552</v>
      </c>
      <c r="D8620" t="s">
        <v>136</v>
      </c>
      <c r="E8620" t="str">
        <f t="shared" si="134"/>
        <v>2016/07</v>
      </c>
      <c r="F8620">
        <v>17892563.880456299</v>
      </c>
      <c r="G8620">
        <v>0.105923901533338</v>
      </c>
      <c r="H8620" t="s">
        <v>13</v>
      </c>
      <c r="I8620">
        <v>2016</v>
      </c>
      <c r="J8620" t="s">
        <v>953</v>
      </c>
      <c r="K8620">
        <v>2291483.470099017</v>
      </c>
      <c r="L8620">
        <v>0.12806903948527801</v>
      </c>
      <c r="M8620" t="s">
        <v>157</v>
      </c>
    </row>
    <row r="8621" spans="1:13" x14ac:dyDescent="0.3">
      <c r="A8621">
        <v>22</v>
      </c>
      <c r="B8621" t="s">
        <v>944</v>
      </c>
      <c r="C8621" s="1">
        <v>42522</v>
      </c>
      <c r="D8621" t="s">
        <v>137</v>
      </c>
      <c r="E8621" t="str">
        <f t="shared" si="134"/>
        <v>2016/06</v>
      </c>
      <c r="F8621">
        <v>16094237.671564801</v>
      </c>
      <c r="G8621">
        <v>0.13927997220694557</v>
      </c>
      <c r="H8621" t="s">
        <v>13</v>
      </c>
      <c r="I8621">
        <v>2016</v>
      </c>
      <c r="J8621" t="s">
        <v>953</v>
      </c>
      <c r="K8621">
        <v>2291483.470099017</v>
      </c>
      <c r="L8621">
        <v>0.14237912455757976</v>
      </c>
      <c r="M8621" t="s">
        <v>157</v>
      </c>
    </row>
    <row r="8622" spans="1:13" x14ac:dyDescent="0.3">
      <c r="A8622">
        <v>22</v>
      </c>
      <c r="B8622" t="s">
        <v>944</v>
      </c>
      <c r="C8622" s="1">
        <v>42491</v>
      </c>
      <c r="D8622" t="s">
        <v>138</v>
      </c>
      <c r="E8622" t="str">
        <f t="shared" si="134"/>
        <v>2016/05</v>
      </c>
      <c r="F8622">
        <v>14001736.072704701</v>
      </c>
      <c r="G8622">
        <v>-7.8421462260774052E-2</v>
      </c>
      <c r="H8622" t="s">
        <v>13</v>
      </c>
      <c r="I8622">
        <v>2016</v>
      </c>
      <c r="J8622" t="s">
        <v>953</v>
      </c>
      <c r="K8622">
        <v>2291483.470099017</v>
      </c>
      <c r="L8622">
        <v>0.16365709639150294</v>
      </c>
      <c r="M8622" t="s">
        <v>157</v>
      </c>
    </row>
    <row r="8623" spans="1:13" x14ac:dyDescent="0.3">
      <c r="A8623">
        <v>22</v>
      </c>
      <c r="B8623" t="s">
        <v>944</v>
      </c>
      <c r="C8623" s="1">
        <v>42461</v>
      </c>
      <c r="D8623" t="s">
        <v>139</v>
      </c>
      <c r="E8623" t="str">
        <f t="shared" si="134"/>
        <v>2016/04</v>
      </c>
      <c r="F8623">
        <v>15143975.398201199</v>
      </c>
      <c r="G8623">
        <v>-1.8494413834612644E-2</v>
      </c>
      <c r="H8623" t="s">
        <v>13</v>
      </c>
      <c r="I8623">
        <v>2016</v>
      </c>
      <c r="J8623" t="s">
        <v>953</v>
      </c>
      <c r="K8623">
        <v>2291483.470099017</v>
      </c>
      <c r="L8623">
        <v>0.15131320606682969</v>
      </c>
      <c r="M8623" t="s">
        <v>157</v>
      </c>
    </row>
    <row r="8624" spans="1:13" x14ac:dyDescent="0.3">
      <c r="A8624">
        <v>22</v>
      </c>
      <c r="B8624" t="s">
        <v>944</v>
      </c>
      <c r="C8624" s="1">
        <v>42430</v>
      </c>
      <c r="D8624" t="s">
        <v>140</v>
      </c>
      <c r="E8624" t="str">
        <f t="shared" si="134"/>
        <v>2016/03</v>
      </c>
      <c r="F8624">
        <v>15426660.3349232</v>
      </c>
      <c r="G8624">
        <v>4.4143455988364163E-3</v>
      </c>
      <c r="H8624" t="s">
        <v>13</v>
      </c>
      <c r="I8624">
        <v>2016</v>
      </c>
      <c r="J8624" t="s">
        <v>953</v>
      </c>
      <c r="K8624">
        <v>2291483.470099017</v>
      </c>
      <c r="L8624">
        <v>0.14854047605569615</v>
      </c>
      <c r="M8624" t="s">
        <v>157</v>
      </c>
    </row>
    <row r="8625" spans="1:13" x14ac:dyDescent="0.3">
      <c r="A8625">
        <v>22</v>
      </c>
      <c r="B8625" t="s">
        <v>944</v>
      </c>
      <c r="C8625" s="1">
        <v>42401</v>
      </c>
      <c r="D8625" t="s">
        <v>141</v>
      </c>
      <c r="E8625" t="str">
        <f t="shared" si="134"/>
        <v>2016/02</v>
      </c>
      <c r="F8625">
        <v>15358711.809246199</v>
      </c>
      <c r="G8625">
        <v>0.20165716268034217</v>
      </c>
      <c r="H8625" t="s">
        <v>13</v>
      </c>
      <c r="I8625">
        <v>2016</v>
      </c>
      <c r="J8625" t="s">
        <v>953</v>
      </c>
      <c r="K8625">
        <v>2291483.470099017</v>
      </c>
      <c r="L8625">
        <v>0.14919763444740894</v>
      </c>
      <c r="M8625" t="s">
        <v>157</v>
      </c>
    </row>
    <row r="8626" spans="1:13" x14ac:dyDescent="0.3">
      <c r="A8626">
        <v>22</v>
      </c>
      <c r="B8626" t="s">
        <v>944</v>
      </c>
      <c r="C8626" s="1">
        <v>42370</v>
      </c>
      <c r="D8626" t="s">
        <v>142</v>
      </c>
      <c r="E8626" t="str">
        <f t="shared" si="134"/>
        <v>2016/01</v>
      </c>
      <c r="F8626">
        <v>12553828.7023573</v>
      </c>
      <c r="G8626">
        <v>-0.22154255055416536</v>
      </c>
      <c r="H8626" t="s">
        <v>13</v>
      </c>
      <c r="I8626">
        <v>2016</v>
      </c>
      <c r="J8626" t="s">
        <v>953</v>
      </c>
      <c r="K8626">
        <v>2291483.470099017</v>
      </c>
      <c r="L8626">
        <v>0.18253263800459002</v>
      </c>
      <c r="M8626" t="s">
        <v>157</v>
      </c>
    </row>
    <row r="8627" spans="1:13" x14ac:dyDescent="0.3">
      <c r="A8627">
        <v>22</v>
      </c>
      <c r="B8627" t="s">
        <v>944</v>
      </c>
      <c r="C8627" s="1">
        <v>42339</v>
      </c>
      <c r="D8627" t="s">
        <v>143</v>
      </c>
      <c r="E8627" t="str">
        <f t="shared" si="134"/>
        <v>2015/12</v>
      </c>
      <c r="F8627">
        <v>15667182.616861301</v>
      </c>
      <c r="G8627">
        <v>-5.3334697021284662E-2</v>
      </c>
      <c r="H8627" t="s">
        <v>13</v>
      </c>
      <c r="I8627">
        <v>2015</v>
      </c>
      <c r="J8627" t="s">
        <v>954</v>
      </c>
      <c r="K8627">
        <v>7430331.6515096985</v>
      </c>
      <c r="L8627">
        <v>0.4742608695652174</v>
      </c>
      <c r="M8627" t="s">
        <v>15</v>
      </c>
    </row>
    <row r="8628" spans="1:13" x14ac:dyDescent="0.3">
      <c r="A8628">
        <v>22</v>
      </c>
      <c r="B8628" t="s">
        <v>944</v>
      </c>
      <c r="C8628" s="1">
        <v>42309</v>
      </c>
      <c r="D8628" t="s">
        <v>145</v>
      </c>
      <c r="E8628" t="str">
        <f t="shared" si="134"/>
        <v>2015/11</v>
      </c>
      <c r="F8628">
        <v>16525471.907434201</v>
      </c>
      <c r="G8628">
        <v>-0.1253525819343351</v>
      </c>
      <c r="H8628" t="s">
        <v>13</v>
      </c>
      <c r="I8628">
        <v>2015</v>
      </c>
      <c r="J8628" t="s">
        <v>954</v>
      </c>
      <c r="K8628">
        <v>7430331.6515096985</v>
      </c>
      <c r="L8628">
        <v>0.44962901471921451</v>
      </c>
      <c r="M8628" t="s">
        <v>15</v>
      </c>
    </row>
    <row r="8629" spans="1:13" x14ac:dyDescent="0.3">
      <c r="A8629">
        <v>22</v>
      </c>
      <c r="B8629" t="s">
        <v>944</v>
      </c>
      <c r="C8629" s="1">
        <v>42278</v>
      </c>
      <c r="D8629" t="s">
        <v>146</v>
      </c>
      <c r="E8629" t="str">
        <f t="shared" si="134"/>
        <v>2015/10</v>
      </c>
      <c r="F8629">
        <v>18732416.475529902</v>
      </c>
      <c r="G8629">
        <v>1.539055944580394E-2</v>
      </c>
      <c r="H8629" t="s">
        <v>13</v>
      </c>
      <c r="I8629">
        <v>2015</v>
      </c>
      <c r="J8629" t="s">
        <v>954</v>
      </c>
      <c r="K8629">
        <v>7430331.6515096985</v>
      </c>
      <c r="L8629">
        <v>0.39665633428639163</v>
      </c>
      <c r="M8629" t="s">
        <v>15</v>
      </c>
    </row>
    <row r="8630" spans="1:13" x14ac:dyDescent="0.3">
      <c r="A8630">
        <v>22</v>
      </c>
      <c r="B8630" t="s">
        <v>944</v>
      </c>
      <c r="C8630" s="1">
        <v>42248</v>
      </c>
      <c r="D8630" t="s">
        <v>147</v>
      </c>
      <c r="E8630" t="str">
        <f t="shared" si="134"/>
        <v>2015/09</v>
      </c>
      <c r="F8630">
        <v>18446321.335570201</v>
      </c>
      <c r="G8630">
        <v>-9.3685865467890608E-2</v>
      </c>
      <c r="H8630" t="s">
        <v>13</v>
      </c>
      <c r="I8630">
        <v>2015</v>
      </c>
      <c r="J8630" t="s">
        <v>954</v>
      </c>
      <c r="K8630">
        <v>7430331.6515096985</v>
      </c>
      <c r="L8630">
        <v>0.40280831697221525</v>
      </c>
      <c r="M8630" t="s">
        <v>15</v>
      </c>
    </row>
    <row r="8631" spans="1:13" x14ac:dyDescent="0.3">
      <c r="A8631">
        <v>22</v>
      </c>
      <c r="B8631" t="s">
        <v>944</v>
      </c>
      <c r="C8631" s="1">
        <v>42217</v>
      </c>
      <c r="D8631" t="s">
        <v>148</v>
      </c>
      <c r="E8631" t="str">
        <f t="shared" si="134"/>
        <v>2015/08</v>
      </c>
      <c r="F8631">
        <v>20258021.335816201</v>
      </c>
      <c r="G8631">
        <v>-6.5714710249622235E-2</v>
      </c>
      <c r="H8631" t="s">
        <v>13</v>
      </c>
      <c r="I8631">
        <v>2015</v>
      </c>
      <c r="J8631" t="s">
        <v>954</v>
      </c>
      <c r="K8631">
        <v>7430331.6515096985</v>
      </c>
      <c r="L8631">
        <v>0.36678466906207002</v>
      </c>
      <c r="M8631" t="s">
        <v>15</v>
      </c>
    </row>
    <row r="8632" spans="1:13" x14ac:dyDescent="0.3">
      <c r="A8632">
        <v>22</v>
      </c>
      <c r="B8632" t="s">
        <v>944</v>
      </c>
      <c r="C8632" s="1">
        <v>42186</v>
      </c>
      <c r="D8632" t="s">
        <v>149</v>
      </c>
      <c r="E8632" t="str">
        <f t="shared" si="134"/>
        <v>2015/07</v>
      </c>
      <c r="F8632">
        <v>21633986.792664401</v>
      </c>
      <c r="G8632">
        <v>-9.1398489005028061E-2</v>
      </c>
      <c r="H8632" t="s">
        <v>13</v>
      </c>
      <c r="I8632">
        <v>2015</v>
      </c>
      <c r="J8632" t="s">
        <v>954</v>
      </c>
      <c r="K8632">
        <v>7430331.6515096985</v>
      </c>
      <c r="L8632">
        <v>0.34345641987861236</v>
      </c>
      <c r="M8632" t="s">
        <v>15</v>
      </c>
    </row>
    <row r="8633" spans="1:13" x14ac:dyDescent="0.3">
      <c r="A8633">
        <v>22</v>
      </c>
      <c r="B8633" t="s">
        <v>944</v>
      </c>
      <c r="C8633" s="1">
        <v>42156</v>
      </c>
      <c r="D8633" t="s">
        <v>150</v>
      </c>
      <c r="E8633" t="str">
        <f t="shared" si="134"/>
        <v>2015/06</v>
      </c>
      <c r="F8633">
        <v>23704479.286733501</v>
      </c>
      <c r="G8633">
        <v>-0.13726004071827969</v>
      </c>
      <c r="H8633" t="s">
        <v>13</v>
      </c>
      <c r="I8633">
        <v>2015</v>
      </c>
      <c r="J8633" t="s">
        <v>954</v>
      </c>
      <c r="K8633">
        <v>7430331.6515096985</v>
      </c>
      <c r="L8633">
        <v>0.31345686026810021</v>
      </c>
      <c r="M8633" t="s">
        <v>15</v>
      </c>
    </row>
    <row r="8634" spans="1:13" x14ac:dyDescent="0.3">
      <c r="A8634">
        <v>22</v>
      </c>
      <c r="B8634" t="s">
        <v>944</v>
      </c>
      <c r="C8634" s="1">
        <v>42125</v>
      </c>
      <c r="D8634" t="s">
        <v>151</v>
      </c>
      <c r="E8634" t="str">
        <f t="shared" si="134"/>
        <v>2015/05</v>
      </c>
      <c r="F8634">
        <v>27192034.208852898</v>
      </c>
      <c r="G8634">
        <v>-4.785699269740315E-2</v>
      </c>
      <c r="H8634" t="s">
        <v>13</v>
      </c>
      <c r="I8634">
        <v>2015</v>
      </c>
      <c r="J8634" t="s">
        <v>954</v>
      </c>
      <c r="K8634">
        <v>7430331.6515096985</v>
      </c>
      <c r="L8634">
        <v>0.27325398292896413</v>
      </c>
      <c r="M8634" t="s">
        <v>15</v>
      </c>
    </row>
    <row r="8635" spans="1:13" x14ac:dyDescent="0.3">
      <c r="A8635">
        <v>22</v>
      </c>
      <c r="B8635" t="s">
        <v>944</v>
      </c>
      <c r="C8635" s="1">
        <v>42095</v>
      </c>
      <c r="D8635" t="s">
        <v>152</v>
      </c>
      <c r="E8635" t="str">
        <f t="shared" si="134"/>
        <v>2015/04</v>
      </c>
      <c r="F8635">
        <v>28525004.7748206</v>
      </c>
      <c r="G8635">
        <v>8.885996845211179E-2</v>
      </c>
      <c r="H8635" t="s">
        <v>13</v>
      </c>
      <c r="I8635">
        <v>2015</v>
      </c>
      <c r="J8635" t="s">
        <v>954</v>
      </c>
      <c r="K8635">
        <v>7430331.6515096985</v>
      </c>
      <c r="L8635">
        <v>0.26048485215569711</v>
      </c>
      <c r="M8635" t="s">
        <v>15</v>
      </c>
    </row>
    <row r="8636" spans="1:13" x14ac:dyDescent="0.3">
      <c r="A8636">
        <v>22</v>
      </c>
      <c r="B8636" t="s">
        <v>944</v>
      </c>
      <c r="C8636" s="1">
        <v>42064</v>
      </c>
      <c r="D8636" t="s">
        <v>153</v>
      </c>
      <c r="E8636" t="str">
        <f t="shared" si="134"/>
        <v>2015/03</v>
      </c>
      <c r="F8636">
        <v>26099628.869984999</v>
      </c>
      <c r="G8636">
        <v>-1.5973283737856251E-3</v>
      </c>
      <c r="H8636" t="s">
        <v>13</v>
      </c>
      <c r="I8636">
        <v>2015</v>
      </c>
      <c r="J8636" t="s">
        <v>954</v>
      </c>
      <c r="K8636">
        <v>7430331.6515096985</v>
      </c>
      <c r="L8636">
        <v>0.28469108463280496</v>
      </c>
      <c r="M8636" t="s">
        <v>15</v>
      </c>
    </row>
    <row r="8637" spans="1:13" x14ac:dyDescent="0.3">
      <c r="A8637">
        <v>22</v>
      </c>
      <c r="B8637" t="s">
        <v>944</v>
      </c>
      <c r="C8637" s="1">
        <v>42036</v>
      </c>
      <c r="D8637" t="s">
        <v>154</v>
      </c>
      <c r="E8637" t="str">
        <f t="shared" si="134"/>
        <v>2015/02</v>
      </c>
      <c r="F8637">
        <v>26141351.861512199</v>
      </c>
      <c r="G8637">
        <v>5.5967529298889124E-2</v>
      </c>
      <c r="H8637" t="s">
        <v>13</v>
      </c>
      <c r="I8637">
        <v>2015</v>
      </c>
      <c r="J8637" t="s">
        <v>954</v>
      </c>
      <c r="K8637">
        <v>7430331.6515096985</v>
      </c>
      <c r="L8637">
        <v>0.28423670248092042</v>
      </c>
      <c r="M8637" t="s">
        <v>15</v>
      </c>
    </row>
    <row r="8638" spans="1:13" x14ac:dyDescent="0.3">
      <c r="A8638">
        <v>70</v>
      </c>
      <c r="B8638" t="s">
        <v>955</v>
      </c>
      <c r="C8638" s="1">
        <v>45627</v>
      </c>
      <c r="D8638" t="s">
        <v>24</v>
      </c>
      <c r="E8638" t="str">
        <f t="shared" si="134"/>
        <v>2024/12</v>
      </c>
      <c r="F8638">
        <v>6518645.5280796699</v>
      </c>
      <c r="G8638">
        <v>2.3809416091839654E-2</v>
      </c>
      <c r="H8638" t="s">
        <v>128</v>
      </c>
      <c r="I8638">
        <v>2024</v>
      </c>
      <c r="J8638" t="s">
        <v>956</v>
      </c>
      <c r="K8638">
        <v>5533596.7020676509</v>
      </c>
      <c r="L8638">
        <v>0.84888749944005548</v>
      </c>
      <c r="M8638" t="s">
        <v>33</v>
      </c>
    </row>
    <row r="8639" spans="1:13" x14ac:dyDescent="0.3">
      <c r="A8639">
        <v>70</v>
      </c>
      <c r="B8639" t="s">
        <v>955</v>
      </c>
      <c r="C8639" s="1">
        <v>45597</v>
      </c>
      <c r="D8639" t="s">
        <v>26</v>
      </c>
      <c r="E8639" t="str">
        <f t="shared" si="134"/>
        <v>2024/11</v>
      </c>
      <c r="F8639">
        <v>6365273.4791445397</v>
      </c>
      <c r="G8639">
        <v>-8.8910660898732896E-2</v>
      </c>
      <c r="H8639" t="s">
        <v>128</v>
      </c>
      <c r="I8639">
        <v>2024</v>
      </c>
      <c r="J8639" t="s">
        <v>956</v>
      </c>
      <c r="K8639">
        <v>5533596.7020676509</v>
      </c>
      <c r="L8639">
        <v>0.86934154835580424</v>
      </c>
      <c r="M8639" t="s">
        <v>33</v>
      </c>
    </row>
    <row r="8640" spans="1:13" x14ac:dyDescent="0.3">
      <c r="A8640">
        <v>70</v>
      </c>
      <c r="B8640" t="s">
        <v>955</v>
      </c>
      <c r="C8640" s="1">
        <v>45566</v>
      </c>
      <c r="D8640" t="s">
        <v>27</v>
      </c>
      <c r="E8640" t="str">
        <f t="shared" si="134"/>
        <v>2024/10</v>
      </c>
      <c r="F8640">
        <v>6957135.7402605396</v>
      </c>
      <c r="G8640">
        <v>-1.500317945327617E-2</v>
      </c>
      <c r="H8640" t="s">
        <v>128</v>
      </c>
      <c r="I8640">
        <v>2024</v>
      </c>
      <c r="J8640" t="s">
        <v>956</v>
      </c>
      <c r="K8640">
        <v>5533596.7020676509</v>
      </c>
      <c r="L8640">
        <v>0.7953843231841875</v>
      </c>
      <c r="M8640" t="s">
        <v>33</v>
      </c>
    </row>
    <row r="8641" spans="1:13" x14ac:dyDescent="0.3">
      <c r="A8641">
        <v>70</v>
      </c>
      <c r="B8641" t="s">
        <v>955</v>
      </c>
      <c r="C8641" s="1">
        <v>45536</v>
      </c>
      <c r="D8641" t="s">
        <v>28</v>
      </c>
      <c r="E8641" t="str">
        <f t="shared" si="134"/>
        <v>2024/09</v>
      </c>
      <c r="F8641">
        <v>7062301.83646644</v>
      </c>
      <c r="G8641">
        <v>1.9665201951255366E-2</v>
      </c>
      <c r="H8641" t="s">
        <v>128</v>
      </c>
      <c r="I8641">
        <v>2024</v>
      </c>
      <c r="J8641" t="s">
        <v>956</v>
      </c>
      <c r="K8641">
        <v>5533596.7020676509</v>
      </c>
      <c r="L8641">
        <v>0.78354010210873926</v>
      </c>
      <c r="M8641" t="s">
        <v>33</v>
      </c>
    </row>
    <row r="8642" spans="1:13" x14ac:dyDescent="0.3">
      <c r="A8642">
        <v>70</v>
      </c>
      <c r="B8642" t="s">
        <v>955</v>
      </c>
      <c r="C8642" s="1">
        <v>45505</v>
      </c>
      <c r="D8642" t="s">
        <v>29</v>
      </c>
      <c r="E8642" t="str">
        <f t="shared" si="134"/>
        <v>2024/08</v>
      </c>
      <c r="F8642">
        <v>6924776.9043369396</v>
      </c>
      <c r="G8642">
        <v>-0.13732091817295342</v>
      </c>
      <c r="H8642" t="s">
        <v>128</v>
      </c>
      <c r="I8642">
        <v>2024</v>
      </c>
      <c r="J8642" t="s">
        <v>956</v>
      </c>
      <c r="K8642">
        <v>5533596.7020676509</v>
      </c>
      <c r="L8642">
        <v>0.79910107986323686</v>
      </c>
      <c r="M8642" t="s">
        <v>33</v>
      </c>
    </row>
    <row r="8643" spans="1:13" x14ac:dyDescent="0.3">
      <c r="A8643">
        <v>70</v>
      </c>
      <c r="B8643" t="s">
        <v>955</v>
      </c>
      <c r="C8643" s="1">
        <v>45474</v>
      </c>
      <c r="D8643" t="s">
        <v>30</v>
      </c>
      <c r="E8643" t="str">
        <f t="shared" ref="E8643:E8706" si="135">TEXT(C8643,"yyyy/mm")</f>
        <v>2024/07</v>
      </c>
      <c r="F8643">
        <v>7944078.0661058398</v>
      </c>
      <c r="G8643">
        <v>7.6696365988115162E-2</v>
      </c>
      <c r="H8643" t="s">
        <v>128</v>
      </c>
      <c r="I8643">
        <v>2024</v>
      </c>
      <c r="J8643" t="s">
        <v>956</v>
      </c>
      <c r="K8643">
        <v>5533596.7020676509</v>
      </c>
      <c r="L8643">
        <v>0.69656877186004307</v>
      </c>
      <c r="M8643" t="s">
        <v>33</v>
      </c>
    </row>
    <row r="8644" spans="1:13" x14ac:dyDescent="0.3">
      <c r="A8644">
        <v>70</v>
      </c>
      <c r="B8644" t="s">
        <v>955</v>
      </c>
      <c r="C8644" s="1">
        <v>45444</v>
      </c>
      <c r="D8644" t="s">
        <v>31</v>
      </c>
      <c r="E8644" t="str">
        <f t="shared" si="135"/>
        <v>2024/06</v>
      </c>
      <c r="F8644">
        <v>7357574.9485382903</v>
      </c>
      <c r="G8644">
        <v>-7.4147297434977819E-2</v>
      </c>
      <c r="H8644" t="s">
        <v>128</v>
      </c>
      <c r="I8644">
        <v>2024</v>
      </c>
      <c r="J8644" t="s">
        <v>956</v>
      </c>
      <c r="K8644">
        <v>5533596.7020676509</v>
      </c>
      <c r="L8644">
        <v>0.75209518635851558</v>
      </c>
      <c r="M8644" t="s">
        <v>33</v>
      </c>
    </row>
    <row r="8645" spans="1:13" x14ac:dyDescent="0.3">
      <c r="A8645">
        <v>70</v>
      </c>
      <c r="B8645" t="s">
        <v>955</v>
      </c>
      <c r="C8645" s="1">
        <v>45413</v>
      </c>
      <c r="D8645" t="s">
        <v>32</v>
      </c>
      <c r="E8645" t="str">
        <f t="shared" si="135"/>
        <v>2024/05</v>
      </c>
      <c r="F8645">
        <v>7923853.8539264901</v>
      </c>
      <c r="G8645">
        <v>0.10485021159688152</v>
      </c>
      <c r="H8645" t="s">
        <v>128</v>
      </c>
      <c r="I8645">
        <v>2024</v>
      </c>
      <c r="J8645" t="s">
        <v>956</v>
      </c>
      <c r="K8645">
        <v>5533596.7020676509</v>
      </c>
      <c r="L8645">
        <v>0.69834663840065647</v>
      </c>
      <c r="M8645" t="s">
        <v>33</v>
      </c>
    </row>
    <row r="8646" spans="1:13" x14ac:dyDescent="0.3">
      <c r="A8646">
        <v>70</v>
      </c>
      <c r="B8646" t="s">
        <v>955</v>
      </c>
      <c r="C8646" s="1">
        <v>45383</v>
      </c>
      <c r="D8646" t="s">
        <v>34</v>
      </c>
      <c r="E8646" t="str">
        <f t="shared" si="135"/>
        <v>2024/04</v>
      </c>
      <c r="F8646">
        <v>7135108.6145654898</v>
      </c>
      <c r="G8646">
        <v>-6.5282335300755528E-2</v>
      </c>
      <c r="H8646" t="s">
        <v>128</v>
      </c>
      <c r="I8646">
        <v>2024</v>
      </c>
      <c r="J8646" t="s">
        <v>956</v>
      </c>
      <c r="K8646">
        <v>5533596.7020676509</v>
      </c>
      <c r="L8646">
        <v>0.77554484465330498</v>
      </c>
      <c r="M8646" t="s">
        <v>33</v>
      </c>
    </row>
    <row r="8647" spans="1:13" x14ac:dyDescent="0.3">
      <c r="A8647">
        <v>70</v>
      </c>
      <c r="B8647" t="s">
        <v>955</v>
      </c>
      <c r="C8647" s="1">
        <v>45352</v>
      </c>
      <c r="D8647" t="s">
        <v>35</v>
      </c>
      <c r="E8647" t="str">
        <f t="shared" si="135"/>
        <v>2024/03</v>
      </c>
      <c r="F8647">
        <v>7616445.6359271202</v>
      </c>
      <c r="G8647">
        <v>-4.338901629294141E-2</v>
      </c>
      <c r="H8647" t="s">
        <v>128</v>
      </c>
      <c r="I8647">
        <v>2024</v>
      </c>
      <c r="J8647" t="s">
        <v>956</v>
      </c>
      <c r="K8647">
        <v>5533596.7020676509</v>
      </c>
      <c r="L8647">
        <v>0.72653268553056083</v>
      </c>
      <c r="M8647" t="s">
        <v>33</v>
      </c>
    </row>
    <row r="8648" spans="1:13" x14ac:dyDescent="0.3">
      <c r="A8648">
        <v>70</v>
      </c>
      <c r="B8648" t="s">
        <v>955</v>
      </c>
      <c r="C8648" s="1">
        <v>45323</v>
      </c>
      <c r="D8648" t="s">
        <v>36</v>
      </c>
      <c r="E8648" t="str">
        <f t="shared" si="135"/>
        <v>2024/02</v>
      </c>
      <c r="F8648">
        <v>7954189.9311038796</v>
      </c>
      <c r="G8648">
        <v>-3.2273075636872692E-2</v>
      </c>
      <c r="H8648" t="s">
        <v>128</v>
      </c>
      <c r="I8648">
        <v>2024</v>
      </c>
      <c r="J8648" t="s">
        <v>956</v>
      </c>
      <c r="K8648">
        <v>5533596.7020676509</v>
      </c>
      <c r="L8648">
        <v>0.69568324995977315</v>
      </c>
      <c r="M8648" t="s">
        <v>15</v>
      </c>
    </row>
    <row r="8649" spans="1:13" x14ac:dyDescent="0.3">
      <c r="A8649">
        <v>70</v>
      </c>
      <c r="B8649" t="s">
        <v>955</v>
      </c>
      <c r="C8649" s="1">
        <v>45292</v>
      </c>
      <c r="D8649" t="s">
        <v>37</v>
      </c>
      <c r="E8649" t="str">
        <f t="shared" si="135"/>
        <v>2024/01</v>
      </c>
      <c r="F8649">
        <v>8215083.37723892</v>
      </c>
      <c r="G8649">
        <v>-7.1738428929007669E-2</v>
      </c>
      <c r="H8649" t="s">
        <v>128</v>
      </c>
      <c r="I8649">
        <v>2024</v>
      </c>
      <c r="J8649" t="s">
        <v>956</v>
      </c>
      <c r="K8649">
        <v>5533596.7020676509</v>
      </c>
      <c r="L8649">
        <v>0.67358984053640691</v>
      </c>
      <c r="M8649" t="s">
        <v>15</v>
      </c>
    </row>
    <row r="8650" spans="1:13" x14ac:dyDescent="0.3">
      <c r="A8650">
        <v>70</v>
      </c>
      <c r="B8650" t="s">
        <v>955</v>
      </c>
      <c r="C8650" s="1">
        <v>45261</v>
      </c>
      <c r="D8650" t="s">
        <v>38</v>
      </c>
      <c r="E8650" t="str">
        <f t="shared" si="135"/>
        <v>2023/12</v>
      </c>
      <c r="F8650">
        <v>8826074.3056070395</v>
      </c>
      <c r="G8650">
        <v>6.8095937992271746E-2</v>
      </c>
      <c r="H8650" t="s">
        <v>128</v>
      </c>
      <c r="I8650">
        <v>2023</v>
      </c>
      <c r="J8650" t="s">
        <v>957</v>
      </c>
      <c r="K8650">
        <v>5592516.3068536725</v>
      </c>
      <c r="L8650">
        <v>0.63363576072556427</v>
      </c>
      <c r="M8650" t="s">
        <v>15</v>
      </c>
    </row>
    <row r="8651" spans="1:13" x14ac:dyDescent="0.3">
      <c r="A8651">
        <v>70</v>
      </c>
      <c r="B8651" t="s">
        <v>955</v>
      </c>
      <c r="C8651" s="1">
        <v>45231</v>
      </c>
      <c r="D8651" t="s">
        <v>40</v>
      </c>
      <c r="E8651" t="str">
        <f t="shared" si="135"/>
        <v>2023/11</v>
      </c>
      <c r="F8651">
        <v>8245061.3080106704</v>
      </c>
      <c r="G8651">
        <v>8.38473573441577E-2</v>
      </c>
      <c r="H8651" t="s">
        <v>128</v>
      </c>
      <c r="I8651">
        <v>2023</v>
      </c>
      <c r="J8651" t="s">
        <v>957</v>
      </c>
      <c r="K8651">
        <v>5592516.3068536725</v>
      </c>
      <c r="L8651">
        <v>0.67828680684522513</v>
      </c>
      <c r="M8651" t="s">
        <v>15</v>
      </c>
    </row>
    <row r="8652" spans="1:13" x14ac:dyDescent="0.3">
      <c r="A8652">
        <v>70</v>
      </c>
      <c r="B8652" t="s">
        <v>955</v>
      </c>
      <c r="C8652" s="1">
        <v>45200</v>
      </c>
      <c r="D8652" t="s">
        <v>41</v>
      </c>
      <c r="E8652" t="str">
        <f t="shared" si="135"/>
        <v>2023/10</v>
      </c>
      <c r="F8652">
        <v>7581924.3117448101</v>
      </c>
      <c r="G8652">
        <v>-9.769519331952406E-2</v>
      </c>
      <c r="H8652" t="s">
        <v>128</v>
      </c>
      <c r="I8652">
        <v>2023</v>
      </c>
      <c r="J8652" t="s">
        <v>957</v>
      </c>
      <c r="K8652">
        <v>5592516.3068536725</v>
      </c>
      <c r="L8652">
        <v>0.7376117298072421</v>
      </c>
      <c r="M8652" t="s">
        <v>15</v>
      </c>
    </row>
    <row r="8653" spans="1:13" x14ac:dyDescent="0.3">
      <c r="A8653">
        <v>70</v>
      </c>
      <c r="B8653" t="s">
        <v>955</v>
      </c>
      <c r="C8653" s="1">
        <v>45170</v>
      </c>
      <c r="D8653" t="s">
        <v>42</v>
      </c>
      <c r="E8653" t="str">
        <f t="shared" si="135"/>
        <v>2023/09</v>
      </c>
      <c r="F8653">
        <v>8360031.7734377598</v>
      </c>
      <c r="G8653">
        <v>-1.1233330210471336E-2</v>
      </c>
      <c r="H8653" t="s">
        <v>128</v>
      </c>
      <c r="I8653">
        <v>2023</v>
      </c>
      <c r="J8653" t="s">
        <v>957</v>
      </c>
      <c r="K8653">
        <v>5592516.3068536725</v>
      </c>
      <c r="L8653">
        <v>0.6689587382457941</v>
      </c>
      <c r="M8653" t="s">
        <v>15</v>
      </c>
    </row>
    <row r="8654" spans="1:13" x14ac:dyDescent="0.3">
      <c r="A8654">
        <v>70</v>
      </c>
      <c r="B8654" t="s">
        <v>955</v>
      </c>
      <c r="C8654" s="1">
        <v>45139</v>
      </c>
      <c r="D8654" t="s">
        <v>43</v>
      </c>
      <c r="E8654" t="str">
        <f t="shared" si="135"/>
        <v>2023/08</v>
      </c>
      <c r="F8654">
        <v>8454472.2181694191</v>
      </c>
      <c r="G8654">
        <v>-0.10916577520800191</v>
      </c>
      <c r="H8654" t="s">
        <v>128</v>
      </c>
      <c r="I8654">
        <v>2023</v>
      </c>
      <c r="J8654" t="s">
        <v>957</v>
      </c>
      <c r="K8654">
        <v>5592516.3068536725</v>
      </c>
      <c r="L8654">
        <v>0.66148615342715933</v>
      </c>
      <c r="M8654" t="s">
        <v>15</v>
      </c>
    </row>
    <row r="8655" spans="1:13" x14ac:dyDescent="0.3">
      <c r="A8655">
        <v>70</v>
      </c>
      <c r="B8655" t="s">
        <v>955</v>
      </c>
      <c r="C8655" s="1">
        <v>45108</v>
      </c>
      <c r="D8655" t="s">
        <v>44</v>
      </c>
      <c r="E8655" t="str">
        <f t="shared" si="135"/>
        <v>2023/07</v>
      </c>
      <c r="F8655">
        <v>9429672.1860150807</v>
      </c>
      <c r="G8655">
        <v>4.9084194686269192E-2</v>
      </c>
      <c r="H8655" t="s">
        <v>128</v>
      </c>
      <c r="I8655">
        <v>2023</v>
      </c>
      <c r="J8655" t="s">
        <v>957</v>
      </c>
      <c r="K8655">
        <v>5592516.3068536725</v>
      </c>
      <c r="L8655">
        <v>0.59307642901391611</v>
      </c>
      <c r="M8655" t="s">
        <v>15</v>
      </c>
    </row>
    <row r="8656" spans="1:13" x14ac:dyDescent="0.3">
      <c r="A8656">
        <v>70</v>
      </c>
      <c r="B8656" t="s">
        <v>955</v>
      </c>
      <c r="C8656" s="1">
        <v>45078</v>
      </c>
      <c r="D8656" t="s">
        <v>45</v>
      </c>
      <c r="E8656" t="str">
        <f t="shared" si="135"/>
        <v>2023/06</v>
      </c>
      <c r="F8656">
        <v>8977999.9830522407</v>
      </c>
      <c r="G8656">
        <v>-4.0995900121570873E-2</v>
      </c>
      <c r="H8656" t="s">
        <v>128</v>
      </c>
      <c r="I8656">
        <v>2023</v>
      </c>
      <c r="J8656" t="s">
        <v>957</v>
      </c>
      <c r="K8656">
        <v>5592516.3068536725</v>
      </c>
      <c r="L8656">
        <v>0.62291337908338806</v>
      </c>
      <c r="M8656" t="s">
        <v>15</v>
      </c>
    </row>
    <row r="8657" spans="1:13" x14ac:dyDescent="0.3">
      <c r="A8657">
        <v>70</v>
      </c>
      <c r="B8657" t="s">
        <v>955</v>
      </c>
      <c r="C8657" s="1">
        <v>45047</v>
      </c>
      <c r="D8657" t="s">
        <v>46</v>
      </c>
      <c r="E8657" t="str">
        <f t="shared" si="135"/>
        <v>2023/05</v>
      </c>
      <c r="F8657">
        <v>9353709.8367784508</v>
      </c>
      <c r="G8657">
        <v>-6.397593896090692E-2</v>
      </c>
      <c r="H8657" t="s">
        <v>128</v>
      </c>
      <c r="I8657">
        <v>2023</v>
      </c>
      <c r="J8657" t="s">
        <v>957</v>
      </c>
      <c r="K8657">
        <v>5592516.3068536725</v>
      </c>
      <c r="L8657">
        <v>0.59789285796145819</v>
      </c>
      <c r="M8657" t="s">
        <v>15</v>
      </c>
    </row>
    <row r="8658" spans="1:13" x14ac:dyDescent="0.3">
      <c r="A8658">
        <v>70</v>
      </c>
      <c r="B8658" t="s">
        <v>955</v>
      </c>
      <c r="C8658" s="1">
        <v>45017</v>
      </c>
      <c r="D8658" t="s">
        <v>47</v>
      </c>
      <c r="E8658" t="str">
        <f t="shared" si="135"/>
        <v>2023/04</v>
      </c>
      <c r="F8658">
        <v>9971679.0253648795</v>
      </c>
      <c r="G8658">
        <v>5.4364752857586442E-2</v>
      </c>
      <c r="H8658" t="s">
        <v>128</v>
      </c>
      <c r="I8658">
        <v>2023</v>
      </c>
      <c r="J8658" t="s">
        <v>957</v>
      </c>
      <c r="K8658">
        <v>5592516.3068536725</v>
      </c>
      <c r="L8658">
        <v>0.5608399841820052</v>
      </c>
      <c r="M8658" t="s">
        <v>15</v>
      </c>
    </row>
    <row r="8659" spans="1:13" x14ac:dyDescent="0.3">
      <c r="A8659">
        <v>70</v>
      </c>
      <c r="B8659" t="s">
        <v>955</v>
      </c>
      <c r="C8659" s="1">
        <v>44986</v>
      </c>
      <c r="D8659" t="s">
        <v>48</v>
      </c>
      <c r="E8659" t="str">
        <f t="shared" si="135"/>
        <v>2023/03</v>
      </c>
      <c r="F8659">
        <v>9444043.4941934608</v>
      </c>
      <c r="G8659">
        <v>-7.8168058016646377E-2</v>
      </c>
      <c r="H8659" t="s">
        <v>128</v>
      </c>
      <c r="I8659">
        <v>2023</v>
      </c>
      <c r="J8659" t="s">
        <v>957</v>
      </c>
      <c r="K8659">
        <v>5592516.3068536725</v>
      </c>
      <c r="L8659">
        <v>0.59217392532045765</v>
      </c>
      <c r="M8659" t="s">
        <v>15</v>
      </c>
    </row>
    <row r="8660" spans="1:13" x14ac:dyDescent="0.3">
      <c r="A8660">
        <v>70</v>
      </c>
      <c r="B8660" t="s">
        <v>955</v>
      </c>
      <c r="C8660" s="1">
        <v>44958</v>
      </c>
      <c r="D8660" t="s">
        <v>49</v>
      </c>
      <c r="E8660" t="str">
        <f t="shared" si="135"/>
        <v>2023/02</v>
      </c>
      <c r="F8660">
        <v>10211885.4560527</v>
      </c>
      <c r="G8660">
        <v>3.999306189288606E-2</v>
      </c>
      <c r="H8660" t="s">
        <v>128</v>
      </c>
      <c r="I8660">
        <v>2023</v>
      </c>
      <c r="J8660" t="s">
        <v>957</v>
      </c>
      <c r="K8660">
        <v>5592516.3068536725</v>
      </c>
      <c r="L8660">
        <v>0.54764777091569561</v>
      </c>
      <c r="M8660" t="s">
        <v>15</v>
      </c>
    </row>
    <row r="8661" spans="1:13" x14ac:dyDescent="0.3">
      <c r="A8661">
        <v>70</v>
      </c>
      <c r="B8661" t="s">
        <v>955</v>
      </c>
      <c r="C8661" s="1">
        <v>44927</v>
      </c>
      <c r="D8661" t="s">
        <v>50</v>
      </c>
      <c r="E8661" t="str">
        <f t="shared" si="135"/>
        <v>2023/01</v>
      </c>
      <c r="F8661">
        <v>9811539.7732863892</v>
      </c>
      <c r="G8661">
        <v>0.14559520070711371</v>
      </c>
      <c r="H8661" t="s">
        <v>128</v>
      </c>
      <c r="I8661">
        <v>2023</v>
      </c>
      <c r="J8661" t="s">
        <v>957</v>
      </c>
      <c r="K8661">
        <v>5592516.3068536725</v>
      </c>
      <c r="L8661">
        <v>0.56999374574011952</v>
      </c>
      <c r="M8661" t="s">
        <v>15</v>
      </c>
    </row>
    <row r="8662" spans="1:13" x14ac:dyDescent="0.3">
      <c r="A8662">
        <v>70</v>
      </c>
      <c r="B8662" t="s">
        <v>955</v>
      </c>
      <c r="C8662" s="1">
        <v>44896</v>
      </c>
      <c r="D8662" t="s">
        <v>51</v>
      </c>
      <c r="E8662" t="str">
        <f t="shared" si="135"/>
        <v>2022/12</v>
      </c>
      <c r="F8662">
        <v>8482150.5488729794</v>
      </c>
      <c r="G8662">
        <v>-1.4572127949213524E-2</v>
      </c>
      <c r="H8662" t="s">
        <v>128</v>
      </c>
      <c r="I8662">
        <v>2022</v>
      </c>
      <c r="J8662" t="s">
        <v>958</v>
      </c>
      <c r="K8662">
        <v>5256598.6424823776</v>
      </c>
      <c r="L8662">
        <v>0.6197247516646377</v>
      </c>
      <c r="M8662" t="s">
        <v>15</v>
      </c>
    </row>
    <row r="8663" spans="1:13" x14ac:dyDescent="0.3">
      <c r="A8663">
        <v>70</v>
      </c>
      <c r="B8663" t="s">
        <v>955</v>
      </c>
      <c r="C8663" s="1">
        <v>44866</v>
      </c>
      <c r="D8663" t="s">
        <v>53</v>
      </c>
      <c r="E8663" t="str">
        <f t="shared" si="135"/>
        <v>2022/11</v>
      </c>
      <c r="F8663">
        <v>8606658.5016326495</v>
      </c>
      <c r="G8663">
        <v>0.12171814712773683</v>
      </c>
      <c r="H8663" t="s">
        <v>128</v>
      </c>
      <c r="I8663">
        <v>2022</v>
      </c>
      <c r="J8663" t="s">
        <v>958</v>
      </c>
      <c r="K8663">
        <v>5256598.6424823776</v>
      </c>
      <c r="L8663">
        <v>0.61075952316281878</v>
      </c>
      <c r="M8663" t="s">
        <v>15</v>
      </c>
    </row>
    <row r="8664" spans="1:13" x14ac:dyDescent="0.3">
      <c r="A8664">
        <v>70</v>
      </c>
      <c r="B8664" t="s">
        <v>955</v>
      </c>
      <c r="C8664" s="1">
        <v>44835</v>
      </c>
      <c r="D8664" t="s">
        <v>54</v>
      </c>
      <c r="E8664" t="str">
        <f t="shared" si="135"/>
        <v>2022/10</v>
      </c>
      <c r="F8664">
        <v>7620317.2366255699</v>
      </c>
      <c r="G8664">
        <v>6.1460290833146554E-3</v>
      </c>
      <c r="H8664" t="s">
        <v>128</v>
      </c>
      <c r="I8664">
        <v>2022</v>
      </c>
      <c r="J8664" t="s">
        <v>958</v>
      </c>
      <c r="K8664">
        <v>5256598.6424823776</v>
      </c>
      <c r="L8664">
        <v>0.68981362314124672</v>
      </c>
      <c r="M8664" t="s">
        <v>15</v>
      </c>
    </row>
    <row r="8665" spans="1:13" x14ac:dyDescent="0.3">
      <c r="A8665">
        <v>70</v>
      </c>
      <c r="B8665" t="s">
        <v>955</v>
      </c>
      <c r="C8665" s="1">
        <v>44805</v>
      </c>
      <c r="D8665" t="s">
        <v>55</v>
      </c>
      <c r="E8665" t="str">
        <f t="shared" si="135"/>
        <v>2022/09</v>
      </c>
      <c r="F8665">
        <v>7573626.1745522199</v>
      </c>
      <c r="G8665">
        <v>3.2438684050945452E-2</v>
      </c>
      <c r="H8665" t="s">
        <v>128</v>
      </c>
      <c r="I8665">
        <v>2022</v>
      </c>
      <c r="J8665" t="s">
        <v>958</v>
      </c>
      <c r="K8665">
        <v>5256598.6424823776</v>
      </c>
      <c r="L8665">
        <v>0.69406629286045618</v>
      </c>
      <c r="M8665" t="s">
        <v>15</v>
      </c>
    </row>
    <row r="8666" spans="1:13" x14ac:dyDescent="0.3">
      <c r="A8666">
        <v>70</v>
      </c>
      <c r="B8666" t="s">
        <v>955</v>
      </c>
      <c r="C8666" s="1">
        <v>44774</v>
      </c>
      <c r="D8666" t="s">
        <v>56</v>
      </c>
      <c r="E8666" t="str">
        <f t="shared" si="135"/>
        <v>2022/08</v>
      </c>
      <c r="F8666">
        <v>7331889.7115901997</v>
      </c>
      <c r="G8666">
        <v>-7.5223394015882517E-2</v>
      </c>
      <c r="H8666" t="s">
        <v>128</v>
      </c>
      <c r="I8666">
        <v>2022</v>
      </c>
      <c r="J8666" t="s">
        <v>958</v>
      </c>
      <c r="K8666">
        <v>5256598.6424823776</v>
      </c>
      <c r="L8666">
        <v>0.71695004279357655</v>
      </c>
      <c r="M8666" t="s">
        <v>15</v>
      </c>
    </row>
    <row r="8667" spans="1:13" x14ac:dyDescent="0.3">
      <c r="A8667">
        <v>70</v>
      </c>
      <c r="B8667" t="s">
        <v>955</v>
      </c>
      <c r="C8667" s="1">
        <v>44743</v>
      </c>
      <c r="D8667" t="s">
        <v>57</v>
      </c>
      <c r="E8667" t="str">
        <f t="shared" si="135"/>
        <v>2022/07</v>
      </c>
      <c r="F8667">
        <v>7904693.3801289499</v>
      </c>
      <c r="G8667">
        <v>8.1193609740648931E-2</v>
      </c>
      <c r="H8667" t="s">
        <v>128</v>
      </c>
      <c r="I8667">
        <v>2022</v>
      </c>
      <c r="J8667" t="s">
        <v>958</v>
      </c>
      <c r="K8667">
        <v>5256598.6424823776</v>
      </c>
      <c r="L8667">
        <v>0.66499715924422442</v>
      </c>
      <c r="M8667" t="s">
        <v>15</v>
      </c>
    </row>
    <row r="8668" spans="1:13" x14ac:dyDescent="0.3">
      <c r="A8668">
        <v>70</v>
      </c>
      <c r="B8668" t="s">
        <v>955</v>
      </c>
      <c r="C8668" s="1">
        <v>44713</v>
      </c>
      <c r="D8668" t="s">
        <v>58</v>
      </c>
      <c r="E8668" t="str">
        <f t="shared" si="135"/>
        <v>2022/06</v>
      </c>
      <c r="F8668">
        <v>7288247.1557094604</v>
      </c>
      <c r="G8668">
        <v>-0.10303756344477966</v>
      </c>
      <c r="H8668" t="s">
        <v>128</v>
      </c>
      <c r="I8668">
        <v>2022</v>
      </c>
      <c r="J8668" t="s">
        <v>958</v>
      </c>
      <c r="K8668">
        <v>5256598.6424823776</v>
      </c>
      <c r="L8668">
        <v>0.72124319197441977</v>
      </c>
      <c r="M8668" t="s">
        <v>15</v>
      </c>
    </row>
    <row r="8669" spans="1:13" x14ac:dyDescent="0.3">
      <c r="A8669">
        <v>70</v>
      </c>
      <c r="B8669" t="s">
        <v>955</v>
      </c>
      <c r="C8669" s="1">
        <v>44682</v>
      </c>
      <c r="D8669" t="s">
        <v>59</v>
      </c>
      <c r="E8669" t="str">
        <f t="shared" si="135"/>
        <v>2022/05</v>
      </c>
      <c r="F8669">
        <v>8079262.8385701803</v>
      </c>
      <c r="G8669">
        <v>4.2060727026100773E-2</v>
      </c>
      <c r="H8669" t="s">
        <v>128</v>
      </c>
      <c r="I8669">
        <v>2022</v>
      </c>
      <c r="J8669" t="s">
        <v>958</v>
      </c>
      <c r="K8669">
        <v>5256598.6424823776</v>
      </c>
      <c r="L8669">
        <v>0.65062849761336139</v>
      </c>
      <c r="M8669" t="s">
        <v>15</v>
      </c>
    </row>
    <row r="8670" spans="1:13" x14ac:dyDescent="0.3">
      <c r="A8670">
        <v>70</v>
      </c>
      <c r="B8670" t="s">
        <v>955</v>
      </c>
      <c r="C8670" s="1">
        <v>44652</v>
      </c>
      <c r="D8670" t="s">
        <v>60</v>
      </c>
      <c r="E8670" t="str">
        <f t="shared" si="135"/>
        <v>2022/04</v>
      </c>
      <c r="F8670">
        <v>7746490.5495894896</v>
      </c>
      <c r="G8670">
        <v>-0.12898763864307577</v>
      </c>
      <c r="H8670" t="s">
        <v>128</v>
      </c>
      <c r="I8670">
        <v>2022</v>
      </c>
      <c r="J8670" t="s">
        <v>958</v>
      </c>
      <c r="K8670">
        <v>5256598.6424823776</v>
      </c>
      <c r="L8670">
        <v>0.67857807465613462</v>
      </c>
      <c r="M8670" t="s">
        <v>15</v>
      </c>
    </row>
    <row r="8671" spans="1:13" x14ac:dyDescent="0.3">
      <c r="A8671">
        <v>70</v>
      </c>
      <c r="B8671" t="s">
        <v>955</v>
      </c>
      <c r="C8671" s="1">
        <v>44621</v>
      </c>
      <c r="D8671" t="s">
        <v>61</v>
      </c>
      <c r="E8671" t="str">
        <f t="shared" si="135"/>
        <v>2022/03</v>
      </c>
      <c r="F8671">
        <v>8812996.8539381195</v>
      </c>
      <c r="G8671">
        <v>5.3070484065433257E-2</v>
      </c>
      <c r="H8671" t="s">
        <v>128</v>
      </c>
      <c r="I8671">
        <v>2022</v>
      </c>
      <c r="J8671" t="s">
        <v>958</v>
      </c>
      <c r="K8671">
        <v>5256598.6424823776</v>
      </c>
      <c r="L8671">
        <v>0.59645983422012083</v>
      </c>
      <c r="M8671" t="s">
        <v>15</v>
      </c>
    </row>
    <row r="8672" spans="1:13" x14ac:dyDescent="0.3">
      <c r="A8672">
        <v>70</v>
      </c>
      <c r="B8672" t="s">
        <v>955</v>
      </c>
      <c r="C8672" s="1">
        <v>44593</v>
      </c>
      <c r="D8672" t="s">
        <v>62</v>
      </c>
      <c r="E8672" t="str">
        <f t="shared" si="135"/>
        <v>2022/02</v>
      </c>
      <c r="F8672">
        <v>8357480.9763478097</v>
      </c>
      <c r="G8672">
        <v>-9.7562591168461429E-2</v>
      </c>
      <c r="H8672" t="s">
        <v>128</v>
      </c>
      <c r="I8672">
        <v>2022</v>
      </c>
      <c r="J8672" t="s">
        <v>958</v>
      </c>
      <c r="K8672">
        <v>5256598.6424823776</v>
      </c>
      <c r="L8672">
        <v>0.62896926207297132</v>
      </c>
      <c r="M8672" t="s">
        <v>15</v>
      </c>
    </row>
    <row r="8673" spans="1:13" x14ac:dyDescent="0.3">
      <c r="A8673">
        <v>70</v>
      </c>
      <c r="B8673" t="s">
        <v>955</v>
      </c>
      <c r="C8673" s="1">
        <v>44562</v>
      </c>
      <c r="D8673" t="s">
        <v>63</v>
      </c>
      <c r="E8673" t="str">
        <f t="shared" si="135"/>
        <v>2022/01</v>
      </c>
      <c r="F8673">
        <v>9213959.3454070706</v>
      </c>
      <c r="G8673">
        <v>-0.1597083690632764</v>
      </c>
      <c r="H8673" t="s">
        <v>128</v>
      </c>
      <c r="I8673">
        <v>2022</v>
      </c>
      <c r="J8673" t="s">
        <v>958</v>
      </c>
      <c r="K8673">
        <v>5256598.6424823776</v>
      </c>
      <c r="L8673">
        <v>0.57050378077722486</v>
      </c>
      <c r="M8673" t="s">
        <v>15</v>
      </c>
    </row>
    <row r="8674" spans="1:13" x14ac:dyDescent="0.3">
      <c r="A8674">
        <v>70</v>
      </c>
      <c r="B8674" t="s">
        <v>955</v>
      </c>
      <c r="C8674" s="1">
        <v>44531</v>
      </c>
      <c r="D8674" t="s">
        <v>64</v>
      </c>
      <c r="E8674" t="str">
        <f t="shared" si="135"/>
        <v>2021/12</v>
      </c>
      <c r="F8674">
        <v>10809528.604047099</v>
      </c>
      <c r="G8674">
        <v>3.5452409302945374E-2</v>
      </c>
      <c r="H8674" t="s">
        <v>128</v>
      </c>
      <c r="I8674">
        <v>2021</v>
      </c>
      <c r="J8674" t="s">
        <v>959</v>
      </c>
      <c r="K8674">
        <v>5757521.1396222133</v>
      </c>
      <c r="L8674">
        <v>0.53263387799044182</v>
      </c>
      <c r="M8674" t="s">
        <v>15</v>
      </c>
    </row>
    <row r="8675" spans="1:13" x14ac:dyDescent="0.3">
      <c r="A8675">
        <v>70</v>
      </c>
      <c r="B8675" t="s">
        <v>955</v>
      </c>
      <c r="C8675" s="1">
        <v>44501</v>
      </c>
      <c r="D8675" t="s">
        <v>66</v>
      </c>
      <c r="E8675" t="str">
        <f t="shared" si="135"/>
        <v>2021/11</v>
      </c>
      <c r="F8675">
        <v>10433018.304874299</v>
      </c>
      <c r="G8675">
        <v>-5.2166007373451173E-2</v>
      </c>
      <c r="H8675" t="s">
        <v>128</v>
      </c>
      <c r="I8675">
        <v>2021</v>
      </c>
      <c r="J8675" t="s">
        <v>959</v>
      </c>
      <c r="K8675">
        <v>5757521.1396222133</v>
      </c>
      <c r="L8675">
        <v>0.55185574982958707</v>
      </c>
      <c r="M8675" t="s">
        <v>15</v>
      </c>
    </row>
    <row r="8676" spans="1:13" x14ac:dyDescent="0.3">
      <c r="A8676">
        <v>70</v>
      </c>
      <c r="B8676" t="s">
        <v>955</v>
      </c>
      <c r="C8676" s="1">
        <v>44470</v>
      </c>
      <c r="D8676" t="s">
        <v>67</v>
      </c>
      <c r="E8676" t="str">
        <f t="shared" si="135"/>
        <v>2021/10</v>
      </c>
      <c r="F8676">
        <v>10991712.9575014</v>
      </c>
      <c r="G8676">
        <v>6.9300374666029065E-3</v>
      </c>
      <c r="H8676" t="s">
        <v>128</v>
      </c>
      <c r="I8676">
        <v>2021</v>
      </c>
      <c r="J8676" t="s">
        <v>959</v>
      </c>
      <c r="K8676">
        <v>5757521.1396222133</v>
      </c>
      <c r="L8676">
        <v>0.52380563083144727</v>
      </c>
      <c r="M8676" t="s">
        <v>15</v>
      </c>
    </row>
    <row r="8677" spans="1:13" x14ac:dyDescent="0.3">
      <c r="A8677">
        <v>70</v>
      </c>
      <c r="B8677" t="s">
        <v>955</v>
      </c>
      <c r="C8677" s="1">
        <v>44440</v>
      </c>
      <c r="D8677" t="s">
        <v>68</v>
      </c>
      <c r="E8677" t="str">
        <f t="shared" si="135"/>
        <v>2021/09</v>
      </c>
      <c r="F8677">
        <v>10915803.3070438</v>
      </c>
      <c r="G8677">
        <v>-5.0179993792509529E-2</v>
      </c>
      <c r="H8677" t="s">
        <v>128</v>
      </c>
      <c r="I8677">
        <v>2021</v>
      </c>
      <c r="J8677" t="s">
        <v>959</v>
      </c>
      <c r="K8677">
        <v>5757521.1396222133</v>
      </c>
      <c r="L8677">
        <v>0.52744823057657819</v>
      </c>
      <c r="M8677" t="s">
        <v>15</v>
      </c>
    </row>
    <row r="8678" spans="1:13" x14ac:dyDescent="0.3">
      <c r="A8678">
        <v>70</v>
      </c>
      <c r="B8678" t="s">
        <v>955</v>
      </c>
      <c r="C8678" s="1">
        <v>44409</v>
      </c>
      <c r="D8678" t="s">
        <v>69</v>
      </c>
      <c r="E8678" t="str">
        <f t="shared" si="135"/>
        <v>2021/08</v>
      </c>
      <c r="F8678">
        <v>11477534.209419901</v>
      </c>
      <c r="G8678">
        <v>3.3080909483933559E-2</v>
      </c>
      <c r="H8678" t="s">
        <v>128</v>
      </c>
      <c r="I8678">
        <v>2021</v>
      </c>
      <c r="J8678" t="s">
        <v>959</v>
      </c>
      <c r="K8678">
        <v>5757521.1396222133</v>
      </c>
      <c r="L8678">
        <v>0.50163397769678364</v>
      </c>
      <c r="M8678" t="s">
        <v>15</v>
      </c>
    </row>
    <row r="8679" spans="1:13" x14ac:dyDescent="0.3">
      <c r="A8679">
        <v>70</v>
      </c>
      <c r="B8679" t="s">
        <v>955</v>
      </c>
      <c r="C8679" s="1">
        <v>44378</v>
      </c>
      <c r="D8679" t="s">
        <v>70</v>
      </c>
      <c r="E8679" t="str">
        <f t="shared" si="135"/>
        <v>2021/07</v>
      </c>
      <c r="F8679">
        <v>11104058.4566302</v>
      </c>
      <c r="G8679">
        <v>4.0172702086847534E-2</v>
      </c>
      <c r="H8679" t="s">
        <v>128</v>
      </c>
      <c r="I8679">
        <v>2021</v>
      </c>
      <c r="J8679" t="s">
        <v>959</v>
      </c>
      <c r="K8679">
        <v>5757521.1396222133</v>
      </c>
      <c r="L8679">
        <v>0.51850601850753175</v>
      </c>
      <c r="M8679" t="s">
        <v>15</v>
      </c>
    </row>
    <row r="8680" spans="1:13" x14ac:dyDescent="0.3">
      <c r="A8680">
        <v>70</v>
      </c>
      <c r="B8680" t="s">
        <v>955</v>
      </c>
      <c r="C8680" s="1">
        <v>44348</v>
      </c>
      <c r="D8680" t="s">
        <v>71</v>
      </c>
      <c r="E8680" t="str">
        <f t="shared" si="135"/>
        <v>2021/06</v>
      </c>
      <c r="F8680">
        <v>10666819.755744999</v>
      </c>
      <c r="G8680">
        <v>-1.2447042689267844E-2</v>
      </c>
      <c r="H8680" t="s">
        <v>128</v>
      </c>
      <c r="I8680">
        <v>2021</v>
      </c>
      <c r="J8680" t="s">
        <v>959</v>
      </c>
      <c r="K8680">
        <v>5757521.1396222133</v>
      </c>
      <c r="L8680">
        <v>0.53975986015150335</v>
      </c>
      <c r="M8680" t="s">
        <v>15</v>
      </c>
    </row>
    <row r="8681" spans="1:13" x14ac:dyDescent="0.3">
      <c r="A8681">
        <v>70</v>
      </c>
      <c r="B8681" t="s">
        <v>955</v>
      </c>
      <c r="C8681" s="1">
        <v>44317</v>
      </c>
      <c r="D8681" t="s">
        <v>72</v>
      </c>
      <c r="E8681" t="str">
        <f t="shared" si="135"/>
        <v>2021/05</v>
      </c>
      <c r="F8681">
        <v>10800419.854800001</v>
      </c>
      <c r="G8681">
        <v>-1.4236181358876205E-2</v>
      </c>
      <c r="H8681" t="s">
        <v>128</v>
      </c>
      <c r="I8681">
        <v>2021</v>
      </c>
      <c r="J8681" t="s">
        <v>959</v>
      </c>
      <c r="K8681">
        <v>5757521.1396222133</v>
      </c>
      <c r="L8681">
        <v>0.53308308538240889</v>
      </c>
      <c r="M8681" t="s">
        <v>15</v>
      </c>
    </row>
    <row r="8682" spans="1:13" x14ac:dyDescent="0.3">
      <c r="A8682">
        <v>70</v>
      </c>
      <c r="B8682" t="s">
        <v>955</v>
      </c>
      <c r="C8682" s="1">
        <v>44287</v>
      </c>
      <c r="D8682" t="s">
        <v>73</v>
      </c>
      <c r="E8682" t="str">
        <f t="shared" si="135"/>
        <v>2021/04</v>
      </c>
      <c r="F8682">
        <v>10955276.2571471</v>
      </c>
      <c r="G8682">
        <v>3.0390623931756261E-2</v>
      </c>
      <c r="H8682" t="s">
        <v>128</v>
      </c>
      <c r="I8682">
        <v>2021</v>
      </c>
      <c r="J8682" t="s">
        <v>959</v>
      </c>
      <c r="K8682">
        <v>5757521.1396222133</v>
      </c>
      <c r="L8682">
        <v>0.5255477821352128</v>
      </c>
      <c r="M8682" t="s">
        <v>15</v>
      </c>
    </row>
    <row r="8683" spans="1:13" x14ac:dyDescent="0.3">
      <c r="A8683">
        <v>70</v>
      </c>
      <c r="B8683" t="s">
        <v>955</v>
      </c>
      <c r="C8683" s="1">
        <v>44256</v>
      </c>
      <c r="D8683" t="s">
        <v>74</v>
      </c>
      <c r="E8683" t="str">
        <f t="shared" si="135"/>
        <v>2021/03</v>
      </c>
      <c r="F8683">
        <v>10627346.8056417</v>
      </c>
      <c r="G8683">
        <v>-8.5673762855879713E-4</v>
      </c>
      <c r="H8683" t="s">
        <v>128</v>
      </c>
      <c r="I8683">
        <v>2021</v>
      </c>
      <c r="J8683" t="s">
        <v>959</v>
      </c>
      <c r="K8683">
        <v>5757521.1396222133</v>
      </c>
      <c r="L8683">
        <v>0.54176467983201038</v>
      </c>
      <c r="M8683" t="s">
        <v>15</v>
      </c>
    </row>
    <row r="8684" spans="1:13" x14ac:dyDescent="0.3">
      <c r="A8684">
        <v>70</v>
      </c>
      <c r="B8684" t="s">
        <v>955</v>
      </c>
      <c r="C8684" s="1">
        <v>44228</v>
      </c>
      <c r="D8684" t="s">
        <v>75</v>
      </c>
      <c r="E8684" t="str">
        <f t="shared" si="135"/>
        <v>2021/02</v>
      </c>
      <c r="F8684">
        <v>10636455.5548888</v>
      </c>
      <c r="G8684">
        <v>2.4856801826862045E-2</v>
      </c>
      <c r="H8684" t="s">
        <v>128</v>
      </c>
      <c r="I8684">
        <v>2021</v>
      </c>
      <c r="J8684" t="s">
        <v>959</v>
      </c>
      <c r="K8684">
        <v>5757521.1396222133</v>
      </c>
      <c r="L8684">
        <v>0.54130072841567056</v>
      </c>
      <c r="M8684" t="s">
        <v>15</v>
      </c>
    </row>
    <row r="8685" spans="1:13" x14ac:dyDescent="0.3">
      <c r="A8685">
        <v>70</v>
      </c>
      <c r="B8685" t="s">
        <v>955</v>
      </c>
      <c r="C8685" s="1">
        <v>44197</v>
      </c>
      <c r="D8685" t="s">
        <v>76</v>
      </c>
      <c r="E8685" t="str">
        <f t="shared" si="135"/>
        <v>2021/01</v>
      </c>
      <c r="F8685">
        <v>10375326.152911</v>
      </c>
      <c r="G8685">
        <v>2.473276163958698E-2</v>
      </c>
      <c r="H8685" t="s">
        <v>128</v>
      </c>
      <c r="I8685">
        <v>2021</v>
      </c>
      <c r="J8685" t="s">
        <v>959</v>
      </c>
      <c r="K8685">
        <v>5757521.1396222133</v>
      </c>
      <c r="L8685">
        <v>0.55492435175224142</v>
      </c>
      <c r="M8685" t="s">
        <v>15</v>
      </c>
    </row>
    <row r="8686" spans="1:13" x14ac:dyDescent="0.3">
      <c r="A8686">
        <v>70</v>
      </c>
      <c r="B8686" t="s">
        <v>955</v>
      </c>
      <c r="C8686" s="1">
        <v>44166</v>
      </c>
      <c r="D8686" t="s">
        <v>77</v>
      </c>
      <c r="E8686" t="str">
        <f t="shared" si="135"/>
        <v>2020/12</v>
      </c>
      <c r="F8686">
        <v>10121863.0261393</v>
      </c>
      <c r="G8686">
        <v>3.6001389013394398E-2</v>
      </c>
      <c r="H8686" t="s">
        <v>128</v>
      </c>
      <c r="I8686">
        <v>2020</v>
      </c>
      <c r="J8686" t="s">
        <v>960</v>
      </c>
      <c r="K8686">
        <v>5371926.2799790483</v>
      </c>
      <c r="L8686">
        <v>0.53072505191052943</v>
      </c>
      <c r="M8686" t="s">
        <v>15</v>
      </c>
    </row>
    <row r="8687" spans="1:13" x14ac:dyDescent="0.3">
      <c r="A8687">
        <v>70</v>
      </c>
      <c r="B8687" t="s">
        <v>955</v>
      </c>
      <c r="C8687" s="1">
        <v>44136</v>
      </c>
      <c r="D8687" t="s">
        <v>79</v>
      </c>
      <c r="E8687" t="str">
        <f t="shared" si="135"/>
        <v>2020/11</v>
      </c>
      <c r="F8687">
        <v>9763943.3578734603</v>
      </c>
      <c r="G8687">
        <v>0.20818915291521684</v>
      </c>
      <c r="H8687" t="s">
        <v>128</v>
      </c>
      <c r="I8687">
        <v>2020</v>
      </c>
      <c r="J8687" t="s">
        <v>960</v>
      </c>
      <c r="K8687">
        <v>5371926.2799790483</v>
      </c>
      <c r="L8687">
        <v>0.55017999214909696</v>
      </c>
      <c r="M8687" t="s">
        <v>15</v>
      </c>
    </row>
    <row r="8688" spans="1:13" x14ac:dyDescent="0.3">
      <c r="A8688">
        <v>70</v>
      </c>
      <c r="B8688" t="s">
        <v>955</v>
      </c>
      <c r="C8688" s="1">
        <v>44105</v>
      </c>
      <c r="D8688" t="s">
        <v>80</v>
      </c>
      <c r="E8688" t="str">
        <f t="shared" si="135"/>
        <v>2020/10</v>
      </c>
      <c r="F8688">
        <v>7928843.5955899199</v>
      </c>
      <c r="G8688">
        <v>-3.0516606996463025E-2</v>
      </c>
      <c r="H8688" t="s">
        <v>128</v>
      </c>
      <c r="I8688">
        <v>2020</v>
      </c>
      <c r="J8688" t="s">
        <v>960</v>
      </c>
      <c r="K8688">
        <v>5371926.2799790483</v>
      </c>
      <c r="L8688">
        <v>0.67751699415119659</v>
      </c>
      <c r="M8688" t="s">
        <v>15</v>
      </c>
    </row>
    <row r="8689" spans="1:13" x14ac:dyDescent="0.3">
      <c r="A8689">
        <v>70</v>
      </c>
      <c r="B8689" t="s">
        <v>955</v>
      </c>
      <c r="C8689" s="1">
        <v>44075</v>
      </c>
      <c r="D8689" t="s">
        <v>81</v>
      </c>
      <c r="E8689" t="str">
        <f t="shared" si="135"/>
        <v>2020/09</v>
      </c>
      <c r="F8689">
        <v>8174534.76330199</v>
      </c>
      <c r="G8689">
        <v>-7.2622623699449634E-2</v>
      </c>
      <c r="H8689" t="s">
        <v>128</v>
      </c>
      <c r="I8689">
        <v>2020</v>
      </c>
      <c r="J8689" t="s">
        <v>960</v>
      </c>
      <c r="K8689">
        <v>5371926.2799790483</v>
      </c>
      <c r="L8689">
        <v>0.65715376293893613</v>
      </c>
      <c r="M8689" t="s">
        <v>15</v>
      </c>
    </row>
    <row r="8690" spans="1:13" x14ac:dyDescent="0.3">
      <c r="A8690">
        <v>70</v>
      </c>
      <c r="B8690" t="s">
        <v>955</v>
      </c>
      <c r="C8690" s="1">
        <v>44044</v>
      </c>
      <c r="D8690" t="s">
        <v>82</v>
      </c>
      <c r="E8690" t="str">
        <f t="shared" si="135"/>
        <v>2020/08</v>
      </c>
      <c r="F8690">
        <v>8790278.8010568395</v>
      </c>
      <c r="G8690">
        <v>-2.2856225275250549E-2</v>
      </c>
      <c r="H8690" t="s">
        <v>128</v>
      </c>
      <c r="I8690">
        <v>2020</v>
      </c>
      <c r="J8690" t="s">
        <v>960</v>
      </c>
      <c r="K8690">
        <v>5371926.2799790483</v>
      </c>
      <c r="L8690">
        <v>0.61112126265360223</v>
      </c>
      <c r="M8690" t="s">
        <v>15</v>
      </c>
    </row>
    <row r="8691" spans="1:13" x14ac:dyDescent="0.3">
      <c r="A8691">
        <v>70</v>
      </c>
      <c r="B8691" t="s">
        <v>955</v>
      </c>
      <c r="C8691" s="1">
        <v>44013</v>
      </c>
      <c r="D8691" t="s">
        <v>83</v>
      </c>
      <c r="E8691" t="str">
        <f t="shared" si="135"/>
        <v>2020/07</v>
      </c>
      <c r="F8691">
        <v>8993505.0387436207</v>
      </c>
      <c r="G8691">
        <v>5.4109467252634472E-3</v>
      </c>
      <c r="H8691" t="s">
        <v>128</v>
      </c>
      <c r="I8691">
        <v>2020</v>
      </c>
      <c r="J8691" t="s">
        <v>960</v>
      </c>
      <c r="K8691">
        <v>5371926.2799790483</v>
      </c>
      <c r="L8691">
        <v>0.59731175518744117</v>
      </c>
      <c r="M8691" t="s">
        <v>15</v>
      </c>
    </row>
    <row r="8692" spans="1:13" x14ac:dyDescent="0.3">
      <c r="A8692">
        <v>70</v>
      </c>
      <c r="B8692" t="s">
        <v>955</v>
      </c>
      <c r="C8692" s="1">
        <v>43983</v>
      </c>
      <c r="D8692" t="s">
        <v>84</v>
      </c>
      <c r="E8692" t="str">
        <f t="shared" si="135"/>
        <v>2020/06</v>
      </c>
      <c r="F8692">
        <v>8944973.0824318491</v>
      </c>
      <c r="G8692">
        <v>-2.0325257565037857E-3</v>
      </c>
      <c r="H8692" t="s">
        <v>128</v>
      </c>
      <c r="I8692">
        <v>2020</v>
      </c>
      <c r="J8692" t="s">
        <v>960</v>
      </c>
      <c r="K8692">
        <v>5371926.2799790483</v>
      </c>
      <c r="L8692">
        <v>0.60055253721552793</v>
      </c>
      <c r="M8692" t="s">
        <v>15</v>
      </c>
    </row>
    <row r="8693" spans="1:13" x14ac:dyDescent="0.3">
      <c r="A8693">
        <v>70</v>
      </c>
      <c r="B8693" t="s">
        <v>955</v>
      </c>
      <c r="C8693" s="1">
        <v>43952</v>
      </c>
      <c r="D8693" t="s">
        <v>85</v>
      </c>
      <c r="E8693" t="str">
        <f t="shared" si="135"/>
        <v>2020/05</v>
      </c>
      <c r="F8693">
        <v>8963172.4596992694</v>
      </c>
      <c r="G8693">
        <v>0.10743064402531287</v>
      </c>
      <c r="H8693" t="s">
        <v>128</v>
      </c>
      <c r="I8693">
        <v>2020</v>
      </c>
      <c r="J8693" t="s">
        <v>960</v>
      </c>
      <c r="K8693">
        <v>5371926.2799790483</v>
      </c>
      <c r="L8693">
        <v>0.59933313836508351</v>
      </c>
      <c r="M8693" t="s">
        <v>15</v>
      </c>
    </row>
    <row r="8694" spans="1:13" x14ac:dyDescent="0.3">
      <c r="A8694">
        <v>70</v>
      </c>
      <c r="B8694" t="s">
        <v>955</v>
      </c>
      <c r="C8694" s="1">
        <v>43922</v>
      </c>
      <c r="D8694" t="s">
        <v>86</v>
      </c>
      <c r="E8694" t="str">
        <f t="shared" si="135"/>
        <v>2020/04</v>
      </c>
      <c r="F8694">
        <v>8050173.0609713402</v>
      </c>
      <c r="G8694">
        <v>6.6197775582917381E-2</v>
      </c>
      <c r="H8694" t="s">
        <v>128</v>
      </c>
      <c r="I8694">
        <v>2020</v>
      </c>
      <c r="J8694" t="s">
        <v>960</v>
      </c>
      <c r="K8694">
        <v>5371926.2799790483</v>
      </c>
      <c r="L8694">
        <v>0.66730568887060271</v>
      </c>
      <c r="M8694" t="s">
        <v>15</v>
      </c>
    </row>
    <row r="8695" spans="1:13" x14ac:dyDescent="0.3">
      <c r="A8695">
        <v>70</v>
      </c>
      <c r="B8695" t="s">
        <v>955</v>
      </c>
      <c r="C8695" s="1">
        <v>43891</v>
      </c>
      <c r="D8695" t="s">
        <v>87</v>
      </c>
      <c r="E8695" t="str">
        <f t="shared" si="135"/>
        <v>2020/03</v>
      </c>
      <c r="F8695">
        <v>7534525.1727892803</v>
      </c>
      <c r="G8695">
        <v>-0.13885138568616373</v>
      </c>
      <c r="H8695" t="s">
        <v>128</v>
      </c>
      <c r="I8695">
        <v>2020</v>
      </c>
      <c r="J8695" t="s">
        <v>960</v>
      </c>
      <c r="K8695">
        <v>5371926.2799790483</v>
      </c>
      <c r="L8695">
        <v>0.71297476042413455</v>
      </c>
      <c r="M8695" t="s">
        <v>15</v>
      </c>
    </row>
    <row r="8696" spans="1:13" x14ac:dyDescent="0.3">
      <c r="A8696">
        <v>70</v>
      </c>
      <c r="B8696" t="s">
        <v>955</v>
      </c>
      <c r="C8696" s="1">
        <v>43862</v>
      </c>
      <c r="D8696" t="s">
        <v>88</v>
      </c>
      <c r="E8696" t="str">
        <f t="shared" si="135"/>
        <v>2020/02</v>
      </c>
      <c r="F8696">
        <v>8656817.8354904596</v>
      </c>
      <c r="G8696">
        <v>-0.11848347533985357</v>
      </c>
      <c r="H8696" t="s">
        <v>128</v>
      </c>
      <c r="I8696">
        <v>2020</v>
      </c>
      <c r="J8696" t="s">
        <v>960</v>
      </c>
      <c r="K8696">
        <v>5371926.2799790483</v>
      </c>
      <c r="L8696">
        <v>0.62054283479960703</v>
      </c>
      <c r="M8696" t="s">
        <v>15</v>
      </c>
    </row>
    <row r="8697" spans="1:13" x14ac:dyDescent="0.3">
      <c r="A8697">
        <v>70</v>
      </c>
      <c r="B8697" t="s">
        <v>955</v>
      </c>
      <c r="C8697" s="1">
        <v>43831</v>
      </c>
      <c r="D8697" t="s">
        <v>89</v>
      </c>
      <c r="E8697" t="str">
        <f t="shared" si="135"/>
        <v>2020/01</v>
      </c>
      <c r="F8697">
        <v>9745743.9806060605</v>
      </c>
      <c r="G8697">
        <v>-1.4473038379434403E-2</v>
      </c>
      <c r="H8697" t="s">
        <v>128</v>
      </c>
      <c r="I8697">
        <v>2020</v>
      </c>
      <c r="J8697" t="s">
        <v>960</v>
      </c>
      <c r="K8697">
        <v>5371926.2799790483</v>
      </c>
      <c r="L8697">
        <v>0.55120740814340408</v>
      </c>
      <c r="M8697" t="s">
        <v>15</v>
      </c>
    </row>
    <row r="8698" spans="1:13" x14ac:dyDescent="0.3">
      <c r="A8698">
        <v>70</v>
      </c>
      <c r="B8698" t="s">
        <v>955</v>
      </c>
      <c r="C8698" s="1">
        <v>43800</v>
      </c>
      <c r="D8698" t="s">
        <v>90</v>
      </c>
      <c r="E8698" t="str">
        <f t="shared" si="135"/>
        <v>2019/12</v>
      </c>
      <c r="F8698">
        <v>9887820.1642671898</v>
      </c>
      <c r="G8698">
        <v>1.0553345923643456E-2</v>
      </c>
      <c r="H8698" t="s">
        <v>128</v>
      </c>
      <c r="I8698">
        <v>2019</v>
      </c>
      <c r="J8698" t="s">
        <v>961</v>
      </c>
      <c r="K8698">
        <v>4961094.0474171247</v>
      </c>
      <c r="L8698">
        <v>0.50173789217421549</v>
      </c>
      <c r="M8698" t="s">
        <v>15</v>
      </c>
    </row>
    <row r="8699" spans="1:13" x14ac:dyDescent="0.3">
      <c r="A8699">
        <v>70</v>
      </c>
      <c r="B8699" t="s">
        <v>955</v>
      </c>
      <c r="C8699" s="1">
        <v>43770</v>
      </c>
      <c r="D8699" t="s">
        <v>92</v>
      </c>
      <c r="E8699" t="str">
        <f t="shared" si="135"/>
        <v>2019/11</v>
      </c>
      <c r="F8699">
        <v>9784019.2644284591</v>
      </c>
      <c r="G8699">
        <v>6.3831455232217907E-2</v>
      </c>
      <c r="H8699" t="s">
        <v>128</v>
      </c>
      <c r="I8699">
        <v>2019</v>
      </c>
      <c r="J8699" t="s">
        <v>961</v>
      </c>
      <c r="K8699">
        <v>4961094.0474171247</v>
      </c>
      <c r="L8699">
        <v>0.5070609443149876</v>
      </c>
      <c r="M8699" t="s">
        <v>15</v>
      </c>
    </row>
    <row r="8700" spans="1:13" x14ac:dyDescent="0.3">
      <c r="A8700">
        <v>70</v>
      </c>
      <c r="B8700" t="s">
        <v>955</v>
      </c>
      <c r="C8700" s="1">
        <v>43739</v>
      </c>
      <c r="D8700" t="s">
        <v>93</v>
      </c>
      <c r="E8700" t="str">
        <f t="shared" si="135"/>
        <v>2019/10</v>
      </c>
      <c r="F8700">
        <v>9179005.9285933301</v>
      </c>
      <c r="G8700">
        <v>6.4830803274012775E-3</v>
      </c>
      <c r="H8700" t="s">
        <v>128</v>
      </c>
      <c r="I8700">
        <v>2019</v>
      </c>
      <c r="J8700" t="s">
        <v>961</v>
      </c>
      <c r="K8700">
        <v>4961094.0474171247</v>
      </c>
      <c r="L8700">
        <v>0.54048271523204094</v>
      </c>
      <c r="M8700" t="s">
        <v>15</v>
      </c>
    </row>
    <row r="8701" spans="1:13" x14ac:dyDescent="0.3">
      <c r="A8701">
        <v>70</v>
      </c>
      <c r="B8701" t="s">
        <v>955</v>
      </c>
      <c r="C8701" s="1">
        <v>43709</v>
      </c>
      <c r="D8701" t="s">
        <v>94</v>
      </c>
      <c r="E8701" t="str">
        <f t="shared" si="135"/>
        <v>2019/09</v>
      </c>
      <c r="F8701">
        <v>9119690.1779754404</v>
      </c>
      <c r="G8701">
        <v>0.11900332914986723</v>
      </c>
      <c r="H8701" t="s">
        <v>128</v>
      </c>
      <c r="I8701">
        <v>2019</v>
      </c>
      <c r="J8701" t="s">
        <v>961</v>
      </c>
      <c r="K8701">
        <v>4961094.0474171247</v>
      </c>
      <c r="L8701">
        <v>0.54399809100954366</v>
      </c>
      <c r="M8701" t="s">
        <v>15</v>
      </c>
    </row>
    <row r="8702" spans="1:13" x14ac:dyDescent="0.3">
      <c r="A8702">
        <v>70</v>
      </c>
      <c r="B8702" t="s">
        <v>955</v>
      </c>
      <c r="C8702" s="1">
        <v>43678</v>
      </c>
      <c r="D8702" t="s">
        <v>95</v>
      </c>
      <c r="E8702" t="str">
        <f t="shared" si="135"/>
        <v>2019/08</v>
      </c>
      <c r="F8702">
        <v>8096505.1260149004</v>
      </c>
      <c r="G8702">
        <v>-8.5269986450530078E-2</v>
      </c>
      <c r="H8702" t="s">
        <v>128</v>
      </c>
      <c r="I8702">
        <v>2019</v>
      </c>
      <c r="J8702" t="s">
        <v>961</v>
      </c>
      <c r="K8702">
        <v>4961094.0474171247</v>
      </c>
      <c r="L8702">
        <v>0.61274512523639635</v>
      </c>
      <c r="M8702" t="s">
        <v>15</v>
      </c>
    </row>
    <row r="8703" spans="1:13" x14ac:dyDescent="0.3">
      <c r="A8703">
        <v>70</v>
      </c>
      <c r="B8703" t="s">
        <v>955</v>
      </c>
      <c r="C8703" s="1">
        <v>43647</v>
      </c>
      <c r="D8703" t="s">
        <v>96</v>
      </c>
      <c r="E8703" t="str">
        <f t="shared" si="135"/>
        <v>2019/07</v>
      </c>
      <c r="F8703">
        <v>8817183.5100578796</v>
      </c>
      <c r="G8703">
        <v>-2.5570028321772308E-2</v>
      </c>
      <c r="H8703" t="s">
        <v>128</v>
      </c>
      <c r="I8703">
        <v>2019</v>
      </c>
      <c r="J8703" t="s">
        <v>961</v>
      </c>
      <c r="K8703">
        <v>4961094.0474171247</v>
      </c>
      <c r="L8703">
        <v>0.56266199311355358</v>
      </c>
      <c r="M8703" t="s">
        <v>15</v>
      </c>
    </row>
    <row r="8704" spans="1:13" x14ac:dyDescent="0.3">
      <c r="A8704">
        <v>70</v>
      </c>
      <c r="B8704" t="s">
        <v>955</v>
      </c>
      <c r="C8704" s="1">
        <v>43617</v>
      </c>
      <c r="D8704" t="s">
        <v>97</v>
      </c>
      <c r="E8704" t="str">
        <f t="shared" si="135"/>
        <v>2019/06</v>
      </c>
      <c r="F8704">
        <v>9045546.3215743694</v>
      </c>
      <c r="G8704">
        <v>4.3900427135201314E-2</v>
      </c>
      <c r="H8704" t="s">
        <v>128</v>
      </c>
      <c r="I8704">
        <v>2019</v>
      </c>
      <c r="J8704" t="s">
        <v>961</v>
      </c>
      <c r="K8704">
        <v>4961094.0474171247</v>
      </c>
      <c r="L8704">
        <v>0.54845709380587759</v>
      </c>
      <c r="M8704" t="s">
        <v>15</v>
      </c>
    </row>
    <row r="8705" spans="1:13" x14ac:dyDescent="0.3">
      <c r="A8705">
        <v>70</v>
      </c>
      <c r="B8705" t="s">
        <v>955</v>
      </c>
      <c r="C8705" s="1">
        <v>43586</v>
      </c>
      <c r="D8705" t="s">
        <v>98</v>
      </c>
      <c r="E8705" t="str">
        <f t="shared" si="135"/>
        <v>2019/05</v>
      </c>
      <c r="F8705">
        <v>8657033.3126291893</v>
      </c>
      <c r="G8705">
        <v>-8.1543645858697292E-2</v>
      </c>
      <c r="H8705" t="s">
        <v>128</v>
      </c>
      <c r="I8705">
        <v>2019</v>
      </c>
      <c r="J8705" t="s">
        <v>961</v>
      </c>
      <c r="K8705">
        <v>4961094.0474171247</v>
      </c>
      <c r="L8705">
        <v>0.57307092028624906</v>
      </c>
      <c r="M8705" t="s">
        <v>15</v>
      </c>
    </row>
    <row r="8706" spans="1:13" x14ac:dyDescent="0.3">
      <c r="A8706">
        <v>70</v>
      </c>
      <c r="B8706" t="s">
        <v>955</v>
      </c>
      <c r="C8706" s="1">
        <v>43556</v>
      </c>
      <c r="D8706" t="s">
        <v>99</v>
      </c>
      <c r="E8706" t="str">
        <f t="shared" si="135"/>
        <v>2019/04</v>
      </c>
      <c r="F8706">
        <v>9392539.8024553508</v>
      </c>
      <c r="G8706">
        <v>0.15879255843685125</v>
      </c>
      <c r="H8706" t="s">
        <v>128</v>
      </c>
      <c r="I8706">
        <v>2019</v>
      </c>
      <c r="J8706" t="s">
        <v>961</v>
      </c>
      <c r="K8706">
        <v>4961094.0474171247</v>
      </c>
      <c r="L8706">
        <v>0.52819515825956043</v>
      </c>
      <c r="M8706" t="s">
        <v>15</v>
      </c>
    </row>
    <row r="8707" spans="1:13" x14ac:dyDescent="0.3">
      <c r="A8707">
        <v>70</v>
      </c>
      <c r="B8707" t="s">
        <v>955</v>
      </c>
      <c r="C8707" s="1">
        <v>43525</v>
      </c>
      <c r="D8707" t="s">
        <v>100</v>
      </c>
      <c r="E8707" t="str">
        <f t="shared" ref="E8707:E8770" si="136">TEXT(C8707,"yyyy/mm")</f>
        <v>2019/03</v>
      </c>
      <c r="F8707">
        <v>8013464.4061439196</v>
      </c>
      <c r="G8707">
        <v>-1.2139173031058263E-2</v>
      </c>
      <c r="H8707" t="s">
        <v>128</v>
      </c>
      <c r="I8707">
        <v>2019</v>
      </c>
      <c r="J8707" t="s">
        <v>961</v>
      </c>
      <c r="K8707">
        <v>4961094.0474171247</v>
      </c>
      <c r="L8707">
        <v>0.61909478796879114</v>
      </c>
      <c r="M8707" t="s">
        <v>15</v>
      </c>
    </row>
    <row r="8708" spans="1:13" x14ac:dyDescent="0.3">
      <c r="A8708">
        <v>70</v>
      </c>
      <c r="B8708" t="s">
        <v>955</v>
      </c>
      <c r="C8708" s="1">
        <v>43497</v>
      </c>
      <c r="D8708" t="s">
        <v>101</v>
      </c>
      <c r="E8708" t="str">
        <f t="shared" si="136"/>
        <v>2019/02</v>
      </c>
      <c r="F8708">
        <v>8111334.0636693798</v>
      </c>
      <c r="G8708">
        <v>4.6398078322659665E-2</v>
      </c>
      <c r="H8708" t="s">
        <v>128</v>
      </c>
      <c r="I8708">
        <v>2019</v>
      </c>
      <c r="J8708" t="s">
        <v>961</v>
      </c>
      <c r="K8708">
        <v>4961094.0474171247</v>
      </c>
      <c r="L8708">
        <v>0.61162491995463941</v>
      </c>
      <c r="M8708" t="s">
        <v>15</v>
      </c>
    </row>
    <row r="8709" spans="1:13" x14ac:dyDescent="0.3">
      <c r="A8709">
        <v>70</v>
      </c>
      <c r="B8709" t="s">
        <v>955</v>
      </c>
      <c r="C8709" s="1">
        <v>43466</v>
      </c>
      <c r="D8709" t="s">
        <v>102</v>
      </c>
      <c r="E8709" t="str">
        <f t="shared" si="136"/>
        <v>2019/01</v>
      </c>
      <c r="F8709">
        <v>7743581.2346919496</v>
      </c>
      <c r="G8709">
        <v>9.9511448930555912E-2</v>
      </c>
      <c r="H8709" t="s">
        <v>128</v>
      </c>
      <c r="I8709">
        <v>2019</v>
      </c>
      <c r="J8709" t="s">
        <v>961</v>
      </c>
      <c r="K8709">
        <v>4961094.0474171247</v>
      </c>
      <c r="L8709">
        <v>0.64067178958373572</v>
      </c>
      <c r="M8709" t="s">
        <v>15</v>
      </c>
    </row>
    <row r="8710" spans="1:13" x14ac:dyDescent="0.3">
      <c r="A8710">
        <v>70</v>
      </c>
      <c r="B8710" t="s">
        <v>955</v>
      </c>
      <c r="C8710" s="1">
        <v>43435</v>
      </c>
      <c r="D8710" t="s">
        <v>103</v>
      </c>
      <c r="E8710" t="str">
        <f t="shared" si="136"/>
        <v>2018/12</v>
      </c>
      <c r="F8710">
        <v>7010106.0090806698</v>
      </c>
      <c r="G8710">
        <v>-3.3806113097683367E-2</v>
      </c>
      <c r="H8710" t="s">
        <v>128</v>
      </c>
      <c r="I8710">
        <v>2018</v>
      </c>
      <c r="J8710" t="s">
        <v>962</v>
      </c>
      <c r="K8710">
        <v>4593677.8408013033</v>
      </c>
      <c r="L8710">
        <v>0.65529363391235429</v>
      </c>
      <c r="M8710" t="s">
        <v>15</v>
      </c>
    </row>
    <row r="8711" spans="1:13" x14ac:dyDescent="0.3">
      <c r="A8711">
        <v>70</v>
      </c>
      <c r="B8711" t="s">
        <v>955</v>
      </c>
      <c r="C8711" s="1">
        <v>43405</v>
      </c>
      <c r="D8711" t="s">
        <v>105</v>
      </c>
      <c r="E8711" t="str">
        <f t="shared" si="136"/>
        <v>2018/11</v>
      </c>
      <c r="F8711">
        <v>7251141.7308169501</v>
      </c>
      <c r="G8711">
        <v>-5.8783832256196107E-2</v>
      </c>
      <c r="H8711" t="s">
        <v>128</v>
      </c>
      <c r="I8711">
        <v>2018</v>
      </c>
      <c r="J8711" t="s">
        <v>962</v>
      </c>
      <c r="K8711">
        <v>4593677.8408013033</v>
      </c>
      <c r="L8711">
        <v>0.6335109712831053</v>
      </c>
      <c r="M8711" t="s">
        <v>15</v>
      </c>
    </row>
    <row r="8712" spans="1:13" x14ac:dyDescent="0.3">
      <c r="A8712">
        <v>70</v>
      </c>
      <c r="B8712" t="s">
        <v>955</v>
      </c>
      <c r="C8712" s="1">
        <v>43374</v>
      </c>
      <c r="D8712" t="s">
        <v>106</v>
      </c>
      <c r="E8712" t="str">
        <f t="shared" si="136"/>
        <v>2018/10</v>
      </c>
      <c r="F8712">
        <v>7690169.0689633004</v>
      </c>
      <c r="G8712">
        <v>-0.14397123335237105</v>
      </c>
      <c r="H8712" t="s">
        <v>128</v>
      </c>
      <c r="I8712">
        <v>2018</v>
      </c>
      <c r="J8712" t="s">
        <v>962</v>
      </c>
      <c r="K8712">
        <v>4593677.8408013033</v>
      </c>
      <c r="L8712">
        <v>0.59734419355497603</v>
      </c>
      <c r="M8712" t="s">
        <v>15</v>
      </c>
    </row>
    <row r="8713" spans="1:13" x14ac:dyDescent="0.3">
      <c r="A8713">
        <v>70</v>
      </c>
      <c r="B8713" t="s">
        <v>955</v>
      </c>
      <c r="C8713" s="1">
        <v>43344</v>
      </c>
      <c r="D8713" t="s">
        <v>107</v>
      </c>
      <c r="E8713" t="str">
        <f t="shared" si="136"/>
        <v>2018/09</v>
      </c>
      <c r="F8713">
        <v>8880998.5693844706</v>
      </c>
      <c r="G8713">
        <v>6.4830803274014987E-3</v>
      </c>
      <c r="H8713" t="s">
        <v>128</v>
      </c>
      <c r="I8713">
        <v>2018</v>
      </c>
      <c r="J8713" t="s">
        <v>962</v>
      </c>
      <c r="K8713">
        <v>4593677.8408013033</v>
      </c>
      <c r="L8713">
        <v>0.51724789784755976</v>
      </c>
      <c r="M8713" t="s">
        <v>15</v>
      </c>
    </row>
    <row r="8714" spans="1:13" x14ac:dyDescent="0.3">
      <c r="A8714">
        <v>70</v>
      </c>
      <c r="B8714" t="s">
        <v>955</v>
      </c>
      <c r="C8714" s="1">
        <v>43313</v>
      </c>
      <c r="D8714" t="s">
        <v>108</v>
      </c>
      <c r="E8714" t="str">
        <f t="shared" si="136"/>
        <v>2018/08</v>
      </c>
      <c r="F8714">
        <v>8823608.5752524808</v>
      </c>
      <c r="G8714">
        <v>-1.2281988560078057E-2</v>
      </c>
      <c r="H8714" t="s">
        <v>128</v>
      </c>
      <c r="I8714">
        <v>2018</v>
      </c>
      <c r="J8714" t="s">
        <v>962</v>
      </c>
      <c r="K8714">
        <v>4593677.8408013033</v>
      </c>
      <c r="L8714">
        <v>0.52061215109713299</v>
      </c>
      <c r="M8714" t="s">
        <v>15</v>
      </c>
    </row>
    <row r="8715" spans="1:13" x14ac:dyDescent="0.3">
      <c r="A8715">
        <v>70</v>
      </c>
      <c r="B8715" t="s">
        <v>955</v>
      </c>
      <c r="C8715" s="1">
        <v>43282</v>
      </c>
      <c r="D8715" t="s">
        <v>109</v>
      </c>
      <c r="E8715" t="str">
        <f t="shared" si="136"/>
        <v>2018/07</v>
      </c>
      <c r="F8715">
        <v>8932648.2763214894</v>
      </c>
      <c r="G8715">
        <v>-1.4352013132432048E-2</v>
      </c>
      <c r="H8715" t="s">
        <v>128</v>
      </c>
      <c r="I8715">
        <v>2018</v>
      </c>
      <c r="J8715" t="s">
        <v>962</v>
      </c>
      <c r="K8715">
        <v>4593677.8408013033</v>
      </c>
      <c r="L8715">
        <v>0.5142571048026312</v>
      </c>
      <c r="M8715" t="s">
        <v>15</v>
      </c>
    </row>
    <row r="8716" spans="1:13" x14ac:dyDescent="0.3">
      <c r="A8716">
        <v>70</v>
      </c>
      <c r="B8716" t="s">
        <v>955</v>
      </c>
      <c r="C8716" s="1">
        <v>43252</v>
      </c>
      <c r="D8716" t="s">
        <v>110</v>
      </c>
      <c r="E8716" t="str">
        <f t="shared" si="136"/>
        <v>2018/06</v>
      </c>
      <c r="F8716">
        <v>9061774.1533912793</v>
      </c>
      <c r="G8716">
        <v>-2.470801509869467E-2</v>
      </c>
      <c r="H8716" t="s">
        <v>128</v>
      </c>
      <c r="I8716">
        <v>2018</v>
      </c>
      <c r="J8716" t="s">
        <v>962</v>
      </c>
      <c r="K8716">
        <v>4593677.8408013033</v>
      </c>
      <c r="L8716">
        <v>0.50692919102184475</v>
      </c>
      <c r="M8716" t="s">
        <v>15</v>
      </c>
    </row>
    <row r="8717" spans="1:13" x14ac:dyDescent="0.3">
      <c r="A8717">
        <v>70</v>
      </c>
      <c r="B8717" t="s">
        <v>955</v>
      </c>
      <c r="C8717" s="1">
        <v>43221</v>
      </c>
      <c r="D8717" t="s">
        <v>111</v>
      </c>
      <c r="E8717" t="str">
        <f t="shared" si="136"/>
        <v>2018/05</v>
      </c>
      <c r="F8717">
        <v>9288461.5717309508</v>
      </c>
      <c r="G8717">
        <v>-1.9578467479359873E-2</v>
      </c>
      <c r="H8717" t="s">
        <v>128</v>
      </c>
      <c r="I8717">
        <v>2018</v>
      </c>
      <c r="J8717" t="s">
        <v>962</v>
      </c>
      <c r="K8717">
        <v>4593677.8408013033</v>
      </c>
      <c r="L8717">
        <v>0.49455744692769921</v>
      </c>
      <c r="M8717" t="s">
        <v>15</v>
      </c>
    </row>
    <row r="8718" spans="1:13" x14ac:dyDescent="0.3">
      <c r="A8718">
        <v>70</v>
      </c>
      <c r="B8718" t="s">
        <v>955</v>
      </c>
      <c r="C8718" s="1">
        <v>43191</v>
      </c>
      <c r="D8718" t="s">
        <v>112</v>
      </c>
      <c r="E8718" t="str">
        <f t="shared" si="136"/>
        <v>2018/04</v>
      </c>
      <c r="F8718">
        <v>9472107.2993352301</v>
      </c>
      <c r="G8718">
        <v>3.3577664619472571E-2</v>
      </c>
      <c r="H8718" t="s">
        <v>13</v>
      </c>
      <c r="I8718">
        <v>2018</v>
      </c>
      <c r="J8718" t="s">
        <v>962</v>
      </c>
      <c r="K8718">
        <v>4593677.8408013033</v>
      </c>
      <c r="L8718">
        <v>0.48496894045147654</v>
      </c>
      <c r="M8718" t="s">
        <v>15</v>
      </c>
    </row>
    <row r="8719" spans="1:13" x14ac:dyDescent="0.3">
      <c r="A8719">
        <v>70</v>
      </c>
      <c r="B8719" t="s">
        <v>955</v>
      </c>
      <c r="C8719" s="1">
        <v>43160</v>
      </c>
      <c r="D8719" t="s">
        <v>113</v>
      </c>
      <c r="E8719" t="str">
        <f t="shared" si="136"/>
        <v>2018/03</v>
      </c>
      <c r="F8719">
        <v>9159336.4995247703</v>
      </c>
      <c r="G8719">
        <v>-7.7436675513869263E-2</v>
      </c>
      <c r="H8719" t="s">
        <v>13</v>
      </c>
      <c r="I8719">
        <v>2018</v>
      </c>
      <c r="J8719" t="s">
        <v>962</v>
      </c>
      <c r="K8719">
        <v>4593677.8408013033</v>
      </c>
      <c r="L8719">
        <v>0.50152954212782175</v>
      </c>
      <c r="M8719" t="s">
        <v>15</v>
      </c>
    </row>
    <row r="8720" spans="1:13" x14ac:dyDescent="0.3">
      <c r="A8720">
        <v>70</v>
      </c>
      <c r="B8720" t="s">
        <v>955</v>
      </c>
      <c r="C8720" s="1">
        <v>43132</v>
      </c>
      <c r="D8720" t="s">
        <v>114</v>
      </c>
      <c r="E8720" t="str">
        <f t="shared" si="136"/>
        <v>2018/02</v>
      </c>
      <c r="F8720">
        <v>9896789.5535393897</v>
      </c>
      <c r="G8720">
        <v>-7.5639335860672355E-2</v>
      </c>
      <c r="H8720" t="s">
        <v>13</v>
      </c>
      <c r="I8720">
        <v>2018</v>
      </c>
      <c r="J8720" t="s">
        <v>962</v>
      </c>
      <c r="K8720">
        <v>4593677.8408013033</v>
      </c>
      <c r="L8720">
        <v>0.46415838347885913</v>
      </c>
      <c r="M8720" t="s">
        <v>15</v>
      </c>
    </row>
    <row r="8721" spans="1:13" x14ac:dyDescent="0.3">
      <c r="A8721">
        <v>70</v>
      </c>
      <c r="B8721" t="s">
        <v>955</v>
      </c>
      <c r="C8721" s="1">
        <v>43101</v>
      </c>
      <c r="D8721" t="s">
        <v>115</v>
      </c>
      <c r="E8721" t="str">
        <f t="shared" si="136"/>
        <v>2018/01</v>
      </c>
      <c r="F8721">
        <v>10674414.959555499</v>
      </c>
      <c r="G8721">
        <v>-5.8946167190481224E-3</v>
      </c>
      <c r="H8721" t="s">
        <v>13</v>
      </c>
      <c r="I8721">
        <v>2018</v>
      </c>
      <c r="J8721" t="s">
        <v>962</v>
      </c>
      <c r="K8721">
        <v>4593677.8408013033</v>
      </c>
      <c r="L8721">
        <v>0.43034469413137671</v>
      </c>
      <c r="M8721" t="s">
        <v>15</v>
      </c>
    </row>
    <row r="8722" spans="1:13" x14ac:dyDescent="0.3">
      <c r="A8722">
        <v>70</v>
      </c>
      <c r="B8722" t="s">
        <v>955</v>
      </c>
      <c r="C8722" s="1">
        <v>43070</v>
      </c>
      <c r="D8722" t="s">
        <v>116</v>
      </c>
      <c r="E8722" t="str">
        <f t="shared" si="136"/>
        <v>2017/12</v>
      </c>
      <c r="F8722">
        <v>10737522.3586771</v>
      </c>
      <c r="G8722">
        <v>1.8949711735848352E-2</v>
      </c>
      <c r="H8722" t="s">
        <v>13</v>
      </c>
      <c r="I8722">
        <v>2017</v>
      </c>
      <c r="J8722" t="s">
        <v>963</v>
      </c>
      <c r="K8722">
        <v>4673369.5158130899</v>
      </c>
      <c r="L8722">
        <v>0.43523723254801822</v>
      </c>
      <c r="M8722" t="s">
        <v>15</v>
      </c>
    </row>
    <row r="8723" spans="1:13" x14ac:dyDescent="0.3">
      <c r="A8723">
        <v>70</v>
      </c>
      <c r="B8723" t="s">
        <v>955</v>
      </c>
      <c r="C8723" s="1">
        <v>43040</v>
      </c>
      <c r="D8723" t="s">
        <v>118</v>
      </c>
      <c r="E8723" t="str">
        <f t="shared" si="136"/>
        <v>2017/11</v>
      </c>
      <c r="F8723">
        <v>10535965.1620318</v>
      </c>
      <c r="G8723">
        <v>-1.2386749421873653E-2</v>
      </c>
      <c r="H8723" t="s">
        <v>13</v>
      </c>
      <c r="I8723">
        <v>2017</v>
      </c>
      <c r="J8723" t="s">
        <v>963</v>
      </c>
      <c r="K8723">
        <v>4673369.5158130899</v>
      </c>
      <c r="L8723">
        <v>0.44356349360895742</v>
      </c>
      <c r="M8723" t="s">
        <v>15</v>
      </c>
    </row>
    <row r="8724" spans="1:13" x14ac:dyDescent="0.3">
      <c r="A8724">
        <v>70</v>
      </c>
      <c r="B8724" t="s">
        <v>955</v>
      </c>
      <c r="C8724" s="1">
        <v>43009</v>
      </c>
      <c r="D8724" t="s">
        <v>119</v>
      </c>
      <c r="E8724" t="str">
        <f t="shared" si="136"/>
        <v>2017/10</v>
      </c>
      <c r="F8724">
        <v>10667283.144862801</v>
      </c>
      <c r="G8724">
        <v>4.0309288435676861E-2</v>
      </c>
      <c r="H8724" t="s">
        <v>13</v>
      </c>
      <c r="I8724">
        <v>2017</v>
      </c>
      <c r="J8724" t="s">
        <v>963</v>
      </c>
      <c r="K8724">
        <v>4673369.5158130899</v>
      </c>
      <c r="L8724">
        <v>0.43810307201451876</v>
      </c>
      <c r="M8724" t="s">
        <v>15</v>
      </c>
    </row>
    <row r="8725" spans="1:13" x14ac:dyDescent="0.3">
      <c r="A8725">
        <v>70</v>
      </c>
      <c r="B8725" t="s">
        <v>955</v>
      </c>
      <c r="C8725" s="1">
        <v>42979</v>
      </c>
      <c r="D8725" t="s">
        <v>120</v>
      </c>
      <c r="E8725" t="str">
        <f t="shared" si="136"/>
        <v>2017/09</v>
      </c>
      <c r="F8725">
        <v>10245843.578993199</v>
      </c>
      <c r="G8725">
        <v>-3.8674044471729394E-3</v>
      </c>
      <c r="H8725" t="s">
        <v>13</v>
      </c>
      <c r="I8725">
        <v>2017</v>
      </c>
      <c r="J8725" t="s">
        <v>963</v>
      </c>
      <c r="K8725">
        <v>4673369.5158130899</v>
      </c>
      <c r="L8725">
        <v>0.45612344945366767</v>
      </c>
      <c r="M8725" t="s">
        <v>15</v>
      </c>
    </row>
    <row r="8726" spans="1:13" x14ac:dyDescent="0.3">
      <c r="A8726">
        <v>70</v>
      </c>
      <c r="B8726" t="s">
        <v>955</v>
      </c>
      <c r="C8726" s="1">
        <v>42948</v>
      </c>
      <c r="D8726" t="s">
        <v>121</v>
      </c>
      <c r="E8726" t="str">
        <f t="shared" si="136"/>
        <v>2017/08</v>
      </c>
      <c r="F8726">
        <v>10285545.1214926</v>
      </c>
      <c r="G8726">
        <v>-2.2604791114955107E-2</v>
      </c>
      <c r="H8726" t="s">
        <v>13</v>
      </c>
      <c r="I8726">
        <v>2017</v>
      </c>
      <c r="J8726" t="s">
        <v>963</v>
      </c>
      <c r="K8726">
        <v>4673369.5158130899</v>
      </c>
      <c r="L8726">
        <v>0.45436284228121765</v>
      </c>
      <c r="M8726" t="s">
        <v>15</v>
      </c>
    </row>
    <row r="8727" spans="1:13" x14ac:dyDescent="0.3">
      <c r="A8727">
        <v>70</v>
      </c>
      <c r="B8727" t="s">
        <v>955</v>
      </c>
      <c r="C8727" s="1">
        <v>42917</v>
      </c>
      <c r="D8727" t="s">
        <v>122</v>
      </c>
      <c r="E8727" t="str">
        <f t="shared" si="136"/>
        <v>2017/07</v>
      </c>
      <c r="F8727">
        <v>10520695.4697777</v>
      </c>
      <c r="G8727">
        <v>0.10423229805265705</v>
      </c>
      <c r="H8727" t="s">
        <v>13</v>
      </c>
      <c r="I8727">
        <v>2017</v>
      </c>
      <c r="J8727" t="s">
        <v>963</v>
      </c>
      <c r="K8727">
        <v>4673369.5158130899</v>
      </c>
      <c r="L8727">
        <v>0.44420727975997937</v>
      </c>
      <c r="M8727" t="s">
        <v>15</v>
      </c>
    </row>
    <row r="8728" spans="1:13" x14ac:dyDescent="0.3">
      <c r="A8728">
        <v>70</v>
      </c>
      <c r="B8728" t="s">
        <v>955</v>
      </c>
      <c r="C8728" s="1">
        <v>42887</v>
      </c>
      <c r="D8728" t="s">
        <v>123</v>
      </c>
      <c r="E8728" t="str">
        <f t="shared" si="136"/>
        <v>2017/06</v>
      </c>
      <c r="F8728">
        <v>9479314.6217181608</v>
      </c>
      <c r="G8728">
        <v>-1.6930571647072554E-2</v>
      </c>
      <c r="H8728" t="s">
        <v>128</v>
      </c>
      <c r="I8728">
        <v>2017</v>
      </c>
      <c r="J8728" t="s">
        <v>963</v>
      </c>
      <c r="K8728">
        <v>4673369.5158130899</v>
      </c>
      <c r="L8728">
        <v>0.49300711098942557</v>
      </c>
      <c r="M8728" t="s">
        <v>15</v>
      </c>
    </row>
    <row r="8729" spans="1:13" x14ac:dyDescent="0.3">
      <c r="A8729">
        <v>70</v>
      </c>
      <c r="B8729" t="s">
        <v>955</v>
      </c>
      <c r="C8729" s="1">
        <v>42856</v>
      </c>
      <c r="D8729" t="s">
        <v>124</v>
      </c>
      <c r="E8729" t="str">
        <f t="shared" si="136"/>
        <v>2017/05</v>
      </c>
      <c r="F8729">
        <v>9641171.1324606799</v>
      </c>
      <c r="G8729">
        <v>-9.4578477437222194E-3</v>
      </c>
      <c r="H8729" t="s">
        <v>128</v>
      </c>
      <c r="I8729">
        <v>2017</v>
      </c>
      <c r="J8729" t="s">
        <v>963</v>
      </c>
      <c r="K8729">
        <v>4673369.5158130899</v>
      </c>
      <c r="L8729">
        <v>0.48473048051998674</v>
      </c>
      <c r="M8729" t="s">
        <v>15</v>
      </c>
    </row>
    <row r="8730" spans="1:13" x14ac:dyDescent="0.3">
      <c r="A8730">
        <v>70</v>
      </c>
      <c r="B8730" t="s">
        <v>955</v>
      </c>
      <c r="C8730" s="1">
        <v>42826</v>
      </c>
      <c r="D8730" t="s">
        <v>125</v>
      </c>
      <c r="E8730" t="str">
        <f t="shared" si="136"/>
        <v>2017/04</v>
      </c>
      <c r="F8730">
        <v>9732788.4293888509</v>
      </c>
      <c r="G8730">
        <v>4.9637269226798397E-2</v>
      </c>
      <c r="H8730" t="s">
        <v>128</v>
      </c>
      <c r="I8730">
        <v>2017</v>
      </c>
      <c r="J8730" t="s">
        <v>963</v>
      </c>
      <c r="K8730">
        <v>4673369.5158130899</v>
      </c>
      <c r="L8730">
        <v>0.48016758503673174</v>
      </c>
      <c r="M8730" t="s">
        <v>15</v>
      </c>
    </row>
    <row r="8731" spans="1:13" x14ac:dyDescent="0.3">
      <c r="A8731">
        <v>70</v>
      </c>
      <c r="B8731" t="s">
        <v>955</v>
      </c>
      <c r="C8731" s="1">
        <v>42795</v>
      </c>
      <c r="D8731" t="s">
        <v>126</v>
      </c>
      <c r="E8731" t="str">
        <f t="shared" si="136"/>
        <v>2017/03</v>
      </c>
      <c r="F8731">
        <v>9261473.5487269703</v>
      </c>
      <c r="G8731">
        <v>-1.4244616597769284E-2</v>
      </c>
      <c r="H8731" t="s">
        <v>128</v>
      </c>
      <c r="I8731">
        <v>2017</v>
      </c>
      <c r="J8731" t="s">
        <v>963</v>
      </c>
      <c r="K8731">
        <v>4673369.5158130899</v>
      </c>
      <c r="L8731">
        <v>0.50460323524386297</v>
      </c>
      <c r="M8731" t="s">
        <v>15</v>
      </c>
    </row>
    <row r="8732" spans="1:13" x14ac:dyDescent="0.3">
      <c r="A8732">
        <v>70</v>
      </c>
      <c r="B8732" t="s">
        <v>955</v>
      </c>
      <c r="C8732" s="1">
        <v>42767</v>
      </c>
      <c r="D8732" t="s">
        <v>127</v>
      </c>
      <c r="E8732" t="str">
        <f t="shared" si="136"/>
        <v>2017/02</v>
      </c>
      <c r="F8732">
        <v>9394343.7846354302</v>
      </c>
      <c r="G8732">
        <v>4.6287600720997031E-2</v>
      </c>
      <c r="H8732" t="s">
        <v>128</v>
      </c>
      <c r="I8732">
        <v>2017</v>
      </c>
      <c r="J8732" t="s">
        <v>963</v>
      </c>
      <c r="K8732">
        <v>4673369.5158130899</v>
      </c>
      <c r="L8732">
        <v>0.49746630770064493</v>
      </c>
      <c r="M8732" t="s">
        <v>15</v>
      </c>
    </row>
    <row r="8733" spans="1:13" x14ac:dyDescent="0.3">
      <c r="A8733">
        <v>70</v>
      </c>
      <c r="B8733" t="s">
        <v>955</v>
      </c>
      <c r="C8733" s="1">
        <v>42736</v>
      </c>
      <c r="D8733" t="s">
        <v>129</v>
      </c>
      <c r="E8733" t="str">
        <f t="shared" si="136"/>
        <v>2017/01</v>
      </c>
      <c r="F8733">
        <v>8969412.5410742909</v>
      </c>
      <c r="G8733">
        <v>7.2201051194964436E-2</v>
      </c>
      <c r="H8733" t="s">
        <v>128</v>
      </c>
      <c r="I8733">
        <v>2017</v>
      </c>
      <c r="J8733" t="s">
        <v>963</v>
      </c>
      <c r="K8733">
        <v>4673369.5158130899</v>
      </c>
      <c r="L8733">
        <v>0.52103406933419383</v>
      </c>
      <c r="M8733" t="s">
        <v>15</v>
      </c>
    </row>
    <row r="8734" spans="1:13" x14ac:dyDescent="0.3">
      <c r="A8734">
        <v>70</v>
      </c>
      <c r="B8734" t="s">
        <v>955</v>
      </c>
      <c r="C8734" s="1">
        <v>42705</v>
      </c>
      <c r="D8734" t="s">
        <v>130</v>
      </c>
      <c r="E8734" t="str">
        <f t="shared" si="136"/>
        <v>2016/12</v>
      </c>
      <c r="F8734">
        <v>8344637.6187183</v>
      </c>
      <c r="G8734">
        <v>8.1937867014461568E-2</v>
      </c>
      <c r="H8734" t="s">
        <v>128</v>
      </c>
      <c r="I8734">
        <v>2016</v>
      </c>
      <c r="J8734" t="s">
        <v>964</v>
      </c>
      <c r="K8734">
        <v>3860741.531589984</v>
      </c>
      <c r="L8734">
        <v>0.46266137704167637</v>
      </c>
      <c r="M8734" t="s">
        <v>15</v>
      </c>
    </row>
    <row r="8735" spans="1:13" x14ac:dyDescent="0.3">
      <c r="A8735">
        <v>70</v>
      </c>
      <c r="B8735" t="s">
        <v>955</v>
      </c>
      <c r="C8735" s="1">
        <v>42675</v>
      </c>
      <c r="D8735" t="s">
        <v>132</v>
      </c>
      <c r="E8735" t="str">
        <f t="shared" si="136"/>
        <v>2016/11</v>
      </c>
      <c r="F8735">
        <v>7688158.3169975802</v>
      </c>
      <c r="G8735">
        <v>-1.9341621528147623E-2</v>
      </c>
      <c r="H8735" t="s">
        <v>128</v>
      </c>
      <c r="I8735">
        <v>2016</v>
      </c>
      <c r="J8735" t="s">
        <v>964</v>
      </c>
      <c r="K8735">
        <v>3860741.531589984</v>
      </c>
      <c r="L8735">
        <v>0.50216727757210144</v>
      </c>
      <c r="M8735" t="s">
        <v>15</v>
      </c>
    </row>
    <row r="8736" spans="1:13" x14ac:dyDescent="0.3">
      <c r="A8736">
        <v>70</v>
      </c>
      <c r="B8736" t="s">
        <v>955</v>
      </c>
      <c r="C8736" s="1">
        <v>42644</v>
      </c>
      <c r="D8736" t="s">
        <v>133</v>
      </c>
      <c r="E8736" t="str">
        <f t="shared" si="136"/>
        <v>2016/10</v>
      </c>
      <c r="F8736">
        <v>7838307.1454805704</v>
      </c>
      <c r="G8736">
        <v>4.461307071450623E-2</v>
      </c>
      <c r="H8736" t="s">
        <v>128</v>
      </c>
      <c r="I8736">
        <v>2016</v>
      </c>
      <c r="J8736" t="s">
        <v>964</v>
      </c>
      <c r="K8736">
        <v>3860741.531589984</v>
      </c>
      <c r="L8736">
        <v>0.49254787544476608</v>
      </c>
      <c r="M8736" t="s">
        <v>15</v>
      </c>
    </row>
    <row r="8737" spans="1:13" x14ac:dyDescent="0.3">
      <c r="A8737">
        <v>70</v>
      </c>
      <c r="B8737" t="s">
        <v>955</v>
      </c>
      <c r="C8737" s="1">
        <v>42614</v>
      </c>
      <c r="D8737" t="s">
        <v>134</v>
      </c>
      <c r="E8737" t="str">
        <f t="shared" si="136"/>
        <v>2016/09</v>
      </c>
      <c r="F8737">
        <v>7496301.8705611201</v>
      </c>
      <c r="G8737">
        <v>-3.2119555700401412E-2</v>
      </c>
      <c r="H8737" t="s">
        <v>128</v>
      </c>
      <c r="I8737">
        <v>2016</v>
      </c>
      <c r="J8737" t="s">
        <v>964</v>
      </c>
      <c r="K8737">
        <v>3860741.531589984</v>
      </c>
      <c r="L8737">
        <v>0.51501948537472597</v>
      </c>
      <c r="M8737" t="s">
        <v>15</v>
      </c>
    </row>
    <row r="8738" spans="1:13" x14ac:dyDescent="0.3">
      <c r="A8738">
        <v>70</v>
      </c>
      <c r="B8738" t="s">
        <v>955</v>
      </c>
      <c r="C8738" s="1">
        <v>42583</v>
      </c>
      <c r="D8738" t="s">
        <v>135</v>
      </c>
      <c r="E8738" t="str">
        <f t="shared" si="136"/>
        <v>2016/08</v>
      </c>
      <c r="F8738">
        <v>7740988.3303665398</v>
      </c>
      <c r="G8738">
        <v>6.1478043350465778E-2</v>
      </c>
      <c r="H8738" t="s">
        <v>128</v>
      </c>
      <c r="I8738">
        <v>2016</v>
      </c>
      <c r="J8738" t="s">
        <v>964</v>
      </c>
      <c r="K8738">
        <v>3860741.531589984</v>
      </c>
      <c r="L8738">
        <v>0.4987401306942903</v>
      </c>
      <c r="M8738" t="s">
        <v>15</v>
      </c>
    </row>
    <row r="8739" spans="1:13" x14ac:dyDescent="0.3">
      <c r="A8739">
        <v>70</v>
      </c>
      <c r="B8739" t="s">
        <v>955</v>
      </c>
      <c r="C8739" s="1">
        <v>42552</v>
      </c>
      <c r="D8739" t="s">
        <v>136</v>
      </c>
      <c r="E8739" t="str">
        <f t="shared" si="136"/>
        <v>2016/07</v>
      </c>
      <c r="F8739">
        <v>7279421.0093359603</v>
      </c>
      <c r="G8739">
        <v>0.10544545745116951</v>
      </c>
      <c r="H8739" t="s">
        <v>128</v>
      </c>
      <c r="I8739">
        <v>2016</v>
      </c>
      <c r="J8739" t="s">
        <v>964</v>
      </c>
      <c r="K8739">
        <v>3860741.531589984</v>
      </c>
      <c r="L8739">
        <v>0.5303638196827094</v>
      </c>
      <c r="M8739" t="s">
        <v>15</v>
      </c>
    </row>
    <row r="8740" spans="1:13" x14ac:dyDescent="0.3">
      <c r="A8740">
        <v>70</v>
      </c>
      <c r="B8740" t="s">
        <v>955</v>
      </c>
      <c r="C8740" s="1">
        <v>42522</v>
      </c>
      <c r="D8740" t="s">
        <v>137</v>
      </c>
      <c r="E8740" t="str">
        <f t="shared" si="136"/>
        <v>2016/06</v>
      </c>
      <c r="F8740">
        <v>6550922.4376689801</v>
      </c>
      <c r="G8740">
        <v>-0.13998346794826874</v>
      </c>
      <c r="H8740" t="s">
        <v>128</v>
      </c>
      <c r="I8740">
        <v>2016</v>
      </c>
      <c r="J8740" t="s">
        <v>964</v>
      </c>
      <c r="K8740">
        <v>3860741.531589984</v>
      </c>
      <c r="L8740">
        <v>0.58934319072227559</v>
      </c>
      <c r="M8740" t="s">
        <v>15</v>
      </c>
    </row>
    <row r="8741" spans="1:13" x14ac:dyDescent="0.3">
      <c r="A8741">
        <v>70</v>
      </c>
      <c r="B8741" t="s">
        <v>955</v>
      </c>
      <c r="C8741" s="1">
        <v>42491</v>
      </c>
      <c r="D8741" t="s">
        <v>138</v>
      </c>
      <c r="E8741" t="str">
        <f t="shared" si="136"/>
        <v>2016/05</v>
      </c>
      <c r="F8741">
        <v>7535229.86455689</v>
      </c>
      <c r="G8741">
        <v>7.5073625179679623E-2</v>
      </c>
      <c r="H8741" t="s">
        <v>128</v>
      </c>
      <c r="I8741">
        <v>2016</v>
      </c>
      <c r="J8741" t="s">
        <v>964</v>
      </c>
      <c r="K8741">
        <v>3860741.531589984</v>
      </c>
      <c r="L8741">
        <v>0.51235882660323007</v>
      </c>
      <c r="M8741" t="s">
        <v>15</v>
      </c>
    </row>
    <row r="8742" spans="1:13" x14ac:dyDescent="0.3">
      <c r="A8742">
        <v>70</v>
      </c>
      <c r="B8742" t="s">
        <v>955</v>
      </c>
      <c r="C8742" s="1">
        <v>42461</v>
      </c>
      <c r="D8742" t="s">
        <v>139</v>
      </c>
      <c r="E8742" t="str">
        <f t="shared" si="136"/>
        <v>2016/04</v>
      </c>
      <c r="F8742">
        <v>6990245.74778549</v>
      </c>
      <c r="G8742">
        <v>-6.5060486891705335E-2</v>
      </c>
      <c r="H8742" t="s">
        <v>128</v>
      </c>
      <c r="I8742">
        <v>2016</v>
      </c>
      <c r="J8742" t="s">
        <v>964</v>
      </c>
      <c r="K8742">
        <v>3860741.531589984</v>
      </c>
      <c r="L8742">
        <v>0.55230412075470547</v>
      </c>
      <c r="M8742" t="s">
        <v>15</v>
      </c>
    </row>
    <row r="8743" spans="1:13" x14ac:dyDescent="0.3">
      <c r="A8743">
        <v>70</v>
      </c>
      <c r="B8743" t="s">
        <v>955</v>
      </c>
      <c r="C8743" s="1">
        <v>42430</v>
      </c>
      <c r="D8743" t="s">
        <v>140</v>
      </c>
      <c r="E8743" t="str">
        <f t="shared" si="136"/>
        <v>2016/03</v>
      </c>
      <c r="F8743">
        <v>7460155.0603569299</v>
      </c>
      <c r="G8743">
        <v>2.5289179330576783E-2</v>
      </c>
      <c r="H8743" t="s">
        <v>128</v>
      </c>
      <c r="I8743">
        <v>2016</v>
      </c>
      <c r="J8743" t="s">
        <v>964</v>
      </c>
      <c r="K8743">
        <v>3860741.531589984</v>
      </c>
      <c r="L8743">
        <v>0.51751491763299451</v>
      </c>
      <c r="M8743" t="s">
        <v>15</v>
      </c>
    </row>
    <row r="8744" spans="1:13" x14ac:dyDescent="0.3">
      <c r="A8744">
        <v>70</v>
      </c>
      <c r="B8744" t="s">
        <v>955</v>
      </c>
      <c r="C8744" s="1">
        <v>42401</v>
      </c>
      <c r="D8744" t="s">
        <v>141</v>
      </c>
      <c r="E8744" t="str">
        <f t="shared" si="136"/>
        <v>2016/02</v>
      </c>
      <c r="F8744">
        <v>7273859.4216697495</v>
      </c>
      <c r="G8744">
        <v>-4.0455048216246535E-2</v>
      </c>
      <c r="H8744" t="s">
        <v>128</v>
      </c>
      <c r="I8744">
        <v>2016</v>
      </c>
      <c r="J8744" t="s">
        <v>964</v>
      </c>
      <c r="K8744">
        <v>3860741.531589984</v>
      </c>
      <c r="L8744">
        <v>0.5307693354766172</v>
      </c>
      <c r="M8744" t="s">
        <v>15</v>
      </c>
    </row>
    <row r="8745" spans="1:13" x14ac:dyDescent="0.3">
      <c r="A8745">
        <v>70</v>
      </c>
      <c r="B8745" t="s">
        <v>955</v>
      </c>
      <c r="C8745" s="1">
        <v>42370</v>
      </c>
      <c r="D8745" t="s">
        <v>142</v>
      </c>
      <c r="E8745" t="str">
        <f t="shared" si="136"/>
        <v>2016/01</v>
      </c>
      <c r="F8745">
        <v>7574157.0786357196</v>
      </c>
      <c r="G8745">
        <v>-0.27462706114487329</v>
      </c>
      <c r="H8745" t="s">
        <v>128</v>
      </c>
      <c r="I8745">
        <v>2016</v>
      </c>
      <c r="J8745" t="s">
        <v>964</v>
      </c>
      <c r="K8745">
        <v>3860741.531589984</v>
      </c>
      <c r="L8745">
        <v>0.50972556965842497</v>
      </c>
      <c r="M8745" t="s">
        <v>15</v>
      </c>
    </row>
    <row r="8746" spans="1:13" x14ac:dyDescent="0.3">
      <c r="A8746">
        <v>70</v>
      </c>
      <c r="B8746" t="s">
        <v>955</v>
      </c>
      <c r="C8746" s="1">
        <v>42339</v>
      </c>
      <c r="D8746" t="s">
        <v>143</v>
      </c>
      <c r="E8746" t="str">
        <f t="shared" si="136"/>
        <v>2015/12</v>
      </c>
      <c r="F8746">
        <v>9967892.02278037</v>
      </c>
      <c r="G8746">
        <v>-6.6978389547496225E-3</v>
      </c>
      <c r="H8746" t="s">
        <v>13</v>
      </c>
      <c r="I8746">
        <v>2015</v>
      </c>
      <c r="J8746" t="s">
        <v>965</v>
      </c>
      <c r="K8746">
        <v>4142944.2920695674</v>
      </c>
      <c r="L8746">
        <v>0.41562892962738629</v>
      </c>
      <c r="M8746" t="s">
        <v>15</v>
      </c>
    </row>
    <row r="8747" spans="1:13" x14ac:dyDescent="0.3">
      <c r="A8747">
        <v>70</v>
      </c>
      <c r="B8747" t="s">
        <v>955</v>
      </c>
      <c r="C8747" s="1">
        <v>42309</v>
      </c>
      <c r="D8747" t="s">
        <v>145</v>
      </c>
      <c r="E8747" t="str">
        <f t="shared" si="136"/>
        <v>2015/11</v>
      </c>
      <c r="F8747">
        <v>10034879.4433177</v>
      </c>
      <c r="G8747">
        <v>4.3484607565410071E-3</v>
      </c>
      <c r="H8747" t="s">
        <v>13</v>
      </c>
      <c r="I8747">
        <v>2015</v>
      </c>
      <c r="J8747" t="s">
        <v>965</v>
      </c>
      <c r="K8747">
        <v>4142944.2920695674</v>
      </c>
      <c r="L8747">
        <v>0.41285441598686912</v>
      </c>
      <c r="M8747" t="s">
        <v>15</v>
      </c>
    </row>
    <row r="8748" spans="1:13" x14ac:dyDescent="0.3">
      <c r="A8748">
        <v>70</v>
      </c>
      <c r="B8748" t="s">
        <v>955</v>
      </c>
      <c r="C8748" s="1">
        <v>42278</v>
      </c>
      <c r="D8748" t="s">
        <v>146</v>
      </c>
      <c r="E8748" t="str">
        <f t="shared" si="136"/>
        <v>2015/10</v>
      </c>
      <c r="F8748">
        <v>9991337.9018150307</v>
      </c>
      <c r="G8748">
        <v>6.1526044095252932E-2</v>
      </c>
      <c r="H8748" t="s">
        <v>13</v>
      </c>
      <c r="I8748">
        <v>2015</v>
      </c>
      <c r="J8748" t="s">
        <v>965</v>
      </c>
      <c r="K8748">
        <v>4142944.2920695674</v>
      </c>
      <c r="L8748">
        <v>0.41465360623195002</v>
      </c>
      <c r="M8748" t="s">
        <v>15</v>
      </c>
    </row>
    <row r="8749" spans="1:13" x14ac:dyDescent="0.3">
      <c r="A8749">
        <v>70</v>
      </c>
      <c r="B8749" t="s">
        <v>955</v>
      </c>
      <c r="C8749" s="1">
        <v>42248</v>
      </c>
      <c r="D8749" t="s">
        <v>147</v>
      </c>
      <c r="E8749" t="str">
        <f t="shared" si="136"/>
        <v>2015/09</v>
      </c>
      <c r="F8749">
        <v>9395139.3367596008</v>
      </c>
      <c r="G8749">
        <v>-1.1696017670762794E-2</v>
      </c>
      <c r="H8749" t="s">
        <v>128</v>
      </c>
      <c r="I8749">
        <v>2015</v>
      </c>
      <c r="J8749" t="s">
        <v>965</v>
      </c>
      <c r="K8749">
        <v>4142944.2920695674</v>
      </c>
      <c r="L8749">
        <v>0.44096677479383461</v>
      </c>
      <c r="M8749" t="s">
        <v>15</v>
      </c>
    </row>
    <row r="8750" spans="1:13" x14ac:dyDescent="0.3">
      <c r="A8750">
        <v>70</v>
      </c>
      <c r="B8750" t="s">
        <v>955</v>
      </c>
      <c r="C8750" s="1">
        <v>42217</v>
      </c>
      <c r="D8750" t="s">
        <v>148</v>
      </c>
      <c r="E8750" t="str">
        <f t="shared" si="136"/>
        <v>2015/08</v>
      </c>
      <c r="F8750">
        <v>9505670.1777769607</v>
      </c>
      <c r="G8750">
        <v>-0.10842141717460792</v>
      </c>
      <c r="H8750" t="s">
        <v>128</v>
      </c>
      <c r="I8750">
        <v>2015</v>
      </c>
      <c r="J8750" t="s">
        <v>965</v>
      </c>
      <c r="K8750">
        <v>4142944.2920695674</v>
      </c>
      <c r="L8750">
        <v>0.43583926378544463</v>
      </c>
      <c r="M8750" t="s">
        <v>15</v>
      </c>
    </row>
    <row r="8751" spans="1:13" x14ac:dyDescent="0.3">
      <c r="A8751">
        <v>70</v>
      </c>
      <c r="B8751" t="s">
        <v>955</v>
      </c>
      <c r="C8751" s="1">
        <v>42186</v>
      </c>
      <c r="D8751" t="s">
        <v>149</v>
      </c>
      <c r="E8751" t="str">
        <f t="shared" si="136"/>
        <v>2015/07</v>
      </c>
      <c r="F8751">
        <v>10594234.0815378</v>
      </c>
      <c r="G8751">
        <v>-4.1015938400202293E-3</v>
      </c>
      <c r="H8751" t="s">
        <v>13</v>
      </c>
      <c r="I8751">
        <v>2015</v>
      </c>
      <c r="J8751" t="s">
        <v>965</v>
      </c>
      <c r="K8751">
        <v>4142944.2920695674</v>
      </c>
      <c r="L8751">
        <v>0.39105651811954306</v>
      </c>
      <c r="M8751" t="s">
        <v>15</v>
      </c>
    </row>
    <row r="8752" spans="1:13" x14ac:dyDescent="0.3">
      <c r="A8752">
        <v>70</v>
      </c>
      <c r="B8752" t="s">
        <v>955</v>
      </c>
      <c r="C8752" s="1">
        <v>42156</v>
      </c>
      <c r="D8752" t="s">
        <v>150</v>
      </c>
      <c r="E8752" t="str">
        <f t="shared" si="136"/>
        <v>2015/06</v>
      </c>
      <c r="F8752">
        <v>10637776.5625291</v>
      </c>
      <c r="G8752">
        <v>-6.0476494084635644E-2</v>
      </c>
      <c r="H8752" t="s">
        <v>13</v>
      </c>
      <c r="I8752">
        <v>2015</v>
      </c>
      <c r="J8752" t="s">
        <v>965</v>
      </c>
      <c r="K8752">
        <v>4142944.2920695674</v>
      </c>
      <c r="L8752">
        <v>0.38945584800707589</v>
      </c>
      <c r="M8752" t="s">
        <v>15</v>
      </c>
    </row>
    <row r="8753" spans="1:13" x14ac:dyDescent="0.3">
      <c r="A8753">
        <v>70</v>
      </c>
      <c r="B8753" t="s">
        <v>955</v>
      </c>
      <c r="C8753" s="1">
        <v>42125</v>
      </c>
      <c r="D8753" t="s">
        <v>151</v>
      </c>
      <c r="E8753" t="str">
        <f t="shared" si="136"/>
        <v>2015/05</v>
      </c>
      <c r="F8753">
        <v>11300963.487610601</v>
      </c>
      <c r="G8753">
        <v>3.8367479097592104E-2</v>
      </c>
      <c r="H8753" t="s">
        <v>13</v>
      </c>
      <c r="I8753">
        <v>2015</v>
      </c>
      <c r="J8753" t="s">
        <v>965</v>
      </c>
      <c r="K8753">
        <v>4142944.2920695674</v>
      </c>
      <c r="L8753">
        <v>0.36660098022717563</v>
      </c>
      <c r="M8753" t="s">
        <v>15</v>
      </c>
    </row>
    <row r="8754" spans="1:13" x14ac:dyDescent="0.3">
      <c r="A8754">
        <v>70</v>
      </c>
      <c r="B8754" t="s">
        <v>955</v>
      </c>
      <c r="C8754" s="1">
        <v>42095</v>
      </c>
      <c r="D8754" t="s">
        <v>152</v>
      </c>
      <c r="E8754" t="str">
        <f t="shared" si="136"/>
        <v>2015/04</v>
      </c>
      <c r="F8754">
        <v>10875586.508931199</v>
      </c>
      <c r="G8754">
        <v>1.4580731123788484E-2</v>
      </c>
      <c r="H8754" t="s">
        <v>13</v>
      </c>
      <c r="I8754">
        <v>2015</v>
      </c>
      <c r="J8754" t="s">
        <v>965</v>
      </c>
      <c r="K8754">
        <v>4142944.2920695674</v>
      </c>
      <c r="L8754">
        <v>0.38093984988003338</v>
      </c>
      <c r="M8754" t="s">
        <v>15</v>
      </c>
    </row>
    <row r="8755" spans="1:13" x14ac:dyDescent="0.3">
      <c r="A8755">
        <v>70</v>
      </c>
      <c r="B8755" t="s">
        <v>955</v>
      </c>
      <c r="C8755" s="1">
        <v>42064</v>
      </c>
      <c r="D8755" t="s">
        <v>153</v>
      </c>
      <c r="E8755" t="str">
        <f t="shared" si="136"/>
        <v>2015/03</v>
      </c>
      <c r="F8755">
        <v>10718162.970355799</v>
      </c>
      <c r="G8755">
        <v>3.9845926363030561E-2</v>
      </c>
      <c r="H8755" t="s">
        <v>13</v>
      </c>
      <c r="I8755">
        <v>2015</v>
      </c>
      <c r="J8755" t="s">
        <v>965</v>
      </c>
      <c r="K8755">
        <v>4142944.2920695674</v>
      </c>
      <c r="L8755">
        <v>0.3865349224049015</v>
      </c>
      <c r="M8755" t="s">
        <v>15</v>
      </c>
    </row>
    <row r="8756" spans="1:13" x14ac:dyDescent="0.3">
      <c r="A8756">
        <v>70</v>
      </c>
      <c r="B8756" t="s">
        <v>955</v>
      </c>
      <c r="C8756" s="1">
        <v>42036</v>
      </c>
      <c r="D8756" t="s">
        <v>154</v>
      </c>
      <c r="E8756" t="str">
        <f t="shared" si="136"/>
        <v>2015/02</v>
      </c>
      <c r="F8756">
        <v>10299484.545832399</v>
      </c>
      <c r="G8756">
        <v>5.9284054243877046E-2</v>
      </c>
      <c r="H8756" t="s">
        <v>13</v>
      </c>
      <c r="I8756">
        <v>2015</v>
      </c>
      <c r="J8756" t="s">
        <v>965</v>
      </c>
      <c r="K8756">
        <v>4142944.2920695674</v>
      </c>
      <c r="L8756">
        <v>0.40224773129505548</v>
      </c>
      <c r="M8756" t="s">
        <v>15</v>
      </c>
    </row>
    <row r="8757" spans="1:13" x14ac:dyDescent="0.3">
      <c r="A8757">
        <v>98</v>
      </c>
      <c r="B8757" t="s">
        <v>966</v>
      </c>
      <c r="C8757" s="1">
        <v>45901</v>
      </c>
      <c r="D8757" t="s">
        <v>12</v>
      </c>
      <c r="E8757" t="str">
        <f t="shared" si="136"/>
        <v>2025/09</v>
      </c>
      <c r="F8757">
        <v>17203713.234179799</v>
      </c>
      <c r="G8757">
        <v>2.7328971354277774E-2</v>
      </c>
      <c r="H8757" t="s">
        <v>13</v>
      </c>
      <c r="I8757">
        <v>2025</v>
      </c>
      <c r="J8757" t="s">
        <v>967</v>
      </c>
      <c r="K8757">
        <v>15634263.053362124</v>
      </c>
      <c r="L8757">
        <v>0.90877259115784725</v>
      </c>
      <c r="M8757" t="s">
        <v>33</v>
      </c>
    </row>
    <row r="8758" spans="1:13" x14ac:dyDescent="0.3">
      <c r="A8758">
        <v>98</v>
      </c>
      <c r="B8758" t="s">
        <v>966</v>
      </c>
      <c r="C8758" s="1">
        <v>45870</v>
      </c>
      <c r="D8758" t="s">
        <v>16</v>
      </c>
      <c r="E8758" t="str">
        <f t="shared" si="136"/>
        <v>2025/08</v>
      </c>
      <c r="F8758">
        <v>16739919.812444299</v>
      </c>
      <c r="G8758">
        <v>-8.1342578340609737E-3</v>
      </c>
      <c r="H8758" t="s">
        <v>13</v>
      </c>
      <c r="I8758">
        <v>2025</v>
      </c>
      <c r="J8758" t="s">
        <v>967</v>
      </c>
      <c r="K8758">
        <v>15634263.053362124</v>
      </c>
      <c r="L8758">
        <v>0.93395089274799026</v>
      </c>
      <c r="M8758" t="s">
        <v>33</v>
      </c>
    </row>
    <row r="8759" spans="1:13" x14ac:dyDescent="0.3">
      <c r="A8759">
        <v>98</v>
      </c>
      <c r="B8759" t="s">
        <v>966</v>
      </c>
      <c r="C8759" s="1">
        <v>45839</v>
      </c>
      <c r="D8759" t="s">
        <v>17</v>
      </c>
      <c r="E8759" t="str">
        <f t="shared" si="136"/>
        <v>2025/07</v>
      </c>
      <c r="F8759">
        <v>16876641.949011501</v>
      </c>
      <c r="G8759">
        <v>4.1091837247396262E-2</v>
      </c>
      <c r="H8759" t="s">
        <v>13</v>
      </c>
      <c r="I8759">
        <v>2025</v>
      </c>
      <c r="J8759" t="s">
        <v>967</v>
      </c>
      <c r="K8759">
        <v>15634263.053362124</v>
      </c>
      <c r="L8759">
        <v>0.92638470974244103</v>
      </c>
      <c r="M8759" t="s">
        <v>33</v>
      </c>
    </row>
    <row r="8760" spans="1:13" x14ac:dyDescent="0.3">
      <c r="A8760">
        <v>98</v>
      </c>
      <c r="B8760" t="s">
        <v>966</v>
      </c>
      <c r="C8760" s="1">
        <v>45809</v>
      </c>
      <c r="D8760" t="s">
        <v>18</v>
      </c>
      <c r="E8760" t="str">
        <f t="shared" si="136"/>
        <v>2025/06</v>
      </c>
      <c r="F8760">
        <v>16197204.983332699</v>
      </c>
      <c r="G8760">
        <v>4.1305083812515214E-2</v>
      </c>
      <c r="H8760" t="s">
        <v>13</v>
      </c>
      <c r="I8760">
        <v>2025</v>
      </c>
      <c r="J8760" t="s">
        <v>967</v>
      </c>
      <c r="K8760">
        <v>15634263.053362124</v>
      </c>
      <c r="L8760">
        <v>0.96524450171805221</v>
      </c>
      <c r="M8760" t="s">
        <v>33</v>
      </c>
    </row>
    <row r="8761" spans="1:13" x14ac:dyDescent="0.3">
      <c r="A8761">
        <v>98</v>
      </c>
      <c r="B8761" t="s">
        <v>966</v>
      </c>
      <c r="C8761" s="1">
        <v>45778</v>
      </c>
      <c r="D8761" t="s">
        <v>19</v>
      </c>
      <c r="E8761" t="str">
        <f t="shared" si="136"/>
        <v>2025/05</v>
      </c>
      <c r="F8761">
        <v>15541806.889679899</v>
      </c>
      <c r="G8761">
        <v>8.2816923004139009E-2</v>
      </c>
      <c r="H8761" t="s">
        <v>13</v>
      </c>
      <c r="I8761">
        <v>2025</v>
      </c>
      <c r="J8761" t="s">
        <v>967</v>
      </c>
      <c r="K8761">
        <v>15634263.053362124</v>
      </c>
      <c r="L8761">
        <v>1.0059488683869582</v>
      </c>
      <c r="M8761" t="s">
        <v>33</v>
      </c>
    </row>
    <row r="8762" spans="1:13" x14ac:dyDescent="0.3">
      <c r="A8762">
        <v>98</v>
      </c>
      <c r="B8762" t="s">
        <v>966</v>
      </c>
      <c r="C8762" s="1">
        <v>45748</v>
      </c>
      <c r="D8762" t="s">
        <v>20</v>
      </c>
      <c r="E8762" t="str">
        <f t="shared" si="136"/>
        <v>2025/04</v>
      </c>
      <c r="F8762">
        <v>14306538.759184901</v>
      </c>
      <c r="G8762">
        <v>-6.1995596243871506E-2</v>
      </c>
      <c r="H8762" t="s">
        <v>13</v>
      </c>
      <c r="I8762">
        <v>2025</v>
      </c>
      <c r="J8762" t="s">
        <v>967</v>
      </c>
      <c r="K8762">
        <v>15634263.053362124</v>
      </c>
      <c r="L8762">
        <v>1.0928054169164303</v>
      </c>
      <c r="M8762" t="s">
        <v>33</v>
      </c>
    </row>
    <row r="8763" spans="1:13" x14ac:dyDescent="0.3">
      <c r="A8763">
        <v>98</v>
      </c>
      <c r="B8763" t="s">
        <v>966</v>
      </c>
      <c r="C8763" s="1">
        <v>45717</v>
      </c>
      <c r="D8763" t="s">
        <v>21</v>
      </c>
      <c r="E8763" t="str">
        <f t="shared" si="136"/>
        <v>2025/03</v>
      </c>
      <c r="F8763">
        <v>15221551.4910166</v>
      </c>
      <c r="G8763">
        <v>-0.11010106083438029</v>
      </c>
      <c r="H8763" t="s">
        <v>13</v>
      </c>
      <c r="I8763">
        <v>2025</v>
      </c>
      <c r="J8763" t="s">
        <v>967</v>
      </c>
      <c r="K8763">
        <v>15634263.053362124</v>
      </c>
      <c r="L8763">
        <v>1.027113633100351</v>
      </c>
      <c r="M8763" t="s">
        <v>33</v>
      </c>
    </row>
    <row r="8764" spans="1:13" x14ac:dyDescent="0.3">
      <c r="A8764">
        <v>98</v>
      </c>
      <c r="B8764" t="s">
        <v>966</v>
      </c>
      <c r="C8764" s="1">
        <v>45689</v>
      </c>
      <c r="D8764" t="s">
        <v>22</v>
      </c>
      <c r="E8764" t="str">
        <f t="shared" si="136"/>
        <v>2025/02</v>
      </c>
      <c r="F8764">
        <v>16993201.388118099</v>
      </c>
      <c r="G8764">
        <v>-5.274456404634241E-2</v>
      </c>
      <c r="H8764" t="s">
        <v>13</v>
      </c>
      <c r="I8764">
        <v>2025</v>
      </c>
      <c r="J8764" t="s">
        <v>967</v>
      </c>
      <c r="K8764">
        <v>15634263.053362124</v>
      </c>
      <c r="L8764">
        <v>0.92003046961438562</v>
      </c>
      <c r="M8764" t="s">
        <v>33</v>
      </c>
    </row>
    <row r="8765" spans="1:13" x14ac:dyDescent="0.3">
      <c r="A8765">
        <v>98</v>
      </c>
      <c r="B8765" t="s">
        <v>966</v>
      </c>
      <c r="C8765" s="1">
        <v>45658</v>
      </c>
      <c r="D8765" t="s">
        <v>23</v>
      </c>
      <c r="E8765" t="str">
        <f t="shared" si="136"/>
        <v>2025/01</v>
      </c>
      <c r="F8765">
        <v>17913558.9576419</v>
      </c>
      <c r="G8765">
        <v>0.17787660815363585</v>
      </c>
      <c r="H8765" t="s">
        <v>13</v>
      </c>
      <c r="I8765">
        <v>2025</v>
      </c>
      <c r="J8765" t="s">
        <v>967</v>
      </c>
      <c r="K8765">
        <v>15634263.053362124</v>
      </c>
      <c r="L8765">
        <v>0.87276141443085875</v>
      </c>
      <c r="M8765" t="s">
        <v>33</v>
      </c>
    </row>
    <row r="8766" spans="1:13" x14ac:dyDescent="0.3">
      <c r="A8766">
        <v>98</v>
      </c>
      <c r="B8766" t="s">
        <v>966</v>
      </c>
      <c r="C8766" s="1">
        <v>45627</v>
      </c>
      <c r="D8766" t="s">
        <v>24</v>
      </c>
      <c r="E8766" t="str">
        <f t="shared" si="136"/>
        <v>2024/12</v>
      </c>
      <c r="F8766">
        <v>14994467.528206499</v>
      </c>
      <c r="G8766">
        <v>7.6252615161318668E-3</v>
      </c>
      <c r="H8766" t="s">
        <v>13</v>
      </c>
      <c r="I8766">
        <v>2024</v>
      </c>
      <c r="J8766" t="s">
        <v>968</v>
      </c>
      <c r="K8766">
        <v>15928860.198643627</v>
      </c>
      <c r="L8766">
        <v>1.0623158287334589</v>
      </c>
      <c r="M8766" t="s">
        <v>33</v>
      </c>
    </row>
    <row r="8767" spans="1:13" x14ac:dyDescent="0.3">
      <c r="A8767">
        <v>98</v>
      </c>
      <c r="B8767" t="s">
        <v>966</v>
      </c>
      <c r="C8767" s="1">
        <v>45597</v>
      </c>
      <c r="D8767" t="s">
        <v>26</v>
      </c>
      <c r="E8767" t="str">
        <f t="shared" si="136"/>
        <v>2024/11</v>
      </c>
      <c r="F8767">
        <v>14880565.609864101</v>
      </c>
      <c r="G8767">
        <v>7.7219677457384811E-2</v>
      </c>
      <c r="H8767" t="s">
        <v>13</v>
      </c>
      <c r="I8767">
        <v>2024</v>
      </c>
      <c r="J8767" t="s">
        <v>968</v>
      </c>
      <c r="K8767">
        <v>15928860.198643627</v>
      </c>
      <c r="L8767">
        <v>1.0704472273610774</v>
      </c>
      <c r="M8767" t="s">
        <v>33</v>
      </c>
    </row>
    <row r="8768" spans="1:13" x14ac:dyDescent="0.3">
      <c r="A8768">
        <v>98</v>
      </c>
      <c r="B8768" t="s">
        <v>966</v>
      </c>
      <c r="C8768" s="1">
        <v>45566</v>
      </c>
      <c r="D8768" t="s">
        <v>27</v>
      </c>
      <c r="E8768" t="str">
        <f t="shared" si="136"/>
        <v>2024/10</v>
      </c>
      <c r="F8768">
        <v>13774738.382198701</v>
      </c>
      <c r="G8768">
        <v>2.0455657814406777E-2</v>
      </c>
      <c r="H8768" t="s">
        <v>13</v>
      </c>
      <c r="I8768">
        <v>2024</v>
      </c>
      <c r="J8768" t="s">
        <v>968</v>
      </c>
      <c r="K8768">
        <v>15928860.198643627</v>
      </c>
      <c r="L8768">
        <v>1.1563820492757038</v>
      </c>
      <c r="M8768" t="s">
        <v>33</v>
      </c>
    </row>
    <row r="8769" spans="1:13" x14ac:dyDescent="0.3">
      <c r="A8769">
        <v>98</v>
      </c>
      <c r="B8769" t="s">
        <v>966</v>
      </c>
      <c r="C8769" s="1">
        <v>45536</v>
      </c>
      <c r="D8769" t="s">
        <v>28</v>
      </c>
      <c r="E8769" t="str">
        <f t="shared" si="136"/>
        <v>2024/09</v>
      </c>
      <c r="F8769">
        <v>13495829.4060059</v>
      </c>
      <c r="G8769">
        <v>-1.6027231258689215E-3</v>
      </c>
      <c r="H8769" t="s">
        <v>13</v>
      </c>
      <c r="I8769">
        <v>2024</v>
      </c>
      <c r="J8769" t="s">
        <v>968</v>
      </c>
      <c r="K8769">
        <v>15928860.198643627</v>
      </c>
      <c r="L8769">
        <v>1.1802801976405379</v>
      </c>
      <c r="M8769" t="s">
        <v>33</v>
      </c>
    </row>
    <row r="8770" spans="1:13" x14ac:dyDescent="0.3">
      <c r="A8770">
        <v>98</v>
      </c>
      <c r="B8770" t="s">
        <v>966</v>
      </c>
      <c r="C8770" s="1">
        <v>45505</v>
      </c>
      <c r="D8770" t="s">
        <v>29</v>
      </c>
      <c r="E8770" t="str">
        <f t="shared" si="136"/>
        <v>2024/08</v>
      </c>
      <c r="F8770">
        <v>13517476.8266747</v>
      </c>
      <c r="G8770">
        <v>-5.2638347839804804E-2</v>
      </c>
      <c r="H8770" t="s">
        <v>13</v>
      </c>
      <c r="I8770">
        <v>2024</v>
      </c>
      <c r="J8770" t="s">
        <v>968</v>
      </c>
      <c r="K8770">
        <v>15928860.198643627</v>
      </c>
      <c r="L8770">
        <v>1.1783900503687512</v>
      </c>
      <c r="M8770" t="s">
        <v>33</v>
      </c>
    </row>
    <row r="8771" spans="1:13" x14ac:dyDescent="0.3">
      <c r="A8771">
        <v>98</v>
      </c>
      <c r="B8771" t="s">
        <v>966</v>
      </c>
      <c r="C8771" s="1">
        <v>45474</v>
      </c>
      <c r="D8771" t="s">
        <v>30</v>
      </c>
      <c r="E8771" t="str">
        <f t="shared" ref="E8771:E8834" si="137">TEXT(C8771,"yyyy/mm")</f>
        <v>2024/07</v>
      </c>
      <c r="F8771">
        <v>14248074.5144515</v>
      </c>
      <c r="G8771">
        <v>-3.0625768403421044E-2</v>
      </c>
      <c r="H8771" t="s">
        <v>13</v>
      </c>
      <c r="I8771">
        <v>2024</v>
      </c>
      <c r="J8771" t="s">
        <v>968</v>
      </c>
      <c r="K8771">
        <v>15928860.198643627</v>
      </c>
      <c r="L8771">
        <v>1.1179658123269458</v>
      </c>
      <c r="M8771" t="s">
        <v>33</v>
      </c>
    </row>
    <row r="8772" spans="1:13" x14ac:dyDescent="0.3">
      <c r="A8772">
        <v>98</v>
      </c>
      <c r="B8772" t="s">
        <v>966</v>
      </c>
      <c r="C8772" s="1">
        <v>45444</v>
      </c>
      <c r="D8772" t="s">
        <v>31</v>
      </c>
      <c r="E8772" t="str">
        <f t="shared" si="137"/>
        <v>2024/06</v>
      </c>
      <c r="F8772">
        <v>14691183.3860643</v>
      </c>
      <c r="G8772">
        <v>-1.5341298349929474E-3</v>
      </c>
      <c r="H8772" t="s">
        <v>13</v>
      </c>
      <c r="I8772">
        <v>2024</v>
      </c>
      <c r="J8772" t="s">
        <v>968</v>
      </c>
      <c r="K8772">
        <v>15928860.198643627</v>
      </c>
      <c r="L8772">
        <v>1.0842462298682729</v>
      </c>
      <c r="M8772" t="s">
        <v>33</v>
      </c>
    </row>
    <row r="8773" spans="1:13" x14ac:dyDescent="0.3">
      <c r="A8773">
        <v>98</v>
      </c>
      <c r="B8773" t="s">
        <v>966</v>
      </c>
      <c r="C8773" s="1">
        <v>45413</v>
      </c>
      <c r="D8773" t="s">
        <v>32</v>
      </c>
      <c r="E8773" t="str">
        <f t="shared" si="137"/>
        <v>2024/05</v>
      </c>
      <c r="F8773">
        <v>14713738.865901699</v>
      </c>
      <c r="G8773">
        <v>1.0649610661159412E-2</v>
      </c>
      <c r="H8773" t="s">
        <v>13</v>
      </c>
      <c r="I8773">
        <v>2024</v>
      </c>
      <c r="J8773" t="s">
        <v>968</v>
      </c>
      <c r="K8773">
        <v>15928860.198643627</v>
      </c>
      <c r="L8773">
        <v>1.0825841306425457</v>
      </c>
      <c r="M8773" t="s">
        <v>33</v>
      </c>
    </row>
    <row r="8774" spans="1:13" x14ac:dyDescent="0.3">
      <c r="A8774">
        <v>98</v>
      </c>
      <c r="B8774" t="s">
        <v>966</v>
      </c>
      <c r="C8774" s="1">
        <v>45383</v>
      </c>
      <c r="D8774" t="s">
        <v>34</v>
      </c>
      <c r="E8774" t="str">
        <f t="shared" si="137"/>
        <v>2024/04</v>
      </c>
      <c r="F8774">
        <v>14557874.6950757</v>
      </c>
      <c r="G8774">
        <v>-6.5506849355428318E-2</v>
      </c>
      <c r="H8774" t="s">
        <v>13</v>
      </c>
      <c r="I8774">
        <v>2024</v>
      </c>
      <c r="J8774" t="s">
        <v>968</v>
      </c>
      <c r="K8774">
        <v>15928860.198643627</v>
      </c>
      <c r="L8774">
        <v>1.0941748388610373</v>
      </c>
      <c r="M8774" t="s">
        <v>33</v>
      </c>
    </row>
    <row r="8775" spans="1:13" x14ac:dyDescent="0.3">
      <c r="A8775">
        <v>98</v>
      </c>
      <c r="B8775" t="s">
        <v>966</v>
      </c>
      <c r="C8775" s="1">
        <v>45352</v>
      </c>
      <c r="D8775" t="s">
        <v>35</v>
      </c>
      <c r="E8775" t="str">
        <f t="shared" si="137"/>
        <v>2024/03</v>
      </c>
      <c r="F8775">
        <v>15543443.5448571</v>
      </c>
      <c r="G8775">
        <v>0.10013960473161992</v>
      </c>
      <c r="H8775" t="s">
        <v>13</v>
      </c>
      <c r="I8775">
        <v>2024</v>
      </c>
      <c r="J8775" t="s">
        <v>968</v>
      </c>
      <c r="K8775">
        <v>15928860.198643627</v>
      </c>
      <c r="L8775">
        <v>1.0247960918489039</v>
      </c>
      <c r="M8775" t="s">
        <v>33</v>
      </c>
    </row>
    <row r="8776" spans="1:13" x14ac:dyDescent="0.3">
      <c r="A8776">
        <v>98</v>
      </c>
      <c r="B8776" t="s">
        <v>966</v>
      </c>
      <c r="C8776" s="1">
        <v>45323</v>
      </c>
      <c r="D8776" t="s">
        <v>36</v>
      </c>
      <c r="E8776" t="str">
        <f t="shared" si="137"/>
        <v>2024/02</v>
      </c>
      <c r="F8776">
        <v>14062326.0202261</v>
      </c>
      <c r="G8776">
        <v>3.3488452392694011E-2</v>
      </c>
      <c r="H8776" t="s">
        <v>13</v>
      </c>
      <c r="I8776">
        <v>2024</v>
      </c>
      <c r="J8776" t="s">
        <v>968</v>
      </c>
      <c r="K8776">
        <v>15928860.198643627</v>
      </c>
      <c r="L8776">
        <v>1.1327329615124024</v>
      </c>
      <c r="M8776" t="s">
        <v>33</v>
      </c>
    </row>
    <row r="8777" spans="1:13" x14ac:dyDescent="0.3">
      <c r="A8777">
        <v>98</v>
      </c>
      <c r="B8777" t="s">
        <v>966</v>
      </c>
      <c r="C8777" s="1">
        <v>45292</v>
      </c>
      <c r="D8777" t="s">
        <v>37</v>
      </c>
      <c r="E8777" t="str">
        <f t="shared" si="137"/>
        <v>2024/01</v>
      </c>
      <c r="F8777">
        <v>13599198.4784938</v>
      </c>
      <c r="G8777">
        <v>-5.9205051631726791E-2</v>
      </c>
      <c r="H8777" t="s">
        <v>13</v>
      </c>
      <c r="I8777">
        <v>2024</v>
      </c>
      <c r="J8777" t="s">
        <v>968</v>
      </c>
      <c r="K8777">
        <v>15928860.198643627</v>
      </c>
      <c r="L8777">
        <v>1.1713087520440286</v>
      </c>
      <c r="M8777" t="s">
        <v>33</v>
      </c>
    </row>
    <row r="8778" spans="1:13" x14ac:dyDescent="0.3">
      <c r="A8778">
        <v>98</v>
      </c>
      <c r="B8778" t="s">
        <v>966</v>
      </c>
      <c r="C8778" s="1">
        <v>45261</v>
      </c>
      <c r="D8778" t="s">
        <v>38</v>
      </c>
      <c r="E8778" t="str">
        <f t="shared" si="137"/>
        <v>2023/12</v>
      </c>
      <c r="F8778">
        <v>14428651.355087399</v>
      </c>
      <c r="G8778">
        <v>0.10802983757452125</v>
      </c>
      <c r="H8778" t="s">
        <v>13</v>
      </c>
      <c r="I8778">
        <v>2023</v>
      </c>
      <c r="J8778" t="s">
        <v>969</v>
      </c>
      <c r="K8778">
        <v>14228645.16423228</v>
      </c>
      <c r="L8778">
        <v>0.98613826157878581</v>
      </c>
      <c r="M8778" t="s">
        <v>33</v>
      </c>
    </row>
    <row r="8779" spans="1:13" x14ac:dyDescent="0.3">
      <c r="A8779">
        <v>98</v>
      </c>
      <c r="B8779" t="s">
        <v>966</v>
      </c>
      <c r="C8779" s="1">
        <v>45231</v>
      </c>
      <c r="D8779" t="s">
        <v>40</v>
      </c>
      <c r="E8779" t="str">
        <f t="shared" si="137"/>
        <v>2023/11</v>
      </c>
      <c r="F8779">
        <v>12951169.198358599</v>
      </c>
      <c r="G8779">
        <v>0.1199365020273335</v>
      </c>
      <c r="H8779" t="s">
        <v>13</v>
      </c>
      <c r="I8779">
        <v>2023</v>
      </c>
      <c r="J8779" t="s">
        <v>969</v>
      </c>
      <c r="K8779">
        <v>14228645.16423228</v>
      </c>
      <c r="L8779">
        <v>1.0986378871519635</v>
      </c>
      <c r="M8779" t="s">
        <v>33</v>
      </c>
    </row>
    <row r="8780" spans="1:13" x14ac:dyDescent="0.3">
      <c r="A8780">
        <v>98</v>
      </c>
      <c r="B8780" t="s">
        <v>966</v>
      </c>
      <c r="C8780" s="1">
        <v>45200</v>
      </c>
      <c r="D8780" t="s">
        <v>41</v>
      </c>
      <c r="E8780" t="str">
        <f t="shared" si="137"/>
        <v>2023/10</v>
      </c>
      <c r="F8780">
        <v>11487386.043973001</v>
      </c>
      <c r="G8780">
        <v>-4.276757345885189E-2</v>
      </c>
      <c r="H8780" t="s">
        <v>13</v>
      </c>
      <c r="I8780">
        <v>2023</v>
      </c>
      <c r="J8780" t="s">
        <v>969</v>
      </c>
      <c r="K8780">
        <v>14228645.16423228</v>
      </c>
      <c r="L8780">
        <v>1.2386321056649363</v>
      </c>
      <c r="M8780" t="s">
        <v>33</v>
      </c>
    </row>
    <row r="8781" spans="1:13" x14ac:dyDescent="0.3">
      <c r="A8781">
        <v>98</v>
      </c>
      <c r="B8781" t="s">
        <v>966</v>
      </c>
      <c r="C8781" s="1">
        <v>45170</v>
      </c>
      <c r="D8781" t="s">
        <v>42</v>
      </c>
      <c r="E8781" t="str">
        <f t="shared" si="137"/>
        <v>2023/09</v>
      </c>
      <c r="F8781">
        <v>11989330.641560299</v>
      </c>
      <c r="G8781">
        <v>-2.3827255860529629E-2</v>
      </c>
      <c r="H8781" t="s">
        <v>13</v>
      </c>
      <c r="I8781">
        <v>2023</v>
      </c>
      <c r="J8781" t="s">
        <v>969</v>
      </c>
      <c r="K8781">
        <v>14228645.16423228</v>
      </c>
      <c r="L8781">
        <v>1.1867756082153187</v>
      </c>
      <c r="M8781" t="s">
        <v>33</v>
      </c>
    </row>
    <row r="8782" spans="1:13" x14ac:dyDescent="0.3">
      <c r="A8782">
        <v>98</v>
      </c>
      <c r="B8782" t="s">
        <v>966</v>
      </c>
      <c r="C8782" s="1">
        <v>45139</v>
      </c>
      <c r="D8782" t="s">
        <v>43</v>
      </c>
      <c r="E8782" t="str">
        <f t="shared" si="137"/>
        <v>2023/08</v>
      </c>
      <c r="F8782">
        <v>12278434.0834017</v>
      </c>
      <c r="G8782">
        <v>-7.085140870452114E-2</v>
      </c>
      <c r="H8782" t="s">
        <v>13</v>
      </c>
      <c r="I8782">
        <v>2023</v>
      </c>
      <c r="J8782" t="s">
        <v>969</v>
      </c>
      <c r="K8782">
        <v>14228645.16423228</v>
      </c>
      <c r="L8782">
        <v>1.1588322311773391</v>
      </c>
      <c r="M8782" t="s">
        <v>33</v>
      </c>
    </row>
    <row r="8783" spans="1:13" x14ac:dyDescent="0.3">
      <c r="A8783">
        <v>98</v>
      </c>
      <c r="B8783" t="s">
        <v>966</v>
      </c>
      <c r="C8783" s="1">
        <v>45108</v>
      </c>
      <c r="D8783" t="s">
        <v>44</v>
      </c>
      <c r="E8783" t="str">
        <f t="shared" si="137"/>
        <v>2023/07</v>
      </c>
      <c r="F8783">
        <v>13179937.7454687</v>
      </c>
      <c r="G8783">
        <v>9.8890488505916557E-2</v>
      </c>
      <c r="H8783" t="s">
        <v>13</v>
      </c>
      <c r="I8783">
        <v>2023</v>
      </c>
      <c r="J8783" t="s">
        <v>969</v>
      </c>
      <c r="K8783">
        <v>14228645.16423228</v>
      </c>
      <c r="L8783">
        <v>1.0795684652701891</v>
      </c>
      <c r="M8783" t="s">
        <v>33</v>
      </c>
    </row>
    <row r="8784" spans="1:13" x14ac:dyDescent="0.3">
      <c r="A8784">
        <v>98</v>
      </c>
      <c r="B8784" t="s">
        <v>966</v>
      </c>
      <c r="C8784" s="1">
        <v>45078</v>
      </c>
      <c r="D8784" t="s">
        <v>45</v>
      </c>
      <c r="E8784" t="str">
        <f t="shared" si="137"/>
        <v>2023/06</v>
      </c>
      <c r="F8784">
        <v>11938939.884719299</v>
      </c>
      <c r="G8784">
        <v>2.7896144585363563E-4</v>
      </c>
      <c r="H8784" t="s">
        <v>13</v>
      </c>
      <c r="I8784">
        <v>2023</v>
      </c>
      <c r="J8784" t="s">
        <v>969</v>
      </c>
      <c r="K8784">
        <v>14228645.16423228</v>
      </c>
      <c r="L8784">
        <v>1.1917846393081839</v>
      </c>
      <c r="M8784" t="s">
        <v>33</v>
      </c>
    </row>
    <row r="8785" spans="1:13" x14ac:dyDescent="0.3">
      <c r="A8785">
        <v>98</v>
      </c>
      <c r="B8785" t="s">
        <v>966</v>
      </c>
      <c r="C8785" s="1">
        <v>45047</v>
      </c>
      <c r="D8785" t="s">
        <v>46</v>
      </c>
      <c r="E8785" t="str">
        <f t="shared" si="137"/>
        <v>2023/05</v>
      </c>
      <c r="F8785">
        <v>11935609.845285</v>
      </c>
      <c r="G8785">
        <v>5.7176065893457979E-2</v>
      </c>
      <c r="H8785" t="s">
        <v>13</v>
      </c>
      <c r="I8785">
        <v>2023</v>
      </c>
      <c r="J8785" t="s">
        <v>969</v>
      </c>
      <c r="K8785">
        <v>14228645.16423228</v>
      </c>
      <c r="L8785">
        <v>1.1921171476506591</v>
      </c>
      <c r="M8785" t="s">
        <v>33</v>
      </c>
    </row>
    <row r="8786" spans="1:13" x14ac:dyDescent="0.3">
      <c r="A8786">
        <v>98</v>
      </c>
      <c r="B8786" t="s">
        <v>966</v>
      </c>
      <c r="C8786" s="1">
        <v>45017</v>
      </c>
      <c r="D8786" t="s">
        <v>47</v>
      </c>
      <c r="E8786" t="str">
        <f t="shared" si="137"/>
        <v>2023/04</v>
      </c>
      <c r="F8786">
        <v>11272321.4280586</v>
      </c>
      <c r="G8786">
        <v>-7.6218561082169012E-2</v>
      </c>
      <c r="H8786" t="s">
        <v>13</v>
      </c>
      <c r="I8786">
        <v>2023</v>
      </c>
      <c r="J8786" t="s">
        <v>969</v>
      </c>
      <c r="K8786">
        <v>14228645.16423228</v>
      </c>
      <c r="L8786">
        <v>1.2622639671021907</v>
      </c>
      <c r="M8786" t="s">
        <v>33</v>
      </c>
    </row>
    <row r="8787" spans="1:13" x14ac:dyDescent="0.3">
      <c r="A8787">
        <v>98</v>
      </c>
      <c r="B8787" t="s">
        <v>966</v>
      </c>
      <c r="C8787" s="1">
        <v>44986</v>
      </c>
      <c r="D8787" t="s">
        <v>48</v>
      </c>
      <c r="E8787" t="str">
        <f t="shared" si="137"/>
        <v>2023/03</v>
      </c>
      <c r="F8787">
        <v>12165071.4653954</v>
      </c>
      <c r="G8787">
        <v>-5.13339821527065E-2</v>
      </c>
      <c r="H8787" t="s">
        <v>13</v>
      </c>
      <c r="I8787">
        <v>2023</v>
      </c>
      <c r="J8787" t="s">
        <v>969</v>
      </c>
      <c r="K8787">
        <v>14228645.16423228</v>
      </c>
      <c r="L8787">
        <v>1.1696310379028101</v>
      </c>
      <c r="M8787" t="s">
        <v>33</v>
      </c>
    </row>
    <row r="8788" spans="1:13" x14ac:dyDescent="0.3">
      <c r="A8788">
        <v>98</v>
      </c>
      <c r="B8788" t="s">
        <v>966</v>
      </c>
      <c r="C8788" s="1">
        <v>44958</v>
      </c>
      <c r="D8788" t="s">
        <v>49</v>
      </c>
      <c r="E8788" t="str">
        <f t="shared" si="137"/>
        <v>2023/02</v>
      </c>
      <c r="F8788">
        <v>12805859.415827399</v>
      </c>
      <c r="G8788">
        <v>-5.2521490498508488E-2</v>
      </c>
      <c r="H8788" t="s">
        <v>13</v>
      </c>
      <c r="I8788">
        <v>2023</v>
      </c>
      <c r="J8788" t="s">
        <v>969</v>
      </c>
      <c r="K8788">
        <v>14228645.16423228</v>
      </c>
      <c r="L8788">
        <v>1.1111042767380679</v>
      </c>
      <c r="M8788" t="s">
        <v>33</v>
      </c>
    </row>
    <row r="8789" spans="1:13" x14ac:dyDescent="0.3">
      <c r="A8789">
        <v>98</v>
      </c>
      <c r="B8789" t="s">
        <v>966</v>
      </c>
      <c r="C8789" s="1">
        <v>44927</v>
      </c>
      <c r="D8789" t="s">
        <v>50</v>
      </c>
      <c r="E8789" t="str">
        <f t="shared" si="137"/>
        <v>2023/01</v>
      </c>
      <c r="F8789">
        <v>13496418.089594301</v>
      </c>
      <c r="G8789">
        <v>8.7736110355364563E-2</v>
      </c>
      <c r="H8789" t="s">
        <v>13</v>
      </c>
      <c r="I8789">
        <v>2023</v>
      </c>
      <c r="J8789" t="s">
        <v>969</v>
      </c>
      <c r="K8789">
        <v>14228645.16423228</v>
      </c>
      <c r="L8789">
        <v>1.0542534374511208</v>
      </c>
      <c r="M8789" t="s">
        <v>33</v>
      </c>
    </row>
    <row r="8790" spans="1:13" x14ac:dyDescent="0.3">
      <c r="A8790">
        <v>98</v>
      </c>
      <c r="B8790" t="s">
        <v>966</v>
      </c>
      <c r="C8790" s="1">
        <v>44896</v>
      </c>
      <c r="D8790" t="s">
        <v>51</v>
      </c>
      <c r="E8790" t="str">
        <f t="shared" si="137"/>
        <v>2022/12</v>
      </c>
      <c r="F8790">
        <v>12362753.6345955</v>
      </c>
      <c r="G8790">
        <v>-6.4389191328789411E-2</v>
      </c>
      <c r="H8790" t="s">
        <v>13</v>
      </c>
      <c r="I8790">
        <v>2022</v>
      </c>
      <c r="J8790" t="s">
        <v>970</v>
      </c>
      <c r="K8790">
        <v>19368161.847157221</v>
      </c>
      <c r="L8790">
        <v>1.5666543570809361</v>
      </c>
      <c r="M8790" t="s">
        <v>33</v>
      </c>
    </row>
    <row r="8791" spans="1:13" x14ac:dyDescent="0.3">
      <c r="A8791">
        <v>98</v>
      </c>
      <c r="B8791" t="s">
        <v>966</v>
      </c>
      <c r="C8791" s="1">
        <v>44866</v>
      </c>
      <c r="D8791" t="s">
        <v>53</v>
      </c>
      <c r="E8791" t="str">
        <f t="shared" si="137"/>
        <v>2022/11</v>
      </c>
      <c r="F8791">
        <v>13184968.1544462</v>
      </c>
      <c r="G8791">
        <v>5.2261664528602397E-2</v>
      </c>
      <c r="H8791" t="s">
        <v>13</v>
      </c>
      <c r="I8791">
        <v>2022</v>
      </c>
      <c r="J8791" t="s">
        <v>970</v>
      </c>
      <c r="K8791">
        <v>19368161.847157221</v>
      </c>
      <c r="L8791">
        <v>1.468957802573527</v>
      </c>
      <c r="M8791" t="s">
        <v>33</v>
      </c>
    </row>
    <row r="8792" spans="1:13" x14ac:dyDescent="0.3">
      <c r="A8792">
        <v>98</v>
      </c>
      <c r="B8792" t="s">
        <v>966</v>
      </c>
      <c r="C8792" s="1">
        <v>44835</v>
      </c>
      <c r="D8792" t="s">
        <v>54</v>
      </c>
      <c r="E8792" t="str">
        <f t="shared" si="137"/>
        <v>2022/10</v>
      </c>
      <c r="F8792">
        <v>12513596.0847695</v>
      </c>
      <c r="G8792">
        <v>-7.4640988165619065E-2</v>
      </c>
      <c r="H8792" t="s">
        <v>13</v>
      </c>
      <c r="I8792">
        <v>2022</v>
      </c>
      <c r="J8792" t="s">
        <v>970</v>
      </c>
      <c r="K8792">
        <v>19368161.847157221</v>
      </c>
      <c r="L8792">
        <v>1.5477694593906961</v>
      </c>
      <c r="M8792" t="s">
        <v>33</v>
      </c>
    </row>
    <row r="8793" spans="1:13" x14ac:dyDescent="0.3">
      <c r="A8793">
        <v>98</v>
      </c>
      <c r="B8793" t="s">
        <v>966</v>
      </c>
      <c r="C8793" s="1">
        <v>44805</v>
      </c>
      <c r="D8793" t="s">
        <v>55</v>
      </c>
      <c r="E8793" t="str">
        <f t="shared" si="137"/>
        <v>2022/09</v>
      </c>
      <c r="F8793">
        <v>13483365.3335869</v>
      </c>
      <c r="G8793">
        <v>-3.3843440426860612E-2</v>
      </c>
      <c r="H8793" t="s">
        <v>13</v>
      </c>
      <c r="I8793">
        <v>2022</v>
      </c>
      <c r="J8793" t="s">
        <v>970</v>
      </c>
      <c r="K8793">
        <v>19368161.847157221</v>
      </c>
      <c r="L8793">
        <v>1.4364486437900903</v>
      </c>
      <c r="M8793" t="s">
        <v>33</v>
      </c>
    </row>
    <row r="8794" spans="1:13" x14ac:dyDescent="0.3">
      <c r="A8794">
        <v>98</v>
      </c>
      <c r="B8794" t="s">
        <v>966</v>
      </c>
      <c r="C8794" s="1">
        <v>44774</v>
      </c>
      <c r="D8794" t="s">
        <v>56</v>
      </c>
      <c r="E8794" t="str">
        <f t="shared" si="137"/>
        <v>2022/08</v>
      </c>
      <c r="F8794">
        <v>13947498.435677299</v>
      </c>
      <c r="G8794">
        <v>-3.9339749339325471E-2</v>
      </c>
      <c r="H8794" t="s">
        <v>13</v>
      </c>
      <c r="I8794">
        <v>2022</v>
      </c>
      <c r="J8794" t="s">
        <v>970</v>
      </c>
      <c r="K8794">
        <v>19368161.847157221</v>
      </c>
      <c r="L8794">
        <v>1.3886477160387429</v>
      </c>
      <c r="M8794" t="s">
        <v>33</v>
      </c>
    </row>
    <row r="8795" spans="1:13" x14ac:dyDescent="0.3">
      <c r="A8795">
        <v>98</v>
      </c>
      <c r="B8795" t="s">
        <v>966</v>
      </c>
      <c r="C8795" s="1">
        <v>44743</v>
      </c>
      <c r="D8795" t="s">
        <v>57</v>
      </c>
      <c r="E8795" t="str">
        <f t="shared" si="137"/>
        <v>2022/07</v>
      </c>
      <c r="F8795">
        <v>14507125.143175799</v>
      </c>
      <c r="G8795">
        <v>0.15504588547819056</v>
      </c>
      <c r="H8795" t="s">
        <v>13</v>
      </c>
      <c r="I8795">
        <v>2022</v>
      </c>
      <c r="J8795" t="s">
        <v>970</v>
      </c>
      <c r="K8795">
        <v>19368161.847157221</v>
      </c>
      <c r="L8795">
        <v>1.3350792562969012</v>
      </c>
      <c r="M8795" t="s">
        <v>33</v>
      </c>
    </row>
    <row r="8796" spans="1:13" x14ac:dyDescent="0.3">
      <c r="A8796">
        <v>98</v>
      </c>
      <c r="B8796" t="s">
        <v>966</v>
      </c>
      <c r="C8796" s="1">
        <v>44713</v>
      </c>
      <c r="D8796" t="s">
        <v>58</v>
      </c>
      <c r="E8796" t="str">
        <f t="shared" si="137"/>
        <v>2022/06</v>
      </c>
      <c r="F8796">
        <v>12423552.080562901</v>
      </c>
      <c r="G8796">
        <v>-0.12256537459934927</v>
      </c>
      <c r="H8796" t="s">
        <v>13</v>
      </c>
      <c r="I8796">
        <v>2022</v>
      </c>
      <c r="J8796" t="s">
        <v>970</v>
      </c>
      <c r="K8796">
        <v>19368161.847157221</v>
      </c>
      <c r="L8796">
        <v>1.5589874555650969</v>
      </c>
      <c r="M8796" t="s">
        <v>33</v>
      </c>
    </row>
    <row r="8797" spans="1:13" x14ac:dyDescent="0.3">
      <c r="A8797">
        <v>98</v>
      </c>
      <c r="B8797" t="s">
        <v>966</v>
      </c>
      <c r="C8797" s="1">
        <v>44682</v>
      </c>
      <c r="D8797" t="s">
        <v>59</v>
      </c>
      <c r="E8797" t="str">
        <f t="shared" si="137"/>
        <v>2022/05</v>
      </c>
      <c r="F8797">
        <v>14043496.513844401</v>
      </c>
      <c r="G8797">
        <v>-0.12592498976426547</v>
      </c>
      <c r="H8797" t="s">
        <v>13</v>
      </c>
      <c r="I8797">
        <v>2022</v>
      </c>
      <c r="J8797" t="s">
        <v>970</v>
      </c>
      <c r="K8797">
        <v>19368161.847157221</v>
      </c>
      <c r="L8797">
        <v>1.3791552430025986</v>
      </c>
      <c r="M8797" t="s">
        <v>33</v>
      </c>
    </row>
    <row r="8798" spans="1:13" x14ac:dyDescent="0.3">
      <c r="A8798">
        <v>98</v>
      </c>
      <c r="B8798" t="s">
        <v>966</v>
      </c>
      <c r="C8798" s="1">
        <v>44652</v>
      </c>
      <c r="D8798" t="s">
        <v>60</v>
      </c>
      <c r="E8798" t="str">
        <f t="shared" si="137"/>
        <v>2022/04</v>
      </c>
      <c r="F8798">
        <v>15928092.8611871</v>
      </c>
      <c r="G8798">
        <v>-0.11564859060398203</v>
      </c>
      <c r="H8798" t="s">
        <v>13</v>
      </c>
      <c r="I8798">
        <v>2022</v>
      </c>
      <c r="J8798" t="s">
        <v>970</v>
      </c>
      <c r="K8798">
        <v>19368161.847157221</v>
      </c>
      <c r="L8798">
        <v>1.2159749453968047</v>
      </c>
      <c r="M8798" t="s">
        <v>33</v>
      </c>
    </row>
    <row r="8799" spans="1:13" x14ac:dyDescent="0.3">
      <c r="A8799">
        <v>98</v>
      </c>
      <c r="B8799" t="s">
        <v>966</v>
      </c>
      <c r="C8799" s="1">
        <v>44621</v>
      </c>
      <c r="D8799" t="s">
        <v>61</v>
      </c>
      <c r="E8799" t="str">
        <f t="shared" si="137"/>
        <v>2022/03</v>
      </c>
      <c r="F8799">
        <v>17880897.914359398</v>
      </c>
      <c r="G8799">
        <v>1.6212583834400475E-2</v>
      </c>
      <c r="H8799" t="s">
        <v>13</v>
      </c>
      <c r="I8799">
        <v>2022</v>
      </c>
      <c r="J8799" t="s">
        <v>970</v>
      </c>
      <c r="K8799">
        <v>19368161.847157221</v>
      </c>
      <c r="L8799">
        <v>1.0831761324247293</v>
      </c>
      <c r="M8799" t="s">
        <v>33</v>
      </c>
    </row>
    <row r="8800" spans="1:13" x14ac:dyDescent="0.3">
      <c r="A8800">
        <v>98</v>
      </c>
      <c r="B8800" t="s">
        <v>966</v>
      </c>
      <c r="C8800" s="1">
        <v>44593</v>
      </c>
      <c r="D8800" t="s">
        <v>62</v>
      </c>
      <c r="E8800" t="str">
        <f t="shared" si="137"/>
        <v>2022/02</v>
      </c>
      <c r="F8800">
        <v>17593339.687463701</v>
      </c>
      <c r="G8800">
        <v>-6.6579497518248418E-2</v>
      </c>
      <c r="H8800" t="s">
        <v>13</v>
      </c>
      <c r="I8800">
        <v>2022</v>
      </c>
      <c r="J8800" t="s">
        <v>970</v>
      </c>
      <c r="K8800">
        <v>19368161.847157221</v>
      </c>
      <c r="L8800">
        <v>1.1008803439950736</v>
      </c>
      <c r="M8800" t="s">
        <v>33</v>
      </c>
    </row>
    <row r="8801" spans="1:13" x14ac:dyDescent="0.3">
      <c r="A8801">
        <v>98</v>
      </c>
      <c r="B8801" t="s">
        <v>966</v>
      </c>
      <c r="C8801" s="1">
        <v>44562</v>
      </c>
      <c r="D8801" t="s">
        <v>63</v>
      </c>
      <c r="E8801" t="str">
        <f t="shared" si="137"/>
        <v>2022/01</v>
      </c>
      <c r="F8801">
        <v>18804569.542866599</v>
      </c>
      <c r="G8801">
        <v>-0.32322242555284564</v>
      </c>
      <c r="H8801" t="s">
        <v>13</v>
      </c>
      <c r="I8801">
        <v>2022</v>
      </c>
      <c r="J8801" t="s">
        <v>970</v>
      </c>
      <c r="K8801">
        <v>19368161.847157221</v>
      </c>
      <c r="L8801">
        <v>1.0299710292759356</v>
      </c>
      <c r="M8801" t="s">
        <v>33</v>
      </c>
    </row>
    <row r="8802" spans="1:13" x14ac:dyDescent="0.3">
      <c r="A8802">
        <v>98</v>
      </c>
      <c r="B8802" t="s">
        <v>966</v>
      </c>
      <c r="C8802" s="1">
        <v>44531</v>
      </c>
      <c r="D8802" t="s">
        <v>64</v>
      </c>
      <c r="E8802" t="str">
        <f t="shared" si="137"/>
        <v>2021/12</v>
      </c>
      <c r="F8802">
        <v>25979878.2944442</v>
      </c>
      <c r="G8802">
        <v>-0.10665896925256783</v>
      </c>
      <c r="H8802" t="s">
        <v>13</v>
      </c>
      <c r="I8802">
        <v>2021</v>
      </c>
      <c r="J8802" t="s">
        <v>971</v>
      </c>
      <c r="K8802">
        <v>23384716.982384257</v>
      </c>
      <c r="L8802">
        <v>0.90010879640591246</v>
      </c>
      <c r="M8802" t="s">
        <v>33</v>
      </c>
    </row>
    <row r="8803" spans="1:13" x14ac:dyDescent="0.3">
      <c r="A8803">
        <v>98</v>
      </c>
      <c r="B8803" t="s">
        <v>966</v>
      </c>
      <c r="C8803" s="1">
        <v>44501</v>
      </c>
      <c r="D8803" t="s">
        <v>66</v>
      </c>
      <c r="E8803" t="str">
        <f t="shared" si="137"/>
        <v>2021/11</v>
      </c>
      <c r="F8803">
        <v>28904037.634543199</v>
      </c>
      <c r="G8803">
        <v>9.4414282226217457E-3</v>
      </c>
      <c r="H8803" t="s">
        <v>13</v>
      </c>
      <c r="I8803">
        <v>2021</v>
      </c>
      <c r="J8803" t="s">
        <v>971</v>
      </c>
      <c r="K8803">
        <v>23384716.982384257</v>
      </c>
      <c r="L8803">
        <v>0.80904672482287365</v>
      </c>
      <c r="M8803" t="s">
        <v>33</v>
      </c>
    </row>
    <row r="8804" spans="1:13" x14ac:dyDescent="0.3">
      <c r="A8804">
        <v>98</v>
      </c>
      <c r="B8804" t="s">
        <v>966</v>
      </c>
      <c r="C8804" s="1">
        <v>44470</v>
      </c>
      <c r="D8804" t="s">
        <v>67</v>
      </c>
      <c r="E8804" t="str">
        <f t="shared" si="137"/>
        <v>2021/10</v>
      </c>
      <c r="F8804">
        <v>28632426.4542326</v>
      </c>
      <c r="G8804">
        <v>5.5611388136910862E-2</v>
      </c>
      <c r="H8804" t="s">
        <v>13</v>
      </c>
      <c r="I8804">
        <v>2021</v>
      </c>
      <c r="J8804" t="s">
        <v>971</v>
      </c>
      <c r="K8804">
        <v>23384716.982384257</v>
      </c>
      <c r="L8804">
        <v>0.81672145459845935</v>
      </c>
      <c r="M8804" t="s">
        <v>33</v>
      </c>
    </row>
    <row r="8805" spans="1:13" x14ac:dyDescent="0.3">
      <c r="A8805">
        <v>98</v>
      </c>
      <c r="B8805" t="s">
        <v>966</v>
      </c>
      <c r="C8805" s="1">
        <v>44440</v>
      </c>
      <c r="D8805" t="s">
        <v>68</v>
      </c>
      <c r="E8805" t="str">
        <f t="shared" si="137"/>
        <v>2021/09</v>
      </c>
      <c r="F8805">
        <v>27083602.732490599</v>
      </c>
      <c r="G8805">
        <v>4.18473149248417E-2</v>
      </c>
      <c r="H8805" t="s">
        <v>13</v>
      </c>
      <c r="I8805">
        <v>2021</v>
      </c>
      <c r="J8805" t="s">
        <v>971</v>
      </c>
      <c r="K8805">
        <v>23384716.982384257</v>
      </c>
      <c r="L8805">
        <v>0.86342711541588935</v>
      </c>
      <c r="M8805" t="s">
        <v>33</v>
      </c>
    </row>
    <row r="8806" spans="1:13" x14ac:dyDescent="0.3">
      <c r="A8806">
        <v>98</v>
      </c>
      <c r="B8806" t="s">
        <v>966</v>
      </c>
      <c r="C8806" s="1">
        <v>44409</v>
      </c>
      <c r="D8806" t="s">
        <v>69</v>
      </c>
      <c r="E8806" t="str">
        <f t="shared" si="137"/>
        <v>2021/08</v>
      </c>
      <c r="F8806">
        <v>25973613.689631399</v>
      </c>
      <c r="G8806">
        <v>3.8195213008793631E-2</v>
      </c>
      <c r="H8806" t="s">
        <v>13</v>
      </c>
      <c r="I8806">
        <v>2021</v>
      </c>
      <c r="J8806" t="s">
        <v>971</v>
      </c>
      <c r="K8806">
        <v>23384716.982384257</v>
      </c>
      <c r="L8806">
        <v>0.90032589464897517</v>
      </c>
      <c r="M8806" t="s">
        <v>33</v>
      </c>
    </row>
    <row r="8807" spans="1:13" x14ac:dyDescent="0.3">
      <c r="A8807">
        <v>98</v>
      </c>
      <c r="B8807" t="s">
        <v>966</v>
      </c>
      <c r="C8807" s="1">
        <v>44378</v>
      </c>
      <c r="D8807" t="s">
        <v>70</v>
      </c>
      <c r="E8807" t="str">
        <f t="shared" si="137"/>
        <v>2021/07</v>
      </c>
      <c r="F8807">
        <v>25000253.1696878</v>
      </c>
      <c r="G8807">
        <v>-1.1991211321504259E-2</v>
      </c>
      <c r="H8807" t="s">
        <v>13</v>
      </c>
      <c r="I8807">
        <v>2021</v>
      </c>
      <c r="J8807" t="s">
        <v>971</v>
      </c>
      <c r="K8807">
        <v>23384716.982384257</v>
      </c>
      <c r="L8807">
        <v>0.93537920690889875</v>
      </c>
      <c r="M8807" t="s">
        <v>33</v>
      </c>
    </row>
    <row r="8808" spans="1:13" x14ac:dyDescent="0.3">
      <c r="A8808">
        <v>98</v>
      </c>
      <c r="B8808" t="s">
        <v>966</v>
      </c>
      <c r="C8808" s="1">
        <v>44348</v>
      </c>
      <c r="D8808" t="s">
        <v>71</v>
      </c>
      <c r="E8808" t="str">
        <f t="shared" si="137"/>
        <v>2021/06</v>
      </c>
      <c r="F8808">
        <v>25301841.076953601</v>
      </c>
      <c r="G8808">
        <v>0.10391683466090644</v>
      </c>
      <c r="H8808" t="s">
        <v>13</v>
      </c>
      <c r="I8808">
        <v>2021</v>
      </c>
      <c r="J8808" t="s">
        <v>971</v>
      </c>
      <c r="K8808">
        <v>23384716.982384257</v>
      </c>
      <c r="L8808">
        <v>0.92422985786929268</v>
      </c>
      <c r="M8808" t="s">
        <v>33</v>
      </c>
    </row>
    <row r="8809" spans="1:13" x14ac:dyDescent="0.3">
      <c r="A8809">
        <v>98</v>
      </c>
      <c r="B8809" t="s">
        <v>966</v>
      </c>
      <c r="C8809" s="1">
        <v>44317</v>
      </c>
      <c r="D8809" t="s">
        <v>72</v>
      </c>
      <c r="E8809" t="str">
        <f t="shared" si="137"/>
        <v>2021/05</v>
      </c>
      <c r="F8809">
        <v>22804555.7196295</v>
      </c>
      <c r="G8809">
        <v>-5.2942499345591296E-2</v>
      </c>
      <c r="H8809" t="s">
        <v>13</v>
      </c>
      <c r="I8809">
        <v>2021</v>
      </c>
      <c r="J8809" t="s">
        <v>971</v>
      </c>
      <c r="K8809">
        <v>23384716.982384257</v>
      </c>
      <c r="L8809">
        <v>1.025440586077955</v>
      </c>
      <c r="M8809" t="s">
        <v>33</v>
      </c>
    </row>
    <row r="8810" spans="1:13" x14ac:dyDescent="0.3">
      <c r="A8810">
        <v>98</v>
      </c>
      <c r="B8810" t="s">
        <v>966</v>
      </c>
      <c r="C8810" s="1">
        <v>44287</v>
      </c>
      <c r="D8810" t="s">
        <v>73</v>
      </c>
      <c r="E8810" t="str">
        <f t="shared" si="137"/>
        <v>2021/04</v>
      </c>
      <c r="F8810">
        <v>24044416.985091899</v>
      </c>
      <c r="G8810">
        <v>0.10192456247874067</v>
      </c>
      <c r="H8810" t="s">
        <v>13</v>
      </c>
      <c r="I8810">
        <v>2021</v>
      </c>
      <c r="J8810" t="s">
        <v>971</v>
      </c>
      <c r="K8810">
        <v>23384716.982384257</v>
      </c>
      <c r="L8810">
        <v>0.97256327724158709</v>
      </c>
      <c r="M8810" t="s">
        <v>33</v>
      </c>
    </row>
    <row r="8811" spans="1:13" x14ac:dyDescent="0.3">
      <c r="A8811">
        <v>98</v>
      </c>
      <c r="B8811" t="s">
        <v>966</v>
      </c>
      <c r="C8811" s="1">
        <v>44256</v>
      </c>
      <c r="D8811" t="s">
        <v>74</v>
      </c>
      <c r="E8811" t="str">
        <f t="shared" si="137"/>
        <v>2021/03</v>
      </c>
      <c r="F8811">
        <v>21714457.1132222</v>
      </c>
      <c r="G8811">
        <v>-9.2963221062903924E-3</v>
      </c>
      <c r="H8811" t="s">
        <v>13</v>
      </c>
      <c r="I8811">
        <v>2021</v>
      </c>
      <c r="J8811" t="s">
        <v>971</v>
      </c>
      <c r="K8811">
        <v>23384716.982384257</v>
      </c>
      <c r="L8811">
        <v>1.0769192552433196</v>
      </c>
      <c r="M8811" t="s">
        <v>33</v>
      </c>
    </row>
    <row r="8812" spans="1:13" x14ac:dyDescent="0.3">
      <c r="A8812">
        <v>98</v>
      </c>
      <c r="B8812" t="s">
        <v>966</v>
      </c>
      <c r="C8812" s="1">
        <v>44228</v>
      </c>
      <c r="D8812" t="s">
        <v>75</v>
      </c>
      <c r="E8812" t="str">
        <f t="shared" si="137"/>
        <v>2021/02</v>
      </c>
      <c r="F8812">
        <v>21917262.914371401</v>
      </c>
      <c r="G8812">
        <v>-0.10245157774437484</v>
      </c>
      <c r="H8812" t="s">
        <v>13</v>
      </c>
      <c r="I8812">
        <v>2021</v>
      </c>
      <c r="J8812" t="s">
        <v>971</v>
      </c>
      <c r="K8812">
        <v>23384716.982384257</v>
      </c>
      <c r="L8812">
        <v>1.066954257643669</v>
      </c>
      <c r="M8812" t="s">
        <v>33</v>
      </c>
    </row>
    <row r="8813" spans="1:13" x14ac:dyDescent="0.3">
      <c r="A8813">
        <v>98</v>
      </c>
      <c r="B8813" t="s">
        <v>966</v>
      </c>
      <c r="C8813" s="1">
        <v>44197</v>
      </c>
      <c r="D8813" t="s">
        <v>76</v>
      </c>
      <c r="E8813" t="str">
        <f t="shared" si="137"/>
        <v>2021/01</v>
      </c>
      <c r="F8813">
        <v>24281777.331700101</v>
      </c>
      <c r="G8813">
        <v>2.8383632855213073E-2</v>
      </c>
      <c r="H8813" t="s">
        <v>13</v>
      </c>
      <c r="I8813">
        <v>2021</v>
      </c>
      <c r="J8813" t="s">
        <v>971</v>
      </c>
      <c r="K8813">
        <v>23384716.982384257</v>
      </c>
      <c r="L8813">
        <v>0.96305623196104662</v>
      </c>
      <c r="M8813" t="s">
        <v>33</v>
      </c>
    </row>
    <row r="8814" spans="1:13" x14ac:dyDescent="0.3">
      <c r="A8814">
        <v>98</v>
      </c>
      <c r="B8814" t="s">
        <v>966</v>
      </c>
      <c r="C8814" s="1">
        <v>44166</v>
      </c>
      <c r="D8814" t="s">
        <v>77</v>
      </c>
      <c r="E8814" t="str">
        <f t="shared" si="137"/>
        <v>2020/12</v>
      </c>
      <c r="F8814">
        <v>23602261.462605301</v>
      </c>
      <c r="G8814">
        <v>0.1006629036114793</v>
      </c>
      <c r="H8814" t="s">
        <v>13</v>
      </c>
      <c r="I8814">
        <v>2020</v>
      </c>
      <c r="J8814" t="s">
        <v>972</v>
      </c>
      <c r="K8814">
        <v>10190417.161943445</v>
      </c>
      <c r="L8814">
        <v>0.43175596449047177</v>
      </c>
      <c r="M8814" t="s">
        <v>15</v>
      </c>
    </row>
    <row r="8815" spans="1:13" x14ac:dyDescent="0.3">
      <c r="A8815">
        <v>98</v>
      </c>
      <c r="B8815" t="s">
        <v>966</v>
      </c>
      <c r="C8815" s="1">
        <v>44136</v>
      </c>
      <c r="D8815" t="s">
        <v>79</v>
      </c>
      <c r="E8815" t="str">
        <f t="shared" si="137"/>
        <v>2020/11</v>
      </c>
      <c r="F8815">
        <v>21342056.904709</v>
      </c>
      <c r="G8815">
        <v>9.1658755150083371E-2</v>
      </c>
      <c r="H8815" t="s">
        <v>13</v>
      </c>
      <c r="I8815">
        <v>2020</v>
      </c>
      <c r="J8815" t="s">
        <v>972</v>
      </c>
      <c r="K8815">
        <v>10190417.161943445</v>
      </c>
      <c r="L8815">
        <v>0.47748055435532971</v>
      </c>
      <c r="M8815" t="s">
        <v>15</v>
      </c>
    </row>
    <row r="8816" spans="1:13" x14ac:dyDescent="0.3">
      <c r="A8816">
        <v>98</v>
      </c>
      <c r="B8816" t="s">
        <v>966</v>
      </c>
      <c r="C8816" s="1">
        <v>44105</v>
      </c>
      <c r="D8816" t="s">
        <v>80</v>
      </c>
      <c r="E8816" t="str">
        <f t="shared" si="137"/>
        <v>2020/10</v>
      </c>
      <c r="F8816">
        <v>19472843.878697898</v>
      </c>
      <c r="G8816">
        <v>3.03888988736497E-3</v>
      </c>
      <c r="H8816" t="s">
        <v>13</v>
      </c>
      <c r="I8816">
        <v>2020</v>
      </c>
      <c r="J8816" t="s">
        <v>972</v>
      </c>
      <c r="K8816">
        <v>10190417.161943445</v>
      </c>
      <c r="L8816">
        <v>0.52331427424892663</v>
      </c>
      <c r="M8816" t="s">
        <v>15</v>
      </c>
    </row>
    <row r="8817" spans="1:13" x14ac:dyDescent="0.3">
      <c r="A8817">
        <v>98</v>
      </c>
      <c r="B8817" t="s">
        <v>966</v>
      </c>
      <c r="C8817" s="1">
        <v>44075</v>
      </c>
      <c r="D8817" t="s">
        <v>81</v>
      </c>
      <c r="E8817" t="str">
        <f t="shared" si="137"/>
        <v>2020/09</v>
      </c>
      <c r="F8817">
        <v>19413757.873759001</v>
      </c>
      <c r="G8817">
        <v>2.4305755052117271E-2</v>
      </c>
      <c r="H8817" t="s">
        <v>13</v>
      </c>
      <c r="I8817">
        <v>2020</v>
      </c>
      <c r="J8817" t="s">
        <v>972</v>
      </c>
      <c r="K8817">
        <v>10190417.161943445</v>
      </c>
      <c r="L8817">
        <v>0.52490698751927511</v>
      </c>
      <c r="M8817" t="s">
        <v>15</v>
      </c>
    </row>
    <row r="8818" spans="1:13" x14ac:dyDescent="0.3">
      <c r="A8818">
        <v>98</v>
      </c>
      <c r="B8818" t="s">
        <v>966</v>
      </c>
      <c r="C8818" s="1">
        <v>44044</v>
      </c>
      <c r="D8818" t="s">
        <v>82</v>
      </c>
      <c r="E8818" t="str">
        <f t="shared" si="137"/>
        <v>2020/08</v>
      </c>
      <c r="F8818">
        <v>18947580.180726901</v>
      </c>
      <c r="G8818">
        <v>9.6660083237478628E-2</v>
      </c>
      <c r="H8818" t="s">
        <v>13</v>
      </c>
      <c r="I8818">
        <v>2020</v>
      </c>
      <c r="J8818" t="s">
        <v>972</v>
      </c>
      <c r="K8818">
        <v>10190417.161943445</v>
      </c>
      <c r="L8818">
        <v>0.53782156163186123</v>
      </c>
      <c r="M8818" t="s">
        <v>15</v>
      </c>
    </row>
    <row r="8819" spans="1:13" x14ac:dyDescent="0.3">
      <c r="A8819">
        <v>98</v>
      </c>
      <c r="B8819" t="s">
        <v>966</v>
      </c>
      <c r="C8819" s="1">
        <v>44013</v>
      </c>
      <c r="D8819" t="s">
        <v>83</v>
      </c>
      <c r="E8819" t="str">
        <f t="shared" si="137"/>
        <v>2020/07</v>
      </c>
      <c r="F8819">
        <v>17201836.393580001</v>
      </c>
      <c r="G8819">
        <v>6.0312475758889941E-2</v>
      </c>
      <c r="H8819" t="s">
        <v>13</v>
      </c>
      <c r="I8819">
        <v>2020</v>
      </c>
      <c r="J8819" t="s">
        <v>972</v>
      </c>
      <c r="K8819">
        <v>10190417.161943445</v>
      </c>
      <c r="L8819">
        <v>0.59240286494915573</v>
      </c>
      <c r="M8819" t="s">
        <v>15</v>
      </c>
    </row>
    <row r="8820" spans="1:13" x14ac:dyDescent="0.3">
      <c r="A8820">
        <v>98</v>
      </c>
      <c r="B8820" t="s">
        <v>966</v>
      </c>
      <c r="C8820" s="1">
        <v>43983</v>
      </c>
      <c r="D8820" t="s">
        <v>84</v>
      </c>
      <c r="E8820" t="str">
        <f t="shared" si="137"/>
        <v>2020/06</v>
      </c>
      <c r="F8820">
        <v>16195018.086693499</v>
      </c>
      <c r="G8820">
        <v>0.12319087985274386</v>
      </c>
      <c r="H8820" t="s">
        <v>13</v>
      </c>
      <c r="I8820">
        <v>2020</v>
      </c>
      <c r="J8820" t="s">
        <v>972</v>
      </c>
      <c r="K8820">
        <v>10190417.161943445</v>
      </c>
      <c r="L8820">
        <v>0.62923160118705368</v>
      </c>
      <c r="M8820" t="s">
        <v>15</v>
      </c>
    </row>
    <row r="8821" spans="1:13" x14ac:dyDescent="0.3">
      <c r="A8821">
        <v>98</v>
      </c>
      <c r="B8821" t="s">
        <v>966</v>
      </c>
      <c r="C8821" s="1">
        <v>43952</v>
      </c>
      <c r="D8821" t="s">
        <v>85</v>
      </c>
      <c r="E8821" t="str">
        <f t="shared" si="137"/>
        <v>2020/05</v>
      </c>
      <c r="F8821">
        <v>14317932.742830399</v>
      </c>
      <c r="G8821">
        <v>0.10098064170615506</v>
      </c>
      <c r="H8821" t="s">
        <v>13</v>
      </c>
      <c r="I8821">
        <v>2020</v>
      </c>
      <c r="J8821" t="s">
        <v>972</v>
      </c>
      <c r="K8821">
        <v>10190417.161943445</v>
      </c>
      <c r="L8821">
        <v>0.71172405576819198</v>
      </c>
      <c r="M8821" t="s">
        <v>15</v>
      </c>
    </row>
    <row r="8822" spans="1:13" x14ac:dyDescent="0.3">
      <c r="A8822">
        <v>98</v>
      </c>
      <c r="B8822" t="s">
        <v>966</v>
      </c>
      <c r="C8822" s="1">
        <v>43922</v>
      </c>
      <c r="D8822" t="s">
        <v>86</v>
      </c>
      <c r="E8822" t="str">
        <f t="shared" si="137"/>
        <v>2020/04</v>
      </c>
      <c r="F8822">
        <v>12942702.915103599</v>
      </c>
      <c r="G8822">
        <v>0.1459735313802685</v>
      </c>
      <c r="H8822" t="s">
        <v>13</v>
      </c>
      <c r="I8822">
        <v>2020</v>
      </c>
      <c r="J8822" t="s">
        <v>972</v>
      </c>
      <c r="K8822">
        <v>10190417.161943445</v>
      </c>
      <c r="L8822">
        <v>0.78734845640717355</v>
      </c>
      <c r="M8822" t="s">
        <v>15</v>
      </c>
    </row>
    <row r="8823" spans="1:13" x14ac:dyDescent="0.3">
      <c r="A8823">
        <v>98</v>
      </c>
      <c r="B8823" t="s">
        <v>966</v>
      </c>
      <c r="C8823" s="1">
        <v>43891</v>
      </c>
      <c r="D8823" t="s">
        <v>87</v>
      </c>
      <c r="E8823" t="str">
        <f t="shared" si="137"/>
        <v>2020/03</v>
      </c>
      <c r="F8823">
        <v>11184832.467276501</v>
      </c>
      <c r="G8823">
        <v>2.2037030527994345E-2</v>
      </c>
      <c r="H8823" t="s">
        <v>13</v>
      </c>
      <c r="I8823">
        <v>2020</v>
      </c>
      <c r="J8823" t="s">
        <v>972</v>
      </c>
      <c r="K8823">
        <v>10190417.161943445</v>
      </c>
      <c r="L8823">
        <v>0.9110925167415409</v>
      </c>
      <c r="M8823" t="s">
        <v>15</v>
      </c>
    </row>
    <row r="8824" spans="1:13" x14ac:dyDescent="0.3">
      <c r="A8824">
        <v>98</v>
      </c>
      <c r="B8824" t="s">
        <v>966</v>
      </c>
      <c r="C8824" s="1">
        <v>43862</v>
      </c>
      <c r="D8824" t="s">
        <v>88</v>
      </c>
      <c r="E8824" t="str">
        <f t="shared" si="137"/>
        <v>2020/02</v>
      </c>
      <c r="F8824">
        <v>10941047.9815118</v>
      </c>
      <c r="G8824">
        <v>-3.8704436895377281E-2</v>
      </c>
      <c r="H8824" t="s">
        <v>13</v>
      </c>
      <c r="I8824">
        <v>2020</v>
      </c>
      <c r="J8824" t="s">
        <v>972</v>
      </c>
      <c r="K8824">
        <v>10190417.161943445</v>
      </c>
      <c r="L8824">
        <v>0.93139315165816183</v>
      </c>
      <c r="M8824" t="s">
        <v>33</v>
      </c>
    </row>
    <row r="8825" spans="1:13" x14ac:dyDescent="0.3">
      <c r="A8825">
        <v>98</v>
      </c>
      <c r="B8825" t="s">
        <v>966</v>
      </c>
      <c r="C8825" s="1">
        <v>43831</v>
      </c>
      <c r="D8825" t="s">
        <v>89</v>
      </c>
      <c r="E8825" t="str">
        <f t="shared" si="137"/>
        <v>2020/01</v>
      </c>
      <c r="F8825">
        <v>11372816.869514201</v>
      </c>
      <c r="G8825">
        <v>2.5942927642154955E-2</v>
      </c>
      <c r="H8825" t="s">
        <v>13</v>
      </c>
      <c r="I8825">
        <v>2020</v>
      </c>
      <c r="J8825" t="s">
        <v>972</v>
      </c>
      <c r="K8825">
        <v>10190417.161943445</v>
      </c>
      <c r="L8825">
        <v>0.89603281920943623</v>
      </c>
      <c r="M8825" t="s">
        <v>33</v>
      </c>
    </row>
    <row r="8826" spans="1:13" x14ac:dyDescent="0.3">
      <c r="A8826">
        <v>98</v>
      </c>
      <c r="B8826" t="s">
        <v>966</v>
      </c>
      <c r="C8826" s="1">
        <v>43800</v>
      </c>
      <c r="D8826" t="s">
        <v>90</v>
      </c>
      <c r="E8826" t="str">
        <f t="shared" si="137"/>
        <v>2019/12</v>
      </c>
      <c r="F8826">
        <v>11081566.9767706</v>
      </c>
      <c r="G8826">
        <v>9.03140463374172E-2</v>
      </c>
      <c r="H8826" t="s">
        <v>13</v>
      </c>
      <c r="I8826">
        <v>2019</v>
      </c>
      <c r="J8826" t="s">
        <v>973</v>
      </c>
      <c r="K8826">
        <v>9737718.7840342168</v>
      </c>
      <c r="L8826">
        <v>0.87873121233184937</v>
      </c>
      <c r="M8826" t="s">
        <v>33</v>
      </c>
    </row>
    <row r="8827" spans="1:13" x14ac:dyDescent="0.3">
      <c r="A8827">
        <v>98</v>
      </c>
      <c r="B8827" t="s">
        <v>966</v>
      </c>
      <c r="C8827" s="1">
        <v>43770</v>
      </c>
      <c r="D8827" t="s">
        <v>92</v>
      </c>
      <c r="E8827" t="str">
        <f t="shared" si="137"/>
        <v>2019/11</v>
      </c>
      <c r="F8827">
        <v>10124609.545874201</v>
      </c>
      <c r="G8827">
        <v>3.7849926725658685E-2</v>
      </c>
      <c r="H8827" t="s">
        <v>128</v>
      </c>
      <c r="I8827">
        <v>2019</v>
      </c>
      <c r="J8827" t="s">
        <v>973</v>
      </c>
      <c r="K8827">
        <v>9737718.7840342168</v>
      </c>
      <c r="L8827">
        <v>0.96178709311336918</v>
      </c>
      <c r="M8827" t="s">
        <v>33</v>
      </c>
    </row>
    <row r="8828" spans="1:13" x14ac:dyDescent="0.3">
      <c r="A8828">
        <v>98</v>
      </c>
      <c r="B8828" t="s">
        <v>966</v>
      </c>
      <c r="C8828" s="1">
        <v>43739</v>
      </c>
      <c r="D8828" t="s">
        <v>93</v>
      </c>
      <c r="E8828" t="str">
        <f t="shared" si="137"/>
        <v>2019/10</v>
      </c>
      <c r="F8828">
        <v>9748555.5191575903</v>
      </c>
      <c r="G8828">
        <v>-6.2285939418734552E-3</v>
      </c>
      <c r="H8828" t="s">
        <v>128</v>
      </c>
      <c r="I8828">
        <v>2019</v>
      </c>
      <c r="J8828" t="s">
        <v>973</v>
      </c>
      <c r="K8828">
        <v>9737718.7840342168</v>
      </c>
      <c r="L8828">
        <v>0.99888837529805541</v>
      </c>
      <c r="M8828" t="s">
        <v>33</v>
      </c>
    </row>
    <row r="8829" spans="1:13" x14ac:dyDescent="0.3">
      <c r="A8829">
        <v>98</v>
      </c>
      <c r="B8829" t="s">
        <v>966</v>
      </c>
      <c r="C8829" s="1">
        <v>43709</v>
      </c>
      <c r="D8829" t="s">
        <v>94</v>
      </c>
      <c r="E8829" t="str">
        <f t="shared" si="137"/>
        <v>2019/09</v>
      </c>
      <c r="F8829">
        <v>9809464.8056963403</v>
      </c>
      <c r="G8829">
        <v>-3.2245093042514002E-2</v>
      </c>
      <c r="H8829" t="s">
        <v>128</v>
      </c>
      <c r="I8829">
        <v>2019</v>
      </c>
      <c r="J8829" t="s">
        <v>973</v>
      </c>
      <c r="K8829">
        <v>9737718.7840342168</v>
      </c>
      <c r="L8829">
        <v>0.99268604117724535</v>
      </c>
      <c r="M8829" t="s">
        <v>33</v>
      </c>
    </row>
    <row r="8830" spans="1:13" x14ac:dyDescent="0.3">
      <c r="A8830">
        <v>98</v>
      </c>
      <c r="B8830" t="s">
        <v>966</v>
      </c>
      <c r="C8830" s="1">
        <v>43678</v>
      </c>
      <c r="D8830" t="s">
        <v>95</v>
      </c>
      <c r="E8830" t="str">
        <f t="shared" si="137"/>
        <v>2019/08</v>
      </c>
      <c r="F8830">
        <v>10130926.844979299</v>
      </c>
      <c r="G8830">
        <v>-7.9450873570984917E-2</v>
      </c>
      <c r="H8830" t="s">
        <v>13</v>
      </c>
      <c r="I8830">
        <v>2019</v>
      </c>
      <c r="J8830" t="s">
        <v>973</v>
      </c>
      <c r="K8830">
        <v>9737718.7840342168</v>
      </c>
      <c r="L8830">
        <v>0.9611873556129813</v>
      </c>
      <c r="M8830" t="s">
        <v>33</v>
      </c>
    </row>
    <row r="8831" spans="1:13" x14ac:dyDescent="0.3">
      <c r="A8831">
        <v>98</v>
      </c>
      <c r="B8831" t="s">
        <v>966</v>
      </c>
      <c r="C8831" s="1">
        <v>43647</v>
      </c>
      <c r="D8831" t="s">
        <v>96</v>
      </c>
      <c r="E8831" t="str">
        <f t="shared" si="137"/>
        <v>2019/07</v>
      </c>
      <c r="F8831">
        <v>10968677.1901414</v>
      </c>
      <c r="G8831">
        <v>5.9459722771047621E-2</v>
      </c>
      <c r="H8831" t="s">
        <v>13</v>
      </c>
      <c r="I8831">
        <v>2019</v>
      </c>
      <c r="J8831" t="s">
        <v>973</v>
      </c>
      <c r="K8831">
        <v>9737718.7840342168</v>
      </c>
      <c r="L8831">
        <v>0.88777512686638604</v>
      </c>
      <c r="M8831" t="s">
        <v>33</v>
      </c>
    </row>
    <row r="8832" spans="1:13" x14ac:dyDescent="0.3">
      <c r="A8832">
        <v>98</v>
      </c>
      <c r="B8832" t="s">
        <v>966</v>
      </c>
      <c r="C8832" s="1">
        <v>43617</v>
      </c>
      <c r="D8832" t="s">
        <v>97</v>
      </c>
      <c r="E8832" t="str">
        <f t="shared" si="137"/>
        <v>2019/06</v>
      </c>
      <c r="F8832">
        <v>10335493.681704899</v>
      </c>
      <c r="G8832">
        <v>5.3719042760162851E-2</v>
      </c>
      <c r="H8832" t="s">
        <v>13</v>
      </c>
      <c r="I8832">
        <v>2019</v>
      </c>
      <c r="J8832" t="s">
        <v>973</v>
      </c>
      <c r="K8832">
        <v>9737718.7840342168</v>
      </c>
      <c r="L8832">
        <v>0.9421629081222489</v>
      </c>
      <c r="M8832" t="s">
        <v>33</v>
      </c>
    </row>
    <row r="8833" spans="1:13" x14ac:dyDescent="0.3">
      <c r="A8833">
        <v>98</v>
      </c>
      <c r="B8833" t="s">
        <v>966</v>
      </c>
      <c r="C8833" s="1">
        <v>43586</v>
      </c>
      <c r="D8833" t="s">
        <v>98</v>
      </c>
      <c r="E8833" t="str">
        <f t="shared" si="137"/>
        <v>2019/05</v>
      </c>
      <c r="F8833">
        <v>9794930.1205699202</v>
      </c>
      <c r="G8833">
        <v>-4.1100467359394453E-2</v>
      </c>
      <c r="H8833" t="s">
        <v>13</v>
      </c>
      <c r="I8833">
        <v>2019</v>
      </c>
      <c r="J8833" t="s">
        <v>973</v>
      </c>
      <c r="K8833">
        <v>9737718.7840342168</v>
      </c>
      <c r="L8833">
        <v>0.99415908681006759</v>
      </c>
      <c r="M8833" t="s">
        <v>33</v>
      </c>
    </row>
    <row r="8834" spans="1:13" x14ac:dyDescent="0.3">
      <c r="A8834">
        <v>98</v>
      </c>
      <c r="B8834" t="s">
        <v>966</v>
      </c>
      <c r="C8834" s="1">
        <v>43556</v>
      </c>
      <c r="D8834" t="s">
        <v>99</v>
      </c>
      <c r="E8834" t="str">
        <f t="shared" si="137"/>
        <v>2019/04</v>
      </c>
      <c r="F8834">
        <v>10205893.8774889</v>
      </c>
      <c r="G8834">
        <v>2.9990579059574793E-2</v>
      </c>
      <c r="H8834" t="s">
        <v>13</v>
      </c>
      <c r="I8834">
        <v>2019</v>
      </c>
      <c r="J8834" t="s">
        <v>973</v>
      </c>
      <c r="K8834">
        <v>9737718.7840342168</v>
      </c>
      <c r="L8834">
        <v>0.9541269878881129</v>
      </c>
      <c r="M8834" t="s">
        <v>33</v>
      </c>
    </row>
    <row r="8835" spans="1:13" x14ac:dyDescent="0.3">
      <c r="A8835">
        <v>98</v>
      </c>
      <c r="B8835" t="s">
        <v>966</v>
      </c>
      <c r="C8835" s="1">
        <v>43525</v>
      </c>
      <c r="D8835" t="s">
        <v>100</v>
      </c>
      <c r="E8835" t="str">
        <f t="shared" ref="E8835:E8898" si="138">TEXT(C8835,"yyyy/mm")</f>
        <v>2019/03</v>
      </c>
      <c r="F8835">
        <v>9904357.4372010101</v>
      </c>
      <c r="G8835">
        <v>3.6601149219007846E-2</v>
      </c>
      <c r="H8835" t="s">
        <v>128</v>
      </c>
      <c r="I8835">
        <v>2019</v>
      </c>
      <c r="J8835" t="s">
        <v>973</v>
      </c>
      <c r="K8835">
        <v>9737718.7840342168</v>
      </c>
      <c r="L8835">
        <v>0.98317521815792974</v>
      </c>
      <c r="M8835" t="s">
        <v>33</v>
      </c>
    </row>
    <row r="8836" spans="1:13" x14ac:dyDescent="0.3">
      <c r="A8836">
        <v>98</v>
      </c>
      <c r="B8836" t="s">
        <v>966</v>
      </c>
      <c r="C8836" s="1">
        <v>43497</v>
      </c>
      <c r="D8836" t="s">
        <v>101</v>
      </c>
      <c r="E8836" t="str">
        <f t="shared" si="138"/>
        <v>2019/02</v>
      </c>
      <c r="F8836">
        <v>9548400.5258163698</v>
      </c>
      <c r="G8836">
        <v>2.4065544351225217E-2</v>
      </c>
      <c r="H8836" t="s">
        <v>13</v>
      </c>
      <c r="I8836">
        <v>2019</v>
      </c>
      <c r="J8836" t="s">
        <v>973</v>
      </c>
      <c r="K8836">
        <v>9737718.7840342168</v>
      </c>
      <c r="L8836">
        <v>1.0198272221306575</v>
      </c>
      <c r="M8836" t="s">
        <v>33</v>
      </c>
    </row>
    <row r="8837" spans="1:13" x14ac:dyDescent="0.3">
      <c r="A8837">
        <v>98</v>
      </c>
      <c r="B8837" t="s">
        <v>966</v>
      </c>
      <c r="C8837" s="1">
        <v>43466</v>
      </c>
      <c r="D8837" t="s">
        <v>102</v>
      </c>
      <c r="E8837" t="str">
        <f t="shared" si="138"/>
        <v>2019/01</v>
      </c>
      <c r="F8837">
        <v>9321356.0021447297</v>
      </c>
      <c r="G8837">
        <v>7.6279006060424037E-2</v>
      </c>
      <c r="H8837" t="s">
        <v>128</v>
      </c>
      <c r="I8837">
        <v>2019</v>
      </c>
      <c r="J8837" t="s">
        <v>973</v>
      </c>
      <c r="K8837">
        <v>9737718.7840342168</v>
      </c>
      <c r="L8837">
        <v>1.0446676193671487</v>
      </c>
      <c r="M8837" t="s">
        <v>33</v>
      </c>
    </row>
    <row r="8838" spans="1:13" x14ac:dyDescent="0.3">
      <c r="A8838">
        <v>98</v>
      </c>
      <c r="B8838" t="s">
        <v>966</v>
      </c>
      <c r="C8838" s="1">
        <v>43435</v>
      </c>
      <c r="D8838" t="s">
        <v>103</v>
      </c>
      <c r="E8838" t="str">
        <f t="shared" si="138"/>
        <v>2018/12</v>
      </c>
      <c r="F8838">
        <v>8636773.7614819203</v>
      </c>
      <c r="G8838">
        <v>-5.8287067455877931E-2</v>
      </c>
      <c r="H8838" t="s">
        <v>128</v>
      </c>
      <c r="I8838">
        <v>2018</v>
      </c>
      <c r="J8838" t="s">
        <v>974</v>
      </c>
      <c r="K8838">
        <v>8701865.2537615914</v>
      </c>
      <c r="L8838">
        <v>1.007536551735321</v>
      </c>
      <c r="M8838" t="s">
        <v>33</v>
      </c>
    </row>
    <row r="8839" spans="1:13" x14ac:dyDescent="0.3">
      <c r="A8839">
        <v>98</v>
      </c>
      <c r="B8839" t="s">
        <v>966</v>
      </c>
      <c r="C8839" s="1">
        <v>43405</v>
      </c>
      <c r="D8839" t="s">
        <v>105</v>
      </c>
      <c r="E8839" t="str">
        <f t="shared" si="138"/>
        <v>2018/11</v>
      </c>
      <c r="F8839">
        <v>9155146.4370041005</v>
      </c>
      <c r="G8839">
        <v>2.8076369281816862E-2</v>
      </c>
      <c r="H8839" t="s">
        <v>128</v>
      </c>
      <c r="I8839">
        <v>2018</v>
      </c>
      <c r="J8839" t="s">
        <v>974</v>
      </c>
      <c r="K8839">
        <v>8701865.2537615914</v>
      </c>
      <c r="L8839">
        <v>0.95048892048188371</v>
      </c>
      <c r="M8839" t="s">
        <v>33</v>
      </c>
    </row>
    <row r="8840" spans="1:13" x14ac:dyDescent="0.3">
      <c r="A8840">
        <v>98</v>
      </c>
      <c r="B8840" t="s">
        <v>966</v>
      </c>
      <c r="C8840" s="1">
        <v>43374</v>
      </c>
      <c r="D8840" t="s">
        <v>106</v>
      </c>
      <c r="E8840" t="str">
        <f t="shared" si="138"/>
        <v>2018/10</v>
      </c>
      <c r="F8840">
        <v>8901678.0509858094</v>
      </c>
      <c r="G8840">
        <v>-0.11282788163165797</v>
      </c>
      <c r="H8840" t="s">
        <v>128</v>
      </c>
      <c r="I8840">
        <v>2018</v>
      </c>
      <c r="J8840" t="s">
        <v>974</v>
      </c>
      <c r="K8840">
        <v>8701865.2537615914</v>
      </c>
      <c r="L8840">
        <v>0.97755335611108851</v>
      </c>
      <c r="M8840" t="s">
        <v>33</v>
      </c>
    </row>
    <row r="8841" spans="1:13" x14ac:dyDescent="0.3">
      <c r="A8841">
        <v>98</v>
      </c>
      <c r="B8841" t="s">
        <v>966</v>
      </c>
      <c r="C8841" s="1">
        <v>43344</v>
      </c>
      <c r="D8841" t="s">
        <v>107</v>
      </c>
      <c r="E8841" t="str">
        <f t="shared" si="138"/>
        <v>2018/09</v>
      </c>
      <c r="F8841">
        <v>9964887.7148850095</v>
      </c>
      <c r="G8841">
        <v>-2.9235034624969149E-2</v>
      </c>
      <c r="H8841" t="s">
        <v>13</v>
      </c>
      <c r="I8841">
        <v>2018</v>
      </c>
      <c r="J8841" t="s">
        <v>974</v>
      </c>
      <c r="K8841">
        <v>8701865.2537615914</v>
      </c>
      <c r="L8841">
        <v>0.87325271520753978</v>
      </c>
      <c r="M8841" t="s">
        <v>33</v>
      </c>
    </row>
    <row r="8842" spans="1:13" x14ac:dyDescent="0.3">
      <c r="A8842">
        <v>98</v>
      </c>
      <c r="B8842" t="s">
        <v>966</v>
      </c>
      <c r="C8842" s="1">
        <v>43313</v>
      </c>
      <c r="D8842" t="s">
        <v>108</v>
      </c>
      <c r="E8842" t="str">
        <f t="shared" si="138"/>
        <v>2018/08</v>
      </c>
      <c r="F8842">
        <v>10260511.7870459</v>
      </c>
      <c r="G8842">
        <v>5.0673879297404467E-2</v>
      </c>
      <c r="H8842" t="s">
        <v>13</v>
      </c>
      <c r="I8842">
        <v>2018</v>
      </c>
      <c r="J8842" t="s">
        <v>974</v>
      </c>
      <c r="K8842">
        <v>8701865.2537615914</v>
      </c>
      <c r="L8842">
        <v>0.84809271061389646</v>
      </c>
      <c r="M8842" t="s">
        <v>33</v>
      </c>
    </row>
    <row r="8843" spans="1:13" x14ac:dyDescent="0.3">
      <c r="A8843">
        <v>98</v>
      </c>
      <c r="B8843" t="s">
        <v>966</v>
      </c>
      <c r="C8843" s="1">
        <v>43282</v>
      </c>
      <c r="D8843" t="s">
        <v>109</v>
      </c>
      <c r="E8843" t="str">
        <f t="shared" si="138"/>
        <v>2018/07</v>
      </c>
      <c r="F8843">
        <v>9753525.8080552407</v>
      </c>
      <c r="G8843">
        <v>1.7101483863240292E-2</v>
      </c>
      <c r="H8843" t="s">
        <v>128</v>
      </c>
      <c r="I8843">
        <v>2018</v>
      </c>
      <c r="J8843" t="s">
        <v>974</v>
      </c>
      <c r="K8843">
        <v>8701865.2537615914</v>
      </c>
      <c r="L8843">
        <v>0.89217637037212694</v>
      </c>
      <c r="M8843" t="s">
        <v>33</v>
      </c>
    </row>
    <row r="8844" spans="1:13" x14ac:dyDescent="0.3">
      <c r="A8844">
        <v>98</v>
      </c>
      <c r="B8844" t="s">
        <v>966</v>
      </c>
      <c r="C8844" s="1">
        <v>43252</v>
      </c>
      <c r="D8844" t="s">
        <v>110</v>
      </c>
      <c r="E8844" t="str">
        <f t="shared" si="138"/>
        <v>2018/06</v>
      </c>
      <c r="F8844">
        <v>9588144.2098216992</v>
      </c>
      <c r="G8844">
        <v>4.573324367755701E-2</v>
      </c>
      <c r="H8844" t="s">
        <v>128</v>
      </c>
      <c r="I8844">
        <v>2018</v>
      </c>
      <c r="J8844" t="s">
        <v>974</v>
      </c>
      <c r="K8844">
        <v>8701865.2537615914</v>
      </c>
      <c r="L8844">
        <v>0.90756512035433923</v>
      </c>
      <c r="M8844" t="s">
        <v>33</v>
      </c>
    </row>
    <row r="8845" spans="1:13" x14ac:dyDescent="0.3">
      <c r="A8845">
        <v>98</v>
      </c>
      <c r="B8845" t="s">
        <v>966</v>
      </c>
      <c r="C8845" s="1">
        <v>43221</v>
      </c>
      <c r="D8845" t="s">
        <v>111</v>
      </c>
      <c r="E8845" t="str">
        <f t="shared" si="138"/>
        <v>2018/05</v>
      </c>
      <c r="F8845">
        <v>9159523.0947497599</v>
      </c>
      <c r="G8845">
        <v>8.2240982171112545E-2</v>
      </c>
      <c r="H8845" t="s">
        <v>128</v>
      </c>
      <c r="I8845">
        <v>2018</v>
      </c>
      <c r="J8845" t="s">
        <v>974</v>
      </c>
      <c r="K8845">
        <v>8701865.2537615914</v>
      </c>
      <c r="L8845">
        <v>0.95003475221865008</v>
      </c>
      <c r="M8845" t="s">
        <v>33</v>
      </c>
    </row>
    <row r="8846" spans="1:13" x14ac:dyDescent="0.3">
      <c r="A8846">
        <v>98</v>
      </c>
      <c r="B8846" t="s">
        <v>966</v>
      </c>
      <c r="C8846" s="1">
        <v>43191</v>
      </c>
      <c r="D8846" t="s">
        <v>112</v>
      </c>
      <c r="E8846" t="str">
        <f t="shared" si="138"/>
        <v>2018/04</v>
      </c>
      <c r="F8846">
        <v>8436378.5204322897</v>
      </c>
      <c r="G8846">
        <v>7.4144213617710716E-2</v>
      </c>
      <c r="H8846" t="s">
        <v>128</v>
      </c>
      <c r="I8846">
        <v>2018</v>
      </c>
      <c r="J8846" t="s">
        <v>974</v>
      </c>
      <c r="K8846">
        <v>8701865.2537615914</v>
      </c>
      <c r="L8846">
        <v>1.0314692770939939</v>
      </c>
      <c r="M8846" t="s">
        <v>33</v>
      </c>
    </row>
    <row r="8847" spans="1:13" x14ac:dyDescent="0.3">
      <c r="A8847">
        <v>98</v>
      </c>
      <c r="B8847" t="s">
        <v>966</v>
      </c>
      <c r="C8847" s="1">
        <v>43160</v>
      </c>
      <c r="D8847" t="s">
        <v>113</v>
      </c>
      <c r="E8847" t="str">
        <f t="shared" si="138"/>
        <v>2018/03</v>
      </c>
      <c r="F8847">
        <v>7833496.1521739298</v>
      </c>
      <c r="G8847">
        <v>-3.8563780002736789E-2</v>
      </c>
      <c r="H8847" t="s">
        <v>128</v>
      </c>
      <c r="I8847">
        <v>2018</v>
      </c>
      <c r="J8847" t="s">
        <v>974</v>
      </c>
      <c r="K8847">
        <v>8701865.2537615914</v>
      </c>
      <c r="L8847">
        <v>1.110853325860979</v>
      </c>
      <c r="M8847" t="s">
        <v>33</v>
      </c>
    </row>
    <row r="8848" spans="1:13" x14ac:dyDescent="0.3">
      <c r="A8848">
        <v>98</v>
      </c>
      <c r="B8848" t="s">
        <v>966</v>
      </c>
      <c r="C8848" s="1">
        <v>43132</v>
      </c>
      <c r="D8848" t="s">
        <v>114</v>
      </c>
      <c r="E8848" t="str">
        <f t="shared" si="138"/>
        <v>2018/02</v>
      </c>
      <c r="F8848">
        <v>8141485.8291657101</v>
      </c>
      <c r="G8848">
        <v>4.2608337803063823E-3</v>
      </c>
      <c r="H8848" t="s">
        <v>128</v>
      </c>
      <c r="I8848">
        <v>2018</v>
      </c>
      <c r="J8848" t="s">
        <v>974</v>
      </c>
      <c r="K8848">
        <v>8701865.2537615914</v>
      </c>
      <c r="L8848">
        <v>1.0688301172973123</v>
      </c>
      <c r="M8848" t="s">
        <v>33</v>
      </c>
    </row>
    <row r="8849" spans="1:13" x14ac:dyDescent="0.3">
      <c r="A8849">
        <v>98</v>
      </c>
      <c r="B8849" t="s">
        <v>966</v>
      </c>
      <c r="C8849" s="1">
        <v>43101</v>
      </c>
      <c r="D8849" t="s">
        <v>115</v>
      </c>
      <c r="E8849" t="str">
        <f t="shared" si="138"/>
        <v>2018/01</v>
      </c>
      <c r="F8849">
        <v>8106870.1096063601</v>
      </c>
      <c r="G8849">
        <v>-4.8617019173108594E-2</v>
      </c>
      <c r="H8849" t="s">
        <v>128</v>
      </c>
      <c r="I8849">
        <v>2018</v>
      </c>
      <c r="J8849" t="s">
        <v>974</v>
      </c>
      <c r="K8849">
        <v>8701865.2537615914</v>
      </c>
      <c r="L8849">
        <v>1.0733939407084101</v>
      </c>
      <c r="M8849" t="s">
        <v>33</v>
      </c>
    </row>
    <row r="8850" spans="1:13" x14ac:dyDescent="0.3">
      <c r="A8850">
        <v>98</v>
      </c>
      <c r="B8850" t="s">
        <v>966</v>
      </c>
      <c r="C8850" s="1">
        <v>43070</v>
      </c>
      <c r="D8850" t="s">
        <v>116</v>
      </c>
      <c r="E8850" t="str">
        <f t="shared" si="138"/>
        <v>2017/12</v>
      </c>
      <c r="F8850">
        <v>8510739.8954788595</v>
      </c>
      <c r="G8850">
        <v>-3.0224390703434576E-3</v>
      </c>
      <c r="H8850" t="s">
        <v>128</v>
      </c>
      <c r="I8850">
        <v>2017</v>
      </c>
      <c r="J8850" t="s">
        <v>975</v>
      </c>
      <c r="K8850">
        <v>6068335.3121300275</v>
      </c>
      <c r="L8850">
        <v>0.71302088733245095</v>
      </c>
      <c r="M8850" t="s">
        <v>33</v>
      </c>
    </row>
    <row r="8851" spans="1:13" x14ac:dyDescent="0.3">
      <c r="A8851">
        <v>98</v>
      </c>
      <c r="B8851" t="s">
        <v>966</v>
      </c>
      <c r="C8851" s="1">
        <v>43040</v>
      </c>
      <c r="D8851" t="s">
        <v>118</v>
      </c>
      <c r="E8851" t="str">
        <f t="shared" si="138"/>
        <v>2017/11</v>
      </c>
      <c r="F8851">
        <v>8536502.0008416809</v>
      </c>
      <c r="G8851">
        <v>2.2086227505214252E-2</v>
      </c>
      <c r="H8851" t="s">
        <v>128</v>
      </c>
      <c r="I8851">
        <v>2017</v>
      </c>
      <c r="J8851" t="s">
        <v>975</v>
      </c>
      <c r="K8851">
        <v>6068335.3121300275</v>
      </c>
      <c r="L8851">
        <v>0.71086907863803028</v>
      </c>
      <c r="M8851" t="s">
        <v>33</v>
      </c>
    </row>
    <row r="8852" spans="1:13" x14ac:dyDescent="0.3">
      <c r="A8852">
        <v>98</v>
      </c>
      <c r="B8852" t="s">
        <v>966</v>
      </c>
      <c r="C8852" s="1">
        <v>43009</v>
      </c>
      <c r="D8852" t="s">
        <v>119</v>
      </c>
      <c r="E8852" t="str">
        <f t="shared" si="138"/>
        <v>2017/10</v>
      </c>
      <c r="F8852">
        <v>8350029.6905469196</v>
      </c>
      <c r="G8852">
        <v>4.6063977077515958E-2</v>
      </c>
      <c r="H8852" t="s">
        <v>128</v>
      </c>
      <c r="I8852">
        <v>2017</v>
      </c>
      <c r="J8852" t="s">
        <v>975</v>
      </c>
      <c r="K8852">
        <v>6068335.3121300275</v>
      </c>
      <c r="L8852">
        <v>0.72674415984412588</v>
      </c>
      <c r="M8852" t="s">
        <v>33</v>
      </c>
    </row>
    <row r="8853" spans="1:13" x14ac:dyDescent="0.3">
      <c r="A8853">
        <v>98</v>
      </c>
      <c r="B8853" t="s">
        <v>966</v>
      </c>
      <c r="C8853" s="1">
        <v>42979</v>
      </c>
      <c r="D8853" t="s">
        <v>120</v>
      </c>
      <c r="E8853" t="str">
        <f t="shared" si="138"/>
        <v>2017/09</v>
      </c>
      <c r="F8853">
        <v>7974118.5628895899</v>
      </c>
      <c r="G8853">
        <v>-2.4178733461146698E-2</v>
      </c>
      <c r="H8853" t="s">
        <v>128</v>
      </c>
      <c r="I8853">
        <v>2017</v>
      </c>
      <c r="J8853" t="s">
        <v>975</v>
      </c>
      <c r="K8853">
        <v>6068335.3121300275</v>
      </c>
      <c r="L8853">
        <v>0.76100389833318938</v>
      </c>
      <c r="M8853" t="s">
        <v>33</v>
      </c>
    </row>
    <row r="8854" spans="1:13" x14ac:dyDescent="0.3">
      <c r="A8854">
        <v>98</v>
      </c>
      <c r="B8854" t="s">
        <v>966</v>
      </c>
      <c r="C8854" s="1">
        <v>42948</v>
      </c>
      <c r="D8854" t="s">
        <v>121</v>
      </c>
      <c r="E8854" t="str">
        <f t="shared" si="138"/>
        <v>2017/08</v>
      </c>
      <c r="F8854">
        <v>8169272.4295374798</v>
      </c>
      <c r="G8854">
        <v>6.7734603299020202E-2</v>
      </c>
      <c r="H8854" t="s">
        <v>128</v>
      </c>
      <c r="I8854">
        <v>2017</v>
      </c>
      <c r="J8854" t="s">
        <v>975</v>
      </c>
      <c r="K8854">
        <v>6068335.3121300275</v>
      </c>
      <c r="L8854">
        <v>0.74282445156178967</v>
      </c>
      <c r="M8854" t="s">
        <v>33</v>
      </c>
    </row>
    <row r="8855" spans="1:13" x14ac:dyDescent="0.3">
      <c r="A8855">
        <v>98</v>
      </c>
      <c r="B8855" t="s">
        <v>966</v>
      </c>
      <c r="C8855" s="1">
        <v>42917</v>
      </c>
      <c r="D8855" t="s">
        <v>122</v>
      </c>
      <c r="E8855" t="str">
        <f t="shared" si="138"/>
        <v>2017/07</v>
      </c>
      <c r="F8855">
        <v>7634254.1658338904</v>
      </c>
      <c r="G8855">
        <v>1.413378656357054E-2</v>
      </c>
      <c r="H8855" t="s">
        <v>128</v>
      </c>
      <c r="I8855">
        <v>2017</v>
      </c>
      <c r="J8855" t="s">
        <v>975</v>
      </c>
      <c r="K8855">
        <v>6068335.3121300275</v>
      </c>
      <c r="L8855">
        <v>0.79488253604236436</v>
      </c>
      <c r="M8855" t="s">
        <v>33</v>
      </c>
    </row>
    <row r="8856" spans="1:13" x14ac:dyDescent="0.3">
      <c r="A8856">
        <v>98</v>
      </c>
      <c r="B8856" t="s">
        <v>966</v>
      </c>
      <c r="C8856" s="1">
        <v>42887</v>
      </c>
      <c r="D8856" t="s">
        <v>123</v>
      </c>
      <c r="E8856" t="str">
        <f t="shared" si="138"/>
        <v>2017/06</v>
      </c>
      <c r="F8856">
        <v>7527112.1913673198</v>
      </c>
      <c r="G8856">
        <v>1.6330752051188786E-2</v>
      </c>
      <c r="H8856" t="s">
        <v>128</v>
      </c>
      <c r="I8856">
        <v>2017</v>
      </c>
      <c r="J8856" t="s">
        <v>975</v>
      </c>
      <c r="K8856">
        <v>6068335.3121300275</v>
      </c>
      <c r="L8856">
        <v>0.80619700594999344</v>
      </c>
      <c r="M8856" t="s">
        <v>33</v>
      </c>
    </row>
    <row r="8857" spans="1:13" x14ac:dyDescent="0.3">
      <c r="A8857">
        <v>98</v>
      </c>
      <c r="B8857" t="s">
        <v>966</v>
      </c>
      <c r="C8857" s="1">
        <v>42856</v>
      </c>
      <c r="D8857" t="s">
        <v>124</v>
      </c>
      <c r="E8857" t="str">
        <f t="shared" si="138"/>
        <v>2017/05</v>
      </c>
      <c r="F8857">
        <v>7405187.0627383599</v>
      </c>
      <c r="G8857">
        <v>6.6469904123407253E-2</v>
      </c>
      <c r="H8857" t="s">
        <v>128</v>
      </c>
      <c r="I8857">
        <v>2017</v>
      </c>
      <c r="J8857" t="s">
        <v>975</v>
      </c>
      <c r="K8857">
        <v>6068335.3121300275</v>
      </c>
      <c r="L8857">
        <v>0.81947090069673689</v>
      </c>
      <c r="M8857" t="s">
        <v>33</v>
      </c>
    </row>
    <row r="8858" spans="1:13" x14ac:dyDescent="0.3">
      <c r="A8858">
        <v>98</v>
      </c>
      <c r="B8858" t="s">
        <v>966</v>
      </c>
      <c r="C8858" s="1">
        <v>42826</v>
      </c>
      <c r="D8858" t="s">
        <v>125</v>
      </c>
      <c r="E8858" t="str">
        <f t="shared" si="138"/>
        <v>2017/04</v>
      </c>
      <c r="F8858">
        <v>6928967.4497946696</v>
      </c>
      <c r="G8858">
        <v>3.058570913706174E-2</v>
      </c>
      <c r="H8858" t="s">
        <v>128</v>
      </c>
      <c r="I8858">
        <v>2017</v>
      </c>
      <c r="J8858" t="s">
        <v>975</v>
      </c>
      <c r="K8858">
        <v>6068335.3121300275</v>
      </c>
      <c r="L8858">
        <v>0.87579215173104241</v>
      </c>
      <c r="M8858" t="s">
        <v>33</v>
      </c>
    </row>
    <row r="8859" spans="1:13" x14ac:dyDescent="0.3">
      <c r="A8859">
        <v>98</v>
      </c>
      <c r="B8859" t="s">
        <v>966</v>
      </c>
      <c r="C8859" s="1">
        <v>42795</v>
      </c>
      <c r="D8859" t="s">
        <v>126</v>
      </c>
      <c r="E8859" t="str">
        <f t="shared" si="138"/>
        <v>2017/03</v>
      </c>
      <c r="F8859">
        <v>6720248.2500197599</v>
      </c>
      <c r="G8859">
        <v>5.259926365444647E-2</v>
      </c>
      <c r="H8859" t="s">
        <v>128</v>
      </c>
      <c r="I8859">
        <v>2017</v>
      </c>
      <c r="J8859" t="s">
        <v>975</v>
      </c>
      <c r="K8859">
        <v>6068335.3121300275</v>
      </c>
      <c r="L8859">
        <v>0.90299272978675815</v>
      </c>
      <c r="M8859" t="s">
        <v>33</v>
      </c>
    </row>
    <row r="8860" spans="1:13" x14ac:dyDescent="0.3">
      <c r="A8860">
        <v>98</v>
      </c>
      <c r="B8860" t="s">
        <v>966</v>
      </c>
      <c r="C8860" s="1">
        <v>42767</v>
      </c>
      <c r="D8860" t="s">
        <v>127</v>
      </c>
      <c r="E8860" t="str">
        <f t="shared" si="138"/>
        <v>2017/02</v>
      </c>
      <c r="F8860">
        <v>6375903.6636880804</v>
      </c>
      <c r="G8860">
        <v>3.6262531116445278E-2</v>
      </c>
      <c r="H8860" t="s">
        <v>128</v>
      </c>
      <c r="I8860">
        <v>2017</v>
      </c>
      <c r="J8860" t="s">
        <v>975</v>
      </c>
      <c r="K8860">
        <v>6068335.3121300275</v>
      </c>
      <c r="L8860">
        <v>0.95176082202908585</v>
      </c>
      <c r="M8860" t="s">
        <v>33</v>
      </c>
    </row>
    <row r="8861" spans="1:13" x14ac:dyDescent="0.3">
      <c r="A8861">
        <v>98</v>
      </c>
      <c r="B8861" t="s">
        <v>966</v>
      </c>
      <c r="C8861" s="1">
        <v>42736</v>
      </c>
      <c r="D8861" t="s">
        <v>129</v>
      </c>
      <c r="E8861" t="str">
        <f t="shared" si="138"/>
        <v>2017/01</v>
      </c>
      <c r="F8861">
        <v>6148839.1078488696</v>
      </c>
      <c r="G8861">
        <v>0.16132606349280768</v>
      </c>
      <c r="H8861" t="s">
        <v>128</v>
      </c>
      <c r="I8861">
        <v>2017</v>
      </c>
      <c r="J8861" t="s">
        <v>975</v>
      </c>
      <c r="K8861">
        <v>6068335.3121300275</v>
      </c>
      <c r="L8861">
        <v>0.98690748053301958</v>
      </c>
      <c r="M8861" t="s">
        <v>33</v>
      </c>
    </row>
    <row r="8862" spans="1:13" x14ac:dyDescent="0.3">
      <c r="A8862">
        <v>98</v>
      </c>
      <c r="B8862" t="s">
        <v>966</v>
      </c>
      <c r="C8862" s="1">
        <v>42705</v>
      </c>
      <c r="D8862" t="s">
        <v>130</v>
      </c>
      <c r="E8862" t="str">
        <f t="shared" si="138"/>
        <v>2016/12</v>
      </c>
      <c r="F8862">
        <v>5232751.4916004604</v>
      </c>
      <c r="G8862">
        <v>1.9782786282318485E-2</v>
      </c>
      <c r="H8862" t="s">
        <v>128</v>
      </c>
      <c r="I8862">
        <v>2016</v>
      </c>
      <c r="J8862" t="s">
        <v>976</v>
      </c>
      <c r="K8862">
        <v>4979388.7488843119</v>
      </c>
      <c r="L8862">
        <v>0.95158135387800413</v>
      </c>
      <c r="M8862" t="s">
        <v>33</v>
      </c>
    </row>
    <row r="8863" spans="1:13" x14ac:dyDescent="0.3">
      <c r="A8863">
        <v>98</v>
      </c>
      <c r="B8863" t="s">
        <v>966</v>
      </c>
      <c r="C8863" s="1">
        <v>42675</v>
      </c>
      <c r="D8863" t="s">
        <v>132</v>
      </c>
      <c r="E8863" t="str">
        <f t="shared" si="138"/>
        <v>2016/11</v>
      </c>
      <c r="F8863">
        <v>5130250.3095346298</v>
      </c>
      <c r="G8863">
        <v>-6.2189349831388123E-2</v>
      </c>
      <c r="H8863" t="s">
        <v>128</v>
      </c>
      <c r="I8863">
        <v>2016</v>
      </c>
      <c r="J8863" t="s">
        <v>976</v>
      </c>
      <c r="K8863">
        <v>4979388.7488843119</v>
      </c>
      <c r="L8863">
        <v>0.97059372320100246</v>
      </c>
      <c r="M8863" t="s">
        <v>33</v>
      </c>
    </row>
    <row r="8864" spans="1:13" x14ac:dyDescent="0.3">
      <c r="A8864">
        <v>98</v>
      </c>
      <c r="B8864" t="s">
        <v>966</v>
      </c>
      <c r="C8864" s="1">
        <v>42644</v>
      </c>
      <c r="D8864" t="s">
        <v>133</v>
      </c>
      <c r="E8864" t="str">
        <f t="shared" si="138"/>
        <v>2016/10</v>
      </c>
      <c r="F8864">
        <v>5459426.7920535197</v>
      </c>
      <c r="G8864">
        <v>3.4956043899814583E-2</v>
      </c>
      <c r="H8864" t="s">
        <v>128</v>
      </c>
      <c r="I8864">
        <v>2016</v>
      </c>
      <c r="J8864" t="s">
        <v>976</v>
      </c>
      <c r="K8864">
        <v>4979388.7488843119</v>
      </c>
      <c r="L8864">
        <v>0.91207171348685756</v>
      </c>
      <c r="M8864" t="s">
        <v>33</v>
      </c>
    </row>
    <row r="8865" spans="1:13" x14ac:dyDescent="0.3">
      <c r="A8865">
        <v>98</v>
      </c>
      <c r="B8865" t="s">
        <v>966</v>
      </c>
      <c r="C8865" s="1">
        <v>42614</v>
      </c>
      <c r="D8865" t="s">
        <v>134</v>
      </c>
      <c r="E8865" t="str">
        <f t="shared" si="138"/>
        <v>2016/09</v>
      </c>
      <c r="F8865">
        <v>5271883.8064283803</v>
      </c>
      <c r="G8865">
        <v>5.5152149295019721E-2</v>
      </c>
      <c r="H8865" t="s">
        <v>128</v>
      </c>
      <c r="I8865">
        <v>2016</v>
      </c>
      <c r="J8865" t="s">
        <v>976</v>
      </c>
      <c r="K8865">
        <v>4979388.7488843119</v>
      </c>
      <c r="L8865">
        <v>0.94451792408865143</v>
      </c>
      <c r="M8865" t="s">
        <v>33</v>
      </c>
    </row>
    <row r="8866" spans="1:13" x14ac:dyDescent="0.3">
      <c r="A8866">
        <v>98</v>
      </c>
      <c r="B8866" t="s">
        <v>966</v>
      </c>
      <c r="C8866" s="1">
        <v>42583</v>
      </c>
      <c r="D8866" t="s">
        <v>135</v>
      </c>
      <c r="E8866" t="str">
        <f t="shared" si="138"/>
        <v>2016/08</v>
      </c>
      <c r="F8866">
        <v>4989000.5938486001</v>
      </c>
      <c r="G8866">
        <v>3.6358477254787282E-2</v>
      </c>
      <c r="H8866" t="s">
        <v>128</v>
      </c>
      <c r="I8866">
        <v>2016</v>
      </c>
      <c r="J8866" t="s">
        <v>976</v>
      </c>
      <c r="K8866">
        <v>4979388.7488843119</v>
      </c>
      <c r="L8866">
        <v>0.9980733926999048</v>
      </c>
      <c r="M8866" t="s">
        <v>33</v>
      </c>
    </row>
    <row r="8867" spans="1:13" x14ac:dyDescent="0.3">
      <c r="A8867">
        <v>98</v>
      </c>
      <c r="B8867" t="s">
        <v>966</v>
      </c>
      <c r="C8867" s="1">
        <v>42552</v>
      </c>
      <c r="D8867" t="s">
        <v>136</v>
      </c>
      <c r="E8867" t="str">
        <f t="shared" si="138"/>
        <v>2016/07</v>
      </c>
      <c r="F8867">
        <v>4810866.10181488</v>
      </c>
      <c r="G8867">
        <v>9.3337646808114405E-2</v>
      </c>
      <c r="H8867" t="s">
        <v>128</v>
      </c>
      <c r="I8867">
        <v>2016</v>
      </c>
      <c r="J8867" t="s">
        <v>976</v>
      </c>
      <c r="K8867">
        <v>4979388.7488843119</v>
      </c>
      <c r="L8867">
        <v>1.0350295858381628</v>
      </c>
      <c r="M8867" t="s">
        <v>33</v>
      </c>
    </row>
    <row r="8868" spans="1:13" x14ac:dyDescent="0.3">
      <c r="A8868">
        <v>98</v>
      </c>
      <c r="B8868" t="s">
        <v>966</v>
      </c>
      <c r="C8868" s="1">
        <v>42522</v>
      </c>
      <c r="D8868" t="s">
        <v>137</v>
      </c>
      <c r="E8868" t="str">
        <f t="shared" si="138"/>
        <v>2016/06</v>
      </c>
      <c r="F8868">
        <v>4382150.0539679201</v>
      </c>
      <c r="G8868">
        <v>3.0971550738563551E-2</v>
      </c>
      <c r="H8868" t="s">
        <v>128</v>
      </c>
      <c r="I8868">
        <v>2016</v>
      </c>
      <c r="J8868" t="s">
        <v>976</v>
      </c>
      <c r="K8868">
        <v>4979388.7488843119</v>
      </c>
      <c r="L8868">
        <v>1.1362889649056194</v>
      </c>
      <c r="M8868" t="s">
        <v>33</v>
      </c>
    </row>
    <row r="8869" spans="1:13" x14ac:dyDescent="0.3">
      <c r="A8869">
        <v>98</v>
      </c>
      <c r="B8869" t="s">
        <v>966</v>
      </c>
      <c r="C8869" s="1">
        <v>42491</v>
      </c>
      <c r="D8869" t="s">
        <v>138</v>
      </c>
      <c r="E8869" t="str">
        <f t="shared" si="138"/>
        <v>2016/05</v>
      </c>
      <c r="F8869">
        <v>4248508.3000797601</v>
      </c>
      <c r="G8869">
        <v>2.1621271007608495E-2</v>
      </c>
      <c r="H8869" t="s">
        <v>128</v>
      </c>
      <c r="I8869">
        <v>2016</v>
      </c>
      <c r="J8869" t="s">
        <v>976</v>
      </c>
      <c r="K8869">
        <v>4979388.7488843119</v>
      </c>
      <c r="L8869">
        <v>1.1720322516001276</v>
      </c>
      <c r="M8869" t="s">
        <v>33</v>
      </c>
    </row>
    <row r="8870" spans="1:13" x14ac:dyDescent="0.3">
      <c r="A8870">
        <v>98</v>
      </c>
      <c r="B8870" t="s">
        <v>966</v>
      </c>
      <c r="C8870" s="1">
        <v>42461</v>
      </c>
      <c r="D8870" t="s">
        <v>139</v>
      </c>
      <c r="E8870" t="str">
        <f t="shared" si="138"/>
        <v>2016/04</v>
      </c>
      <c r="F8870">
        <v>4157636.0772703402</v>
      </c>
      <c r="G8870">
        <v>-1.9263307861669837E-2</v>
      </c>
      <c r="H8870" t="s">
        <v>128</v>
      </c>
      <c r="I8870">
        <v>2016</v>
      </c>
      <c r="J8870" t="s">
        <v>976</v>
      </c>
      <c r="K8870">
        <v>4979388.7488843119</v>
      </c>
      <c r="L8870">
        <v>1.1976490140891518</v>
      </c>
      <c r="M8870" t="s">
        <v>33</v>
      </c>
    </row>
    <row r="8871" spans="1:13" x14ac:dyDescent="0.3">
      <c r="A8871">
        <v>98</v>
      </c>
      <c r="B8871" t="s">
        <v>966</v>
      </c>
      <c r="C8871" s="1">
        <v>42430</v>
      </c>
      <c r="D8871" t="s">
        <v>140</v>
      </c>
      <c r="E8871" t="str">
        <f t="shared" si="138"/>
        <v>2016/03</v>
      </c>
      <c r="F8871">
        <v>4238502.2756375102</v>
      </c>
      <c r="G8871">
        <v>5.2649844922175733E-2</v>
      </c>
      <c r="H8871" t="s">
        <v>128</v>
      </c>
      <c r="I8871">
        <v>2016</v>
      </c>
      <c r="J8871" t="s">
        <v>976</v>
      </c>
      <c r="K8871">
        <v>4979388.7488843119</v>
      </c>
      <c r="L8871">
        <v>1.1747991212616171</v>
      </c>
      <c r="M8871" t="s">
        <v>33</v>
      </c>
    </row>
    <row r="8872" spans="1:13" x14ac:dyDescent="0.3">
      <c r="A8872">
        <v>98</v>
      </c>
      <c r="B8872" t="s">
        <v>966</v>
      </c>
      <c r="C8872" s="1">
        <v>42401</v>
      </c>
      <c r="D8872" t="s">
        <v>141</v>
      </c>
      <c r="E8872" t="str">
        <f t="shared" si="138"/>
        <v>2016/02</v>
      </c>
      <c r="F8872">
        <v>4021118.6096920199</v>
      </c>
      <c r="G8872">
        <v>-6.6700700246587214E-3</v>
      </c>
      <c r="H8872" t="s">
        <v>128</v>
      </c>
      <c r="I8872">
        <v>2016</v>
      </c>
      <c r="J8872" t="s">
        <v>976</v>
      </c>
      <c r="K8872">
        <v>4979388.7488843119</v>
      </c>
      <c r="L8872">
        <v>1.238309344291062</v>
      </c>
      <c r="M8872" t="s">
        <v>33</v>
      </c>
    </row>
    <row r="8873" spans="1:13" x14ac:dyDescent="0.3">
      <c r="A8873">
        <v>98</v>
      </c>
      <c r="B8873" t="s">
        <v>966</v>
      </c>
      <c r="C8873" s="1">
        <v>42370</v>
      </c>
      <c r="D8873" t="s">
        <v>142</v>
      </c>
      <c r="E8873" t="str">
        <f t="shared" si="138"/>
        <v>2016/01</v>
      </c>
      <c r="F8873">
        <v>4048029.4010562198</v>
      </c>
      <c r="G8873">
        <v>-0.28513042806154787</v>
      </c>
      <c r="H8873" t="s">
        <v>128</v>
      </c>
      <c r="I8873">
        <v>2016</v>
      </c>
      <c r="J8873" t="s">
        <v>976</v>
      </c>
      <c r="K8873">
        <v>4979388.7488843119</v>
      </c>
      <c r="L8873">
        <v>1.2300772191983289</v>
      </c>
      <c r="M8873" t="s">
        <v>33</v>
      </c>
    </row>
    <row r="8874" spans="1:13" x14ac:dyDescent="0.3">
      <c r="A8874">
        <v>98</v>
      </c>
      <c r="B8874" t="s">
        <v>966</v>
      </c>
      <c r="C8874" s="1">
        <v>42339</v>
      </c>
      <c r="D8874" t="s">
        <v>143</v>
      </c>
      <c r="E8874" t="str">
        <f t="shared" si="138"/>
        <v>2015/12</v>
      </c>
      <c r="F8874">
        <v>5383617.9153030198</v>
      </c>
      <c r="G8874">
        <v>2.2675584782314628E-2</v>
      </c>
      <c r="H8874" t="s">
        <v>128</v>
      </c>
      <c r="I8874">
        <v>2015</v>
      </c>
      <c r="J8874" t="s">
        <v>977</v>
      </c>
      <c r="K8874">
        <v>4933466.5636815391</v>
      </c>
      <c r="L8874">
        <v>0.91638497406327479</v>
      </c>
      <c r="M8874" t="s">
        <v>33</v>
      </c>
    </row>
    <row r="8875" spans="1:13" x14ac:dyDescent="0.3">
      <c r="A8875">
        <v>98</v>
      </c>
      <c r="B8875" t="s">
        <v>966</v>
      </c>
      <c r="C8875" s="1">
        <v>42309</v>
      </c>
      <c r="D8875" t="s">
        <v>145</v>
      </c>
      <c r="E8875" t="str">
        <f t="shared" si="138"/>
        <v>2015/11</v>
      </c>
      <c r="F8875">
        <v>5262914.9083625898</v>
      </c>
      <c r="G8875">
        <v>7.0392135169629513E-2</v>
      </c>
      <c r="H8875" t="s">
        <v>128</v>
      </c>
      <c r="I8875">
        <v>2015</v>
      </c>
      <c r="J8875" t="s">
        <v>977</v>
      </c>
      <c r="K8875">
        <v>4933466.5636815391</v>
      </c>
      <c r="L8875">
        <v>0.9374019245195151</v>
      </c>
      <c r="M8875" t="s">
        <v>33</v>
      </c>
    </row>
    <row r="8876" spans="1:13" x14ac:dyDescent="0.3">
      <c r="A8876">
        <v>98</v>
      </c>
      <c r="B8876" t="s">
        <v>966</v>
      </c>
      <c r="C8876" s="1">
        <v>42278</v>
      </c>
      <c r="D8876" t="s">
        <v>146</v>
      </c>
      <c r="E8876" t="str">
        <f t="shared" si="138"/>
        <v>2015/10</v>
      </c>
      <c r="F8876">
        <v>4905185.46233036</v>
      </c>
      <c r="G8876">
        <v>5.8754498465685992E-2</v>
      </c>
      <c r="H8876" t="s">
        <v>128</v>
      </c>
      <c r="I8876">
        <v>2015</v>
      </c>
      <c r="J8876" t="s">
        <v>977</v>
      </c>
      <c r="K8876">
        <v>4933466.5636815391</v>
      </c>
      <c r="L8876">
        <v>1.0057655518977551</v>
      </c>
      <c r="M8876" t="s">
        <v>33</v>
      </c>
    </row>
    <row r="8877" spans="1:13" x14ac:dyDescent="0.3">
      <c r="A8877">
        <v>98</v>
      </c>
      <c r="B8877" t="s">
        <v>966</v>
      </c>
      <c r="C8877" s="1">
        <v>42248</v>
      </c>
      <c r="D8877" t="s">
        <v>147</v>
      </c>
      <c r="E8877" t="str">
        <f t="shared" si="138"/>
        <v>2015/09</v>
      </c>
      <c r="F8877">
        <v>4625286.9149701605</v>
      </c>
      <c r="G8877">
        <v>-2.8656516263736137E-2</v>
      </c>
      <c r="H8877" t="s">
        <v>128</v>
      </c>
      <c r="I8877">
        <v>2015</v>
      </c>
      <c r="J8877" t="s">
        <v>977</v>
      </c>
      <c r="K8877">
        <v>4933466.5636815391</v>
      </c>
      <c r="L8877">
        <v>1.0666293041657431</v>
      </c>
      <c r="M8877" t="s">
        <v>33</v>
      </c>
    </row>
    <row r="8878" spans="1:13" x14ac:dyDescent="0.3">
      <c r="A8878">
        <v>98</v>
      </c>
      <c r="B8878" t="s">
        <v>966</v>
      </c>
      <c r="C8878" s="1">
        <v>42217</v>
      </c>
      <c r="D8878" t="s">
        <v>148</v>
      </c>
      <c r="E8878" t="str">
        <f t="shared" si="138"/>
        <v>2015/08</v>
      </c>
      <c r="F8878">
        <v>4759748.9296159605</v>
      </c>
      <c r="G8878">
        <v>-8.2022218624080823E-2</v>
      </c>
      <c r="H8878" t="s">
        <v>128</v>
      </c>
      <c r="I8878">
        <v>2015</v>
      </c>
      <c r="J8878" t="s">
        <v>977</v>
      </c>
      <c r="K8878">
        <v>4933466.5636815391</v>
      </c>
      <c r="L8878">
        <v>1.0364972263525662</v>
      </c>
      <c r="M8878" t="s">
        <v>33</v>
      </c>
    </row>
    <row r="8879" spans="1:13" x14ac:dyDescent="0.3">
      <c r="A8879">
        <v>98</v>
      </c>
      <c r="B8879" t="s">
        <v>966</v>
      </c>
      <c r="C8879" s="1">
        <v>42186</v>
      </c>
      <c r="D8879" t="s">
        <v>149</v>
      </c>
      <c r="E8879" t="str">
        <f t="shared" si="138"/>
        <v>2015/07</v>
      </c>
      <c r="F8879">
        <v>5166611.9227144197</v>
      </c>
      <c r="G8879">
        <v>4.447800676418006E-2</v>
      </c>
      <c r="H8879" t="s">
        <v>128</v>
      </c>
      <c r="I8879">
        <v>2015</v>
      </c>
      <c r="J8879" t="s">
        <v>977</v>
      </c>
      <c r="K8879">
        <v>4933466.5636815391</v>
      </c>
      <c r="L8879">
        <v>0.95487461366937909</v>
      </c>
      <c r="M8879" t="s">
        <v>33</v>
      </c>
    </row>
    <row r="8880" spans="1:13" x14ac:dyDescent="0.3">
      <c r="A8880">
        <v>98</v>
      </c>
      <c r="B8880" t="s">
        <v>966</v>
      </c>
      <c r="C8880" s="1">
        <v>42156</v>
      </c>
      <c r="D8880" t="s">
        <v>150</v>
      </c>
      <c r="E8880" t="str">
        <f t="shared" si="138"/>
        <v>2015/06</v>
      </c>
      <c r="F8880">
        <v>4941846.9252387602</v>
      </c>
      <c r="G8880">
        <v>-3.819079220391175E-2</v>
      </c>
      <c r="H8880" t="s">
        <v>128</v>
      </c>
      <c r="I8880">
        <v>2015</v>
      </c>
      <c r="J8880" t="s">
        <v>977</v>
      </c>
      <c r="K8880">
        <v>4933466.5636815391</v>
      </c>
      <c r="L8880">
        <v>0.99830420454457602</v>
      </c>
      <c r="M8880" t="s">
        <v>33</v>
      </c>
    </row>
    <row r="8881" spans="1:13" x14ac:dyDescent="0.3">
      <c r="A8881">
        <v>98</v>
      </c>
      <c r="B8881" t="s">
        <v>966</v>
      </c>
      <c r="C8881" s="1">
        <v>42125</v>
      </c>
      <c r="D8881" t="s">
        <v>151</v>
      </c>
      <c r="E8881" t="str">
        <f t="shared" si="138"/>
        <v>2015/05</v>
      </c>
      <c r="F8881">
        <v>5134230.2270091502</v>
      </c>
      <c r="G8881">
        <v>3.6299718787751928E-2</v>
      </c>
      <c r="H8881" t="s">
        <v>128</v>
      </c>
      <c r="I8881">
        <v>2015</v>
      </c>
      <c r="J8881" t="s">
        <v>977</v>
      </c>
      <c r="K8881">
        <v>4933466.5636815391</v>
      </c>
      <c r="L8881">
        <v>0.96089702750930939</v>
      </c>
      <c r="M8881" t="s">
        <v>33</v>
      </c>
    </row>
    <row r="8882" spans="1:13" x14ac:dyDescent="0.3">
      <c r="A8882">
        <v>98</v>
      </c>
      <c r="B8882" t="s">
        <v>966</v>
      </c>
      <c r="C8882" s="1">
        <v>42095</v>
      </c>
      <c r="D8882" t="s">
        <v>152</v>
      </c>
      <c r="E8882" t="str">
        <f t="shared" si="138"/>
        <v>2015/04</v>
      </c>
      <c r="F8882">
        <v>4951201.1625728998</v>
      </c>
      <c r="G8882">
        <v>3.8007162922850894E-3</v>
      </c>
      <c r="H8882" t="s">
        <v>128</v>
      </c>
      <c r="I8882">
        <v>2015</v>
      </c>
      <c r="J8882" t="s">
        <v>977</v>
      </c>
      <c r="K8882">
        <v>4933466.5636815391</v>
      </c>
      <c r="L8882">
        <v>0.99641812192455037</v>
      </c>
      <c r="M8882" t="s">
        <v>33</v>
      </c>
    </row>
    <row r="8883" spans="1:13" x14ac:dyDescent="0.3">
      <c r="A8883">
        <v>98</v>
      </c>
      <c r="B8883" t="s">
        <v>966</v>
      </c>
      <c r="C8883" s="1">
        <v>42064</v>
      </c>
      <c r="D8883" t="s">
        <v>153</v>
      </c>
      <c r="E8883" t="str">
        <f t="shared" si="138"/>
        <v>2015/03</v>
      </c>
      <c r="F8883">
        <v>4932418.76753534</v>
      </c>
      <c r="G8883">
        <v>3.4263020132257523E-2</v>
      </c>
      <c r="H8883" t="s">
        <v>128</v>
      </c>
      <c r="I8883">
        <v>2015</v>
      </c>
      <c r="J8883" t="s">
        <v>977</v>
      </c>
      <c r="K8883">
        <v>4933466.5636815391</v>
      </c>
      <c r="L8883">
        <v>1.000212430492134</v>
      </c>
      <c r="M8883" t="s">
        <v>33</v>
      </c>
    </row>
    <row r="8884" spans="1:13" x14ac:dyDescent="0.3">
      <c r="A8884">
        <v>98</v>
      </c>
      <c r="B8884" t="s">
        <v>966</v>
      </c>
      <c r="C8884" s="1">
        <v>42036</v>
      </c>
      <c r="D8884" t="s">
        <v>154</v>
      </c>
      <c r="E8884" t="str">
        <f t="shared" si="138"/>
        <v>2015/02</v>
      </c>
      <c r="F8884">
        <v>4766281.6367332796</v>
      </c>
      <c r="G8884">
        <v>3.8694148055117859E-2</v>
      </c>
      <c r="H8884" t="s">
        <v>128</v>
      </c>
      <c r="I8884">
        <v>2015</v>
      </c>
      <c r="J8884" t="s">
        <v>977</v>
      </c>
      <c r="K8884">
        <v>4933466.5636815391</v>
      </c>
      <c r="L8884">
        <v>1.0350765942280418</v>
      </c>
      <c r="M8884" t="s">
        <v>33</v>
      </c>
    </row>
    <row r="8885" spans="1:13" x14ac:dyDescent="0.3">
      <c r="A8885">
        <v>89</v>
      </c>
      <c r="B8885" t="s">
        <v>978</v>
      </c>
      <c r="C8885" s="1">
        <v>45627</v>
      </c>
      <c r="D8885" t="s">
        <v>24</v>
      </c>
      <c r="E8885" t="str">
        <f t="shared" si="138"/>
        <v>2024/12</v>
      </c>
      <c r="F8885">
        <v>11900996.4598391</v>
      </c>
      <c r="G8885">
        <v>-0.10649915072096866</v>
      </c>
      <c r="H8885" t="s">
        <v>13</v>
      </c>
      <c r="I8885">
        <v>2024</v>
      </c>
      <c r="J8885" t="s">
        <v>979</v>
      </c>
      <c r="K8885">
        <v>15115555.220019838</v>
      </c>
      <c r="L8885">
        <v>1.2701083704233114</v>
      </c>
      <c r="M8885" t="s">
        <v>33</v>
      </c>
    </row>
    <row r="8886" spans="1:13" x14ac:dyDescent="0.3">
      <c r="A8886">
        <v>89</v>
      </c>
      <c r="B8886" t="s">
        <v>978</v>
      </c>
      <c r="C8886" s="1">
        <v>45597</v>
      </c>
      <c r="D8886" t="s">
        <v>26</v>
      </c>
      <c r="E8886" t="str">
        <f t="shared" si="138"/>
        <v>2024/11</v>
      </c>
      <c r="F8886">
        <v>13238394.5215376</v>
      </c>
      <c r="G8886">
        <v>-6.6433664458043851E-3</v>
      </c>
      <c r="H8886" t="s">
        <v>13</v>
      </c>
      <c r="I8886">
        <v>2024</v>
      </c>
      <c r="J8886" t="s">
        <v>979</v>
      </c>
      <c r="K8886">
        <v>15115555.220019838</v>
      </c>
      <c r="L8886">
        <v>1.1417967031748659</v>
      </c>
      <c r="M8886" t="s">
        <v>33</v>
      </c>
    </row>
    <row r="8887" spans="1:13" x14ac:dyDescent="0.3">
      <c r="A8887">
        <v>89</v>
      </c>
      <c r="B8887" t="s">
        <v>978</v>
      </c>
      <c r="C8887" s="1">
        <v>45566</v>
      </c>
      <c r="D8887" t="s">
        <v>27</v>
      </c>
      <c r="E8887" t="str">
        <f t="shared" si="138"/>
        <v>2024/10</v>
      </c>
      <c r="F8887">
        <v>13326634.8092464</v>
      </c>
      <c r="G8887">
        <v>-0.10714051533990825</v>
      </c>
      <c r="H8887" t="s">
        <v>13</v>
      </c>
      <c r="I8887">
        <v>2024</v>
      </c>
      <c r="J8887" t="s">
        <v>979</v>
      </c>
      <c r="K8887">
        <v>15115555.220019838</v>
      </c>
      <c r="L8887">
        <v>1.1342364697749678</v>
      </c>
      <c r="M8887" t="s">
        <v>33</v>
      </c>
    </row>
    <row r="8888" spans="1:13" x14ac:dyDescent="0.3">
      <c r="A8888">
        <v>89</v>
      </c>
      <c r="B8888" t="s">
        <v>978</v>
      </c>
      <c r="C8888" s="1">
        <v>45536</v>
      </c>
      <c r="D8888" t="s">
        <v>28</v>
      </c>
      <c r="E8888" t="str">
        <f t="shared" si="138"/>
        <v>2024/09</v>
      </c>
      <c r="F8888">
        <v>14833752.599499401</v>
      </c>
      <c r="G8888">
        <v>3.5682644678688945E-3</v>
      </c>
      <c r="H8888" t="s">
        <v>13</v>
      </c>
      <c r="I8888">
        <v>2024</v>
      </c>
      <c r="J8888" t="s">
        <v>979</v>
      </c>
      <c r="K8888">
        <v>15115555.220019838</v>
      </c>
      <c r="L8888">
        <v>1.018997392509428</v>
      </c>
      <c r="M8888" t="s">
        <v>33</v>
      </c>
    </row>
    <row r="8889" spans="1:13" x14ac:dyDescent="0.3">
      <c r="A8889">
        <v>89</v>
      </c>
      <c r="B8889" t="s">
        <v>978</v>
      </c>
      <c r="C8889" s="1">
        <v>45505</v>
      </c>
      <c r="D8889" t="s">
        <v>29</v>
      </c>
      <c r="E8889" t="str">
        <f t="shared" si="138"/>
        <v>2024/08</v>
      </c>
      <c r="F8889">
        <v>14780916.1704114</v>
      </c>
      <c r="G8889">
        <v>-4.9924111525263076E-2</v>
      </c>
      <c r="H8889" t="s">
        <v>13</v>
      </c>
      <c r="I8889">
        <v>2024</v>
      </c>
      <c r="J8889" t="s">
        <v>979</v>
      </c>
      <c r="K8889">
        <v>15115555.220019838</v>
      </c>
      <c r="L8889">
        <v>1.0226399396187851</v>
      </c>
      <c r="M8889" t="s">
        <v>33</v>
      </c>
    </row>
    <row r="8890" spans="1:13" x14ac:dyDescent="0.3">
      <c r="A8890">
        <v>89</v>
      </c>
      <c r="B8890" t="s">
        <v>978</v>
      </c>
      <c r="C8890" s="1">
        <v>45474</v>
      </c>
      <c r="D8890" t="s">
        <v>30</v>
      </c>
      <c r="E8890" t="str">
        <f t="shared" si="138"/>
        <v>2024/07</v>
      </c>
      <c r="F8890">
        <v>15537570.7806208</v>
      </c>
      <c r="G8890">
        <v>2.9943672599565301E-2</v>
      </c>
      <c r="H8890" t="s">
        <v>13</v>
      </c>
      <c r="I8890">
        <v>2024</v>
      </c>
      <c r="J8890" t="s">
        <v>979</v>
      </c>
      <c r="K8890">
        <v>15115555.220019838</v>
      </c>
      <c r="L8890">
        <v>0.97283902570359837</v>
      </c>
      <c r="M8890" t="s">
        <v>33</v>
      </c>
    </row>
    <row r="8891" spans="1:13" x14ac:dyDescent="0.3">
      <c r="A8891">
        <v>89</v>
      </c>
      <c r="B8891" t="s">
        <v>978</v>
      </c>
      <c r="C8891" s="1">
        <v>45444</v>
      </c>
      <c r="D8891" t="s">
        <v>31</v>
      </c>
      <c r="E8891" t="str">
        <f t="shared" si="138"/>
        <v>2024/06</v>
      </c>
      <c r="F8891">
        <v>15079215.5153368</v>
      </c>
      <c r="G8891">
        <v>-1.4369663481253936E-2</v>
      </c>
      <c r="H8891" t="s">
        <v>13</v>
      </c>
      <c r="I8891">
        <v>2024</v>
      </c>
      <c r="J8891" t="s">
        <v>979</v>
      </c>
      <c r="K8891">
        <v>15115555.220019838</v>
      </c>
      <c r="L8891">
        <v>1.0024099201079841</v>
      </c>
      <c r="M8891" t="s">
        <v>33</v>
      </c>
    </row>
    <row r="8892" spans="1:13" x14ac:dyDescent="0.3">
      <c r="A8892">
        <v>89</v>
      </c>
      <c r="B8892" t="s">
        <v>978</v>
      </c>
      <c r="C8892" s="1">
        <v>45413</v>
      </c>
      <c r="D8892" t="s">
        <v>32</v>
      </c>
      <c r="E8892" t="str">
        <f t="shared" si="138"/>
        <v>2024/05</v>
      </c>
      <c r="F8892">
        <v>15297463.084483899</v>
      </c>
      <c r="G8892">
        <v>7.1881881397374919E-2</v>
      </c>
      <c r="H8892" t="s">
        <v>13</v>
      </c>
      <c r="I8892">
        <v>2024</v>
      </c>
      <c r="J8892" t="s">
        <v>979</v>
      </c>
      <c r="K8892">
        <v>15115555.220019838</v>
      </c>
      <c r="L8892">
        <v>0.98810862536752453</v>
      </c>
      <c r="M8892" t="s">
        <v>33</v>
      </c>
    </row>
    <row r="8893" spans="1:13" x14ac:dyDescent="0.3">
      <c r="A8893">
        <v>89</v>
      </c>
      <c r="B8893" t="s">
        <v>978</v>
      </c>
      <c r="C8893" s="1">
        <v>45383</v>
      </c>
      <c r="D8893" t="s">
        <v>34</v>
      </c>
      <c r="E8893" t="str">
        <f t="shared" si="138"/>
        <v>2024/04</v>
      </c>
      <c r="F8893">
        <v>14236443.5171487</v>
      </c>
      <c r="G8893">
        <v>-6.3727526984885624E-2</v>
      </c>
      <c r="H8893" t="s">
        <v>13</v>
      </c>
      <c r="I8893">
        <v>2024</v>
      </c>
      <c r="J8893" t="s">
        <v>979</v>
      </c>
      <c r="K8893">
        <v>15115555.220019838</v>
      </c>
      <c r="L8893">
        <v>1.0617507948394691</v>
      </c>
      <c r="M8893" t="s">
        <v>33</v>
      </c>
    </row>
    <row r="8894" spans="1:13" x14ac:dyDescent="0.3">
      <c r="A8894">
        <v>89</v>
      </c>
      <c r="B8894" t="s">
        <v>978</v>
      </c>
      <c r="C8894" s="1">
        <v>45352</v>
      </c>
      <c r="D8894" t="s">
        <v>35</v>
      </c>
      <c r="E8894" t="str">
        <f t="shared" si="138"/>
        <v>2024/03</v>
      </c>
      <c r="F8894">
        <v>15173229.3601838</v>
      </c>
      <c r="G8894">
        <v>0.16802163727951921</v>
      </c>
      <c r="H8894" t="s">
        <v>13</v>
      </c>
      <c r="I8894">
        <v>2024</v>
      </c>
      <c r="J8894" t="s">
        <v>979</v>
      </c>
      <c r="K8894">
        <v>15115555.220019838</v>
      </c>
      <c r="L8894">
        <v>0.99619895417152893</v>
      </c>
      <c r="M8894" t="s">
        <v>33</v>
      </c>
    </row>
    <row r="8895" spans="1:13" x14ac:dyDescent="0.3">
      <c r="A8895">
        <v>89</v>
      </c>
      <c r="B8895" t="s">
        <v>978</v>
      </c>
      <c r="C8895" s="1">
        <v>45323</v>
      </c>
      <c r="D8895" t="s">
        <v>36</v>
      </c>
      <c r="E8895" t="str">
        <f t="shared" si="138"/>
        <v>2024/02</v>
      </c>
      <c r="F8895">
        <v>12826470.0912601</v>
      </c>
      <c r="G8895">
        <v>-4.2155310669303163E-2</v>
      </c>
      <c r="H8895" t="s">
        <v>13</v>
      </c>
      <c r="I8895">
        <v>2024</v>
      </c>
      <c r="J8895" t="s">
        <v>979</v>
      </c>
      <c r="K8895">
        <v>15115555.220019838</v>
      </c>
      <c r="L8895">
        <v>1.1784657128947356</v>
      </c>
      <c r="M8895" t="s">
        <v>33</v>
      </c>
    </row>
    <row r="8896" spans="1:13" x14ac:dyDescent="0.3">
      <c r="A8896">
        <v>89</v>
      </c>
      <c r="B8896" t="s">
        <v>978</v>
      </c>
      <c r="C8896" s="1">
        <v>45292</v>
      </c>
      <c r="D8896" t="s">
        <v>37</v>
      </c>
      <c r="E8896" t="str">
        <f t="shared" si="138"/>
        <v>2024/01</v>
      </c>
      <c r="F8896">
        <v>13378732.5385934</v>
      </c>
      <c r="G8896">
        <v>-2.0234669269514439E-2</v>
      </c>
      <c r="H8896" t="s">
        <v>13</v>
      </c>
      <c r="I8896">
        <v>2024</v>
      </c>
      <c r="J8896" t="s">
        <v>979</v>
      </c>
      <c r="K8896">
        <v>15115555.220019838</v>
      </c>
      <c r="L8896">
        <v>1.1298196728588643</v>
      </c>
      <c r="M8896" t="s">
        <v>33</v>
      </c>
    </row>
    <row r="8897" spans="1:13" x14ac:dyDescent="0.3">
      <c r="A8897">
        <v>89</v>
      </c>
      <c r="B8897" t="s">
        <v>978</v>
      </c>
      <c r="C8897" s="1">
        <v>45261</v>
      </c>
      <c r="D8897" t="s">
        <v>38</v>
      </c>
      <c r="E8897" t="str">
        <f t="shared" si="138"/>
        <v>2023/12</v>
      </c>
      <c r="F8897">
        <v>13652204.2406472</v>
      </c>
      <c r="G8897">
        <v>8.7421768828800928E-2</v>
      </c>
      <c r="H8897" t="s">
        <v>13</v>
      </c>
      <c r="I8897">
        <v>2023</v>
      </c>
      <c r="J8897" t="s">
        <v>980</v>
      </c>
      <c r="K8897">
        <v>13886311.93411795</v>
      </c>
      <c r="L8897">
        <v>1.0171479776704286</v>
      </c>
      <c r="M8897" t="s">
        <v>33</v>
      </c>
    </row>
    <row r="8898" spans="1:13" x14ac:dyDescent="0.3">
      <c r="A8898">
        <v>89</v>
      </c>
      <c r="B8898" t="s">
        <v>978</v>
      </c>
      <c r="C8898" s="1">
        <v>45231</v>
      </c>
      <c r="D8898" t="s">
        <v>40</v>
      </c>
      <c r="E8898" t="str">
        <f t="shared" si="138"/>
        <v>2023/11</v>
      </c>
      <c r="F8898">
        <v>12509385.750532901</v>
      </c>
      <c r="G8898">
        <v>0.1305457376624507</v>
      </c>
      <c r="H8898" t="s">
        <v>13</v>
      </c>
      <c r="I8898">
        <v>2023</v>
      </c>
      <c r="J8898" t="s">
        <v>980</v>
      </c>
      <c r="K8898">
        <v>13886311.93411795</v>
      </c>
      <c r="L8898">
        <v>1.1100714464358405</v>
      </c>
      <c r="M8898" t="s">
        <v>33</v>
      </c>
    </row>
    <row r="8899" spans="1:13" x14ac:dyDescent="0.3">
      <c r="A8899">
        <v>89</v>
      </c>
      <c r="B8899" t="s">
        <v>978</v>
      </c>
      <c r="C8899" s="1">
        <v>45200</v>
      </c>
      <c r="D8899" t="s">
        <v>41</v>
      </c>
      <c r="E8899" t="str">
        <f t="shared" ref="E8899:E8962" si="139">TEXT(C8899,"yyyy/mm")</f>
        <v>2023/10</v>
      </c>
      <c r="F8899">
        <v>10978441.4870214</v>
      </c>
      <c r="G8899">
        <v>-9.2167195463588279E-3</v>
      </c>
      <c r="H8899" t="s">
        <v>13</v>
      </c>
      <c r="I8899">
        <v>2023</v>
      </c>
      <c r="J8899" t="s">
        <v>980</v>
      </c>
      <c r="K8899">
        <v>13886311.93411795</v>
      </c>
      <c r="L8899">
        <v>1.2648709701221439</v>
      </c>
      <c r="M8899" t="s">
        <v>33</v>
      </c>
    </row>
    <row r="8900" spans="1:13" x14ac:dyDescent="0.3">
      <c r="A8900">
        <v>89</v>
      </c>
      <c r="B8900" t="s">
        <v>978</v>
      </c>
      <c r="C8900" s="1">
        <v>45170</v>
      </c>
      <c r="D8900" t="s">
        <v>42</v>
      </c>
      <c r="E8900" t="str">
        <f t="shared" si="139"/>
        <v>2023/09</v>
      </c>
      <c r="F8900">
        <v>11080094.4370295</v>
      </c>
      <c r="G8900">
        <v>-2.4712930430842942E-2</v>
      </c>
      <c r="H8900" t="s">
        <v>13</v>
      </c>
      <c r="I8900">
        <v>2023</v>
      </c>
      <c r="J8900" t="s">
        <v>980</v>
      </c>
      <c r="K8900">
        <v>13886311.93411795</v>
      </c>
      <c r="L8900">
        <v>1.2532665685330366</v>
      </c>
      <c r="M8900" t="s">
        <v>33</v>
      </c>
    </row>
    <row r="8901" spans="1:13" x14ac:dyDescent="0.3">
      <c r="A8901">
        <v>89</v>
      </c>
      <c r="B8901" t="s">
        <v>978</v>
      </c>
      <c r="C8901" s="1">
        <v>45139</v>
      </c>
      <c r="D8901" t="s">
        <v>43</v>
      </c>
      <c r="E8901" t="str">
        <f t="shared" si="139"/>
        <v>2023/08</v>
      </c>
      <c r="F8901">
        <v>11357327.5519804</v>
      </c>
      <c r="G8901">
        <v>-3.4127550654192984E-2</v>
      </c>
      <c r="H8901" t="s">
        <v>13</v>
      </c>
      <c r="I8901">
        <v>2023</v>
      </c>
      <c r="J8901" t="s">
        <v>980</v>
      </c>
      <c r="K8901">
        <v>13886311.93411795</v>
      </c>
      <c r="L8901">
        <v>1.222674248899035</v>
      </c>
      <c r="M8901" t="s">
        <v>33</v>
      </c>
    </row>
    <row r="8902" spans="1:13" x14ac:dyDescent="0.3">
      <c r="A8902">
        <v>89</v>
      </c>
      <c r="B8902" t="s">
        <v>978</v>
      </c>
      <c r="C8902" s="1">
        <v>45108</v>
      </c>
      <c r="D8902" t="s">
        <v>44</v>
      </c>
      <c r="E8902" t="str">
        <f t="shared" si="139"/>
        <v>2023/07</v>
      </c>
      <c r="F8902">
        <v>11751615.0894501</v>
      </c>
      <c r="G8902">
        <v>6.2461220278897889E-2</v>
      </c>
      <c r="H8902" t="s">
        <v>13</v>
      </c>
      <c r="I8902">
        <v>2023</v>
      </c>
      <c r="J8902" t="s">
        <v>980</v>
      </c>
      <c r="K8902">
        <v>13886311.93411795</v>
      </c>
      <c r="L8902">
        <v>1.1816513584234267</v>
      </c>
      <c r="M8902" t="s">
        <v>33</v>
      </c>
    </row>
    <row r="8903" spans="1:13" x14ac:dyDescent="0.3">
      <c r="A8903">
        <v>89</v>
      </c>
      <c r="B8903" t="s">
        <v>978</v>
      </c>
      <c r="C8903" s="1">
        <v>45078</v>
      </c>
      <c r="D8903" t="s">
        <v>45</v>
      </c>
      <c r="E8903" t="str">
        <f t="shared" si="139"/>
        <v>2023/06</v>
      </c>
      <c r="F8903">
        <v>11040048.845899301</v>
      </c>
      <c r="G8903">
        <v>-0.10681037159929473</v>
      </c>
      <c r="H8903" t="s">
        <v>13</v>
      </c>
      <c r="I8903">
        <v>2023</v>
      </c>
      <c r="J8903" t="s">
        <v>980</v>
      </c>
      <c r="K8903">
        <v>13886311.93411795</v>
      </c>
      <c r="L8903">
        <v>1.2578125448490078</v>
      </c>
      <c r="M8903" t="s">
        <v>33</v>
      </c>
    </row>
    <row r="8904" spans="1:13" x14ac:dyDescent="0.3">
      <c r="A8904">
        <v>89</v>
      </c>
      <c r="B8904" t="s">
        <v>978</v>
      </c>
      <c r="C8904" s="1">
        <v>45047</v>
      </c>
      <c r="D8904" t="s">
        <v>46</v>
      </c>
      <c r="E8904" t="str">
        <f t="shared" si="139"/>
        <v>2023/05</v>
      </c>
      <c r="F8904">
        <v>12284518.817186501</v>
      </c>
      <c r="G8904">
        <v>-4.5584926419924648E-2</v>
      </c>
      <c r="H8904" t="s">
        <v>13</v>
      </c>
      <c r="I8904">
        <v>2023</v>
      </c>
      <c r="J8904" t="s">
        <v>980</v>
      </c>
      <c r="K8904">
        <v>13886311.93411795</v>
      </c>
      <c r="L8904">
        <v>1.1303911973084759</v>
      </c>
      <c r="M8904" t="s">
        <v>33</v>
      </c>
    </row>
    <row r="8905" spans="1:13" x14ac:dyDescent="0.3">
      <c r="A8905">
        <v>89</v>
      </c>
      <c r="B8905" t="s">
        <v>978</v>
      </c>
      <c r="C8905" s="1">
        <v>45017</v>
      </c>
      <c r="D8905" t="s">
        <v>47</v>
      </c>
      <c r="E8905" t="str">
        <f t="shared" si="139"/>
        <v>2023/04</v>
      </c>
      <c r="F8905">
        <v>12857467.4016353</v>
      </c>
      <c r="G8905">
        <v>8.3923406604680367E-2</v>
      </c>
      <c r="H8905" t="s">
        <v>13</v>
      </c>
      <c r="I8905">
        <v>2023</v>
      </c>
      <c r="J8905" t="s">
        <v>980</v>
      </c>
      <c r="K8905">
        <v>13886311.93411795</v>
      </c>
      <c r="L8905">
        <v>1.0800192215421673</v>
      </c>
      <c r="M8905" t="s">
        <v>33</v>
      </c>
    </row>
    <row r="8906" spans="1:13" x14ac:dyDescent="0.3">
      <c r="A8906">
        <v>89</v>
      </c>
      <c r="B8906" t="s">
        <v>978</v>
      </c>
      <c r="C8906" s="1">
        <v>44986</v>
      </c>
      <c r="D8906" t="s">
        <v>48</v>
      </c>
      <c r="E8906" t="str">
        <f t="shared" si="139"/>
        <v>2023/03</v>
      </c>
      <c r="F8906">
        <v>11822462.8911839</v>
      </c>
      <c r="G8906">
        <v>-7.0173416934346158E-2</v>
      </c>
      <c r="H8906" t="s">
        <v>13</v>
      </c>
      <c r="I8906">
        <v>2023</v>
      </c>
      <c r="J8906" t="s">
        <v>980</v>
      </c>
      <c r="K8906">
        <v>13886311.93411795</v>
      </c>
      <c r="L8906">
        <v>1.1745701434574245</v>
      </c>
      <c r="M8906" t="s">
        <v>33</v>
      </c>
    </row>
    <row r="8907" spans="1:13" x14ac:dyDescent="0.3">
      <c r="A8907">
        <v>89</v>
      </c>
      <c r="B8907" t="s">
        <v>978</v>
      </c>
      <c r="C8907" s="1">
        <v>44958</v>
      </c>
      <c r="D8907" t="s">
        <v>49</v>
      </c>
      <c r="E8907" t="str">
        <f t="shared" si="139"/>
        <v>2023/02</v>
      </c>
      <c r="F8907">
        <v>12681887.236692499</v>
      </c>
      <c r="G8907">
        <v>-8.2245067795802332E-3</v>
      </c>
      <c r="H8907" t="s">
        <v>13</v>
      </c>
      <c r="I8907">
        <v>2023</v>
      </c>
      <c r="J8907" t="s">
        <v>980</v>
      </c>
      <c r="K8907">
        <v>13886311.93411795</v>
      </c>
      <c r="L8907">
        <v>1.0949720396456994</v>
      </c>
      <c r="M8907" t="s">
        <v>33</v>
      </c>
    </row>
    <row r="8908" spans="1:13" x14ac:dyDescent="0.3">
      <c r="A8908">
        <v>89</v>
      </c>
      <c r="B8908" t="s">
        <v>978</v>
      </c>
      <c r="C8908" s="1">
        <v>44927</v>
      </c>
      <c r="D8908" t="s">
        <v>50</v>
      </c>
      <c r="E8908" t="str">
        <f t="shared" si="139"/>
        <v>2023/01</v>
      </c>
      <c r="F8908">
        <v>12786619.599901499</v>
      </c>
      <c r="G8908">
        <v>0.1374586010487758</v>
      </c>
      <c r="H8908" t="s">
        <v>13</v>
      </c>
      <c r="I8908">
        <v>2023</v>
      </c>
      <c r="J8908" t="s">
        <v>980</v>
      </c>
      <c r="K8908">
        <v>13886311.93411795</v>
      </c>
      <c r="L8908">
        <v>1.0860033666931737</v>
      </c>
      <c r="M8908" t="s">
        <v>33</v>
      </c>
    </row>
    <row r="8909" spans="1:13" x14ac:dyDescent="0.3">
      <c r="A8909">
        <v>89</v>
      </c>
      <c r="B8909" t="s">
        <v>978</v>
      </c>
      <c r="C8909" s="1">
        <v>44896</v>
      </c>
      <c r="D8909" t="s">
        <v>51</v>
      </c>
      <c r="E8909" t="str">
        <f t="shared" si="139"/>
        <v>2022/12</v>
      </c>
      <c r="F8909">
        <v>11144439.560220901</v>
      </c>
      <c r="G8909">
        <v>-3.4997107791609326E-2</v>
      </c>
      <c r="H8909" t="s">
        <v>13</v>
      </c>
      <c r="I8909">
        <v>2022</v>
      </c>
      <c r="J8909" t="s">
        <v>981</v>
      </c>
      <c r="K8909">
        <v>13724766.110818105</v>
      </c>
      <c r="L8909">
        <v>1.2315348866718658</v>
      </c>
      <c r="M8909" t="s">
        <v>33</v>
      </c>
    </row>
    <row r="8910" spans="1:13" x14ac:dyDescent="0.3">
      <c r="A8910">
        <v>89</v>
      </c>
      <c r="B8910" t="s">
        <v>978</v>
      </c>
      <c r="C8910" s="1">
        <v>44866</v>
      </c>
      <c r="D8910" t="s">
        <v>53</v>
      </c>
      <c r="E8910" t="str">
        <f t="shared" si="139"/>
        <v>2022/11</v>
      </c>
      <c r="F8910">
        <v>11541367.8720017</v>
      </c>
      <c r="G8910">
        <v>7.3613846980036517E-3</v>
      </c>
      <c r="H8910" t="s">
        <v>13</v>
      </c>
      <c r="I8910">
        <v>2022</v>
      </c>
      <c r="J8910" t="s">
        <v>981</v>
      </c>
      <c r="K8910">
        <v>13724766.110818105</v>
      </c>
      <c r="L8910">
        <v>1.18918019623247</v>
      </c>
      <c r="M8910" t="s">
        <v>33</v>
      </c>
    </row>
    <row r="8911" spans="1:13" x14ac:dyDescent="0.3">
      <c r="A8911">
        <v>89</v>
      </c>
      <c r="B8911" t="s">
        <v>978</v>
      </c>
      <c r="C8911" s="1">
        <v>44835</v>
      </c>
      <c r="D8911" t="s">
        <v>54</v>
      </c>
      <c r="E8911" t="str">
        <f t="shared" si="139"/>
        <v>2022/10</v>
      </c>
      <c r="F8911">
        <v>11456719.370504601</v>
      </c>
      <c r="G8911">
        <v>4.162294409497156E-2</v>
      </c>
      <c r="H8911" t="s">
        <v>13</v>
      </c>
      <c r="I8911">
        <v>2022</v>
      </c>
      <c r="J8911" t="s">
        <v>981</v>
      </c>
      <c r="K8911">
        <v>13724766.110818105</v>
      </c>
      <c r="L8911">
        <v>1.1979665091695102</v>
      </c>
      <c r="M8911" t="s">
        <v>33</v>
      </c>
    </row>
    <row r="8912" spans="1:13" x14ac:dyDescent="0.3">
      <c r="A8912">
        <v>89</v>
      </c>
      <c r="B8912" t="s">
        <v>978</v>
      </c>
      <c r="C8912" s="1">
        <v>44805</v>
      </c>
      <c r="D8912" t="s">
        <v>55</v>
      </c>
      <c r="E8912" t="str">
        <f t="shared" si="139"/>
        <v>2022/09</v>
      </c>
      <c r="F8912">
        <v>10989644.918279801</v>
      </c>
      <c r="G8912">
        <v>-0.22478998474013656</v>
      </c>
      <c r="H8912" t="s">
        <v>13</v>
      </c>
      <c r="I8912">
        <v>2022</v>
      </c>
      <c r="J8912" t="s">
        <v>981</v>
      </c>
      <c r="K8912">
        <v>13724766.110818105</v>
      </c>
      <c r="L8912">
        <v>1.2488816711437871</v>
      </c>
      <c r="M8912" t="s">
        <v>33</v>
      </c>
    </row>
    <row r="8913" spans="1:13" x14ac:dyDescent="0.3">
      <c r="A8913">
        <v>89</v>
      </c>
      <c r="B8913" t="s">
        <v>978</v>
      </c>
      <c r="C8913" s="1">
        <v>44774</v>
      </c>
      <c r="D8913" t="s">
        <v>56</v>
      </c>
      <c r="E8913" t="str">
        <f t="shared" si="139"/>
        <v>2022/08</v>
      </c>
      <c r="F8913">
        <v>13759691.925302399</v>
      </c>
      <c r="G8913">
        <v>-0.1174256245839251</v>
      </c>
      <c r="H8913" t="s">
        <v>13</v>
      </c>
      <c r="I8913">
        <v>2022</v>
      </c>
      <c r="J8913" t="s">
        <v>981</v>
      </c>
      <c r="K8913">
        <v>13724766.110818105</v>
      </c>
      <c r="L8913">
        <v>0.99746172990835136</v>
      </c>
      <c r="M8913" t="s">
        <v>33</v>
      </c>
    </row>
    <row r="8914" spans="1:13" x14ac:dyDescent="0.3">
      <c r="A8914">
        <v>89</v>
      </c>
      <c r="B8914" t="s">
        <v>978</v>
      </c>
      <c r="C8914" s="1">
        <v>44743</v>
      </c>
      <c r="D8914" t="s">
        <v>57</v>
      </c>
      <c r="E8914" t="str">
        <f t="shared" si="139"/>
        <v>2022/07</v>
      </c>
      <c r="F8914">
        <v>15474121.8050249</v>
      </c>
      <c r="G8914">
        <v>8.2216794118455533E-2</v>
      </c>
      <c r="H8914" t="s">
        <v>13</v>
      </c>
      <c r="I8914">
        <v>2022</v>
      </c>
      <c r="J8914" t="s">
        <v>981</v>
      </c>
      <c r="K8914">
        <v>13724766.110818105</v>
      </c>
      <c r="L8914">
        <v>0.88694959777047067</v>
      </c>
      <c r="M8914" t="s">
        <v>33</v>
      </c>
    </row>
    <row r="8915" spans="1:13" x14ac:dyDescent="0.3">
      <c r="A8915">
        <v>89</v>
      </c>
      <c r="B8915" t="s">
        <v>978</v>
      </c>
      <c r="C8915" s="1">
        <v>44713</v>
      </c>
      <c r="D8915" t="s">
        <v>58</v>
      </c>
      <c r="E8915" t="str">
        <f t="shared" si="139"/>
        <v>2022/06</v>
      </c>
      <c r="F8915">
        <v>14252784.2496618</v>
      </c>
      <c r="G8915">
        <v>-0.12534851133725791</v>
      </c>
      <c r="H8915" t="s">
        <v>13</v>
      </c>
      <c r="I8915">
        <v>2022</v>
      </c>
      <c r="J8915" t="s">
        <v>981</v>
      </c>
      <c r="K8915">
        <v>13724766.110818105</v>
      </c>
      <c r="L8915">
        <v>0.96295333391746085</v>
      </c>
      <c r="M8915" t="s">
        <v>33</v>
      </c>
    </row>
    <row r="8916" spans="1:13" x14ac:dyDescent="0.3">
      <c r="A8916">
        <v>89</v>
      </c>
      <c r="B8916" t="s">
        <v>978</v>
      </c>
      <c r="C8916" s="1">
        <v>44682</v>
      </c>
      <c r="D8916" t="s">
        <v>59</v>
      </c>
      <c r="E8916" t="str">
        <f t="shared" si="139"/>
        <v>2022/05</v>
      </c>
      <c r="F8916">
        <v>16156150.0448063</v>
      </c>
      <c r="G8916">
        <v>-0.18715546619815934</v>
      </c>
      <c r="H8916" t="s">
        <v>13</v>
      </c>
      <c r="I8916">
        <v>2022</v>
      </c>
      <c r="J8916" t="s">
        <v>981</v>
      </c>
      <c r="K8916">
        <v>13724766.110818105</v>
      </c>
      <c r="L8916">
        <v>0.84950722002177681</v>
      </c>
      <c r="M8916" t="s">
        <v>33</v>
      </c>
    </row>
    <row r="8917" spans="1:13" x14ac:dyDescent="0.3">
      <c r="A8917">
        <v>89</v>
      </c>
      <c r="B8917" t="s">
        <v>978</v>
      </c>
      <c r="C8917" s="1">
        <v>44652</v>
      </c>
      <c r="D8917" t="s">
        <v>60</v>
      </c>
      <c r="E8917" t="str">
        <f t="shared" si="139"/>
        <v>2022/04</v>
      </c>
      <c r="F8917">
        <v>19481323.767303199</v>
      </c>
      <c r="G8917">
        <v>-2.2312257436232605E-3</v>
      </c>
      <c r="H8917" t="s">
        <v>13</v>
      </c>
      <c r="I8917">
        <v>2022</v>
      </c>
      <c r="J8917" t="s">
        <v>981</v>
      </c>
      <c r="K8917">
        <v>13724766.110818105</v>
      </c>
      <c r="L8917">
        <v>0.70450890682558709</v>
      </c>
      <c r="M8917" t="s">
        <v>15</v>
      </c>
    </row>
    <row r="8918" spans="1:13" x14ac:dyDescent="0.3">
      <c r="A8918">
        <v>89</v>
      </c>
      <c r="B8918" t="s">
        <v>978</v>
      </c>
      <c r="C8918" s="1">
        <v>44621</v>
      </c>
      <c r="D8918" t="s">
        <v>61</v>
      </c>
      <c r="E8918" t="str">
        <f t="shared" si="139"/>
        <v>2022/03</v>
      </c>
      <c r="F8918">
        <v>19524839.527101301</v>
      </c>
      <c r="G8918">
        <v>3.3248213683031373E-2</v>
      </c>
      <c r="H8918" t="s">
        <v>13</v>
      </c>
      <c r="I8918">
        <v>2022</v>
      </c>
      <c r="J8918" t="s">
        <v>981</v>
      </c>
      <c r="K8918">
        <v>13724766.110818105</v>
      </c>
      <c r="L8918">
        <v>0.70293874076493945</v>
      </c>
      <c r="M8918" t="s">
        <v>15</v>
      </c>
    </row>
    <row r="8919" spans="1:13" x14ac:dyDescent="0.3">
      <c r="A8919">
        <v>89</v>
      </c>
      <c r="B8919" t="s">
        <v>978</v>
      </c>
      <c r="C8919" s="1">
        <v>44593</v>
      </c>
      <c r="D8919" t="s">
        <v>62</v>
      </c>
      <c r="E8919" t="str">
        <f t="shared" si="139"/>
        <v>2022/02</v>
      </c>
      <c r="F8919">
        <v>18886346.680747598</v>
      </c>
      <c r="G8919">
        <v>-3.8410711338873554E-4</v>
      </c>
      <c r="H8919" t="s">
        <v>13</v>
      </c>
      <c r="I8919">
        <v>2022</v>
      </c>
      <c r="J8919" t="s">
        <v>981</v>
      </c>
      <c r="K8919">
        <v>13724766.110818105</v>
      </c>
      <c r="L8919">
        <v>0.72670306983239297</v>
      </c>
      <c r="M8919" t="s">
        <v>15</v>
      </c>
    </row>
    <row r="8920" spans="1:13" x14ac:dyDescent="0.3">
      <c r="A8920">
        <v>89</v>
      </c>
      <c r="B8920" t="s">
        <v>978</v>
      </c>
      <c r="C8920" s="1">
        <v>44562</v>
      </c>
      <c r="D8920" t="s">
        <v>63</v>
      </c>
      <c r="E8920" t="str">
        <f t="shared" si="139"/>
        <v>2022/01</v>
      </c>
      <c r="F8920">
        <v>18893602.4542615</v>
      </c>
      <c r="G8920">
        <v>-0.20553971212591374</v>
      </c>
      <c r="H8920" t="s">
        <v>13</v>
      </c>
      <c r="I8920">
        <v>2022</v>
      </c>
      <c r="J8920" t="s">
        <v>981</v>
      </c>
      <c r="K8920">
        <v>13724766.110818105</v>
      </c>
      <c r="L8920">
        <v>0.72642399161534432</v>
      </c>
      <c r="M8920" t="s">
        <v>15</v>
      </c>
    </row>
    <row r="8921" spans="1:13" x14ac:dyDescent="0.3">
      <c r="A8921">
        <v>89</v>
      </c>
      <c r="B8921" t="s">
        <v>978</v>
      </c>
      <c r="C8921" s="1">
        <v>44531</v>
      </c>
      <c r="D8921" t="s">
        <v>64</v>
      </c>
      <c r="E8921" t="str">
        <f t="shared" si="139"/>
        <v>2021/12</v>
      </c>
      <c r="F8921">
        <v>23204891.162137602</v>
      </c>
      <c r="G8921">
        <v>1.9329339757844836E-2</v>
      </c>
      <c r="H8921" t="s">
        <v>13</v>
      </c>
      <c r="I8921">
        <v>2021</v>
      </c>
      <c r="J8921" t="s">
        <v>982</v>
      </c>
      <c r="K8921">
        <v>18050223.318976332</v>
      </c>
      <c r="L8921">
        <v>0.77786287351470473</v>
      </c>
      <c r="M8921" t="s">
        <v>33</v>
      </c>
    </row>
    <row r="8922" spans="1:13" x14ac:dyDescent="0.3">
      <c r="A8922">
        <v>89</v>
      </c>
      <c r="B8922" t="s">
        <v>978</v>
      </c>
      <c r="C8922" s="1">
        <v>44501</v>
      </c>
      <c r="D8922" t="s">
        <v>66</v>
      </c>
      <c r="E8922" t="str">
        <f t="shared" si="139"/>
        <v>2021/11</v>
      </c>
      <c r="F8922">
        <v>22760663.085611399</v>
      </c>
      <c r="G8922">
        <v>8.6309950159187104E-2</v>
      </c>
      <c r="H8922" t="s">
        <v>13</v>
      </c>
      <c r="I8922">
        <v>2021</v>
      </c>
      <c r="J8922" t="s">
        <v>982</v>
      </c>
      <c r="K8922">
        <v>18050223.318976332</v>
      </c>
      <c r="L8922">
        <v>0.79304470397381066</v>
      </c>
      <c r="M8922" t="s">
        <v>33</v>
      </c>
    </row>
    <row r="8923" spans="1:13" x14ac:dyDescent="0.3">
      <c r="A8923">
        <v>89</v>
      </c>
      <c r="B8923" t="s">
        <v>978</v>
      </c>
      <c r="C8923" s="1">
        <v>44470</v>
      </c>
      <c r="D8923" t="s">
        <v>67</v>
      </c>
      <c r="E8923" t="str">
        <f t="shared" si="139"/>
        <v>2021/10</v>
      </c>
      <c r="F8923">
        <v>20878580.823655698</v>
      </c>
      <c r="G8923">
        <v>7.8432172735097616E-2</v>
      </c>
      <c r="H8923" t="s">
        <v>13</v>
      </c>
      <c r="I8923">
        <v>2021</v>
      </c>
      <c r="J8923" t="s">
        <v>982</v>
      </c>
      <c r="K8923">
        <v>18050223.318976332</v>
      </c>
      <c r="L8923">
        <v>0.86453305765520227</v>
      </c>
      <c r="M8923" t="s">
        <v>33</v>
      </c>
    </row>
    <row r="8924" spans="1:13" x14ac:dyDescent="0.3">
      <c r="A8924">
        <v>89</v>
      </c>
      <c r="B8924" t="s">
        <v>978</v>
      </c>
      <c r="C8924" s="1">
        <v>44440</v>
      </c>
      <c r="D8924" t="s">
        <v>68</v>
      </c>
      <c r="E8924" t="str">
        <f t="shared" si="139"/>
        <v>2021/09</v>
      </c>
      <c r="F8924">
        <v>19303600.2459221</v>
      </c>
      <c r="G8924">
        <v>-7.0008631434594959E-2</v>
      </c>
      <c r="H8924" t="s">
        <v>13</v>
      </c>
      <c r="I8924">
        <v>2021</v>
      </c>
      <c r="J8924" t="s">
        <v>982</v>
      </c>
      <c r="K8924">
        <v>18050223.318976332</v>
      </c>
      <c r="L8924">
        <v>0.93507030237996436</v>
      </c>
      <c r="M8924" t="s">
        <v>33</v>
      </c>
    </row>
    <row r="8925" spans="1:13" x14ac:dyDescent="0.3">
      <c r="A8925">
        <v>89</v>
      </c>
      <c r="B8925" t="s">
        <v>978</v>
      </c>
      <c r="C8925" s="1">
        <v>44409</v>
      </c>
      <c r="D8925" t="s">
        <v>69</v>
      </c>
      <c r="E8925" t="str">
        <f t="shared" si="139"/>
        <v>2021/08</v>
      </c>
      <c r="F8925">
        <v>20703447.891097501</v>
      </c>
      <c r="G8925">
        <v>5.318062551084253E-2</v>
      </c>
      <c r="H8925" t="s">
        <v>13</v>
      </c>
      <c r="I8925">
        <v>2021</v>
      </c>
      <c r="J8925" t="s">
        <v>982</v>
      </c>
      <c r="K8925">
        <v>18050223.318976332</v>
      </c>
      <c r="L8925">
        <v>0.87184624580034042</v>
      </c>
      <c r="M8925" t="s">
        <v>33</v>
      </c>
    </row>
    <row r="8926" spans="1:13" x14ac:dyDescent="0.3">
      <c r="A8926">
        <v>89</v>
      </c>
      <c r="B8926" t="s">
        <v>978</v>
      </c>
      <c r="C8926" s="1">
        <v>44378</v>
      </c>
      <c r="D8926" t="s">
        <v>70</v>
      </c>
      <c r="E8926" t="str">
        <f t="shared" si="139"/>
        <v>2021/07</v>
      </c>
      <c r="F8926">
        <v>19631189.955412801</v>
      </c>
      <c r="G8926">
        <v>0.10651136211874966</v>
      </c>
      <c r="H8926" t="s">
        <v>13</v>
      </c>
      <c r="I8926">
        <v>2021</v>
      </c>
      <c r="J8926" t="s">
        <v>982</v>
      </c>
      <c r="K8926">
        <v>18050223.318976332</v>
      </c>
      <c r="L8926">
        <v>0.91946659168256084</v>
      </c>
      <c r="M8926" t="s">
        <v>33</v>
      </c>
    </row>
    <row r="8927" spans="1:13" x14ac:dyDescent="0.3">
      <c r="A8927">
        <v>89</v>
      </c>
      <c r="B8927" t="s">
        <v>978</v>
      </c>
      <c r="C8927" s="1">
        <v>44348</v>
      </c>
      <c r="D8927" t="s">
        <v>71</v>
      </c>
      <c r="E8927" t="str">
        <f t="shared" si="139"/>
        <v>2021/06</v>
      </c>
      <c r="F8927">
        <v>17647749.4186658</v>
      </c>
      <c r="G8927">
        <v>4.7779858413343819E-2</v>
      </c>
      <c r="H8927" t="s">
        <v>13</v>
      </c>
      <c r="I8927">
        <v>2021</v>
      </c>
      <c r="J8927" t="s">
        <v>982</v>
      </c>
      <c r="K8927">
        <v>18050223.318976332</v>
      </c>
      <c r="L8927">
        <v>1.0228059618687038</v>
      </c>
      <c r="M8927" t="s">
        <v>33</v>
      </c>
    </row>
    <row r="8928" spans="1:13" x14ac:dyDescent="0.3">
      <c r="A8928">
        <v>89</v>
      </c>
      <c r="B8928" t="s">
        <v>978</v>
      </c>
      <c r="C8928" s="1">
        <v>44317</v>
      </c>
      <c r="D8928" t="s">
        <v>72</v>
      </c>
      <c r="E8928" t="str">
        <f t="shared" si="139"/>
        <v>2021/05</v>
      </c>
      <c r="F8928">
        <v>16824369.572575901</v>
      </c>
      <c r="G8928">
        <v>4.4275713298753565E-2</v>
      </c>
      <c r="H8928" t="s">
        <v>13</v>
      </c>
      <c r="I8928">
        <v>2021</v>
      </c>
      <c r="J8928" t="s">
        <v>982</v>
      </c>
      <c r="K8928">
        <v>18050223.318976332</v>
      </c>
      <c r="L8928">
        <v>1.0728617937874236</v>
      </c>
      <c r="M8928" t="s">
        <v>33</v>
      </c>
    </row>
    <row r="8929" spans="1:13" x14ac:dyDescent="0.3">
      <c r="A8929">
        <v>89</v>
      </c>
      <c r="B8929" t="s">
        <v>978</v>
      </c>
      <c r="C8929" s="1">
        <v>44287</v>
      </c>
      <c r="D8929" t="s">
        <v>73</v>
      </c>
      <c r="E8929" t="str">
        <f t="shared" si="139"/>
        <v>2021/04</v>
      </c>
      <c r="F8929">
        <v>16095708.6317064</v>
      </c>
      <c r="G8929">
        <v>6.9916879328103865E-2</v>
      </c>
      <c r="H8929" t="s">
        <v>13</v>
      </c>
      <c r="I8929">
        <v>2021</v>
      </c>
      <c r="J8929" t="s">
        <v>982</v>
      </c>
      <c r="K8929">
        <v>18050223.318976332</v>
      </c>
      <c r="L8929">
        <v>1.1214307945050519</v>
      </c>
      <c r="M8929" t="s">
        <v>33</v>
      </c>
    </row>
    <row r="8930" spans="1:13" x14ac:dyDescent="0.3">
      <c r="A8930">
        <v>89</v>
      </c>
      <c r="B8930" t="s">
        <v>978</v>
      </c>
      <c r="C8930" s="1">
        <v>44256</v>
      </c>
      <c r="D8930" t="s">
        <v>74</v>
      </c>
      <c r="E8930" t="str">
        <f t="shared" si="139"/>
        <v>2021/03</v>
      </c>
      <c r="F8930">
        <v>15008786.743801599</v>
      </c>
      <c r="G8930">
        <v>3.0098612059787744E-2</v>
      </c>
      <c r="H8930" t="s">
        <v>13</v>
      </c>
      <c r="I8930">
        <v>2021</v>
      </c>
      <c r="J8930" t="s">
        <v>982</v>
      </c>
      <c r="K8930">
        <v>18050223.318976332</v>
      </c>
      <c r="L8930">
        <v>1.2026437331072612</v>
      </c>
      <c r="M8930" t="s">
        <v>33</v>
      </c>
    </row>
    <row r="8931" spans="1:13" x14ac:dyDescent="0.3">
      <c r="A8931">
        <v>89</v>
      </c>
      <c r="B8931" t="s">
        <v>978</v>
      </c>
      <c r="C8931" s="1">
        <v>44228</v>
      </c>
      <c r="D8931" t="s">
        <v>75</v>
      </c>
      <c r="E8931" t="str">
        <f t="shared" si="139"/>
        <v>2021/02</v>
      </c>
      <c r="F8931">
        <v>14563773.824955299</v>
      </c>
      <c r="G8931">
        <v>-4.764852571711873E-2</v>
      </c>
      <c r="H8931" t="s">
        <v>13</v>
      </c>
      <c r="I8931">
        <v>2021</v>
      </c>
      <c r="J8931" t="s">
        <v>982</v>
      </c>
      <c r="K8931">
        <v>18050223.318976332</v>
      </c>
      <c r="L8931">
        <v>1.2393919004734155</v>
      </c>
      <c r="M8931" t="s">
        <v>33</v>
      </c>
    </row>
    <row r="8932" spans="1:13" x14ac:dyDescent="0.3">
      <c r="A8932">
        <v>89</v>
      </c>
      <c r="B8932" t="s">
        <v>978</v>
      </c>
      <c r="C8932" s="1">
        <v>44197</v>
      </c>
      <c r="D8932" t="s">
        <v>76</v>
      </c>
      <c r="E8932" t="str">
        <f t="shared" si="139"/>
        <v>2021/01</v>
      </c>
      <c r="F8932">
        <v>15274514.585292701</v>
      </c>
      <c r="G8932">
        <v>7.9827795288121145E-3</v>
      </c>
      <c r="H8932" t="s">
        <v>13</v>
      </c>
      <c r="I8932">
        <v>2021</v>
      </c>
      <c r="J8932" t="s">
        <v>982</v>
      </c>
      <c r="K8932">
        <v>18050223.318976332</v>
      </c>
      <c r="L8932">
        <v>1.1817215675289783</v>
      </c>
      <c r="M8932" t="s">
        <v>33</v>
      </c>
    </row>
    <row r="8933" spans="1:13" x14ac:dyDescent="0.3">
      <c r="A8933">
        <v>89</v>
      </c>
      <c r="B8933" t="s">
        <v>978</v>
      </c>
      <c r="C8933" s="1">
        <v>44166</v>
      </c>
      <c r="D8933" t="s">
        <v>77</v>
      </c>
      <c r="E8933" t="str">
        <f t="shared" si="139"/>
        <v>2020/12</v>
      </c>
      <c r="F8933">
        <v>15153066.8929596</v>
      </c>
      <c r="G8933">
        <v>3.8293520200353239E-2</v>
      </c>
      <c r="H8933" t="s">
        <v>13</v>
      </c>
      <c r="I8933">
        <v>2020</v>
      </c>
      <c r="J8933" t="s">
        <v>983</v>
      </c>
      <c r="K8933">
        <v>12962300.803082515</v>
      </c>
      <c r="L8933">
        <v>0.85542424478473356</v>
      </c>
      <c r="M8933" t="s">
        <v>33</v>
      </c>
    </row>
    <row r="8934" spans="1:13" x14ac:dyDescent="0.3">
      <c r="A8934">
        <v>89</v>
      </c>
      <c r="B8934" t="s">
        <v>978</v>
      </c>
      <c r="C8934" s="1">
        <v>44136</v>
      </c>
      <c r="D8934" t="s">
        <v>79</v>
      </c>
      <c r="E8934" t="str">
        <f t="shared" si="139"/>
        <v>2020/11</v>
      </c>
      <c r="F8934">
        <v>14583772.331978001</v>
      </c>
      <c r="G8934">
        <v>1.102540671351474E-2</v>
      </c>
      <c r="H8934" t="s">
        <v>13</v>
      </c>
      <c r="I8934">
        <v>2020</v>
      </c>
      <c r="J8934" t="s">
        <v>983</v>
      </c>
      <c r="K8934">
        <v>12962300.803082515</v>
      </c>
      <c r="L8934">
        <v>0.88881672779956478</v>
      </c>
      <c r="M8934" t="s">
        <v>33</v>
      </c>
    </row>
    <row r="8935" spans="1:13" x14ac:dyDescent="0.3">
      <c r="A8935">
        <v>89</v>
      </c>
      <c r="B8935" t="s">
        <v>978</v>
      </c>
      <c r="C8935" s="1">
        <v>44105</v>
      </c>
      <c r="D8935" t="s">
        <v>80</v>
      </c>
      <c r="E8935" t="str">
        <f t="shared" si="139"/>
        <v>2020/10</v>
      </c>
      <c r="F8935">
        <v>14423863.4606406</v>
      </c>
      <c r="G8935">
        <v>-3.3139512089190103E-2</v>
      </c>
      <c r="H8935" t="s">
        <v>13</v>
      </c>
      <c r="I8935">
        <v>2020</v>
      </c>
      <c r="J8935" t="s">
        <v>983</v>
      </c>
      <c r="K8935">
        <v>12962300.803082515</v>
      </c>
      <c r="L8935">
        <v>0.89867051490425198</v>
      </c>
      <c r="M8935" t="s">
        <v>33</v>
      </c>
    </row>
    <row r="8936" spans="1:13" x14ac:dyDescent="0.3">
      <c r="A8936">
        <v>89</v>
      </c>
      <c r="B8936" t="s">
        <v>978</v>
      </c>
      <c r="C8936" s="1">
        <v>44075</v>
      </c>
      <c r="D8936" t="s">
        <v>81</v>
      </c>
      <c r="E8936" t="str">
        <f t="shared" si="139"/>
        <v>2020/09</v>
      </c>
      <c r="F8936">
        <v>14909871.8199619</v>
      </c>
      <c r="G8936">
        <v>-2.1130598361945901E-2</v>
      </c>
      <c r="H8936" t="s">
        <v>13</v>
      </c>
      <c r="I8936">
        <v>2020</v>
      </c>
      <c r="J8936" t="s">
        <v>983</v>
      </c>
      <c r="K8936">
        <v>12962300.803082515</v>
      </c>
      <c r="L8936">
        <v>0.86937707846207612</v>
      </c>
      <c r="M8936" t="s">
        <v>15</v>
      </c>
    </row>
    <row r="8937" spans="1:13" x14ac:dyDescent="0.3">
      <c r="A8937">
        <v>89</v>
      </c>
      <c r="B8937" t="s">
        <v>978</v>
      </c>
      <c r="C8937" s="1">
        <v>44044</v>
      </c>
      <c r="D8937" t="s">
        <v>82</v>
      </c>
      <c r="E8937" t="str">
        <f t="shared" si="139"/>
        <v>2020/08</v>
      </c>
      <c r="F8937">
        <v>15228278.548007101</v>
      </c>
      <c r="G8937">
        <v>-1.7060247818242263E-2</v>
      </c>
      <c r="H8937" t="s">
        <v>13</v>
      </c>
      <c r="I8937">
        <v>2020</v>
      </c>
      <c r="J8937" t="s">
        <v>983</v>
      </c>
      <c r="K8937">
        <v>12962300.803082515</v>
      </c>
      <c r="L8937">
        <v>0.85119935009192937</v>
      </c>
      <c r="M8937" t="s">
        <v>33</v>
      </c>
    </row>
    <row r="8938" spans="1:13" x14ac:dyDescent="0.3">
      <c r="A8938">
        <v>89</v>
      </c>
      <c r="B8938" t="s">
        <v>978</v>
      </c>
      <c r="C8938" s="1">
        <v>44013</v>
      </c>
      <c r="D8938" t="s">
        <v>83</v>
      </c>
      <c r="E8938" t="str">
        <f t="shared" si="139"/>
        <v>2020/07</v>
      </c>
      <c r="F8938">
        <v>15490305.52117</v>
      </c>
      <c r="G8938">
        <v>7.9654096491971346E-2</v>
      </c>
      <c r="H8938" t="s">
        <v>13</v>
      </c>
      <c r="I8938">
        <v>2020</v>
      </c>
      <c r="J8938" t="s">
        <v>983</v>
      </c>
      <c r="K8938">
        <v>12962300.803082515</v>
      </c>
      <c r="L8938">
        <v>0.83680084846405645</v>
      </c>
      <c r="M8938" t="s">
        <v>33</v>
      </c>
    </row>
    <row r="8939" spans="1:13" x14ac:dyDescent="0.3">
      <c r="A8939">
        <v>89</v>
      </c>
      <c r="B8939" t="s">
        <v>978</v>
      </c>
      <c r="C8939" s="1">
        <v>43983</v>
      </c>
      <c r="D8939" t="s">
        <v>84</v>
      </c>
      <c r="E8939" t="str">
        <f t="shared" si="139"/>
        <v>2020/06</v>
      </c>
      <c r="F8939">
        <v>14304301.2894604</v>
      </c>
      <c r="G8939">
        <v>0.13616804463821897</v>
      </c>
      <c r="H8939" t="s">
        <v>13</v>
      </c>
      <c r="I8939">
        <v>2020</v>
      </c>
      <c r="J8939" t="s">
        <v>983</v>
      </c>
      <c r="K8939">
        <v>12962300.803082515</v>
      </c>
      <c r="L8939">
        <v>0.90618203159865707</v>
      </c>
      <c r="M8939" t="s">
        <v>33</v>
      </c>
    </row>
    <row r="8940" spans="1:13" x14ac:dyDescent="0.3">
      <c r="A8940">
        <v>89</v>
      </c>
      <c r="B8940" t="s">
        <v>978</v>
      </c>
      <c r="C8940" s="1">
        <v>43952</v>
      </c>
      <c r="D8940" t="s">
        <v>85</v>
      </c>
      <c r="E8940" t="str">
        <f t="shared" si="139"/>
        <v>2020/05</v>
      </c>
      <c r="F8940">
        <v>12483306.064485099</v>
      </c>
      <c r="G8940">
        <v>1.8917880634821437E-2</v>
      </c>
      <c r="H8940" t="s">
        <v>13</v>
      </c>
      <c r="I8940">
        <v>2020</v>
      </c>
      <c r="J8940" t="s">
        <v>983</v>
      </c>
      <c r="K8940">
        <v>12962300.803082515</v>
      </c>
      <c r="L8940">
        <v>1.0383708238925706</v>
      </c>
      <c r="M8940" t="s">
        <v>33</v>
      </c>
    </row>
    <row r="8941" spans="1:13" x14ac:dyDescent="0.3">
      <c r="A8941">
        <v>89</v>
      </c>
      <c r="B8941" t="s">
        <v>978</v>
      </c>
      <c r="C8941" s="1">
        <v>43922</v>
      </c>
      <c r="D8941" t="s">
        <v>86</v>
      </c>
      <c r="E8941" t="str">
        <f t="shared" si="139"/>
        <v>2020/04</v>
      </c>
      <c r="F8941">
        <v>12249368.152068499</v>
      </c>
      <c r="G8941">
        <v>8.5659197872687748E-2</v>
      </c>
      <c r="H8941" t="s">
        <v>13</v>
      </c>
      <c r="I8941">
        <v>2020</v>
      </c>
      <c r="J8941" t="s">
        <v>983</v>
      </c>
      <c r="K8941">
        <v>12962300.803082515</v>
      </c>
      <c r="L8941">
        <v>1.0582015857604561</v>
      </c>
      <c r="M8941" t="s">
        <v>33</v>
      </c>
    </row>
    <row r="8942" spans="1:13" x14ac:dyDescent="0.3">
      <c r="A8942">
        <v>89</v>
      </c>
      <c r="B8942" t="s">
        <v>978</v>
      </c>
      <c r="C8942" s="1">
        <v>43891</v>
      </c>
      <c r="D8942" t="s">
        <v>87</v>
      </c>
      <c r="E8942" t="str">
        <f t="shared" si="139"/>
        <v>2020/03</v>
      </c>
      <c r="F8942">
        <v>11243780.8039605</v>
      </c>
      <c r="G8942">
        <v>-7.2198900447204964E-2</v>
      </c>
      <c r="H8942" t="s">
        <v>13</v>
      </c>
      <c r="I8942">
        <v>2020</v>
      </c>
      <c r="J8942" t="s">
        <v>983</v>
      </c>
      <c r="K8942">
        <v>12962300.803082515</v>
      </c>
      <c r="L8942">
        <v>1.1528418268805707</v>
      </c>
      <c r="M8942" t="s">
        <v>33</v>
      </c>
    </row>
    <row r="8943" spans="1:13" x14ac:dyDescent="0.3">
      <c r="A8943">
        <v>89</v>
      </c>
      <c r="B8943" t="s">
        <v>978</v>
      </c>
      <c r="C8943" s="1">
        <v>43862</v>
      </c>
      <c r="D8943" t="s">
        <v>88</v>
      </c>
      <c r="E8943" t="str">
        <f t="shared" si="139"/>
        <v>2020/02</v>
      </c>
      <c r="F8943">
        <v>12085592.7192093</v>
      </c>
      <c r="G8943">
        <v>-0.10333704489776391</v>
      </c>
      <c r="H8943" t="s">
        <v>13</v>
      </c>
      <c r="I8943">
        <v>2020</v>
      </c>
      <c r="J8943" t="s">
        <v>983</v>
      </c>
      <c r="K8943">
        <v>12962300.803082515</v>
      </c>
      <c r="L8943">
        <v>1.0725415876773459</v>
      </c>
      <c r="M8943" t="s">
        <v>33</v>
      </c>
    </row>
    <row r="8944" spans="1:13" x14ac:dyDescent="0.3">
      <c r="A8944">
        <v>89</v>
      </c>
      <c r="B8944" t="s">
        <v>978</v>
      </c>
      <c r="C8944" s="1">
        <v>43831</v>
      </c>
      <c r="D8944" t="s">
        <v>89</v>
      </c>
      <c r="E8944" t="str">
        <f t="shared" si="139"/>
        <v>2020/01</v>
      </c>
      <c r="F8944">
        <v>13401291.7787496</v>
      </c>
      <c r="G8944">
        <v>3.7319552407464651E-2</v>
      </c>
      <c r="H8944" t="s">
        <v>13</v>
      </c>
      <c r="I8944">
        <v>2020</v>
      </c>
      <c r="J8944" t="s">
        <v>983</v>
      </c>
      <c r="K8944">
        <v>12962300.803082515</v>
      </c>
      <c r="L8944">
        <v>0.96724263728343018</v>
      </c>
      <c r="M8944" t="s">
        <v>33</v>
      </c>
    </row>
    <row r="8945" spans="1:13" x14ac:dyDescent="0.3">
      <c r="A8945">
        <v>89</v>
      </c>
      <c r="B8945" t="s">
        <v>978</v>
      </c>
      <c r="C8945" s="1">
        <v>43800</v>
      </c>
      <c r="D8945" t="s">
        <v>90</v>
      </c>
      <c r="E8945" t="str">
        <f t="shared" si="139"/>
        <v>2019/12</v>
      </c>
      <c r="F8945">
        <v>12910378.8681481</v>
      </c>
      <c r="G8945">
        <v>3.5730880152267433E-3</v>
      </c>
      <c r="H8945" t="s">
        <v>13</v>
      </c>
      <c r="I8945">
        <v>2019</v>
      </c>
      <c r="J8945" t="s">
        <v>984</v>
      </c>
      <c r="K8945">
        <v>10074182.035905777</v>
      </c>
      <c r="L8945">
        <v>0.78031652973100118</v>
      </c>
      <c r="M8945" t="s">
        <v>33</v>
      </c>
    </row>
    <row r="8946" spans="1:13" x14ac:dyDescent="0.3">
      <c r="A8946">
        <v>89</v>
      </c>
      <c r="B8946" t="s">
        <v>978</v>
      </c>
      <c r="C8946" s="1">
        <v>43770</v>
      </c>
      <c r="D8946" t="s">
        <v>92</v>
      </c>
      <c r="E8946" t="str">
        <f t="shared" si="139"/>
        <v>2019/11</v>
      </c>
      <c r="F8946">
        <v>12864331.263205601</v>
      </c>
      <c r="G8946">
        <v>5.7316248797255928E-2</v>
      </c>
      <c r="H8946" t="s">
        <v>13</v>
      </c>
      <c r="I8946">
        <v>2019</v>
      </c>
      <c r="J8946" t="s">
        <v>984</v>
      </c>
      <c r="K8946">
        <v>10074182.035905777</v>
      </c>
      <c r="L8946">
        <v>0.78310965644361363</v>
      </c>
      <c r="M8946" t="s">
        <v>33</v>
      </c>
    </row>
    <row r="8947" spans="1:13" x14ac:dyDescent="0.3">
      <c r="A8947">
        <v>89</v>
      </c>
      <c r="B8947" t="s">
        <v>978</v>
      </c>
      <c r="C8947" s="1">
        <v>43739</v>
      </c>
      <c r="D8947" t="s">
        <v>93</v>
      </c>
      <c r="E8947" t="str">
        <f t="shared" si="139"/>
        <v>2019/10</v>
      </c>
      <c r="F8947">
        <v>12147728.7054666</v>
      </c>
      <c r="G8947">
        <v>4.0368089326671172E-2</v>
      </c>
      <c r="H8947" t="s">
        <v>13</v>
      </c>
      <c r="I8947">
        <v>2019</v>
      </c>
      <c r="J8947" t="s">
        <v>984</v>
      </c>
      <c r="K8947">
        <v>10074182.035905777</v>
      </c>
      <c r="L8947">
        <v>0.82930581347048793</v>
      </c>
      <c r="M8947" t="s">
        <v>33</v>
      </c>
    </row>
    <row r="8948" spans="1:13" x14ac:dyDescent="0.3">
      <c r="A8948">
        <v>89</v>
      </c>
      <c r="B8948" t="s">
        <v>978</v>
      </c>
      <c r="C8948" s="1">
        <v>43709</v>
      </c>
      <c r="D8948" t="s">
        <v>94</v>
      </c>
      <c r="E8948" t="str">
        <f t="shared" si="139"/>
        <v>2019/09</v>
      </c>
      <c r="F8948">
        <v>11667114.1192353</v>
      </c>
      <c r="G8948">
        <v>3.5379805692839418E-2</v>
      </c>
      <c r="H8948" t="s">
        <v>13</v>
      </c>
      <c r="I8948">
        <v>2019</v>
      </c>
      <c r="J8948" t="s">
        <v>984</v>
      </c>
      <c r="K8948">
        <v>10074182.035905777</v>
      </c>
      <c r="L8948">
        <v>0.86346820070069485</v>
      </c>
      <c r="M8948" t="s">
        <v>33</v>
      </c>
    </row>
    <row r="8949" spans="1:13" x14ac:dyDescent="0.3">
      <c r="A8949">
        <v>89</v>
      </c>
      <c r="B8949" t="s">
        <v>978</v>
      </c>
      <c r="C8949" s="1">
        <v>43678</v>
      </c>
      <c r="D8949" t="s">
        <v>95</v>
      </c>
      <c r="E8949" t="str">
        <f t="shared" si="139"/>
        <v>2019/08</v>
      </c>
      <c r="F8949">
        <v>11261550.572255701</v>
      </c>
      <c r="G8949">
        <v>2.6854144663779424E-2</v>
      </c>
      <c r="H8949" t="s">
        <v>13</v>
      </c>
      <c r="I8949">
        <v>2019</v>
      </c>
      <c r="J8949" t="s">
        <v>984</v>
      </c>
      <c r="K8949">
        <v>10074182.035905777</v>
      </c>
      <c r="L8949">
        <v>0.89456438269920291</v>
      </c>
      <c r="M8949" t="s">
        <v>33</v>
      </c>
    </row>
    <row r="8950" spans="1:13" x14ac:dyDescent="0.3">
      <c r="A8950">
        <v>89</v>
      </c>
      <c r="B8950" t="s">
        <v>978</v>
      </c>
      <c r="C8950" s="1">
        <v>43647</v>
      </c>
      <c r="D8950" t="s">
        <v>96</v>
      </c>
      <c r="E8950" t="str">
        <f t="shared" si="139"/>
        <v>2019/07</v>
      </c>
      <c r="F8950">
        <v>10963155.7646618</v>
      </c>
      <c r="G8950">
        <v>4.5516308144574885E-2</v>
      </c>
      <c r="H8950" t="s">
        <v>13</v>
      </c>
      <c r="I8950">
        <v>2019</v>
      </c>
      <c r="J8950" t="s">
        <v>984</v>
      </c>
      <c r="K8950">
        <v>10074182.035905777</v>
      </c>
      <c r="L8950">
        <v>0.9189126062021753</v>
      </c>
      <c r="M8950" t="s">
        <v>33</v>
      </c>
    </row>
    <row r="8951" spans="1:13" x14ac:dyDescent="0.3">
      <c r="A8951">
        <v>89</v>
      </c>
      <c r="B8951" t="s">
        <v>978</v>
      </c>
      <c r="C8951" s="1">
        <v>43617</v>
      </c>
      <c r="D8951" t="s">
        <v>97</v>
      </c>
      <c r="E8951" t="str">
        <f t="shared" si="139"/>
        <v>2019/06</v>
      </c>
      <c r="F8951">
        <v>10475339.404441601</v>
      </c>
      <c r="G8951">
        <v>4.5727215958897983E-2</v>
      </c>
      <c r="H8951" t="s">
        <v>13</v>
      </c>
      <c r="I8951">
        <v>2019</v>
      </c>
      <c r="J8951" t="s">
        <v>984</v>
      </c>
      <c r="K8951">
        <v>10074182.035905777</v>
      </c>
      <c r="L8951">
        <v>0.96170459466299185</v>
      </c>
      <c r="M8951" t="s">
        <v>33</v>
      </c>
    </row>
    <row r="8952" spans="1:13" x14ac:dyDescent="0.3">
      <c r="A8952">
        <v>89</v>
      </c>
      <c r="B8952" t="s">
        <v>978</v>
      </c>
      <c r="C8952" s="1">
        <v>43586</v>
      </c>
      <c r="D8952" t="s">
        <v>98</v>
      </c>
      <c r="E8952" t="str">
        <f t="shared" si="139"/>
        <v>2019/05</v>
      </c>
      <c r="F8952">
        <v>10007118.109262601</v>
      </c>
      <c r="G8952">
        <v>3.5912275825050799E-2</v>
      </c>
      <c r="H8952" t="s">
        <v>13</v>
      </c>
      <c r="I8952">
        <v>2019</v>
      </c>
      <c r="J8952" t="s">
        <v>984</v>
      </c>
      <c r="K8952">
        <v>10074182.035905777</v>
      </c>
      <c r="L8952">
        <v>1.0067016223762866</v>
      </c>
      <c r="M8952" t="s">
        <v>33</v>
      </c>
    </row>
    <row r="8953" spans="1:13" x14ac:dyDescent="0.3">
      <c r="A8953">
        <v>89</v>
      </c>
      <c r="B8953" t="s">
        <v>978</v>
      </c>
      <c r="C8953" s="1">
        <v>43556</v>
      </c>
      <c r="D8953" t="s">
        <v>99</v>
      </c>
      <c r="E8953" t="str">
        <f t="shared" si="139"/>
        <v>2019/04</v>
      </c>
      <c r="F8953">
        <v>9654116.2120732293</v>
      </c>
      <c r="G8953">
        <v>7.3976056406579414E-3</v>
      </c>
      <c r="H8953" t="s">
        <v>128</v>
      </c>
      <c r="I8953">
        <v>2019</v>
      </c>
      <c r="J8953" t="s">
        <v>984</v>
      </c>
      <c r="K8953">
        <v>10074182.035905777</v>
      </c>
      <c r="L8953">
        <v>1.0435115773008017</v>
      </c>
      <c r="M8953" t="s">
        <v>33</v>
      </c>
    </row>
    <row r="8954" spans="1:13" x14ac:dyDescent="0.3">
      <c r="A8954">
        <v>89</v>
      </c>
      <c r="B8954" t="s">
        <v>978</v>
      </c>
      <c r="C8954" s="1">
        <v>43525</v>
      </c>
      <c r="D8954" t="s">
        <v>100</v>
      </c>
      <c r="E8954" t="str">
        <f t="shared" si="139"/>
        <v>2019/03</v>
      </c>
      <c r="F8954">
        <v>9582962.3760249708</v>
      </c>
      <c r="G8954">
        <v>1.8614482679618936E-2</v>
      </c>
      <c r="H8954" t="s">
        <v>128</v>
      </c>
      <c r="I8954">
        <v>2019</v>
      </c>
      <c r="J8954" t="s">
        <v>984</v>
      </c>
      <c r="K8954">
        <v>10074182.035905777</v>
      </c>
      <c r="L8954">
        <v>1.0512596878299092</v>
      </c>
      <c r="M8954" t="s">
        <v>33</v>
      </c>
    </row>
    <row r="8955" spans="1:13" x14ac:dyDescent="0.3">
      <c r="A8955">
        <v>89</v>
      </c>
      <c r="B8955" t="s">
        <v>978</v>
      </c>
      <c r="C8955" s="1">
        <v>43497</v>
      </c>
      <c r="D8955" t="s">
        <v>101</v>
      </c>
      <c r="E8955" t="str">
        <f t="shared" si="139"/>
        <v>2019/02</v>
      </c>
      <c r="F8955">
        <v>9406230.4783697706</v>
      </c>
      <c r="G8955">
        <v>8.9116783938945288E-2</v>
      </c>
      <c r="H8955" t="s">
        <v>128</v>
      </c>
      <c r="I8955">
        <v>2019</v>
      </c>
      <c r="J8955" t="s">
        <v>984</v>
      </c>
      <c r="K8955">
        <v>10074182.035905777</v>
      </c>
      <c r="L8955">
        <v>1.0710116086430164</v>
      </c>
      <c r="M8955" t="s">
        <v>33</v>
      </c>
    </row>
    <row r="8956" spans="1:13" x14ac:dyDescent="0.3">
      <c r="A8956">
        <v>89</v>
      </c>
      <c r="B8956" t="s">
        <v>978</v>
      </c>
      <c r="C8956" s="1">
        <v>43466</v>
      </c>
      <c r="D8956" t="s">
        <v>102</v>
      </c>
      <c r="E8956" t="str">
        <f t="shared" si="139"/>
        <v>2019/01</v>
      </c>
      <c r="F8956">
        <v>8604243.42104261</v>
      </c>
      <c r="G8956">
        <v>0.12760439064800672</v>
      </c>
      <c r="H8956" t="s">
        <v>128</v>
      </c>
      <c r="I8956">
        <v>2019</v>
      </c>
      <c r="J8956" t="s">
        <v>984</v>
      </c>
      <c r="K8956">
        <v>10074182.035905777</v>
      </c>
      <c r="L8956">
        <v>1.1708387992915534</v>
      </c>
      <c r="M8956" t="s">
        <v>33</v>
      </c>
    </row>
    <row r="8957" spans="1:13" x14ac:dyDescent="0.3">
      <c r="A8957">
        <v>89</v>
      </c>
      <c r="B8957" t="s">
        <v>978</v>
      </c>
      <c r="C8957" s="1">
        <v>43435</v>
      </c>
      <c r="D8957" t="s">
        <v>103</v>
      </c>
      <c r="E8957" t="str">
        <f t="shared" si="139"/>
        <v>2018/12</v>
      </c>
      <c r="F8957">
        <v>7573468.1912595602</v>
      </c>
      <c r="G8957">
        <v>-2.4502046085469169E-2</v>
      </c>
      <c r="H8957" t="s">
        <v>128</v>
      </c>
      <c r="I8957">
        <v>2018</v>
      </c>
      <c r="J8957" t="s">
        <v>985</v>
      </c>
      <c r="K8957">
        <v>8333903.5245088227</v>
      </c>
      <c r="L8957">
        <v>1.1004078071030747</v>
      </c>
      <c r="M8957" t="s">
        <v>33</v>
      </c>
    </row>
    <row r="8958" spans="1:13" x14ac:dyDescent="0.3">
      <c r="A8958">
        <v>89</v>
      </c>
      <c r="B8958" t="s">
        <v>978</v>
      </c>
      <c r="C8958" s="1">
        <v>43405</v>
      </c>
      <c r="D8958" t="s">
        <v>105</v>
      </c>
      <c r="E8958" t="str">
        <f t="shared" si="139"/>
        <v>2018/11</v>
      </c>
      <c r="F8958">
        <v>7761325.7063902495</v>
      </c>
      <c r="G8958">
        <v>-1.8722807355354757E-2</v>
      </c>
      <c r="H8958" t="s">
        <v>128</v>
      </c>
      <c r="I8958">
        <v>2018</v>
      </c>
      <c r="J8958" t="s">
        <v>985</v>
      </c>
      <c r="K8958">
        <v>8333903.5245088227</v>
      </c>
      <c r="L8958">
        <v>1.0737731980049676</v>
      </c>
      <c r="M8958" t="s">
        <v>33</v>
      </c>
    </row>
    <row r="8959" spans="1:13" x14ac:dyDescent="0.3">
      <c r="A8959">
        <v>89</v>
      </c>
      <c r="B8959" t="s">
        <v>978</v>
      </c>
      <c r="C8959" s="1">
        <v>43374</v>
      </c>
      <c r="D8959" t="s">
        <v>106</v>
      </c>
      <c r="E8959" t="str">
        <f t="shared" si="139"/>
        <v>2018/10</v>
      </c>
      <c r="F8959">
        <v>7908008.3833008399</v>
      </c>
      <c r="G8959">
        <v>-3.7053085684047429E-2</v>
      </c>
      <c r="H8959" t="s">
        <v>128</v>
      </c>
      <c r="I8959">
        <v>2018</v>
      </c>
      <c r="J8959" t="s">
        <v>985</v>
      </c>
      <c r="K8959">
        <v>8333903.5245088227</v>
      </c>
      <c r="L8959">
        <v>1.053856182311002</v>
      </c>
      <c r="M8959" t="s">
        <v>33</v>
      </c>
    </row>
    <row r="8960" spans="1:13" x14ac:dyDescent="0.3">
      <c r="A8960">
        <v>89</v>
      </c>
      <c r="B8960" t="s">
        <v>978</v>
      </c>
      <c r="C8960" s="1">
        <v>43344</v>
      </c>
      <c r="D8960" t="s">
        <v>107</v>
      </c>
      <c r="E8960" t="str">
        <f t="shared" si="139"/>
        <v>2018/09</v>
      </c>
      <c r="F8960">
        <v>8206520.7452851804</v>
      </c>
      <c r="G8960">
        <v>-2.9657828086438943E-2</v>
      </c>
      <c r="H8960" t="s">
        <v>128</v>
      </c>
      <c r="I8960">
        <v>2018</v>
      </c>
      <c r="J8960" t="s">
        <v>985</v>
      </c>
      <c r="K8960">
        <v>8333903.5245088227</v>
      </c>
      <c r="L8960">
        <v>1.0155221418646661</v>
      </c>
      <c r="M8960" t="s">
        <v>33</v>
      </c>
    </row>
    <row r="8961" spans="1:13" x14ac:dyDescent="0.3">
      <c r="A8961">
        <v>89</v>
      </c>
      <c r="B8961" t="s">
        <v>978</v>
      </c>
      <c r="C8961" s="1">
        <v>43313</v>
      </c>
      <c r="D8961" t="s">
        <v>108</v>
      </c>
      <c r="E8961" t="str">
        <f t="shared" si="139"/>
        <v>2018/08</v>
      </c>
      <c r="F8961">
        <v>8453553.4464692306</v>
      </c>
      <c r="G8961">
        <v>-1.0278179656721511E-2</v>
      </c>
      <c r="H8961" t="s">
        <v>128</v>
      </c>
      <c r="I8961">
        <v>2018</v>
      </c>
      <c r="J8961" t="s">
        <v>985</v>
      </c>
      <c r="K8961">
        <v>8333903.5245088227</v>
      </c>
      <c r="L8961">
        <v>0.98584619796656259</v>
      </c>
      <c r="M8961" t="s">
        <v>33</v>
      </c>
    </row>
    <row r="8962" spans="1:13" x14ac:dyDescent="0.3">
      <c r="A8962">
        <v>89</v>
      </c>
      <c r="B8962" t="s">
        <v>978</v>
      </c>
      <c r="C8962" s="1">
        <v>43282</v>
      </c>
      <c r="D8962" t="s">
        <v>109</v>
      </c>
      <c r="E8962" t="str">
        <f t="shared" si="139"/>
        <v>2018/07</v>
      </c>
      <c r="F8962">
        <v>8540888.6420986596</v>
      </c>
      <c r="G8962">
        <v>-6.5874001121484877E-3</v>
      </c>
      <c r="H8962" t="s">
        <v>128</v>
      </c>
      <c r="I8962">
        <v>2018</v>
      </c>
      <c r="J8962" t="s">
        <v>985</v>
      </c>
      <c r="K8962">
        <v>8333903.5245088227</v>
      </c>
      <c r="L8962">
        <v>0.97576538856043715</v>
      </c>
      <c r="M8962" t="s">
        <v>33</v>
      </c>
    </row>
    <row r="8963" spans="1:13" x14ac:dyDescent="0.3">
      <c r="A8963">
        <v>89</v>
      </c>
      <c r="B8963" t="s">
        <v>978</v>
      </c>
      <c r="C8963" s="1">
        <v>43252</v>
      </c>
      <c r="D8963" t="s">
        <v>110</v>
      </c>
      <c r="E8963" t="str">
        <f t="shared" ref="E8963:E9026" si="140">TEXT(C8963,"yyyy/mm")</f>
        <v>2018/06</v>
      </c>
      <c r="F8963">
        <v>8597336.6114529297</v>
      </c>
      <c r="G8963">
        <v>2.2449000472058243E-2</v>
      </c>
      <c r="H8963" t="s">
        <v>128</v>
      </c>
      <c r="I8963">
        <v>2018</v>
      </c>
      <c r="J8963" t="s">
        <v>985</v>
      </c>
      <c r="K8963">
        <v>8333903.5245088227</v>
      </c>
      <c r="L8963">
        <v>0.96935875622304069</v>
      </c>
      <c r="M8963" t="s">
        <v>33</v>
      </c>
    </row>
    <row r="8964" spans="1:13" x14ac:dyDescent="0.3">
      <c r="A8964">
        <v>89</v>
      </c>
      <c r="B8964" t="s">
        <v>978</v>
      </c>
      <c r="C8964" s="1">
        <v>43221</v>
      </c>
      <c r="D8964" t="s">
        <v>111</v>
      </c>
      <c r="E8964" t="str">
        <f t="shared" si="140"/>
        <v>2018/05</v>
      </c>
      <c r="F8964">
        <v>8406485.2242615093</v>
      </c>
      <c r="G8964">
        <v>2.1476910843565074E-2</v>
      </c>
      <c r="H8964" t="s">
        <v>128</v>
      </c>
      <c r="I8964">
        <v>2018</v>
      </c>
      <c r="J8964" t="s">
        <v>985</v>
      </c>
      <c r="K8964">
        <v>8333903.5245088227</v>
      </c>
      <c r="L8964">
        <v>0.99136598735185877</v>
      </c>
      <c r="M8964" t="s">
        <v>33</v>
      </c>
    </row>
    <row r="8965" spans="1:13" x14ac:dyDescent="0.3">
      <c r="A8965">
        <v>89</v>
      </c>
      <c r="B8965" t="s">
        <v>978</v>
      </c>
      <c r="C8965" s="1">
        <v>43191</v>
      </c>
      <c r="D8965" t="s">
        <v>112</v>
      </c>
      <c r="E8965" t="str">
        <f t="shared" si="140"/>
        <v>2018/04</v>
      </c>
      <c r="F8965">
        <v>8227864.8631593697</v>
      </c>
      <c r="G8965">
        <v>7.2184533744174315E-2</v>
      </c>
      <c r="H8965" t="s">
        <v>128</v>
      </c>
      <c r="I8965">
        <v>2018</v>
      </c>
      <c r="J8965" t="s">
        <v>985</v>
      </c>
      <c r="K8965">
        <v>8333903.5245088227</v>
      </c>
      <c r="L8965">
        <v>1.012887749508897</v>
      </c>
      <c r="M8965" t="s">
        <v>33</v>
      </c>
    </row>
    <row r="8966" spans="1:13" x14ac:dyDescent="0.3">
      <c r="A8966">
        <v>89</v>
      </c>
      <c r="B8966" t="s">
        <v>978</v>
      </c>
      <c r="C8966" s="1">
        <v>43160</v>
      </c>
      <c r="D8966" t="s">
        <v>113</v>
      </c>
      <c r="E8966" t="str">
        <f t="shared" si="140"/>
        <v>2018/03</v>
      </c>
      <c r="F8966">
        <v>7654869.7496106504</v>
      </c>
      <c r="G8966">
        <v>5.0488295189083578E-2</v>
      </c>
      <c r="H8966" t="s">
        <v>128</v>
      </c>
      <c r="I8966">
        <v>2018</v>
      </c>
      <c r="J8966" t="s">
        <v>985</v>
      </c>
      <c r="K8966">
        <v>8333903.5245088227</v>
      </c>
      <c r="L8966">
        <v>1.0887061174271071</v>
      </c>
      <c r="M8966" t="s">
        <v>33</v>
      </c>
    </row>
    <row r="8967" spans="1:13" x14ac:dyDescent="0.3">
      <c r="A8967">
        <v>89</v>
      </c>
      <c r="B8967" t="s">
        <v>978</v>
      </c>
      <c r="C8967" s="1">
        <v>43132</v>
      </c>
      <c r="D8967" t="s">
        <v>114</v>
      </c>
      <c r="E8967" t="str">
        <f t="shared" si="140"/>
        <v>2018/02</v>
      </c>
      <c r="F8967">
        <v>7277982.6748297904</v>
      </c>
      <c r="G8967">
        <v>-1.6999633783904709E-2</v>
      </c>
      <c r="H8967" t="s">
        <v>128</v>
      </c>
      <c r="I8967">
        <v>2018</v>
      </c>
      <c r="J8967" t="s">
        <v>985</v>
      </c>
      <c r="K8967">
        <v>8333903.5245088227</v>
      </c>
      <c r="L8967">
        <v>1.1450842763518569</v>
      </c>
      <c r="M8967" t="s">
        <v>33</v>
      </c>
    </row>
    <row r="8968" spans="1:13" x14ac:dyDescent="0.3">
      <c r="A8968">
        <v>89</v>
      </c>
      <c r="B8968" t="s">
        <v>978</v>
      </c>
      <c r="C8968" s="1">
        <v>43101</v>
      </c>
      <c r="D8968" t="s">
        <v>115</v>
      </c>
      <c r="E8968" t="str">
        <f t="shared" si="140"/>
        <v>2018/01</v>
      </c>
      <c r="F8968">
        <v>7402763.3226556899</v>
      </c>
      <c r="G8968">
        <v>-7.1880146548816762E-2</v>
      </c>
      <c r="H8968" t="s">
        <v>128</v>
      </c>
      <c r="I8968">
        <v>2018</v>
      </c>
      <c r="J8968" t="s">
        <v>985</v>
      </c>
      <c r="K8968">
        <v>8333903.5245088227</v>
      </c>
      <c r="L8968">
        <v>1.1257827869497647</v>
      </c>
      <c r="M8968" t="s">
        <v>33</v>
      </c>
    </row>
    <row r="8969" spans="1:13" x14ac:dyDescent="0.3">
      <c r="A8969">
        <v>89</v>
      </c>
      <c r="B8969" t="s">
        <v>978</v>
      </c>
      <c r="C8969" s="1">
        <v>43070</v>
      </c>
      <c r="D8969" t="s">
        <v>116</v>
      </c>
      <c r="E8969" t="str">
        <f t="shared" si="140"/>
        <v>2017/12</v>
      </c>
      <c r="F8969">
        <v>7954465.7382258503</v>
      </c>
      <c r="G8969">
        <v>6.7837496275182499E-2</v>
      </c>
      <c r="H8969" t="s">
        <v>128</v>
      </c>
      <c r="I8969">
        <v>2017</v>
      </c>
      <c r="J8969" t="s">
        <v>986</v>
      </c>
      <c r="K8969">
        <v>7546579.3117235443</v>
      </c>
      <c r="L8969">
        <v>0.94872233536161032</v>
      </c>
      <c r="M8969" t="s">
        <v>33</v>
      </c>
    </row>
    <row r="8970" spans="1:13" x14ac:dyDescent="0.3">
      <c r="A8970">
        <v>89</v>
      </c>
      <c r="B8970" t="s">
        <v>978</v>
      </c>
      <c r="C8970" s="1">
        <v>43040</v>
      </c>
      <c r="D8970" t="s">
        <v>118</v>
      </c>
      <c r="E8970" t="str">
        <f t="shared" si="140"/>
        <v>2017/11</v>
      </c>
      <c r="F8970">
        <v>7432750.6791848904</v>
      </c>
      <c r="G8970">
        <v>1.0079723739249166E-2</v>
      </c>
      <c r="H8970" t="s">
        <v>128</v>
      </c>
      <c r="I8970">
        <v>2017</v>
      </c>
      <c r="J8970" t="s">
        <v>986</v>
      </c>
      <c r="K8970">
        <v>7546579.3117235443</v>
      </c>
      <c r="L8970">
        <v>1.0153144693602365</v>
      </c>
      <c r="M8970" t="s">
        <v>33</v>
      </c>
    </row>
    <row r="8971" spans="1:13" x14ac:dyDescent="0.3">
      <c r="A8971">
        <v>89</v>
      </c>
      <c r="B8971" t="s">
        <v>978</v>
      </c>
      <c r="C8971" s="1">
        <v>43009</v>
      </c>
      <c r="D8971" t="s">
        <v>119</v>
      </c>
      <c r="E8971" t="str">
        <f t="shared" si="140"/>
        <v>2017/10</v>
      </c>
      <c r="F8971">
        <v>7358206.9270710796</v>
      </c>
      <c r="G8971">
        <v>1.2983387141716859E-2</v>
      </c>
      <c r="H8971" t="s">
        <v>128</v>
      </c>
      <c r="I8971">
        <v>2017</v>
      </c>
      <c r="J8971" t="s">
        <v>986</v>
      </c>
      <c r="K8971">
        <v>7546579.3117235443</v>
      </c>
      <c r="L8971">
        <v>1.0256003108528298</v>
      </c>
      <c r="M8971" t="s">
        <v>33</v>
      </c>
    </row>
    <row r="8972" spans="1:13" x14ac:dyDescent="0.3">
      <c r="A8972">
        <v>89</v>
      </c>
      <c r="B8972" t="s">
        <v>978</v>
      </c>
      <c r="C8972" s="1">
        <v>42979</v>
      </c>
      <c r="D8972" t="s">
        <v>120</v>
      </c>
      <c r="E8972" t="str">
        <f t="shared" si="140"/>
        <v>2017/09</v>
      </c>
      <c r="F8972">
        <v>7263289.9829131197</v>
      </c>
      <c r="G8972">
        <v>-3.1835389412745551E-4</v>
      </c>
      <c r="H8972" t="s">
        <v>128</v>
      </c>
      <c r="I8972">
        <v>2017</v>
      </c>
      <c r="J8972" t="s">
        <v>986</v>
      </c>
      <c r="K8972">
        <v>7546579.3117235443</v>
      </c>
      <c r="L8972">
        <v>1.0390028939333087</v>
      </c>
      <c r="M8972" t="s">
        <v>33</v>
      </c>
    </row>
    <row r="8973" spans="1:13" x14ac:dyDescent="0.3">
      <c r="A8973">
        <v>89</v>
      </c>
      <c r="B8973" t="s">
        <v>978</v>
      </c>
      <c r="C8973" s="1">
        <v>42948</v>
      </c>
      <c r="D8973" t="s">
        <v>121</v>
      </c>
      <c r="E8973" t="str">
        <f t="shared" si="140"/>
        <v>2017/08</v>
      </c>
      <c r="F8973">
        <v>7265602.6476667402</v>
      </c>
      <c r="G8973">
        <v>2.1642794954956062E-2</v>
      </c>
      <c r="H8973" t="s">
        <v>128</v>
      </c>
      <c r="I8973">
        <v>2017</v>
      </c>
      <c r="J8973" t="s">
        <v>986</v>
      </c>
      <c r="K8973">
        <v>7546579.3117235443</v>
      </c>
      <c r="L8973">
        <v>1.0386721759614856</v>
      </c>
      <c r="M8973" t="s">
        <v>33</v>
      </c>
    </row>
    <row r="8974" spans="1:13" x14ac:dyDescent="0.3">
      <c r="A8974">
        <v>89</v>
      </c>
      <c r="B8974" t="s">
        <v>978</v>
      </c>
      <c r="C8974" s="1">
        <v>42917</v>
      </c>
      <c r="D8974" t="s">
        <v>122</v>
      </c>
      <c r="E8974" t="str">
        <f t="shared" si="140"/>
        <v>2017/07</v>
      </c>
      <c r="F8974">
        <v>7110044.1319260001</v>
      </c>
      <c r="G8974">
        <v>7.4437985725649719E-2</v>
      </c>
      <c r="H8974" t="s">
        <v>128</v>
      </c>
      <c r="I8974">
        <v>2017</v>
      </c>
      <c r="J8974" t="s">
        <v>986</v>
      </c>
      <c r="K8974">
        <v>7546579.3117235443</v>
      </c>
      <c r="L8974">
        <v>1.0613969719030836</v>
      </c>
      <c r="M8974" t="s">
        <v>33</v>
      </c>
    </row>
    <row r="8975" spans="1:13" x14ac:dyDescent="0.3">
      <c r="A8975">
        <v>89</v>
      </c>
      <c r="B8975" t="s">
        <v>978</v>
      </c>
      <c r="C8975" s="1">
        <v>42887</v>
      </c>
      <c r="D8975" t="s">
        <v>123</v>
      </c>
      <c r="E8975" t="str">
        <f t="shared" si="140"/>
        <v>2017/06</v>
      </c>
      <c r="F8975">
        <v>6600005.3859968605</v>
      </c>
      <c r="G8975">
        <v>-2.7703377315195361E-2</v>
      </c>
      <c r="H8975" t="s">
        <v>128</v>
      </c>
      <c r="I8975">
        <v>2017</v>
      </c>
      <c r="J8975" t="s">
        <v>986</v>
      </c>
      <c r="K8975">
        <v>7546579.3117235443</v>
      </c>
      <c r="L8975">
        <v>1.1434201747372839</v>
      </c>
      <c r="M8975" t="s">
        <v>33</v>
      </c>
    </row>
    <row r="8976" spans="1:13" x14ac:dyDescent="0.3">
      <c r="A8976">
        <v>89</v>
      </c>
      <c r="B8976" t="s">
        <v>978</v>
      </c>
      <c r="C8976" s="1">
        <v>42856</v>
      </c>
      <c r="D8976" t="s">
        <v>124</v>
      </c>
      <c r="E8976" t="str">
        <f t="shared" si="140"/>
        <v>2017/05</v>
      </c>
      <c r="F8976">
        <v>6785404.0528132403</v>
      </c>
      <c r="G8976">
        <v>3.7204786566913672E-2</v>
      </c>
      <c r="H8976" t="s">
        <v>128</v>
      </c>
      <c r="I8976">
        <v>2017</v>
      </c>
      <c r="J8976" t="s">
        <v>986</v>
      </c>
      <c r="K8976">
        <v>7546579.3117235443</v>
      </c>
      <c r="L8976">
        <v>1.1121783246783541</v>
      </c>
      <c r="M8976" t="s">
        <v>33</v>
      </c>
    </row>
    <row r="8977" spans="1:13" x14ac:dyDescent="0.3">
      <c r="A8977">
        <v>89</v>
      </c>
      <c r="B8977" t="s">
        <v>978</v>
      </c>
      <c r="C8977" s="1">
        <v>42826</v>
      </c>
      <c r="D8977" t="s">
        <v>125</v>
      </c>
      <c r="E8977" t="str">
        <f t="shared" si="140"/>
        <v>2017/04</v>
      </c>
      <c r="F8977">
        <v>6537593.00607464</v>
      </c>
      <c r="G8977">
        <v>6.2659851552735152E-2</v>
      </c>
      <c r="H8977" t="s">
        <v>128</v>
      </c>
      <c r="I8977">
        <v>2017</v>
      </c>
      <c r="J8977" t="s">
        <v>986</v>
      </c>
      <c r="K8977">
        <v>7546579.3117235443</v>
      </c>
      <c r="L8977">
        <v>1.1543360537603624</v>
      </c>
      <c r="M8977" t="s">
        <v>33</v>
      </c>
    </row>
    <row r="8978" spans="1:13" x14ac:dyDescent="0.3">
      <c r="A8978">
        <v>89</v>
      </c>
      <c r="B8978" t="s">
        <v>978</v>
      </c>
      <c r="C8978" s="1">
        <v>42795</v>
      </c>
      <c r="D8978" t="s">
        <v>126</v>
      </c>
      <c r="E8978" t="str">
        <f t="shared" si="140"/>
        <v>2017/03</v>
      </c>
      <c r="F8978">
        <v>6140518.6193715902</v>
      </c>
      <c r="G8978">
        <v>0.1031224047571115</v>
      </c>
      <c r="H8978" t="s">
        <v>128</v>
      </c>
      <c r="I8978">
        <v>2017</v>
      </c>
      <c r="J8978" t="s">
        <v>986</v>
      </c>
      <c r="K8978">
        <v>7546579.3117235443</v>
      </c>
      <c r="L8978">
        <v>1.228980771740718</v>
      </c>
      <c r="M8978" t="s">
        <v>33</v>
      </c>
    </row>
    <row r="8979" spans="1:13" x14ac:dyDescent="0.3">
      <c r="A8979">
        <v>89</v>
      </c>
      <c r="B8979" t="s">
        <v>978</v>
      </c>
      <c r="C8979" s="1">
        <v>42767</v>
      </c>
      <c r="D8979" t="s">
        <v>127</v>
      </c>
      <c r="E8979" t="str">
        <f t="shared" si="140"/>
        <v>2017/02</v>
      </c>
      <c r="F8979">
        <v>5538849.4546826398</v>
      </c>
      <c r="G8979">
        <v>6.7648516942023618E-2</v>
      </c>
      <c r="H8979" t="s">
        <v>128</v>
      </c>
      <c r="I8979">
        <v>2017</v>
      </c>
      <c r="J8979" t="s">
        <v>986</v>
      </c>
      <c r="K8979">
        <v>7546579.3117235443</v>
      </c>
      <c r="L8979">
        <v>1.362481391391408</v>
      </c>
      <c r="M8979" t="s">
        <v>33</v>
      </c>
    </row>
    <row r="8980" spans="1:13" x14ac:dyDescent="0.3">
      <c r="A8980">
        <v>89</v>
      </c>
      <c r="B8980" t="s">
        <v>978</v>
      </c>
      <c r="C8980" s="1">
        <v>42736</v>
      </c>
      <c r="D8980" t="s">
        <v>129</v>
      </c>
      <c r="E8980" t="str">
        <f t="shared" si="140"/>
        <v>2017/01</v>
      </c>
      <c r="F8980">
        <v>5176547.2635479001</v>
      </c>
      <c r="G8980">
        <v>0.10117429369270683</v>
      </c>
      <c r="H8980" t="s">
        <v>128</v>
      </c>
      <c r="I8980">
        <v>2017</v>
      </c>
      <c r="J8980" t="s">
        <v>986</v>
      </c>
      <c r="K8980">
        <v>7546579.3117235443</v>
      </c>
      <c r="L8980">
        <v>1.4578403185584501</v>
      </c>
      <c r="M8980" t="s">
        <v>33</v>
      </c>
    </row>
    <row r="8981" spans="1:13" x14ac:dyDescent="0.3">
      <c r="A8981">
        <v>89</v>
      </c>
      <c r="B8981" t="s">
        <v>978</v>
      </c>
      <c r="C8981" s="1">
        <v>42705</v>
      </c>
      <c r="D8981" t="s">
        <v>130</v>
      </c>
      <c r="E8981" t="str">
        <f t="shared" si="140"/>
        <v>2016/12</v>
      </c>
      <c r="F8981">
        <v>4678436.5747635802</v>
      </c>
      <c r="G8981">
        <v>9.1607783848792049E-2</v>
      </c>
      <c r="H8981" t="s">
        <v>128</v>
      </c>
      <c r="I8981">
        <v>2016</v>
      </c>
      <c r="J8981" t="s">
        <v>987</v>
      </c>
      <c r="K8981">
        <v>5145157.0026457878</v>
      </c>
      <c r="L8981">
        <v>1.0997599134719045</v>
      </c>
      <c r="M8981" t="s">
        <v>33</v>
      </c>
    </row>
    <row r="8982" spans="1:13" x14ac:dyDescent="0.3">
      <c r="A8982">
        <v>89</v>
      </c>
      <c r="B8982" t="s">
        <v>978</v>
      </c>
      <c r="C8982" s="1">
        <v>42675</v>
      </c>
      <c r="D8982" t="s">
        <v>132</v>
      </c>
      <c r="E8982" t="str">
        <f t="shared" si="140"/>
        <v>2016/11</v>
      </c>
      <c r="F8982">
        <v>4268900.0949200597</v>
      </c>
      <c r="G8982">
        <v>-4.4906215207117038E-2</v>
      </c>
      <c r="H8982" t="s">
        <v>128</v>
      </c>
      <c r="I8982">
        <v>2016</v>
      </c>
      <c r="J8982" t="s">
        <v>987</v>
      </c>
      <c r="K8982">
        <v>5145157.0026457878</v>
      </c>
      <c r="L8982">
        <v>1.2052652646447415</v>
      </c>
      <c r="M8982" t="s">
        <v>33</v>
      </c>
    </row>
    <row r="8983" spans="1:13" x14ac:dyDescent="0.3">
      <c r="A8983">
        <v>89</v>
      </c>
      <c r="B8983" t="s">
        <v>978</v>
      </c>
      <c r="C8983" s="1">
        <v>42644</v>
      </c>
      <c r="D8983" t="s">
        <v>133</v>
      </c>
      <c r="E8983" t="str">
        <f t="shared" si="140"/>
        <v>2016/10</v>
      </c>
      <c r="F8983">
        <v>4464969.6645614998</v>
      </c>
      <c r="G8983">
        <v>-3.7260454726241031E-2</v>
      </c>
      <c r="H8983" t="s">
        <v>128</v>
      </c>
      <c r="I8983">
        <v>2016</v>
      </c>
      <c r="J8983" t="s">
        <v>987</v>
      </c>
      <c r="K8983">
        <v>5145157.0026457878</v>
      </c>
      <c r="L8983">
        <v>1.1523386247129381</v>
      </c>
      <c r="M8983" t="s">
        <v>33</v>
      </c>
    </row>
    <row r="8984" spans="1:13" x14ac:dyDescent="0.3">
      <c r="A8984">
        <v>89</v>
      </c>
      <c r="B8984" t="s">
        <v>978</v>
      </c>
      <c r="C8984" s="1">
        <v>42614</v>
      </c>
      <c r="D8984" t="s">
        <v>134</v>
      </c>
      <c r="E8984" t="str">
        <f t="shared" si="140"/>
        <v>2016/09</v>
      </c>
      <c r="F8984">
        <v>4634474.77284778</v>
      </c>
      <c r="G8984">
        <v>9.7875085707078563E-2</v>
      </c>
      <c r="H8984" t="s">
        <v>128</v>
      </c>
      <c r="I8984">
        <v>2016</v>
      </c>
      <c r="J8984" t="s">
        <v>987</v>
      </c>
      <c r="K8984">
        <v>5145157.0026457878</v>
      </c>
      <c r="L8984">
        <v>1.1101920400538086</v>
      </c>
      <c r="M8984" t="s">
        <v>33</v>
      </c>
    </row>
    <row r="8985" spans="1:13" x14ac:dyDescent="0.3">
      <c r="A8985">
        <v>89</v>
      </c>
      <c r="B8985" t="s">
        <v>978</v>
      </c>
      <c r="C8985" s="1">
        <v>42583</v>
      </c>
      <c r="D8985" t="s">
        <v>135</v>
      </c>
      <c r="E8985" t="str">
        <f t="shared" si="140"/>
        <v>2016/08</v>
      </c>
      <c r="F8985">
        <v>4202366.3751173699</v>
      </c>
      <c r="G8985">
        <v>2.2774161783369509E-2</v>
      </c>
      <c r="H8985" t="s">
        <v>128</v>
      </c>
      <c r="I8985">
        <v>2016</v>
      </c>
      <c r="J8985" t="s">
        <v>987</v>
      </c>
      <c r="K8985">
        <v>5145157.0026457878</v>
      </c>
      <c r="L8985">
        <v>1.2243475564412412</v>
      </c>
      <c r="M8985" t="s">
        <v>33</v>
      </c>
    </row>
    <row r="8986" spans="1:13" x14ac:dyDescent="0.3">
      <c r="A8986">
        <v>89</v>
      </c>
      <c r="B8986" t="s">
        <v>978</v>
      </c>
      <c r="C8986" s="1">
        <v>42552</v>
      </c>
      <c r="D8986" t="s">
        <v>136</v>
      </c>
      <c r="E8986" t="str">
        <f t="shared" si="140"/>
        <v>2016/07</v>
      </c>
      <c r="F8986">
        <v>4107742.5819860902</v>
      </c>
      <c r="G8986">
        <v>6.6024865206361069E-2</v>
      </c>
      <c r="H8986" t="s">
        <v>128</v>
      </c>
      <c r="I8986">
        <v>2016</v>
      </c>
      <c r="J8986" t="s">
        <v>987</v>
      </c>
      <c r="K8986">
        <v>5145157.0026457878</v>
      </c>
      <c r="L8986">
        <v>1.2525509814585578</v>
      </c>
      <c r="M8986" t="s">
        <v>33</v>
      </c>
    </row>
    <row r="8987" spans="1:13" x14ac:dyDescent="0.3">
      <c r="A8987">
        <v>89</v>
      </c>
      <c r="B8987" t="s">
        <v>978</v>
      </c>
      <c r="C8987" s="1">
        <v>42522</v>
      </c>
      <c r="D8987" t="s">
        <v>137</v>
      </c>
      <c r="E8987" t="str">
        <f t="shared" si="140"/>
        <v>2016/06</v>
      </c>
      <c r="F8987">
        <v>3845288.9984689201</v>
      </c>
      <c r="G8987">
        <v>-5.3782929044808726E-2</v>
      </c>
      <c r="H8987" t="s">
        <v>128</v>
      </c>
      <c r="I8987">
        <v>2016</v>
      </c>
      <c r="J8987" t="s">
        <v>987</v>
      </c>
      <c r="K8987">
        <v>5145157.0026457878</v>
      </c>
      <c r="L8987">
        <v>1.3380416932757035</v>
      </c>
      <c r="M8987" t="s">
        <v>33</v>
      </c>
    </row>
    <row r="8988" spans="1:13" x14ac:dyDescent="0.3">
      <c r="A8988">
        <v>89</v>
      </c>
      <c r="B8988" t="s">
        <v>978</v>
      </c>
      <c r="C8988" s="1">
        <v>42491</v>
      </c>
      <c r="D8988" t="s">
        <v>138</v>
      </c>
      <c r="E8988" t="str">
        <f t="shared" si="140"/>
        <v>2016/05</v>
      </c>
      <c r="F8988">
        <v>4057762.4107504399</v>
      </c>
      <c r="G8988">
        <v>5.4602305841945316E-2</v>
      </c>
      <c r="H8988" t="s">
        <v>128</v>
      </c>
      <c r="I8988">
        <v>2016</v>
      </c>
      <c r="J8988" t="s">
        <v>987</v>
      </c>
      <c r="K8988">
        <v>5145157.0026457878</v>
      </c>
      <c r="L8988">
        <v>1.2679788715609512</v>
      </c>
      <c r="M8988" t="s">
        <v>33</v>
      </c>
    </row>
    <row r="8989" spans="1:13" x14ac:dyDescent="0.3">
      <c r="A8989">
        <v>89</v>
      </c>
      <c r="B8989" t="s">
        <v>978</v>
      </c>
      <c r="C8989" s="1">
        <v>42461</v>
      </c>
      <c r="D8989" t="s">
        <v>139</v>
      </c>
      <c r="E8989" t="str">
        <f t="shared" si="140"/>
        <v>2016/04</v>
      </c>
      <c r="F8989">
        <v>3842139.5483546699</v>
      </c>
      <c r="G8989">
        <v>1.7874959252302564E-2</v>
      </c>
      <c r="H8989" t="s">
        <v>128</v>
      </c>
      <c r="I8989">
        <v>2016</v>
      </c>
      <c r="J8989" t="s">
        <v>987</v>
      </c>
      <c r="K8989">
        <v>5145157.0026457878</v>
      </c>
      <c r="L8989">
        <v>1.3391385028815814</v>
      </c>
      <c r="M8989" t="s">
        <v>33</v>
      </c>
    </row>
    <row r="8990" spans="1:13" x14ac:dyDescent="0.3">
      <c r="A8990">
        <v>89</v>
      </c>
      <c r="B8990" t="s">
        <v>978</v>
      </c>
      <c r="C8990" s="1">
        <v>42430</v>
      </c>
      <c r="D8990" t="s">
        <v>140</v>
      </c>
      <c r="E8990" t="str">
        <f t="shared" si="140"/>
        <v>2016/03</v>
      </c>
      <c r="F8990">
        <v>3774071.6285120398</v>
      </c>
      <c r="G8990">
        <v>-1.2594141580918244E-2</v>
      </c>
      <c r="H8990" t="s">
        <v>128</v>
      </c>
      <c r="I8990">
        <v>2016</v>
      </c>
      <c r="J8990" t="s">
        <v>987</v>
      </c>
      <c r="K8990">
        <v>5145157.0026457878</v>
      </c>
      <c r="L8990">
        <v>1.3632907663372331</v>
      </c>
      <c r="M8990" t="s">
        <v>33</v>
      </c>
    </row>
    <row r="8991" spans="1:13" x14ac:dyDescent="0.3">
      <c r="A8991">
        <v>89</v>
      </c>
      <c r="B8991" t="s">
        <v>978</v>
      </c>
      <c r="C8991" s="1">
        <v>42401</v>
      </c>
      <c r="D8991" t="s">
        <v>141</v>
      </c>
      <c r="E8991" t="str">
        <f t="shared" si="140"/>
        <v>2016/02</v>
      </c>
      <c r="F8991">
        <v>3821903.3886937499</v>
      </c>
      <c r="G8991">
        <v>-5.4788917996903032E-2</v>
      </c>
      <c r="H8991" t="s">
        <v>128</v>
      </c>
      <c r="I8991">
        <v>2016</v>
      </c>
      <c r="J8991" t="s">
        <v>987</v>
      </c>
      <c r="K8991">
        <v>5145157.0026457878</v>
      </c>
      <c r="L8991">
        <v>1.346228954365144</v>
      </c>
      <c r="M8991" t="s">
        <v>33</v>
      </c>
    </row>
    <row r="8992" spans="1:13" x14ac:dyDescent="0.3">
      <c r="A8992">
        <v>89</v>
      </c>
      <c r="B8992" t="s">
        <v>978</v>
      </c>
      <c r="C8992" s="1">
        <v>42370</v>
      </c>
      <c r="D8992" t="s">
        <v>142</v>
      </c>
      <c r="E8992" t="str">
        <f t="shared" si="140"/>
        <v>2016/01</v>
      </c>
      <c r="F8992">
        <v>4037143.8971552099</v>
      </c>
      <c r="G8992">
        <v>-0.16426566644330126</v>
      </c>
      <c r="H8992" t="s">
        <v>128</v>
      </c>
      <c r="I8992">
        <v>2016</v>
      </c>
      <c r="J8992" t="s">
        <v>987</v>
      </c>
      <c r="K8992">
        <v>5145157.0026457878</v>
      </c>
      <c r="L8992">
        <v>1.2744546971118229</v>
      </c>
      <c r="M8992" t="s">
        <v>33</v>
      </c>
    </row>
    <row r="8993" spans="1:13" x14ac:dyDescent="0.3">
      <c r="A8993">
        <v>89</v>
      </c>
      <c r="B8993" t="s">
        <v>978</v>
      </c>
      <c r="C8993" s="1">
        <v>42339</v>
      </c>
      <c r="D8993" t="s">
        <v>143</v>
      </c>
      <c r="E8993" t="str">
        <f t="shared" si="140"/>
        <v>2015/12</v>
      </c>
      <c r="F8993">
        <v>4757884.5741022397</v>
      </c>
      <c r="G8993">
        <v>-2.7109407924976597E-2</v>
      </c>
      <c r="H8993" t="s">
        <v>128</v>
      </c>
      <c r="I8993">
        <v>2015</v>
      </c>
      <c r="J8993" t="s">
        <v>988</v>
      </c>
      <c r="K8993">
        <v>5171179.9110391596</v>
      </c>
      <c r="L8993">
        <v>1.0868653559160595</v>
      </c>
      <c r="M8993" t="s">
        <v>33</v>
      </c>
    </row>
    <row r="8994" spans="1:13" x14ac:dyDescent="0.3">
      <c r="A8994">
        <v>89</v>
      </c>
      <c r="B8994" t="s">
        <v>978</v>
      </c>
      <c r="C8994" s="1">
        <v>42309</v>
      </c>
      <c r="D8994" t="s">
        <v>145</v>
      </c>
      <c r="E8994" t="str">
        <f t="shared" si="140"/>
        <v>2015/11</v>
      </c>
      <c r="F8994">
        <v>4888632.2465501605</v>
      </c>
      <c r="G8994">
        <v>-1.9300674948888475E-2</v>
      </c>
      <c r="H8994" t="s">
        <v>128</v>
      </c>
      <c r="I8994">
        <v>2015</v>
      </c>
      <c r="J8994" t="s">
        <v>988</v>
      </c>
      <c r="K8994">
        <v>5171179.9110391596</v>
      </c>
      <c r="L8994">
        <v>1.0577968745119637</v>
      </c>
      <c r="M8994" t="s">
        <v>33</v>
      </c>
    </row>
    <row r="8995" spans="1:13" x14ac:dyDescent="0.3">
      <c r="A8995">
        <v>89</v>
      </c>
      <c r="B8995" t="s">
        <v>978</v>
      </c>
      <c r="C8995" s="1">
        <v>42278</v>
      </c>
      <c r="D8995" t="s">
        <v>146</v>
      </c>
      <c r="E8995" t="str">
        <f t="shared" si="140"/>
        <v>2015/10</v>
      </c>
      <c r="F8995">
        <v>4983902.5819139602</v>
      </c>
      <c r="G8995">
        <v>4.6451274058452612E-2</v>
      </c>
      <c r="H8995" t="s">
        <v>128</v>
      </c>
      <c r="I8995">
        <v>2015</v>
      </c>
      <c r="J8995" t="s">
        <v>988</v>
      </c>
      <c r="K8995">
        <v>5171179.9110391596</v>
      </c>
      <c r="L8995">
        <v>1.037576442566275</v>
      </c>
      <c r="M8995" t="s">
        <v>33</v>
      </c>
    </row>
    <row r="8996" spans="1:13" x14ac:dyDescent="0.3">
      <c r="A8996">
        <v>89</v>
      </c>
      <c r="B8996" t="s">
        <v>978</v>
      </c>
      <c r="C8996" s="1">
        <v>42248</v>
      </c>
      <c r="D8996" t="s">
        <v>147</v>
      </c>
      <c r="E8996" t="str">
        <f t="shared" si="140"/>
        <v>2015/09</v>
      </c>
      <c r="F8996">
        <v>4757688.5952368304</v>
      </c>
      <c r="G8996">
        <v>2.332113795078735E-2</v>
      </c>
      <c r="H8996" t="s">
        <v>128</v>
      </c>
      <c r="I8996">
        <v>2015</v>
      </c>
      <c r="J8996" t="s">
        <v>988</v>
      </c>
      <c r="K8996">
        <v>5171179.9110391596</v>
      </c>
      <c r="L8996">
        <v>1.086910126109619</v>
      </c>
      <c r="M8996" t="s">
        <v>33</v>
      </c>
    </row>
    <row r="8997" spans="1:13" x14ac:dyDescent="0.3">
      <c r="A8997">
        <v>89</v>
      </c>
      <c r="B8997" t="s">
        <v>978</v>
      </c>
      <c r="C8997" s="1">
        <v>42217</v>
      </c>
      <c r="D8997" t="s">
        <v>148</v>
      </c>
      <c r="E8997" t="str">
        <f t="shared" si="140"/>
        <v>2015/08</v>
      </c>
      <c r="F8997">
        <v>4648017.6790285502</v>
      </c>
      <c r="G8997">
        <v>-6.7275435349543666E-2</v>
      </c>
      <c r="H8997" t="s">
        <v>128</v>
      </c>
      <c r="I8997">
        <v>2015</v>
      </c>
      <c r="J8997" t="s">
        <v>988</v>
      </c>
      <c r="K8997">
        <v>5171179.9110391596</v>
      </c>
      <c r="L8997">
        <v>1.1125559901312492</v>
      </c>
      <c r="M8997" t="s">
        <v>33</v>
      </c>
    </row>
    <row r="8998" spans="1:13" x14ac:dyDescent="0.3">
      <c r="A8998">
        <v>89</v>
      </c>
      <c r="B8998" t="s">
        <v>978</v>
      </c>
      <c r="C8998" s="1">
        <v>42186</v>
      </c>
      <c r="D8998" t="s">
        <v>149</v>
      </c>
      <c r="E8998" t="str">
        <f t="shared" si="140"/>
        <v>2015/07</v>
      </c>
      <c r="F8998">
        <v>4971473.4176171701</v>
      </c>
      <c r="G8998">
        <v>0.10073479425848493</v>
      </c>
      <c r="H8998" t="s">
        <v>128</v>
      </c>
      <c r="I8998">
        <v>2015</v>
      </c>
      <c r="J8998" t="s">
        <v>988</v>
      </c>
      <c r="K8998">
        <v>5171179.9110391596</v>
      </c>
      <c r="L8998">
        <v>1.0401704840086843</v>
      </c>
      <c r="M8998" t="s">
        <v>33</v>
      </c>
    </row>
    <row r="8999" spans="1:13" x14ac:dyDescent="0.3">
      <c r="A8999">
        <v>89</v>
      </c>
      <c r="B8999" t="s">
        <v>978</v>
      </c>
      <c r="C8999" s="1">
        <v>42156</v>
      </c>
      <c r="D8999" t="s">
        <v>150</v>
      </c>
      <c r="E8999" t="str">
        <f t="shared" si="140"/>
        <v>2015/06</v>
      </c>
      <c r="F8999">
        <v>4495071.00487277</v>
      </c>
      <c r="G8999">
        <v>-4.886187592334601E-2</v>
      </c>
      <c r="H8999" t="s">
        <v>128</v>
      </c>
      <c r="I8999">
        <v>2015</v>
      </c>
      <c r="J8999" t="s">
        <v>988</v>
      </c>
      <c r="K8999">
        <v>5171179.9110391596</v>
      </c>
      <c r="L8999">
        <v>1.1504111738020313</v>
      </c>
      <c r="M8999" t="s">
        <v>33</v>
      </c>
    </row>
    <row r="9000" spans="1:13" x14ac:dyDescent="0.3">
      <c r="A9000">
        <v>89</v>
      </c>
      <c r="B9000" t="s">
        <v>978</v>
      </c>
      <c r="C9000" s="1">
        <v>42125</v>
      </c>
      <c r="D9000" t="s">
        <v>151</v>
      </c>
      <c r="E9000" t="str">
        <f t="shared" si="140"/>
        <v>2015/05</v>
      </c>
      <c r="F9000">
        <v>4720163.0341497399</v>
      </c>
      <c r="G9000">
        <v>1.5174283780331008E-4</v>
      </c>
      <c r="H9000" t="s">
        <v>128</v>
      </c>
      <c r="I9000">
        <v>2015</v>
      </c>
      <c r="J9000" t="s">
        <v>988</v>
      </c>
      <c r="K9000">
        <v>5171179.9110391596</v>
      </c>
      <c r="L9000">
        <v>1.0955511226257173</v>
      </c>
      <c r="M9000" t="s">
        <v>33</v>
      </c>
    </row>
    <row r="9001" spans="1:13" x14ac:dyDescent="0.3">
      <c r="A9001">
        <v>89</v>
      </c>
      <c r="B9001" t="s">
        <v>978</v>
      </c>
      <c r="C9001" s="1">
        <v>42095</v>
      </c>
      <c r="D9001" t="s">
        <v>152</v>
      </c>
      <c r="E9001" t="str">
        <f t="shared" si="140"/>
        <v>2015/04</v>
      </c>
      <c r="F9001">
        <v>4719446.83755627</v>
      </c>
      <c r="G9001">
        <v>2.8611222261385183E-2</v>
      </c>
      <c r="H9001" t="s">
        <v>128</v>
      </c>
      <c r="I9001">
        <v>2015</v>
      </c>
      <c r="J9001" t="s">
        <v>988</v>
      </c>
      <c r="K9001">
        <v>5171179.9110391596</v>
      </c>
      <c r="L9001">
        <v>1.0957173772756803</v>
      </c>
      <c r="M9001" t="s">
        <v>33</v>
      </c>
    </row>
    <row r="9002" spans="1:13" x14ac:dyDescent="0.3">
      <c r="A9002">
        <v>89</v>
      </c>
      <c r="B9002" t="s">
        <v>978</v>
      </c>
      <c r="C9002" s="1">
        <v>42064</v>
      </c>
      <c r="D9002" t="s">
        <v>153</v>
      </c>
      <c r="E9002" t="str">
        <f t="shared" si="140"/>
        <v>2015/03</v>
      </c>
      <c r="F9002">
        <v>4586331.0780392997</v>
      </c>
      <c r="G9002">
        <v>-3.2100863420566707E-2</v>
      </c>
      <c r="H9002" t="s">
        <v>128</v>
      </c>
      <c r="I9002">
        <v>2015</v>
      </c>
      <c r="J9002" t="s">
        <v>988</v>
      </c>
      <c r="K9002">
        <v>5171179.9110391596</v>
      </c>
      <c r="L9002">
        <v>1.127519976872208</v>
      </c>
      <c r="M9002" t="s">
        <v>33</v>
      </c>
    </row>
    <row r="9003" spans="1:13" x14ac:dyDescent="0.3">
      <c r="A9003">
        <v>89</v>
      </c>
      <c r="B9003" t="s">
        <v>978</v>
      </c>
      <c r="C9003" s="1">
        <v>42036</v>
      </c>
      <c r="D9003" t="s">
        <v>154</v>
      </c>
      <c r="E9003" t="str">
        <f t="shared" si="140"/>
        <v>2015/02</v>
      </c>
      <c r="F9003">
        <v>4735944.78270128</v>
      </c>
      <c r="G9003">
        <v>4.2953514275108261E-2</v>
      </c>
      <c r="H9003" t="s">
        <v>128</v>
      </c>
      <c r="I9003">
        <v>2015</v>
      </c>
      <c r="J9003" t="s">
        <v>988</v>
      </c>
      <c r="K9003">
        <v>5171179.9110391596</v>
      </c>
      <c r="L9003">
        <v>1.0919003806648335</v>
      </c>
      <c r="M9003" t="s">
        <v>33</v>
      </c>
    </row>
    <row r="9004" spans="1:13" x14ac:dyDescent="0.3">
      <c r="A9004">
        <v>76</v>
      </c>
      <c r="B9004" t="s">
        <v>989</v>
      </c>
      <c r="C9004" s="1">
        <v>45901</v>
      </c>
      <c r="D9004" t="s">
        <v>12</v>
      </c>
      <c r="E9004" t="str">
        <f t="shared" si="140"/>
        <v>2025/09</v>
      </c>
      <c r="F9004">
        <v>10466450.6310839</v>
      </c>
      <c r="G9004">
        <v>-6.4664879108948291E-3</v>
      </c>
      <c r="H9004" t="s">
        <v>128</v>
      </c>
      <c r="I9004">
        <v>2025</v>
      </c>
      <c r="J9004" t="s">
        <v>990</v>
      </c>
      <c r="K9004">
        <v>2291138.6713768765</v>
      </c>
      <c r="L9004">
        <v>0.21890311741140916</v>
      </c>
      <c r="M9004" t="s">
        <v>157</v>
      </c>
    </row>
    <row r="9005" spans="1:13" x14ac:dyDescent="0.3">
      <c r="A9005">
        <v>76</v>
      </c>
      <c r="B9005" t="s">
        <v>989</v>
      </c>
      <c r="C9005" s="1">
        <v>45870</v>
      </c>
      <c r="D9005" t="s">
        <v>16</v>
      </c>
      <c r="E9005" t="str">
        <f t="shared" si="140"/>
        <v>2025/08</v>
      </c>
      <c r="F9005">
        <v>10534351.109764701</v>
      </c>
      <c r="G9005">
        <v>-2.4069897697808353E-2</v>
      </c>
      <c r="H9005" t="s">
        <v>128</v>
      </c>
      <c r="I9005">
        <v>2025</v>
      </c>
      <c r="J9005" t="s">
        <v>990</v>
      </c>
      <c r="K9005">
        <v>2291138.6713768765</v>
      </c>
      <c r="L9005">
        <v>0.21749214996765495</v>
      </c>
      <c r="M9005" t="s">
        <v>157</v>
      </c>
    </row>
    <row r="9006" spans="1:13" x14ac:dyDescent="0.3">
      <c r="A9006">
        <v>76</v>
      </c>
      <c r="B9006" t="s">
        <v>989</v>
      </c>
      <c r="C9006" s="1">
        <v>45839</v>
      </c>
      <c r="D9006" t="s">
        <v>17</v>
      </c>
      <c r="E9006" t="str">
        <f t="shared" si="140"/>
        <v>2025/07</v>
      </c>
      <c r="F9006">
        <v>10790988.085856499</v>
      </c>
      <c r="G9006">
        <v>-3.1472245756341992E-2</v>
      </c>
      <c r="H9006" t="s">
        <v>128</v>
      </c>
      <c r="I9006">
        <v>2025</v>
      </c>
      <c r="J9006" t="s">
        <v>990</v>
      </c>
      <c r="K9006">
        <v>2291138.6713768765</v>
      </c>
      <c r="L9006">
        <v>0.21231963682545618</v>
      </c>
      <c r="M9006" t="s">
        <v>157</v>
      </c>
    </row>
    <row r="9007" spans="1:13" x14ac:dyDescent="0.3">
      <c r="A9007">
        <v>76</v>
      </c>
      <c r="B9007" t="s">
        <v>989</v>
      </c>
      <c r="C9007" s="1">
        <v>45809</v>
      </c>
      <c r="D9007" t="s">
        <v>18</v>
      </c>
      <c r="E9007" t="str">
        <f t="shared" si="140"/>
        <v>2025/06</v>
      </c>
      <c r="F9007">
        <v>11136005.472941799</v>
      </c>
      <c r="G9007">
        <v>1.966822212299275E-2</v>
      </c>
      <c r="H9007" t="s">
        <v>128</v>
      </c>
      <c r="I9007">
        <v>2025</v>
      </c>
      <c r="J9007" t="s">
        <v>990</v>
      </c>
      <c r="K9007">
        <v>2291138.6713768765</v>
      </c>
      <c r="L9007">
        <v>0.20574151808239247</v>
      </c>
      <c r="M9007" t="s">
        <v>157</v>
      </c>
    </row>
    <row r="9008" spans="1:13" x14ac:dyDescent="0.3">
      <c r="A9008">
        <v>76</v>
      </c>
      <c r="B9008" t="s">
        <v>989</v>
      </c>
      <c r="C9008" s="1">
        <v>45778</v>
      </c>
      <c r="D9008" t="s">
        <v>19</v>
      </c>
      <c r="E9008" t="str">
        <f t="shared" si="140"/>
        <v>2025/05</v>
      </c>
      <c r="F9008">
        <v>10919119.9120344</v>
      </c>
      <c r="G9008">
        <v>-3.0050959718605278E-2</v>
      </c>
      <c r="H9008" t="s">
        <v>128</v>
      </c>
      <c r="I9008">
        <v>2025</v>
      </c>
      <c r="J9008" t="s">
        <v>990</v>
      </c>
      <c r="K9008">
        <v>2291138.6713768765</v>
      </c>
      <c r="L9008">
        <v>0.20982814456059967</v>
      </c>
      <c r="M9008" t="s">
        <v>157</v>
      </c>
    </row>
    <row r="9009" spans="1:13" x14ac:dyDescent="0.3">
      <c r="A9009">
        <v>76</v>
      </c>
      <c r="B9009" t="s">
        <v>989</v>
      </c>
      <c r="C9009" s="1">
        <v>45748</v>
      </c>
      <c r="D9009" t="s">
        <v>20</v>
      </c>
      <c r="E9009" t="str">
        <f t="shared" si="140"/>
        <v>2025/04</v>
      </c>
      <c r="F9009">
        <v>11252230.0160031</v>
      </c>
      <c r="G9009">
        <v>9.7436751494820784E-2</v>
      </c>
      <c r="H9009" t="s">
        <v>13</v>
      </c>
      <c r="I9009">
        <v>2025</v>
      </c>
      <c r="J9009" t="s">
        <v>990</v>
      </c>
      <c r="K9009">
        <v>2291138.6713768765</v>
      </c>
      <c r="L9009">
        <v>0.20361640920229881</v>
      </c>
      <c r="M9009" t="s">
        <v>157</v>
      </c>
    </row>
    <row r="9010" spans="1:13" x14ac:dyDescent="0.3">
      <c r="A9010">
        <v>76</v>
      </c>
      <c r="B9010" t="s">
        <v>989</v>
      </c>
      <c r="C9010" s="1">
        <v>45717</v>
      </c>
      <c r="D9010" t="s">
        <v>21</v>
      </c>
      <c r="E9010" t="str">
        <f t="shared" si="140"/>
        <v>2025/03</v>
      </c>
      <c r="F9010">
        <v>10207569.7883549</v>
      </c>
      <c r="G9010">
        <v>1.1129770136763851E-2</v>
      </c>
      <c r="H9010" t="s">
        <v>128</v>
      </c>
      <c r="I9010">
        <v>2025</v>
      </c>
      <c r="J9010" t="s">
        <v>990</v>
      </c>
      <c r="K9010">
        <v>2291138.6713768765</v>
      </c>
      <c r="L9010">
        <v>0.22445486231117184</v>
      </c>
      <c r="M9010" t="s">
        <v>157</v>
      </c>
    </row>
    <row r="9011" spans="1:13" x14ac:dyDescent="0.3">
      <c r="A9011">
        <v>76</v>
      </c>
      <c r="B9011" t="s">
        <v>989</v>
      </c>
      <c r="C9011" s="1">
        <v>45689</v>
      </c>
      <c r="D9011" t="s">
        <v>22</v>
      </c>
      <c r="E9011" t="str">
        <f t="shared" si="140"/>
        <v>2025/02</v>
      </c>
      <c r="F9011">
        <v>10094591.7589346</v>
      </c>
      <c r="G9011">
        <v>-9.5365510180723465E-3</v>
      </c>
      <c r="H9011" t="s">
        <v>128</v>
      </c>
      <c r="I9011">
        <v>2025</v>
      </c>
      <c r="J9011" t="s">
        <v>990</v>
      </c>
      <c r="K9011">
        <v>2291138.6713768765</v>
      </c>
      <c r="L9011">
        <v>0.22696694686528732</v>
      </c>
      <c r="M9011" t="s">
        <v>157</v>
      </c>
    </row>
    <row r="9012" spans="1:13" x14ac:dyDescent="0.3">
      <c r="A9012">
        <v>76</v>
      </c>
      <c r="B9012" t="s">
        <v>989</v>
      </c>
      <c r="C9012" s="1">
        <v>45658</v>
      </c>
      <c r="D9012" t="s">
        <v>23</v>
      </c>
      <c r="E9012" t="str">
        <f t="shared" si="140"/>
        <v>2025/01</v>
      </c>
      <c r="F9012">
        <v>10191319.8413132</v>
      </c>
      <c r="G9012">
        <v>7.5972401596866704E-2</v>
      </c>
      <c r="H9012" t="s">
        <v>128</v>
      </c>
      <c r="I9012">
        <v>2025</v>
      </c>
      <c r="J9012" t="s">
        <v>990</v>
      </c>
      <c r="K9012">
        <v>2291138.6713768765</v>
      </c>
      <c r="L9012">
        <v>0.22481275311261867</v>
      </c>
      <c r="M9012" t="s">
        <v>157</v>
      </c>
    </row>
    <row r="9013" spans="1:13" x14ac:dyDescent="0.3">
      <c r="A9013">
        <v>76</v>
      </c>
      <c r="B9013" t="s">
        <v>989</v>
      </c>
      <c r="C9013" s="1">
        <v>45627</v>
      </c>
      <c r="D9013" t="s">
        <v>24</v>
      </c>
      <c r="E9013" t="str">
        <f t="shared" si="140"/>
        <v>2024/12</v>
      </c>
      <c r="F9013">
        <v>9445741.0789322108</v>
      </c>
      <c r="G9013">
        <v>-7.2652666829562548E-2</v>
      </c>
      <c r="H9013" t="s">
        <v>128</v>
      </c>
      <c r="I9013">
        <v>2024</v>
      </c>
      <c r="J9013" t="s">
        <v>991</v>
      </c>
      <c r="K9013">
        <v>2313212.2864291337</v>
      </c>
      <c r="L9013">
        <v>0.24489473796698963</v>
      </c>
      <c r="M9013" t="s">
        <v>157</v>
      </c>
    </row>
    <row r="9014" spans="1:13" x14ac:dyDescent="0.3">
      <c r="A9014">
        <v>76</v>
      </c>
      <c r="B9014" t="s">
        <v>989</v>
      </c>
      <c r="C9014" s="1">
        <v>45597</v>
      </c>
      <c r="D9014" t="s">
        <v>26</v>
      </c>
      <c r="E9014" t="str">
        <f t="shared" si="140"/>
        <v>2024/11</v>
      </c>
      <c r="F9014">
        <v>10157543.457848299</v>
      </c>
      <c r="G9014">
        <v>4.9041464885709499E-2</v>
      </c>
      <c r="H9014" t="s">
        <v>128</v>
      </c>
      <c r="I9014">
        <v>2024</v>
      </c>
      <c r="J9014" t="s">
        <v>991</v>
      </c>
      <c r="K9014">
        <v>2313212.2864291337</v>
      </c>
      <c r="L9014">
        <v>0.22773343732453477</v>
      </c>
      <c r="M9014" t="s">
        <v>157</v>
      </c>
    </row>
    <row r="9015" spans="1:13" x14ac:dyDescent="0.3">
      <c r="A9015">
        <v>76</v>
      </c>
      <c r="B9015" t="s">
        <v>989</v>
      </c>
      <c r="C9015" s="1">
        <v>45566</v>
      </c>
      <c r="D9015" t="s">
        <v>27</v>
      </c>
      <c r="E9015" t="str">
        <f t="shared" si="140"/>
        <v>2024/10</v>
      </c>
      <c r="F9015">
        <v>9671420.1720092408</v>
      </c>
      <c r="G9015">
        <v>-2.8333198270312408E-2</v>
      </c>
      <c r="H9015" t="s">
        <v>128</v>
      </c>
      <c r="I9015">
        <v>2024</v>
      </c>
      <c r="J9015" t="s">
        <v>991</v>
      </c>
      <c r="K9015">
        <v>2313212.2864291337</v>
      </c>
      <c r="L9015">
        <v>0.23918020779657256</v>
      </c>
      <c r="M9015" t="s">
        <v>157</v>
      </c>
    </row>
    <row r="9016" spans="1:13" x14ac:dyDescent="0.3">
      <c r="A9016">
        <v>76</v>
      </c>
      <c r="B9016" t="s">
        <v>989</v>
      </c>
      <c r="C9016" s="1">
        <v>45536</v>
      </c>
      <c r="D9016" t="s">
        <v>28</v>
      </c>
      <c r="E9016" t="str">
        <f t="shared" si="140"/>
        <v>2024/09</v>
      </c>
      <c r="F9016">
        <v>9949361.3248716593</v>
      </c>
      <c r="G9016">
        <v>2.7319303837116737E-2</v>
      </c>
      <c r="H9016" t="s">
        <v>128</v>
      </c>
      <c r="I9016">
        <v>2024</v>
      </c>
      <c r="J9016" t="s">
        <v>991</v>
      </c>
      <c r="K9016">
        <v>2313212.2864291337</v>
      </c>
      <c r="L9016">
        <v>0.23249857060136198</v>
      </c>
      <c r="M9016" t="s">
        <v>157</v>
      </c>
    </row>
    <row r="9017" spans="1:13" x14ac:dyDescent="0.3">
      <c r="A9017">
        <v>76</v>
      </c>
      <c r="B9017" t="s">
        <v>989</v>
      </c>
      <c r="C9017" s="1">
        <v>45505</v>
      </c>
      <c r="D9017" t="s">
        <v>29</v>
      </c>
      <c r="E9017" t="str">
        <f t="shared" si="140"/>
        <v>2024/08</v>
      </c>
      <c r="F9017">
        <v>9681230.9437857401</v>
      </c>
      <c r="G9017">
        <v>8.9841942762251942E-5</v>
      </c>
      <c r="H9017" t="s">
        <v>128</v>
      </c>
      <c r="I9017">
        <v>2024</v>
      </c>
      <c r="J9017" t="s">
        <v>991</v>
      </c>
      <c r="K9017">
        <v>2313212.2864291337</v>
      </c>
      <c r="L9017">
        <v>0.2389378272102842</v>
      </c>
      <c r="M9017" t="s">
        <v>157</v>
      </c>
    </row>
    <row r="9018" spans="1:13" x14ac:dyDescent="0.3">
      <c r="A9018">
        <v>76</v>
      </c>
      <c r="B9018" t="s">
        <v>989</v>
      </c>
      <c r="C9018" s="1">
        <v>45474</v>
      </c>
      <c r="D9018" t="s">
        <v>30</v>
      </c>
      <c r="E9018" t="str">
        <f t="shared" si="140"/>
        <v>2024/07</v>
      </c>
      <c r="F9018">
        <v>9680361.2022596393</v>
      </c>
      <c r="G9018">
        <v>7.8028134666389165E-2</v>
      </c>
      <c r="H9018" t="s">
        <v>128</v>
      </c>
      <c r="I9018">
        <v>2024</v>
      </c>
      <c r="J9018" t="s">
        <v>991</v>
      </c>
      <c r="K9018">
        <v>2313212.2864291337</v>
      </c>
      <c r="L9018">
        <v>0.23895929481321129</v>
      </c>
      <c r="M9018" t="s">
        <v>157</v>
      </c>
    </row>
    <row r="9019" spans="1:13" x14ac:dyDescent="0.3">
      <c r="A9019">
        <v>76</v>
      </c>
      <c r="B9019" t="s">
        <v>989</v>
      </c>
      <c r="C9019" s="1">
        <v>45444</v>
      </c>
      <c r="D9019" t="s">
        <v>31</v>
      </c>
      <c r="E9019" t="str">
        <f t="shared" si="140"/>
        <v>2024/06</v>
      </c>
      <c r="F9019">
        <v>8953737.8342117704</v>
      </c>
      <c r="G9019">
        <v>-2.3157587308990147E-3</v>
      </c>
      <c r="H9019" t="s">
        <v>128</v>
      </c>
      <c r="I9019">
        <v>2024</v>
      </c>
      <c r="J9019" t="s">
        <v>991</v>
      </c>
      <c r="K9019">
        <v>2313212.2864291337</v>
      </c>
      <c r="L9019">
        <v>0.25835157665555819</v>
      </c>
      <c r="M9019" t="s">
        <v>157</v>
      </c>
    </row>
    <row r="9020" spans="1:13" x14ac:dyDescent="0.3">
      <c r="A9020">
        <v>76</v>
      </c>
      <c r="B9020" t="s">
        <v>989</v>
      </c>
      <c r="C9020" s="1">
        <v>45413</v>
      </c>
      <c r="D9020" t="s">
        <v>32</v>
      </c>
      <c r="E9020" t="str">
        <f t="shared" si="140"/>
        <v>2024/05</v>
      </c>
      <c r="F9020">
        <v>8974496.5575960204</v>
      </c>
      <c r="G9020">
        <v>-3.0990057661779705E-2</v>
      </c>
      <c r="H9020" t="s">
        <v>128</v>
      </c>
      <c r="I9020">
        <v>2024</v>
      </c>
      <c r="J9020" t="s">
        <v>991</v>
      </c>
      <c r="K9020">
        <v>2313212.2864291337</v>
      </c>
      <c r="L9020">
        <v>0.25775398893782281</v>
      </c>
      <c r="M9020" t="s">
        <v>157</v>
      </c>
    </row>
    <row r="9021" spans="1:13" x14ac:dyDescent="0.3">
      <c r="A9021">
        <v>76</v>
      </c>
      <c r="B9021" t="s">
        <v>989</v>
      </c>
      <c r="C9021" s="1">
        <v>45383</v>
      </c>
      <c r="D9021" t="s">
        <v>34</v>
      </c>
      <c r="E9021" t="str">
        <f t="shared" si="140"/>
        <v>2024/04</v>
      </c>
      <c r="F9021">
        <v>9256971.0674450193</v>
      </c>
      <c r="G9021">
        <v>-1.2153408883232343E-3</v>
      </c>
      <c r="H9021" t="s">
        <v>128</v>
      </c>
      <c r="I9021">
        <v>2024</v>
      </c>
      <c r="J9021" t="s">
        <v>991</v>
      </c>
      <c r="K9021">
        <v>2313212.2864291337</v>
      </c>
      <c r="L9021">
        <v>0.24988868060355671</v>
      </c>
      <c r="M9021" t="s">
        <v>157</v>
      </c>
    </row>
    <row r="9022" spans="1:13" x14ac:dyDescent="0.3">
      <c r="A9022">
        <v>76</v>
      </c>
      <c r="B9022" t="s">
        <v>989</v>
      </c>
      <c r="C9022" s="1">
        <v>45352</v>
      </c>
      <c r="D9022" t="s">
        <v>35</v>
      </c>
      <c r="E9022" t="str">
        <f t="shared" si="140"/>
        <v>2024/03</v>
      </c>
      <c r="F9022">
        <v>9268228.2821763605</v>
      </c>
      <c r="G9022">
        <v>-1.2054826840807512E-2</v>
      </c>
      <c r="H9022" t="s">
        <v>128</v>
      </c>
      <c r="I9022">
        <v>2024</v>
      </c>
      <c r="J9022" t="s">
        <v>991</v>
      </c>
      <c r="K9022">
        <v>2313212.2864291337</v>
      </c>
      <c r="L9022">
        <v>0.24958516514722126</v>
      </c>
      <c r="M9022" t="s">
        <v>157</v>
      </c>
    </row>
    <row r="9023" spans="1:13" x14ac:dyDescent="0.3">
      <c r="A9023">
        <v>76</v>
      </c>
      <c r="B9023" t="s">
        <v>989</v>
      </c>
      <c r="C9023" s="1">
        <v>45323</v>
      </c>
      <c r="D9023" t="s">
        <v>36</v>
      </c>
      <c r="E9023" t="str">
        <f t="shared" si="140"/>
        <v>2024/02</v>
      </c>
      <c r="F9023">
        <v>9380631.3075561691</v>
      </c>
      <c r="G9023">
        <v>-3.8451168754404623E-2</v>
      </c>
      <c r="H9023" t="s">
        <v>128</v>
      </c>
      <c r="I9023">
        <v>2024</v>
      </c>
      <c r="J9023" t="s">
        <v>991</v>
      </c>
      <c r="K9023">
        <v>2313212.2864291337</v>
      </c>
      <c r="L9023">
        <v>0.24659452126274528</v>
      </c>
      <c r="M9023" t="s">
        <v>157</v>
      </c>
    </row>
    <row r="9024" spans="1:13" x14ac:dyDescent="0.3">
      <c r="A9024">
        <v>76</v>
      </c>
      <c r="B9024" t="s">
        <v>989</v>
      </c>
      <c r="C9024" s="1">
        <v>45292</v>
      </c>
      <c r="D9024" t="s">
        <v>37</v>
      </c>
      <c r="E9024" t="str">
        <f t="shared" si="140"/>
        <v>2024/01</v>
      </c>
      <c r="F9024">
        <v>9748351.8830478899</v>
      </c>
      <c r="G9024">
        <v>-7.6914336508475513E-3</v>
      </c>
      <c r="H9024" t="s">
        <v>128</v>
      </c>
      <c r="I9024">
        <v>2024</v>
      </c>
      <c r="J9024" t="s">
        <v>991</v>
      </c>
      <c r="K9024">
        <v>2313212.2864291337</v>
      </c>
      <c r="L9024">
        <v>0.23729265358708942</v>
      </c>
      <c r="M9024" t="s">
        <v>157</v>
      </c>
    </row>
    <row r="9025" spans="1:13" x14ac:dyDescent="0.3">
      <c r="A9025">
        <v>76</v>
      </c>
      <c r="B9025" t="s">
        <v>989</v>
      </c>
      <c r="C9025" s="1">
        <v>45261</v>
      </c>
      <c r="D9025" t="s">
        <v>38</v>
      </c>
      <c r="E9025" t="str">
        <f t="shared" si="140"/>
        <v>2023/12</v>
      </c>
      <c r="F9025">
        <v>9823619.7726923507</v>
      </c>
      <c r="G9025">
        <v>-8.4878401587188141E-3</v>
      </c>
      <c r="H9025" t="s">
        <v>128</v>
      </c>
      <c r="I9025">
        <v>2023</v>
      </c>
      <c r="J9025" t="s">
        <v>992</v>
      </c>
      <c r="K9025">
        <v>1201074.5867881067</v>
      </c>
      <c r="L9025">
        <v>0.12226395306207269</v>
      </c>
      <c r="M9025" t="s">
        <v>157</v>
      </c>
    </row>
    <row r="9026" spans="1:13" x14ac:dyDescent="0.3">
      <c r="A9026">
        <v>76</v>
      </c>
      <c r="B9026" t="s">
        <v>989</v>
      </c>
      <c r="C9026" s="1">
        <v>45231</v>
      </c>
      <c r="D9026" t="s">
        <v>40</v>
      </c>
      <c r="E9026" t="str">
        <f t="shared" si="140"/>
        <v>2023/11</v>
      </c>
      <c r="F9026">
        <v>9907355.9540448599</v>
      </c>
      <c r="G9026">
        <v>-2.0904205605369586E-2</v>
      </c>
      <c r="H9026" t="s">
        <v>128</v>
      </c>
      <c r="I9026">
        <v>2023</v>
      </c>
      <c r="J9026" t="s">
        <v>992</v>
      </c>
      <c r="K9026">
        <v>1201074.5867881067</v>
      </c>
      <c r="L9026">
        <v>0.12123058789441657</v>
      </c>
      <c r="M9026" t="s">
        <v>157</v>
      </c>
    </row>
    <row r="9027" spans="1:13" x14ac:dyDescent="0.3">
      <c r="A9027">
        <v>76</v>
      </c>
      <c r="B9027" t="s">
        <v>989</v>
      </c>
      <c r="C9027" s="1">
        <v>45200</v>
      </c>
      <c r="D9027" t="s">
        <v>41</v>
      </c>
      <c r="E9027" t="str">
        <f t="shared" ref="E9027:E9090" si="141">TEXT(C9027,"yyyy/mm")</f>
        <v>2023/10</v>
      </c>
      <c r="F9027">
        <v>10116641.2097531</v>
      </c>
      <c r="G9027">
        <v>0.28521852672655301</v>
      </c>
      <c r="H9027" t="s">
        <v>13</v>
      </c>
      <c r="I9027">
        <v>2023</v>
      </c>
      <c r="J9027" t="s">
        <v>992</v>
      </c>
      <c r="K9027">
        <v>1201074.5867881067</v>
      </c>
      <c r="L9027">
        <v>0.11872266317304925</v>
      </c>
      <c r="M9027" t="s">
        <v>157</v>
      </c>
    </row>
    <row r="9028" spans="1:13" x14ac:dyDescent="0.3">
      <c r="A9028">
        <v>76</v>
      </c>
      <c r="B9028" t="s">
        <v>989</v>
      </c>
      <c r="C9028" s="1">
        <v>45170</v>
      </c>
      <c r="D9028" t="s">
        <v>42</v>
      </c>
      <c r="E9028" t="str">
        <f t="shared" si="141"/>
        <v>2023/09</v>
      </c>
      <c r="F9028">
        <v>7606196.0568172904</v>
      </c>
      <c r="G9028">
        <v>-1.4635339529963331E-2</v>
      </c>
      <c r="H9028" t="s">
        <v>128</v>
      </c>
      <c r="I9028">
        <v>2023</v>
      </c>
      <c r="J9028" t="s">
        <v>992</v>
      </c>
      <c r="K9028">
        <v>1201074.5867881067</v>
      </c>
      <c r="L9028">
        <v>0.15790739258050102</v>
      </c>
      <c r="M9028" t="s">
        <v>157</v>
      </c>
    </row>
    <row r="9029" spans="1:13" x14ac:dyDescent="0.3">
      <c r="A9029">
        <v>76</v>
      </c>
      <c r="B9029" t="s">
        <v>989</v>
      </c>
      <c r="C9029" s="1">
        <v>45139</v>
      </c>
      <c r="D9029" t="s">
        <v>43</v>
      </c>
      <c r="E9029" t="str">
        <f t="shared" si="141"/>
        <v>2023/08</v>
      </c>
      <c r="F9029">
        <v>7718333.9047903502</v>
      </c>
      <c r="G9029">
        <v>-6.2158608741444868E-2</v>
      </c>
      <c r="H9029" t="s">
        <v>128</v>
      </c>
      <c r="I9029">
        <v>2023</v>
      </c>
      <c r="J9029" t="s">
        <v>992</v>
      </c>
      <c r="K9029">
        <v>1201074.5867881067</v>
      </c>
      <c r="L9029">
        <v>0.15561319341764485</v>
      </c>
      <c r="M9029" t="s">
        <v>157</v>
      </c>
    </row>
    <row r="9030" spans="1:13" x14ac:dyDescent="0.3">
      <c r="A9030">
        <v>76</v>
      </c>
      <c r="B9030" t="s">
        <v>989</v>
      </c>
      <c r="C9030" s="1">
        <v>45108</v>
      </c>
      <c r="D9030" t="s">
        <v>44</v>
      </c>
      <c r="E9030" t="str">
        <f t="shared" si="141"/>
        <v>2023/07</v>
      </c>
      <c r="F9030">
        <v>8213319.2396576302</v>
      </c>
      <c r="G9030">
        <v>-3.7123168448178119E-3</v>
      </c>
      <c r="H9030" t="s">
        <v>128</v>
      </c>
      <c r="I9030">
        <v>2023</v>
      </c>
      <c r="J9030" t="s">
        <v>992</v>
      </c>
      <c r="K9030">
        <v>1201074.5867881067</v>
      </c>
      <c r="L9030">
        <v>0.1462349814662961</v>
      </c>
      <c r="M9030" t="s">
        <v>157</v>
      </c>
    </row>
    <row r="9031" spans="1:13" x14ac:dyDescent="0.3">
      <c r="A9031">
        <v>76</v>
      </c>
      <c r="B9031" t="s">
        <v>989</v>
      </c>
      <c r="C9031" s="1">
        <v>45078</v>
      </c>
      <c r="D9031" t="s">
        <v>45</v>
      </c>
      <c r="E9031" t="str">
        <f t="shared" si="141"/>
        <v>2023/06</v>
      </c>
      <c r="F9031">
        <v>8243866.3482141504</v>
      </c>
      <c r="G9031">
        <v>-8.8719213132939428E-2</v>
      </c>
      <c r="H9031" t="s">
        <v>128</v>
      </c>
      <c r="I9031">
        <v>2023</v>
      </c>
      <c r="J9031" t="s">
        <v>992</v>
      </c>
      <c r="K9031">
        <v>1201074.5867881067</v>
      </c>
      <c r="L9031">
        <v>0.14569311728935205</v>
      </c>
      <c r="M9031" t="s">
        <v>157</v>
      </c>
    </row>
    <row r="9032" spans="1:13" x14ac:dyDescent="0.3">
      <c r="A9032">
        <v>76</v>
      </c>
      <c r="B9032" t="s">
        <v>989</v>
      </c>
      <c r="C9032" s="1">
        <v>45047</v>
      </c>
      <c r="D9032" t="s">
        <v>46</v>
      </c>
      <c r="E9032" t="str">
        <f t="shared" si="141"/>
        <v>2023/05</v>
      </c>
      <c r="F9032">
        <v>9008680.9641070701</v>
      </c>
      <c r="G9032">
        <v>-5.3161086806055816E-2</v>
      </c>
      <c r="H9032" t="s">
        <v>128</v>
      </c>
      <c r="I9032">
        <v>2023</v>
      </c>
      <c r="J9032" t="s">
        <v>992</v>
      </c>
      <c r="K9032">
        <v>1201074.5867881067</v>
      </c>
      <c r="L9032">
        <v>0.13332413386304837</v>
      </c>
      <c r="M9032" t="s">
        <v>157</v>
      </c>
    </row>
    <row r="9033" spans="1:13" x14ac:dyDescent="0.3">
      <c r="A9033">
        <v>76</v>
      </c>
      <c r="B9033" t="s">
        <v>989</v>
      </c>
      <c r="C9033" s="1">
        <v>45017</v>
      </c>
      <c r="D9033" t="s">
        <v>47</v>
      </c>
      <c r="E9033" t="str">
        <f t="shared" si="141"/>
        <v>2023/04</v>
      </c>
      <c r="F9033">
        <v>9500550.5620646495</v>
      </c>
      <c r="G9033">
        <v>2.9579783004219623E-2</v>
      </c>
      <c r="H9033" t="s">
        <v>128</v>
      </c>
      <c r="I9033">
        <v>2023</v>
      </c>
      <c r="J9033" t="s">
        <v>992</v>
      </c>
      <c r="K9033">
        <v>1201074.5867881067</v>
      </c>
      <c r="L9033">
        <v>0.12642157724879161</v>
      </c>
      <c r="M9033" t="s">
        <v>157</v>
      </c>
    </row>
    <row r="9034" spans="1:13" x14ac:dyDescent="0.3">
      <c r="A9034">
        <v>76</v>
      </c>
      <c r="B9034" t="s">
        <v>989</v>
      </c>
      <c r="C9034" s="1">
        <v>44986</v>
      </c>
      <c r="D9034" t="s">
        <v>48</v>
      </c>
      <c r="E9034" t="str">
        <f t="shared" si="141"/>
        <v>2023/03</v>
      </c>
      <c r="F9034">
        <v>9223641.9760767408</v>
      </c>
      <c r="G9034">
        <v>4.5496433617006178E-2</v>
      </c>
      <c r="H9034" t="s">
        <v>128</v>
      </c>
      <c r="I9034">
        <v>2023</v>
      </c>
      <c r="J9034" t="s">
        <v>992</v>
      </c>
      <c r="K9034">
        <v>1201074.5867881067</v>
      </c>
      <c r="L9034">
        <v>0.13021695658865778</v>
      </c>
      <c r="M9034" t="s">
        <v>157</v>
      </c>
    </row>
    <row r="9035" spans="1:13" x14ac:dyDescent="0.3">
      <c r="A9035">
        <v>76</v>
      </c>
      <c r="B9035" t="s">
        <v>989</v>
      </c>
      <c r="C9035" s="1">
        <v>44958</v>
      </c>
      <c r="D9035" t="s">
        <v>49</v>
      </c>
      <c r="E9035" t="str">
        <f t="shared" si="141"/>
        <v>2023/02</v>
      </c>
      <c r="F9035">
        <v>8813402.1471583303</v>
      </c>
      <c r="G9035">
        <v>-2.334474564572336E-2</v>
      </c>
      <c r="H9035" t="s">
        <v>128</v>
      </c>
      <c r="I9035">
        <v>2023</v>
      </c>
      <c r="J9035" t="s">
        <v>992</v>
      </c>
      <c r="K9035">
        <v>1201074.5867881067</v>
      </c>
      <c r="L9035">
        <v>0.13627820071450664</v>
      </c>
      <c r="M9035" t="s">
        <v>157</v>
      </c>
    </row>
    <row r="9036" spans="1:13" x14ac:dyDescent="0.3">
      <c r="A9036">
        <v>76</v>
      </c>
      <c r="B9036" t="s">
        <v>989</v>
      </c>
      <c r="C9036" s="1">
        <v>44927</v>
      </c>
      <c r="D9036" t="s">
        <v>50</v>
      </c>
      <c r="E9036" t="str">
        <f t="shared" si="141"/>
        <v>2023/01</v>
      </c>
      <c r="F9036">
        <v>9021569.1273918208</v>
      </c>
      <c r="G9036">
        <v>0.11422189721835513</v>
      </c>
      <c r="H9036" t="s">
        <v>128</v>
      </c>
      <c r="I9036">
        <v>2023</v>
      </c>
      <c r="J9036" t="s">
        <v>992</v>
      </c>
      <c r="K9036">
        <v>1201074.5867881067</v>
      </c>
      <c r="L9036">
        <v>0.13313366774980787</v>
      </c>
      <c r="M9036" t="s">
        <v>157</v>
      </c>
    </row>
    <row r="9037" spans="1:13" x14ac:dyDescent="0.3">
      <c r="A9037">
        <v>76</v>
      </c>
      <c r="B9037" t="s">
        <v>989</v>
      </c>
      <c r="C9037" s="1">
        <v>44896</v>
      </c>
      <c r="D9037" t="s">
        <v>51</v>
      </c>
      <c r="E9037" t="str">
        <f t="shared" si="141"/>
        <v>2022/12</v>
      </c>
      <c r="F9037">
        <v>8047780.8501294097</v>
      </c>
      <c r="G9037">
        <v>-2.2735312952042525E-2</v>
      </c>
      <c r="H9037" t="s">
        <v>128</v>
      </c>
      <c r="I9037">
        <v>2022</v>
      </c>
      <c r="J9037" t="s">
        <v>993</v>
      </c>
      <c r="K9037">
        <v>1659039.2537671314</v>
      </c>
      <c r="L9037">
        <v>0.20614866193087922</v>
      </c>
      <c r="M9037" t="s">
        <v>157</v>
      </c>
    </row>
    <row r="9038" spans="1:13" x14ac:dyDescent="0.3">
      <c r="A9038">
        <v>76</v>
      </c>
      <c r="B9038" t="s">
        <v>989</v>
      </c>
      <c r="C9038" s="1">
        <v>44866</v>
      </c>
      <c r="D9038" t="s">
        <v>53</v>
      </c>
      <c r="E9038" t="str">
        <f t="shared" si="141"/>
        <v>2022/11</v>
      </c>
      <c r="F9038">
        <v>8232845.4455701401</v>
      </c>
      <c r="G9038">
        <v>8.0234672281330202E-2</v>
      </c>
      <c r="H9038" t="s">
        <v>128</v>
      </c>
      <c r="I9038">
        <v>2022</v>
      </c>
      <c r="J9038" t="s">
        <v>993</v>
      </c>
      <c r="K9038">
        <v>1659039.2537671314</v>
      </c>
      <c r="L9038">
        <v>0.20151468465375033</v>
      </c>
      <c r="M9038" t="s">
        <v>157</v>
      </c>
    </row>
    <row r="9039" spans="1:13" x14ac:dyDescent="0.3">
      <c r="A9039">
        <v>76</v>
      </c>
      <c r="B9039" t="s">
        <v>989</v>
      </c>
      <c r="C9039" s="1">
        <v>44835</v>
      </c>
      <c r="D9039" t="s">
        <v>54</v>
      </c>
      <c r="E9039" t="str">
        <f t="shared" si="141"/>
        <v>2022/10</v>
      </c>
      <c r="F9039">
        <v>7598090.9375125999</v>
      </c>
      <c r="G9039">
        <v>6.1112671606485439E-2</v>
      </c>
      <c r="H9039" t="s">
        <v>128</v>
      </c>
      <c r="I9039">
        <v>2022</v>
      </c>
      <c r="J9039" t="s">
        <v>993</v>
      </c>
      <c r="K9039">
        <v>1659039.2537671314</v>
      </c>
      <c r="L9039">
        <v>0.21834948639220339</v>
      </c>
      <c r="M9039" t="s">
        <v>157</v>
      </c>
    </row>
    <row r="9040" spans="1:13" x14ac:dyDescent="0.3">
      <c r="A9040">
        <v>76</v>
      </c>
      <c r="B9040" t="s">
        <v>989</v>
      </c>
      <c r="C9040" s="1">
        <v>44805</v>
      </c>
      <c r="D9040" t="s">
        <v>55</v>
      </c>
      <c r="E9040" t="str">
        <f t="shared" si="141"/>
        <v>2022/09</v>
      </c>
      <c r="F9040">
        <v>7147655.1487840703</v>
      </c>
      <c r="G9040">
        <v>-0.16842508354043842</v>
      </c>
      <c r="H9040" t="s">
        <v>128</v>
      </c>
      <c r="I9040">
        <v>2022</v>
      </c>
      <c r="J9040" t="s">
        <v>993</v>
      </c>
      <c r="K9040">
        <v>1659039.2537671314</v>
      </c>
      <c r="L9040">
        <v>0.23210958268591908</v>
      </c>
      <c r="M9040" t="s">
        <v>157</v>
      </c>
    </row>
    <row r="9041" spans="1:13" x14ac:dyDescent="0.3">
      <c r="A9041">
        <v>76</v>
      </c>
      <c r="B9041" t="s">
        <v>989</v>
      </c>
      <c r="C9041" s="1">
        <v>44774</v>
      </c>
      <c r="D9041" t="s">
        <v>56</v>
      </c>
      <c r="E9041" t="str">
        <f t="shared" si="141"/>
        <v>2022/08</v>
      </c>
      <c r="F9041">
        <v>8458817.8959120493</v>
      </c>
      <c r="G9041">
        <v>-4.3375936695406118E-2</v>
      </c>
      <c r="H9041" t="s">
        <v>128</v>
      </c>
      <c r="I9041">
        <v>2022</v>
      </c>
      <c r="J9041" t="s">
        <v>993</v>
      </c>
      <c r="K9041">
        <v>1659039.2537671314</v>
      </c>
      <c r="L9041">
        <v>0.19613133586537035</v>
      </c>
      <c r="M9041" t="s">
        <v>157</v>
      </c>
    </row>
    <row r="9042" spans="1:13" x14ac:dyDescent="0.3">
      <c r="A9042">
        <v>76</v>
      </c>
      <c r="B9042" t="s">
        <v>989</v>
      </c>
      <c r="C9042" s="1">
        <v>44743</v>
      </c>
      <c r="D9042" t="s">
        <v>57</v>
      </c>
      <c r="E9042" t="str">
        <f t="shared" si="141"/>
        <v>2022/07</v>
      </c>
      <c r="F9042">
        <v>8833800.8729359098</v>
      </c>
      <c r="G9042">
        <v>6.9314765578466483E-2</v>
      </c>
      <c r="H9042" t="s">
        <v>13</v>
      </c>
      <c r="I9042">
        <v>2022</v>
      </c>
      <c r="J9042" t="s">
        <v>993</v>
      </c>
      <c r="K9042">
        <v>1659039.2537671314</v>
      </c>
      <c r="L9042">
        <v>0.18780582420076108</v>
      </c>
      <c r="M9042" t="s">
        <v>157</v>
      </c>
    </row>
    <row r="9043" spans="1:13" x14ac:dyDescent="0.3">
      <c r="A9043">
        <v>76</v>
      </c>
      <c r="B9043" t="s">
        <v>989</v>
      </c>
      <c r="C9043" s="1">
        <v>44713</v>
      </c>
      <c r="D9043" t="s">
        <v>58</v>
      </c>
      <c r="E9043" t="str">
        <f t="shared" si="141"/>
        <v>2022/06</v>
      </c>
      <c r="F9043">
        <v>8242227.2634248296</v>
      </c>
      <c r="G9043">
        <v>-6.9445792583838747E-2</v>
      </c>
      <c r="H9043" t="s">
        <v>128</v>
      </c>
      <c r="I9043">
        <v>2022</v>
      </c>
      <c r="J9043" t="s">
        <v>993</v>
      </c>
      <c r="K9043">
        <v>1659039.2537671314</v>
      </c>
      <c r="L9043">
        <v>0.20128530805370726</v>
      </c>
      <c r="M9043" t="s">
        <v>157</v>
      </c>
    </row>
    <row r="9044" spans="1:13" x14ac:dyDescent="0.3">
      <c r="A9044">
        <v>76</v>
      </c>
      <c r="B9044" t="s">
        <v>989</v>
      </c>
      <c r="C9044" s="1">
        <v>44682</v>
      </c>
      <c r="D9044" t="s">
        <v>59</v>
      </c>
      <c r="E9044" t="str">
        <f t="shared" si="141"/>
        <v>2022/05</v>
      </c>
      <c r="F9044">
        <v>8834958.4152433407</v>
      </c>
      <c r="G9044">
        <v>-7.2865745534326842E-2</v>
      </c>
      <c r="H9044" t="s">
        <v>128</v>
      </c>
      <c r="I9044">
        <v>2022</v>
      </c>
      <c r="J9044" t="s">
        <v>993</v>
      </c>
      <c r="K9044">
        <v>1659039.2537671314</v>
      </c>
      <c r="L9044">
        <v>0.18778121817808652</v>
      </c>
      <c r="M9044" t="s">
        <v>157</v>
      </c>
    </row>
    <row r="9045" spans="1:13" x14ac:dyDescent="0.3">
      <c r="A9045">
        <v>76</v>
      </c>
      <c r="B9045" t="s">
        <v>989</v>
      </c>
      <c r="C9045" s="1">
        <v>44652</v>
      </c>
      <c r="D9045" t="s">
        <v>60</v>
      </c>
      <c r="E9045" t="str">
        <f t="shared" si="141"/>
        <v>2022/04</v>
      </c>
      <c r="F9045">
        <v>9502758.6862150207</v>
      </c>
      <c r="G9045">
        <v>2.1866144768760247E-2</v>
      </c>
      <c r="H9045" t="s">
        <v>128</v>
      </c>
      <c r="I9045">
        <v>2022</v>
      </c>
      <c r="J9045" t="s">
        <v>993</v>
      </c>
      <c r="K9045">
        <v>1659039.2537671314</v>
      </c>
      <c r="L9045">
        <v>0.17458501352599662</v>
      </c>
      <c r="M9045" t="s">
        <v>157</v>
      </c>
    </row>
    <row r="9046" spans="1:13" x14ac:dyDescent="0.3">
      <c r="A9046">
        <v>76</v>
      </c>
      <c r="B9046" t="s">
        <v>989</v>
      </c>
      <c r="C9046" s="1">
        <v>44621</v>
      </c>
      <c r="D9046" t="s">
        <v>61</v>
      </c>
      <c r="E9046" t="str">
        <f t="shared" si="141"/>
        <v>2022/03</v>
      </c>
      <c r="F9046">
        <v>9297225.2897924501</v>
      </c>
      <c r="G9046">
        <v>6.7889909868877649E-2</v>
      </c>
      <c r="H9046" t="s">
        <v>128</v>
      </c>
      <c r="I9046">
        <v>2022</v>
      </c>
      <c r="J9046" t="s">
        <v>993</v>
      </c>
      <c r="K9046">
        <v>1659039.2537671314</v>
      </c>
      <c r="L9046">
        <v>0.1784445576024293</v>
      </c>
      <c r="M9046" t="s">
        <v>157</v>
      </c>
    </row>
    <row r="9047" spans="1:13" x14ac:dyDescent="0.3">
      <c r="A9047">
        <v>76</v>
      </c>
      <c r="B9047" t="s">
        <v>989</v>
      </c>
      <c r="C9047" s="1">
        <v>44593</v>
      </c>
      <c r="D9047" t="s">
        <v>62</v>
      </c>
      <c r="E9047" t="str">
        <f t="shared" si="141"/>
        <v>2022/02</v>
      </c>
      <c r="F9047">
        <v>8686986.4010269903</v>
      </c>
      <c r="G9047">
        <v>1.0570203229812464E-3</v>
      </c>
      <c r="H9047" t="s">
        <v>128</v>
      </c>
      <c r="I9047">
        <v>2022</v>
      </c>
      <c r="J9047" t="s">
        <v>993</v>
      </c>
      <c r="K9047">
        <v>1659039.2537671314</v>
      </c>
      <c r="L9047">
        <v>0.19097983779173372</v>
      </c>
      <c r="M9047" t="s">
        <v>157</v>
      </c>
    </row>
    <row r="9048" spans="1:13" x14ac:dyDescent="0.3">
      <c r="A9048">
        <v>76</v>
      </c>
      <c r="B9048" t="s">
        <v>989</v>
      </c>
      <c r="C9048" s="1">
        <v>44562</v>
      </c>
      <c r="D9048" t="s">
        <v>63</v>
      </c>
      <c r="E9048" t="str">
        <f t="shared" si="141"/>
        <v>2022/01</v>
      </c>
      <c r="F9048">
        <v>8677808.9310962502</v>
      </c>
      <c r="G9048">
        <v>-0.14503125589943083</v>
      </c>
      <c r="H9048" t="s">
        <v>128</v>
      </c>
      <c r="I9048">
        <v>2022</v>
      </c>
      <c r="J9048" t="s">
        <v>993</v>
      </c>
      <c r="K9048">
        <v>1659039.2537671314</v>
      </c>
      <c r="L9048">
        <v>0.19118181408927937</v>
      </c>
      <c r="M9048" t="s">
        <v>157</v>
      </c>
    </row>
    <row r="9049" spans="1:13" x14ac:dyDescent="0.3">
      <c r="A9049">
        <v>76</v>
      </c>
      <c r="B9049" t="s">
        <v>989</v>
      </c>
      <c r="C9049" s="1">
        <v>44531</v>
      </c>
      <c r="D9049" t="s">
        <v>64</v>
      </c>
      <c r="E9049" t="str">
        <f t="shared" si="141"/>
        <v>2021/12</v>
      </c>
      <c r="F9049">
        <v>10032204.0682336</v>
      </c>
      <c r="G9049">
        <v>3.3303957077980895E-2</v>
      </c>
      <c r="H9049" t="s">
        <v>128</v>
      </c>
      <c r="I9049">
        <v>2021</v>
      </c>
      <c r="J9049" t="s">
        <v>994</v>
      </c>
      <c r="K9049">
        <v>1567366.6066176102</v>
      </c>
      <c r="L9049">
        <v>0.1562335251513261</v>
      </c>
      <c r="M9049" t="s">
        <v>157</v>
      </c>
    </row>
    <row r="9050" spans="1:13" x14ac:dyDescent="0.3">
      <c r="A9050">
        <v>76</v>
      </c>
      <c r="B9050" t="s">
        <v>989</v>
      </c>
      <c r="C9050" s="1">
        <v>44501</v>
      </c>
      <c r="D9050" t="s">
        <v>66</v>
      </c>
      <c r="E9050" t="str">
        <f t="shared" si="141"/>
        <v>2021/11</v>
      </c>
      <c r="F9050">
        <v>9703594.3491951693</v>
      </c>
      <c r="G9050">
        <v>5.275560905310319E-2</v>
      </c>
      <c r="H9050" t="s">
        <v>128</v>
      </c>
      <c r="I9050">
        <v>2021</v>
      </c>
      <c r="J9050" t="s">
        <v>994</v>
      </c>
      <c r="K9050">
        <v>1567366.6066176102</v>
      </c>
      <c r="L9050">
        <v>0.16152433317120371</v>
      </c>
      <c r="M9050" t="s">
        <v>157</v>
      </c>
    </row>
    <row r="9051" spans="1:13" x14ac:dyDescent="0.3">
      <c r="A9051">
        <v>76</v>
      </c>
      <c r="B9051" t="s">
        <v>989</v>
      </c>
      <c r="C9051" s="1">
        <v>44470</v>
      </c>
      <c r="D9051" t="s">
        <v>67</v>
      </c>
      <c r="E9051" t="str">
        <f t="shared" si="141"/>
        <v>2021/10</v>
      </c>
      <c r="F9051">
        <v>9204944.2601875905</v>
      </c>
      <c r="G9051">
        <v>5.017893671010476E-2</v>
      </c>
      <c r="H9051" t="s">
        <v>128</v>
      </c>
      <c r="I9051">
        <v>2021</v>
      </c>
      <c r="J9051" t="s">
        <v>994</v>
      </c>
      <c r="K9051">
        <v>1567366.6066176102</v>
      </c>
      <c r="L9051">
        <v>0.17027442669008278</v>
      </c>
      <c r="M9051" t="s">
        <v>157</v>
      </c>
    </row>
    <row r="9052" spans="1:13" x14ac:dyDescent="0.3">
      <c r="A9052">
        <v>76</v>
      </c>
      <c r="B9052" t="s">
        <v>989</v>
      </c>
      <c r="C9052" s="1">
        <v>44440</v>
      </c>
      <c r="D9052" t="s">
        <v>68</v>
      </c>
      <c r="E9052" t="str">
        <f t="shared" si="141"/>
        <v>2021/09</v>
      </c>
      <c r="F9052">
        <v>8754447.1990389898</v>
      </c>
      <c r="G9052">
        <v>-5.8742131725018208E-2</v>
      </c>
      <c r="H9052" t="s">
        <v>128</v>
      </c>
      <c r="I9052">
        <v>2021</v>
      </c>
      <c r="J9052" t="s">
        <v>994</v>
      </c>
      <c r="K9052">
        <v>1567366.6066176102</v>
      </c>
      <c r="L9052">
        <v>0.17903661658838563</v>
      </c>
      <c r="M9052" t="s">
        <v>157</v>
      </c>
    </row>
    <row r="9053" spans="1:13" x14ac:dyDescent="0.3">
      <c r="A9053">
        <v>76</v>
      </c>
      <c r="B9053" t="s">
        <v>989</v>
      </c>
      <c r="C9053" s="1">
        <v>44409</v>
      </c>
      <c r="D9053" t="s">
        <v>69</v>
      </c>
      <c r="E9053" t="str">
        <f t="shared" si="141"/>
        <v>2021/08</v>
      </c>
      <c r="F9053">
        <v>9284106.4498878904</v>
      </c>
      <c r="G9053">
        <v>-1.3664331809069003E-2</v>
      </c>
      <c r="H9053" t="s">
        <v>128</v>
      </c>
      <c r="I9053">
        <v>2021</v>
      </c>
      <c r="J9053" t="s">
        <v>994</v>
      </c>
      <c r="K9053">
        <v>1567366.6066176102</v>
      </c>
      <c r="L9053">
        <v>0.16882255875432545</v>
      </c>
      <c r="M9053" t="s">
        <v>157</v>
      </c>
    </row>
    <row r="9054" spans="1:13" x14ac:dyDescent="0.3">
      <c r="A9054">
        <v>76</v>
      </c>
      <c r="B9054" t="s">
        <v>989</v>
      </c>
      <c r="C9054" s="1">
        <v>44378</v>
      </c>
      <c r="D9054" t="s">
        <v>70</v>
      </c>
      <c r="E9054" t="str">
        <f t="shared" si="141"/>
        <v>2021/07</v>
      </c>
      <c r="F9054">
        <v>9411838.2584406901</v>
      </c>
      <c r="G9054">
        <v>0.11408755322607161</v>
      </c>
      <c r="H9054" t="s">
        <v>128</v>
      </c>
      <c r="I9054">
        <v>2021</v>
      </c>
      <c r="J9054" t="s">
        <v>994</v>
      </c>
      <c r="K9054">
        <v>1567366.6066176102</v>
      </c>
      <c r="L9054">
        <v>0.16653140051699999</v>
      </c>
      <c r="M9054" t="s">
        <v>157</v>
      </c>
    </row>
    <row r="9055" spans="1:13" x14ac:dyDescent="0.3">
      <c r="A9055">
        <v>76</v>
      </c>
      <c r="B9055" t="s">
        <v>989</v>
      </c>
      <c r="C9055" s="1">
        <v>44348</v>
      </c>
      <c r="D9055" t="s">
        <v>71</v>
      </c>
      <c r="E9055" t="str">
        <f t="shared" si="141"/>
        <v>2021/06</v>
      </c>
      <c r="F9055">
        <v>8397052.3443648703</v>
      </c>
      <c r="G9055">
        <v>1.9746859416469007E-2</v>
      </c>
      <c r="H9055" t="s">
        <v>128</v>
      </c>
      <c r="I9055">
        <v>2021</v>
      </c>
      <c r="J9055" t="s">
        <v>994</v>
      </c>
      <c r="K9055">
        <v>1567366.6066176102</v>
      </c>
      <c r="L9055">
        <v>0.18665676267570788</v>
      </c>
      <c r="M9055" t="s">
        <v>157</v>
      </c>
    </row>
    <row r="9056" spans="1:13" x14ac:dyDescent="0.3">
      <c r="A9056">
        <v>76</v>
      </c>
      <c r="B9056" t="s">
        <v>989</v>
      </c>
      <c r="C9056" s="1">
        <v>44317</v>
      </c>
      <c r="D9056" t="s">
        <v>72</v>
      </c>
      <c r="E9056" t="str">
        <f t="shared" si="141"/>
        <v>2021/05</v>
      </c>
      <c r="F9056">
        <v>8232863.3757135598</v>
      </c>
      <c r="G9056">
        <v>3.5059639051381035E-2</v>
      </c>
      <c r="H9056" t="s">
        <v>128</v>
      </c>
      <c r="I9056">
        <v>2021</v>
      </c>
      <c r="J9056" t="s">
        <v>994</v>
      </c>
      <c r="K9056">
        <v>1567366.6066176102</v>
      </c>
      <c r="L9056">
        <v>0.19037928058435236</v>
      </c>
      <c r="M9056" t="s">
        <v>157</v>
      </c>
    </row>
    <row r="9057" spans="1:13" x14ac:dyDescent="0.3">
      <c r="A9057">
        <v>76</v>
      </c>
      <c r="B9057" t="s">
        <v>989</v>
      </c>
      <c r="C9057" s="1">
        <v>44287</v>
      </c>
      <c r="D9057" t="s">
        <v>73</v>
      </c>
      <c r="E9057" t="str">
        <f t="shared" si="141"/>
        <v>2021/04</v>
      </c>
      <c r="F9057">
        <v>7949223.3686194001</v>
      </c>
      <c r="G9057">
        <v>7.1562792753785145E-2</v>
      </c>
      <c r="H9057" t="s">
        <v>128</v>
      </c>
      <c r="I9057">
        <v>2021</v>
      </c>
      <c r="J9057" t="s">
        <v>994</v>
      </c>
      <c r="K9057">
        <v>1567366.6066176102</v>
      </c>
      <c r="L9057">
        <v>0.19717229393817201</v>
      </c>
      <c r="M9057" t="s">
        <v>157</v>
      </c>
    </row>
    <row r="9058" spans="1:13" x14ac:dyDescent="0.3">
      <c r="A9058">
        <v>76</v>
      </c>
      <c r="B9058" t="s">
        <v>989</v>
      </c>
      <c r="C9058" s="1">
        <v>44256</v>
      </c>
      <c r="D9058" t="s">
        <v>74</v>
      </c>
      <c r="E9058" t="str">
        <f t="shared" si="141"/>
        <v>2021/03</v>
      </c>
      <c r="F9058">
        <v>7400232.6703771204</v>
      </c>
      <c r="G9058">
        <v>5.1612872277688196E-2</v>
      </c>
      <c r="H9058" t="s">
        <v>128</v>
      </c>
      <c r="I9058">
        <v>2021</v>
      </c>
      <c r="J9058" t="s">
        <v>994</v>
      </c>
      <c r="K9058">
        <v>1567366.6066176102</v>
      </c>
      <c r="L9058">
        <v>0.21179963879942929</v>
      </c>
      <c r="M9058" t="s">
        <v>157</v>
      </c>
    </row>
    <row r="9059" spans="1:13" x14ac:dyDescent="0.3">
      <c r="A9059">
        <v>76</v>
      </c>
      <c r="B9059" t="s">
        <v>989</v>
      </c>
      <c r="C9059" s="1">
        <v>44228</v>
      </c>
      <c r="D9059" t="s">
        <v>75</v>
      </c>
      <c r="E9059" t="str">
        <f t="shared" si="141"/>
        <v>2021/02</v>
      </c>
      <c r="F9059">
        <v>7027974.6926122</v>
      </c>
      <c r="G9059">
        <v>-5.4202318012628738E-2</v>
      </c>
      <c r="H9059" t="s">
        <v>128</v>
      </c>
      <c r="I9059">
        <v>2021</v>
      </c>
      <c r="J9059" t="s">
        <v>994</v>
      </c>
      <c r="K9059">
        <v>1567366.6066176102</v>
      </c>
      <c r="L9059">
        <v>0.22301824852403415</v>
      </c>
      <c r="M9059" t="s">
        <v>157</v>
      </c>
    </row>
    <row r="9060" spans="1:13" x14ac:dyDescent="0.3">
      <c r="A9060">
        <v>76</v>
      </c>
      <c r="B9060" t="s">
        <v>989</v>
      </c>
      <c r="C9060" s="1">
        <v>44197</v>
      </c>
      <c r="D9060" t="s">
        <v>76</v>
      </c>
      <c r="E9060" t="str">
        <f t="shared" si="141"/>
        <v>2021/01</v>
      </c>
      <c r="F9060">
        <v>7419420.0028598402</v>
      </c>
      <c r="G9060">
        <v>1.1057419051302149E-2</v>
      </c>
      <c r="H9060" t="s">
        <v>128</v>
      </c>
      <c r="I9060">
        <v>2021</v>
      </c>
      <c r="J9060" t="s">
        <v>994</v>
      </c>
      <c r="K9060">
        <v>1567366.6066176102</v>
      </c>
      <c r="L9060">
        <v>0.21125190459813079</v>
      </c>
      <c r="M9060" t="s">
        <v>157</v>
      </c>
    </row>
    <row r="9061" spans="1:13" x14ac:dyDescent="0.3">
      <c r="A9061">
        <v>76</v>
      </c>
      <c r="B9061" t="s">
        <v>989</v>
      </c>
      <c r="C9061" s="1">
        <v>44166</v>
      </c>
      <c r="D9061" t="s">
        <v>77</v>
      </c>
      <c r="E9061" t="str">
        <f t="shared" si="141"/>
        <v>2020/12</v>
      </c>
      <c r="F9061">
        <v>7337832.2729159202</v>
      </c>
      <c r="G9061">
        <v>-4.2753142939140759E-2</v>
      </c>
      <c r="H9061" t="s">
        <v>128</v>
      </c>
      <c r="I9061">
        <v>2020</v>
      </c>
      <c r="J9061" t="s">
        <v>995</v>
      </c>
      <c r="K9061">
        <v>1537377.9022515342</v>
      </c>
      <c r="L9061">
        <v>0.20951390616081883</v>
      </c>
      <c r="M9061" t="s">
        <v>157</v>
      </c>
    </row>
    <row r="9062" spans="1:13" x14ac:dyDescent="0.3">
      <c r="A9062">
        <v>76</v>
      </c>
      <c r="B9062" t="s">
        <v>989</v>
      </c>
      <c r="C9062" s="1">
        <v>44136</v>
      </c>
      <c r="D9062" t="s">
        <v>79</v>
      </c>
      <c r="E9062" t="str">
        <f t="shared" si="141"/>
        <v>2020/11</v>
      </c>
      <c r="F9062">
        <v>7658350.4245148599</v>
      </c>
      <c r="G9062">
        <v>-1.6964387562324025E-2</v>
      </c>
      <c r="H9062" t="s">
        <v>128</v>
      </c>
      <c r="I9062">
        <v>2020</v>
      </c>
      <c r="J9062" t="s">
        <v>995</v>
      </c>
      <c r="K9062">
        <v>1537377.9022515342</v>
      </c>
      <c r="L9062">
        <v>0.20074530636914853</v>
      </c>
      <c r="M9062" t="s">
        <v>157</v>
      </c>
    </row>
    <row r="9063" spans="1:13" x14ac:dyDescent="0.3">
      <c r="A9063">
        <v>76</v>
      </c>
      <c r="B9063" t="s">
        <v>989</v>
      </c>
      <c r="C9063" s="1">
        <v>44105</v>
      </c>
      <c r="D9063" t="s">
        <v>80</v>
      </c>
      <c r="E9063" t="str">
        <f t="shared" si="141"/>
        <v>2020/10</v>
      </c>
      <c r="F9063">
        <v>7789377.9073480703</v>
      </c>
      <c r="G9063">
        <v>-3.5525432767766567E-3</v>
      </c>
      <c r="H9063" t="s">
        <v>128</v>
      </c>
      <c r="I9063">
        <v>2020</v>
      </c>
      <c r="J9063" t="s">
        <v>995</v>
      </c>
      <c r="K9063">
        <v>1537377.9022515342</v>
      </c>
      <c r="L9063">
        <v>0.19736850882549381</v>
      </c>
      <c r="M9063" t="s">
        <v>157</v>
      </c>
    </row>
    <row r="9064" spans="1:13" x14ac:dyDescent="0.3">
      <c r="A9064">
        <v>76</v>
      </c>
      <c r="B9064" t="s">
        <v>989</v>
      </c>
      <c r="C9064" s="1">
        <v>44075</v>
      </c>
      <c r="D9064" t="s">
        <v>81</v>
      </c>
      <c r="E9064" t="str">
        <f t="shared" si="141"/>
        <v>2020/09</v>
      </c>
      <c r="F9064">
        <v>7817099.2208912401</v>
      </c>
      <c r="G9064">
        <v>4.4965061672430112E-2</v>
      </c>
      <c r="H9064" t="s">
        <v>128</v>
      </c>
      <c r="I9064">
        <v>2020</v>
      </c>
      <c r="J9064" t="s">
        <v>995</v>
      </c>
      <c r="K9064">
        <v>1537377.9022515342</v>
      </c>
      <c r="L9064">
        <v>0.19666859263381017</v>
      </c>
      <c r="M9064" t="s">
        <v>157</v>
      </c>
    </row>
    <row r="9065" spans="1:13" x14ac:dyDescent="0.3">
      <c r="A9065">
        <v>76</v>
      </c>
      <c r="B9065" t="s">
        <v>989</v>
      </c>
      <c r="C9065" s="1">
        <v>44044</v>
      </c>
      <c r="D9065" t="s">
        <v>82</v>
      </c>
      <c r="E9065" t="str">
        <f t="shared" si="141"/>
        <v>2020/08</v>
      </c>
      <c r="F9065">
        <v>7473388.2735377904</v>
      </c>
      <c r="G9065">
        <v>-4.9135169932450221E-2</v>
      </c>
      <c r="H9065" t="s">
        <v>128</v>
      </c>
      <c r="I9065">
        <v>2020</v>
      </c>
      <c r="J9065" t="s">
        <v>995</v>
      </c>
      <c r="K9065">
        <v>1537377.9022515342</v>
      </c>
      <c r="L9065">
        <v>0.20571363964791869</v>
      </c>
      <c r="M9065" t="s">
        <v>157</v>
      </c>
    </row>
    <row r="9066" spans="1:13" x14ac:dyDescent="0.3">
      <c r="A9066">
        <v>76</v>
      </c>
      <c r="B9066" t="s">
        <v>989</v>
      </c>
      <c r="C9066" s="1">
        <v>44013</v>
      </c>
      <c r="D9066" t="s">
        <v>83</v>
      </c>
      <c r="E9066" t="str">
        <f t="shared" si="141"/>
        <v>2020/07</v>
      </c>
      <c r="F9066">
        <v>7849765.4344068402</v>
      </c>
      <c r="G9066">
        <v>-1.1672105752319556E-2</v>
      </c>
      <c r="H9066" t="s">
        <v>128</v>
      </c>
      <c r="I9066">
        <v>2020</v>
      </c>
      <c r="J9066" t="s">
        <v>995</v>
      </c>
      <c r="K9066">
        <v>1537377.9022515342</v>
      </c>
      <c r="L9066">
        <v>0.19585017095070748</v>
      </c>
      <c r="M9066" t="s">
        <v>157</v>
      </c>
    </row>
    <row r="9067" spans="1:13" x14ac:dyDescent="0.3">
      <c r="A9067">
        <v>76</v>
      </c>
      <c r="B9067" t="s">
        <v>989</v>
      </c>
      <c r="C9067" s="1">
        <v>43983</v>
      </c>
      <c r="D9067" t="s">
        <v>84</v>
      </c>
      <c r="E9067" t="str">
        <f t="shared" si="141"/>
        <v>2020/06</v>
      </c>
      <c r="F9067">
        <v>7941925.5315813497</v>
      </c>
      <c r="G9067">
        <v>1.6832726373075042E-2</v>
      </c>
      <c r="H9067" t="s">
        <v>128</v>
      </c>
      <c r="I9067">
        <v>2020</v>
      </c>
      <c r="J9067" t="s">
        <v>995</v>
      </c>
      <c r="K9067">
        <v>1537377.9022515342</v>
      </c>
      <c r="L9067">
        <v>0.19357747641149445</v>
      </c>
      <c r="M9067" t="s">
        <v>157</v>
      </c>
    </row>
    <row r="9068" spans="1:13" x14ac:dyDescent="0.3">
      <c r="A9068">
        <v>76</v>
      </c>
      <c r="B9068" t="s">
        <v>989</v>
      </c>
      <c r="C9068" s="1">
        <v>43952</v>
      </c>
      <c r="D9068" t="s">
        <v>85</v>
      </c>
      <c r="E9068" t="str">
        <f t="shared" si="141"/>
        <v>2020/05</v>
      </c>
      <c r="F9068">
        <v>7809360.1209576698</v>
      </c>
      <c r="G9068">
        <v>2.2946008366273106E-2</v>
      </c>
      <c r="H9068" t="s">
        <v>128</v>
      </c>
      <c r="I9068">
        <v>2020</v>
      </c>
      <c r="J9068" t="s">
        <v>995</v>
      </c>
      <c r="K9068">
        <v>1537377.9022515342</v>
      </c>
      <c r="L9068">
        <v>0.19686349181487151</v>
      </c>
      <c r="M9068" t="s">
        <v>157</v>
      </c>
    </row>
    <row r="9069" spans="1:13" x14ac:dyDescent="0.3">
      <c r="A9069">
        <v>76</v>
      </c>
      <c r="B9069" t="s">
        <v>989</v>
      </c>
      <c r="C9069" s="1">
        <v>43922</v>
      </c>
      <c r="D9069" t="s">
        <v>86</v>
      </c>
      <c r="E9069" t="str">
        <f t="shared" si="141"/>
        <v>2020/04</v>
      </c>
      <c r="F9069">
        <v>7632206.7326734001</v>
      </c>
      <c r="G9069">
        <v>4.7134578039656302E-2</v>
      </c>
      <c r="H9069" t="s">
        <v>128</v>
      </c>
      <c r="I9069">
        <v>2020</v>
      </c>
      <c r="J9069" t="s">
        <v>995</v>
      </c>
      <c r="K9069">
        <v>1537377.9022515342</v>
      </c>
      <c r="L9069">
        <v>0.20143294804503065</v>
      </c>
      <c r="M9069" t="s">
        <v>157</v>
      </c>
    </row>
    <row r="9070" spans="1:13" x14ac:dyDescent="0.3">
      <c r="A9070">
        <v>76</v>
      </c>
      <c r="B9070" t="s">
        <v>989</v>
      </c>
      <c r="C9070" s="1">
        <v>43891</v>
      </c>
      <c r="D9070" t="s">
        <v>87</v>
      </c>
      <c r="E9070" t="str">
        <f t="shared" si="141"/>
        <v>2020/03</v>
      </c>
      <c r="F9070">
        <v>7280812.3560588304</v>
      </c>
      <c r="G9070">
        <v>-7.8005817372837738E-2</v>
      </c>
      <c r="H9070" t="s">
        <v>128</v>
      </c>
      <c r="I9070">
        <v>2020</v>
      </c>
      <c r="J9070" t="s">
        <v>995</v>
      </c>
      <c r="K9070">
        <v>1537377.9022515342</v>
      </c>
      <c r="L9070">
        <v>0.21115472107616995</v>
      </c>
      <c r="M9070" t="s">
        <v>157</v>
      </c>
    </row>
    <row r="9071" spans="1:13" x14ac:dyDescent="0.3">
      <c r="A9071">
        <v>76</v>
      </c>
      <c r="B9071" t="s">
        <v>989</v>
      </c>
      <c r="C9071" s="1">
        <v>43862</v>
      </c>
      <c r="D9071" t="s">
        <v>88</v>
      </c>
      <c r="E9071" t="str">
        <f t="shared" si="141"/>
        <v>2020/02</v>
      </c>
      <c r="F9071">
        <v>7871497.0029599797</v>
      </c>
      <c r="G9071">
        <v>-4.5209970379313555E-2</v>
      </c>
      <c r="H9071" t="s">
        <v>128</v>
      </c>
      <c r="I9071">
        <v>2020</v>
      </c>
      <c r="J9071" t="s">
        <v>995</v>
      </c>
      <c r="K9071">
        <v>1537377.9022515342</v>
      </c>
      <c r="L9071">
        <v>0.19530946930087403</v>
      </c>
      <c r="M9071" t="s">
        <v>157</v>
      </c>
    </row>
    <row r="9072" spans="1:13" x14ac:dyDescent="0.3">
      <c r="A9072">
        <v>76</v>
      </c>
      <c r="B9072" t="s">
        <v>989</v>
      </c>
      <c r="C9072" s="1">
        <v>43831</v>
      </c>
      <c r="D9072" t="s">
        <v>89</v>
      </c>
      <c r="E9072" t="str">
        <f t="shared" si="141"/>
        <v>2020/01</v>
      </c>
      <c r="F9072">
        <v>8235534.20099454</v>
      </c>
      <c r="G9072">
        <v>4.7630833028651669E-2</v>
      </c>
      <c r="H9072" t="s">
        <v>128</v>
      </c>
      <c r="I9072">
        <v>2020</v>
      </c>
      <c r="J9072" t="s">
        <v>995</v>
      </c>
      <c r="K9072">
        <v>1537377.9022515342</v>
      </c>
      <c r="L9072">
        <v>0.18667616025028191</v>
      </c>
      <c r="M9072" t="s">
        <v>157</v>
      </c>
    </row>
    <row r="9073" spans="1:13" x14ac:dyDescent="0.3">
      <c r="A9073">
        <v>76</v>
      </c>
      <c r="B9073" t="s">
        <v>989</v>
      </c>
      <c r="C9073" s="1">
        <v>43800</v>
      </c>
      <c r="D9073" t="s">
        <v>90</v>
      </c>
      <c r="E9073" t="str">
        <f t="shared" si="141"/>
        <v>2019/12</v>
      </c>
      <c r="F9073">
        <v>7852464.2370224698</v>
      </c>
      <c r="G9073">
        <v>0.11446775234065348</v>
      </c>
      <c r="H9073" t="s">
        <v>128</v>
      </c>
      <c r="I9073">
        <v>2019</v>
      </c>
      <c r="J9073" t="s">
        <v>996</v>
      </c>
      <c r="K9073">
        <v>1525495.3389792761</v>
      </c>
      <c r="L9073">
        <v>0.19426963217316351</v>
      </c>
      <c r="M9073" t="s">
        <v>157</v>
      </c>
    </row>
    <row r="9074" spans="1:13" x14ac:dyDescent="0.3">
      <c r="A9074">
        <v>76</v>
      </c>
      <c r="B9074" t="s">
        <v>989</v>
      </c>
      <c r="C9074" s="1">
        <v>43770</v>
      </c>
      <c r="D9074" t="s">
        <v>92</v>
      </c>
      <c r="E9074" t="str">
        <f t="shared" si="141"/>
        <v>2019/11</v>
      </c>
      <c r="F9074">
        <v>7003147.1840414703</v>
      </c>
      <c r="G9074">
        <v>-5.2783068528777233E-3</v>
      </c>
      <c r="H9074" t="s">
        <v>128</v>
      </c>
      <c r="I9074">
        <v>2019</v>
      </c>
      <c r="J9074" t="s">
        <v>996</v>
      </c>
      <c r="K9074">
        <v>1525495.3389792761</v>
      </c>
      <c r="L9074">
        <v>0.21782996971069266</v>
      </c>
      <c r="M9074" t="s">
        <v>157</v>
      </c>
    </row>
    <row r="9075" spans="1:13" x14ac:dyDescent="0.3">
      <c r="A9075">
        <v>76</v>
      </c>
      <c r="B9075" t="s">
        <v>989</v>
      </c>
      <c r="C9075" s="1">
        <v>43739</v>
      </c>
      <c r="D9075" t="s">
        <v>93</v>
      </c>
      <c r="E9075" t="str">
        <f t="shared" si="141"/>
        <v>2019/10</v>
      </c>
      <c r="F9075">
        <v>7040209.6713567805</v>
      </c>
      <c r="G9075">
        <v>4.0883986480185472E-2</v>
      </c>
      <c r="H9075" t="s">
        <v>128</v>
      </c>
      <c r="I9075">
        <v>2019</v>
      </c>
      <c r="J9075" t="s">
        <v>996</v>
      </c>
      <c r="K9075">
        <v>1525495.3389792761</v>
      </c>
      <c r="L9075">
        <v>0.2166832253854287</v>
      </c>
      <c r="M9075" t="s">
        <v>157</v>
      </c>
    </row>
    <row r="9076" spans="1:13" x14ac:dyDescent="0.3">
      <c r="A9076">
        <v>76</v>
      </c>
      <c r="B9076" t="s">
        <v>989</v>
      </c>
      <c r="C9076" s="1">
        <v>43709</v>
      </c>
      <c r="D9076" t="s">
        <v>94</v>
      </c>
      <c r="E9076" t="str">
        <f t="shared" si="141"/>
        <v>2019/09</v>
      </c>
      <c r="F9076">
        <v>6758182.3185488898</v>
      </c>
      <c r="G9076">
        <v>4.4451313687615762E-2</v>
      </c>
      <c r="H9076" t="s">
        <v>128</v>
      </c>
      <c r="I9076">
        <v>2019</v>
      </c>
      <c r="J9076" t="s">
        <v>996</v>
      </c>
      <c r="K9076">
        <v>1525495.3389792761</v>
      </c>
      <c r="L9076">
        <v>0.22572568585377095</v>
      </c>
      <c r="M9076" t="s">
        <v>157</v>
      </c>
    </row>
    <row r="9077" spans="1:13" x14ac:dyDescent="0.3">
      <c r="A9077">
        <v>76</v>
      </c>
      <c r="B9077" t="s">
        <v>989</v>
      </c>
      <c r="C9077" s="1">
        <v>43678</v>
      </c>
      <c r="D9077" t="s">
        <v>95</v>
      </c>
      <c r="E9077" t="str">
        <f t="shared" si="141"/>
        <v>2019/08</v>
      </c>
      <c r="F9077">
        <v>6464351.2064370597</v>
      </c>
      <c r="G9077">
        <v>2.7476559523534679E-2</v>
      </c>
      <c r="H9077" t="s">
        <v>128</v>
      </c>
      <c r="I9077">
        <v>2019</v>
      </c>
      <c r="J9077" t="s">
        <v>996</v>
      </c>
      <c r="K9077">
        <v>1525495.3389792761</v>
      </c>
      <c r="L9077">
        <v>0.23598583837156328</v>
      </c>
      <c r="M9077" t="s">
        <v>15</v>
      </c>
    </row>
    <row r="9078" spans="1:13" x14ac:dyDescent="0.3">
      <c r="A9078">
        <v>76</v>
      </c>
      <c r="B9078" t="s">
        <v>989</v>
      </c>
      <c r="C9078" s="1">
        <v>43647</v>
      </c>
      <c r="D9078" t="s">
        <v>96</v>
      </c>
      <c r="E9078" t="str">
        <f t="shared" si="141"/>
        <v>2019/07</v>
      </c>
      <c r="F9078">
        <v>6289151.0468458002</v>
      </c>
      <c r="G9078">
        <v>-1.5168478192286616E-2</v>
      </c>
      <c r="H9078" t="s">
        <v>128</v>
      </c>
      <c r="I9078">
        <v>2019</v>
      </c>
      <c r="J9078" t="s">
        <v>996</v>
      </c>
      <c r="K9078">
        <v>1525495.3389792761</v>
      </c>
      <c r="L9078">
        <v>0.24255981890343661</v>
      </c>
      <c r="M9078" t="s">
        <v>15</v>
      </c>
    </row>
    <row r="9079" spans="1:13" x14ac:dyDescent="0.3">
      <c r="A9079">
        <v>76</v>
      </c>
      <c r="B9079" t="s">
        <v>989</v>
      </c>
      <c r="C9079" s="1">
        <v>43617</v>
      </c>
      <c r="D9079" t="s">
        <v>97</v>
      </c>
      <c r="E9079" t="str">
        <f t="shared" si="141"/>
        <v>2019/06</v>
      </c>
      <c r="F9079">
        <v>6385275.0819802498</v>
      </c>
      <c r="G9079">
        <v>2.9600870191527753E-2</v>
      </c>
      <c r="H9079" t="s">
        <v>128</v>
      </c>
      <c r="I9079">
        <v>2019</v>
      </c>
      <c r="J9079" t="s">
        <v>996</v>
      </c>
      <c r="K9079">
        <v>1525495.3389792761</v>
      </c>
      <c r="L9079">
        <v>0.23890831943706611</v>
      </c>
      <c r="M9079" t="s">
        <v>157</v>
      </c>
    </row>
    <row r="9080" spans="1:13" x14ac:dyDescent="0.3">
      <c r="A9080">
        <v>76</v>
      </c>
      <c r="B9080" t="s">
        <v>989</v>
      </c>
      <c r="C9080" s="1">
        <v>43586</v>
      </c>
      <c r="D9080" t="s">
        <v>98</v>
      </c>
      <c r="E9080" t="str">
        <f t="shared" si="141"/>
        <v>2019/05</v>
      </c>
      <c r="F9080">
        <v>6199035.4099004297</v>
      </c>
      <c r="G9080">
        <v>-2.186325711135071E-2</v>
      </c>
      <c r="H9080" t="s">
        <v>128</v>
      </c>
      <c r="I9080">
        <v>2019</v>
      </c>
      <c r="J9080" t="s">
        <v>996</v>
      </c>
      <c r="K9080">
        <v>1525495.3389792761</v>
      </c>
      <c r="L9080">
        <v>0.24608592113265232</v>
      </c>
      <c r="M9080" t="s">
        <v>15</v>
      </c>
    </row>
    <row r="9081" spans="1:13" x14ac:dyDescent="0.3">
      <c r="A9081">
        <v>76</v>
      </c>
      <c r="B9081" t="s">
        <v>989</v>
      </c>
      <c r="C9081" s="1">
        <v>43556</v>
      </c>
      <c r="D9081" t="s">
        <v>99</v>
      </c>
      <c r="E9081" t="str">
        <f t="shared" si="141"/>
        <v>2019/04</v>
      </c>
      <c r="F9081">
        <v>6336058.9472393002</v>
      </c>
      <c r="G9081">
        <v>2.9925019469065114E-2</v>
      </c>
      <c r="H9081" t="s">
        <v>128</v>
      </c>
      <c r="I9081">
        <v>2019</v>
      </c>
      <c r="J9081" t="s">
        <v>996</v>
      </c>
      <c r="K9081">
        <v>1525495.3389792761</v>
      </c>
      <c r="L9081">
        <v>0.24076406985511922</v>
      </c>
      <c r="M9081" t="s">
        <v>15</v>
      </c>
    </row>
    <row r="9082" spans="1:13" x14ac:dyDescent="0.3">
      <c r="A9082">
        <v>76</v>
      </c>
      <c r="B9082" t="s">
        <v>989</v>
      </c>
      <c r="C9082" s="1">
        <v>43525</v>
      </c>
      <c r="D9082" t="s">
        <v>100</v>
      </c>
      <c r="E9082" t="str">
        <f t="shared" si="141"/>
        <v>2019/03</v>
      </c>
      <c r="F9082">
        <v>6149261.1632299302</v>
      </c>
      <c r="G9082">
        <v>-2.1526481503238253E-2</v>
      </c>
      <c r="H9082" t="s">
        <v>128</v>
      </c>
      <c r="I9082">
        <v>2019</v>
      </c>
      <c r="J9082" t="s">
        <v>996</v>
      </c>
      <c r="K9082">
        <v>1525495.3389792761</v>
      </c>
      <c r="L9082">
        <v>0.24807782569085129</v>
      </c>
      <c r="M9082" t="s">
        <v>15</v>
      </c>
    </row>
    <row r="9083" spans="1:13" x14ac:dyDescent="0.3">
      <c r="A9083">
        <v>76</v>
      </c>
      <c r="B9083" t="s">
        <v>989</v>
      </c>
      <c r="C9083" s="1">
        <v>43497</v>
      </c>
      <c r="D9083" t="s">
        <v>101</v>
      </c>
      <c r="E9083" t="str">
        <f t="shared" si="141"/>
        <v>2019/02</v>
      </c>
      <c r="F9083">
        <v>6283068.1497067204</v>
      </c>
      <c r="G9083">
        <v>1.0209336306215728E-2</v>
      </c>
      <c r="H9083" t="s">
        <v>128</v>
      </c>
      <c r="I9083">
        <v>2019</v>
      </c>
      <c r="J9083" t="s">
        <v>996</v>
      </c>
      <c r="K9083">
        <v>1525495.3389792761</v>
      </c>
      <c r="L9083">
        <v>0.24279465105761791</v>
      </c>
      <c r="M9083" t="s">
        <v>15</v>
      </c>
    </row>
    <row r="9084" spans="1:13" x14ac:dyDescent="0.3">
      <c r="A9084">
        <v>76</v>
      </c>
      <c r="B9084" t="s">
        <v>989</v>
      </c>
      <c r="C9084" s="1">
        <v>43466</v>
      </c>
      <c r="D9084" t="s">
        <v>102</v>
      </c>
      <c r="E9084" t="str">
        <f t="shared" si="141"/>
        <v>2019/01</v>
      </c>
      <c r="F9084">
        <v>6219248.5262594102</v>
      </c>
      <c r="G9084">
        <v>0.12905151131246759</v>
      </c>
      <c r="H9084" t="s">
        <v>128</v>
      </c>
      <c r="I9084">
        <v>2019</v>
      </c>
      <c r="J9084" t="s">
        <v>996</v>
      </c>
      <c r="K9084">
        <v>1525495.3389792761</v>
      </c>
      <c r="L9084">
        <v>0.24528611978411979</v>
      </c>
      <c r="M9084" t="s">
        <v>15</v>
      </c>
    </row>
    <row r="9085" spans="1:13" x14ac:dyDescent="0.3">
      <c r="A9085">
        <v>76</v>
      </c>
      <c r="B9085" t="s">
        <v>989</v>
      </c>
      <c r="C9085" s="1">
        <v>43435</v>
      </c>
      <c r="D9085" t="s">
        <v>103</v>
      </c>
      <c r="E9085" t="str">
        <f t="shared" si="141"/>
        <v>2018/12</v>
      </c>
      <c r="F9085">
        <v>5466275.9575386001</v>
      </c>
      <c r="G9085">
        <v>-7.8994718521021058E-3</v>
      </c>
      <c r="H9085" t="s">
        <v>128</v>
      </c>
      <c r="I9085">
        <v>2018</v>
      </c>
      <c r="J9085" t="s">
        <v>997</v>
      </c>
      <c r="K9085">
        <v>1397379.8211620562</v>
      </c>
      <c r="L9085">
        <v>0.25563653061366481</v>
      </c>
      <c r="M9085" t="s">
        <v>157</v>
      </c>
    </row>
    <row r="9086" spans="1:13" x14ac:dyDescent="0.3">
      <c r="A9086">
        <v>76</v>
      </c>
      <c r="B9086" t="s">
        <v>989</v>
      </c>
      <c r="C9086" s="1">
        <v>43405</v>
      </c>
      <c r="D9086" t="s">
        <v>105</v>
      </c>
      <c r="E9086" t="str">
        <f t="shared" si="141"/>
        <v>2018/11</v>
      </c>
      <c r="F9086">
        <v>5509627.6529151201</v>
      </c>
      <c r="G9086">
        <v>-1.7717514755127544E-2</v>
      </c>
      <c r="H9086" t="s">
        <v>128</v>
      </c>
      <c r="I9086">
        <v>2018</v>
      </c>
      <c r="J9086" t="s">
        <v>997</v>
      </c>
      <c r="K9086">
        <v>1397379.8211620562</v>
      </c>
      <c r="L9086">
        <v>0.25362509214623763</v>
      </c>
      <c r="M9086" t="s">
        <v>157</v>
      </c>
    </row>
    <row r="9087" spans="1:13" x14ac:dyDescent="0.3">
      <c r="A9087">
        <v>76</v>
      </c>
      <c r="B9087" t="s">
        <v>989</v>
      </c>
      <c r="C9087" s="1">
        <v>43374</v>
      </c>
      <c r="D9087" t="s">
        <v>106</v>
      </c>
      <c r="E9087" t="str">
        <f t="shared" si="141"/>
        <v>2018/10</v>
      </c>
      <c r="F9087">
        <v>5608114.4565270599</v>
      </c>
      <c r="G9087">
        <v>7.6711847714780726E-3</v>
      </c>
      <c r="H9087" t="s">
        <v>128</v>
      </c>
      <c r="I9087">
        <v>2018</v>
      </c>
      <c r="J9087" t="s">
        <v>997</v>
      </c>
      <c r="K9087">
        <v>1397379.8211620562</v>
      </c>
      <c r="L9087">
        <v>0.24917105954135829</v>
      </c>
      <c r="M9087" t="s">
        <v>15</v>
      </c>
    </row>
    <row r="9088" spans="1:13" x14ac:dyDescent="0.3">
      <c r="A9088">
        <v>76</v>
      </c>
      <c r="B9088" t="s">
        <v>989</v>
      </c>
      <c r="C9088" s="1">
        <v>43344</v>
      </c>
      <c r="D9088" t="s">
        <v>107</v>
      </c>
      <c r="E9088" t="str">
        <f t="shared" si="141"/>
        <v>2018/09</v>
      </c>
      <c r="F9088">
        <v>5565258.1637454703</v>
      </c>
      <c r="G9088">
        <v>-9.4712977811731172E-2</v>
      </c>
      <c r="H9088" t="s">
        <v>128</v>
      </c>
      <c r="I9088">
        <v>2018</v>
      </c>
      <c r="J9088" t="s">
        <v>997</v>
      </c>
      <c r="K9088">
        <v>1397379.8211620562</v>
      </c>
      <c r="L9088">
        <v>0.25108984705600912</v>
      </c>
      <c r="M9088" t="s">
        <v>15</v>
      </c>
    </row>
    <row r="9089" spans="1:13" x14ac:dyDescent="0.3">
      <c r="A9089">
        <v>76</v>
      </c>
      <c r="B9089" t="s">
        <v>989</v>
      </c>
      <c r="C9089" s="1">
        <v>43313</v>
      </c>
      <c r="D9089" t="s">
        <v>108</v>
      </c>
      <c r="E9089" t="str">
        <f t="shared" si="141"/>
        <v>2018/08</v>
      </c>
      <c r="F9089">
        <v>6118129.1299793804</v>
      </c>
      <c r="G9089">
        <v>3.3813437755728988E-2</v>
      </c>
      <c r="H9089" t="s">
        <v>128</v>
      </c>
      <c r="I9089">
        <v>2018</v>
      </c>
      <c r="J9089" t="s">
        <v>997</v>
      </c>
      <c r="K9089">
        <v>1397379.8211620562</v>
      </c>
      <c r="L9089">
        <v>0.22839985745230024</v>
      </c>
      <c r="M9089" t="s">
        <v>15</v>
      </c>
    </row>
    <row r="9090" spans="1:13" x14ac:dyDescent="0.3">
      <c r="A9090">
        <v>76</v>
      </c>
      <c r="B9090" t="s">
        <v>989</v>
      </c>
      <c r="C9090" s="1">
        <v>43282</v>
      </c>
      <c r="D9090" t="s">
        <v>109</v>
      </c>
      <c r="E9090" t="str">
        <f t="shared" si="141"/>
        <v>2018/07</v>
      </c>
      <c r="F9090">
        <v>5914712.6378688896</v>
      </c>
      <c r="G9090">
        <v>-6.1470230596817914E-3</v>
      </c>
      <c r="H9090" t="s">
        <v>128</v>
      </c>
      <c r="I9090">
        <v>2018</v>
      </c>
      <c r="J9090" t="s">
        <v>997</v>
      </c>
      <c r="K9090">
        <v>1397379.8211620562</v>
      </c>
      <c r="L9090">
        <v>0.23625489634362717</v>
      </c>
      <c r="M9090" t="s">
        <v>15</v>
      </c>
    </row>
    <row r="9091" spans="1:13" x14ac:dyDescent="0.3">
      <c r="A9091">
        <v>76</v>
      </c>
      <c r="B9091" t="s">
        <v>989</v>
      </c>
      <c r="C9091" s="1">
        <v>43252</v>
      </c>
      <c r="D9091" t="s">
        <v>110</v>
      </c>
      <c r="E9091" t="str">
        <f t="shared" ref="E9091:E9154" si="142">TEXT(C9091,"yyyy/mm")</f>
        <v>2018/06</v>
      </c>
      <c r="F9091">
        <v>5951182.4885146301</v>
      </c>
      <c r="G9091">
        <v>-3.9178941559227798E-3</v>
      </c>
      <c r="H9091" t="s">
        <v>128</v>
      </c>
      <c r="I9091">
        <v>2018</v>
      </c>
      <c r="J9091" t="s">
        <v>997</v>
      </c>
      <c r="K9091">
        <v>1397379.8211620562</v>
      </c>
      <c r="L9091">
        <v>0.2348070864670849</v>
      </c>
      <c r="M9091" t="s">
        <v>15</v>
      </c>
    </row>
    <row r="9092" spans="1:13" x14ac:dyDescent="0.3">
      <c r="A9092">
        <v>76</v>
      </c>
      <c r="B9092" t="s">
        <v>989</v>
      </c>
      <c r="C9092" s="1">
        <v>43221</v>
      </c>
      <c r="D9092" t="s">
        <v>111</v>
      </c>
      <c r="E9092" t="str">
        <f t="shared" si="142"/>
        <v>2018/05</v>
      </c>
      <c r="F9092">
        <v>5974544.3263276601</v>
      </c>
      <c r="G9092">
        <v>2.6335734927208844E-2</v>
      </c>
      <c r="H9092" t="s">
        <v>128</v>
      </c>
      <c r="I9092">
        <v>2018</v>
      </c>
      <c r="J9092" t="s">
        <v>997</v>
      </c>
      <c r="K9092">
        <v>1397379.8211620562</v>
      </c>
      <c r="L9092">
        <v>0.23388893693604509</v>
      </c>
      <c r="M9092" t="s">
        <v>15</v>
      </c>
    </row>
    <row r="9093" spans="1:13" x14ac:dyDescent="0.3">
      <c r="A9093">
        <v>76</v>
      </c>
      <c r="B9093" t="s">
        <v>989</v>
      </c>
      <c r="C9093" s="1">
        <v>43191</v>
      </c>
      <c r="D9093" t="s">
        <v>112</v>
      </c>
      <c r="E9093" t="str">
        <f t="shared" si="142"/>
        <v>2018/04</v>
      </c>
      <c r="F9093">
        <v>5819254.1266993899</v>
      </c>
      <c r="G9093">
        <v>5.075593319832214E-2</v>
      </c>
      <c r="H9093" t="s">
        <v>128</v>
      </c>
      <c r="I9093">
        <v>2018</v>
      </c>
      <c r="J9093" t="s">
        <v>997</v>
      </c>
      <c r="K9093">
        <v>1397379.8211620562</v>
      </c>
      <c r="L9093">
        <v>0.24013040000276342</v>
      </c>
      <c r="M9093" t="s">
        <v>15</v>
      </c>
    </row>
    <row r="9094" spans="1:13" x14ac:dyDescent="0.3">
      <c r="A9094">
        <v>76</v>
      </c>
      <c r="B9094" t="s">
        <v>989</v>
      </c>
      <c r="C9094" s="1">
        <v>43160</v>
      </c>
      <c r="D9094" t="s">
        <v>113</v>
      </c>
      <c r="E9094" t="str">
        <f t="shared" si="142"/>
        <v>2018/03</v>
      </c>
      <c r="F9094">
        <v>5531262.90792601</v>
      </c>
      <c r="G9094">
        <v>7.6918237182809282E-2</v>
      </c>
      <c r="H9094" t="s">
        <v>128</v>
      </c>
      <c r="I9094">
        <v>2018</v>
      </c>
      <c r="J9094" t="s">
        <v>997</v>
      </c>
      <c r="K9094">
        <v>1397379.8211620562</v>
      </c>
      <c r="L9094">
        <v>0.25263305043043316</v>
      </c>
      <c r="M9094" t="s">
        <v>157</v>
      </c>
    </row>
    <row r="9095" spans="1:13" x14ac:dyDescent="0.3">
      <c r="A9095">
        <v>76</v>
      </c>
      <c r="B9095" t="s">
        <v>989</v>
      </c>
      <c r="C9095" s="1">
        <v>43132</v>
      </c>
      <c r="D9095" t="s">
        <v>114</v>
      </c>
      <c r="E9095" t="str">
        <f t="shared" si="142"/>
        <v>2018/02</v>
      </c>
      <c r="F9095">
        <v>5121758.9564004801</v>
      </c>
      <c r="G9095">
        <v>-0.1345839707001841</v>
      </c>
      <c r="H9095" t="s">
        <v>128</v>
      </c>
      <c r="I9095">
        <v>2018</v>
      </c>
      <c r="J9095" t="s">
        <v>997</v>
      </c>
      <c r="K9095">
        <v>1397379.8211620562</v>
      </c>
      <c r="L9095">
        <v>0.27283201592605216</v>
      </c>
      <c r="M9095" t="s">
        <v>15</v>
      </c>
    </row>
    <row r="9096" spans="1:13" x14ac:dyDescent="0.3">
      <c r="A9096">
        <v>76</v>
      </c>
      <c r="B9096" t="s">
        <v>989</v>
      </c>
      <c r="C9096" s="1">
        <v>43101</v>
      </c>
      <c r="D9096" t="s">
        <v>115</v>
      </c>
      <c r="E9096" t="str">
        <f t="shared" si="142"/>
        <v>2018/01</v>
      </c>
      <c r="F9096">
        <v>5859603.2523813602</v>
      </c>
      <c r="G9096">
        <v>-0.16369627706482678</v>
      </c>
      <c r="H9096" t="s">
        <v>128</v>
      </c>
      <c r="I9096">
        <v>2018</v>
      </c>
      <c r="J9096" t="s">
        <v>997</v>
      </c>
      <c r="K9096">
        <v>1397379.8211620562</v>
      </c>
      <c r="L9096">
        <v>0.23847686626123651</v>
      </c>
      <c r="M9096" t="s">
        <v>157</v>
      </c>
    </row>
    <row r="9097" spans="1:13" x14ac:dyDescent="0.3">
      <c r="A9097">
        <v>76</v>
      </c>
      <c r="B9097" t="s">
        <v>989</v>
      </c>
      <c r="C9097" s="1">
        <v>43070</v>
      </c>
      <c r="D9097" t="s">
        <v>116</v>
      </c>
      <c r="E9097" t="str">
        <f t="shared" si="142"/>
        <v>2017/12</v>
      </c>
      <c r="F9097">
        <v>6901771.8879356403</v>
      </c>
      <c r="G9097">
        <v>2.9583034335261254E-2</v>
      </c>
      <c r="H9097" t="s">
        <v>128</v>
      </c>
      <c r="I9097">
        <v>2017</v>
      </c>
      <c r="J9097" t="s">
        <v>998</v>
      </c>
      <c r="K9097">
        <v>1149609.2620099294</v>
      </c>
      <c r="L9097">
        <v>0.16656726427302773</v>
      </c>
      <c r="M9097" t="s">
        <v>157</v>
      </c>
    </row>
    <row r="9098" spans="1:13" x14ac:dyDescent="0.3">
      <c r="A9098">
        <v>76</v>
      </c>
      <c r="B9098" t="s">
        <v>989</v>
      </c>
      <c r="C9098" s="1">
        <v>43040</v>
      </c>
      <c r="D9098" t="s">
        <v>118</v>
      </c>
      <c r="E9098" t="str">
        <f t="shared" si="142"/>
        <v>2017/11</v>
      </c>
      <c r="F9098">
        <v>6700587.0345424898</v>
      </c>
      <c r="G9098">
        <v>-2.2180645435933753E-2</v>
      </c>
      <c r="H9098" t="s">
        <v>128</v>
      </c>
      <c r="I9098">
        <v>2017</v>
      </c>
      <c r="J9098" t="s">
        <v>998</v>
      </c>
      <c r="K9098">
        <v>1149609.2620099294</v>
      </c>
      <c r="L9098">
        <v>0.17156843961335452</v>
      </c>
      <c r="M9098" t="s">
        <v>157</v>
      </c>
    </row>
    <row r="9099" spans="1:13" x14ac:dyDescent="0.3">
      <c r="A9099">
        <v>76</v>
      </c>
      <c r="B9099" t="s">
        <v>989</v>
      </c>
      <c r="C9099" s="1">
        <v>43009</v>
      </c>
      <c r="D9099" t="s">
        <v>119</v>
      </c>
      <c r="E9099" t="str">
        <f t="shared" si="142"/>
        <v>2017/10</v>
      </c>
      <c r="F9099">
        <v>6850870.9151525302</v>
      </c>
      <c r="G9099">
        <v>-1.2339617776410726E-2</v>
      </c>
      <c r="H9099" t="s">
        <v>128</v>
      </c>
      <c r="I9099">
        <v>2017</v>
      </c>
      <c r="J9099" t="s">
        <v>998</v>
      </c>
      <c r="K9099">
        <v>1149609.2620099294</v>
      </c>
      <c r="L9099">
        <v>0.16780483477907335</v>
      </c>
      <c r="M9099" t="s">
        <v>157</v>
      </c>
    </row>
    <row r="9100" spans="1:13" x14ac:dyDescent="0.3">
      <c r="A9100">
        <v>76</v>
      </c>
      <c r="B9100" t="s">
        <v>989</v>
      </c>
      <c r="C9100" s="1">
        <v>42979</v>
      </c>
      <c r="D9100" t="s">
        <v>120</v>
      </c>
      <c r="E9100" t="str">
        <f t="shared" si="142"/>
        <v>2017/09</v>
      </c>
      <c r="F9100">
        <v>6935931.7736000298</v>
      </c>
      <c r="G9100">
        <v>-4.3204578714400928E-2</v>
      </c>
      <c r="H9100" t="s">
        <v>128</v>
      </c>
      <c r="I9100">
        <v>2017</v>
      </c>
      <c r="J9100" t="s">
        <v>998</v>
      </c>
      <c r="K9100">
        <v>1149609.2620099294</v>
      </c>
      <c r="L9100">
        <v>0.1657469103697996</v>
      </c>
      <c r="M9100" t="s">
        <v>157</v>
      </c>
    </row>
    <row r="9101" spans="1:13" x14ac:dyDescent="0.3">
      <c r="A9101">
        <v>76</v>
      </c>
      <c r="B9101" t="s">
        <v>989</v>
      </c>
      <c r="C9101" s="1">
        <v>42948</v>
      </c>
      <c r="D9101" t="s">
        <v>121</v>
      </c>
      <c r="E9101" t="str">
        <f t="shared" si="142"/>
        <v>2017/08</v>
      </c>
      <c r="F9101">
        <v>7242163.4555078903</v>
      </c>
      <c r="G9101">
        <v>1.3433100128430537E-2</v>
      </c>
      <c r="H9101" t="s">
        <v>128</v>
      </c>
      <c r="I9101">
        <v>2017</v>
      </c>
      <c r="J9101" t="s">
        <v>998</v>
      </c>
      <c r="K9101">
        <v>1149609.2620099294</v>
      </c>
      <c r="L9101">
        <v>0.15873837549684353</v>
      </c>
      <c r="M9101" t="s">
        <v>157</v>
      </c>
    </row>
    <row r="9102" spans="1:13" x14ac:dyDescent="0.3">
      <c r="A9102">
        <v>76</v>
      </c>
      <c r="B9102" t="s">
        <v>989</v>
      </c>
      <c r="C9102" s="1">
        <v>42917</v>
      </c>
      <c r="D9102" t="s">
        <v>122</v>
      </c>
      <c r="E9102" t="str">
        <f t="shared" si="142"/>
        <v>2017/07</v>
      </c>
      <c r="F9102">
        <v>7145529.25025889</v>
      </c>
      <c r="G9102">
        <v>2.638276698904414E-2</v>
      </c>
      <c r="H9102" t="s">
        <v>128</v>
      </c>
      <c r="I9102">
        <v>2017</v>
      </c>
      <c r="J9102" t="s">
        <v>998</v>
      </c>
      <c r="K9102">
        <v>1149609.2620099294</v>
      </c>
      <c r="L9102">
        <v>0.1608851103601987</v>
      </c>
      <c r="M9102" t="s">
        <v>157</v>
      </c>
    </row>
    <row r="9103" spans="1:13" x14ac:dyDescent="0.3">
      <c r="A9103">
        <v>76</v>
      </c>
      <c r="B9103" t="s">
        <v>989</v>
      </c>
      <c r="C9103" s="1">
        <v>42887</v>
      </c>
      <c r="D9103" t="s">
        <v>123</v>
      </c>
      <c r="E9103" t="str">
        <f t="shared" si="142"/>
        <v>2017/06</v>
      </c>
      <c r="F9103">
        <v>6959475.5149813304</v>
      </c>
      <c r="G9103">
        <v>-0.135481047754476</v>
      </c>
      <c r="H9103" t="s">
        <v>128</v>
      </c>
      <c r="I9103">
        <v>2017</v>
      </c>
      <c r="J9103" t="s">
        <v>998</v>
      </c>
      <c r="K9103">
        <v>1149609.2620099294</v>
      </c>
      <c r="L9103">
        <v>0.16518619248465211</v>
      </c>
      <c r="M9103" t="s">
        <v>157</v>
      </c>
    </row>
    <row r="9104" spans="1:13" x14ac:dyDescent="0.3">
      <c r="A9104">
        <v>76</v>
      </c>
      <c r="B9104" t="s">
        <v>989</v>
      </c>
      <c r="C9104" s="1">
        <v>42856</v>
      </c>
      <c r="D9104" t="s">
        <v>124</v>
      </c>
      <c r="E9104" t="str">
        <f t="shared" si="142"/>
        <v>2017/05</v>
      </c>
      <c r="F9104">
        <v>7969208.3745647399</v>
      </c>
      <c r="G9104">
        <v>7.346259080926508E-2</v>
      </c>
      <c r="H9104" t="s">
        <v>128</v>
      </c>
      <c r="I9104">
        <v>2017</v>
      </c>
      <c r="J9104" t="s">
        <v>998</v>
      </c>
      <c r="K9104">
        <v>1149609.2620099294</v>
      </c>
      <c r="L9104">
        <v>0.14425639385702704</v>
      </c>
      <c r="M9104" t="s">
        <v>157</v>
      </c>
    </row>
    <row r="9105" spans="1:13" x14ac:dyDescent="0.3">
      <c r="A9105">
        <v>76</v>
      </c>
      <c r="B9105" t="s">
        <v>989</v>
      </c>
      <c r="C9105" s="1">
        <v>42826</v>
      </c>
      <c r="D9105" t="s">
        <v>125</v>
      </c>
      <c r="E9105" t="str">
        <f t="shared" si="142"/>
        <v>2017/04</v>
      </c>
      <c r="F9105">
        <v>7404756.5549216699</v>
      </c>
      <c r="G9105">
        <v>-4.1372581420939102E-2</v>
      </c>
      <c r="H9105" t="s">
        <v>128</v>
      </c>
      <c r="I9105">
        <v>2017</v>
      </c>
      <c r="J9105" t="s">
        <v>998</v>
      </c>
      <c r="K9105">
        <v>1149609.2620099294</v>
      </c>
      <c r="L9105">
        <v>0.15525280993145227</v>
      </c>
      <c r="M9105" t="s">
        <v>157</v>
      </c>
    </row>
    <row r="9106" spans="1:13" x14ac:dyDescent="0.3">
      <c r="A9106">
        <v>76</v>
      </c>
      <c r="B9106" t="s">
        <v>989</v>
      </c>
      <c r="C9106" s="1">
        <v>42795</v>
      </c>
      <c r="D9106" t="s">
        <v>126</v>
      </c>
      <c r="E9106" t="str">
        <f t="shared" si="142"/>
        <v>2017/03</v>
      </c>
      <c r="F9106">
        <v>7717536.0827609403</v>
      </c>
      <c r="G9106">
        <v>1.8648988934972192E-2</v>
      </c>
      <c r="H9106" t="s">
        <v>128</v>
      </c>
      <c r="I9106">
        <v>2017</v>
      </c>
      <c r="J9106" t="s">
        <v>998</v>
      </c>
      <c r="K9106">
        <v>1149609.2620099294</v>
      </c>
      <c r="L9106">
        <v>0.14896065916398774</v>
      </c>
      <c r="M9106" t="s">
        <v>157</v>
      </c>
    </row>
    <row r="9107" spans="1:13" x14ac:dyDescent="0.3">
      <c r="A9107">
        <v>76</v>
      </c>
      <c r="B9107" t="s">
        <v>989</v>
      </c>
      <c r="C9107" s="1">
        <v>42767</v>
      </c>
      <c r="D9107" t="s">
        <v>127</v>
      </c>
      <c r="E9107" t="str">
        <f t="shared" si="142"/>
        <v>2017/02</v>
      </c>
      <c r="F9107">
        <v>7574945.5548807103</v>
      </c>
      <c r="G9107">
        <v>4.6688712291789489E-2</v>
      </c>
      <c r="H9107" t="s">
        <v>128</v>
      </c>
      <c r="I9107">
        <v>2017</v>
      </c>
      <c r="J9107" t="s">
        <v>998</v>
      </c>
      <c r="K9107">
        <v>1149609.2620099294</v>
      </c>
      <c r="L9107">
        <v>0.15176468975004181</v>
      </c>
      <c r="M9107" t="s">
        <v>157</v>
      </c>
    </row>
    <row r="9108" spans="1:13" x14ac:dyDescent="0.3">
      <c r="A9108">
        <v>76</v>
      </c>
      <c r="B9108" t="s">
        <v>989</v>
      </c>
      <c r="C9108" s="1">
        <v>42736</v>
      </c>
      <c r="D9108" t="s">
        <v>129</v>
      </c>
      <c r="E9108" t="str">
        <f t="shared" si="142"/>
        <v>2017/01</v>
      </c>
      <c r="F9108">
        <v>7229410.1676389696</v>
      </c>
      <c r="G9108">
        <v>0.11515862337134639</v>
      </c>
      <c r="H9108" t="s">
        <v>128</v>
      </c>
      <c r="I9108">
        <v>2017</v>
      </c>
      <c r="J9108" t="s">
        <v>998</v>
      </c>
      <c r="K9108">
        <v>1149609.2620099294</v>
      </c>
      <c r="L9108">
        <v>0.15901840334857867</v>
      </c>
      <c r="M9108" t="s">
        <v>157</v>
      </c>
    </row>
    <row r="9109" spans="1:13" x14ac:dyDescent="0.3">
      <c r="A9109">
        <v>76</v>
      </c>
      <c r="B9109" t="s">
        <v>989</v>
      </c>
      <c r="C9109" s="1">
        <v>42705</v>
      </c>
      <c r="D9109" t="s">
        <v>130</v>
      </c>
      <c r="E9109" t="str">
        <f t="shared" si="142"/>
        <v>2016/12</v>
      </c>
      <c r="F9109">
        <v>6443029.3677471699</v>
      </c>
      <c r="G9109">
        <v>1.5919595414241917E-2</v>
      </c>
      <c r="H9109" t="s">
        <v>128</v>
      </c>
      <c r="I9109">
        <v>2016</v>
      </c>
      <c r="J9109" t="s">
        <v>999</v>
      </c>
      <c r="K9109">
        <v>1465512.8566458679</v>
      </c>
      <c r="L9109">
        <v>0.22745711264052335</v>
      </c>
      <c r="M9109" t="s">
        <v>15</v>
      </c>
    </row>
    <row r="9110" spans="1:13" x14ac:dyDescent="0.3">
      <c r="A9110">
        <v>76</v>
      </c>
      <c r="B9110" t="s">
        <v>989</v>
      </c>
      <c r="C9110" s="1">
        <v>42675</v>
      </c>
      <c r="D9110" t="s">
        <v>132</v>
      </c>
      <c r="E9110" t="str">
        <f t="shared" si="142"/>
        <v>2016/11</v>
      </c>
      <c r="F9110">
        <v>6341271.0714949202</v>
      </c>
      <c r="G9110">
        <v>-6.2416476708256848E-2</v>
      </c>
      <c r="H9110" t="s">
        <v>128</v>
      </c>
      <c r="I9110">
        <v>2016</v>
      </c>
      <c r="J9110" t="s">
        <v>999</v>
      </c>
      <c r="K9110">
        <v>1465512.8566458679</v>
      </c>
      <c r="L9110">
        <v>0.23110711403484938</v>
      </c>
      <c r="M9110" t="s">
        <v>15</v>
      </c>
    </row>
    <row r="9111" spans="1:13" x14ac:dyDescent="0.3">
      <c r="A9111">
        <v>76</v>
      </c>
      <c r="B9111" t="s">
        <v>989</v>
      </c>
      <c r="C9111" s="1">
        <v>42644</v>
      </c>
      <c r="D9111" t="s">
        <v>133</v>
      </c>
      <c r="E9111" t="str">
        <f t="shared" si="142"/>
        <v>2016/10</v>
      </c>
      <c r="F9111">
        <v>6749684.1387209399</v>
      </c>
      <c r="G9111">
        <v>-7.3245628526970169E-2</v>
      </c>
      <c r="H9111" t="s">
        <v>128</v>
      </c>
      <c r="I9111">
        <v>2016</v>
      </c>
      <c r="J9111" t="s">
        <v>999</v>
      </c>
      <c r="K9111">
        <v>1465512.8566458679</v>
      </c>
      <c r="L9111">
        <v>0.21712317591850772</v>
      </c>
      <c r="M9111" t="s">
        <v>15</v>
      </c>
    </row>
    <row r="9112" spans="1:13" x14ac:dyDescent="0.3">
      <c r="A9112">
        <v>76</v>
      </c>
      <c r="B9112" t="s">
        <v>989</v>
      </c>
      <c r="C9112" s="1">
        <v>42614</v>
      </c>
      <c r="D9112" t="s">
        <v>134</v>
      </c>
      <c r="E9112" t="str">
        <f t="shared" si="142"/>
        <v>2016/09</v>
      </c>
      <c r="F9112">
        <v>7262625.0313679297</v>
      </c>
      <c r="G9112">
        <v>3.3624552470645885E-2</v>
      </c>
      <c r="H9112" t="s">
        <v>128</v>
      </c>
      <c r="I9112">
        <v>2016</v>
      </c>
      <c r="J9112" t="s">
        <v>999</v>
      </c>
      <c r="K9112">
        <v>1465512.8566458679</v>
      </c>
      <c r="L9112">
        <v>0.20178831349769349</v>
      </c>
      <c r="M9112" t="s">
        <v>157</v>
      </c>
    </row>
    <row r="9113" spans="1:13" x14ac:dyDescent="0.3">
      <c r="A9113">
        <v>76</v>
      </c>
      <c r="B9113" t="s">
        <v>989</v>
      </c>
      <c r="C9113" s="1">
        <v>42583</v>
      </c>
      <c r="D9113" t="s">
        <v>135</v>
      </c>
      <c r="E9113" t="str">
        <f t="shared" si="142"/>
        <v>2016/08</v>
      </c>
      <c r="F9113">
        <v>7022482.4829998901</v>
      </c>
      <c r="G9113">
        <v>-1.0987781472869513E-2</v>
      </c>
      <c r="H9113" t="s">
        <v>128</v>
      </c>
      <c r="I9113">
        <v>2016</v>
      </c>
      <c r="J9113" t="s">
        <v>999</v>
      </c>
      <c r="K9113">
        <v>1465512.8566458679</v>
      </c>
      <c r="L9113">
        <v>0.20868871658898389</v>
      </c>
      <c r="M9113" t="s">
        <v>15</v>
      </c>
    </row>
    <row r="9114" spans="1:13" x14ac:dyDescent="0.3">
      <c r="A9114">
        <v>76</v>
      </c>
      <c r="B9114" t="s">
        <v>989</v>
      </c>
      <c r="C9114" s="1">
        <v>42552</v>
      </c>
      <c r="D9114" t="s">
        <v>136</v>
      </c>
      <c r="E9114" t="str">
        <f t="shared" si="142"/>
        <v>2016/07</v>
      </c>
      <c r="F9114">
        <v>7100069.4596959399</v>
      </c>
      <c r="G9114">
        <v>6.155967091714812E-3</v>
      </c>
      <c r="H9114" t="s">
        <v>128</v>
      </c>
      <c r="I9114">
        <v>2016</v>
      </c>
      <c r="J9114" t="s">
        <v>999</v>
      </c>
      <c r="K9114">
        <v>1465512.8566458679</v>
      </c>
      <c r="L9114">
        <v>0.20640824219607401</v>
      </c>
      <c r="M9114" t="s">
        <v>15</v>
      </c>
    </row>
    <row r="9115" spans="1:13" x14ac:dyDescent="0.3">
      <c r="A9115">
        <v>76</v>
      </c>
      <c r="B9115" t="s">
        <v>989</v>
      </c>
      <c r="C9115" s="1">
        <v>42522</v>
      </c>
      <c r="D9115" t="s">
        <v>137</v>
      </c>
      <c r="E9115" t="str">
        <f t="shared" si="142"/>
        <v>2016/06</v>
      </c>
      <c r="F9115">
        <v>7056495.9219901497</v>
      </c>
      <c r="G9115">
        <v>6.1067479585328925E-2</v>
      </c>
      <c r="H9115" t="s">
        <v>128</v>
      </c>
      <c r="I9115">
        <v>2016</v>
      </c>
      <c r="J9115" t="s">
        <v>999</v>
      </c>
      <c r="K9115">
        <v>1465512.8566458679</v>
      </c>
      <c r="L9115">
        <v>0.2076828035964553</v>
      </c>
      <c r="M9115" t="s">
        <v>157</v>
      </c>
    </row>
    <row r="9116" spans="1:13" x14ac:dyDescent="0.3">
      <c r="A9116">
        <v>76</v>
      </c>
      <c r="B9116" t="s">
        <v>989</v>
      </c>
      <c r="C9116" s="1">
        <v>42491</v>
      </c>
      <c r="D9116" t="s">
        <v>138</v>
      </c>
      <c r="E9116" t="str">
        <f t="shared" si="142"/>
        <v>2016/05</v>
      </c>
      <c r="F9116">
        <v>6638467.3786525903</v>
      </c>
      <c r="G9116">
        <v>2.9750270341166257E-2</v>
      </c>
      <c r="H9116" t="s">
        <v>128</v>
      </c>
      <c r="I9116">
        <v>2016</v>
      </c>
      <c r="J9116" t="s">
        <v>999</v>
      </c>
      <c r="K9116">
        <v>1465512.8566458679</v>
      </c>
      <c r="L9116">
        <v>0.22076072277744974</v>
      </c>
      <c r="M9116" t="s">
        <v>157</v>
      </c>
    </row>
    <row r="9117" spans="1:13" x14ac:dyDescent="0.3">
      <c r="A9117">
        <v>76</v>
      </c>
      <c r="B9117" t="s">
        <v>989</v>
      </c>
      <c r="C9117" s="1">
        <v>42461</v>
      </c>
      <c r="D9117" t="s">
        <v>139</v>
      </c>
      <c r="E9117" t="str">
        <f t="shared" si="142"/>
        <v>2016/04</v>
      </c>
      <c r="F9117">
        <v>6443880.0442666505</v>
      </c>
      <c r="G9117">
        <v>2.4549615436593633E-2</v>
      </c>
      <c r="H9117" t="s">
        <v>128</v>
      </c>
      <c r="I9117">
        <v>2016</v>
      </c>
      <c r="J9117" t="s">
        <v>999</v>
      </c>
      <c r="K9117">
        <v>1465512.8566458679</v>
      </c>
      <c r="L9117">
        <v>0.22742708532412656</v>
      </c>
      <c r="M9117" t="s">
        <v>157</v>
      </c>
    </row>
    <row r="9118" spans="1:13" x14ac:dyDescent="0.3">
      <c r="A9118">
        <v>76</v>
      </c>
      <c r="B9118" t="s">
        <v>989</v>
      </c>
      <c r="C9118" s="1">
        <v>42430</v>
      </c>
      <c r="D9118" t="s">
        <v>140</v>
      </c>
      <c r="E9118" t="str">
        <f t="shared" si="142"/>
        <v>2016/03</v>
      </c>
      <c r="F9118">
        <v>6287611.2845446197</v>
      </c>
      <c r="G9118">
        <v>1.7178211704777801E-2</v>
      </c>
      <c r="H9118" t="s">
        <v>128</v>
      </c>
      <c r="I9118">
        <v>2016</v>
      </c>
      <c r="J9118" t="s">
        <v>999</v>
      </c>
      <c r="K9118">
        <v>1465512.8566458679</v>
      </c>
      <c r="L9118">
        <v>0.23307943037894202</v>
      </c>
      <c r="M9118" t="s">
        <v>15</v>
      </c>
    </row>
    <row r="9119" spans="1:13" x14ac:dyDescent="0.3">
      <c r="A9119">
        <v>76</v>
      </c>
      <c r="B9119" t="s">
        <v>989</v>
      </c>
      <c r="C9119" s="1">
        <v>42401</v>
      </c>
      <c r="D9119" t="s">
        <v>141</v>
      </c>
      <c r="E9119" t="str">
        <f t="shared" si="142"/>
        <v>2016/02</v>
      </c>
      <c r="F9119">
        <v>6180523.7860081801</v>
      </c>
      <c r="G9119">
        <v>-2.450984098559791E-2</v>
      </c>
      <c r="H9119" t="s">
        <v>128</v>
      </c>
      <c r="I9119">
        <v>2016</v>
      </c>
      <c r="J9119" t="s">
        <v>999</v>
      </c>
      <c r="K9119">
        <v>1465512.8566458679</v>
      </c>
      <c r="L9119">
        <v>0.23711790576125263</v>
      </c>
      <c r="M9119" t="s">
        <v>157</v>
      </c>
    </row>
    <row r="9120" spans="1:13" x14ac:dyDescent="0.3">
      <c r="A9120">
        <v>76</v>
      </c>
      <c r="B9120" t="s">
        <v>989</v>
      </c>
      <c r="C9120" s="1">
        <v>42370</v>
      </c>
      <c r="D9120" t="s">
        <v>142</v>
      </c>
      <c r="E9120" t="str">
        <f t="shared" si="142"/>
        <v>2016/01</v>
      </c>
      <c r="F9120">
        <v>6333879.1216073697</v>
      </c>
      <c r="G9120">
        <v>-0.18298267858345163</v>
      </c>
      <c r="H9120" t="s">
        <v>128</v>
      </c>
      <c r="I9120">
        <v>2016</v>
      </c>
      <c r="J9120" t="s">
        <v>999</v>
      </c>
      <c r="K9120">
        <v>1465512.8566458679</v>
      </c>
      <c r="L9120">
        <v>0.23137682745577245</v>
      </c>
      <c r="M9120" t="s">
        <v>157</v>
      </c>
    </row>
    <row r="9121" spans="1:13" x14ac:dyDescent="0.3">
      <c r="A9121">
        <v>76</v>
      </c>
      <c r="B9121" t="s">
        <v>989</v>
      </c>
      <c r="C9121" s="1">
        <v>42339</v>
      </c>
      <c r="D9121" t="s">
        <v>143</v>
      </c>
      <c r="E9121" t="str">
        <f t="shared" si="142"/>
        <v>2015/12</v>
      </c>
      <c r="F9121">
        <v>7605681.5659489697</v>
      </c>
      <c r="G9121">
        <v>-3.540947332561218E-2</v>
      </c>
      <c r="H9121" t="s">
        <v>128</v>
      </c>
      <c r="I9121">
        <v>2015</v>
      </c>
      <c r="J9121" t="s">
        <v>1000</v>
      </c>
      <c r="K9121">
        <v>1198582.1124159237</v>
      </c>
      <c r="L9121">
        <v>0.15759036215531794</v>
      </c>
      <c r="M9121" t="s">
        <v>157</v>
      </c>
    </row>
    <row r="9122" spans="1:13" x14ac:dyDescent="0.3">
      <c r="A9122">
        <v>76</v>
      </c>
      <c r="B9122" t="s">
        <v>989</v>
      </c>
      <c r="C9122" s="1">
        <v>42309</v>
      </c>
      <c r="D9122" t="s">
        <v>145</v>
      </c>
      <c r="E9122" t="str">
        <f t="shared" si="142"/>
        <v>2015/11</v>
      </c>
      <c r="F9122">
        <v>7879819.6439973498</v>
      </c>
      <c r="G9122">
        <v>3.3881628968304447E-3</v>
      </c>
      <c r="H9122" t="s">
        <v>128</v>
      </c>
      <c r="I9122">
        <v>2015</v>
      </c>
      <c r="J9122" t="s">
        <v>1000</v>
      </c>
      <c r="K9122">
        <v>1198582.1124159237</v>
      </c>
      <c r="L9122">
        <v>0.15210781040261165</v>
      </c>
      <c r="M9122" t="s">
        <v>157</v>
      </c>
    </row>
    <row r="9123" spans="1:13" x14ac:dyDescent="0.3">
      <c r="A9123">
        <v>76</v>
      </c>
      <c r="B9123" t="s">
        <v>989</v>
      </c>
      <c r="C9123" s="1">
        <v>42278</v>
      </c>
      <c r="D9123" t="s">
        <v>146</v>
      </c>
      <c r="E9123" t="str">
        <f t="shared" si="142"/>
        <v>2015/10</v>
      </c>
      <c r="F9123">
        <v>7853166.7091854401</v>
      </c>
      <c r="G9123">
        <v>2.5813526144280379E-2</v>
      </c>
      <c r="H9123" t="s">
        <v>128</v>
      </c>
      <c r="I9123">
        <v>2015</v>
      </c>
      <c r="J9123" t="s">
        <v>1000</v>
      </c>
      <c r="K9123">
        <v>1198582.1124159237</v>
      </c>
      <c r="L9123">
        <v>0.15262405050105515</v>
      </c>
      <c r="M9123" t="s">
        <v>157</v>
      </c>
    </row>
    <row r="9124" spans="1:13" x14ac:dyDescent="0.3">
      <c r="A9124">
        <v>76</v>
      </c>
      <c r="B9124" t="s">
        <v>989</v>
      </c>
      <c r="C9124" s="1">
        <v>42248</v>
      </c>
      <c r="D9124" t="s">
        <v>147</v>
      </c>
      <c r="E9124" t="str">
        <f t="shared" si="142"/>
        <v>2015/09</v>
      </c>
      <c r="F9124">
        <v>7653042.8486651797</v>
      </c>
      <c r="G9124">
        <v>4.8435862477118723E-2</v>
      </c>
      <c r="H9124" t="s">
        <v>128</v>
      </c>
      <c r="I9124">
        <v>2015</v>
      </c>
      <c r="J9124" t="s">
        <v>1000</v>
      </c>
      <c r="K9124">
        <v>1198582.1124159237</v>
      </c>
      <c r="L9124">
        <v>0.15661510540542403</v>
      </c>
      <c r="M9124" t="s">
        <v>157</v>
      </c>
    </row>
    <row r="9125" spans="1:13" x14ac:dyDescent="0.3">
      <c r="A9125">
        <v>76</v>
      </c>
      <c r="B9125" t="s">
        <v>989</v>
      </c>
      <c r="C9125" s="1">
        <v>42217</v>
      </c>
      <c r="D9125" t="s">
        <v>148</v>
      </c>
      <c r="E9125" t="str">
        <f t="shared" si="142"/>
        <v>2015/08</v>
      </c>
      <c r="F9125">
        <v>7291195.0619967496</v>
      </c>
      <c r="G9125">
        <v>-6.1101362525199543E-2</v>
      </c>
      <c r="H9125" t="s">
        <v>128</v>
      </c>
      <c r="I9125">
        <v>2015</v>
      </c>
      <c r="J9125" t="s">
        <v>1000</v>
      </c>
      <c r="K9125">
        <v>1198582.1124159237</v>
      </c>
      <c r="L9125">
        <v>0.16438760754916396</v>
      </c>
      <c r="M9125" t="s">
        <v>157</v>
      </c>
    </row>
    <row r="9126" spans="1:13" x14ac:dyDescent="0.3">
      <c r="A9126">
        <v>76</v>
      </c>
      <c r="B9126" t="s">
        <v>989</v>
      </c>
      <c r="C9126" s="1">
        <v>42186</v>
      </c>
      <c r="D9126" t="s">
        <v>149</v>
      </c>
      <c r="E9126" t="str">
        <f t="shared" si="142"/>
        <v>2015/07</v>
      </c>
      <c r="F9126">
        <v>7750588.8939706301</v>
      </c>
      <c r="G9126">
        <v>5.8193574935575733E-2</v>
      </c>
      <c r="H9126" t="s">
        <v>128</v>
      </c>
      <c r="I9126">
        <v>2015</v>
      </c>
      <c r="J9126" t="s">
        <v>1000</v>
      </c>
      <c r="K9126">
        <v>1198582.1124159237</v>
      </c>
      <c r="L9126">
        <v>0.1546440056120548</v>
      </c>
      <c r="M9126" t="s">
        <v>157</v>
      </c>
    </row>
    <row r="9127" spans="1:13" x14ac:dyDescent="0.3">
      <c r="A9127">
        <v>76</v>
      </c>
      <c r="B9127" t="s">
        <v>989</v>
      </c>
      <c r="C9127" s="1">
        <v>42156</v>
      </c>
      <c r="D9127" t="s">
        <v>150</v>
      </c>
      <c r="E9127" t="str">
        <f t="shared" si="142"/>
        <v>2015/06</v>
      </c>
      <c r="F9127">
        <v>7312427.1627709297</v>
      </c>
      <c r="G9127">
        <v>-5.6684802269816231E-2</v>
      </c>
      <c r="H9127" t="s">
        <v>128</v>
      </c>
      <c r="I9127">
        <v>2015</v>
      </c>
      <c r="J9127" t="s">
        <v>1000</v>
      </c>
      <c r="K9127">
        <v>1198582.1124159237</v>
      </c>
      <c r="L9127">
        <v>0.16391029759833392</v>
      </c>
      <c r="M9127" t="s">
        <v>157</v>
      </c>
    </row>
    <row r="9128" spans="1:13" x14ac:dyDescent="0.3">
      <c r="A9128">
        <v>76</v>
      </c>
      <c r="B9128" t="s">
        <v>989</v>
      </c>
      <c r="C9128" s="1">
        <v>42125</v>
      </c>
      <c r="D9128" t="s">
        <v>151</v>
      </c>
      <c r="E9128" t="str">
        <f t="shared" si="142"/>
        <v>2015/05</v>
      </c>
      <c r="F9128">
        <v>7738903.8345696302</v>
      </c>
      <c r="G9128">
        <v>3.1251497674289599E-2</v>
      </c>
      <c r="H9128" t="s">
        <v>128</v>
      </c>
      <c r="I9128">
        <v>2015</v>
      </c>
      <c r="J9128" t="s">
        <v>1000</v>
      </c>
      <c r="K9128">
        <v>1198582.1124159237</v>
      </c>
      <c r="L9128">
        <v>0.15487750436461889</v>
      </c>
      <c r="M9128" t="s">
        <v>157</v>
      </c>
    </row>
    <row r="9129" spans="1:13" x14ac:dyDescent="0.3">
      <c r="A9129">
        <v>76</v>
      </c>
      <c r="B9129" t="s">
        <v>989</v>
      </c>
      <c r="C9129" s="1">
        <v>42095</v>
      </c>
      <c r="D9129" t="s">
        <v>152</v>
      </c>
      <c r="E9129" t="str">
        <f t="shared" si="142"/>
        <v>2015/04</v>
      </c>
      <c r="F9129">
        <v>7500791.5611302201</v>
      </c>
      <c r="G9129">
        <v>2.9494813480382312E-2</v>
      </c>
      <c r="H9129" t="s">
        <v>128</v>
      </c>
      <c r="I9129">
        <v>2015</v>
      </c>
      <c r="J9129" t="s">
        <v>1000</v>
      </c>
      <c r="K9129">
        <v>1198582.1124159237</v>
      </c>
      <c r="L9129">
        <v>0.15979408341742019</v>
      </c>
      <c r="M9129" t="s">
        <v>157</v>
      </c>
    </row>
    <row r="9130" spans="1:13" x14ac:dyDescent="0.3">
      <c r="A9130">
        <v>76</v>
      </c>
      <c r="B9130" t="s">
        <v>989</v>
      </c>
      <c r="C9130" s="1">
        <v>42064</v>
      </c>
      <c r="D9130" t="s">
        <v>153</v>
      </c>
      <c r="E9130" t="str">
        <f t="shared" si="142"/>
        <v>2015/03</v>
      </c>
      <c r="F9130">
        <v>7282787.9056762196</v>
      </c>
      <c r="G9130">
        <v>1.1125875578637279E-2</v>
      </c>
      <c r="H9130" t="s">
        <v>128</v>
      </c>
      <c r="I9130">
        <v>2015</v>
      </c>
      <c r="J9130" t="s">
        <v>1000</v>
      </c>
      <c r="K9130">
        <v>1198582.1124159237</v>
      </c>
      <c r="L9130">
        <v>0.16457737448069118</v>
      </c>
      <c r="M9130" t="s">
        <v>157</v>
      </c>
    </row>
    <row r="9131" spans="1:13" x14ac:dyDescent="0.3">
      <c r="A9131">
        <v>76</v>
      </c>
      <c r="B9131" t="s">
        <v>989</v>
      </c>
      <c r="C9131" s="1">
        <v>42036</v>
      </c>
      <c r="D9131" t="s">
        <v>154</v>
      </c>
      <c r="E9131" t="str">
        <f t="shared" si="142"/>
        <v>2015/02</v>
      </c>
      <c r="F9131">
        <v>7202209.5968888504</v>
      </c>
      <c r="G9131">
        <v>-5.9272569661149833E-2</v>
      </c>
      <c r="H9131" t="s">
        <v>128</v>
      </c>
      <c r="I9131">
        <v>2015</v>
      </c>
      <c r="J9131" t="s">
        <v>1000</v>
      </c>
      <c r="K9131">
        <v>1198582.1124159237</v>
      </c>
      <c r="L9131">
        <v>0.16641866586799656</v>
      </c>
      <c r="M9131" t="s">
        <v>157</v>
      </c>
    </row>
    <row r="9132" spans="1:13" x14ac:dyDescent="0.3">
      <c r="A9132">
        <v>1</v>
      </c>
      <c r="B9132" t="s">
        <v>1001</v>
      </c>
      <c r="C9132" s="1">
        <v>45627</v>
      </c>
      <c r="D9132" t="s">
        <v>24</v>
      </c>
      <c r="E9132" t="str">
        <f t="shared" si="142"/>
        <v>2024/12</v>
      </c>
      <c r="F9132">
        <v>189949011.97723001</v>
      </c>
      <c r="G9132">
        <v>-2.8598697099098545E-2</v>
      </c>
      <c r="H9132" t="s">
        <v>13</v>
      </c>
      <c r="I9132">
        <v>2024</v>
      </c>
      <c r="J9132" t="s">
        <v>1002</v>
      </c>
      <c r="K9132">
        <v>178656403.47473794</v>
      </c>
      <c r="L9132">
        <v>0.94054926432654584</v>
      </c>
      <c r="M9132" t="s">
        <v>33</v>
      </c>
    </row>
    <row r="9133" spans="1:13" x14ac:dyDescent="0.3">
      <c r="A9133">
        <v>1</v>
      </c>
      <c r="B9133" t="s">
        <v>1001</v>
      </c>
      <c r="C9133" s="1">
        <v>45597</v>
      </c>
      <c r="D9133" t="s">
        <v>26</v>
      </c>
      <c r="E9133" t="str">
        <f t="shared" si="142"/>
        <v>2024/11</v>
      </c>
      <c r="F9133">
        <v>195459730.32790601</v>
      </c>
      <c r="G9133">
        <v>-2.4057303939888378E-2</v>
      </c>
      <c r="H9133" t="s">
        <v>13</v>
      </c>
      <c r="I9133">
        <v>2024</v>
      </c>
      <c r="J9133" t="s">
        <v>1002</v>
      </c>
      <c r="K9133">
        <v>178656403.47473794</v>
      </c>
      <c r="L9133">
        <v>0.91403177102015554</v>
      </c>
      <c r="M9133" t="s">
        <v>33</v>
      </c>
    </row>
    <row r="9134" spans="1:13" x14ac:dyDescent="0.3">
      <c r="A9134">
        <v>1</v>
      </c>
      <c r="B9134" t="s">
        <v>1001</v>
      </c>
      <c r="C9134" s="1">
        <v>45566</v>
      </c>
      <c r="D9134" t="s">
        <v>27</v>
      </c>
      <c r="E9134" t="str">
        <f t="shared" si="142"/>
        <v>2024/10</v>
      </c>
      <c r="F9134">
        <v>200218982.32018599</v>
      </c>
      <c r="G9134">
        <v>5.6103666516078628E-2</v>
      </c>
      <c r="H9134" t="s">
        <v>13</v>
      </c>
      <c r="I9134">
        <v>2024</v>
      </c>
      <c r="J9134" t="s">
        <v>1002</v>
      </c>
      <c r="K9134">
        <v>178656403.47473794</v>
      </c>
      <c r="L9134">
        <v>0.89230502225325659</v>
      </c>
      <c r="M9134" t="s">
        <v>33</v>
      </c>
    </row>
    <row r="9135" spans="1:13" x14ac:dyDescent="0.3">
      <c r="A9135">
        <v>1</v>
      </c>
      <c r="B9135" t="s">
        <v>1001</v>
      </c>
      <c r="C9135" s="1">
        <v>45536</v>
      </c>
      <c r="D9135" t="s">
        <v>28</v>
      </c>
      <c r="E9135" t="str">
        <f t="shared" si="142"/>
        <v>2024/09</v>
      </c>
      <c r="F9135">
        <v>189295258.93469</v>
      </c>
      <c r="G9135">
        <v>-0.1064119822516101</v>
      </c>
      <c r="H9135" t="s">
        <v>13</v>
      </c>
      <c r="I9135">
        <v>2024</v>
      </c>
      <c r="J9135" t="s">
        <v>1002</v>
      </c>
      <c r="K9135">
        <v>178656403.47473794</v>
      </c>
      <c r="L9135">
        <v>0.94379755985530178</v>
      </c>
      <c r="M9135" t="s">
        <v>33</v>
      </c>
    </row>
    <row r="9136" spans="1:13" x14ac:dyDescent="0.3">
      <c r="A9136">
        <v>1</v>
      </c>
      <c r="B9136" t="s">
        <v>1001</v>
      </c>
      <c r="C9136" s="1">
        <v>45505</v>
      </c>
      <c r="D9136" t="s">
        <v>29</v>
      </c>
      <c r="E9136" t="str">
        <f t="shared" si="142"/>
        <v>2024/08</v>
      </c>
      <c r="F9136">
        <v>210549334.725802</v>
      </c>
      <c r="G9136">
        <v>-6.2838691752164763E-2</v>
      </c>
      <c r="H9136" t="s">
        <v>13</v>
      </c>
      <c r="I9136">
        <v>2024</v>
      </c>
      <c r="J9136" t="s">
        <v>1002</v>
      </c>
      <c r="K9136">
        <v>178656403.47473794</v>
      </c>
      <c r="L9136">
        <v>0.8485251388108247</v>
      </c>
      <c r="M9136" t="s">
        <v>33</v>
      </c>
    </row>
    <row r="9137" spans="1:13" x14ac:dyDescent="0.3">
      <c r="A9137">
        <v>1</v>
      </c>
      <c r="B9137" t="s">
        <v>1001</v>
      </c>
      <c r="C9137" s="1">
        <v>45474</v>
      </c>
      <c r="D9137" t="s">
        <v>30</v>
      </c>
      <c r="E9137" t="str">
        <f t="shared" si="142"/>
        <v>2024/07</v>
      </c>
      <c r="F9137">
        <v>224204523.509334</v>
      </c>
      <c r="G9137">
        <v>-3.6397622605132312E-3</v>
      </c>
      <c r="H9137" t="s">
        <v>13</v>
      </c>
      <c r="I9137">
        <v>2024</v>
      </c>
      <c r="J9137" t="s">
        <v>1002</v>
      </c>
      <c r="K9137">
        <v>178656403.47473794</v>
      </c>
      <c r="L9137">
        <v>0.79684566875966789</v>
      </c>
      <c r="M9137" t="s">
        <v>33</v>
      </c>
    </row>
    <row r="9138" spans="1:13" x14ac:dyDescent="0.3">
      <c r="A9138">
        <v>1</v>
      </c>
      <c r="B9138" t="s">
        <v>1001</v>
      </c>
      <c r="C9138" s="1">
        <v>45444</v>
      </c>
      <c r="D9138" t="s">
        <v>31</v>
      </c>
      <c r="E9138" t="str">
        <f t="shared" si="142"/>
        <v>2024/06</v>
      </c>
      <c r="F9138">
        <v>225022061.592217</v>
      </c>
      <c r="G9138">
        <v>3.1681598464073282E-3</v>
      </c>
      <c r="H9138" t="s">
        <v>13</v>
      </c>
      <c r="I9138">
        <v>2024</v>
      </c>
      <c r="J9138" t="s">
        <v>1002</v>
      </c>
      <c r="K9138">
        <v>178656403.47473794</v>
      </c>
      <c r="L9138">
        <v>0.79395061182266435</v>
      </c>
      <c r="M9138" t="s">
        <v>33</v>
      </c>
    </row>
    <row r="9139" spans="1:13" x14ac:dyDescent="0.3">
      <c r="A9139">
        <v>1</v>
      </c>
      <c r="B9139" t="s">
        <v>1001</v>
      </c>
      <c r="C9139" s="1">
        <v>45413</v>
      </c>
      <c r="D9139" t="s">
        <v>32</v>
      </c>
      <c r="E9139" t="str">
        <f t="shared" si="142"/>
        <v>2024/05</v>
      </c>
      <c r="F9139">
        <v>224310283.84032801</v>
      </c>
      <c r="G9139">
        <v>-2.3544365161069246E-2</v>
      </c>
      <c r="H9139" t="s">
        <v>13</v>
      </c>
      <c r="I9139">
        <v>2024</v>
      </c>
      <c r="J9139" t="s">
        <v>1002</v>
      </c>
      <c r="K9139">
        <v>178656403.47473794</v>
      </c>
      <c r="L9139">
        <v>0.79646996301744188</v>
      </c>
      <c r="M9139" t="s">
        <v>33</v>
      </c>
    </row>
    <row r="9140" spans="1:13" x14ac:dyDescent="0.3">
      <c r="A9140">
        <v>1</v>
      </c>
      <c r="B9140" t="s">
        <v>1001</v>
      </c>
      <c r="C9140" s="1">
        <v>45383</v>
      </c>
      <c r="D9140" t="s">
        <v>34</v>
      </c>
      <c r="E9140" t="str">
        <f t="shared" si="142"/>
        <v>2024/04</v>
      </c>
      <c r="F9140">
        <v>229654189.64915201</v>
      </c>
      <c r="G9140">
        <v>8.0347049297013196E-2</v>
      </c>
      <c r="H9140" t="s">
        <v>13</v>
      </c>
      <c r="I9140">
        <v>2024</v>
      </c>
      <c r="J9140" t="s">
        <v>1002</v>
      </c>
      <c r="K9140">
        <v>178656403.47473794</v>
      </c>
      <c r="L9140">
        <v>0.77793661743195475</v>
      </c>
      <c r="M9140" t="s">
        <v>33</v>
      </c>
    </row>
    <row r="9141" spans="1:13" x14ac:dyDescent="0.3">
      <c r="A9141">
        <v>1</v>
      </c>
      <c r="B9141" t="s">
        <v>1001</v>
      </c>
      <c r="C9141" s="1">
        <v>45352</v>
      </c>
      <c r="D9141" t="s">
        <v>35</v>
      </c>
      <c r="E9141" t="str">
        <f t="shared" si="142"/>
        <v>2024/03</v>
      </c>
      <c r="F9141">
        <v>211923975.65066001</v>
      </c>
      <c r="G9141">
        <v>6.3072304298707485E-2</v>
      </c>
      <c r="H9141" t="s">
        <v>13</v>
      </c>
      <c r="I9141">
        <v>2024</v>
      </c>
      <c r="J9141" t="s">
        <v>1002</v>
      </c>
      <c r="K9141">
        <v>178656403.47473794</v>
      </c>
      <c r="L9141">
        <v>0.84302119628615768</v>
      </c>
      <c r="M9141" t="s">
        <v>33</v>
      </c>
    </row>
    <row r="9142" spans="1:13" x14ac:dyDescent="0.3">
      <c r="A9142">
        <v>1</v>
      </c>
      <c r="B9142" t="s">
        <v>1001</v>
      </c>
      <c r="C9142" s="1">
        <v>45323</v>
      </c>
      <c r="D9142" t="s">
        <v>36</v>
      </c>
      <c r="E9142" t="str">
        <f t="shared" si="142"/>
        <v>2024/02</v>
      </c>
      <c r="F9142">
        <v>198970246.931162</v>
      </c>
      <c r="G9142">
        <v>-2.2230426387934805E-3</v>
      </c>
      <c r="H9142" t="s">
        <v>13</v>
      </c>
      <c r="I9142">
        <v>2024</v>
      </c>
      <c r="J9142" t="s">
        <v>1002</v>
      </c>
      <c r="K9142">
        <v>178656403.47473794</v>
      </c>
      <c r="L9142">
        <v>0.89790512013863022</v>
      </c>
      <c r="M9142" t="s">
        <v>33</v>
      </c>
    </row>
    <row r="9143" spans="1:13" x14ac:dyDescent="0.3">
      <c r="A9143">
        <v>1</v>
      </c>
      <c r="B9143" t="s">
        <v>1001</v>
      </c>
      <c r="C9143" s="1">
        <v>45292</v>
      </c>
      <c r="D9143" t="s">
        <v>37</v>
      </c>
      <c r="E9143" t="str">
        <f t="shared" si="142"/>
        <v>2024/01</v>
      </c>
      <c r="F9143">
        <v>199413058.28584099</v>
      </c>
      <c r="G9143">
        <v>-6.8658630826962969E-2</v>
      </c>
      <c r="H9143" t="s">
        <v>13</v>
      </c>
      <c r="I9143">
        <v>2024</v>
      </c>
      <c r="J9143" t="s">
        <v>1002</v>
      </c>
      <c r="K9143">
        <v>178656403.47473794</v>
      </c>
      <c r="L9143">
        <v>0.89591125581480113</v>
      </c>
      <c r="M9143" t="s">
        <v>33</v>
      </c>
    </row>
    <row r="9144" spans="1:13" x14ac:dyDescent="0.3">
      <c r="A9144">
        <v>1</v>
      </c>
      <c r="B9144" t="s">
        <v>1001</v>
      </c>
      <c r="C9144" s="1">
        <v>45261</v>
      </c>
      <c r="D9144" t="s">
        <v>38</v>
      </c>
      <c r="E9144" t="str">
        <f t="shared" si="142"/>
        <v>2023/12</v>
      </c>
      <c r="F9144">
        <v>213585447.29066199</v>
      </c>
      <c r="G9144">
        <v>-2.2095814791681465E-3</v>
      </c>
      <c r="H9144" t="s">
        <v>13</v>
      </c>
      <c r="I9144">
        <v>2023</v>
      </c>
      <c r="J9144" t="s">
        <v>1003</v>
      </c>
      <c r="K9144">
        <v>186541533.43328801</v>
      </c>
      <c r="L9144">
        <v>0.87338128978155172</v>
      </c>
      <c r="M9144" t="s">
        <v>33</v>
      </c>
    </row>
    <row r="9145" spans="1:13" x14ac:dyDescent="0.3">
      <c r="A9145">
        <v>1</v>
      </c>
      <c r="B9145" t="s">
        <v>1001</v>
      </c>
      <c r="C9145" s="1">
        <v>45231</v>
      </c>
      <c r="D9145" t="s">
        <v>40</v>
      </c>
      <c r="E9145" t="str">
        <f t="shared" si="142"/>
        <v>2023/11</v>
      </c>
      <c r="F9145">
        <v>214057903.51225299</v>
      </c>
      <c r="G9145">
        <v>-3.9093765070360158E-2</v>
      </c>
      <c r="H9145" t="s">
        <v>13</v>
      </c>
      <c r="I9145">
        <v>2023</v>
      </c>
      <c r="J9145" t="s">
        <v>1003</v>
      </c>
      <c r="K9145">
        <v>186541533.43328801</v>
      </c>
      <c r="L9145">
        <v>0.87145361312300296</v>
      </c>
      <c r="M9145" t="s">
        <v>33</v>
      </c>
    </row>
    <row r="9146" spans="1:13" x14ac:dyDescent="0.3">
      <c r="A9146">
        <v>1</v>
      </c>
      <c r="B9146" t="s">
        <v>1001</v>
      </c>
      <c r="C9146" s="1">
        <v>45200</v>
      </c>
      <c r="D9146" t="s">
        <v>41</v>
      </c>
      <c r="E9146" t="str">
        <f t="shared" si="142"/>
        <v>2023/10</v>
      </c>
      <c r="F9146">
        <v>222591960.23641601</v>
      </c>
      <c r="G9146">
        <v>9.3248594754572287E-3</v>
      </c>
      <c r="H9146" t="s">
        <v>13</v>
      </c>
      <c r="I9146">
        <v>2023</v>
      </c>
      <c r="J9146" t="s">
        <v>1003</v>
      </c>
      <c r="K9146">
        <v>186541533.43328801</v>
      </c>
      <c r="L9146">
        <v>0.83804254760666708</v>
      </c>
      <c r="M9146" t="s">
        <v>33</v>
      </c>
    </row>
    <row r="9147" spans="1:13" x14ac:dyDescent="0.3">
      <c r="A9147">
        <v>1</v>
      </c>
      <c r="B9147" t="s">
        <v>1001</v>
      </c>
      <c r="C9147" s="1">
        <v>45170</v>
      </c>
      <c r="D9147" t="s">
        <v>42</v>
      </c>
      <c r="E9147" t="str">
        <f t="shared" si="142"/>
        <v>2023/09</v>
      </c>
      <c r="F9147">
        <v>220525968.99616501</v>
      </c>
      <c r="G9147">
        <v>7.4604596551280863E-2</v>
      </c>
      <c r="H9147" t="s">
        <v>13</v>
      </c>
      <c r="I9147">
        <v>2023</v>
      </c>
      <c r="J9147" t="s">
        <v>1003</v>
      </c>
      <c r="K9147">
        <v>186541533.43328801</v>
      </c>
      <c r="L9147">
        <v>0.84589372527156659</v>
      </c>
      <c r="M9147" t="s">
        <v>33</v>
      </c>
    </row>
    <row r="9148" spans="1:13" x14ac:dyDescent="0.3">
      <c r="A9148">
        <v>1</v>
      </c>
      <c r="B9148" t="s">
        <v>1001</v>
      </c>
      <c r="C9148" s="1">
        <v>45139</v>
      </c>
      <c r="D9148" t="s">
        <v>43</v>
      </c>
      <c r="E9148" t="str">
        <f t="shared" si="142"/>
        <v>2023/08</v>
      </c>
      <c r="F9148">
        <v>204672443.494966</v>
      </c>
      <c r="G9148">
        <v>1.4281990255992338E-2</v>
      </c>
      <c r="H9148" t="s">
        <v>13</v>
      </c>
      <c r="I9148">
        <v>2023</v>
      </c>
      <c r="J9148" t="s">
        <v>1003</v>
      </c>
      <c r="K9148">
        <v>186541533.43328801</v>
      </c>
      <c r="L9148">
        <v>0.91141499191548991</v>
      </c>
      <c r="M9148" t="s">
        <v>33</v>
      </c>
    </row>
    <row r="9149" spans="1:13" x14ac:dyDescent="0.3">
      <c r="A9149">
        <v>1</v>
      </c>
      <c r="B9149" t="s">
        <v>1001</v>
      </c>
      <c r="C9149" s="1">
        <v>45108</v>
      </c>
      <c r="D9149" t="s">
        <v>44</v>
      </c>
      <c r="E9149" t="str">
        <f t="shared" si="142"/>
        <v>2023/07</v>
      </c>
      <c r="F9149">
        <v>201770088.68672299</v>
      </c>
      <c r="G9149">
        <v>4.177927035630428E-3</v>
      </c>
      <c r="H9149" t="s">
        <v>13</v>
      </c>
      <c r="I9149">
        <v>2023</v>
      </c>
      <c r="J9149" t="s">
        <v>1003</v>
      </c>
      <c r="K9149">
        <v>186541533.43328801</v>
      </c>
      <c r="L9149">
        <v>0.92452520910034641</v>
      </c>
      <c r="M9149" t="s">
        <v>33</v>
      </c>
    </row>
    <row r="9150" spans="1:13" x14ac:dyDescent="0.3">
      <c r="A9150">
        <v>1</v>
      </c>
      <c r="B9150" t="s">
        <v>1001</v>
      </c>
      <c r="C9150" s="1">
        <v>45078</v>
      </c>
      <c r="D9150" t="s">
        <v>45</v>
      </c>
      <c r="E9150" t="str">
        <f t="shared" si="142"/>
        <v>2023/06</v>
      </c>
      <c r="F9150">
        <v>200928866.484341</v>
      </c>
      <c r="G9150">
        <v>3.790982106025035E-2</v>
      </c>
      <c r="H9150" t="s">
        <v>13</v>
      </c>
      <c r="I9150">
        <v>2023</v>
      </c>
      <c r="J9150" t="s">
        <v>1003</v>
      </c>
      <c r="K9150">
        <v>186541533.43328801</v>
      </c>
      <c r="L9150">
        <v>0.92839588804342243</v>
      </c>
      <c r="M9150" t="s">
        <v>33</v>
      </c>
    </row>
    <row r="9151" spans="1:13" x14ac:dyDescent="0.3">
      <c r="A9151">
        <v>1</v>
      </c>
      <c r="B9151" t="s">
        <v>1001</v>
      </c>
      <c r="C9151" s="1">
        <v>45047</v>
      </c>
      <c r="D9151" t="s">
        <v>46</v>
      </c>
      <c r="E9151" t="str">
        <f t="shared" si="142"/>
        <v>2023/05</v>
      </c>
      <c r="F9151">
        <v>193454264.67696899</v>
      </c>
      <c r="G9151">
        <v>-9.9171644428823813E-2</v>
      </c>
      <c r="H9151" t="s">
        <v>13</v>
      </c>
      <c r="I9151">
        <v>2023</v>
      </c>
      <c r="J9151" t="s">
        <v>1003</v>
      </c>
      <c r="K9151">
        <v>186541533.43328801</v>
      </c>
      <c r="L9151">
        <v>0.96426684490401959</v>
      </c>
      <c r="M9151" t="s">
        <v>33</v>
      </c>
    </row>
    <row r="9152" spans="1:13" x14ac:dyDescent="0.3">
      <c r="A9152">
        <v>1</v>
      </c>
      <c r="B9152" t="s">
        <v>1001</v>
      </c>
      <c r="C9152" s="1">
        <v>45017</v>
      </c>
      <c r="D9152" t="s">
        <v>47</v>
      </c>
      <c r="E9152" t="str">
        <f t="shared" si="142"/>
        <v>2023/04</v>
      </c>
      <c r="F9152">
        <v>213622998.18661299</v>
      </c>
      <c r="G9152">
        <v>5.7976455348801144E-2</v>
      </c>
      <c r="H9152" t="s">
        <v>13</v>
      </c>
      <c r="I9152">
        <v>2023</v>
      </c>
      <c r="J9152" t="s">
        <v>1003</v>
      </c>
      <c r="K9152">
        <v>186541533.43328801</v>
      </c>
      <c r="L9152">
        <v>0.87322776581542194</v>
      </c>
      <c r="M9152" t="s">
        <v>33</v>
      </c>
    </row>
    <row r="9153" spans="1:13" x14ac:dyDescent="0.3">
      <c r="A9153">
        <v>1</v>
      </c>
      <c r="B9153" t="s">
        <v>1001</v>
      </c>
      <c r="C9153" s="1">
        <v>44986</v>
      </c>
      <c r="D9153" t="s">
        <v>48</v>
      </c>
      <c r="E9153" t="str">
        <f t="shared" si="142"/>
        <v>2023/03</v>
      </c>
      <c r="F9153">
        <v>201590077.32226899</v>
      </c>
      <c r="G9153">
        <v>-0.10105357907441738</v>
      </c>
      <c r="H9153" t="s">
        <v>13</v>
      </c>
      <c r="I9153">
        <v>2023</v>
      </c>
      <c r="J9153" t="s">
        <v>1003</v>
      </c>
      <c r="K9153">
        <v>186541533.43328801</v>
      </c>
      <c r="L9153">
        <v>0.92535077078757277</v>
      </c>
      <c r="M9153" t="s">
        <v>33</v>
      </c>
    </row>
    <row r="9154" spans="1:13" x14ac:dyDescent="0.3">
      <c r="A9154">
        <v>1</v>
      </c>
      <c r="B9154" t="s">
        <v>1001</v>
      </c>
      <c r="C9154" s="1">
        <v>44958</v>
      </c>
      <c r="D9154" t="s">
        <v>49</v>
      </c>
      <c r="E9154" t="str">
        <f t="shared" si="142"/>
        <v>2023/02</v>
      </c>
      <c r="F9154">
        <v>223026342.977819</v>
      </c>
      <c r="G9154">
        <v>5.6635193072717319E-2</v>
      </c>
      <c r="H9154" t="s">
        <v>13</v>
      </c>
      <c r="I9154">
        <v>2023</v>
      </c>
      <c r="J9154" t="s">
        <v>1003</v>
      </c>
      <c r="K9154">
        <v>186541533.43328801</v>
      </c>
      <c r="L9154">
        <v>0.83641031343028582</v>
      </c>
      <c r="M9154" t="s">
        <v>33</v>
      </c>
    </row>
    <row r="9155" spans="1:13" x14ac:dyDescent="0.3">
      <c r="A9155">
        <v>1</v>
      </c>
      <c r="B9155" t="s">
        <v>1001</v>
      </c>
      <c r="C9155" s="1">
        <v>44927</v>
      </c>
      <c r="D9155" t="s">
        <v>50</v>
      </c>
      <c r="E9155" t="str">
        <f t="shared" ref="E9155:E9218" si="143">TEXT(C9155,"yyyy/mm")</f>
        <v>2023/01</v>
      </c>
      <c r="F9155">
        <v>210746228.55164599</v>
      </c>
      <c r="G9155">
        <v>6.9706761236962636E-2</v>
      </c>
      <c r="H9155" t="s">
        <v>13</v>
      </c>
      <c r="I9155">
        <v>2023</v>
      </c>
      <c r="J9155" t="s">
        <v>1003</v>
      </c>
      <c r="K9155">
        <v>186541533.43328801</v>
      </c>
      <c r="L9155">
        <v>0.88514767127884175</v>
      </c>
      <c r="M9155" t="s">
        <v>33</v>
      </c>
    </row>
    <row r="9156" spans="1:13" x14ac:dyDescent="0.3">
      <c r="A9156">
        <v>1</v>
      </c>
      <c r="B9156" t="s">
        <v>1001</v>
      </c>
      <c r="C9156" s="1">
        <v>44896</v>
      </c>
      <c r="D9156" t="s">
        <v>51</v>
      </c>
      <c r="E9156" t="str">
        <f t="shared" si="143"/>
        <v>2022/12</v>
      </c>
      <c r="F9156">
        <v>196556110.49074599</v>
      </c>
      <c r="G9156">
        <v>-5.7375832570653727E-2</v>
      </c>
      <c r="H9156" t="s">
        <v>13</v>
      </c>
      <c r="I9156">
        <v>2022</v>
      </c>
      <c r="J9156" t="s">
        <v>1004</v>
      </c>
      <c r="K9156">
        <v>189947902.32740217</v>
      </c>
      <c r="L9156">
        <v>0.96638004208139372</v>
      </c>
      <c r="M9156" t="s">
        <v>33</v>
      </c>
    </row>
    <row r="9157" spans="1:13" x14ac:dyDescent="0.3">
      <c r="A9157">
        <v>1</v>
      </c>
      <c r="B9157" t="s">
        <v>1001</v>
      </c>
      <c r="C9157" s="1">
        <v>44866</v>
      </c>
      <c r="D9157" t="s">
        <v>53</v>
      </c>
      <c r="E9157" t="str">
        <f t="shared" si="143"/>
        <v>2022/11</v>
      </c>
      <c r="F9157">
        <v>208163488.35899699</v>
      </c>
      <c r="G9157">
        <v>9.0895219293147863E-3</v>
      </c>
      <c r="H9157" t="s">
        <v>13</v>
      </c>
      <c r="I9157">
        <v>2022</v>
      </c>
      <c r="J9157" t="s">
        <v>1004</v>
      </c>
      <c r="K9157">
        <v>189947902.32740217</v>
      </c>
      <c r="L9157">
        <v>0.91249384714297077</v>
      </c>
      <c r="M9157" t="s">
        <v>33</v>
      </c>
    </row>
    <row r="9158" spans="1:13" x14ac:dyDescent="0.3">
      <c r="A9158">
        <v>1</v>
      </c>
      <c r="B9158" t="s">
        <v>1001</v>
      </c>
      <c r="C9158" s="1">
        <v>44835</v>
      </c>
      <c r="D9158" t="s">
        <v>54</v>
      </c>
      <c r="E9158" t="str">
        <f t="shared" si="143"/>
        <v>2022/10</v>
      </c>
      <c r="F9158">
        <v>206279954.94383299</v>
      </c>
      <c r="G9158">
        <v>6.0690925239261465E-2</v>
      </c>
      <c r="H9158" t="s">
        <v>13</v>
      </c>
      <c r="I9158">
        <v>2022</v>
      </c>
      <c r="J9158" t="s">
        <v>1004</v>
      </c>
      <c r="K9158">
        <v>189947902.32740217</v>
      </c>
      <c r="L9158">
        <v>0.92082578929747294</v>
      </c>
      <c r="M9158" t="s">
        <v>33</v>
      </c>
    </row>
    <row r="9159" spans="1:13" x14ac:dyDescent="0.3">
      <c r="A9159">
        <v>1</v>
      </c>
      <c r="B9159" t="s">
        <v>1001</v>
      </c>
      <c r="C9159" s="1">
        <v>44805</v>
      </c>
      <c r="D9159" t="s">
        <v>55</v>
      </c>
      <c r="E9159" t="str">
        <f t="shared" si="143"/>
        <v>2022/09</v>
      </c>
      <c r="F9159">
        <v>194132967.84015799</v>
      </c>
      <c r="G9159">
        <v>-3.3545471996494283E-2</v>
      </c>
      <c r="H9159" t="s">
        <v>13</v>
      </c>
      <c r="I9159">
        <v>2022</v>
      </c>
      <c r="J9159" t="s">
        <v>1004</v>
      </c>
      <c r="K9159">
        <v>189947902.32740217</v>
      </c>
      <c r="L9159">
        <v>0.97844227304966747</v>
      </c>
      <c r="M9159" t="s">
        <v>33</v>
      </c>
    </row>
    <row r="9160" spans="1:13" x14ac:dyDescent="0.3">
      <c r="A9160">
        <v>1</v>
      </c>
      <c r="B9160" t="s">
        <v>1001</v>
      </c>
      <c r="C9160" s="1">
        <v>44774</v>
      </c>
      <c r="D9160" t="s">
        <v>56</v>
      </c>
      <c r="E9160" t="str">
        <f t="shared" si="143"/>
        <v>2022/08</v>
      </c>
      <c r="F9160">
        <v>200755710.35287699</v>
      </c>
      <c r="G9160">
        <v>6.4998809736761184E-2</v>
      </c>
      <c r="H9160" t="s">
        <v>13</v>
      </c>
      <c r="I9160">
        <v>2022</v>
      </c>
      <c r="J9160" t="s">
        <v>1004</v>
      </c>
      <c r="K9160">
        <v>189947902.32740217</v>
      </c>
      <c r="L9160">
        <v>0.94616438054749497</v>
      </c>
      <c r="M9160" t="s">
        <v>33</v>
      </c>
    </row>
    <row r="9161" spans="1:13" x14ac:dyDescent="0.3">
      <c r="A9161">
        <v>1</v>
      </c>
      <c r="B9161" t="s">
        <v>1001</v>
      </c>
      <c r="C9161" s="1">
        <v>44743</v>
      </c>
      <c r="D9161" t="s">
        <v>57</v>
      </c>
      <c r="E9161" t="str">
        <f t="shared" si="143"/>
        <v>2022/07</v>
      </c>
      <c r="F9161">
        <v>188121868.17331001</v>
      </c>
      <c r="G9161">
        <v>-6.8511979222627738E-3</v>
      </c>
      <c r="H9161" t="s">
        <v>13</v>
      </c>
      <c r="I9161">
        <v>2022</v>
      </c>
      <c r="J9161" t="s">
        <v>1004</v>
      </c>
      <c r="K9161">
        <v>189947902.32740217</v>
      </c>
      <c r="L9161">
        <v>1.0097066554347094</v>
      </c>
      <c r="M9161" t="s">
        <v>33</v>
      </c>
    </row>
    <row r="9162" spans="1:13" x14ac:dyDescent="0.3">
      <c r="A9162">
        <v>1</v>
      </c>
      <c r="B9162" t="s">
        <v>1001</v>
      </c>
      <c r="C9162" s="1">
        <v>44713</v>
      </c>
      <c r="D9162" t="s">
        <v>58</v>
      </c>
      <c r="E9162" t="str">
        <f t="shared" si="143"/>
        <v>2022/06</v>
      </c>
      <c r="F9162">
        <v>189415153.54391301</v>
      </c>
      <c r="G9162">
        <v>-0.11890180843822147</v>
      </c>
      <c r="H9162" t="s">
        <v>13</v>
      </c>
      <c r="I9162">
        <v>2022</v>
      </c>
      <c r="J9162" t="s">
        <v>1004</v>
      </c>
      <c r="K9162">
        <v>189947902.32740217</v>
      </c>
      <c r="L9162">
        <v>1.0028125985356586</v>
      </c>
      <c r="M9162" t="s">
        <v>33</v>
      </c>
    </row>
    <row r="9163" spans="1:13" x14ac:dyDescent="0.3">
      <c r="A9163">
        <v>1</v>
      </c>
      <c r="B9163" t="s">
        <v>1001</v>
      </c>
      <c r="C9163" s="1">
        <v>44682</v>
      </c>
      <c r="D9163" t="s">
        <v>59</v>
      </c>
      <c r="E9163" t="str">
        <f t="shared" si="143"/>
        <v>2022/05</v>
      </c>
      <c r="F9163">
        <v>213330582.728284</v>
      </c>
      <c r="G9163">
        <v>8.025333971946616E-2</v>
      </c>
      <c r="H9163" t="s">
        <v>13</v>
      </c>
      <c r="I9163">
        <v>2022</v>
      </c>
      <c r="J9163" t="s">
        <v>1004</v>
      </c>
      <c r="K9163">
        <v>189947902.32740217</v>
      </c>
      <c r="L9163">
        <v>0.89039227239788676</v>
      </c>
      <c r="M9163" t="s">
        <v>33</v>
      </c>
    </row>
    <row r="9164" spans="1:13" x14ac:dyDescent="0.3">
      <c r="A9164">
        <v>1</v>
      </c>
      <c r="B9164" t="s">
        <v>1001</v>
      </c>
      <c r="C9164" s="1">
        <v>44652</v>
      </c>
      <c r="D9164" t="s">
        <v>60</v>
      </c>
      <c r="E9164" t="str">
        <f t="shared" si="143"/>
        <v>2022/04</v>
      </c>
      <c r="F9164">
        <v>196879064.495215</v>
      </c>
      <c r="G9164">
        <v>2.4380672345724788E-2</v>
      </c>
      <c r="H9164" t="s">
        <v>13</v>
      </c>
      <c r="I9164">
        <v>2022</v>
      </c>
      <c r="J9164" t="s">
        <v>1004</v>
      </c>
      <c r="K9164">
        <v>189947902.32740217</v>
      </c>
      <c r="L9164">
        <v>0.96479482373819747</v>
      </c>
      <c r="M9164" t="s">
        <v>33</v>
      </c>
    </row>
    <row r="9165" spans="1:13" x14ac:dyDescent="0.3">
      <c r="A9165">
        <v>1</v>
      </c>
      <c r="B9165" t="s">
        <v>1001</v>
      </c>
      <c r="C9165" s="1">
        <v>44621</v>
      </c>
      <c r="D9165" t="s">
        <v>61</v>
      </c>
      <c r="E9165" t="str">
        <f t="shared" si="143"/>
        <v>2022/03</v>
      </c>
      <c r="F9165">
        <v>192137062.027886</v>
      </c>
      <c r="G9165">
        <v>5.9339747326800203E-2</v>
      </c>
      <c r="H9165" t="s">
        <v>13</v>
      </c>
      <c r="I9165">
        <v>2022</v>
      </c>
      <c r="J9165" t="s">
        <v>1004</v>
      </c>
      <c r="K9165">
        <v>189947902.32740217</v>
      </c>
      <c r="L9165">
        <v>0.98860626014898623</v>
      </c>
      <c r="M9165" t="s">
        <v>33</v>
      </c>
    </row>
    <row r="9166" spans="1:13" x14ac:dyDescent="0.3">
      <c r="A9166">
        <v>1</v>
      </c>
      <c r="B9166" t="s">
        <v>1001</v>
      </c>
      <c r="C9166" s="1">
        <v>44593</v>
      </c>
      <c r="D9166" t="s">
        <v>62</v>
      </c>
      <c r="E9166" t="str">
        <f t="shared" si="143"/>
        <v>2022/02</v>
      </c>
      <c r="F9166">
        <v>181067381.369526</v>
      </c>
      <c r="G9166">
        <v>3.8826962980589394E-2</v>
      </c>
      <c r="H9166" t="s">
        <v>13</v>
      </c>
      <c r="I9166">
        <v>2022</v>
      </c>
      <c r="J9166" t="s">
        <v>1004</v>
      </c>
      <c r="K9166">
        <v>189947902.32740217</v>
      </c>
      <c r="L9166">
        <v>1.0490453934370025</v>
      </c>
      <c r="M9166" t="s">
        <v>33</v>
      </c>
    </row>
    <row r="9167" spans="1:13" x14ac:dyDescent="0.3">
      <c r="A9167">
        <v>56</v>
      </c>
      <c r="B9167" t="s">
        <v>1005</v>
      </c>
      <c r="C9167" s="1">
        <v>45627</v>
      </c>
      <c r="D9167" t="s">
        <v>24</v>
      </c>
      <c r="E9167" t="str">
        <f t="shared" si="143"/>
        <v>2024/12</v>
      </c>
      <c r="F9167">
        <v>10875286.4645874</v>
      </c>
      <c r="G9167">
        <v>-5.6248735482127277E-3</v>
      </c>
      <c r="H9167" t="s">
        <v>13</v>
      </c>
      <c r="I9167">
        <v>2024</v>
      </c>
      <c r="J9167" t="s">
        <v>1006</v>
      </c>
      <c r="K9167">
        <v>5275292.5067210626</v>
      </c>
      <c r="L9167">
        <v>0.48507159088624552</v>
      </c>
      <c r="M9167" t="s">
        <v>15</v>
      </c>
    </row>
    <row r="9168" spans="1:13" x14ac:dyDescent="0.3">
      <c r="A9168">
        <v>56</v>
      </c>
      <c r="B9168" t="s">
        <v>1005</v>
      </c>
      <c r="C9168" s="1">
        <v>45597</v>
      </c>
      <c r="D9168" t="s">
        <v>26</v>
      </c>
      <c r="E9168" t="str">
        <f t="shared" si="143"/>
        <v>2024/11</v>
      </c>
      <c r="F9168">
        <v>10936630.941473201</v>
      </c>
      <c r="G9168">
        <v>3.6782908109434131E-2</v>
      </c>
      <c r="H9168" t="s">
        <v>13</v>
      </c>
      <c r="I9168">
        <v>2024</v>
      </c>
      <c r="J9168" t="s">
        <v>1006</v>
      </c>
      <c r="K9168">
        <v>5275292.5067210626</v>
      </c>
      <c r="L9168">
        <v>0.48235078379726903</v>
      </c>
      <c r="M9168" t="s">
        <v>15</v>
      </c>
    </row>
    <row r="9169" spans="1:13" x14ac:dyDescent="0.3">
      <c r="A9169">
        <v>56</v>
      </c>
      <c r="B9169" t="s">
        <v>1005</v>
      </c>
      <c r="C9169" s="1">
        <v>45566</v>
      </c>
      <c r="D9169" t="s">
        <v>27</v>
      </c>
      <c r="E9169" t="str">
        <f t="shared" si="143"/>
        <v>2024/10</v>
      </c>
      <c r="F9169">
        <v>10541658.4996008</v>
      </c>
      <c r="G9169">
        <v>-0.18647398823498593</v>
      </c>
      <c r="H9169" t="s">
        <v>13</v>
      </c>
      <c r="I9169">
        <v>2024</v>
      </c>
      <c r="J9169" t="s">
        <v>1006</v>
      </c>
      <c r="K9169">
        <v>5275292.5067210626</v>
      </c>
      <c r="L9169">
        <v>0.50042339228887289</v>
      </c>
      <c r="M9169" t="s">
        <v>15</v>
      </c>
    </row>
    <row r="9170" spans="1:13" x14ac:dyDescent="0.3">
      <c r="A9170">
        <v>56</v>
      </c>
      <c r="B9170" t="s">
        <v>1005</v>
      </c>
      <c r="C9170" s="1">
        <v>45536</v>
      </c>
      <c r="D9170" t="s">
        <v>28</v>
      </c>
      <c r="E9170" t="str">
        <f t="shared" si="143"/>
        <v>2024/09</v>
      </c>
      <c r="F9170">
        <v>12702627.627575601</v>
      </c>
      <c r="G9170">
        <v>-1.0735068894182173E-2</v>
      </c>
      <c r="H9170" t="s">
        <v>13</v>
      </c>
      <c r="I9170">
        <v>2024</v>
      </c>
      <c r="J9170" t="s">
        <v>1006</v>
      </c>
      <c r="K9170">
        <v>5275292.5067210626</v>
      </c>
      <c r="L9170">
        <v>0.41529143901448795</v>
      </c>
      <c r="M9170" t="s">
        <v>15</v>
      </c>
    </row>
    <row r="9171" spans="1:13" x14ac:dyDescent="0.3">
      <c r="A9171">
        <v>56</v>
      </c>
      <c r="B9171" t="s">
        <v>1005</v>
      </c>
      <c r="C9171" s="1">
        <v>45505</v>
      </c>
      <c r="D9171" t="s">
        <v>29</v>
      </c>
      <c r="E9171" t="str">
        <f t="shared" si="143"/>
        <v>2024/08</v>
      </c>
      <c r="F9171">
        <v>12839725.772695201</v>
      </c>
      <c r="G9171">
        <v>4.1450471266696133E-2</v>
      </c>
      <c r="H9171" t="s">
        <v>13</v>
      </c>
      <c r="I9171">
        <v>2024</v>
      </c>
      <c r="J9171" t="s">
        <v>1006</v>
      </c>
      <c r="K9171">
        <v>5275292.5067210626</v>
      </c>
      <c r="L9171">
        <v>0.41085710085330895</v>
      </c>
      <c r="M9171" t="s">
        <v>15</v>
      </c>
    </row>
    <row r="9172" spans="1:13" x14ac:dyDescent="0.3">
      <c r="A9172">
        <v>56</v>
      </c>
      <c r="B9172" t="s">
        <v>1005</v>
      </c>
      <c r="C9172" s="1">
        <v>45474</v>
      </c>
      <c r="D9172" t="s">
        <v>30</v>
      </c>
      <c r="E9172" t="str">
        <f t="shared" si="143"/>
        <v>2024/07</v>
      </c>
      <c r="F9172">
        <v>12318392.4852692</v>
      </c>
      <c r="G9172">
        <v>0.13559695390162207</v>
      </c>
      <c r="H9172" t="s">
        <v>13</v>
      </c>
      <c r="I9172">
        <v>2024</v>
      </c>
      <c r="J9172" t="s">
        <v>1006</v>
      </c>
      <c r="K9172">
        <v>5275292.5067210626</v>
      </c>
      <c r="L9172">
        <v>0.42824520431780827</v>
      </c>
      <c r="M9172" t="s">
        <v>15</v>
      </c>
    </row>
    <row r="9173" spans="1:13" x14ac:dyDescent="0.3">
      <c r="A9173">
        <v>56</v>
      </c>
      <c r="B9173" t="s">
        <v>1005</v>
      </c>
      <c r="C9173" s="1">
        <v>45444</v>
      </c>
      <c r="D9173" t="s">
        <v>31</v>
      </c>
      <c r="E9173" t="str">
        <f t="shared" si="143"/>
        <v>2024/06</v>
      </c>
      <c r="F9173">
        <v>10756352.5572559</v>
      </c>
      <c r="G9173">
        <v>-9.9416132372690189E-3</v>
      </c>
      <c r="H9173" t="s">
        <v>13</v>
      </c>
      <c r="I9173">
        <v>2024</v>
      </c>
      <c r="J9173" t="s">
        <v>1006</v>
      </c>
      <c r="K9173">
        <v>5275292.5067210626</v>
      </c>
      <c r="L9173">
        <v>0.49043506882474908</v>
      </c>
      <c r="M9173" t="s">
        <v>15</v>
      </c>
    </row>
    <row r="9174" spans="1:13" x14ac:dyDescent="0.3">
      <c r="A9174">
        <v>56</v>
      </c>
      <c r="B9174" t="s">
        <v>1005</v>
      </c>
      <c r="C9174" s="1">
        <v>45413</v>
      </c>
      <c r="D9174" t="s">
        <v>32</v>
      </c>
      <c r="E9174" t="str">
        <f t="shared" si="143"/>
        <v>2024/05</v>
      </c>
      <c r="F9174">
        <v>10863821.375793699</v>
      </c>
      <c r="G9174">
        <v>1.1578672257104629E-2</v>
      </c>
      <c r="H9174" t="s">
        <v>13</v>
      </c>
      <c r="I9174">
        <v>2024</v>
      </c>
      <c r="J9174" t="s">
        <v>1006</v>
      </c>
      <c r="K9174">
        <v>5275292.5067210626</v>
      </c>
      <c r="L9174">
        <v>0.48558350917617654</v>
      </c>
      <c r="M9174" t="s">
        <v>15</v>
      </c>
    </row>
    <row r="9175" spans="1:13" x14ac:dyDescent="0.3">
      <c r="A9175">
        <v>56</v>
      </c>
      <c r="B9175" t="s">
        <v>1005</v>
      </c>
      <c r="C9175" s="1">
        <v>45383</v>
      </c>
      <c r="D9175" t="s">
        <v>34</v>
      </c>
      <c r="E9175" t="str">
        <f t="shared" si="143"/>
        <v>2024/04</v>
      </c>
      <c r="F9175">
        <v>10738758.178728901</v>
      </c>
      <c r="G9175">
        <v>-1.2774569801400255E-2</v>
      </c>
      <c r="H9175" t="s">
        <v>13</v>
      </c>
      <c r="I9175">
        <v>2024</v>
      </c>
      <c r="J9175" t="s">
        <v>1006</v>
      </c>
      <c r="K9175">
        <v>5275292.5067210626</v>
      </c>
      <c r="L9175">
        <v>0.4912385975103013</v>
      </c>
      <c r="M9175" t="s">
        <v>15</v>
      </c>
    </row>
    <row r="9176" spans="1:13" x14ac:dyDescent="0.3">
      <c r="A9176">
        <v>56</v>
      </c>
      <c r="B9176" t="s">
        <v>1005</v>
      </c>
      <c r="C9176" s="1">
        <v>45352</v>
      </c>
      <c r="D9176" t="s">
        <v>35</v>
      </c>
      <c r="E9176" t="str">
        <f t="shared" si="143"/>
        <v>2024/03</v>
      </c>
      <c r="F9176">
        <v>10876821.1647572</v>
      </c>
      <c r="G9176">
        <v>-4.8120186423967079E-2</v>
      </c>
      <c r="H9176" t="s">
        <v>128</v>
      </c>
      <c r="I9176">
        <v>2024</v>
      </c>
      <c r="J9176" t="s">
        <v>1006</v>
      </c>
      <c r="K9176">
        <v>5275292.5067210626</v>
      </c>
      <c r="L9176">
        <v>0.48500314814533602</v>
      </c>
      <c r="M9176" t="s">
        <v>15</v>
      </c>
    </row>
    <row r="9177" spans="1:13" x14ac:dyDescent="0.3">
      <c r="A9177">
        <v>56</v>
      </c>
      <c r="B9177" t="s">
        <v>1005</v>
      </c>
      <c r="C9177" s="1">
        <v>45323</v>
      </c>
      <c r="D9177" t="s">
        <v>36</v>
      </c>
      <c r="E9177" t="str">
        <f t="shared" si="143"/>
        <v>2024/02</v>
      </c>
      <c r="F9177">
        <v>11413013.1960922</v>
      </c>
      <c r="G9177">
        <v>-6.5106516024129243E-2</v>
      </c>
      <c r="H9177" t="s">
        <v>13</v>
      </c>
      <c r="I9177">
        <v>2024</v>
      </c>
      <c r="J9177" t="s">
        <v>1006</v>
      </c>
      <c r="K9177">
        <v>5275292.5067210626</v>
      </c>
      <c r="L9177">
        <v>0.46221733174963081</v>
      </c>
      <c r="M9177" t="s">
        <v>15</v>
      </c>
    </row>
    <row r="9178" spans="1:13" x14ac:dyDescent="0.3">
      <c r="A9178">
        <v>56</v>
      </c>
      <c r="B9178" t="s">
        <v>1005</v>
      </c>
      <c r="C9178" s="1">
        <v>45292</v>
      </c>
      <c r="D9178" t="s">
        <v>37</v>
      </c>
      <c r="E9178" t="str">
        <f t="shared" si="143"/>
        <v>2024/01</v>
      </c>
      <c r="F9178">
        <v>12180797.4086392</v>
      </c>
      <c r="G9178">
        <v>1.4306398730857182E-2</v>
      </c>
      <c r="H9178" t="s">
        <v>13</v>
      </c>
      <c r="I9178">
        <v>2024</v>
      </c>
      <c r="J9178" t="s">
        <v>1006</v>
      </c>
      <c r="K9178">
        <v>5275292.5067210626</v>
      </c>
      <c r="L9178">
        <v>0.43308268988855975</v>
      </c>
      <c r="M9178" t="s">
        <v>15</v>
      </c>
    </row>
    <row r="9179" spans="1:13" x14ac:dyDescent="0.3">
      <c r="A9179">
        <v>56</v>
      </c>
      <c r="B9179" t="s">
        <v>1005</v>
      </c>
      <c r="C9179" s="1">
        <v>45261</v>
      </c>
      <c r="D9179" t="s">
        <v>38</v>
      </c>
      <c r="E9179" t="str">
        <f t="shared" si="143"/>
        <v>2023/12</v>
      </c>
      <c r="F9179">
        <v>12007774.6811962</v>
      </c>
      <c r="G9179">
        <v>5.3296126013595152E-2</v>
      </c>
      <c r="H9179" t="s">
        <v>13</v>
      </c>
      <c r="I9179">
        <v>2023</v>
      </c>
      <c r="J9179" t="s">
        <v>1007</v>
      </c>
      <c r="K9179">
        <v>5215059.5644393126</v>
      </c>
      <c r="L9179">
        <v>0.43430691388687803</v>
      </c>
      <c r="M9179" t="s">
        <v>15</v>
      </c>
    </row>
    <row r="9180" spans="1:13" x14ac:dyDescent="0.3">
      <c r="A9180">
        <v>56</v>
      </c>
      <c r="B9180" t="s">
        <v>1005</v>
      </c>
      <c r="C9180" s="1">
        <v>45231</v>
      </c>
      <c r="D9180" t="s">
        <v>40</v>
      </c>
      <c r="E9180" t="str">
        <f t="shared" si="143"/>
        <v>2023/11</v>
      </c>
      <c r="F9180">
        <v>11384561.737944599</v>
      </c>
      <c r="G9180">
        <v>0.10574188309221363</v>
      </c>
      <c r="H9180" t="s">
        <v>13</v>
      </c>
      <c r="I9180">
        <v>2023</v>
      </c>
      <c r="J9180" t="s">
        <v>1007</v>
      </c>
      <c r="K9180">
        <v>5215059.5644393126</v>
      </c>
      <c r="L9180">
        <v>0.45808171491200977</v>
      </c>
      <c r="M9180" t="s">
        <v>15</v>
      </c>
    </row>
    <row r="9181" spans="1:13" x14ac:dyDescent="0.3">
      <c r="A9181">
        <v>56</v>
      </c>
      <c r="B9181" t="s">
        <v>1005</v>
      </c>
      <c r="C9181" s="1">
        <v>45200</v>
      </c>
      <c r="D9181" t="s">
        <v>41</v>
      </c>
      <c r="E9181" t="str">
        <f t="shared" si="143"/>
        <v>2023/10</v>
      </c>
      <c r="F9181">
        <v>10242198.778166501</v>
      </c>
      <c r="G9181">
        <v>-0.10524867925394521</v>
      </c>
      <c r="H9181" t="s">
        <v>13</v>
      </c>
      <c r="I9181">
        <v>2023</v>
      </c>
      <c r="J9181" t="s">
        <v>1007</v>
      </c>
      <c r="K9181">
        <v>5215059.5644393126</v>
      </c>
      <c r="L9181">
        <v>0.50917382852951054</v>
      </c>
      <c r="M9181" t="s">
        <v>15</v>
      </c>
    </row>
    <row r="9182" spans="1:13" x14ac:dyDescent="0.3">
      <c r="A9182">
        <v>56</v>
      </c>
      <c r="B9182" t="s">
        <v>1005</v>
      </c>
      <c r="C9182" s="1">
        <v>45170</v>
      </c>
      <c r="D9182" t="s">
        <v>42</v>
      </c>
      <c r="E9182" t="str">
        <f t="shared" si="143"/>
        <v>2023/09</v>
      </c>
      <c r="F9182">
        <v>11378948.2128183</v>
      </c>
      <c r="G9182">
        <v>-4.4918539234744488E-2</v>
      </c>
      <c r="H9182" t="s">
        <v>13</v>
      </c>
      <c r="I9182">
        <v>2023</v>
      </c>
      <c r="J9182" t="s">
        <v>1007</v>
      </c>
      <c r="K9182">
        <v>5215059.5644393126</v>
      </c>
      <c r="L9182">
        <v>0.45830769829540019</v>
      </c>
      <c r="M9182" t="s">
        <v>15</v>
      </c>
    </row>
    <row r="9183" spans="1:13" x14ac:dyDescent="0.3">
      <c r="A9183">
        <v>56</v>
      </c>
      <c r="B9183" t="s">
        <v>1005</v>
      </c>
      <c r="C9183" s="1">
        <v>45139</v>
      </c>
      <c r="D9183" t="s">
        <v>43</v>
      </c>
      <c r="E9183" t="str">
        <f t="shared" si="143"/>
        <v>2023/08</v>
      </c>
      <c r="F9183">
        <v>11901727.2837639</v>
      </c>
      <c r="G9183">
        <v>-0.10207124946910011</v>
      </c>
      <c r="H9183" t="s">
        <v>13</v>
      </c>
      <c r="I9183">
        <v>2023</v>
      </c>
      <c r="J9183" t="s">
        <v>1007</v>
      </c>
      <c r="K9183">
        <v>5215059.5644393126</v>
      </c>
      <c r="L9183">
        <v>0.43817669823048233</v>
      </c>
      <c r="M9183" t="s">
        <v>15</v>
      </c>
    </row>
    <row r="9184" spans="1:13" x14ac:dyDescent="0.3">
      <c r="A9184">
        <v>56</v>
      </c>
      <c r="B9184" t="s">
        <v>1005</v>
      </c>
      <c r="C9184" s="1">
        <v>45108</v>
      </c>
      <c r="D9184" t="s">
        <v>44</v>
      </c>
      <c r="E9184" t="str">
        <f t="shared" si="143"/>
        <v>2023/07</v>
      </c>
      <c r="F9184">
        <v>13180715.1645563</v>
      </c>
      <c r="G9184">
        <v>-6.7697463033112651E-2</v>
      </c>
      <c r="H9184" t="s">
        <v>13</v>
      </c>
      <c r="I9184">
        <v>2023</v>
      </c>
      <c r="J9184" t="s">
        <v>1007</v>
      </c>
      <c r="K9184">
        <v>5215059.5644393126</v>
      </c>
      <c r="L9184">
        <v>0.39565831590556688</v>
      </c>
      <c r="M9184" t="s">
        <v>15</v>
      </c>
    </row>
    <row r="9185" spans="1:13" x14ac:dyDescent="0.3">
      <c r="A9185">
        <v>56</v>
      </c>
      <c r="B9185" t="s">
        <v>1005</v>
      </c>
      <c r="C9185" s="1">
        <v>45078</v>
      </c>
      <c r="D9185" t="s">
        <v>45</v>
      </c>
      <c r="E9185" t="str">
        <f t="shared" si="143"/>
        <v>2023/06</v>
      </c>
      <c r="F9185">
        <v>14103912.6526051</v>
      </c>
      <c r="G9185">
        <v>5.3456701157686456E-2</v>
      </c>
      <c r="H9185" t="s">
        <v>13</v>
      </c>
      <c r="I9185">
        <v>2023</v>
      </c>
      <c r="J9185" t="s">
        <v>1007</v>
      </c>
      <c r="K9185">
        <v>5215059.5644393126</v>
      </c>
      <c r="L9185">
        <v>0.36975977467331034</v>
      </c>
      <c r="M9185" t="s">
        <v>15</v>
      </c>
    </row>
    <row r="9186" spans="1:13" x14ac:dyDescent="0.3">
      <c r="A9186">
        <v>56</v>
      </c>
      <c r="B9186" t="s">
        <v>1005</v>
      </c>
      <c r="C9186" s="1">
        <v>45047</v>
      </c>
      <c r="D9186" t="s">
        <v>46</v>
      </c>
      <c r="E9186" t="str">
        <f t="shared" si="143"/>
        <v>2023/05</v>
      </c>
      <c r="F9186">
        <v>13369761.477464501</v>
      </c>
      <c r="G9186">
        <v>-8.9465548158252348E-2</v>
      </c>
      <c r="H9186" t="s">
        <v>13</v>
      </c>
      <c r="I9186">
        <v>2023</v>
      </c>
      <c r="J9186" t="s">
        <v>1007</v>
      </c>
      <c r="K9186">
        <v>5215059.5644393126</v>
      </c>
      <c r="L9186">
        <v>0.39006376989070407</v>
      </c>
      <c r="M9186" t="s">
        <v>15</v>
      </c>
    </row>
    <row r="9187" spans="1:13" x14ac:dyDescent="0.3">
      <c r="A9187">
        <v>56</v>
      </c>
      <c r="B9187" t="s">
        <v>1005</v>
      </c>
      <c r="C9187" s="1">
        <v>45017</v>
      </c>
      <c r="D9187" t="s">
        <v>47</v>
      </c>
      <c r="E9187" t="str">
        <f t="shared" si="143"/>
        <v>2023/04</v>
      </c>
      <c r="F9187">
        <v>14621032.861434201</v>
      </c>
      <c r="G9187">
        <v>0.15834941883877274</v>
      </c>
      <c r="H9187" t="s">
        <v>13</v>
      </c>
      <c r="I9187">
        <v>2023</v>
      </c>
      <c r="J9187" t="s">
        <v>1007</v>
      </c>
      <c r="K9187">
        <v>5215059.5644393126</v>
      </c>
      <c r="L9187">
        <v>0.35668202197910653</v>
      </c>
      <c r="M9187" t="s">
        <v>15</v>
      </c>
    </row>
    <row r="9188" spans="1:13" x14ac:dyDescent="0.3">
      <c r="A9188">
        <v>56</v>
      </c>
      <c r="B9188" t="s">
        <v>1005</v>
      </c>
      <c r="C9188" s="1">
        <v>44986</v>
      </c>
      <c r="D9188" t="s">
        <v>48</v>
      </c>
      <c r="E9188" t="str">
        <f t="shared" si="143"/>
        <v>2023/03</v>
      </c>
      <c r="F9188">
        <v>12479804.2802295</v>
      </c>
      <c r="G9188">
        <v>-5.5458595847878614E-2</v>
      </c>
      <c r="H9188" t="s">
        <v>13</v>
      </c>
      <c r="I9188">
        <v>2023</v>
      </c>
      <c r="J9188" t="s">
        <v>1007</v>
      </c>
      <c r="K9188">
        <v>5215059.5644393126</v>
      </c>
      <c r="L9188">
        <v>0.41787991600966112</v>
      </c>
      <c r="M9188" t="s">
        <v>15</v>
      </c>
    </row>
    <row r="9189" spans="1:13" x14ac:dyDescent="0.3">
      <c r="A9189">
        <v>56</v>
      </c>
      <c r="B9189" t="s">
        <v>1005</v>
      </c>
      <c r="C9189" s="1">
        <v>44958</v>
      </c>
      <c r="D9189" t="s">
        <v>49</v>
      </c>
      <c r="E9189" t="str">
        <f t="shared" si="143"/>
        <v>2023/02</v>
      </c>
      <c r="F9189">
        <v>13191468.250893001</v>
      </c>
      <c r="G9189">
        <v>6.2186445865546537E-2</v>
      </c>
      <c r="H9189" t="s">
        <v>13</v>
      </c>
      <c r="I9189">
        <v>2023</v>
      </c>
      <c r="J9189" t="s">
        <v>1007</v>
      </c>
      <c r="K9189">
        <v>5215059.5644393126</v>
      </c>
      <c r="L9189">
        <v>0.39533579319999329</v>
      </c>
      <c r="M9189" t="s">
        <v>15</v>
      </c>
    </row>
    <row r="9190" spans="1:13" x14ac:dyDescent="0.3">
      <c r="A9190">
        <v>56</v>
      </c>
      <c r="B9190" t="s">
        <v>1005</v>
      </c>
      <c r="C9190" s="1">
        <v>44927</v>
      </c>
      <c r="D9190" t="s">
        <v>50</v>
      </c>
      <c r="E9190" t="str">
        <f t="shared" si="143"/>
        <v>2023/01</v>
      </c>
      <c r="F9190">
        <v>12396123.839152901</v>
      </c>
      <c r="G9190">
        <v>5.8344080957791554E-2</v>
      </c>
      <c r="H9190" t="s">
        <v>13</v>
      </c>
      <c r="I9190">
        <v>2023</v>
      </c>
      <c r="J9190" t="s">
        <v>1007</v>
      </c>
      <c r="K9190">
        <v>5215059.5644393126</v>
      </c>
      <c r="L9190">
        <v>0.42070082810625486</v>
      </c>
      <c r="M9190" t="s">
        <v>15</v>
      </c>
    </row>
    <row r="9191" spans="1:13" x14ac:dyDescent="0.3">
      <c r="A9191">
        <v>56</v>
      </c>
      <c r="B9191" t="s">
        <v>1005</v>
      </c>
      <c r="C9191" s="1">
        <v>44896</v>
      </c>
      <c r="D9191" t="s">
        <v>51</v>
      </c>
      <c r="E9191" t="str">
        <f t="shared" si="143"/>
        <v>2022/12</v>
      </c>
      <c r="F9191">
        <v>11693577.379641199</v>
      </c>
      <c r="G9191">
        <v>2.4904849279112042E-2</v>
      </c>
      <c r="H9191" t="s">
        <v>13</v>
      </c>
      <c r="I9191">
        <v>2022</v>
      </c>
      <c r="J9191" t="s">
        <v>1008</v>
      </c>
      <c r="K9191">
        <v>5244456.0289025251</v>
      </c>
      <c r="L9191">
        <v>0.44849030015684077</v>
      </c>
      <c r="M9191" t="s">
        <v>15</v>
      </c>
    </row>
    <row r="9192" spans="1:13" x14ac:dyDescent="0.3">
      <c r="A9192">
        <v>56</v>
      </c>
      <c r="B9192" t="s">
        <v>1005</v>
      </c>
      <c r="C9192" s="1">
        <v>44866</v>
      </c>
      <c r="D9192" t="s">
        <v>53</v>
      </c>
      <c r="E9192" t="str">
        <f t="shared" si="143"/>
        <v>2022/11</v>
      </c>
      <c r="F9192">
        <v>11405947.1578977</v>
      </c>
      <c r="G9192">
        <v>5.2481847405948412E-2</v>
      </c>
      <c r="H9192" t="s">
        <v>13</v>
      </c>
      <c r="I9192">
        <v>2022</v>
      </c>
      <c r="J9192" t="s">
        <v>1008</v>
      </c>
      <c r="K9192">
        <v>5244456.0289025251</v>
      </c>
      <c r="L9192">
        <v>0.45980013376365342</v>
      </c>
      <c r="M9192" t="s">
        <v>15</v>
      </c>
    </row>
    <row r="9193" spans="1:13" x14ac:dyDescent="0.3">
      <c r="A9193">
        <v>56</v>
      </c>
      <c r="B9193" t="s">
        <v>1005</v>
      </c>
      <c r="C9193" s="1">
        <v>44835</v>
      </c>
      <c r="D9193" t="s">
        <v>54</v>
      </c>
      <c r="E9193" t="str">
        <f t="shared" si="143"/>
        <v>2022/10</v>
      </c>
      <c r="F9193">
        <v>10822778.706230599</v>
      </c>
      <c r="G9193">
        <v>-1.9706914609119403E-2</v>
      </c>
      <c r="H9193" t="s">
        <v>13</v>
      </c>
      <c r="I9193">
        <v>2022</v>
      </c>
      <c r="J9193" t="s">
        <v>1008</v>
      </c>
      <c r="K9193">
        <v>5244456.0289025251</v>
      </c>
      <c r="L9193">
        <v>0.48457574263098696</v>
      </c>
      <c r="M9193" t="s">
        <v>15</v>
      </c>
    </row>
    <row r="9194" spans="1:13" x14ac:dyDescent="0.3">
      <c r="A9194">
        <v>56</v>
      </c>
      <c r="B9194" t="s">
        <v>1005</v>
      </c>
      <c r="C9194" s="1">
        <v>44805</v>
      </c>
      <c r="D9194" t="s">
        <v>55</v>
      </c>
      <c r="E9194" t="str">
        <f t="shared" si="143"/>
        <v>2022/09</v>
      </c>
      <c r="F9194">
        <v>11038177.7361423</v>
      </c>
      <c r="G9194">
        <v>3.3885176453866232E-2</v>
      </c>
      <c r="H9194" t="s">
        <v>13</v>
      </c>
      <c r="I9194">
        <v>2022</v>
      </c>
      <c r="J9194" t="s">
        <v>1008</v>
      </c>
      <c r="K9194">
        <v>5244456.0289025251</v>
      </c>
      <c r="L9194">
        <v>0.47511973029122417</v>
      </c>
      <c r="M9194" t="s">
        <v>15</v>
      </c>
    </row>
    <row r="9195" spans="1:13" x14ac:dyDescent="0.3">
      <c r="A9195">
        <v>56</v>
      </c>
      <c r="B9195" t="s">
        <v>1005</v>
      </c>
      <c r="C9195" s="1">
        <v>44774</v>
      </c>
      <c r="D9195" t="s">
        <v>56</v>
      </c>
      <c r="E9195" t="str">
        <f t="shared" si="143"/>
        <v>2022/08</v>
      </c>
      <c r="F9195">
        <v>10670413.2072234</v>
      </c>
      <c r="G9195">
        <v>-5.1978520340748756E-2</v>
      </c>
      <c r="H9195" t="s">
        <v>13</v>
      </c>
      <c r="I9195">
        <v>2022</v>
      </c>
      <c r="J9195" t="s">
        <v>1008</v>
      </c>
      <c r="K9195">
        <v>5244456.0289025251</v>
      </c>
      <c r="L9195">
        <v>0.4914951208592615</v>
      </c>
      <c r="M9195" t="s">
        <v>15</v>
      </c>
    </row>
    <row r="9196" spans="1:13" x14ac:dyDescent="0.3">
      <c r="A9196">
        <v>56</v>
      </c>
      <c r="B9196" t="s">
        <v>1005</v>
      </c>
      <c r="C9196" s="1">
        <v>44743</v>
      </c>
      <c r="D9196" t="s">
        <v>57</v>
      </c>
      <c r="E9196" t="str">
        <f t="shared" si="143"/>
        <v>2022/07</v>
      </c>
      <c r="F9196">
        <v>11239713.007285001</v>
      </c>
      <c r="G9196">
        <v>-7.2247668202932241E-2</v>
      </c>
      <c r="H9196" t="s">
        <v>13</v>
      </c>
      <c r="I9196">
        <v>2022</v>
      </c>
      <c r="J9196" t="s">
        <v>1008</v>
      </c>
      <c r="K9196">
        <v>5244456.0289025251</v>
      </c>
      <c r="L9196">
        <v>0.46660052845685118</v>
      </c>
      <c r="M9196" t="s">
        <v>15</v>
      </c>
    </row>
    <row r="9197" spans="1:13" x14ac:dyDescent="0.3">
      <c r="A9197">
        <v>56</v>
      </c>
      <c r="B9197" t="s">
        <v>1005</v>
      </c>
      <c r="C9197" s="1">
        <v>44713</v>
      </c>
      <c r="D9197" t="s">
        <v>58</v>
      </c>
      <c r="E9197" t="str">
        <f t="shared" si="143"/>
        <v>2022/06</v>
      </c>
      <c r="F9197">
        <v>12081809.5585682</v>
      </c>
      <c r="G9197">
        <v>-0.11937942719575678</v>
      </c>
      <c r="H9197" t="s">
        <v>13</v>
      </c>
      <c r="I9197">
        <v>2022</v>
      </c>
      <c r="J9197" t="s">
        <v>1008</v>
      </c>
      <c r="K9197">
        <v>5244456.0289025251</v>
      </c>
      <c r="L9197">
        <v>0.43407868692842061</v>
      </c>
      <c r="M9197" t="s">
        <v>15</v>
      </c>
    </row>
    <row r="9198" spans="1:13" x14ac:dyDescent="0.3">
      <c r="A9198">
        <v>56</v>
      </c>
      <c r="B9198" t="s">
        <v>1005</v>
      </c>
      <c r="C9198" s="1">
        <v>44682</v>
      </c>
      <c r="D9198" t="s">
        <v>59</v>
      </c>
      <c r="E9198" t="str">
        <f t="shared" si="143"/>
        <v>2022/05</v>
      </c>
      <c r="F9198">
        <v>13613751.292908801</v>
      </c>
      <c r="G9198">
        <v>-7.6083879498036458E-3</v>
      </c>
      <c r="H9198" t="s">
        <v>13</v>
      </c>
      <c r="I9198">
        <v>2022</v>
      </c>
      <c r="J9198" t="s">
        <v>1008</v>
      </c>
      <c r="K9198">
        <v>5244456.0289025251</v>
      </c>
      <c r="L9198">
        <v>0.3852322490740876</v>
      </c>
      <c r="M9198" t="s">
        <v>15</v>
      </c>
    </row>
    <row r="9199" spans="1:13" x14ac:dyDescent="0.3">
      <c r="A9199">
        <v>56</v>
      </c>
      <c r="B9199" t="s">
        <v>1005</v>
      </c>
      <c r="C9199" s="1">
        <v>44652</v>
      </c>
      <c r="D9199" t="s">
        <v>60</v>
      </c>
      <c r="E9199" t="str">
        <f t="shared" si="143"/>
        <v>2022/04</v>
      </c>
      <c r="F9199">
        <v>13717725.028892299</v>
      </c>
      <c r="G9199">
        <v>6.3115845649243454E-2</v>
      </c>
      <c r="H9199" t="s">
        <v>13</v>
      </c>
      <c r="I9199">
        <v>2022</v>
      </c>
      <c r="J9199" t="s">
        <v>1008</v>
      </c>
      <c r="K9199">
        <v>5244456.0289025251</v>
      </c>
      <c r="L9199">
        <v>0.38231237452687244</v>
      </c>
      <c r="M9199" t="s">
        <v>15</v>
      </c>
    </row>
    <row r="9200" spans="1:13" x14ac:dyDescent="0.3">
      <c r="A9200">
        <v>56</v>
      </c>
      <c r="B9200" t="s">
        <v>1005</v>
      </c>
      <c r="C9200" s="1">
        <v>44621</v>
      </c>
      <c r="D9200" t="s">
        <v>61</v>
      </c>
      <c r="E9200" t="str">
        <f t="shared" si="143"/>
        <v>2022/03</v>
      </c>
      <c r="F9200">
        <v>12878676.364695</v>
      </c>
      <c r="G9200">
        <v>-9.7070718950048429E-2</v>
      </c>
      <c r="H9200" t="s">
        <v>13</v>
      </c>
      <c r="I9200">
        <v>2022</v>
      </c>
      <c r="J9200" t="s">
        <v>1008</v>
      </c>
      <c r="K9200">
        <v>5244456.0289025251</v>
      </c>
      <c r="L9200">
        <v>0.40722011178721995</v>
      </c>
      <c r="M9200" t="s">
        <v>15</v>
      </c>
    </row>
    <row r="9201" spans="1:13" x14ac:dyDescent="0.3">
      <c r="A9201">
        <v>56</v>
      </c>
      <c r="B9201" t="s">
        <v>1005</v>
      </c>
      <c r="C9201" s="1">
        <v>44593</v>
      </c>
      <c r="D9201" t="s">
        <v>62</v>
      </c>
      <c r="E9201" t="str">
        <f t="shared" si="143"/>
        <v>2022/02</v>
      </c>
      <c r="F9201">
        <v>14191506.7239158</v>
      </c>
      <c r="G9201">
        <v>6.4132377339711957E-2</v>
      </c>
      <c r="H9201" t="s">
        <v>13</v>
      </c>
      <c r="I9201">
        <v>2022</v>
      </c>
      <c r="J9201" t="s">
        <v>1008</v>
      </c>
      <c r="K9201">
        <v>5244456.0289025251</v>
      </c>
      <c r="L9201">
        <v>0.36954892323480121</v>
      </c>
      <c r="M9201" t="s">
        <v>15</v>
      </c>
    </row>
    <row r="9202" spans="1:13" x14ac:dyDescent="0.3">
      <c r="A9202">
        <v>56</v>
      </c>
      <c r="B9202" t="s">
        <v>1005</v>
      </c>
      <c r="C9202" s="1">
        <v>44562</v>
      </c>
      <c r="D9202" t="s">
        <v>63</v>
      </c>
      <c r="E9202" t="str">
        <f t="shared" si="143"/>
        <v>2022/01</v>
      </c>
      <c r="F9202">
        <v>13309942.2065407</v>
      </c>
      <c r="G9202">
        <v>-0.13854238723721438</v>
      </c>
      <c r="H9202" t="s">
        <v>13</v>
      </c>
      <c r="I9202">
        <v>2022</v>
      </c>
      <c r="J9202" t="s">
        <v>1008</v>
      </c>
      <c r="K9202">
        <v>5244456.0289025251</v>
      </c>
      <c r="L9202">
        <v>0.39402545462033056</v>
      </c>
      <c r="M9202" t="s">
        <v>15</v>
      </c>
    </row>
    <row r="9203" spans="1:13" x14ac:dyDescent="0.3">
      <c r="A9203">
        <v>56</v>
      </c>
      <c r="B9203" t="s">
        <v>1005</v>
      </c>
      <c r="C9203" s="1">
        <v>44531</v>
      </c>
      <c r="D9203" t="s">
        <v>64</v>
      </c>
      <c r="E9203" t="str">
        <f t="shared" si="143"/>
        <v>2021/12</v>
      </c>
      <c r="F9203">
        <v>15287777.8759737</v>
      </c>
      <c r="G9203">
        <v>6.0599053697080407E-2</v>
      </c>
      <c r="H9203" t="s">
        <v>13</v>
      </c>
      <c r="I9203">
        <v>2021</v>
      </c>
      <c r="J9203" t="s">
        <v>1009</v>
      </c>
      <c r="K9203">
        <v>5525346.6758136628</v>
      </c>
      <c r="L9203">
        <v>0.3614224853761977</v>
      </c>
      <c r="M9203" t="s">
        <v>15</v>
      </c>
    </row>
    <row r="9204" spans="1:13" x14ac:dyDescent="0.3">
      <c r="A9204">
        <v>56</v>
      </c>
      <c r="B9204" t="s">
        <v>1005</v>
      </c>
      <c r="C9204" s="1">
        <v>44501</v>
      </c>
      <c r="D9204" t="s">
        <v>66</v>
      </c>
      <c r="E9204" t="str">
        <f t="shared" si="143"/>
        <v>2021/11</v>
      </c>
      <c r="F9204">
        <v>14388864.7159531</v>
      </c>
      <c r="G9204">
        <v>-2.9832108855887596E-2</v>
      </c>
      <c r="H9204" t="s">
        <v>13</v>
      </c>
      <c r="I9204">
        <v>2021</v>
      </c>
      <c r="J9204" t="s">
        <v>1009</v>
      </c>
      <c r="K9204">
        <v>5525346.6758136628</v>
      </c>
      <c r="L9204">
        <v>0.3840015723886574</v>
      </c>
      <c r="M9204" t="s">
        <v>15</v>
      </c>
    </row>
    <row r="9205" spans="1:13" x14ac:dyDescent="0.3">
      <c r="A9205">
        <v>56</v>
      </c>
      <c r="B9205" t="s">
        <v>1005</v>
      </c>
      <c r="C9205" s="1">
        <v>44470</v>
      </c>
      <c r="D9205" t="s">
        <v>67</v>
      </c>
      <c r="E9205" t="str">
        <f t="shared" si="143"/>
        <v>2021/10</v>
      </c>
      <c r="F9205">
        <v>14824581.7600598</v>
      </c>
      <c r="G9205">
        <v>-2.5175135046972618E-2</v>
      </c>
      <c r="H9205" t="s">
        <v>13</v>
      </c>
      <c r="I9205">
        <v>2021</v>
      </c>
      <c r="J9205" t="s">
        <v>1009</v>
      </c>
      <c r="K9205">
        <v>5525346.6758136628</v>
      </c>
      <c r="L9205">
        <v>0.37271518112571522</v>
      </c>
      <c r="M9205" t="s">
        <v>15</v>
      </c>
    </row>
    <row r="9206" spans="1:13" x14ac:dyDescent="0.3">
      <c r="A9206">
        <v>56</v>
      </c>
      <c r="B9206" t="s">
        <v>1005</v>
      </c>
      <c r="C9206" s="1">
        <v>44440</v>
      </c>
      <c r="D9206" t="s">
        <v>68</v>
      </c>
      <c r="E9206" t="str">
        <f t="shared" si="143"/>
        <v>2021/09</v>
      </c>
      <c r="F9206">
        <v>15202530.096728001</v>
      </c>
      <c r="G9206">
        <v>-8.0517543876804709E-2</v>
      </c>
      <c r="H9206" t="s">
        <v>13</v>
      </c>
      <c r="I9206">
        <v>2021</v>
      </c>
      <c r="J9206" t="s">
        <v>1009</v>
      </c>
      <c r="K9206">
        <v>5525346.6758136628</v>
      </c>
      <c r="L9206">
        <v>0.36344915225675944</v>
      </c>
      <c r="M9206" t="s">
        <v>15</v>
      </c>
    </row>
    <row r="9207" spans="1:13" x14ac:dyDescent="0.3">
      <c r="A9207">
        <v>56</v>
      </c>
      <c r="B9207" t="s">
        <v>1005</v>
      </c>
      <c r="C9207" s="1">
        <v>44409</v>
      </c>
      <c r="D9207" t="s">
        <v>69</v>
      </c>
      <c r="E9207" t="str">
        <f t="shared" si="143"/>
        <v>2021/08</v>
      </c>
      <c r="F9207">
        <v>16477229.7327336</v>
      </c>
      <c r="G9207">
        <v>-4.6878851867938748E-2</v>
      </c>
      <c r="H9207" t="s">
        <v>13</v>
      </c>
      <c r="I9207">
        <v>2021</v>
      </c>
      <c r="J9207" t="s">
        <v>1009</v>
      </c>
      <c r="K9207">
        <v>5525346.6758136628</v>
      </c>
      <c r="L9207">
        <v>0.33533225945360406</v>
      </c>
      <c r="M9207" t="s">
        <v>15</v>
      </c>
    </row>
    <row r="9208" spans="1:13" x14ac:dyDescent="0.3">
      <c r="A9208">
        <v>56</v>
      </c>
      <c r="B9208" t="s">
        <v>1005</v>
      </c>
      <c r="C9208" s="1">
        <v>44378</v>
      </c>
      <c r="D9208" t="s">
        <v>70</v>
      </c>
      <c r="E9208" t="str">
        <f t="shared" si="143"/>
        <v>2021/07</v>
      </c>
      <c r="F9208">
        <v>17268055.012205102</v>
      </c>
      <c r="G9208">
        <v>-6.6406288443436212E-2</v>
      </c>
      <c r="H9208" t="s">
        <v>13</v>
      </c>
      <c r="I9208">
        <v>2021</v>
      </c>
      <c r="J9208" t="s">
        <v>1009</v>
      </c>
      <c r="K9208">
        <v>5525346.6758136628</v>
      </c>
      <c r="L9208">
        <v>0.31997504478114847</v>
      </c>
      <c r="M9208" t="s">
        <v>15</v>
      </c>
    </row>
    <row r="9209" spans="1:13" x14ac:dyDescent="0.3">
      <c r="A9209">
        <v>56</v>
      </c>
      <c r="B9209" t="s">
        <v>1005</v>
      </c>
      <c r="C9209" s="1">
        <v>44348</v>
      </c>
      <c r="D9209" t="s">
        <v>71</v>
      </c>
      <c r="E9209" t="str">
        <f t="shared" si="143"/>
        <v>2021/06</v>
      </c>
      <c r="F9209">
        <v>18453693.717153501</v>
      </c>
      <c r="G9209">
        <v>1.4228069872556898E-2</v>
      </c>
      <c r="H9209" t="s">
        <v>13</v>
      </c>
      <c r="I9209">
        <v>2021</v>
      </c>
      <c r="J9209" t="s">
        <v>1009</v>
      </c>
      <c r="K9209">
        <v>5525346.6758136628</v>
      </c>
      <c r="L9209">
        <v>0.2994168409047353</v>
      </c>
      <c r="M9209" t="s">
        <v>15</v>
      </c>
    </row>
    <row r="9210" spans="1:13" x14ac:dyDescent="0.3">
      <c r="A9210">
        <v>56</v>
      </c>
      <c r="B9210" t="s">
        <v>1005</v>
      </c>
      <c r="C9210" s="1">
        <v>44317</v>
      </c>
      <c r="D9210" t="s">
        <v>72</v>
      </c>
      <c r="E9210" t="str">
        <f t="shared" si="143"/>
        <v>2021/05</v>
      </c>
      <c r="F9210">
        <v>18192992.310428299</v>
      </c>
      <c r="G9210">
        <v>-1.9221339378591381E-2</v>
      </c>
      <c r="H9210" t="s">
        <v>13</v>
      </c>
      <c r="I9210">
        <v>2021</v>
      </c>
      <c r="J9210" t="s">
        <v>1009</v>
      </c>
      <c r="K9210">
        <v>5525346.6758136628</v>
      </c>
      <c r="L9210">
        <v>0.30370741555508224</v>
      </c>
      <c r="M9210" t="s">
        <v>15</v>
      </c>
    </row>
    <row r="9211" spans="1:13" x14ac:dyDescent="0.3">
      <c r="A9211">
        <v>56</v>
      </c>
      <c r="B9211" t="s">
        <v>1005</v>
      </c>
      <c r="C9211" s="1">
        <v>44287</v>
      </c>
      <c r="D9211" t="s">
        <v>73</v>
      </c>
      <c r="E9211" t="str">
        <f t="shared" si="143"/>
        <v>2021/04</v>
      </c>
      <c r="F9211">
        <v>18546068.417222101</v>
      </c>
      <c r="G9211">
        <v>0.13093773139087553</v>
      </c>
      <c r="H9211" t="s">
        <v>13</v>
      </c>
      <c r="I9211">
        <v>2021</v>
      </c>
      <c r="J9211" t="s">
        <v>1009</v>
      </c>
      <c r="K9211">
        <v>5525346.6758136628</v>
      </c>
      <c r="L9211">
        <v>0.29792549835968252</v>
      </c>
      <c r="M9211" t="s">
        <v>15</v>
      </c>
    </row>
    <row r="9212" spans="1:13" x14ac:dyDescent="0.3">
      <c r="A9212">
        <v>56</v>
      </c>
      <c r="B9212" t="s">
        <v>1005</v>
      </c>
      <c r="C9212" s="1">
        <v>44256</v>
      </c>
      <c r="D9212" t="s">
        <v>74</v>
      </c>
      <c r="E9212" t="str">
        <f t="shared" si="143"/>
        <v>2021/03</v>
      </c>
      <c r="F9212">
        <v>16269953.936520001</v>
      </c>
      <c r="G9212">
        <v>-5.4278990678263764E-3</v>
      </c>
      <c r="H9212" t="s">
        <v>13</v>
      </c>
      <c r="I9212">
        <v>2021</v>
      </c>
      <c r="J9212" t="s">
        <v>1009</v>
      </c>
      <c r="K9212">
        <v>5525346.6758136628</v>
      </c>
      <c r="L9212">
        <v>0.33960432201417073</v>
      </c>
      <c r="M9212" t="s">
        <v>15</v>
      </c>
    </row>
    <row r="9213" spans="1:13" x14ac:dyDescent="0.3">
      <c r="A9213">
        <v>56</v>
      </c>
      <c r="B9213" t="s">
        <v>1005</v>
      </c>
      <c r="C9213" s="1">
        <v>44228</v>
      </c>
      <c r="D9213" t="s">
        <v>75</v>
      </c>
      <c r="E9213" t="str">
        <f t="shared" si="143"/>
        <v>2021/02</v>
      </c>
      <c r="F9213">
        <v>16358505.711965401</v>
      </c>
      <c r="G9213">
        <v>-0.10469295311430167</v>
      </c>
      <c r="H9213" t="s">
        <v>13</v>
      </c>
      <c r="I9213">
        <v>2021</v>
      </c>
      <c r="J9213" t="s">
        <v>1009</v>
      </c>
      <c r="K9213">
        <v>5525346.6758136628</v>
      </c>
      <c r="L9213">
        <v>0.33776597771837791</v>
      </c>
      <c r="M9213" t="s">
        <v>15</v>
      </c>
    </row>
    <row r="9214" spans="1:13" x14ac:dyDescent="0.3">
      <c r="A9214">
        <v>56</v>
      </c>
      <c r="B9214" t="s">
        <v>1005</v>
      </c>
      <c r="C9214" s="1">
        <v>44197</v>
      </c>
      <c r="D9214" t="s">
        <v>76</v>
      </c>
      <c r="E9214" t="str">
        <f t="shared" si="143"/>
        <v>2021/01</v>
      </c>
      <c r="F9214">
        <v>18163987.811636999</v>
      </c>
      <c r="G9214">
        <v>2.1861572908139223E-2</v>
      </c>
      <c r="H9214" t="s">
        <v>13</v>
      </c>
      <c r="I9214">
        <v>2021</v>
      </c>
      <c r="J9214" t="s">
        <v>1009</v>
      </c>
      <c r="K9214">
        <v>5525346.6758136628</v>
      </c>
      <c r="L9214">
        <v>0.3041923796201722</v>
      </c>
      <c r="M9214" t="s">
        <v>15</v>
      </c>
    </row>
    <row r="9215" spans="1:13" x14ac:dyDescent="0.3">
      <c r="A9215">
        <v>56</v>
      </c>
      <c r="B9215" t="s">
        <v>1005</v>
      </c>
      <c r="C9215" s="1">
        <v>44166</v>
      </c>
      <c r="D9215" t="s">
        <v>77</v>
      </c>
      <c r="E9215" t="str">
        <f t="shared" si="143"/>
        <v>2020/12</v>
      </c>
      <c r="F9215">
        <v>17771203.552091099</v>
      </c>
      <c r="G9215">
        <v>3.9924690682854716E-2</v>
      </c>
      <c r="H9215" t="s">
        <v>13</v>
      </c>
      <c r="I9215">
        <v>2020</v>
      </c>
      <c r="J9215" t="s">
        <v>1010</v>
      </c>
      <c r="K9215">
        <v>5185425.2233397821</v>
      </c>
      <c r="L9215">
        <v>0.29178807209878727</v>
      </c>
      <c r="M9215" t="s">
        <v>15</v>
      </c>
    </row>
    <row r="9216" spans="1:13" x14ac:dyDescent="0.3">
      <c r="A9216">
        <v>56</v>
      </c>
      <c r="B9216" t="s">
        <v>1005</v>
      </c>
      <c r="C9216" s="1">
        <v>44136</v>
      </c>
      <c r="D9216" t="s">
        <v>79</v>
      </c>
      <c r="E9216" t="str">
        <f t="shared" si="143"/>
        <v>2020/11</v>
      </c>
      <c r="F9216">
        <v>17075670.602547199</v>
      </c>
      <c r="G9216">
        <v>8.3581737219313459E-2</v>
      </c>
      <c r="H9216" t="s">
        <v>13</v>
      </c>
      <c r="I9216">
        <v>2020</v>
      </c>
      <c r="J9216" t="s">
        <v>1010</v>
      </c>
      <c r="K9216">
        <v>5185425.2233397821</v>
      </c>
      <c r="L9216">
        <v>0.30367329893130324</v>
      </c>
      <c r="M9216" t="s">
        <v>15</v>
      </c>
    </row>
    <row r="9217" spans="1:13" x14ac:dyDescent="0.3">
      <c r="A9217">
        <v>56</v>
      </c>
      <c r="B9217" t="s">
        <v>1005</v>
      </c>
      <c r="C9217" s="1">
        <v>44105</v>
      </c>
      <c r="D9217" t="s">
        <v>80</v>
      </c>
      <c r="E9217" t="str">
        <f t="shared" si="143"/>
        <v>2020/10</v>
      </c>
      <c r="F9217">
        <v>15706473.3302933</v>
      </c>
      <c r="G9217">
        <v>-0.12634128804936107</v>
      </c>
      <c r="H9217" t="s">
        <v>13</v>
      </c>
      <c r="I9217">
        <v>2020</v>
      </c>
      <c r="J9217" t="s">
        <v>1010</v>
      </c>
      <c r="K9217">
        <v>5185425.2233397821</v>
      </c>
      <c r="L9217">
        <v>0.33014573763917954</v>
      </c>
      <c r="M9217" t="s">
        <v>15</v>
      </c>
    </row>
    <row r="9218" spans="1:13" x14ac:dyDescent="0.3">
      <c r="A9218">
        <v>56</v>
      </c>
      <c r="B9218" t="s">
        <v>1005</v>
      </c>
      <c r="C9218" s="1">
        <v>44075</v>
      </c>
      <c r="D9218" t="s">
        <v>81</v>
      </c>
      <c r="E9218" t="str">
        <f t="shared" si="143"/>
        <v>2020/09</v>
      </c>
      <c r="F9218">
        <v>17821653.904869098</v>
      </c>
      <c r="G9218">
        <v>-3.2427072816962796E-3</v>
      </c>
      <c r="H9218" t="s">
        <v>13</v>
      </c>
      <c r="I9218">
        <v>2020</v>
      </c>
      <c r="J9218" t="s">
        <v>1010</v>
      </c>
      <c r="K9218">
        <v>5185425.2233397821</v>
      </c>
      <c r="L9218">
        <v>0.29096206508213357</v>
      </c>
      <c r="M9218" t="s">
        <v>15</v>
      </c>
    </row>
    <row r="9219" spans="1:13" x14ac:dyDescent="0.3">
      <c r="A9219">
        <v>56</v>
      </c>
      <c r="B9219" t="s">
        <v>1005</v>
      </c>
      <c r="C9219" s="1">
        <v>44044</v>
      </c>
      <c r="D9219" t="s">
        <v>82</v>
      </c>
      <c r="E9219" t="str">
        <f t="shared" ref="E9219:E9282" si="144">TEXT(C9219,"yyyy/mm")</f>
        <v>2020/08</v>
      </c>
      <c r="F9219">
        <v>17879538.111806199</v>
      </c>
      <c r="G9219">
        <v>2.698237003482241E-3</v>
      </c>
      <c r="H9219" t="s">
        <v>13</v>
      </c>
      <c r="I9219">
        <v>2020</v>
      </c>
      <c r="J9219" t="s">
        <v>1010</v>
      </c>
      <c r="K9219">
        <v>5185425.2233397821</v>
      </c>
      <c r="L9219">
        <v>0.29002008837777232</v>
      </c>
      <c r="M9219" t="s">
        <v>15</v>
      </c>
    </row>
    <row r="9220" spans="1:13" x14ac:dyDescent="0.3">
      <c r="A9220">
        <v>56</v>
      </c>
      <c r="B9220" t="s">
        <v>1005</v>
      </c>
      <c r="C9220" s="1">
        <v>44013</v>
      </c>
      <c r="D9220" t="s">
        <v>83</v>
      </c>
      <c r="E9220" t="str">
        <f t="shared" si="144"/>
        <v>2020/07</v>
      </c>
      <c r="F9220">
        <v>17831359.907804199</v>
      </c>
      <c r="G9220">
        <v>7.973557112062539E-3</v>
      </c>
      <c r="H9220" t="s">
        <v>13</v>
      </c>
      <c r="I9220">
        <v>2020</v>
      </c>
      <c r="J9220" t="s">
        <v>1010</v>
      </c>
      <c r="K9220">
        <v>5185425.2233397821</v>
      </c>
      <c r="L9220">
        <v>0.29080368800532663</v>
      </c>
      <c r="M9220" t="s">
        <v>15</v>
      </c>
    </row>
    <row r="9221" spans="1:13" x14ac:dyDescent="0.3">
      <c r="A9221">
        <v>56</v>
      </c>
      <c r="B9221" t="s">
        <v>1005</v>
      </c>
      <c r="C9221" s="1">
        <v>43983</v>
      </c>
      <c r="D9221" t="s">
        <v>84</v>
      </c>
      <c r="E9221" t="str">
        <f t="shared" si="144"/>
        <v>2020/06</v>
      </c>
      <c r="F9221">
        <v>17689745.875271101</v>
      </c>
      <c r="G9221">
        <v>-8.6773091466980937E-2</v>
      </c>
      <c r="H9221" t="s">
        <v>13</v>
      </c>
      <c r="I9221">
        <v>2020</v>
      </c>
      <c r="J9221" t="s">
        <v>1010</v>
      </c>
      <c r="K9221">
        <v>5185425.2233397821</v>
      </c>
      <c r="L9221">
        <v>0.293131696741252</v>
      </c>
      <c r="M9221" t="s">
        <v>15</v>
      </c>
    </row>
    <row r="9222" spans="1:13" x14ac:dyDescent="0.3">
      <c r="A9222">
        <v>56</v>
      </c>
      <c r="B9222" t="s">
        <v>1005</v>
      </c>
      <c r="C9222" s="1">
        <v>43952</v>
      </c>
      <c r="D9222" t="s">
        <v>85</v>
      </c>
      <c r="E9222" t="str">
        <f t="shared" si="144"/>
        <v>2020/05</v>
      </c>
      <c r="F9222">
        <v>19293306.727747198</v>
      </c>
      <c r="G9222">
        <v>5.343113666835185E-2</v>
      </c>
      <c r="H9222" t="s">
        <v>13</v>
      </c>
      <c r="I9222">
        <v>2020</v>
      </c>
      <c r="J9222" t="s">
        <v>1010</v>
      </c>
      <c r="K9222">
        <v>5185425.2233397821</v>
      </c>
      <c r="L9222">
        <v>0.26876809126152651</v>
      </c>
      <c r="M9222" t="s">
        <v>15</v>
      </c>
    </row>
    <row r="9223" spans="1:13" x14ac:dyDescent="0.3">
      <c r="A9223">
        <v>56</v>
      </c>
      <c r="B9223" t="s">
        <v>1005</v>
      </c>
      <c r="C9223" s="1">
        <v>43922</v>
      </c>
      <c r="D9223" t="s">
        <v>86</v>
      </c>
      <c r="E9223" t="str">
        <f t="shared" si="144"/>
        <v>2020/04</v>
      </c>
      <c r="F9223">
        <v>18289499.501345199</v>
      </c>
      <c r="G9223">
        <v>8.2633426810572175E-2</v>
      </c>
      <c r="H9223" t="s">
        <v>13</v>
      </c>
      <c r="I9223">
        <v>2020</v>
      </c>
      <c r="J9223" t="s">
        <v>1010</v>
      </c>
      <c r="K9223">
        <v>5185425.2233397821</v>
      </c>
      <c r="L9223">
        <v>0.28351925228781644</v>
      </c>
      <c r="M9223" t="s">
        <v>15</v>
      </c>
    </row>
    <row r="9224" spans="1:13" x14ac:dyDescent="0.3">
      <c r="A9224">
        <v>56</v>
      </c>
      <c r="B9224" t="s">
        <v>1005</v>
      </c>
      <c r="C9224" s="1">
        <v>43891</v>
      </c>
      <c r="D9224" t="s">
        <v>87</v>
      </c>
      <c r="E9224" t="str">
        <f t="shared" si="144"/>
        <v>2020/03</v>
      </c>
      <c r="F9224">
        <v>16838933.4184395</v>
      </c>
      <c r="G9224">
        <v>-0.19239297118918622</v>
      </c>
      <c r="H9224" t="s">
        <v>13</v>
      </c>
      <c r="I9224">
        <v>2020</v>
      </c>
      <c r="J9224" t="s">
        <v>1010</v>
      </c>
      <c r="K9224">
        <v>5185425.2233397821</v>
      </c>
      <c r="L9224">
        <v>0.30794261693923408</v>
      </c>
      <c r="M9224" t="s">
        <v>15</v>
      </c>
    </row>
    <row r="9225" spans="1:13" x14ac:dyDescent="0.3">
      <c r="A9225">
        <v>56</v>
      </c>
      <c r="B9225" t="s">
        <v>1005</v>
      </c>
      <c r="C9225" s="1">
        <v>43862</v>
      </c>
      <c r="D9225" t="s">
        <v>88</v>
      </c>
      <c r="E9225" t="str">
        <f t="shared" si="144"/>
        <v>2020/02</v>
      </c>
      <c r="F9225">
        <v>20411258.621019501</v>
      </c>
      <c r="G9225">
        <v>-4.9753699768154344E-2</v>
      </c>
      <c r="H9225" t="s">
        <v>13</v>
      </c>
      <c r="I9225">
        <v>2020</v>
      </c>
      <c r="J9225" t="s">
        <v>1010</v>
      </c>
      <c r="K9225">
        <v>5185425.2233397821</v>
      </c>
      <c r="L9225">
        <v>0.25404730397173225</v>
      </c>
      <c r="M9225" t="s">
        <v>15</v>
      </c>
    </row>
    <row r="9226" spans="1:13" x14ac:dyDescent="0.3">
      <c r="A9226">
        <v>56</v>
      </c>
      <c r="B9226" t="s">
        <v>1005</v>
      </c>
      <c r="C9226" s="1">
        <v>43831</v>
      </c>
      <c r="D9226" t="s">
        <v>89</v>
      </c>
      <c r="E9226" t="str">
        <f t="shared" si="144"/>
        <v>2020/01</v>
      </c>
      <c r="F9226">
        <v>21452481.8269381</v>
      </c>
      <c r="G9226">
        <v>1.9357721625580797E-2</v>
      </c>
      <c r="H9226" t="s">
        <v>13</v>
      </c>
      <c r="I9226">
        <v>2020</v>
      </c>
      <c r="J9226" t="s">
        <v>1010</v>
      </c>
      <c r="K9226">
        <v>5185425.2233397821</v>
      </c>
      <c r="L9226">
        <v>0.241716798325329</v>
      </c>
      <c r="M9226" t="s">
        <v>15</v>
      </c>
    </row>
    <row r="9227" spans="1:13" x14ac:dyDescent="0.3">
      <c r="A9227">
        <v>56</v>
      </c>
      <c r="B9227" t="s">
        <v>1005</v>
      </c>
      <c r="C9227" s="1">
        <v>43800</v>
      </c>
      <c r="D9227" t="s">
        <v>90</v>
      </c>
      <c r="E9227" t="str">
        <f t="shared" si="144"/>
        <v>2019/12</v>
      </c>
      <c r="F9227">
        <v>21041204.197284002</v>
      </c>
      <c r="G9227">
        <v>5.7023501723454391E-2</v>
      </c>
      <c r="H9227" t="s">
        <v>13</v>
      </c>
      <c r="I9227">
        <v>2019</v>
      </c>
      <c r="J9227" t="s">
        <v>1011</v>
      </c>
      <c r="K9227">
        <v>5084335.5146812182</v>
      </c>
      <c r="L9227">
        <v>0.24163709771599023</v>
      </c>
      <c r="M9227" t="s">
        <v>15</v>
      </c>
    </row>
    <row r="9228" spans="1:13" x14ac:dyDescent="0.3">
      <c r="A9228">
        <v>56</v>
      </c>
      <c r="B9228" t="s">
        <v>1005</v>
      </c>
      <c r="C9228" s="1">
        <v>43770</v>
      </c>
      <c r="D9228" t="s">
        <v>92</v>
      </c>
      <c r="E9228" t="str">
        <f t="shared" si="144"/>
        <v>2019/11</v>
      </c>
      <c r="F9228">
        <v>19874929.596496601</v>
      </c>
      <c r="G9228">
        <v>4.682216562611894E-2</v>
      </c>
      <c r="H9228" t="s">
        <v>13</v>
      </c>
      <c r="I9228">
        <v>2019</v>
      </c>
      <c r="J9228" t="s">
        <v>1011</v>
      </c>
      <c r="K9228">
        <v>5084335.5146812182</v>
      </c>
      <c r="L9228">
        <v>0.25581652956282397</v>
      </c>
      <c r="M9228" t="s">
        <v>15</v>
      </c>
    </row>
    <row r="9229" spans="1:13" x14ac:dyDescent="0.3">
      <c r="A9229">
        <v>56</v>
      </c>
      <c r="B9229" t="s">
        <v>1005</v>
      </c>
      <c r="C9229" s="1">
        <v>43739</v>
      </c>
      <c r="D9229" t="s">
        <v>93</v>
      </c>
      <c r="E9229" t="str">
        <f t="shared" si="144"/>
        <v>2019/10</v>
      </c>
      <c r="F9229">
        <v>18965792.325937301</v>
      </c>
      <c r="G9229">
        <v>-0.17010284796257466</v>
      </c>
      <c r="H9229" t="s">
        <v>13</v>
      </c>
      <c r="I9229">
        <v>2019</v>
      </c>
      <c r="J9229" t="s">
        <v>1011</v>
      </c>
      <c r="K9229">
        <v>5084335.5146812182</v>
      </c>
      <c r="L9229">
        <v>0.26807925697509438</v>
      </c>
      <c r="M9229" t="s">
        <v>15</v>
      </c>
    </row>
    <row r="9230" spans="1:13" x14ac:dyDescent="0.3">
      <c r="A9230">
        <v>56</v>
      </c>
      <c r="B9230" t="s">
        <v>1005</v>
      </c>
      <c r="C9230" s="1">
        <v>43709</v>
      </c>
      <c r="D9230" t="s">
        <v>94</v>
      </c>
      <c r="E9230" t="str">
        <f t="shared" si="144"/>
        <v>2019/09</v>
      </c>
      <c r="F9230">
        <v>22482557.8194304</v>
      </c>
      <c r="G9230">
        <v>-3.0065901792062032E-3</v>
      </c>
      <c r="H9230" t="s">
        <v>13</v>
      </c>
      <c r="I9230">
        <v>2019</v>
      </c>
      <c r="J9230" t="s">
        <v>1011</v>
      </c>
      <c r="K9230">
        <v>5084335.5146812182</v>
      </c>
      <c r="L9230">
        <v>0.22614577734065094</v>
      </c>
      <c r="M9230" t="s">
        <v>157</v>
      </c>
    </row>
    <row r="9231" spans="1:13" x14ac:dyDescent="0.3">
      <c r="A9231">
        <v>56</v>
      </c>
      <c r="B9231" t="s">
        <v>1005</v>
      </c>
      <c r="C9231" s="1">
        <v>43678</v>
      </c>
      <c r="D9231" t="s">
        <v>95</v>
      </c>
      <c r="E9231" t="str">
        <f t="shared" si="144"/>
        <v>2019/08</v>
      </c>
      <c r="F9231">
        <v>22550255.375380699</v>
      </c>
      <c r="G9231">
        <v>5.5226178468106374E-2</v>
      </c>
      <c r="H9231" t="s">
        <v>13</v>
      </c>
      <c r="I9231">
        <v>2019</v>
      </c>
      <c r="J9231" t="s">
        <v>1011</v>
      </c>
      <c r="K9231">
        <v>5084335.5146812182</v>
      </c>
      <c r="L9231">
        <v>0.22546687077575428</v>
      </c>
      <c r="M9231" t="s">
        <v>157</v>
      </c>
    </row>
    <row r="9232" spans="1:13" x14ac:dyDescent="0.3">
      <c r="A9232">
        <v>56</v>
      </c>
      <c r="B9232" t="s">
        <v>1005</v>
      </c>
      <c r="C9232" s="1">
        <v>43647</v>
      </c>
      <c r="D9232" t="s">
        <v>96</v>
      </c>
      <c r="E9232" t="str">
        <f t="shared" si="144"/>
        <v>2019/07</v>
      </c>
      <c r="F9232">
        <v>21338654.905229401</v>
      </c>
      <c r="G9232">
        <v>8.6509655647644318E-2</v>
      </c>
      <c r="H9232" t="s">
        <v>13</v>
      </c>
      <c r="I9232">
        <v>2019</v>
      </c>
      <c r="J9232" t="s">
        <v>1011</v>
      </c>
      <c r="K9232">
        <v>5084335.5146812182</v>
      </c>
      <c r="L9232">
        <v>0.23826879141455234</v>
      </c>
      <c r="M9232" t="s">
        <v>157</v>
      </c>
    </row>
    <row r="9233" spans="1:13" x14ac:dyDescent="0.3">
      <c r="A9233">
        <v>56</v>
      </c>
      <c r="B9233" t="s">
        <v>1005</v>
      </c>
      <c r="C9233" s="1">
        <v>43617</v>
      </c>
      <c r="D9233" t="s">
        <v>97</v>
      </c>
      <c r="E9233" t="str">
        <f t="shared" si="144"/>
        <v>2019/06</v>
      </c>
      <c r="F9233">
        <v>19570250.012484301</v>
      </c>
      <c r="G9233">
        <v>2.437500456451162E-2</v>
      </c>
      <c r="H9233" t="s">
        <v>13</v>
      </c>
      <c r="I9233">
        <v>2019</v>
      </c>
      <c r="J9233" t="s">
        <v>1011</v>
      </c>
      <c r="K9233">
        <v>5084335.5146812182</v>
      </c>
      <c r="L9233">
        <v>0.25979921112084958</v>
      </c>
      <c r="M9233" t="s">
        <v>15</v>
      </c>
    </row>
    <row r="9234" spans="1:13" x14ac:dyDescent="0.3">
      <c r="A9234">
        <v>56</v>
      </c>
      <c r="B9234" t="s">
        <v>1005</v>
      </c>
      <c r="C9234" s="1">
        <v>43586</v>
      </c>
      <c r="D9234" t="s">
        <v>98</v>
      </c>
      <c r="E9234" t="str">
        <f t="shared" si="144"/>
        <v>2019/05</v>
      </c>
      <c r="F9234">
        <v>19098991.871350199</v>
      </c>
      <c r="G9234">
        <v>0.11642834349160826</v>
      </c>
      <c r="H9234" t="s">
        <v>13</v>
      </c>
      <c r="I9234">
        <v>2019</v>
      </c>
      <c r="J9234" t="s">
        <v>1011</v>
      </c>
      <c r="K9234">
        <v>5084335.5146812182</v>
      </c>
      <c r="L9234">
        <v>0.26620962765621525</v>
      </c>
      <c r="M9234" t="s">
        <v>15</v>
      </c>
    </row>
    <row r="9235" spans="1:13" x14ac:dyDescent="0.3">
      <c r="A9235">
        <v>56</v>
      </c>
      <c r="B9235" t="s">
        <v>1005</v>
      </c>
      <c r="C9235" s="1">
        <v>43556</v>
      </c>
      <c r="D9235" t="s">
        <v>99</v>
      </c>
      <c r="E9235" t="str">
        <f t="shared" si="144"/>
        <v>2019/04</v>
      </c>
      <c r="F9235">
        <v>16999895.696940001</v>
      </c>
      <c r="G9235">
        <v>-2.820174206137158E-2</v>
      </c>
      <c r="H9235" t="s">
        <v>13</v>
      </c>
      <c r="I9235">
        <v>2019</v>
      </c>
      <c r="J9235" t="s">
        <v>1011</v>
      </c>
      <c r="K9235">
        <v>5084335.5146812182</v>
      </c>
      <c r="L9235">
        <v>0.29908039468715114</v>
      </c>
      <c r="M9235" t="s">
        <v>15</v>
      </c>
    </row>
    <row r="9236" spans="1:13" x14ac:dyDescent="0.3">
      <c r="A9236">
        <v>56</v>
      </c>
      <c r="B9236" t="s">
        <v>1005</v>
      </c>
      <c r="C9236" s="1">
        <v>43525</v>
      </c>
      <c r="D9236" t="s">
        <v>100</v>
      </c>
      <c r="E9236" t="str">
        <f t="shared" si="144"/>
        <v>2019/03</v>
      </c>
      <c r="F9236">
        <v>17486146.7058114</v>
      </c>
      <c r="G9236">
        <v>5.8572032693044229E-2</v>
      </c>
      <c r="H9236" t="s">
        <v>13</v>
      </c>
      <c r="I9236">
        <v>2019</v>
      </c>
      <c r="J9236" t="s">
        <v>1011</v>
      </c>
      <c r="K9236">
        <v>5084335.5146812182</v>
      </c>
      <c r="L9236">
        <v>0.29076363136033134</v>
      </c>
      <c r="M9236" t="s">
        <v>15</v>
      </c>
    </row>
    <row r="9237" spans="1:13" x14ac:dyDescent="0.3">
      <c r="A9237">
        <v>56</v>
      </c>
      <c r="B9237" t="s">
        <v>1005</v>
      </c>
      <c r="C9237" s="1">
        <v>43497</v>
      </c>
      <c r="D9237" t="s">
        <v>101</v>
      </c>
      <c r="E9237" t="str">
        <f t="shared" si="144"/>
        <v>2019/02</v>
      </c>
      <c r="F9237">
        <v>16491365.1211305</v>
      </c>
      <c r="G9237">
        <v>3.9088633483845644E-6</v>
      </c>
      <c r="H9237" t="s">
        <v>13</v>
      </c>
      <c r="I9237">
        <v>2019</v>
      </c>
      <c r="J9237" t="s">
        <v>1011</v>
      </c>
      <c r="K9237">
        <v>5084335.5146812182</v>
      </c>
      <c r="L9237">
        <v>0.30830288925970256</v>
      </c>
      <c r="M9237" t="s">
        <v>15</v>
      </c>
    </row>
    <row r="9238" spans="1:13" x14ac:dyDescent="0.3">
      <c r="A9238">
        <v>56</v>
      </c>
      <c r="B9238" t="s">
        <v>1005</v>
      </c>
      <c r="C9238" s="1">
        <v>43466</v>
      </c>
      <c r="D9238" t="s">
        <v>102</v>
      </c>
      <c r="E9238" t="str">
        <f t="shared" si="144"/>
        <v>2019/01</v>
      </c>
      <c r="F9238">
        <v>16491300.6587638</v>
      </c>
      <c r="G9238">
        <v>1.3067540955737637E-2</v>
      </c>
      <c r="H9238" t="s">
        <v>13</v>
      </c>
      <c r="I9238">
        <v>2019</v>
      </c>
      <c r="J9238" t="s">
        <v>1011</v>
      </c>
      <c r="K9238">
        <v>5084335.5146812182</v>
      </c>
      <c r="L9238">
        <v>0.30830409437592193</v>
      </c>
      <c r="M9238" t="s">
        <v>15</v>
      </c>
    </row>
    <row r="9239" spans="1:13" x14ac:dyDescent="0.3">
      <c r="A9239">
        <v>56</v>
      </c>
      <c r="B9239" t="s">
        <v>1005</v>
      </c>
      <c r="C9239" s="1">
        <v>43435</v>
      </c>
      <c r="D9239" t="s">
        <v>103</v>
      </c>
      <c r="E9239" t="str">
        <f t="shared" si="144"/>
        <v>2018/12</v>
      </c>
      <c r="F9239">
        <v>16277201.831219601</v>
      </c>
      <c r="G9239">
        <v>2.84078836962002E-2</v>
      </c>
      <c r="H9239" t="s">
        <v>13</v>
      </c>
      <c r="I9239">
        <v>2018</v>
      </c>
      <c r="J9239" t="s">
        <v>1012</v>
      </c>
      <c r="K9239">
        <v>4849805.5138477804</v>
      </c>
      <c r="L9239">
        <v>0.2979508126848851</v>
      </c>
      <c r="M9239" t="s">
        <v>15</v>
      </c>
    </row>
    <row r="9240" spans="1:13" x14ac:dyDescent="0.3">
      <c r="A9240">
        <v>56</v>
      </c>
      <c r="B9240" t="s">
        <v>1005</v>
      </c>
      <c r="C9240" s="1">
        <v>43405</v>
      </c>
      <c r="D9240" t="s">
        <v>105</v>
      </c>
      <c r="E9240" t="str">
        <f t="shared" si="144"/>
        <v>2018/11</v>
      </c>
      <c r="F9240">
        <v>15821307.1352535</v>
      </c>
      <c r="G9240">
        <v>0.11250177857010574</v>
      </c>
      <c r="H9240" t="s">
        <v>13</v>
      </c>
      <c r="I9240">
        <v>2018</v>
      </c>
      <c r="J9240" t="s">
        <v>1012</v>
      </c>
      <c r="K9240">
        <v>4849805.5138477804</v>
      </c>
      <c r="L9240">
        <v>0.30653633561295968</v>
      </c>
      <c r="M9240" t="s">
        <v>15</v>
      </c>
    </row>
    <row r="9241" spans="1:13" x14ac:dyDescent="0.3">
      <c r="A9241">
        <v>56</v>
      </c>
      <c r="B9241" t="s">
        <v>1005</v>
      </c>
      <c r="C9241" s="1">
        <v>43374</v>
      </c>
      <c r="D9241" t="s">
        <v>106</v>
      </c>
      <c r="E9241" t="str">
        <f t="shared" si="144"/>
        <v>2018/10</v>
      </c>
      <c r="F9241">
        <v>14137852.938666601</v>
      </c>
      <c r="G9241">
        <v>-9.432769933582473E-2</v>
      </c>
      <c r="H9241" t="s">
        <v>13</v>
      </c>
      <c r="I9241">
        <v>2018</v>
      </c>
      <c r="J9241" t="s">
        <v>1012</v>
      </c>
      <c r="K9241">
        <v>4849805.5138477804</v>
      </c>
      <c r="L9241">
        <v>0.34303691903483513</v>
      </c>
      <c r="M9241" t="s">
        <v>15</v>
      </c>
    </row>
    <row r="9242" spans="1:13" x14ac:dyDescent="0.3">
      <c r="A9242">
        <v>56</v>
      </c>
      <c r="B9242" t="s">
        <v>1005</v>
      </c>
      <c r="C9242" s="1">
        <v>43344</v>
      </c>
      <c r="D9242" t="s">
        <v>107</v>
      </c>
      <c r="E9242" t="str">
        <f t="shared" si="144"/>
        <v>2018/09</v>
      </c>
      <c r="F9242">
        <v>15536366.555007501</v>
      </c>
      <c r="G9242">
        <v>3.0513815580333212E-2</v>
      </c>
      <c r="H9242" t="s">
        <v>13</v>
      </c>
      <c r="I9242">
        <v>2018</v>
      </c>
      <c r="J9242" t="s">
        <v>1012</v>
      </c>
      <c r="K9242">
        <v>4849805.5138477804</v>
      </c>
      <c r="L9242">
        <v>0.31215828338477553</v>
      </c>
      <c r="M9242" t="s">
        <v>15</v>
      </c>
    </row>
    <row r="9243" spans="1:13" x14ac:dyDescent="0.3">
      <c r="A9243">
        <v>56</v>
      </c>
      <c r="B9243" t="s">
        <v>1005</v>
      </c>
      <c r="C9243" s="1">
        <v>43313</v>
      </c>
      <c r="D9243" t="s">
        <v>108</v>
      </c>
      <c r="E9243" t="str">
        <f t="shared" si="144"/>
        <v>2018/08</v>
      </c>
      <c r="F9243">
        <v>15069452.621778199</v>
      </c>
      <c r="G9243">
        <v>2.7686007121714554E-2</v>
      </c>
      <c r="H9243" t="s">
        <v>13</v>
      </c>
      <c r="I9243">
        <v>2018</v>
      </c>
      <c r="J9243" t="s">
        <v>1012</v>
      </c>
      <c r="K9243">
        <v>4849805.5138477804</v>
      </c>
      <c r="L9243">
        <v>0.32183023733980204</v>
      </c>
      <c r="M9243" t="s">
        <v>15</v>
      </c>
    </row>
    <row r="9244" spans="1:13" x14ac:dyDescent="0.3">
      <c r="A9244">
        <v>56</v>
      </c>
      <c r="B9244" t="s">
        <v>1005</v>
      </c>
      <c r="C9244" s="1">
        <v>43282</v>
      </c>
      <c r="D9244" t="s">
        <v>109</v>
      </c>
      <c r="E9244" t="str">
        <f t="shared" si="144"/>
        <v>2018/07</v>
      </c>
      <c r="F9244">
        <v>14657962.196719799</v>
      </c>
      <c r="G9244">
        <v>-5.7259282904633488E-2</v>
      </c>
      <c r="H9244" t="s">
        <v>13</v>
      </c>
      <c r="I9244">
        <v>2018</v>
      </c>
      <c r="J9244" t="s">
        <v>1012</v>
      </c>
      <c r="K9244">
        <v>4849805.5138477804</v>
      </c>
      <c r="L9244">
        <v>0.33086492165555481</v>
      </c>
      <c r="M9244" t="s">
        <v>15</v>
      </c>
    </row>
    <row r="9245" spans="1:13" x14ac:dyDescent="0.3">
      <c r="A9245">
        <v>56</v>
      </c>
      <c r="B9245" t="s">
        <v>1005</v>
      </c>
      <c r="C9245" s="1">
        <v>43252</v>
      </c>
      <c r="D9245" t="s">
        <v>110</v>
      </c>
      <c r="E9245" t="str">
        <f t="shared" si="144"/>
        <v>2018/06</v>
      </c>
      <c r="F9245">
        <v>15521760.853653699</v>
      </c>
      <c r="G9245">
        <v>2.1408079776054266E-2</v>
      </c>
      <c r="H9245" t="s">
        <v>13</v>
      </c>
      <c r="I9245">
        <v>2018</v>
      </c>
      <c r="J9245" t="s">
        <v>1012</v>
      </c>
      <c r="K9245">
        <v>4849805.5138477804</v>
      </c>
      <c r="L9245">
        <v>0.31245201878665557</v>
      </c>
      <c r="M9245" t="s">
        <v>15</v>
      </c>
    </row>
    <row r="9246" spans="1:13" x14ac:dyDescent="0.3">
      <c r="A9246">
        <v>56</v>
      </c>
      <c r="B9246" t="s">
        <v>1005</v>
      </c>
      <c r="C9246" s="1">
        <v>43221</v>
      </c>
      <c r="D9246" t="s">
        <v>111</v>
      </c>
      <c r="E9246" t="str">
        <f t="shared" si="144"/>
        <v>2018/05</v>
      </c>
      <c r="F9246">
        <v>15193001.3696025</v>
      </c>
      <c r="G9246">
        <v>-2.0378380442820535E-2</v>
      </c>
      <c r="H9246" t="s">
        <v>13</v>
      </c>
      <c r="I9246">
        <v>2018</v>
      </c>
      <c r="J9246" t="s">
        <v>1012</v>
      </c>
      <c r="K9246">
        <v>4849805.5138477804</v>
      </c>
      <c r="L9246">
        <v>0.3192131295104772</v>
      </c>
      <c r="M9246" t="s">
        <v>15</v>
      </c>
    </row>
    <row r="9247" spans="1:13" x14ac:dyDescent="0.3">
      <c r="A9247">
        <v>56</v>
      </c>
      <c r="B9247" t="s">
        <v>1005</v>
      </c>
      <c r="C9247" s="1">
        <v>43191</v>
      </c>
      <c r="D9247" t="s">
        <v>112</v>
      </c>
      <c r="E9247" t="str">
        <f t="shared" si="144"/>
        <v>2018/04</v>
      </c>
      <c r="F9247">
        <v>15505786.332740299</v>
      </c>
      <c r="G9247">
        <v>4.7749741260654482E-2</v>
      </c>
      <c r="H9247" t="s">
        <v>13</v>
      </c>
      <c r="I9247">
        <v>2018</v>
      </c>
      <c r="J9247" t="s">
        <v>1012</v>
      </c>
      <c r="K9247">
        <v>4849805.5138477804</v>
      </c>
      <c r="L9247">
        <v>0.31277391612236194</v>
      </c>
      <c r="M9247" t="s">
        <v>15</v>
      </c>
    </row>
    <row r="9248" spans="1:13" x14ac:dyDescent="0.3">
      <c r="A9248">
        <v>56</v>
      </c>
      <c r="B9248" t="s">
        <v>1005</v>
      </c>
      <c r="C9248" s="1">
        <v>43160</v>
      </c>
      <c r="D9248" t="s">
        <v>113</v>
      </c>
      <c r="E9248" t="str">
        <f t="shared" si="144"/>
        <v>2018/03</v>
      </c>
      <c r="F9248">
        <v>14782787.907925</v>
      </c>
      <c r="G9248">
        <v>4.8238367861394189E-2</v>
      </c>
      <c r="H9248" t="s">
        <v>13</v>
      </c>
      <c r="I9248">
        <v>2018</v>
      </c>
      <c r="J9248" t="s">
        <v>1012</v>
      </c>
      <c r="K9248">
        <v>4849805.5138477804</v>
      </c>
      <c r="L9248">
        <v>0.32807110161188313</v>
      </c>
      <c r="M9248" t="s">
        <v>15</v>
      </c>
    </row>
    <row r="9249" spans="1:13" x14ac:dyDescent="0.3">
      <c r="A9249">
        <v>56</v>
      </c>
      <c r="B9249" t="s">
        <v>1005</v>
      </c>
      <c r="C9249" s="1">
        <v>43132</v>
      </c>
      <c r="D9249" t="s">
        <v>114</v>
      </c>
      <c r="E9249" t="str">
        <f t="shared" si="144"/>
        <v>2018/02</v>
      </c>
      <c r="F9249">
        <v>14086616.4253853</v>
      </c>
      <c r="G9249">
        <v>-1.0051480177271708E-3</v>
      </c>
      <c r="H9249" t="s">
        <v>13</v>
      </c>
      <c r="I9249">
        <v>2018</v>
      </c>
      <c r="J9249" t="s">
        <v>1012</v>
      </c>
      <c r="K9249">
        <v>4849805.5138477804</v>
      </c>
      <c r="L9249">
        <v>0.34428462928173525</v>
      </c>
      <c r="M9249" t="s">
        <v>15</v>
      </c>
    </row>
    <row r="9250" spans="1:13" x14ac:dyDescent="0.3">
      <c r="A9250">
        <v>56</v>
      </c>
      <c r="B9250" t="s">
        <v>1005</v>
      </c>
      <c r="C9250" s="1">
        <v>43101</v>
      </c>
      <c r="D9250" t="s">
        <v>115</v>
      </c>
      <c r="E9250" t="str">
        <f t="shared" si="144"/>
        <v>2018/01</v>
      </c>
      <c r="F9250">
        <v>14100782.6783596</v>
      </c>
      <c r="G9250">
        <v>-7.7120819503126187E-2</v>
      </c>
      <c r="H9250" t="s">
        <v>13</v>
      </c>
      <c r="I9250">
        <v>2018</v>
      </c>
      <c r="J9250" t="s">
        <v>1012</v>
      </c>
      <c r="K9250">
        <v>4849805.5138477804</v>
      </c>
      <c r="L9250">
        <v>0.34393874613008202</v>
      </c>
      <c r="M9250" t="s">
        <v>15</v>
      </c>
    </row>
    <row r="9251" spans="1:13" x14ac:dyDescent="0.3">
      <c r="A9251">
        <v>56</v>
      </c>
      <c r="B9251" t="s">
        <v>1005</v>
      </c>
      <c r="C9251" s="1">
        <v>43070</v>
      </c>
      <c r="D9251" t="s">
        <v>116</v>
      </c>
      <c r="E9251" t="str">
        <f t="shared" si="144"/>
        <v>2017/12</v>
      </c>
      <c r="F9251">
        <v>15231278.7270604</v>
      </c>
      <c r="G9251">
        <v>-1.6342323694256516E-2</v>
      </c>
      <c r="H9251" t="s">
        <v>13</v>
      </c>
      <c r="I9251">
        <v>2017</v>
      </c>
      <c r="J9251" t="s">
        <v>1013</v>
      </c>
      <c r="K9251">
        <v>4640336.7386599667</v>
      </c>
      <c r="L9251">
        <v>0.30465838238622667</v>
      </c>
      <c r="M9251" t="s">
        <v>15</v>
      </c>
    </row>
    <row r="9252" spans="1:13" x14ac:dyDescent="0.3">
      <c r="A9252">
        <v>56</v>
      </c>
      <c r="B9252" t="s">
        <v>1005</v>
      </c>
      <c r="C9252" s="1">
        <v>43040</v>
      </c>
      <c r="D9252" t="s">
        <v>118</v>
      </c>
      <c r="E9252" t="str">
        <f t="shared" si="144"/>
        <v>2017/11</v>
      </c>
      <c r="F9252">
        <v>15482238.259934699</v>
      </c>
      <c r="G9252">
        <v>-8.1544448869719913E-2</v>
      </c>
      <c r="H9252" t="s">
        <v>13</v>
      </c>
      <c r="I9252">
        <v>2017</v>
      </c>
      <c r="J9252" t="s">
        <v>1013</v>
      </c>
      <c r="K9252">
        <v>4640336.7386599667</v>
      </c>
      <c r="L9252">
        <v>0.29972001856271258</v>
      </c>
      <c r="M9252" t="s">
        <v>15</v>
      </c>
    </row>
    <row r="9253" spans="1:13" x14ac:dyDescent="0.3">
      <c r="A9253">
        <v>56</v>
      </c>
      <c r="B9253" t="s">
        <v>1005</v>
      </c>
      <c r="C9253" s="1">
        <v>43009</v>
      </c>
      <c r="D9253" t="s">
        <v>119</v>
      </c>
      <c r="E9253" t="str">
        <f t="shared" si="144"/>
        <v>2017/10</v>
      </c>
      <c r="F9253">
        <v>16797631.5451307</v>
      </c>
      <c r="G9253">
        <v>5.2794069566787838E-2</v>
      </c>
      <c r="H9253" t="s">
        <v>13</v>
      </c>
      <c r="I9253">
        <v>2017</v>
      </c>
      <c r="J9253" t="s">
        <v>1013</v>
      </c>
      <c r="K9253">
        <v>4640336.7386599667</v>
      </c>
      <c r="L9253">
        <v>0.27624946565785985</v>
      </c>
      <c r="M9253" t="s">
        <v>15</v>
      </c>
    </row>
    <row r="9254" spans="1:13" x14ac:dyDescent="0.3">
      <c r="A9254">
        <v>56</v>
      </c>
      <c r="B9254" t="s">
        <v>1005</v>
      </c>
      <c r="C9254" s="1">
        <v>42979</v>
      </c>
      <c r="D9254" t="s">
        <v>120</v>
      </c>
      <c r="E9254" t="str">
        <f t="shared" si="144"/>
        <v>2017/09</v>
      </c>
      <c r="F9254">
        <v>15933818.9348478</v>
      </c>
      <c r="G9254">
        <v>-3.6002058401965575E-2</v>
      </c>
      <c r="H9254" t="s">
        <v>13</v>
      </c>
      <c r="I9254">
        <v>2017</v>
      </c>
      <c r="J9254" t="s">
        <v>1013</v>
      </c>
      <c r="K9254">
        <v>4640336.7386599667</v>
      </c>
      <c r="L9254">
        <v>0.29122564763877123</v>
      </c>
      <c r="M9254" t="s">
        <v>15</v>
      </c>
    </row>
    <row r="9255" spans="1:13" x14ac:dyDescent="0.3">
      <c r="A9255">
        <v>56</v>
      </c>
      <c r="B9255" t="s">
        <v>1005</v>
      </c>
      <c r="C9255" s="1">
        <v>42948</v>
      </c>
      <c r="D9255" t="s">
        <v>121</v>
      </c>
      <c r="E9255" t="str">
        <f t="shared" si="144"/>
        <v>2017/08</v>
      </c>
      <c r="F9255">
        <v>16517920.556222901</v>
      </c>
      <c r="G9255">
        <v>5.6746385571992866E-2</v>
      </c>
      <c r="H9255" t="s">
        <v>13</v>
      </c>
      <c r="I9255">
        <v>2017</v>
      </c>
      <c r="J9255" t="s">
        <v>1013</v>
      </c>
      <c r="K9255">
        <v>4640336.7386599667</v>
      </c>
      <c r="L9255">
        <v>0.28092741594593656</v>
      </c>
      <c r="M9255" t="s">
        <v>15</v>
      </c>
    </row>
    <row r="9256" spans="1:13" x14ac:dyDescent="0.3">
      <c r="A9256">
        <v>56</v>
      </c>
      <c r="B9256" t="s">
        <v>1005</v>
      </c>
      <c r="C9256" s="1">
        <v>42917</v>
      </c>
      <c r="D9256" t="s">
        <v>122</v>
      </c>
      <c r="E9256" t="str">
        <f t="shared" si="144"/>
        <v>2017/07</v>
      </c>
      <c r="F9256">
        <v>15606687.3748964</v>
      </c>
      <c r="G9256">
        <v>-3.78073728951733E-3</v>
      </c>
      <c r="H9256" t="s">
        <v>13</v>
      </c>
      <c r="I9256">
        <v>2017</v>
      </c>
      <c r="J9256" t="s">
        <v>1013</v>
      </c>
      <c r="K9256">
        <v>4640336.7386599667</v>
      </c>
      <c r="L9256">
        <v>0.29733002444349727</v>
      </c>
      <c r="M9256" t="s">
        <v>15</v>
      </c>
    </row>
    <row r="9257" spans="1:13" x14ac:dyDescent="0.3">
      <c r="A9257">
        <v>56</v>
      </c>
      <c r="B9257" t="s">
        <v>1005</v>
      </c>
      <c r="C9257" s="1">
        <v>42887</v>
      </c>
      <c r="D9257" t="s">
        <v>123</v>
      </c>
      <c r="E9257" t="str">
        <f t="shared" si="144"/>
        <v>2017/06</v>
      </c>
      <c r="F9257">
        <v>15665803.8413176</v>
      </c>
      <c r="G9257">
        <v>-2.1550979293248288E-2</v>
      </c>
      <c r="H9257" t="s">
        <v>13</v>
      </c>
      <c r="I9257">
        <v>2017</v>
      </c>
      <c r="J9257" t="s">
        <v>1013</v>
      </c>
      <c r="K9257">
        <v>4640336.7386599667</v>
      </c>
      <c r="L9257">
        <v>0.29620802007116687</v>
      </c>
      <c r="M9257" t="s">
        <v>15</v>
      </c>
    </row>
    <row r="9258" spans="1:13" x14ac:dyDescent="0.3">
      <c r="A9258">
        <v>56</v>
      </c>
      <c r="B9258" t="s">
        <v>1005</v>
      </c>
      <c r="C9258" s="1">
        <v>42856</v>
      </c>
      <c r="D9258" t="s">
        <v>124</v>
      </c>
      <c r="E9258" t="str">
        <f t="shared" si="144"/>
        <v>2017/05</v>
      </c>
      <c r="F9258">
        <v>16007081.4805684</v>
      </c>
      <c r="G9258">
        <v>6.3938130943036062E-2</v>
      </c>
      <c r="H9258" t="s">
        <v>13</v>
      </c>
      <c r="I9258">
        <v>2017</v>
      </c>
      <c r="J9258" t="s">
        <v>1013</v>
      </c>
      <c r="K9258">
        <v>4640336.7386599667</v>
      </c>
      <c r="L9258">
        <v>0.2898927418026232</v>
      </c>
      <c r="M9258" t="s">
        <v>15</v>
      </c>
    </row>
    <row r="9259" spans="1:13" x14ac:dyDescent="0.3">
      <c r="A9259">
        <v>56</v>
      </c>
      <c r="B9259" t="s">
        <v>1005</v>
      </c>
      <c r="C9259" s="1">
        <v>42826</v>
      </c>
      <c r="D9259" t="s">
        <v>125</v>
      </c>
      <c r="E9259" t="str">
        <f t="shared" si="144"/>
        <v>2017/04</v>
      </c>
      <c r="F9259">
        <v>15015651.432125</v>
      </c>
      <c r="G9259">
        <v>4.358399914865127E-2</v>
      </c>
      <c r="H9259" t="s">
        <v>13</v>
      </c>
      <c r="I9259">
        <v>2017</v>
      </c>
      <c r="J9259" t="s">
        <v>1013</v>
      </c>
      <c r="K9259">
        <v>4640336.7386599667</v>
      </c>
      <c r="L9259">
        <v>0.30903332829984792</v>
      </c>
      <c r="M9259" t="s">
        <v>15</v>
      </c>
    </row>
    <row r="9260" spans="1:13" x14ac:dyDescent="0.3">
      <c r="A9260">
        <v>56</v>
      </c>
      <c r="B9260" t="s">
        <v>1005</v>
      </c>
      <c r="C9260" s="1">
        <v>42795</v>
      </c>
      <c r="D9260" t="s">
        <v>126</v>
      </c>
      <c r="E9260" t="str">
        <f t="shared" si="144"/>
        <v>2017/03</v>
      </c>
      <c r="F9260">
        <v>14375265.941182099</v>
      </c>
      <c r="G9260">
        <v>4.1326499720758603E-3</v>
      </c>
      <c r="H9260" t="s">
        <v>13</v>
      </c>
      <c r="I9260">
        <v>2017</v>
      </c>
      <c r="J9260" t="s">
        <v>1013</v>
      </c>
      <c r="K9260">
        <v>4640336.7386599667</v>
      </c>
      <c r="L9260">
        <v>0.32280006210990381</v>
      </c>
      <c r="M9260" t="s">
        <v>15</v>
      </c>
    </row>
    <row r="9261" spans="1:13" x14ac:dyDescent="0.3">
      <c r="A9261">
        <v>56</v>
      </c>
      <c r="B9261" t="s">
        <v>1005</v>
      </c>
      <c r="C9261" s="1">
        <v>42767</v>
      </c>
      <c r="D9261" t="s">
        <v>127</v>
      </c>
      <c r="E9261" t="str">
        <f t="shared" si="144"/>
        <v>2017/02</v>
      </c>
      <c r="F9261">
        <v>14315980.5859793</v>
      </c>
      <c r="G9261">
        <v>2.2300994975046336E-2</v>
      </c>
      <c r="H9261" t="s">
        <v>13</v>
      </c>
      <c r="I9261">
        <v>2017</v>
      </c>
      <c r="J9261" t="s">
        <v>1013</v>
      </c>
      <c r="K9261">
        <v>4640336.7386599667</v>
      </c>
      <c r="L9261">
        <v>0.32413684209690757</v>
      </c>
      <c r="M9261" t="s">
        <v>15</v>
      </c>
    </row>
    <row r="9262" spans="1:13" x14ac:dyDescent="0.3">
      <c r="A9262">
        <v>56</v>
      </c>
      <c r="B9262" t="s">
        <v>1005</v>
      </c>
      <c r="C9262" s="1">
        <v>42736</v>
      </c>
      <c r="D9262" t="s">
        <v>129</v>
      </c>
      <c r="E9262" t="str">
        <f t="shared" si="144"/>
        <v>2017/01</v>
      </c>
      <c r="F9262">
        <v>14000253.5731811</v>
      </c>
      <c r="G9262">
        <v>6.2256707154322542E-2</v>
      </c>
      <c r="H9262" t="s">
        <v>13</v>
      </c>
      <c r="I9262">
        <v>2017</v>
      </c>
      <c r="J9262" t="s">
        <v>1013</v>
      </c>
      <c r="K9262">
        <v>4640336.7386599667</v>
      </c>
      <c r="L9262">
        <v>0.33144662090613847</v>
      </c>
      <c r="M9262" t="s">
        <v>15</v>
      </c>
    </row>
    <row r="9263" spans="1:13" x14ac:dyDescent="0.3">
      <c r="A9263">
        <v>56</v>
      </c>
      <c r="B9263" t="s">
        <v>1005</v>
      </c>
      <c r="C9263" s="1">
        <v>42705</v>
      </c>
      <c r="D9263" t="s">
        <v>130</v>
      </c>
      <c r="E9263" t="str">
        <f t="shared" si="144"/>
        <v>2016/12</v>
      </c>
      <c r="F9263">
        <v>13155221.2712595</v>
      </c>
      <c r="G9263">
        <v>7.4410014086563156E-2</v>
      </c>
      <c r="H9263" t="s">
        <v>13</v>
      </c>
      <c r="I9263">
        <v>2016</v>
      </c>
      <c r="J9263" t="s">
        <v>1014</v>
      </c>
      <c r="K9263">
        <v>3946566.3690478066</v>
      </c>
      <c r="L9263">
        <v>0.29999999906272629</v>
      </c>
      <c r="M9263" t="s">
        <v>15</v>
      </c>
    </row>
    <row r="9264" spans="1:13" x14ac:dyDescent="0.3">
      <c r="A9264">
        <v>56</v>
      </c>
      <c r="B9264" t="s">
        <v>1005</v>
      </c>
      <c r="C9264" s="1">
        <v>42675</v>
      </c>
      <c r="D9264" t="s">
        <v>132</v>
      </c>
      <c r="E9264" t="str">
        <f t="shared" si="144"/>
        <v>2016/11</v>
      </c>
      <c r="F9264">
        <v>12211873.554038201</v>
      </c>
      <c r="G9264">
        <v>-5.4770174097504939E-2</v>
      </c>
      <c r="H9264" t="s">
        <v>13</v>
      </c>
      <c r="I9264">
        <v>2016</v>
      </c>
      <c r="J9264" t="s">
        <v>1014</v>
      </c>
      <c r="K9264">
        <v>3946566.3690478066</v>
      </c>
      <c r="L9264">
        <v>0.32317451958407833</v>
      </c>
      <c r="M9264" t="s">
        <v>15</v>
      </c>
    </row>
    <row r="9265" spans="1:13" x14ac:dyDescent="0.3">
      <c r="A9265">
        <v>56</v>
      </c>
      <c r="B9265" t="s">
        <v>1005</v>
      </c>
      <c r="C9265" s="1">
        <v>42644</v>
      </c>
      <c r="D9265" t="s">
        <v>133</v>
      </c>
      <c r="E9265" t="str">
        <f t="shared" si="144"/>
        <v>2016/10</v>
      </c>
      <c r="F9265">
        <v>12899375.439822599</v>
      </c>
      <c r="G9265">
        <v>-4.9913874057198437E-2</v>
      </c>
      <c r="H9265" t="s">
        <v>13</v>
      </c>
      <c r="I9265">
        <v>2016</v>
      </c>
      <c r="J9265" t="s">
        <v>1014</v>
      </c>
      <c r="K9265">
        <v>3946566.3690478066</v>
      </c>
      <c r="L9265">
        <v>0.30595019018239245</v>
      </c>
      <c r="M9265" t="s">
        <v>15</v>
      </c>
    </row>
    <row r="9266" spans="1:13" x14ac:dyDescent="0.3">
      <c r="A9266">
        <v>56</v>
      </c>
      <c r="B9266" t="s">
        <v>1005</v>
      </c>
      <c r="C9266" s="1">
        <v>42614</v>
      </c>
      <c r="D9266" t="s">
        <v>134</v>
      </c>
      <c r="E9266" t="str">
        <f t="shared" si="144"/>
        <v>2016/09</v>
      </c>
      <c r="F9266">
        <v>13559572.679915501</v>
      </c>
      <c r="G9266">
        <v>5.4066915950418386E-3</v>
      </c>
      <c r="H9266" t="s">
        <v>13</v>
      </c>
      <c r="I9266">
        <v>2016</v>
      </c>
      <c r="J9266" t="s">
        <v>1014</v>
      </c>
      <c r="K9266">
        <v>3946566.3690478066</v>
      </c>
      <c r="L9266">
        <v>0.29105388954428324</v>
      </c>
      <c r="M9266" t="s">
        <v>15</v>
      </c>
    </row>
    <row r="9267" spans="1:13" x14ac:dyDescent="0.3">
      <c r="A9267">
        <v>56</v>
      </c>
      <c r="B9267" t="s">
        <v>1005</v>
      </c>
      <c r="C9267" s="1">
        <v>42583</v>
      </c>
      <c r="D9267" t="s">
        <v>135</v>
      </c>
      <c r="E9267" t="str">
        <f t="shared" si="144"/>
        <v>2016/08</v>
      </c>
      <c r="F9267">
        <v>13486458.084418099</v>
      </c>
      <c r="G9267">
        <v>-1.5499970051531328E-2</v>
      </c>
      <c r="H9267" t="s">
        <v>13</v>
      </c>
      <c r="I9267">
        <v>2016</v>
      </c>
      <c r="J9267" t="s">
        <v>1014</v>
      </c>
      <c r="K9267">
        <v>3946566.3690478066</v>
      </c>
      <c r="L9267">
        <v>0.29263178992915612</v>
      </c>
      <c r="M9267" t="s">
        <v>15</v>
      </c>
    </row>
    <row r="9268" spans="1:13" x14ac:dyDescent="0.3">
      <c r="A9268">
        <v>56</v>
      </c>
      <c r="B9268" t="s">
        <v>1005</v>
      </c>
      <c r="C9268" s="1">
        <v>42552</v>
      </c>
      <c r="D9268" t="s">
        <v>136</v>
      </c>
      <c r="E9268" t="str">
        <f t="shared" si="144"/>
        <v>2016/07</v>
      </c>
      <c r="F9268">
        <v>13697126.2381458</v>
      </c>
      <c r="G9268">
        <v>-1.9026453632333309E-2</v>
      </c>
      <c r="H9268" t="s">
        <v>13</v>
      </c>
      <c r="I9268">
        <v>2016</v>
      </c>
      <c r="J9268" t="s">
        <v>1014</v>
      </c>
      <c r="K9268">
        <v>3946566.3690478066</v>
      </c>
      <c r="L9268">
        <v>0.28813097728900389</v>
      </c>
      <c r="M9268" t="s">
        <v>15</v>
      </c>
    </row>
    <row r="9269" spans="1:13" x14ac:dyDescent="0.3">
      <c r="A9269">
        <v>56</v>
      </c>
      <c r="B9269" t="s">
        <v>1005</v>
      </c>
      <c r="C9269" s="1">
        <v>42522</v>
      </c>
      <c r="D9269" t="s">
        <v>137</v>
      </c>
      <c r="E9269" t="str">
        <f t="shared" si="144"/>
        <v>2016/06</v>
      </c>
      <c r="F9269">
        <v>13960228.994594701</v>
      </c>
      <c r="G9269">
        <v>7.8272410383422183E-2</v>
      </c>
      <c r="H9269" t="s">
        <v>13</v>
      </c>
      <c r="I9269">
        <v>2016</v>
      </c>
      <c r="J9269" t="s">
        <v>1014</v>
      </c>
      <c r="K9269">
        <v>3946566.3690478066</v>
      </c>
      <c r="L9269">
        <v>0.28270068997979103</v>
      </c>
      <c r="M9269" t="s">
        <v>15</v>
      </c>
    </row>
    <row r="9270" spans="1:13" x14ac:dyDescent="0.3">
      <c r="A9270">
        <v>56</v>
      </c>
      <c r="B9270" t="s">
        <v>1005</v>
      </c>
      <c r="C9270" s="1">
        <v>42491</v>
      </c>
      <c r="D9270" t="s">
        <v>138</v>
      </c>
      <c r="E9270" t="str">
        <f t="shared" si="144"/>
        <v>2016/05</v>
      </c>
      <c r="F9270">
        <v>12909198.1277675</v>
      </c>
      <c r="G9270">
        <v>1.3303978843544062E-2</v>
      </c>
      <c r="H9270" t="s">
        <v>13</v>
      </c>
      <c r="I9270">
        <v>2016</v>
      </c>
      <c r="J9270" t="s">
        <v>1014</v>
      </c>
      <c r="K9270">
        <v>3946566.3690478066</v>
      </c>
      <c r="L9270">
        <v>0.3057173908082485</v>
      </c>
      <c r="M9270" t="s">
        <v>15</v>
      </c>
    </row>
    <row r="9271" spans="1:13" x14ac:dyDescent="0.3">
      <c r="A9271">
        <v>56</v>
      </c>
      <c r="B9271" t="s">
        <v>1005</v>
      </c>
      <c r="C9271" s="1">
        <v>42461</v>
      </c>
      <c r="D9271" t="s">
        <v>139</v>
      </c>
      <c r="E9271" t="str">
        <f t="shared" si="144"/>
        <v>2016/04</v>
      </c>
      <c r="F9271">
        <v>12738591.8167415</v>
      </c>
      <c r="G9271">
        <v>7.0489667859223734E-3</v>
      </c>
      <c r="H9271" t="s">
        <v>13</v>
      </c>
      <c r="I9271">
        <v>2016</v>
      </c>
      <c r="J9271" t="s">
        <v>1014</v>
      </c>
      <c r="K9271">
        <v>3946566.3690478066</v>
      </c>
      <c r="L9271">
        <v>0.30981182424426945</v>
      </c>
      <c r="M9271" t="s">
        <v>15</v>
      </c>
    </row>
    <row r="9272" spans="1:13" x14ac:dyDescent="0.3">
      <c r="A9272">
        <v>56</v>
      </c>
      <c r="B9272" t="s">
        <v>1005</v>
      </c>
      <c r="C9272" s="1">
        <v>42430</v>
      </c>
      <c r="D9272" t="s">
        <v>140</v>
      </c>
      <c r="E9272" t="str">
        <f t="shared" si="144"/>
        <v>2016/03</v>
      </c>
      <c r="F9272">
        <v>12649113.6409689</v>
      </c>
      <c r="G9272">
        <v>-2.1361288303739605E-2</v>
      </c>
      <c r="H9272" t="s">
        <v>13</v>
      </c>
      <c r="I9272">
        <v>2016</v>
      </c>
      <c r="J9272" t="s">
        <v>1014</v>
      </c>
      <c r="K9272">
        <v>3946566.3690478066</v>
      </c>
      <c r="L9272">
        <v>0.31200339257490506</v>
      </c>
      <c r="M9272" t="s">
        <v>15</v>
      </c>
    </row>
    <row r="9273" spans="1:13" x14ac:dyDescent="0.3">
      <c r="A9273">
        <v>56</v>
      </c>
      <c r="B9273" t="s">
        <v>1005</v>
      </c>
      <c r="C9273" s="1">
        <v>42401</v>
      </c>
      <c r="D9273" t="s">
        <v>141</v>
      </c>
      <c r="E9273" t="str">
        <f t="shared" si="144"/>
        <v>2016/02</v>
      </c>
      <c r="F9273">
        <v>12922221.5880823</v>
      </c>
      <c r="G9273">
        <v>8.1726454737310397E-3</v>
      </c>
      <c r="H9273" t="s">
        <v>13</v>
      </c>
      <c r="I9273">
        <v>2016</v>
      </c>
      <c r="J9273" t="s">
        <v>1014</v>
      </c>
      <c r="K9273">
        <v>3946566.3690478066</v>
      </c>
      <c r="L9273">
        <v>0.30540927828443853</v>
      </c>
      <c r="M9273" t="s">
        <v>15</v>
      </c>
    </row>
    <row r="9274" spans="1:13" x14ac:dyDescent="0.3">
      <c r="A9274">
        <v>56</v>
      </c>
      <c r="B9274" t="s">
        <v>1005</v>
      </c>
      <c r="C9274" s="1">
        <v>42370</v>
      </c>
      <c r="D9274" t="s">
        <v>142</v>
      </c>
      <c r="E9274" t="str">
        <f t="shared" si="144"/>
        <v>2016/01</v>
      </c>
      <c r="F9274">
        <v>12817043.2304474</v>
      </c>
      <c r="G9274">
        <v>-0.22486477339661012</v>
      </c>
      <c r="H9274" t="s">
        <v>13</v>
      </c>
      <c r="I9274">
        <v>2016</v>
      </c>
      <c r="J9274" t="s">
        <v>1014</v>
      </c>
      <c r="K9274">
        <v>3946566.3690478066</v>
      </c>
      <c r="L9274">
        <v>0.30791550735138196</v>
      </c>
      <c r="M9274" t="s">
        <v>15</v>
      </c>
    </row>
    <row r="9275" spans="1:13" x14ac:dyDescent="0.3">
      <c r="A9275">
        <v>56</v>
      </c>
      <c r="B9275" t="s">
        <v>1005</v>
      </c>
      <c r="C9275" s="1">
        <v>42339</v>
      </c>
      <c r="D9275" t="s">
        <v>143</v>
      </c>
      <c r="E9275" t="str">
        <f t="shared" si="144"/>
        <v>2015/12</v>
      </c>
      <c r="F9275">
        <v>16048904.006381899</v>
      </c>
      <c r="G9275">
        <v>7.1675726100932813E-2</v>
      </c>
      <c r="H9275" t="s">
        <v>13</v>
      </c>
      <c r="I9275">
        <v>2015</v>
      </c>
      <c r="J9275" t="s">
        <v>1015</v>
      </c>
      <c r="K9275">
        <v>3980340.7869864409</v>
      </c>
      <c r="L9275">
        <v>0.24801324659949647</v>
      </c>
      <c r="M9275" t="s">
        <v>15</v>
      </c>
    </row>
    <row r="9276" spans="1:13" x14ac:dyDescent="0.3">
      <c r="A9276">
        <v>56</v>
      </c>
      <c r="B9276" t="s">
        <v>1005</v>
      </c>
      <c r="C9276" s="1">
        <v>42309</v>
      </c>
      <c r="D9276" t="s">
        <v>145</v>
      </c>
      <c r="E9276" t="str">
        <f t="shared" si="144"/>
        <v>2015/11</v>
      </c>
      <c r="F9276">
        <v>14938844.5138532</v>
      </c>
      <c r="G9276">
        <v>1.462742380036648E-2</v>
      </c>
      <c r="H9276" t="s">
        <v>13</v>
      </c>
      <c r="I9276">
        <v>2015</v>
      </c>
      <c r="J9276" t="s">
        <v>1015</v>
      </c>
      <c r="K9276">
        <v>3980340.7869864409</v>
      </c>
      <c r="L9276">
        <v>0.26644234654797844</v>
      </c>
      <c r="M9276" t="s">
        <v>15</v>
      </c>
    </row>
    <row r="9277" spans="1:13" x14ac:dyDescent="0.3">
      <c r="A9277">
        <v>56</v>
      </c>
      <c r="B9277" t="s">
        <v>1005</v>
      </c>
      <c r="C9277" s="1">
        <v>42278</v>
      </c>
      <c r="D9277" t="s">
        <v>146</v>
      </c>
      <c r="E9277" t="str">
        <f t="shared" si="144"/>
        <v>2015/10</v>
      </c>
      <c r="F9277">
        <v>14721918.1091008</v>
      </c>
      <c r="G9277">
        <v>-3.7946595579455525E-2</v>
      </c>
      <c r="H9277" t="s">
        <v>13</v>
      </c>
      <c r="I9277">
        <v>2015</v>
      </c>
      <c r="J9277" t="s">
        <v>1015</v>
      </c>
      <c r="K9277">
        <v>3980340.7869864409</v>
      </c>
      <c r="L9277">
        <v>0.27036835536572318</v>
      </c>
      <c r="M9277" t="s">
        <v>15</v>
      </c>
    </row>
    <row r="9278" spans="1:13" x14ac:dyDescent="0.3">
      <c r="A9278">
        <v>56</v>
      </c>
      <c r="B9278" t="s">
        <v>1005</v>
      </c>
      <c r="C9278" s="1">
        <v>42248</v>
      </c>
      <c r="D9278" t="s">
        <v>147</v>
      </c>
      <c r="E9278" t="str">
        <f t="shared" si="144"/>
        <v>2015/09</v>
      </c>
      <c r="F9278">
        <v>15291299.5030072</v>
      </c>
      <c r="G9278">
        <v>-8.9369971208132087E-3</v>
      </c>
      <c r="H9278" t="s">
        <v>13</v>
      </c>
      <c r="I9278">
        <v>2015</v>
      </c>
      <c r="J9278" t="s">
        <v>1015</v>
      </c>
      <c r="K9278">
        <v>3980340.7869864409</v>
      </c>
      <c r="L9278">
        <v>0.26030101537175854</v>
      </c>
      <c r="M9278" t="s">
        <v>15</v>
      </c>
    </row>
    <row r="9279" spans="1:13" x14ac:dyDescent="0.3">
      <c r="A9279">
        <v>56</v>
      </c>
      <c r="B9279" t="s">
        <v>1005</v>
      </c>
      <c r="C9279" s="1">
        <v>42217</v>
      </c>
      <c r="D9279" t="s">
        <v>148</v>
      </c>
      <c r="E9279" t="str">
        <f t="shared" si="144"/>
        <v>2015/08</v>
      </c>
      <c r="F9279">
        <v>15428570.283273799</v>
      </c>
      <c r="G9279">
        <v>-2.1341655595615676E-2</v>
      </c>
      <c r="H9279" t="s">
        <v>13</v>
      </c>
      <c r="I9279">
        <v>2015</v>
      </c>
      <c r="J9279" t="s">
        <v>1015</v>
      </c>
      <c r="K9279">
        <v>3980340.7869864409</v>
      </c>
      <c r="L9279">
        <v>0.25798507015919364</v>
      </c>
      <c r="M9279" t="s">
        <v>15</v>
      </c>
    </row>
    <row r="9280" spans="1:13" x14ac:dyDescent="0.3">
      <c r="A9280">
        <v>56</v>
      </c>
      <c r="B9280" t="s">
        <v>1005</v>
      </c>
      <c r="C9280" s="1">
        <v>42186</v>
      </c>
      <c r="D9280" t="s">
        <v>149</v>
      </c>
      <c r="E9280" t="str">
        <f t="shared" si="144"/>
        <v>2015/07</v>
      </c>
      <c r="F9280">
        <v>15761380.2424764</v>
      </c>
      <c r="G9280">
        <v>0.10181154282714605</v>
      </c>
      <c r="H9280" t="s">
        <v>13</v>
      </c>
      <c r="I9280">
        <v>2015</v>
      </c>
      <c r="J9280" t="s">
        <v>1015</v>
      </c>
      <c r="K9280">
        <v>3980340.7869864409</v>
      </c>
      <c r="L9280">
        <v>0.25253757765830392</v>
      </c>
      <c r="M9280" t="s">
        <v>15</v>
      </c>
    </row>
    <row r="9281" spans="1:13" x14ac:dyDescent="0.3">
      <c r="A9281">
        <v>56</v>
      </c>
      <c r="B9281" t="s">
        <v>1005</v>
      </c>
      <c r="C9281" s="1">
        <v>42156</v>
      </c>
      <c r="D9281" t="s">
        <v>150</v>
      </c>
      <c r="E9281" t="str">
        <f t="shared" si="144"/>
        <v>2015/06</v>
      </c>
      <c r="F9281">
        <v>14235674.696271099</v>
      </c>
      <c r="G9281">
        <v>-7.6931065382724026E-2</v>
      </c>
      <c r="H9281" t="s">
        <v>13</v>
      </c>
      <c r="I9281">
        <v>2015</v>
      </c>
      <c r="J9281" t="s">
        <v>1015</v>
      </c>
      <c r="K9281">
        <v>3980340.7869864409</v>
      </c>
      <c r="L9281">
        <v>0.27960324128712027</v>
      </c>
      <c r="M9281" t="s">
        <v>15</v>
      </c>
    </row>
    <row r="9282" spans="1:13" x14ac:dyDescent="0.3">
      <c r="A9282">
        <v>56</v>
      </c>
      <c r="B9282" t="s">
        <v>1005</v>
      </c>
      <c r="C9282" s="1">
        <v>42125</v>
      </c>
      <c r="D9282" t="s">
        <v>151</v>
      </c>
      <c r="E9282" t="str">
        <f t="shared" si="144"/>
        <v>2015/05</v>
      </c>
      <c r="F9282">
        <v>15374067.815799899</v>
      </c>
      <c r="G9282">
        <v>3.5957262902025999E-2</v>
      </c>
      <c r="H9282" t="s">
        <v>13</v>
      </c>
      <c r="I9282">
        <v>2015</v>
      </c>
      <c r="J9282" t="s">
        <v>1015</v>
      </c>
      <c r="K9282">
        <v>3980340.7869864409</v>
      </c>
      <c r="L9282">
        <v>0.25889965067643661</v>
      </c>
      <c r="M9282" t="s">
        <v>15</v>
      </c>
    </row>
    <row r="9283" spans="1:13" x14ac:dyDescent="0.3">
      <c r="A9283">
        <v>56</v>
      </c>
      <c r="B9283" t="s">
        <v>1005</v>
      </c>
      <c r="C9283" s="1">
        <v>42095</v>
      </c>
      <c r="D9283" t="s">
        <v>152</v>
      </c>
      <c r="E9283" t="str">
        <f t="shared" ref="E9283:E9346" si="145">TEXT(C9283,"yyyy/mm")</f>
        <v>2015/04</v>
      </c>
      <c r="F9283">
        <v>14831079.1135998</v>
      </c>
      <c r="G9283">
        <v>-2.3705788090315958E-2</v>
      </c>
      <c r="H9283" t="s">
        <v>13</v>
      </c>
      <c r="I9283">
        <v>2015</v>
      </c>
      <c r="J9283" t="s">
        <v>1015</v>
      </c>
      <c r="K9283">
        <v>3980340.7869864409</v>
      </c>
      <c r="L9283">
        <v>0.26837836657054503</v>
      </c>
      <c r="M9283" t="s">
        <v>15</v>
      </c>
    </row>
    <row r="9284" spans="1:13" x14ac:dyDescent="0.3">
      <c r="A9284">
        <v>56</v>
      </c>
      <c r="B9284" t="s">
        <v>1005</v>
      </c>
      <c r="C9284" s="1">
        <v>42064</v>
      </c>
      <c r="D9284" t="s">
        <v>153</v>
      </c>
      <c r="E9284" t="str">
        <f t="shared" si="145"/>
        <v>2015/03</v>
      </c>
      <c r="F9284">
        <v>15186861.9269237</v>
      </c>
      <c r="G9284">
        <v>-3.5833410952159431E-2</v>
      </c>
      <c r="H9284" t="s">
        <v>13</v>
      </c>
      <c r="I9284">
        <v>2015</v>
      </c>
      <c r="J9284" t="s">
        <v>1015</v>
      </c>
      <c r="K9284">
        <v>3980340.7869864409</v>
      </c>
      <c r="L9284">
        <v>0.26209106306089341</v>
      </c>
      <c r="M9284" t="s">
        <v>15</v>
      </c>
    </row>
    <row r="9285" spans="1:13" x14ac:dyDescent="0.3">
      <c r="A9285">
        <v>56</v>
      </c>
      <c r="B9285" t="s">
        <v>1005</v>
      </c>
      <c r="C9285" s="1">
        <v>42036</v>
      </c>
      <c r="D9285" t="s">
        <v>154</v>
      </c>
      <c r="E9285" t="str">
        <f t="shared" si="145"/>
        <v>2015/02</v>
      </c>
      <c r="F9285">
        <v>15740926.721968601</v>
      </c>
      <c r="G9285">
        <v>-2.4444362358976798E-3</v>
      </c>
      <c r="H9285" t="s">
        <v>13</v>
      </c>
      <c r="I9285">
        <v>2015</v>
      </c>
      <c r="J9285" t="s">
        <v>1015</v>
      </c>
      <c r="K9285">
        <v>3980340.7869864409</v>
      </c>
      <c r="L9285">
        <v>0.25286572114152178</v>
      </c>
      <c r="M9285" t="s">
        <v>15</v>
      </c>
    </row>
    <row r="9286" spans="1:13" x14ac:dyDescent="0.3">
      <c r="A9286">
        <v>69</v>
      </c>
      <c r="B9286" t="s">
        <v>1016</v>
      </c>
      <c r="C9286" s="1">
        <v>45627</v>
      </c>
      <c r="D9286" t="s">
        <v>24</v>
      </c>
      <c r="E9286" t="str">
        <f t="shared" si="145"/>
        <v>2024/12</v>
      </c>
      <c r="F9286">
        <v>7399365.2374814497</v>
      </c>
      <c r="G9286">
        <v>-3.1274204760014149E-2</v>
      </c>
      <c r="H9286" t="s">
        <v>128</v>
      </c>
      <c r="I9286">
        <v>2024</v>
      </c>
      <c r="J9286" t="s">
        <v>1017</v>
      </c>
      <c r="K9286">
        <v>2863682.6902337638</v>
      </c>
      <c r="L9286">
        <v>0.38701734518088021</v>
      </c>
      <c r="M9286" t="s">
        <v>15</v>
      </c>
    </row>
    <row r="9287" spans="1:13" x14ac:dyDescent="0.3">
      <c r="A9287">
        <v>69</v>
      </c>
      <c r="B9287" t="s">
        <v>1016</v>
      </c>
      <c r="C9287" s="1">
        <v>45597</v>
      </c>
      <c r="D9287" t="s">
        <v>26</v>
      </c>
      <c r="E9287" t="str">
        <f t="shared" si="145"/>
        <v>2024/11</v>
      </c>
      <c r="F9287">
        <v>7634431.0907855397</v>
      </c>
      <c r="G9287">
        <v>0.14416909308616097</v>
      </c>
      <c r="H9287" t="s">
        <v>128</v>
      </c>
      <c r="I9287">
        <v>2024</v>
      </c>
      <c r="J9287" t="s">
        <v>1017</v>
      </c>
      <c r="K9287">
        <v>2863682.6902337638</v>
      </c>
      <c r="L9287">
        <v>0.37510099392869195</v>
      </c>
      <c r="M9287" t="s">
        <v>15</v>
      </c>
    </row>
    <row r="9288" spans="1:13" x14ac:dyDescent="0.3">
      <c r="A9288">
        <v>69</v>
      </c>
      <c r="B9288" t="s">
        <v>1016</v>
      </c>
      <c r="C9288" s="1">
        <v>45566</v>
      </c>
      <c r="D9288" t="s">
        <v>27</v>
      </c>
      <c r="E9288" t="str">
        <f t="shared" si="145"/>
        <v>2024/10</v>
      </c>
      <c r="F9288">
        <v>6609442.6393643003</v>
      </c>
      <c r="G9288">
        <v>-9.2392585685624196E-2</v>
      </c>
      <c r="H9288" t="s">
        <v>128</v>
      </c>
      <c r="I9288">
        <v>2024</v>
      </c>
      <c r="J9288" t="s">
        <v>1017</v>
      </c>
      <c r="K9288">
        <v>2863682.6902337638</v>
      </c>
      <c r="L9288">
        <v>0.43327143399026369</v>
      </c>
      <c r="M9288" t="s">
        <v>15</v>
      </c>
    </row>
    <row r="9289" spans="1:13" x14ac:dyDescent="0.3">
      <c r="A9289">
        <v>69</v>
      </c>
      <c r="B9289" t="s">
        <v>1016</v>
      </c>
      <c r="C9289" s="1">
        <v>45536</v>
      </c>
      <c r="D9289" t="s">
        <v>28</v>
      </c>
      <c r="E9289" t="str">
        <f t="shared" si="145"/>
        <v>2024/09</v>
      </c>
      <c r="F9289">
        <v>7249205.7792176101</v>
      </c>
      <c r="G9289">
        <v>-7.2284515239487937E-2</v>
      </c>
      <c r="H9289" t="s">
        <v>128</v>
      </c>
      <c r="I9289">
        <v>2024</v>
      </c>
      <c r="J9289" t="s">
        <v>1017</v>
      </c>
      <c r="K9289">
        <v>2863682.6902337638</v>
      </c>
      <c r="L9289">
        <v>0.39503399095712172</v>
      </c>
      <c r="M9289" t="s">
        <v>15</v>
      </c>
    </row>
    <row r="9290" spans="1:13" x14ac:dyDescent="0.3">
      <c r="A9290">
        <v>69</v>
      </c>
      <c r="B9290" t="s">
        <v>1016</v>
      </c>
      <c r="C9290" s="1">
        <v>45505</v>
      </c>
      <c r="D9290" t="s">
        <v>29</v>
      </c>
      <c r="E9290" t="str">
        <f t="shared" si="145"/>
        <v>2024/08</v>
      </c>
      <c r="F9290">
        <v>7792614.5330726402</v>
      </c>
      <c r="G9290">
        <v>7.7639054316899431E-3</v>
      </c>
      <c r="H9290" t="s">
        <v>128</v>
      </c>
      <c r="I9290">
        <v>2024</v>
      </c>
      <c r="J9290" t="s">
        <v>1017</v>
      </c>
      <c r="K9290">
        <v>2863682.6902337638</v>
      </c>
      <c r="L9290">
        <v>0.36748676302157718</v>
      </c>
      <c r="M9290" t="s">
        <v>15</v>
      </c>
    </row>
    <row r="9291" spans="1:13" x14ac:dyDescent="0.3">
      <c r="A9291">
        <v>69</v>
      </c>
      <c r="B9291" t="s">
        <v>1016</v>
      </c>
      <c r="C9291" s="1">
        <v>45474</v>
      </c>
      <c r="D9291" t="s">
        <v>30</v>
      </c>
      <c r="E9291" t="str">
        <f t="shared" si="145"/>
        <v>2024/07</v>
      </c>
      <c r="F9291">
        <v>7732347.66662947</v>
      </c>
      <c r="G9291">
        <v>4.5416621646619748E-2</v>
      </c>
      <c r="H9291" t="s">
        <v>128</v>
      </c>
      <c r="I9291">
        <v>2024</v>
      </c>
      <c r="J9291" t="s">
        <v>1017</v>
      </c>
      <c r="K9291">
        <v>2863682.6902337638</v>
      </c>
      <c r="L9291">
        <v>0.3703509999417865</v>
      </c>
      <c r="M9291" t="s">
        <v>15</v>
      </c>
    </row>
    <row r="9292" spans="1:13" x14ac:dyDescent="0.3">
      <c r="A9292">
        <v>69</v>
      </c>
      <c r="B9292" t="s">
        <v>1016</v>
      </c>
      <c r="C9292" s="1">
        <v>45444</v>
      </c>
      <c r="D9292" t="s">
        <v>31</v>
      </c>
      <c r="E9292" t="str">
        <f t="shared" si="145"/>
        <v>2024/06</v>
      </c>
      <c r="F9292">
        <v>7389025.8284892803</v>
      </c>
      <c r="G9292">
        <v>-1.2457087642462132E-2</v>
      </c>
      <c r="H9292" t="s">
        <v>128</v>
      </c>
      <c r="I9292">
        <v>2024</v>
      </c>
      <c r="J9292" t="s">
        <v>1017</v>
      </c>
      <c r="K9292">
        <v>2863682.6902337638</v>
      </c>
      <c r="L9292">
        <v>0.38755889567911506</v>
      </c>
      <c r="M9292" t="s">
        <v>15</v>
      </c>
    </row>
    <row r="9293" spans="1:13" x14ac:dyDescent="0.3">
      <c r="A9293">
        <v>69</v>
      </c>
      <c r="B9293" t="s">
        <v>1016</v>
      </c>
      <c r="C9293" s="1">
        <v>45413</v>
      </c>
      <c r="D9293" t="s">
        <v>32</v>
      </c>
      <c r="E9293" t="str">
        <f t="shared" si="145"/>
        <v>2024/05</v>
      </c>
      <c r="F9293">
        <v>7481647.2697941</v>
      </c>
      <c r="G9293">
        <v>6.2959786822313041E-2</v>
      </c>
      <c r="H9293" t="s">
        <v>128</v>
      </c>
      <c r="I9293">
        <v>2024</v>
      </c>
      <c r="J9293" t="s">
        <v>1017</v>
      </c>
      <c r="K9293">
        <v>2863682.6902337638</v>
      </c>
      <c r="L9293">
        <v>0.38276098658050933</v>
      </c>
      <c r="M9293" t="s">
        <v>15</v>
      </c>
    </row>
    <row r="9294" spans="1:13" x14ac:dyDescent="0.3">
      <c r="A9294">
        <v>69</v>
      </c>
      <c r="B9294" t="s">
        <v>1016</v>
      </c>
      <c r="C9294" s="1">
        <v>45383</v>
      </c>
      <c r="D9294" t="s">
        <v>34</v>
      </c>
      <c r="E9294" t="str">
        <f t="shared" si="145"/>
        <v>2024/04</v>
      </c>
      <c r="F9294">
        <v>7025126.3733923296</v>
      </c>
      <c r="G9294">
        <v>-1.8527655213477559E-2</v>
      </c>
      <c r="H9294" t="s">
        <v>128</v>
      </c>
      <c r="I9294">
        <v>2024</v>
      </c>
      <c r="J9294" t="s">
        <v>1017</v>
      </c>
      <c r="K9294">
        <v>2863682.6902337638</v>
      </c>
      <c r="L9294">
        <v>0.40763433111751041</v>
      </c>
      <c r="M9294" t="s">
        <v>15</v>
      </c>
    </row>
    <row r="9295" spans="1:13" x14ac:dyDescent="0.3">
      <c r="A9295">
        <v>69</v>
      </c>
      <c r="B9295" t="s">
        <v>1016</v>
      </c>
      <c r="C9295" s="1">
        <v>45352</v>
      </c>
      <c r="D9295" t="s">
        <v>35</v>
      </c>
      <c r="E9295" t="str">
        <f t="shared" si="145"/>
        <v>2024/03</v>
      </c>
      <c r="F9295">
        <v>7156498.7456398802</v>
      </c>
      <c r="G9295">
        <v>2.0548561656605579E-2</v>
      </c>
      <c r="H9295" t="s">
        <v>128</v>
      </c>
      <c r="I9295">
        <v>2024</v>
      </c>
      <c r="J9295" t="s">
        <v>1017</v>
      </c>
      <c r="K9295">
        <v>2863682.6902337638</v>
      </c>
      <c r="L9295">
        <v>0.40015135781005645</v>
      </c>
      <c r="M9295" t="s">
        <v>15</v>
      </c>
    </row>
    <row r="9296" spans="1:13" x14ac:dyDescent="0.3">
      <c r="A9296">
        <v>69</v>
      </c>
      <c r="B9296" t="s">
        <v>1016</v>
      </c>
      <c r="C9296" s="1">
        <v>45323</v>
      </c>
      <c r="D9296" t="s">
        <v>36</v>
      </c>
      <c r="E9296" t="str">
        <f t="shared" si="145"/>
        <v>2024/02</v>
      </c>
      <c r="F9296">
        <v>7010943.5861106003</v>
      </c>
      <c r="G9296">
        <v>-8.9770270952116149E-3</v>
      </c>
      <c r="H9296" t="s">
        <v>128</v>
      </c>
      <c r="I9296">
        <v>2024</v>
      </c>
      <c r="J9296" t="s">
        <v>1017</v>
      </c>
      <c r="K9296">
        <v>2863682.6902337638</v>
      </c>
      <c r="L9296">
        <v>0.40845895492683942</v>
      </c>
      <c r="M9296" t="s">
        <v>15</v>
      </c>
    </row>
    <row r="9297" spans="1:13" x14ac:dyDescent="0.3">
      <c r="A9297">
        <v>69</v>
      </c>
      <c r="B9297" t="s">
        <v>1016</v>
      </c>
      <c r="C9297" s="1">
        <v>45292</v>
      </c>
      <c r="D9297" t="s">
        <v>37</v>
      </c>
      <c r="E9297" t="str">
        <f t="shared" si="145"/>
        <v>2024/01</v>
      </c>
      <c r="F9297">
        <v>7074164.3593795402</v>
      </c>
      <c r="G9297">
        <v>-9.8363862446355935E-2</v>
      </c>
      <c r="H9297" t="s">
        <v>128</v>
      </c>
      <c r="I9297">
        <v>2024</v>
      </c>
      <c r="J9297" t="s">
        <v>1017</v>
      </c>
      <c r="K9297">
        <v>2863682.6902337638</v>
      </c>
      <c r="L9297">
        <v>0.40480861692686643</v>
      </c>
      <c r="M9297" t="s">
        <v>15</v>
      </c>
    </row>
    <row r="9298" spans="1:13" x14ac:dyDescent="0.3">
      <c r="A9298">
        <v>69</v>
      </c>
      <c r="B9298" t="s">
        <v>1016</v>
      </c>
      <c r="C9298" s="1">
        <v>45261</v>
      </c>
      <c r="D9298" t="s">
        <v>38</v>
      </c>
      <c r="E9298" t="str">
        <f t="shared" si="145"/>
        <v>2023/12</v>
      </c>
      <c r="F9298">
        <v>7805379.5920123002</v>
      </c>
      <c r="G9298">
        <v>6.7738079962451112E-2</v>
      </c>
      <c r="H9298" t="s">
        <v>128</v>
      </c>
      <c r="I9298">
        <v>2023</v>
      </c>
      <c r="J9298" t="s">
        <v>1018</v>
      </c>
      <c r="K9298">
        <v>3067327.869211406</v>
      </c>
      <c r="L9298">
        <v>0.39297613050752606</v>
      </c>
      <c r="M9298" t="s">
        <v>15</v>
      </c>
    </row>
    <row r="9299" spans="1:13" x14ac:dyDescent="0.3">
      <c r="A9299">
        <v>69</v>
      </c>
      <c r="B9299" t="s">
        <v>1016</v>
      </c>
      <c r="C9299" s="1">
        <v>45231</v>
      </c>
      <c r="D9299" t="s">
        <v>40</v>
      </c>
      <c r="E9299" t="str">
        <f t="shared" si="145"/>
        <v>2023/11</v>
      </c>
      <c r="F9299">
        <v>7294167.8726306204</v>
      </c>
      <c r="G9299">
        <v>2.115665701505311E-2</v>
      </c>
      <c r="H9299" t="s">
        <v>128</v>
      </c>
      <c r="I9299">
        <v>2023</v>
      </c>
      <c r="J9299" t="s">
        <v>1018</v>
      </c>
      <c r="K9299">
        <v>3067327.869211406</v>
      </c>
      <c r="L9299">
        <v>0.42051786067616004</v>
      </c>
      <c r="M9299" t="s">
        <v>15</v>
      </c>
    </row>
    <row r="9300" spans="1:13" x14ac:dyDescent="0.3">
      <c r="A9300">
        <v>69</v>
      </c>
      <c r="B9300" t="s">
        <v>1016</v>
      </c>
      <c r="C9300" s="1">
        <v>45200</v>
      </c>
      <c r="D9300" t="s">
        <v>41</v>
      </c>
      <c r="E9300" t="str">
        <f t="shared" si="145"/>
        <v>2023/10</v>
      </c>
      <c r="F9300">
        <v>7141468.6628338899</v>
      </c>
      <c r="G9300">
        <v>-3.7116940901144755E-3</v>
      </c>
      <c r="H9300" t="s">
        <v>128</v>
      </c>
      <c r="I9300">
        <v>2023</v>
      </c>
      <c r="J9300" t="s">
        <v>1018</v>
      </c>
      <c r="K9300">
        <v>3067327.869211406</v>
      </c>
      <c r="L9300">
        <v>0.42950939281923889</v>
      </c>
      <c r="M9300" t="s">
        <v>15</v>
      </c>
    </row>
    <row r="9301" spans="1:13" x14ac:dyDescent="0.3">
      <c r="A9301">
        <v>69</v>
      </c>
      <c r="B9301" t="s">
        <v>1016</v>
      </c>
      <c r="C9301" s="1">
        <v>45170</v>
      </c>
      <c r="D9301" t="s">
        <v>42</v>
      </c>
      <c r="E9301" t="str">
        <f t="shared" si="145"/>
        <v>2023/09</v>
      </c>
      <c r="F9301">
        <v>7168024.8636232298</v>
      </c>
      <c r="G9301">
        <v>-1.5300094811143857E-2</v>
      </c>
      <c r="H9301" t="s">
        <v>128</v>
      </c>
      <c r="I9301">
        <v>2023</v>
      </c>
      <c r="J9301" t="s">
        <v>1018</v>
      </c>
      <c r="K9301">
        <v>3067327.869211406</v>
      </c>
      <c r="L9301">
        <v>0.42791814029240965</v>
      </c>
      <c r="M9301" t="s">
        <v>15</v>
      </c>
    </row>
    <row r="9302" spans="1:13" x14ac:dyDescent="0.3">
      <c r="A9302">
        <v>69</v>
      </c>
      <c r="B9302" t="s">
        <v>1016</v>
      </c>
      <c r="C9302" s="1">
        <v>45139</v>
      </c>
      <c r="D9302" t="s">
        <v>43</v>
      </c>
      <c r="E9302" t="str">
        <f t="shared" si="145"/>
        <v>2023/08</v>
      </c>
      <c r="F9302">
        <v>7278539.6108155996</v>
      </c>
      <c r="G9302">
        <v>-3.7753448621291437E-2</v>
      </c>
      <c r="H9302" t="s">
        <v>128</v>
      </c>
      <c r="I9302">
        <v>2023</v>
      </c>
      <c r="J9302" t="s">
        <v>1018</v>
      </c>
      <c r="K9302">
        <v>3067327.869211406</v>
      </c>
      <c r="L9302">
        <v>0.42142078400638056</v>
      </c>
      <c r="M9302" t="s">
        <v>15</v>
      </c>
    </row>
    <row r="9303" spans="1:13" x14ac:dyDescent="0.3">
      <c r="A9303">
        <v>69</v>
      </c>
      <c r="B9303" t="s">
        <v>1016</v>
      </c>
      <c r="C9303" s="1">
        <v>45108</v>
      </c>
      <c r="D9303" t="s">
        <v>44</v>
      </c>
      <c r="E9303" t="str">
        <f t="shared" si="145"/>
        <v>2023/07</v>
      </c>
      <c r="F9303">
        <v>7558582.6147798495</v>
      </c>
      <c r="G9303">
        <v>3.0483353845447248E-2</v>
      </c>
      <c r="H9303" t="s">
        <v>128</v>
      </c>
      <c r="I9303">
        <v>2023</v>
      </c>
      <c r="J9303" t="s">
        <v>1018</v>
      </c>
      <c r="K9303">
        <v>3067327.869211406</v>
      </c>
      <c r="L9303">
        <v>0.40580728233539914</v>
      </c>
      <c r="M9303" t="s">
        <v>15</v>
      </c>
    </row>
    <row r="9304" spans="1:13" x14ac:dyDescent="0.3">
      <c r="A9304">
        <v>69</v>
      </c>
      <c r="B9304" t="s">
        <v>1016</v>
      </c>
      <c r="C9304" s="1">
        <v>45078</v>
      </c>
      <c r="D9304" t="s">
        <v>45</v>
      </c>
      <c r="E9304" t="str">
        <f t="shared" si="145"/>
        <v>2023/06</v>
      </c>
      <c r="F9304">
        <v>7331648.10157922</v>
      </c>
      <c r="G9304">
        <v>2.08401883062663E-2</v>
      </c>
      <c r="H9304" t="s">
        <v>128</v>
      </c>
      <c r="I9304">
        <v>2023</v>
      </c>
      <c r="J9304" t="s">
        <v>1018</v>
      </c>
      <c r="K9304">
        <v>3067327.869211406</v>
      </c>
      <c r="L9304">
        <v>0.41836812497188874</v>
      </c>
      <c r="M9304" t="s">
        <v>15</v>
      </c>
    </row>
    <row r="9305" spans="1:13" x14ac:dyDescent="0.3">
      <c r="A9305">
        <v>69</v>
      </c>
      <c r="B9305" t="s">
        <v>1016</v>
      </c>
      <c r="C9305" s="1">
        <v>45047</v>
      </c>
      <c r="D9305" t="s">
        <v>46</v>
      </c>
      <c r="E9305" t="str">
        <f t="shared" si="145"/>
        <v>2023/05</v>
      </c>
      <c r="F9305">
        <v>7180436.2886125902</v>
      </c>
      <c r="G9305">
        <v>-4.7792638093124035E-2</v>
      </c>
      <c r="H9305" t="s">
        <v>128</v>
      </c>
      <c r="I9305">
        <v>2023</v>
      </c>
      <c r="J9305" t="s">
        <v>1018</v>
      </c>
      <c r="K9305">
        <v>3067327.869211406</v>
      </c>
      <c r="L9305">
        <v>0.42717848135159453</v>
      </c>
      <c r="M9305" t="s">
        <v>15</v>
      </c>
    </row>
    <row r="9306" spans="1:13" x14ac:dyDescent="0.3">
      <c r="A9306">
        <v>69</v>
      </c>
      <c r="B9306" t="s">
        <v>1016</v>
      </c>
      <c r="C9306" s="1">
        <v>45017</v>
      </c>
      <c r="D9306" t="s">
        <v>47</v>
      </c>
      <c r="E9306" t="str">
        <f t="shared" si="145"/>
        <v>2023/04</v>
      </c>
      <c r="F9306">
        <v>7531941.0468373196</v>
      </c>
      <c r="G9306">
        <v>-2.2879741121725257E-2</v>
      </c>
      <c r="H9306" t="s">
        <v>128</v>
      </c>
      <c r="I9306">
        <v>2023</v>
      </c>
      <c r="J9306" t="s">
        <v>1018</v>
      </c>
      <c r="K9306">
        <v>3067327.869211406</v>
      </c>
      <c r="L9306">
        <v>0.40724268155276977</v>
      </c>
      <c r="M9306" t="s">
        <v>15</v>
      </c>
    </row>
    <row r="9307" spans="1:13" x14ac:dyDescent="0.3">
      <c r="A9307">
        <v>69</v>
      </c>
      <c r="B9307" t="s">
        <v>1016</v>
      </c>
      <c r="C9307" s="1">
        <v>44986</v>
      </c>
      <c r="D9307" t="s">
        <v>48</v>
      </c>
      <c r="E9307" t="str">
        <f t="shared" si="145"/>
        <v>2023/03</v>
      </c>
      <c r="F9307">
        <v>7706256.4495876096</v>
      </c>
      <c r="G9307">
        <v>-2.8394588056217595E-2</v>
      </c>
      <c r="H9307" t="s">
        <v>128</v>
      </c>
      <c r="I9307">
        <v>2023</v>
      </c>
      <c r="J9307" t="s">
        <v>1018</v>
      </c>
      <c r="K9307">
        <v>3067327.869211406</v>
      </c>
      <c r="L9307">
        <v>0.39803085833920698</v>
      </c>
      <c r="M9307" t="s">
        <v>15</v>
      </c>
    </row>
    <row r="9308" spans="1:13" x14ac:dyDescent="0.3">
      <c r="A9308">
        <v>69</v>
      </c>
      <c r="B9308" t="s">
        <v>1016</v>
      </c>
      <c r="C9308" s="1">
        <v>44958</v>
      </c>
      <c r="D9308" t="s">
        <v>49</v>
      </c>
      <c r="E9308" t="str">
        <f t="shared" si="145"/>
        <v>2023/02</v>
      </c>
      <c r="F9308">
        <v>7928208.6351064704</v>
      </c>
      <c r="G9308">
        <v>2.0764188038414625E-2</v>
      </c>
      <c r="H9308" t="s">
        <v>128</v>
      </c>
      <c r="I9308">
        <v>2023</v>
      </c>
      <c r="J9308" t="s">
        <v>1018</v>
      </c>
      <c r="K9308">
        <v>3067327.869211406</v>
      </c>
      <c r="L9308">
        <v>0.38688788481538411</v>
      </c>
      <c r="M9308" t="s">
        <v>15</v>
      </c>
    </row>
    <row r="9309" spans="1:13" x14ac:dyDescent="0.3">
      <c r="A9309">
        <v>69</v>
      </c>
      <c r="B9309" t="s">
        <v>1016</v>
      </c>
      <c r="C9309" s="1">
        <v>44927</v>
      </c>
      <c r="D9309" t="s">
        <v>50</v>
      </c>
      <c r="E9309" t="str">
        <f t="shared" si="145"/>
        <v>2023/01</v>
      </c>
      <c r="F9309">
        <v>7765283.1813326897</v>
      </c>
      <c r="G9309">
        <v>0.12886591291958438</v>
      </c>
      <c r="H9309" t="s">
        <v>128</v>
      </c>
      <c r="I9309">
        <v>2023</v>
      </c>
      <c r="J9309" t="s">
        <v>1018</v>
      </c>
      <c r="K9309">
        <v>3067327.869211406</v>
      </c>
      <c r="L9309">
        <v>0.39500528153114778</v>
      </c>
      <c r="M9309" t="s">
        <v>15</v>
      </c>
    </row>
    <row r="9310" spans="1:13" x14ac:dyDescent="0.3">
      <c r="A9310">
        <v>69</v>
      </c>
      <c r="B9310" t="s">
        <v>1016</v>
      </c>
      <c r="C9310" s="1">
        <v>44896</v>
      </c>
      <c r="D9310" t="s">
        <v>51</v>
      </c>
      <c r="E9310" t="str">
        <f t="shared" si="145"/>
        <v>2022/12</v>
      </c>
      <c r="F9310">
        <v>6826397.0217624903</v>
      </c>
      <c r="G9310">
        <v>3.8366235776692626E-3</v>
      </c>
      <c r="H9310" t="s">
        <v>128</v>
      </c>
      <c r="I9310">
        <v>2022</v>
      </c>
      <c r="J9310" t="s">
        <v>1019</v>
      </c>
      <c r="K9310">
        <v>3287714.2899645367</v>
      </c>
      <c r="L9310">
        <v>0.48161779625230322</v>
      </c>
      <c r="M9310" t="s">
        <v>15</v>
      </c>
    </row>
    <row r="9311" spans="1:13" x14ac:dyDescent="0.3">
      <c r="A9311">
        <v>69</v>
      </c>
      <c r="B9311" t="s">
        <v>1016</v>
      </c>
      <c r="C9311" s="1">
        <v>44866</v>
      </c>
      <c r="D9311" t="s">
        <v>53</v>
      </c>
      <c r="E9311" t="str">
        <f t="shared" si="145"/>
        <v>2022/11</v>
      </c>
      <c r="F9311">
        <v>6800256.8829991501</v>
      </c>
      <c r="G9311">
        <v>1.5540383254362015E-2</v>
      </c>
      <c r="H9311" t="s">
        <v>128</v>
      </c>
      <c r="I9311">
        <v>2022</v>
      </c>
      <c r="J9311" t="s">
        <v>1019</v>
      </c>
      <c r="K9311">
        <v>3287714.2899645367</v>
      </c>
      <c r="L9311">
        <v>0.48346913161235466</v>
      </c>
      <c r="M9311" t="s">
        <v>15</v>
      </c>
    </row>
    <row r="9312" spans="1:13" x14ac:dyDescent="0.3">
      <c r="A9312">
        <v>69</v>
      </c>
      <c r="B9312" t="s">
        <v>1016</v>
      </c>
      <c r="C9312" s="1">
        <v>44835</v>
      </c>
      <c r="D9312" t="s">
        <v>54</v>
      </c>
      <c r="E9312" t="str">
        <f t="shared" si="145"/>
        <v>2022/10</v>
      </c>
      <c r="F9312">
        <v>6695395.1906171404</v>
      </c>
      <c r="G9312">
        <v>2.8053857387345629E-2</v>
      </c>
      <c r="H9312" t="s">
        <v>128</v>
      </c>
      <c r="I9312">
        <v>2022</v>
      </c>
      <c r="J9312" t="s">
        <v>1019</v>
      </c>
      <c r="K9312">
        <v>3287714.2899645367</v>
      </c>
      <c r="L9312">
        <v>0.49104111054891975</v>
      </c>
      <c r="M9312" t="s">
        <v>15</v>
      </c>
    </row>
    <row r="9313" spans="1:13" x14ac:dyDescent="0.3">
      <c r="A9313">
        <v>69</v>
      </c>
      <c r="B9313" t="s">
        <v>1016</v>
      </c>
      <c r="C9313" s="1">
        <v>44805</v>
      </c>
      <c r="D9313" t="s">
        <v>55</v>
      </c>
      <c r="E9313" t="str">
        <f t="shared" si="145"/>
        <v>2022/09</v>
      </c>
      <c r="F9313">
        <v>6510173.7641010899</v>
      </c>
      <c r="G9313">
        <v>2.2331043126409076E-3</v>
      </c>
      <c r="H9313" t="s">
        <v>128</v>
      </c>
      <c r="I9313">
        <v>2022</v>
      </c>
      <c r="J9313" t="s">
        <v>1019</v>
      </c>
      <c r="K9313">
        <v>3287714.2899645367</v>
      </c>
      <c r="L9313">
        <v>0.50501175684340538</v>
      </c>
      <c r="M9313" t="s">
        <v>15</v>
      </c>
    </row>
    <row r="9314" spans="1:13" x14ac:dyDescent="0.3">
      <c r="A9314">
        <v>69</v>
      </c>
      <c r="B9314" t="s">
        <v>1016</v>
      </c>
      <c r="C9314" s="1">
        <v>44774</v>
      </c>
      <c r="D9314" t="s">
        <v>56</v>
      </c>
      <c r="E9314" t="str">
        <f t="shared" si="145"/>
        <v>2022/08</v>
      </c>
      <c r="F9314">
        <v>6495652.0872367201</v>
      </c>
      <c r="G9314">
        <v>-2.2677595348469054E-2</v>
      </c>
      <c r="H9314" t="s">
        <v>128</v>
      </c>
      <c r="I9314">
        <v>2022</v>
      </c>
      <c r="J9314" t="s">
        <v>1019</v>
      </c>
      <c r="K9314">
        <v>3287714.2899645367</v>
      </c>
      <c r="L9314">
        <v>0.50614076089828652</v>
      </c>
      <c r="M9314" t="s">
        <v>15</v>
      </c>
    </row>
    <row r="9315" spans="1:13" x14ac:dyDescent="0.3">
      <c r="A9315">
        <v>69</v>
      </c>
      <c r="B9315" t="s">
        <v>1016</v>
      </c>
      <c r="C9315" s="1">
        <v>44743</v>
      </c>
      <c r="D9315" t="s">
        <v>57</v>
      </c>
      <c r="E9315" t="str">
        <f t="shared" si="145"/>
        <v>2022/07</v>
      </c>
      <c r="F9315">
        <v>6644640.8249247596</v>
      </c>
      <c r="G9315">
        <v>6.2019346360182956E-2</v>
      </c>
      <c r="H9315" t="s">
        <v>128</v>
      </c>
      <c r="I9315">
        <v>2022</v>
      </c>
      <c r="J9315" t="s">
        <v>1019</v>
      </c>
      <c r="K9315">
        <v>3287714.2899645367</v>
      </c>
      <c r="L9315">
        <v>0.49479187462352642</v>
      </c>
      <c r="M9315" t="s">
        <v>15</v>
      </c>
    </row>
    <row r="9316" spans="1:13" x14ac:dyDescent="0.3">
      <c r="A9316">
        <v>69</v>
      </c>
      <c r="B9316" t="s">
        <v>1016</v>
      </c>
      <c r="C9316" s="1">
        <v>44713</v>
      </c>
      <c r="D9316" t="s">
        <v>58</v>
      </c>
      <c r="E9316" t="str">
        <f t="shared" si="145"/>
        <v>2022/06</v>
      </c>
      <c r="F9316">
        <v>6245063.3798059803</v>
      </c>
      <c r="G9316">
        <v>-0.11768596736857868</v>
      </c>
      <c r="H9316" t="s">
        <v>128</v>
      </c>
      <c r="I9316">
        <v>2022</v>
      </c>
      <c r="J9316" t="s">
        <v>1019</v>
      </c>
      <c r="K9316">
        <v>3287714.2899645367</v>
      </c>
      <c r="L9316">
        <v>0.52645010787171198</v>
      </c>
      <c r="M9316" t="s">
        <v>15</v>
      </c>
    </row>
    <row r="9317" spans="1:13" x14ac:dyDescent="0.3">
      <c r="A9317">
        <v>69</v>
      </c>
      <c r="B9317" t="s">
        <v>1016</v>
      </c>
      <c r="C9317" s="1">
        <v>44682</v>
      </c>
      <c r="D9317" t="s">
        <v>59</v>
      </c>
      <c r="E9317" t="str">
        <f t="shared" si="145"/>
        <v>2022/05</v>
      </c>
      <c r="F9317">
        <v>7025014.3630689001</v>
      </c>
      <c r="G9317">
        <v>3.9075755370719618E-2</v>
      </c>
      <c r="H9317" t="s">
        <v>128</v>
      </c>
      <c r="I9317">
        <v>2022</v>
      </c>
      <c r="J9317" t="s">
        <v>1019</v>
      </c>
      <c r="K9317">
        <v>3287714.2899645367</v>
      </c>
      <c r="L9317">
        <v>0.46800107730004525</v>
      </c>
      <c r="M9317" t="s">
        <v>15</v>
      </c>
    </row>
    <row r="9318" spans="1:13" x14ac:dyDescent="0.3">
      <c r="A9318">
        <v>69</v>
      </c>
      <c r="B9318" t="s">
        <v>1016</v>
      </c>
      <c r="C9318" s="1">
        <v>44652</v>
      </c>
      <c r="D9318" t="s">
        <v>60</v>
      </c>
      <c r="E9318" t="str">
        <f t="shared" si="145"/>
        <v>2022/04</v>
      </c>
      <c r="F9318">
        <v>6755800.7378696799</v>
      </c>
      <c r="G9318">
        <v>5.8851307827774519E-3</v>
      </c>
      <c r="H9318" t="s">
        <v>128</v>
      </c>
      <c r="I9318">
        <v>2022</v>
      </c>
      <c r="J9318" t="s">
        <v>1019</v>
      </c>
      <c r="K9318">
        <v>3287714.2899645367</v>
      </c>
      <c r="L9318">
        <v>0.48665057149113877</v>
      </c>
      <c r="M9318" t="s">
        <v>15</v>
      </c>
    </row>
    <row r="9319" spans="1:13" x14ac:dyDescent="0.3">
      <c r="A9319">
        <v>69</v>
      </c>
      <c r="B9319" t="s">
        <v>1016</v>
      </c>
      <c r="C9319" s="1">
        <v>44621</v>
      </c>
      <c r="D9319" t="s">
        <v>61</v>
      </c>
      <c r="E9319" t="str">
        <f t="shared" si="145"/>
        <v>2022/03</v>
      </c>
      <c r="F9319">
        <v>6716158.7305994704</v>
      </c>
      <c r="G9319">
        <v>-5.8955098033207733E-2</v>
      </c>
      <c r="H9319" t="s">
        <v>128</v>
      </c>
      <c r="I9319">
        <v>2022</v>
      </c>
      <c r="J9319" t="s">
        <v>1019</v>
      </c>
      <c r="K9319">
        <v>3287714.2899645367</v>
      </c>
      <c r="L9319">
        <v>0.48952301782049784</v>
      </c>
      <c r="M9319" t="s">
        <v>15</v>
      </c>
    </row>
    <row r="9320" spans="1:13" x14ac:dyDescent="0.3">
      <c r="A9320">
        <v>69</v>
      </c>
      <c r="B9320" t="s">
        <v>1016</v>
      </c>
      <c r="C9320" s="1">
        <v>44593</v>
      </c>
      <c r="D9320" t="s">
        <v>62</v>
      </c>
      <c r="E9320" t="str">
        <f t="shared" si="145"/>
        <v>2022/02</v>
      </c>
      <c r="F9320">
        <v>7124015.0048338203</v>
      </c>
      <c r="G9320">
        <v>-2.4321580135127766E-2</v>
      </c>
      <c r="H9320" t="s">
        <v>128</v>
      </c>
      <c r="I9320">
        <v>2022</v>
      </c>
      <c r="J9320" t="s">
        <v>1019</v>
      </c>
      <c r="K9320">
        <v>3287714.2899645367</v>
      </c>
      <c r="L9320">
        <v>0.4614973842325909</v>
      </c>
      <c r="M9320" t="s">
        <v>15</v>
      </c>
    </row>
    <row r="9321" spans="1:13" x14ac:dyDescent="0.3">
      <c r="A9321">
        <v>69</v>
      </c>
      <c r="B9321" t="s">
        <v>1016</v>
      </c>
      <c r="C9321" s="1">
        <v>44562</v>
      </c>
      <c r="D9321" t="s">
        <v>63</v>
      </c>
      <c r="E9321" t="str">
        <f t="shared" si="145"/>
        <v>2022/01</v>
      </c>
      <c r="F9321">
        <v>7299406.5607177699</v>
      </c>
      <c r="G9321">
        <v>-0.13242110271581226</v>
      </c>
      <c r="H9321" t="s">
        <v>128</v>
      </c>
      <c r="I9321">
        <v>2022</v>
      </c>
      <c r="J9321" t="s">
        <v>1019</v>
      </c>
      <c r="K9321">
        <v>3287714.2899645367</v>
      </c>
      <c r="L9321">
        <v>0.45040843561962757</v>
      </c>
      <c r="M9321" t="s">
        <v>15</v>
      </c>
    </row>
    <row r="9322" spans="1:13" x14ac:dyDescent="0.3">
      <c r="A9322">
        <v>69</v>
      </c>
      <c r="B9322" t="s">
        <v>1016</v>
      </c>
      <c r="C9322" s="1">
        <v>44531</v>
      </c>
      <c r="D9322" t="s">
        <v>64</v>
      </c>
      <c r="E9322" t="str">
        <f t="shared" si="145"/>
        <v>2021/12</v>
      </c>
      <c r="F9322">
        <v>8332921.8294375204</v>
      </c>
      <c r="G9322">
        <v>8.3491858478347336E-2</v>
      </c>
      <c r="H9322" t="s">
        <v>128</v>
      </c>
      <c r="I9322">
        <v>2021</v>
      </c>
      <c r="J9322" t="s">
        <v>1020</v>
      </c>
      <c r="K9322">
        <v>3355177.2754886439</v>
      </c>
      <c r="L9322">
        <v>0.40264115566713787</v>
      </c>
      <c r="M9322" t="s">
        <v>15</v>
      </c>
    </row>
    <row r="9323" spans="1:13" x14ac:dyDescent="0.3">
      <c r="A9323">
        <v>69</v>
      </c>
      <c r="B9323" t="s">
        <v>1016</v>
      </c>
      <c r="C9323" s="1">
        <v>44501</v>
      </c>
      <c r="D9323" t="s">
        <v>66</v>
      </c>
      <c r="E9323" t="str">
        <f t="shared" si="145"/>
        <v>2021/11</v>
      </c>
      <c r="F9323">
        <v>7665442.9249432497</v>
      </c>
      <c r="G9323">
        <v>5.9832929385351875E-2</v>
      </c>
      <c r="H9323" t="s">
        <v>128</v>
      </c>
      <c r="I9323">
        <v>2021</v>
      </c>
      <c r="J9323" t="s">
        <v>1020</v>
      </c>
      <c r="K9323">
        <v>3355177.2754886439</v>
      </c>
      <c r="L9323">
        <v>0.43770168382194086</v>
      </c>
      <c r="M9323" t="s">
        <v>15</v>
      </c>
    </row>
    <row r="9324" spans="1:13" x14ac:dyDescent="0.3">
      <c r="A9324">
        <v>69</v>
      </c>
      <c r="B9324" t="s">
        <v>1016</v>
      </c>
      <c r="C9324" s="1">
        <v>44470</v>
      </c>
      <c r="D9324" t="s">
        <v>67</v>
      </c>
      <c r="E9324" t="str">
        <f t="shared" si="145"/>
        <v>2021/10</v>
      </c>
      <c r="F9324">
        <v>7220248.4715136001</v>
      </c>
      <c r="G9324">
        <v>-6.1149360552863609E-2</v>
      </c>
      <c r="H9324" t="s">
        <v>128</v>
      </c>
      <c r="I9324">
        <v>2021</v>
      </c>
      <c r="J9324" t="s">
        <v>1020</v>
      </c>
      <c r="K9324">
        <v>3355177.2754886439</v>
      </c>
      <c r="L9324">
        <v>0.46469000183663889</v>
      </c>
      <c r="M9324" t="s">
        <v>15</v>
      </c>
    </row>
    <row r="9325" spans="1:13" x14ac:dyDescent="0.3">
      <c r="A9325">
        <v>69</v>
      </c>
      <c r="B9325" t="s">
        <v>1016</v>
      </c>
      <c r="C9325" s="1">
        <v>44440</v>
      </c>
      <c r="D9325" t="s">
        <v>68</v>
      </c>
      <c r="E9325" t="str">
        <f t="shared" si="145"/>
        <v>2021/09</v>
      </c>
      <c r="F9325">
        <v>7675540.5979098696</v>
      </c>
      <c r="G9325">
        <v>-1.0074947434780036E-3</v>
      </c>
      <c r="H9325" t="s">
        <v>128</v>
      </c>
      <c r="I9325">
        <v>2021</v>
      </c>
      <c r="J9325" t="s">
        <v>1020</v>
      </c>
      <c r="K9325">
        <v>3355177.2754886439</v>
      </c>
      <c r="L9325">
        <v>0.43712585878345739</v>
      </c>
      <c r="M9325" t="s">
        <v>15</v>
      </c>
    </row>
    <row r="9326" spans="1:13" x14ac:dyDescent="0.3">
      <c r="A9326">
        <v>69</v>
      </c>
      <c r="B9326" t="s">
        <v>1016</v>
      </c>
      <c r="C9326" s="1">
        <v>44409</v>
      </c>
      <c r="D9326" t="s">
        <v>69</v>
      </c>
      <c r="E9326" t="str">
        <f t="shared" si="145"/>
        <v>2021/08</v>
      </c>
      <c r="F9326">
        <v>7683277.5615362599</v>
      </c>
      <c r="G9326">
        <v>-7.5150341467702594E-2</v>
      </c>
      <c r="H9326" t="s">
        <v>128</v>
      </c>
      <c r="I9326">
        <v>2021</v>
      </c>
      <c r="J9326" t="s">
        <v>1020</v>
      </c>
      <c r="K9326">
        <v>3355177.2754886439</v>
      </c>
      <c r="L9326">
        <v>0.43668567855536139</v>
      </c>
      <c r="M9326" t="s">
        <v>15</v>
      </c>
    </row>
    <row r="9327" spans="1:13" x14ac:dyDescent="0.3">
      <c r="A9327">
        <v>69</v>
      </c>
      <c r="B9327" t="s">
        <v>1016</v>
      </c>
      <c r="C9327" s="1">
        <v>44378</v>
      </c>
      <c r="D9327" t="s">
        <v>70</v>
      </c>
      <c r="E9327" t="str">
        <f t="shared" si="145"/>
        <v>2021/07</v>
      </c>
      <c r="F9327">
        <v>8282928.2844196204</v>
      </c>
      <c r="G9327">
        <v>-2.1935038080640283E-2</v>
      </c>
      <c r="H9327" t="s">
        <v>128</v>
      </c>
      <c r="I9327">
        <v>2021</v>
      </c>
      <c r="J9327" t="s">
        <v>1020</v>
      </c>
      <c r="K9327">
        <v>3355177.2754886439</v>
      </c>
      <c r="L9327">
        <v>0.40507139024731265</v>
      </c>
      <c r="M9327" t="s">
        <v>15</v>
      </c>
    </row>
    <row r="9328" spans="1:13" x14ac:dyDescent="0.3">
      <c r="A9328">
        <v>69</v>
      </c>
      <c r="B9328" t="s">
        <v>1016</v>
      </c>
      <c r="C9328" s="1">
        <v>44348</v>
      </c>
      <c r="D9328" t="s">
        <v>71</v>
      </c>
      <c r="E9328" t="str">
        <f t="shared" si="145"/>
        <v>2021/06</v>
      </c>
      <c r="F9328">
        <v>8466621.9300861005</v>
      </c>
      <c r="G9328">
        <v>2.5809883031859205E-2</v>
      </c>
      <c r="H9328" t="s">
        <v>128</v>
      </c>
      <c r="I9328">
        <v>2021</v>
      </c>
      <c r="J9328" t="s">
        <v>1020</v>
      </c>
      <c r="K9328">
        <v>3355177.2754886439</v>
      </c>
      <c r="L9328">
        <v>0.39628287446803756</v>
      </c>
      <c r="M9328" t="s">
        <v>15</v>
      </c>
    </row>
    <row r="9329" spans="1:13" x14ac:dyDescent="0.3">
      <c r="A9329">
        <v>69</v>
      </c>
      <c r="B9329" t="s">
        <v>1016</v>
      </c>
      <c r="C9329" s="1">
        <v>44317</v>
      </c>
      <c r="D9329" t="s">
        <v>72</v>
      </c>
      <c r="E9329" t="str">
        <f t="shared" si="145"/>
        <v>2021/05</v>
      </c>
      <c r="F9329">
        <v>8250895.32303447</v>
      </c>
      <c r="G9329">
        <v>-4.788311827257636E-2</v>
      </c>
      <c r="H9329" t="s">
        <v>128</v>
      </c>
      <c r="I9329">
        <v>2021</v>
      </c>
      <c r="J9329" t="s">
        <v>1020</v>
      </c>
      <c r="K9329">
        <v>3355177.2754886439</v>
      </c>
      <c r="L9329">
        <v>0.40664402396692811</v>
      </c>
      <c r="M9329" t="s">
        <v>15</v>
      </c>
    </row>
    <row r="9330" spans="1:13" x14ac:dyDescent="0.3">
      <c r="A9330">
        <v>69</v>
      </c>
      <c r="B9330" t="s">
        <v>1016</v>
      </c>
      <c r="C9330" s="1">
        <v>44287</v>
      </c>
      <c r="D9330" t="s">
        <v>73</v>
      </c>
      <c r="E9330" t="str">
        <f t="shared" si="145"/>
        <v>2021/04</v>
      </c>
      <c r="F9330">
        <v>8655585.5141691808</v>
      </c>
      <c r="G9330">
        <v>5.5665988728626423E-2</v>
      </c>
      <c r="H9330" t="s">
        <v>128</v>
      </c>
      <c r="I9330">
        <v>2021</v>
      </c>
      <c r="J9330" t="s">
        <v>1020</v>
      </c>
      <c r="K9330">
        <v>3355177.2754886439</v>
      </c>
      <c r="L9330">
        <v>0.38763146294334722</v>
      </c>
      <c r="M9330" t="s">
        <v>15</v>
      </c>
    </row>
    <row r="9331" spans="1:13" x14ac:dyDescent="0.3">
      <c r="A9331">
        <v>69</v>
      </c>
      <c r="B9331" t="s">
        <v>1016</v>
      </c>
      <c r="C9331" s="1">
        <v>44256</v>
      </c>
      <c r="D9331" t="s">
        <v>74</v>
      </c>
      <c r="E9331" t="str">
        <f t="shared" si="145"/>
        <v>2021/03</v>
      </c>
      <c r="F9331">
        <v>8186928.9175988697</v>
      </c>
      <c r="G9331">
        <v>4.8987834882788246E-2</v>
      </c>
      <c r="H9331" t="s">
        <v>128</v>
      </c>
      <c r="I9331">
        <v>2021</v>
      </c>
      <c r="J9331" t="s">
        <v>1020</v>
      </c>
      <c r="K9331">
        <v>3355177.2754886439</v>
      </c>
      <c r="L9331">
        <v>0.40982122957929357</v>
      </c>
      <c r="M9331" t="s">
        <v>15</v>
      </c>
    </row>
    <row r="9332" spans="1:13" x14ac:dyDescent="0.3">
      <c r="A9332">
        <v>69</v>
      </c>
      <c r="B9332" t="s">
        <v>1016</v>
      </c>
      <c r="C9332" s="1">
        <v>44228</v>
      </c>
      <c r="D9332" t="s">
        <v>75</v>
      </c>
      <c r="E9332" t="str">
        <f t="shared" si="145"/>
        <v>2021/02</v>
      </c>
      <c r="F9332">
        <v>7795534.0585293705</v>
      </c>
      <c r="G9332">
        <v>3.1590788427979126E-2</v>
      </c>
      <c r="H9332" t="s">
        <v>128</v>
      </c>
      <c r="I9332">
        <v>2021</v>
      </c>
      <c r="J9332" t="s">
        <v>1020</v>
      </c>
      <c r="K9332">
        <v>3355177.2754886439</v>
      </c>
      <c r="L9332">
        <v>0.43039735960330072</v>
      </c>
      <c r="M9332" t="s">
        <v>15</v>
      </c>
    </row>
    <row r="9333" spans="1:13" x14ac:dyDescent="0.3">
      <c r="A9333">
        <v>69</v>
      </c>
      <c r="B9333" t="s">
        <v>1016</v>
      </c>
      <c r="C9333" s="1">
        <v>44197</v>
      </c>
      <c r="D9333" t="s">
        <v>76</v>
      </c>
      <c r="E9333" t="str">
        <f t="shared" si="145"/>
        <v>2021/01</v>
      </c>
      <c r="F9333">
        <v>7553116.2367632296</v>
      </c>
      <c r="G9333">
        <v>-5.7775864447017315E-2</v>
      </c>
      <c r="H9333" t="s">
        <v>128</v>
      </c>
      <c r="I9333">
        <v>2021</v>
      </c>
      <c r="J9333" t="s">
        <v>1020</v>
      </c>
      <c r="K9333">
        <v>3355177.2754886439</v>
      </c>
      <c r="L9333">
        <v>0.44421099455056884</v>
      </c>
      <c r="M9333" t="s">
        <v>15</v>
      </c>
    </row>
    <row r="9334" spans="1:13" x14ac:dyDescent="0.3">
      <c r="A9334">
        <v>69</v>
      </c>
      <c r="B9334" t="s">
        <v>1016</v>
      </c>
      <c r="C9334" s="1">
        <v>44166</v>
      </c>
      <c r="D9334" t="s">
        <v>77</v>
      </c>
      <c r="E9334" t="str">
        <f t="shared" si="145"/>
        <v>2020/12</v>
      </c>
      <c r="F9334">
        <v>8002356.7267695302</v>
      </c>
      <c r="G9334">
        <v>3.0709342159976855E-2</v>
      </c>
      <c r="H9334" t="s">
        <v>128</v>
      </c>
      <c r="I9334">
        <v>2020</v>
      </c>
      <c r="J9334" t="s">
        <v>1021</v>
      </c>
      <c r="K9334">
        <v>3117527.4711139011</v>
      </c>
      <c r="L9334">
        <v>0.38957616831615743</v>
      </c>
      <c r="M9334" t="s">
        <v>15</v>
      </c>
    </row>
    <row r="9335" spans="1:13" x14ac:dyDescent="0.3">
      <c r="A9335">
        <v>69</v>
      </c>
      <c r="B9335" t="s">
        <v>1016</v>
      </c>
      <c r="C9335" s="1">
        <v>44136</v>
      </c>
      <c r="D9335" t="s">
        <v>79</v>
      </c>
      <c r="E9335" t="str">
        <f t="shared" si="145"/>
        <v>2020/11</v>
      </c>
      <c r="F9335">
        <v>7760344.6508848602</v>
      </c>
      <c r="G9335">
        <v>9.2957067328987023E-2</v>
      </c>
      <c r="H9335" t="s">
        <v>128</v>
      </c>
      <c r="I9335">
        <v>2020</v>
      </c>
      <c r="J9335" t="s">
        <v>1021</v>
      </c>
      <c r="K9335">
        <v>3117527.4711139011</v>
      </c>
      <c r="L9335">
        <v>0.40172538867309587</v>
      </c>
      <c r="M9335" t="s">
        <v>15</v>
      </c>
    </row>
    <row r="9336" spans="1:13" x14ac:dyDescent="0.3">
      <c r="A9336">
        <v>69</v>
      </c>
      <c r="B9336" t="s">
        <v>1016</v>
      </c>
      <c r="C9336" s="1">
        <v>44105</v>
      </c>
      <c r="D9336" t="s">
        <v>80</v>
      </c>
      <c r="E9336" t="str">
        <f t="shared" si="145"/>
        <v>2020/10</v>
      </c>
      <c r="F9336">
        <v>7071479.1969171101</v>
      </c>
      <c r="G9336">
        <v>-3.3589872078738939E-2</v>
      </c>
      <c r="H9336" t="s">
        <v>128</v>
      </c>
      <c r="I9336">
        <v>2020</v>
      </c>
      <c r="J9336" t="s">
        <v>1021</v>
      </c>
      <c r="K9336">
        <v>3117527.4711139011</v>
      </c>
      <c r="L9336">
        <v>0.44085931448020405</v>
      </c>
      <c r="M9336" t="s">
        <v>15</v>
      </c>
    </row>
    <row r="9337" spans="1:13" x14ac:dyDescent="0.3">
      <c r="A9337">
        <v>69</v>
      </c>
      <c r="B9337" t="s">
        <v>1016</v>
      </c>
      <c r="C9337" s="1">
        <v>44075</v>
      </c>
      <c r="D9337" t="s">
        <v>81</v>
      </c>
      <c r="E9337" t="str">
        <f t="shared" si="145"/>
        <v>2020/09</v>
      </c>
      <c r="F9337">
        <v>7313043.6254193503</v>
      </c>
      <c r="G9337">
        <v>-1.9403524824548362E-2</v>
      </c>
      <c r="H9337" t="s">
        <v>128</v>
      </c>
      <c r="I9337">
        <v>2020</v>
      </c>
      <c r="J9337" t="s">
        <v>1021</v>
      </c>
      <c r="K9337">
        <v>3117527.4711139011</v>
      </c>
      <c r="L9337">
        <v>0.42629685132435313</v>
      </c>
      <c r="M9337" t="s">
        <v>15</v>
      </c>
    </row>
    <row r="9338" spans="1:13" x14ac:dyDescent="0.3">
      <c r="A9338">
        <v>69</v>
      </c>
      <c r="B9338" t="s">
        <v>1016</v>
      </c>
      <c r="C9338" s="1">
        <v>44044</v>
      </c>
      <c r="D9338" t="s">
        <v>82</v>
      </c>
      <c r="E9338" t="str">
        <f t="shared" si="145"/>
        <v>2020/08</v>
      </c>
      <c r="F9338">
        <v>7456328.0650563296</v>
      </c>
      <c r="G9338">
        <v>3.4322776157621061E-2</v>
      </c>
      <c r="H9338" t="s">
        <v>128</v>
      </c>
      <c r="I9338">
        <v>2020</v>
      </c>
      <c r="J9338" t="s">
        <v>1021</v>
      </c>
      <c r="K9338">
        <v>3117527.4711139011</v>
      </c>
      <c r="L9338">
        <v>0.41810492294780077</v>
      </c>
      <c r="M9338" t="s">
        <v>15</v>
      </c>
    </row>
    <row r="9339" spans="1:13" x14ac:dyDescent="0.3">
      <c r="A9339">
        <v>69</v>
      </c>
      <c r="B9339" t="s">
        <v>1016</v>
      </c>
      <c r="C9339" s="1">
        <v>44013</v>
      </c>
      <c r="D9339" t="s">
        <v>83</v>
      </c>
      <c r="E9339" t="str">
        <f t="shared" si="145"/>
        <v>2020/07</v>
      </c>
      <c r="F9339">
        <v>7204748.3405746203</v>
      </c>
      <c r="G9339">
        <v>-4.1196503259244316E-2</v>
      </c>
      <c r="H9339" t="s">
        <v>128</v>
      </c>
      <c r="I9339">
        <v>2020</v>
      </c>
      <c r="J9339" t="s">
        <v>1021</v>
      </c>
      <c r="K9339">
        <v>3117527.4711139011</v>
      </c>
      <c r="L9339">
        <v>0.43270456145665459</v>
      </c>
      <c r="M9339" t="s">
        <v>15</v>
      </c>
    </row>
    <row r="9340" spans="1:13" x14ac:dyDescent="0.3">
      <c r="A9340">
        <v>69</v>
      </c>
      <c r="B9340" t="s">
        <v>1016</v>
      </c>
      <c r="C9340" s="1">
        <v>43983</v>
      </c>
      <c r="D9340" t="s">
        <v>84</v>
      </c>
      <c r="E9340" t="str">
        <f t="shared" si="145"/>
        <v>2020/06</v>
      </c>
      <c r="F9340">
        <v>7507757.3824072098</v>
      </c>
      <c r="G9340">
        <v>7.7656871464216459E-2</v>
      </c>
      <c r="H9340" t="s">
        <v>128</v>
      </c>
      <c r="I9340">
        <v>2020</v>
      </c>
      <c r="J9340" t="s">
        <v>1021</v>
      </c>
      <c r="K9340">
        <v>3117527.4711139011</v>
      </c>
      <c r="L9340">
        <v>0.41524083855175531</v>
      </c>
      <c r="M9340" t="s">
        <v>15</v>
      </c>
    </row>
    <row r="9341" spans="1:13" x14ac:dyDescent="0.3">
      <c r="A9341">
        <v>69</v>
      </c>
      <c r="B9341" t="s">
        <v>1016</v>
      </c>
      <c r="C9341" s="1">
        <v>43952</v>
      </c>
      <c r="D9341" t="s">
        <v>85</v>
      </c>
      <c r="E9341" t="str">
        <f t="shared" si="145"/>
        <v>2020/05</v>
      </c>
      <c r="F9341">
        <v>6946791.7354217703</v>
      </c>
      <c r="G9341">
        <v>5.1837271237093085E-2</v>
      </c>
      <c r="H9341" t="s">
        <v>128</v>
      </c>
      <c r="I9341">
        <v>2020</v>
      </c>
      <c r="J9341" t="s">
        <v>1021</v>
      </c>
      <c r="K9341">
        <v>3117527.4711139011</v>
      </c>
      <c r="L9341">
        <v>0.44877226637119305</v>
      </c>
      <c r="M9341" t="s">
        <v>15</v>
      </c>
    </row>
    <row r="9342" spans="1:13" x14ac:dyDescent="0.3">
      <c r="A9342">
        <v>69</v>
      </c>
      <c r="B9342" t="s">
        <v>1016</v>
      </c>
      <c r="C9342" s="1">
        <v>43922</v>
      </c>
      <c r="D9342" t="s">
        <v>86</v>
      </c>
      <c r="E9342" t="str">
        <f t="shared" si="145"/>
        <v>2020/04</v>
      </c>
      <c r="F9342">
        <v>6595863.1757097496</v>
      </c>
      <c r="G9342">
        <v>1.176092503580801E-2</v>
      </c>
      <c r="H9342" t="s">
        <v>128</v>
      </c>
      <c r="I9342">
        <v>2020</v>
      </c>
      <c r="J9342" t="s">
        <v>1021</v>
      </c>
      <c r="K9342">
        <v>3117527.4711139011</v>
      </c>
      <c r="L9342">
        <v>0.47264889947909489</v>
      </c>
      <c r="M9342" t="s">
        <v>15</v>
      </c>
    </row>
    <row r="9343" spans="1:13" x14ac:dyDescent="0.3">
      <c r="A9343">
        <v>69</v>
      </c>
      <c r="B9343" t="s">
        <v>1016</v>
      </c>
      <c r="C9343" s="1">
        <v>43891</v>
      </c>
      <c r="D9343" t="s">
        <v>87</v>
      </c>
      <c r="E9343" t="str">
        <f t="shared" si="145"/>
        <v>2020/03</v>
      </c>
      <c r="F9343">
        <v>6518744.1080601197</v>
      </c>
      <c r="G9343">
        <v>-0.22346973872989134</v>
      </c>
      <c r="H9343" t="s">
        <v>128</v>
      </c>
      <c r="I9343">
        <v>2020</v>
      </c>
      <c r="J9343" t="s">
        <v>1021</v>
      </c>
      <c r="K9343">
        <v>3117527.4711139011</v>
      </c>
      <c r="L9343">
        <v>0.47824050452589867</v>
      </c>
      <c r="M9343" t="s">
        <v>15</v>
      </c>
    </row>
    <row r="9344" spans="1:13" x14ac:dyDescent="0.3">
      <c r="A9344">
        <v>69</v>
      </c>
      <c r="B9344" t="s">
        <v>1016</v>
      </c>
      <c r="C9344" s="1">
        <v>43862</v>
      </c>
      <c r="D9344" t="s">
        <v>88</v>
      </c>
      <c r="E9344" t="str">
        <f t="shared" si="145"/>
        <v>2020/02</v>
      </c>
      <c r="F9344">
        <v>8151088.4839791805</v>
      </c>
      <c r="G9344">
        <v>-9.7206059353927135E-2</v>
      </c>
      <c r="H9344" t="s">
        <v>128</v>
      </c>
      <c r="I9344">
        <v>2020</v>
      </c>
      <c r="J9344" t="s">
        <v>1021</v>
      </c>
      <c r="K9344">
        <v>3117527.4711139011</v>
      </c>
      <c r="L9344">
        <v>0.38246762714468702</v>
      </c>
      <c r="M9344" t="s">
        <v>15</v>
      </c>
    </row>
    <row r="9345" spans="1:13" x14ac:dyDescent="0.3">
      <c r="A9345">
        <v>69</v>
      </c>
      <c r="B9345" t="s">
        <v>1016</v>
      </c>
      <c r="C9345" s="1">
        <v>43831</v>
      </c>
      <c r="D9345" t="s">
        <v>89</v>
      </c>
      <c r="E9345" t="str">
        <f t="shared" si="145"/>
        <v>2020/01</v>
      </c>
      <c r="F9345">
        <v>8983212.2865926307</v>
      </c>
      <c r="G9345">
        <v>2.3997996681467092E-2</v>
      </c>
      <c r="H9345" t="s">
        <v>128</v>
      </c>
      <c r="I9345">
        <v>2020</v>
      </c>
      <c r="J9345" t="s">
        <v>1021</v>
      </c>
      <c r="K9345">
        <v>3117527.4711139011</v>
      </c>
      <c r="L9345">
        <v>0.34703927410986213</v>
      </c>
      <c r="M9345" t="s">
        <v>15</v>
      </c>
    </row>
    <row r="9346" spans="1:13" x14ac:dyDescent="0.3">
      <c r="A9346">
        <v>69</v>
      </c>
      <c r="B9346" t="s">
        <v>1016</v>
      </c>
      <c r="C9346" s="1">
        <v>43800</v>
      </c>
      <c r="D9346" t="s">
        <v>90</v>
      </c>
      <c r="E9346" t="str">
        <f t="shared" si="145"/>
        <v>2019/12</v>
      </c>
      <c r="F9346">
        <v>8770199.3526073601</v>
      </c>
      <c r="G9346">
        <v>1.5541556982545749E-2</v>
      </c>
      <c r="H9346" t="s">
        <v>128</v>
      </c>
      <c r="I9346">
        <v>2019</v>
      </c>
      <c r="J9346" t="s">
        <v>1022</v>
      </c>
      <c r="K9346">
        <v>2870822.7976935944</v>
      </c>
      <c r="L9346">
        <v>0.32733837422294232</v>
      </c>
      <c r="M9346" t="s">
        <v>15</v>
      </c>
    </row>
    <row r="9347" spans="1:13" x14ac:dyDescent="0.3">
      <c r="A9347">
        <v>69</v>
      </c>
      <c r="B9347" t="s">
        <v>1016</v>
      </c>
      <c r="C9347" s="1">
        <v>43770</v>
      </c>
      <c r="D9347" t="s">
        <v>92</v>
      </c>
      <c r="E9347" t="str">
        <f t="shared" ref="E9347:E9410" si="146">TEXT(C9347,"yyyy/mm")</f>
        <v>2019/11</v>
      </c>
      <c r="F9347">
        <v>8634950.5107346606</v>
      </c>
      <c r="G9347">
        <v>2.9024184011588169E-2</v>
      </c>
      <c r="H9347" t="s">
        <v>128</v>
      </c>
      <c r="I9347">
        <v>2019</v>
      </c>
      <c r="J9347" t="s">
        <v>1022</v>
      </c>
      <c r="K9347">
        <v>2870822.7976935944</v>
      </c>
      <c r="L9347">
        <v>0.33246546047075665</v>
      </c>
      <c r="M9347" t="s">
        <v>15</v>
      </c>
    </row>
    <row r="9348" spans="1:13" x14ac:dyDescent="0.3">
      <c r="A9348">
        <v>69</v>
      </c>
      <c r="B9348" t="s">
        <v>1016</v>
      </c>
      <c r="C9348" s="1">
        <v>43739</v>
      </c>
      <c r="D9348" t="s">
        <v>93</v>
      </c>
      <c r="E9348" t="str">
        <f t="shared" si="146"/>
        <v>2019/10</v>
      </c>
      <c r="F9348">
        <v>8387930.2397269197</v>
      </c>
      <c r="G9348">
        <v>2.7407693873301595E-2</v>
      </c>
      <c r="H9348" t="s">
        <v>128</v>
      </c>
      <c r="I9348">
        <v>2019</v>
      </c>
      <c r="J9348" t="s">
        <v>1022</v>
      </c>
      <c r="K9348">
        <v>2870822.7976935944</v>
      </c>
      <c r="L9348">
        <v>0.34225639885472603</v>
      </c>
      <c r="M9348" t="s">
        <v>15</v>
      </c>
    </row>
    <row r="9349" spans="1:13" x14ac:dyDescent="0.3">
      <c r="A9349">
        <v>69</v>
      </c>
      <c r="B9349" t="s">
        <v>1016</v>
      </c>
      <c r="C9349" s="1">
        <v>43709</v>
      </c>
      <c r="D9349" t="s">
        <v>94</v>
      </c>
      <c r="E9349" t="str">
        <f t="shared" si="146"/>
        <v>2019/09</v>
      </c>
      <c r="F9349">
        <v>8161158.2593959598</v>
      </c>
      <c r="G9349">
        <v>-6.1448554910600778E-2</v>
      </c>
      <c r="H9349" t="s">
        <v>128</v>
      </c>
      <c r="I9349">
        <v>2019</v>
      </c>
      <c r="J9349" t="s">
        <v>1022</v>
      </c>
      <c r="K9349">
        <v>2870822.7976935944</v>
      </c>
      <c r="L9349">
        <v>0.35176658832567176</v>
      </c>
      <c r="M9349" t="s">
        <v>15</v>
      </c>
    </row>
    <row r="9350" spans="1:13" x14ac:dyDescent="0.3">
      <c r="A9350">
        <v>69</v>
      </c>
      <c r="B9350" t="s">
        <v>1016</v>
      </c>
      <c r="C9350" s="1">
        <v>43678</v>
      </c>
      <c r="D9350" t="s">
        <v>95</v>
      </c>
      <c r="E9350" t="str">
        <f t="shared" si="146"/>
        <v>2019/08</v>
      </c>
      <c r="F9350">
        <v>8678378.1086176392</v>
      </c>
      <c r="G9350">
        <v>1.71177468509708E-2</v>
      </c>
      <c r="H9350" t="s">
        <v>128</v>
      </c>
      <c r="I9350">
        <v>2019</v>
      </c>
      <c r="J9350" t="s">
        <v>1022</v>
      </c>
      <c r="K9350">
        <v>2870822.7976935944</v>
      </c>
      <c r="L9350">
        <v>0.33080176523339816</v>
      </c>
      <c r="M9350" t="s">
        <v>15</v>
      </c>
    </row>
    <row r="9351" spans="1:13" x14ac:dyDescent="0.3">
      <c r="A9351">
        <v>69</v>
      </c>
      <c r="B9351" t="s">
        <v>1016</v>
      </c>
      <c r="C9351" s="1">
        <v>43647</v>
      </c>
      <c r="D9351" t="s">
        <v>96</v>
      </c>
      <c r="E9351" t="str">
        <f t="shared" si="146"/>
        <v>2019/07</v>
      </c>
      <c r="F9351">
        <v>8531088.0624653809</v>
      </c>
      <c r="G9351">
        <v>4.8036370906453442E-2</v>
      </c>
      <c r="H9351" t="s">
        <v>128</v>
      </c>
      <c r="I9351">
        <v>2019</v>
      </c>
      <c r="J9351" t="s">
        <v>1022</v>
      </c>
      <c r="K9351">
        <v>2870822.7976935944</v>
      </c>
      <c r="L9351">
        <v>0.3365130891479699</v>
      </c>
      <c r="M9351" t="s">
        <v>15</v>
      </c>
    </row>
    <row r="9352" spans="1:13" x14ac:dyDescent="0.3">
      <c r="A9352">
        <v>69</v>
      </c>
      <c r="B9352" t="s">
        <v>1016</v>
      </c>
      <c r="C9352" s="1">
        <v>43617</v>
      </c>
      <c r="D9352" t="s">
        <v>97</v>
      </c>
      <c r="E9352" t="str">
        <f t="shared" si="146"/>
        <v>2019/06</v>
      </c>
      <c r="F9352">
        <v>8130972.5366497496</v>
      </c>
      <c r="G9352">
        <v>8.2907826944145654E-2</v>
      </c>
      <c r="H9352" t="s">
        <v>128</v>
      </c>
      <c r="I9352">
        <v>2019</v>
      </c>
      <c r="J9352" t="s">
        <v>1022</v>
      </c>
      <c r="K9352">
        <v>2870822.7976935944</v>
      </c>
      <c r="L9352">
        <v>0.3530724995999649</v>
      </c>
      <c r="M9352" t="s">
        <v>15</v>
      </c>
    </row>
    <row r="9353" spans="1:13" x14ac:dyDescent="0.3">
      <c r="A9353">
        <v>69</v>
      </c>
      <c r="B9353" t="s">
        <v>1016</v>
      </c>
      <c r="C9353" s="1">
        <v>43586</v>
      </c>
      <c r="D9353" t="s">
        <v>98</v>
      </c>
      <c r="E9353" t="str">
        <f t="shared" si="146"/>
        <v>2019/05</v>
      </c>
      <c r="F9353">
        <v>7484039.6971391998</v>
      </c>
      <c r="G9353">
        <v>-5.5360988327574932E-2</v>
      </c>
      <c r="H9353" t="s">
        <v>128</v>
      </c>
      <c r="I9353">
        <v>2019</v>
      </c>
      <c r="J9353" t="s">
        <v>1022</v>
      </c>
      <c r="K9353">
        <v>2870822.7976935944</v>
      </c>
      <c r="L9353">
        <v>0.38359267372552502</v>
      </c>
      <c r="M9353" t="s">
        <v>15</v>
      </c>
    </row>
    <row r="9354" spans="1:13" x14ac:dyDescent="0.3">
      <c r="A9354">
        <v>69</v>
      </c>
      <c r="B9354" t="s">
        <v>1016</v>
      </c>
      <c r="C9354" s="1">
        <v>43556</v>
      </c>
      <c r="D9354" t="s">
        <v>99</v>
      </c>
      <c r="E9354" t="str">
        <f t="shared" si="146"/>
        <v>2019/04</v>
      </c>
      <c r="F9354">
        <v>7910046.8211169802</v>
      </c>
      <c r="G9354">
        <v>5.9188869862556663E-2</v>
      </c>
      <c r="H9354" t="s">
        <v>128</v>
      </c>
      <c r="I9354">
        <v>2019</v>
      </c>
      <c r="J9354" t="s">
        <v>1022</v>
      </c>
      <c r="K9354">
        <v>2870822.7976935944</v>
      </c>
      <c r="L9354">
        <v>0.36293373005448337</v>
      </c>
      <c r="M9354" t="s">
        <v>15</v>
      </c>
    </row>
    <row r="9355" spans="1:13" x14ac:dyDescent="0.3">
      <c r="A9355">
        <v>69</v>
      </c>
      <c r="B9355" t="s">
        <v>1016</v>
      </c>
      <c r="C9355" s="1">
        <v>43525</v>
      </c>
      <c r="D9355" t="s">
        <v>100</v>
      </c>
      <c r="E9355" t="str">
        <f t="shared" si="146"/>
        <v>2019/03</v>
      </c>
      <c r="F9355">
        <v>7455446.4404889997</v>
      </c>
      <c r="G9355">
        <v>3.1500898879604222E-3</v>
      </c>
      <c r="H9355" t="s">
        <v>128</v>
      </c>
      <c r="I9355">
        <v>2019</v>
      </c>
      <c r="J9355" t="s">
        <v>1022</v>
      </c>
      <c r="K9355">
        <v>2870822.7976935944</v>
      </c>
      <c r="L9355">
        <v>0.38506383495731988</v>
      </c>
      <c r="M9355" t="s">
        <v>15</v>
      </c>
    </row>
    <row r="9356" spans="1:13" x14ac:dyDescent="0.3">
      <c r="A9356">
        <v>69</v>
      </c>
      <c r="B9356" t="s">
        <v>1016</v>
      </c>
      <c r="C9356" s="1">
        <v>43497</v>
      </c>
      <c r="D9356" t="s">
        <v>101</v>
      </c>
      <c r="E9356" t="str">
        <f t="shared" si="146"/>
        <v>2019/02</v>
      </c>
      <c r="F9356">
        <v>7431998.0656807497</v>
      </c>
      <c r="G9356">
        <v>-9.7365004369673464E-3</v>
      </c>
      <c r="H9356" t="s">
        <v>128</v>
      </c>
      <c r="I9356">
        <v>2019</v>
      </c>
      <c r="J9356" t="s">
        <v>1022</v>
      </c>
      <c r="K9356">
        <v>2870822.7976935944</v>
      </c>
      <c r="L9356">
        <v>0.38627873316469108</v>
      </c>
      <c r="M9356" t="s">
        <v>15</v>
      </c>
    </row>
    <row r="9357" spans="1:13" x14ac:dyDescent="0.3">
      <c r="A9357">
        <v>69</v>
      </c>
      <c r="B9357" t="s">
        <v>1016</v>
      </c>
      <c r="C9357" s="1">
        <v>43466</v>
      </c>
      <c r="D9357" t="s">
        <v>102</v>
      </c>
      <c r="E9357" t="str">
        <f t="shared" si="146"/>
        <v>2019/01</v>
      </c>
      <c r="F9357">
        <v>7504713.1388207097</v>
      </c>
      <c r="G9357">
        <v>9.0358968711076099E-2</v>
      </c>
      <c r="H9357" t="s">
        <v>128</v>
      </c>
      <c r="I9357">
        <v>2019</v>
      </c>
      <c r="J9357" t="s">
        <v>1022</v>
      </c>
      <c r="K9357">
        <v>2870822.7976935944</v>
      </c>
      <c r="L9357">
        <v>0.38253598033524772</v>
      </c>
      <c r="M9357" t="s">
        <v>15</v>
      </c>
    </row>
    <row r="9358" spans="1:13" x14ac:dyDescent="0.3">
      <c r="A9358">
        <v>69</v>
      </c>
      <c r="B9358" t="s">
        <v>1016</v>
      </c>
      <c r="C9358" s="1">
        <v>43435</v>
      </c>
      <c r="D9358" t="s">
        <v>103</v>
      </c>
      <c r="E9358" t="str">
        <f t="shared" si="146"/>
        <v>2018/12</v>
      </c>
      <c r="F9358">
        <v>6856329.7244379101</v>
      </c>
      <c r="G9358">
        <v>-1.8521335051020459E-2</v>
      </c>
      <c r="H9358" t="s">
        <v>128</v>
      </c>
      <c r="I9358">
        <v>2018</v>
      </c>
      <c r="J9358" t="s">
        <v>1023</v>
      </c>
      <c r="K9358">
        <v>2990720.3192900424</v>
      </c>
      <c r="L9358">
        <v>0.43619843844881967</v>
      </c>
      <c r="M9358" t="s">
        <v>15</v>
      </c>
    </row>
    <row r="9359" spans="1:13" x14ac:dyDescent="0.3">
      <c r="A9359">
        <v>69</v>
      </c>
      <c r="B9359" t="s">
        <v>1016</v>
      </c>
      <c r="C9359" s="1">
        <v>43405</v>
      </c>
      <c r="D9359" t="s">
        <v>105</v>
      </c>
      <c r="E9359" t="str">
        <f t="shared" si="146"/>
        <v>2018/11</v>
      </c>
      <c r="F9359">
        <v>6984501.3957403004</v>
      </c>
      <c r="G9359">
        <v>-5.7289078374698453E-3</v>
      </c>
      <c r="H9359" t="s">
        <v>128</v>
      </c>
      <c r="I9359">
        <v>2018</v>
      </c>
      <c r="J9359" t="s">
        <v>1023</v>
      </c>
      <c r="K9359">
        <v>2990720.3192900424</v>
      </c>
      <c r="L9359">
        <v>0.42819381797446837</v>
      </c>
      <c r="M9359" t="s">
        <v>15</v>
      </c>
    </row>
    <row r="9360" spans="1:13" x14ac:dyDescent="0.3">
      <c r="A9360">
        <v>69</v>
      </c>
      <c r="B9360" t="s">
        <v>1016</v>
      </c>
      <c r="C9360" s="1">
        <v>43374</v>
      </c>
      <c r="D9360" t="s">
        <v>106</v>
      </c>
      <c r="E9360" t="str">
        <f t="shared" si="146"/>
        <v>2018/10</v>
      </c>
      <c r="F9360">
        <v>7024629.7967302399</v>
      </c>
      <c r="G9360">
        <v>-6.7738739802744988E-2</v>
      </c>
      <c r="H9360" t="s">
        <v>128</v>
      </c>
      <c r="I9360">
        <v>2018</v>
      </c>
      <c r="J9360" t="s">
        <v>1023</v>
      </c>
      <c r="K9360">
        <v>2990720.3192900424</v>
      </c>
      <c r="L9360">
        <v>0.42574774839837615</v>
      </c>
      <c r="M9360" t="s">
        <v>15</v>
      </c>
    </row>
    <row r="9361" spans="1:13" x14ac:dyDescent="0.3">
      <c r="A9361">
        <v>69</v>
      </c>
      <c r="B9361" t="s">
        <v>1016</v>
      </c>
      <c r="C9361" s="1">
        <v>43344</v>
      </c>
      <c r="D9361" t="s">
        <v>107</v>
      </c>
      <c r="E9361" t="str">
        <f t="shared" si="146"/>
        <v>2018/09</v>
      </c>
      <c r="F9361">
        <v>7516955.9013804402</v>
      </c>
      <c r="G9361">
        <v>-7.4664226639139769E-2</v>
      </c>
      <c r="H9361" t="s">
        <v>128</v>
      </c>
      <c r="I9361">
        <v>2018</v>
      </c>
      <c r="J9361" t="s">
        <v>1023</v>
      </c>
      <c r="K9361">
        <v>2990720.3192900424</v>
      </c>
      <c r="L9361">
        <v>0.39786322529054824</v>
      </c>
      <c r="M9361" t="s">
        <v>15</v>
      </c>
    </row>
    <row r="9362" spans="1:13" x14ac:dyDescent="0.3">
      <c r="A9362">
        <v>69</v>
      </c>
      <c r="B9362" t="s">
        <v>1016</v>
      </c>
      <c r="C9362" s="1">
        <v>43313</v>
      </c>
      <c r="D9362" t="s">
        <v>108</v>
      </c>
      <c r="E9362" t="str">
        <f t="shared" si="146"/>
        <v>2018/08</v>
      </c>
      <c r="F9362">
        <v>8099687.5130528202</v>
      </c>
      <c r="G9362">
        <v>-1.1930355070759794E-3</v>
      </c>
      <c r="H9362" t="s">
        <v>128</v>
      </c>
      <c r="I9362">
        <v>2018</v>
      </c>
      <c r="J9362" t="s">
        <v>1023</v>
      </c>
      <c r="K9362">
        <v>2990720.3192900424</v>
      </c>
      <c r="L9362">
        <v>0.36923897551238027</v>
      </c>
      <c r="M9362" t="s">
        <v>15</v>
      </c>
    </row>
    <row r="9363" spans="1:13" x14ac:dyDescent="0.3">
      <c r="A9363">
        <v>69</v>
      </c>
      <c r="B9363" t="s">
        <v>1016</v>
      </c>
      <c r="C9363" s="1">
        <v>43282</v>
      </c>
      <c r="D9363" t="s">
        <v>109</v>
      </c>
      <c r="E9363" t="str">
        <f t="shared" si="146"/>
        <v>2018/07</v>
      </c>
      <c r="F9363">
        <v>8109356.4944243096</v>
      </c>
      <c r="G9363">
        <v>-5.073552889849052E-2</v>
      </c>
      <c r="H9363" t="s">
        <v>128</v>
      </c>
      <c r="I9363">
        <v>2018</v>
      </c>
      <c r="J9363" t="s">
        <v>1023</v>
      </c>
      <c r="K9363">
        <v>2990720.3192900424</v>
      </c>
      <c r="L9363">
        <v>0.36879872297467126</v>
      </c>
      <c r="M9363" t="s">
        <v>15</v>
      </c>
    </row>
    <row r="9364" spans="1:13" x14ac:dyDescent="0.3">
      <c r="A9364">
        <v>69</v>
      </c>
      <c r="B9364" t="s">
        <v>1016</v>
      </c>
      <c r="C9364" s="1">
        <v>43252</v>
      </c>
      <c r="D9364" t="s">
        <v>110</v>
      </c>
      <c r="E9364" t="str">
        <f t="shared" si="146"/>
        <v>2018/06</v>
      </c>
      <c r="F9364">
        <v>8531404.8804406691</v>
      </c>
      <c r="G9364">
        <v>-3.6142828375660102E-2</v>
      </c>
      <c r="H9364" t="s">
        <v>128</v>
      </c>
      <c r="I9364">
        <v>2018</v>
      </c>
      <c r="J9364" t="s">
        <v>1023</v>
      </c>
      <c r="K9364">
        <v>2990720.3192900424</v>
      </c>
      <c r="L9364">
        <v>0.35055425937487145</v>
      </c>
      <c r="M9364" t="s">
        <v>15</v>
      </c>
    </row>
    <row r="9365" spans="1:13" x14ac:dyDescent="0.3">
      <c r="A9365">
        <v>69</v>
      </c>
      <c r="B9365" t="s">
        <v>1016</v>
      </c>
      <c r="C9365" s="1">
        <v>43221</v>
      </c>
      <c r="D9365" t="s">
        <v>111</v>
      </c>
      <c r="E9365" t="str">
        <f t="shared" si="146"/>
        <v>2018/05</v>
      </c>
      <c r="F9365">
        <v>8845394.0311330799</v>
      </c>
      <c r="G9365">
        <v>9.7165404518234355E-2</v>
      </c>
      <c r="H9365" t="s">
        <v>128</v>
      </c>
      <c r="I9365">
        <v>2018</v>
      </c>
      <c r="J9365" t="s">
        <v>1023</v>
      </c>
      <c r="K9365">
        <v>2990720.3192900424</v>
      </c>
      <c r="L9365">
        <v>0.33811046842725401</v>
      </c>
      <c r="M9365" t="s">
        <v>15</v>
      </c>
    </row>
    <row r="9366" spans="1:13" x14ac:dyDescent="0.3">
      <c r="A9366">
        <v>69</v>
      </c>
      <c r="B9366" t="s">
        <v>1016</v>
      </c>
      <c r="C9366" s="1">
        <v>43191</v>
      </c>
      <c r="D9366" t="s">
        <v>112</v>
      </c>
      <c r="E9366" t="str">
        <f t="shared" si="146"/>
        <v>2018/04</v>
      </c>
      <c r="F9366">
        <v>8026362.7731012702</v>
      </c>
      <c r="G9366">
        <v>5.4026674755936782E-2</v>
      </c>
      <c r="H9366" t="s">
        <v>128</v>
      </c>
      <c r="I9366">
        <v>2018</v>
      </c>
      <c r="J9366" t="s">
        <v>1023</v>
      </c>
      <c r="K9366">
        <v>2990720.3192900424</v>
      </c>
      <c r="L9366">
        <v>0.37261215370339801</v>
      </c>
      <c r="M9366" t="s">
        <v>15</v>
      </c>
    </row>
    <row r="9367" spans="1:13" x14ac:dyDescent="0.3">
      <c r="A9367">
        <v>69</v>
      </c>
      <c r="B9367" t="s">
        <v>1016</v>
      </c>
      <c r="C9367" s="1">
        <v>43160</v>
      </c>
      <c r="D9367" t="s">
        <v>113</v>
      </c>
      <c r="E9367" t="str">
        <f t="shared" si="146"/>
        <v>2018/03</v>
      </c>
      <c r="F9367">
        <v>7604230.9459569901</v>
      </c>
      <c r="G9367">
        <v>-5.4015066546401536E-2</v>
      </c>
      <c r="H9367" t="s">
        <v>128</v>
      </c>
      <c r="I9367">
        <v>2018</v>
      </c>
      <c r="J9367" t="s">
        <v>1023</v>
      </c>
      <c r="K9367">
        <v>2990720.3192900424</v>
      </c>
      <c r="L9367">
        <v>0.39329688176818794</v>
      </c>
      <c r="M9367" t="s">
        <v>15</v>
      </c>
    </row>
    <row r="9368" spans="1:13" x14ac:dyDescent="0.3">
      <c r="A9368">
        <v>69</v>
      </c>
      <c r="B9368" t="s">
        <v>1016</v>
      </c>
      <c r="C9368" s="1">
        <v>43132</v>
      </c>
      <c r="D9368" t="s">
        <v>114</v>
      </c>
      <c r="E9368" t="str">
        <f t="shared" si="146"/>
        <v>2018/02</v>
      </c>
      <c r="F9368">
        <v>8026269.6019411702</v>
      </c>
      <c r="G9368">
        <v>-6.1858087080141652E-4</v>
      </c>
      <c r="H9368" t="s">
        <v>128</v>
      </c>
      <c r="I9368">
        <v>2018</v>
      </c>
      <c r="J9368" t="s">
        <v>1023</v>
      </c>
      <c r="K9368">
        <v>2990720.3192900424</v>
      </c>
      <c r="L9368">
        <v>0.37261647908845852</v>
      </c>
      <c r="M9368" t="s">
        <v>15</v>
      </c>
    </row>
    <row r="9369" spans="1:13" x14ac:dyDescent="0.3">
      <c r="A9369">
        <v>69</v>
      </c>
      <c r="B9369" t="s">
        <v>1016</v>
      </c>
      <c r="C9369" s="1">
        <v>43101</v>
      </c>
      <c r="D9369" t="s">
        <v>115</v>
      </c>
      <c r="E9369" t="str">
        <f t="shared" si="146"/>
        <v>2018/01</v>
      </c>
      <c r="F9369">
        <v>8031236.0346926097</v>
      </c>
      <c r="G9369">
        <v>8.0260400557620425E-3</v>
      </c>
      <c r="H9369" t="s">
        <v>128</v>
      </c>
      <c r="I9369">
        <v>2018</v>
      </c>
      <c r="J9369" t="s">
        <v>1023</v>
      </c>
      <c r="K9369">
        <v>2990720.3192900424</v>
      </c>
      <c r="L9369">
        <v>0.372386056937064</v>
      </c>
      <c r="M9369" t="s">
        <v>15</v>
      </c>
    </row>
    <row r="9370" spans="1:13" x14ac:dyDescent="0.3">
      <c r="A9370">
        <v>69</v>
      </c>
      <c r="B9370" t="s">
        <v>1016</v>
      </c>
      <c r="C9370" s="1">
        <v>43070</v>
      </c>
      <c r="D9370" t="s">
        <v>116</v>
      </c>
      <c r="E9370" t="str">
        <f t="shared" si="146"/>
        <v>2017/12</v>
      </c>
      <c r="F9370">
        <v>7967034.9972677398</v>
      </c>
      <c r="G9370">
        <v>4.7263004809687936E-3</v>
      </c>
      <c r="H9370" t="s">
        <v>128</v>
      </c>
      <c r="I9370">
        <v>2017</v>
      </c>
      <c r="J9370" t="s">
        <v>1024</v>
      </c>
      <c r="K9370">
        <v>2741481.7214100664</v>
      </c>
      <c r="L9370">
        <v>0.34410313527557562</v>
      </c>
      <c r="M9370" t="s">
        <v>15</v>
      </c>
    </row>
    <row r="9371" spans="1:13" x14ac:dyDescent="0.3">
      <c r="A9371">
        <v>69</v>
      </c>
      <c r="B9371" t="s">
        <v>1016</v>
      </c>
      <c r="C9371" s="1">
        <v>43040</v>
      </c>
      <c r="D9371" t="s">
        <v>118</v>
      </c>
      <c r="E9371" t="str">
        <f t="shared" si="146"/>
        <v>2017/11</v>
      </c>
      <c r="F9371">
        <v>7929469.2393864002</v>
      </c>
      <c r="G9371">
        <v>-5.7550396154181685E-2</v>
      </c>
      <c r="H9371" t="s">
        <v>128</v>
      </c>
      <c r="I9371">
        <v>2017</v>
      </c>
      <c r="J9371" t="s">
        <v>1024</v>
      </c>
      <c r="K9371">
        <v>2741481.7214100664</v>
      </c>
      <c r="L9371">
        <v>0.34573331942482044</v>
      </c>
      <c r="M9371" t="s">
        <v>15</v>
      </c>
    </row>
    <row r="9372" spans="1:13" x14ac:dyDescent="0.3">
      <c r="A9372">
        <v>69</v>
      </c>
      <c r="B9372" t="s">
        <v>1016</v>
      </c>
      <c r="C9372" s="1">
        <v>43009</v>
      </c>
      <c r="D9372" t="s">
        <v>119</v>
      </c>
      <c r="E9372" t="str">
        <f t="shared" si="146"/>
        <v>2017/10</v>
      </c>
      <c r="F9372">
        <v>8399200.2991952896</v>
      </c>
      <c r="G9372">
        <v>-3.7392621959696027E-3</v>
      </c>
      <c r="H9372" t="s">
        <v>128</v>
      </c>
      <c r="I9372">
        <v>2017</v>
      </c>
      <c r="J9372" t="s">
        <v>1024</v>
      </c>
      <c r="K9372">
        <v>2741481.7214100664</v>
      </c>
      <c r="L9372">
        <v>0.32639794548925355</v>
      </c>
      <c r="M9372" t="s">
        <v>15</v>
      </c>
    </row>
    <row r="9373" spans="1:13" x14ac:dyDescent="0.3">
      <c r="A9373">
        <v>69</v>
      </c>
      <c r="B9373" t="s">
        <v>1016</v>
      </c>
      <c r="C9373" s="1">
        <v>42979</v>
      </c>
      <c r="D9373" t="s">
        <v>120</v>
      </c>
      <c r="E9373" t="str">
        <f t="shared" si="146"/>
        <v>2017/09</v>
      </c>
      <c r="F9373">
        <v>8430665.9037603792</v>
      </c>
      <c r="G9373">
        <v>2.0571489200035781E-2</v>
      </c>
      <c r="H9373" t="s">
        <v>128</v>
      </c>
      <c r="I9373">
        <v>2017</v>
      </c>
      <c r="J9373" t="s">
        <v>1024</v>
      </c>
      <c r="K9373">
        <v>2741481.7214100664</v>
      </c>
      <c r="L9373">
        <v>0.32517973701072261</v>
      </c>
      <c r="M9373" t="s">
        <v>15</v>
      </c>
    </row>
    <row r="9374" spans="1:13" x14ac:dyDescent="0.3">
      <c r="A9374">
        <v>69</v>
      </c>
      <c r="B9374" t="s">
        <v>1016</v>
      </c>
      <c r="C9374" s="1">
        <v>42948</v>
      </c>
      <c r="D9374" t="s">
        <v>121</v>
      </c>
      <c r="E9374" t="str">
        <f t="shared" si="146"/>
        <v>2017/08</v>
      </c>
      <c r="F9374">
        <v>8259006.2521300102</v>
      </c>
      <c r="G9374">
        <v>6.8958141835137711E-3</v>
      </c>
      <c r="H9374" t="s">
        <v>128</v>
      </c>
      <c r="I9374">
        <v>2017</v>
      </c>
      <c r="J9374" t="s">
        <v>1024</v>
      </c>
      <c r="K9374">
        <v>2741481.7214100664</v>
      </c>
      <c r="L9374">
        <v>0.33193844849106807</v>
      </c>
      <c r="M9374" t="s">
        <v>15</v>
      </c>
    </row>
    <row r="9375" spans="1:13" x14ac:dyDescent="0.3">
      <c r="A9375">
        <v>69</v>
      </c>
      <c r="B9375" t="s">
        <v>1016</v>
      </c>
      <c r="C9375" s="1">
        <v>42917</v>
      </c>
      <c r="D9375" t="s">
        <v>122</v>
      </c>
      <c r="E9375" t="str">
        <f t="shared" si="146"/>
        <v>2017/07</v>
      </c>
      <c r="F9375">
        <v>8202249.5962598501</v>
      </c>
      <c r="G9375">
        <v>-3.9591104257165825E-2</v>
      </c>
      <c r="H9375" t="s">
        <v>128</v>
      </c>
      <c r="I9375">
        <v>2017</v>
      </c>
      <c r="J9375" t="s">
        <v>1024</v>
      </c>
      <c r="K9375">
        <v>2741481.7214100664</v>
      </c>
      <c r="L9375">
        <v>0.33423534473520006</v>
      </c>
      <c r="M9375" t="s">
        <v>15</v>
      </c>
    </row>
    <row r="9376" spans="1:13" x14ac:dyDescent="0.3">
      <c r="A9376">
        <v>69</v>
      </c>
      <c r="B9376" t="s">
        <v>1016</v>
      </c>
      <c r="C9376" s="1">
        <v>42887</v>
      </c>
      <c r="D9376" t="s">
        <v>123</v>
      </c>
      <c r="E9376" t="str">
        <f t="shared" si="146"/>
        <v>2017/06</v>
      </c>
      <c r="F9376">
        <v>8533499.7272128891</v>
      </c>
      <c r="G9376">
        <v>-3.7446774318576352E-3</v>
      </c>
      <c r="H9376" t="s">
        <v>128</v>
      </c>
      <c r="I9376">
        <v>2017</v>
      </c>
      <c r="J9376" t="s">
        <v>1024</v>
      </c>
      <c r="K9376">
        <v>2741481.7214100664</v>
      </c>
      <c r="L9376">
        <v>0.32126112486622843</v>
      </c>
      <c r="M9376" t="s">
        <v>15</v>
      </c>
    </row>
    <row r="9377" spans="1:13" x14ac:dyDescent="0.3">
      <c r="A9377">
        <v>69</v>
      </c>
      <c r="B9377" t="s">
        <v>1016</v>
      </c>
      <c r="C9377" s="1">
        <v>42856</v>
      </c>
      <c r="D9377" t="s">
        <v>124</v>
      </c>
      <c r="E9377" t="str">
        <f t="shared" si="146"/>
        <v>2017/05</v>
      </c>
      <c r="F9377">
        <v>8565514.8367740009</v>
      </c>
      <c r="G9377">
        <v>-2.2785299163995142E-2</v>
      </c>
      <c r="H9377" t="s">
        <v>128</v>
      </c>
      <c r="I9377">
        <v>2017</v>
      </c>
      <c r="J9377" t="s">
        <v>1024</v>
      </c>
      <c r="K9377">
        <v>2741481.7214100664</v>
      </c>
      <c r="L9377">
        <v>0.3200603552328421</v>
      </c>
      <c r="M9377" t="s">
        <v>15</v>
      </c>
    </row>
    <row r="9378" spans="1:13" x14ac:dyDescent="0.3">
      <c r="A9378">
        <v>69</v>
      </c>
      <c r="B9378" t="s">
        <v>1016</v>
      </c>
      <c r="C9378" s="1">
        <v>42826</v>
      </c>
      <c r="D9378" t="s">
        <v>125</v>
      </c>
      <c r="E9378" t="str">
        <f t="shared" si="146"/>
        <v>2017/04</v>
      </c>
      <c r="F9378">
        <v>8762923.11756262</v>
      </c>
      <c r="G9378">
        <v>1.2907523283409602E-2</v>
      </c>
      <c r="H9378" t="s">
        <v>128</v>
      </c>
      <c r="I9378">
        <v>2017</v>
      </c>
      <c r="J9378" t="s">
        <v>1024</v>
      </c>
      <c r="K9378">
        <v>2741481.7214100664</v>
      </c>
      <c r="L9378">
        <v>0.3128501396886158</v>
      </c>
      <c r="M9378" t="s">
        <v>15</v>
      </c>
    </row>
    <row r="9379" spans="1:13" x14ac:dyDescent="0.3">
      <c r="A9379">
        <v>69</v>
      </c>
      <c r="B9379" t="s">
        <v>1016</v>
      </c>
      <c r="C9379" s="1">
        <v>42795</v>
      </c>
      <c r="D9379" t="s">
        <v>126</v>
      </c>
      <c r="E9379" t="str">
        <f t="shared" si="146"/>
        <v>2017/03</v>
      </c>
      <c r="F9379">
        <v>8650542.3225109596</v>
      </c>
      <c r="G9379">
        <v>7.9688152744005175E-2</v>
      </c>
      <c r="H9379" t="s">
        <v>128</v>
      </c>
      <c r="I9379">
        <v>2017</v>
      </c>
      <c r="J9379" t="s">
        <v>1024</v>
      </c>
      <c r="K9379">
        <v>2741481.7214100664</v>
      </c>
      <c r="L9379">
        <v>0.3169144337085108</v>
      </c>
      <c r="M9379" t="s">
        <v>15</v>
      </c>
    </row>
    <row r="9380" spans="1:13" x14ac:dyDescent="0.3">
      <c r="A9380">
        <v>69</v>
      </c>
      <c r="B9380" t="s">
        <v>1016</v>
      </c>
      <c r="C9380" s="1">
        <v>42767</v>
      </c>
      <c r="D9380" t="s">
        <v>127</v>
      </c>
      <c r="E9380" t="str">
        <f t="shared" si="146"/>
        <v>2017/02</v>
      </c>
      <c r="F9380">
        <v>7987947.6542078396</v>
      </c>
      <c r="G9380">
        <v>-3.9877329450665579E-3</v>
      </c>
      <c r="H9380" t="s">
        <v>128</v>
      </c>
      <c r="I9380">
        <v>2017</v>
      </c>
      <c r="J9380" t="s">
        <v>1024</v>
      </c>
      <c r="K9380">
        <v>2741481.7214100664</v>
      </c>
      <c r="L9380">
        <v>0.3432022642218901</v>
      </c>
      <c r="M9380" t="s">
        <v>15</v>
      </c>
    </row>
    <row r="9381" spans="1:13" x14ac:dyDescent="0.3">
      <c r="A9381">
        <v>69</v>
      </c>
      <c r="B9381" t="s">
        <v>1016</v>
      </c>
      <c r="C9381" s="1">
        <v>42736</v>
      </c>
      <c r="D9381" t="s">
        <v>129</v>
      </c>
      <c r="E9381" t="str">
        <f t="shared" si="146"/>
        <v>2017/01</v>
      </c>
      <c r="F9381">
        <v>8019865.0529673696</v>
      </c>
      <c r="G9381">
        <v>0.15214199035381198</v>
      </c>
      <c r="H9381" t="s">
        <v>128</v>
      </c>
      <c r="I9381">
        <v>2017</v>
      </c>
      <c r="J9381" t="s">
        <v>1024</v>
      </c>
      <c r="K9381">
        <v>2741481.7214100664</v>
      </c>
      <c r="L9381">
        <v>0.34183639042600988</v>
      </c>
      <c r="M9381" t="s">
        <v>15</v>
      </c>
    </row>
    <row r="9382" spans="1:13" x14ac:dyDescent="0.3">
      <c r="A9382">
        <v>69</v>
      </c>
      <c r="B9382" t="s">
        <v>1016</v>
      </c>
      <c r="C9382" s="1">
        <v>42705</v>
      </c>
      <c r="D9382" t="s">
        <v>130</v>
      </c>
      <c r="E9382" t="str">
        <f t="shared" si="146"/>
        <v>2016/12</v>
      </c>
      <c r="F9382">
        <v>6887991.9957651403</v>
      </c>
      <c r="G9382">
        <v>3.5433777210033945E-3</v>
      </c>
      <c r="H9382" t="s">
        <v>128</v>
      </c>
      <c r="I9382">
        <v>2016</v>
      </c>
      <c r="J9382" t="s">
        <v>1025</v>
      </c>
      <c r="K9382">
        <v>2169071.2163739209</v>
      </c>
      <c r="L9382">
        <v>0.31490617551639205</v>
      </c>
      <c r="M9382" t="s">
        <v>15</v>
      </c>
    </row>
    <row r="9383" spans="1:13" x14ac:dyDescent="0.3">
      <c r="A9383">
        <v>69</v>
      </c>
      <c r="B9383" t="s">
        <v>1016</v>
      </c>
      <c r="C9383" s="1">
        <v>42675</v>
      </c>
      <c r="D9383" t="s">
        <v>132</v>
      </c>
      <c r="E9383" t="str">
        <f t="shared" si="146"/>
        <v>2016/11</v>
      </c>
      <c r="F9383">
        <v>6863628.428537</v>
      </c>
      <c r="G9383">
        <v>-4.9395044431617468E-3</v>
      </c>
      <c r="H9383" t="s">
        <v>128</v>
      </c>
      <c r="I9383">
        <v>2016</v>
      </c>
      <c r="J9383" t="s">
        <v>1025</v>
      </c>
      <c r="K9383">
        <v>2169071.2163739209</v>
      </c>
      <c r="L9383">
        <v>0.31602398628625411</v>
      </c>
      <c r="M9383" t="s">
        <v>15</v>
      </c>
    </row>
    <row r="9384" spans="1:13" x14ac:dyDescent="0.3">
      <c r="A9384">
        <v>69</v>
      </c>
      <c r="B9384" t="s">
        <v>1016</v>
      </c>
      <c r="C9384" s="1">
        <v>42644</v>
      </c>
      <c r="D9384" t="s">
        <v>133</v>
      </c>
      <c r="E9384" t="str">
        <f t="shared" si="146"/>
        <v>2016/10</v>
      </c>
      <c r="F9384">
        <v>6897615.2215106403</v>
      </c>
      <c r="G9384">
        <v>-3.1883014263981428E-2</v>
      </c>
      <c r="H9384" t="s">
        <v>128</v>
      </c>
      <c r="I9384">
        <v>2016</v>
      </c>
      <c r="J9384" t="s">
        <v>1025</v>
      </c>
      <c r="K9384">
        <v>2169071.2163739209</v>
      </c>
      <c r="L9384">
        <v>0.31446683334981312</v>
      </c>
      <c r="M9384" t="s">
        <v>15</v>
      </c>
    </row>
    <row r="9385" spans="1:13" x14ac:dyDescent="0.3">
      <c r="A9385">
        <v>69</v>
      </c>
      <c r="B9385" t="s">
        <v>1016</v>
      </c>
      <c r="C9385" s="1">
        <v>42614</v>
      </c>
      <c r="D9385" t="s">
        <v>134</v>
      </c>
      <c r="E9385" t="str">
        <f t="shared" si="146"/>
        <v>2016/09</v>
      </c>
      <c r="F9385">
        <v>7121075.3480977202</v>
      </c>
      <c r="G9385">
        <v>8.7934801393853901E-2</v>
      </c>
      <c r="H9385" t="s">
        <v>128</v>
      </c>
      <c r="I9385">
        <v>2016</v>
      </c>
      <c r="J9385" t="s">
        <v>1025</v>
      </c>
      <c r="K9385">
        <v>2169071.2163739209</v>
      </c>
      <c r="L9385">
        <v>0.3045988295789277</v>
      </c>
      <c r="M9385" t="s">
        <v>15</v>
      </c>
    </row>
    <row r="9386" spans="1:13" x14ac:dyDescent="0.3">
      <c r="A9386">
        <v>69</v>
      </c>
      <c r="B9386" t="s">
        <v>1016</v>
      </c>
      <c r="C9386" s="1">
        <v>42583</v>
      </c>
      <c r="D9386" t="s">
        <v>135</v>
      </c>
      <c r="E9386" t="str">
        <f t="shared" si="146"/>
        <v>2016/08</v>
      </c>
      <c r="F9386">
        <v>6521627.3911415804</v>
      </c>
      <c r="G9386">
        <v>6.0177230112539649E-2</v>
      </c>
      <c r="H9386" t="s">
        <v>128</v>
      </c>
      <c r="I9386">
        <v>2016</v>
      </c>
      <c r="J9386" t="s">
        <v>1025</v>
      </c>
      <c r="K9386">
        <v>2169071.2163739209</v>
      </c>
      <c r="L9386">
        <v>0.3325966183410296</v>
      </c>
      <c r="M9386" t="s">
        <v>15</v>
      </c>
    </row>
    <row r="9387" spans="1:13" x14ac:dyDescent="0.3">
      <c r="A9387">
        <v>69</v>
      </c>
      <c r="B9387" t="s">
        <v>1016</v>
      </c>
      <c r="C9387" s="1">
        <v>42552</v>
      </c>
      <c r="D9387" t="s">
        <v>136</v>
      </c>
      <c r="E9387" t="str">
        <f t="shared" si="146"/>
        <v>2016/07</v>
      </c>
      <c r="F9387">
        <v>6140748.9561524</v>
      </c>
      <c r="G9387">
        <v>9.1314465895003763E-2</v>
      </c>
      <c r="H9387" t="s">
        <v>128</v>
      </c>
      <c r="I9387">
        <v>2016</v>
      </c>
      <c r="J9387" t="s">
        <v>1025</v>
      </c>
      <c r="K9387">
        <v>2169071.2163739209</v>
      </c>
      <c r="L9387">
        <v>0.35322584132033835</v>
      </c>
      <c r="M9387" t="s">
        <v>15</v>
      </c>
    </row>
    <row r="9388" spans="1:13" x14ac:dyDescent="0.3">
      <c r="A9388">
        <v>69</v>
      </c>
      <c r="B9388" t="s">
        <v>1016</v>
      </c>
      <c r="C9388" s="1">
        <v>42522</v>
      </c>
      <c r="D9388" t="s">
        <v>137</v>
      </c>
      <c r="E9388" t="str">
        <f t="shared" si="146"/>
        <v>2016/06</v>
      </c>
      <c r="F9388">
        <v>5604849.7439047601</v>
      </c>
      <c r="G9388">
        <v>2.7321860551982775E-2</v>
      </c>
      <c r="H9388" t="s">
        <v>128</v>
      </c>
      <c r="I9388">
        <v>2016</v>
      </c>
      <c r="J9388" t="s">
        <v>1025</v>
      </c>
      <c r="K9388">
        <v>2169071.2163739209</v>
      </c>
      <c r="L9388">
        <v>0.3869989947068202</v>
      </c>
      <c r="M9388" t="s">
        <v>15</v>
      </c>
    </row>
    <row r="9389" spans="1:13" x14ac:dyDescent="0.3">
      <c r="A9389">
        <v>69</v>
      </c>
      <c r="B9389" t="s">
        <v>1016</v>
      </c>
      <c r="C9389" s="1">
        <v>42491</v>
      </c>
      <c r="D9389" t="s">
        <v>138</v>
      </c>
      <c r="E9389" t="str">
        <f t="shared" si="146"/>
        <v>2016/05</v>
      </c>
      <c r="F9389">
        <v>5453787.8635915797</v>
      </c>
      <c r="G9389">
        <v>1.2556578474028534E-2</v>
      </c>
      <c r="H9389" t="s">
        <v>128</v>
      </c>
      <c r="I9389">
        <v>2016</v>
      </c>
      <c r="J9389" t="s">
        <v>1025</v>
      </c>
      <c r="K9389">
        <v>2169071.2163739209</v>
      </c>
      <c r="L9389">
        <v>0.39771829609549281</v>
      </c>
      <c r="M9389" t="s">
        <v>15</v>
      </c>
    </row>
    <row r="9390" spans="1:13" x14ac:dyDescent="0.3">
      <c r="A9390">
        <v>69</v>
      </c>
      <c r="B9390" t="s">
        <v>1016</v>
      </c>
      <c r="C9390" s="1">
        <v>42461</v>
      </c>
      <c r="D9390" t="s">
        <v>139</v>
      </c>
      <c r="E9390" t="str">
        <f t="shared" si="146"/>
        <v>2016/04</v>
      </c>
      <c r="F9390">
        <v>5385735.0973923001</v>
      </c>
      <c r="G9390">
        <v>2.9312048529924729E-2</v>
      </c>
      <c r="H9390" t="s">
        <v>128</v>
      </c>
      <c r="I9390">
        <v>2016</v>
      </c>
      <c r="J9390" t="s">
        <v>1025</v>
      </c>
      <c r="K9390">
        <v>2169071.2163739209</v>
      </c>
      <c r="L9390">
        <v>0.40274376239265014</v>
      </c>
      <c r="M9390" t="s">
        <v>15</v>
      </c>
    </row>
    <row r="9391" spans="1:13" x14ac:dyDescent="0.3">
      <c r="A9391">
        <v>69</v>
      </c>
      <c r="B9391" t="s">
        <v>1016</v>
      </c>
      <c r="C9391" s="1">
        <v>42430</v>
      </c>
      <c r="D9391" t="s">
        <v>140</v>
      </c>
      <c r="E9391" t="str">
        <f t="shared" si="146"/>
        <v>2016/03</v>
      </c>
      <c r="F9391">
        <v>5230159.4286335502</v>
      </c>
      <c r="G9391">
        <v>7.1293777585503204E-2</v>
      </c>
      <c r="H9391" t="s">
        <v>128</v>
      </c>
      <c r="I9391">
        <v>2016</v>
      </c>
      <c r="J9391" t="s">
        <v>1025</v>
      </c>
      <c r="K9391">
        <v>2169071.2163739209</v>
      </c>
      <c r="L9391">
        <v>0.41472372801848223</v>
      </c>
      <c r="M9391" t="s">
        <v>15</v>
      </c>
    </row>
    <row r="9392" spans="1:13" x14ac:dyDescent="0.3">
      <c r="A9392">
        <v>69</v>
      </c>
      <c r="B9392" t="s">
        <v>1016</v>
      </c>
      <c r="C9392" s="1">
        <v>42401</v>
      </c>
      <c r="D9392" t="s">
        <v>141</v>
      </c>
      <c r="E9392" t="str">
        <f t="shared" si="146"/>
        <v>2016/02</v>
      </c>
      <c r="F9392">
        <v>4870263.2131711701</v>
      </c>
      <c r="G9392">
        <v>6.0156918046722921E-2</v>
      </c>
      <c r="H9392" t="s">
        <v>128</v>
      </c>
      <c r="I9392">
        <v>2016</v>
      </c>
      <c r="J9392" t="s">
        <v>1025</v>
      </c>
      <c r="K9392">
        <v>2169071.2163739209</v>
      </c>
      <c r="L9392">
        <v>0.44537042895502471</v>
      </c>
      <c r="M9392" t="s">
        <v>15</v>
      </c>
    </row>
    <row r="9393" spans="1:13" x14ac:dyDescent="0.3">
      <c r="A9393">
        <v>69</v>
      </c>
      <c r="B9393" t="s">
        <v>1016</v>
      </c>
      <c r="C9393" s="1">
        <v>42370</v>
      </c>
      <c r="D9393" t="s">
        <v>142</v>
      </c>
      <c r="E9393" t="str">
        <f t="shared" si="146"/>
        <v>2016/01</v>
      </c>
      <c r="F9393">
        <v>4585921.4930784004</v>
      </c>
      <c r="G9393">
        <v>-0.181891121275429</v>
      </c>
      <c r="H9393" t="s">
        <v>128</v>
      </c>
      <c r="I9393">
        <v>2016</v>
      </c>
      <c r="J9393" t="s">
        <v>1025</v>
      </c>
      <c r="K9393">
        <v>2169071.2163739209</v>
      </c>
      <c r="L9393">
        <v>0.47298481224498334</v>
      </c>
      <c r="M9393" t="s">
        <v>15</v>
      </c>
    </row>
    <row r="9394" spans="1:13" x14ac:dyDescent="0.3">
      <c r="A9394">
        <v>69</v>
      </c>
      <c r="B9394" t="s">
        <v>1016</v>
      </c>
      <c r="C9394" s="1">
        <v>42339</v>
      </c>
      <c r="D9394" t="s">
        <v>143</v>
      </c>
      <c r="E9394" t="str">
        <f t="shared" si="146"/>
        <v>2015/12</v>
      </c>
      <c r="F9394">
        <v>5500737.5692192297</v>
      </c>
      <c r="G9394">
        <v>-9.4862905859299698E-2</v>
      </c>
      <c r="H9394" t="s">
        <v>128</v>
      </c>
      <c r="I9394">
        <v>2015</v>
      </c>
      <c r="J9394" t="s">
        <v>1026</v>
      </c>
      <c r="K9394">
        <v>2207754.3468003012</v>
      </c>
      <c r="L9394">
        <v>0.40135605798654161</v>
      </c>
      <c r="M9394" t="s">
        <v>15</v>
      </c>
    </row>
    <row r="9395" spans="1:13" x14ac:dyDescent="0.3">
      <c r="A9395">
        <v>69</v>
      </c>
      <c r="B9395" t="s">
        <v>1016</v>
      </c>
      <c r="C9395" s="1">
        <v>42309</v>
      </c>
      <c r="D9395" t="s">
        <v>145</v>
      </c>
      <c r="E9395" t="str">
        <f t="shared" si="146"/>
        <v>2015/11</v>
      </c>
      <c r="F9395">
        <v>6048105.56104293</v>
      </c>
      <c r="G9395">
        <v>7.1212513048117723E-2</v>
      </c>
      <c r="H9395" t="s">
        <v>128</v>
      </c>
      <c r="I9395">
        <v>2015</v>
      </c>
      <c r="J9395" t="s">
        <v>1026</v>
      </c>
      <c r="K9395">
        <v>2207754.3468003012</v>
      </c>
      <c r="L9395">
        <v>0.36503237658761994</v>
      </c>
      <c r="M9395" t="s">
        <v>15</v>
      </c>
    </row>
    <row r="9396" spans="1:13" x14ac:dyDescent="0.3">
      <c r="A9396">
        <v>69</v>
      </c>
      <c r="B9396" t="s">
        <v>1016</v>
      </c>
      <c r="C9396" s="1">
        <v>42278</v>
      </c>
      <c r="D9396" t="s">
        <v>146</v>
      </c>
      <c r="E9396" t="str">
        <f t="shared" si="146"/>
        <v>2015/10</v>
      </c>
      <c r="F9396">
        <v>5632382.7676530704</v>
      </c>
      <c r="G9396">
        <v>-4.3541722942673722E-2</v>
      </c>
      <c r="H9396" t="s">
        <v>128</v>
      </c>
      <c r="I9396">
        <v>2015</v>
      </c>
      <c r="J9396" t="s">
        <v>1026</v>
      </c>
      <c r="K9396">
        <v>2207754.3468003012</v>
      </c>
      <c r="L9396">
        <v>0.39197519733202357</v>
      </c>
      <c r="M9396" t="s">
        <v>15</v>
      </c>
    </row>
    <row r="9397" spans="1:13" x14ac:dyDescent="0.3">
      <c r="A9397">
        <v>69</v>
      </c>
      <c r="B9397" t="s">
        <v>1016</v>
      </c>
      <c r="C9397" s="1">
        <v>42248</v>
      </c>
      <c r="D9397" t="s">
        <v>147</v>
      </c>
      <c r="E9397" t="str">
        <f t="shared" si="146"/>
        <v>2015/09</v>
      </c>
      <c r="F9397">
        <v>5883043.92625002</v>
      </c>
      <c r="G9397">
        <v>-0.1163343571665072</v>
      </c>
      <c r="H9397" t="s">
        <v>128</v>
      </c>
      <c r="I9397">
        <v>2015</v>
      </c>
      <c r="J9397" t="s">
        <v>1026</v>
      </c>
      <c r="K9397">
        <v>2207754.3468003012</v>
      </c>
      <c r="L9397">
        <v>0.37527415645314954</v>
      </c>
      <c r="M9397" t="s">
        <v>15</v>
      </c>
    </row>
    <row r="9398" spans="1:13" x14ac:dyDescent="0.3">
      <c r="A9398">
        <v>69</v>
      </c>
      <c r="B9398" t="s">
        <v>1016</v>
      </c>
      <c r="C9398" s="1">
        <v>42217</v>
      </c>
      <c r="D9398" t="s">
        <v>148</v>
      </c>
      <c r="E9398" t="str">
        <f t="shared" si="146"/>
        <v>2015/08</v>
      </c>
      <c r="F9398">
        <v>6608843.3895312902</v>
      </c>
      <c r="G9398">
        <v>3.9024952384676041E-4</v>
      </c>
      <c r="H9398" t="s">
        <v>128</v>
      </c>
      <c r="I9398">
        <v>2015</v>
      </c>
      <c r="J9398" t="s">
        <v>1026</v>
      </c>
      <c r="K9398">
        <v>2207754.3468003012</v>
      </c>
      <c r="L9398">
        <v>0.33406062402651043</v>
      </c>
      <c r="M9398" t="s">
        <v>15</v>
      </c>
    </row>
    <row r="9399" spans="1:13" x14ac:dyDescent="0.3">
      <c r="A9399">
        <v>69</v>
      </c>
      <c r="B9399" t="s">
        <v>1016</v>
      </c>
      <c r="C9399" s="1">
        <v>42186</v>
      </c>
      <c r="D9399" t="s">
        <v>149</v>
      </c>
      <c r="E9399" t="str">
        <f t="shared" si="146"/>
        <v>2015/07</v>
      </c>
      <c r="F9399">
        <v>6606264.7947257701</v>
      </c>
      <c r="G9399">
        <v>1.0356611744731728E-4</v>
      </c>
      <c r="H9399" t="s">
        <v>128</v>
      </c>
      <c r="I9399">
        <v>2015</v>
      </c>
      <c r="J9399" t="s">
        <v>1026</v>
      </c>
      <c r="K9399">
        <v>2207754.3468003012</v>
      </c>
      <c r="L9399">
        <v>0.33419101646711186</v>
      </c>
      <c r="M9399" t="s">
        <v>15</v>
      </c>
    </row>
    <row r="9400" spans="1:13" x14ac:dyDescent="0.3">
      <c r="A9400">
        <v>69</v>
      </c>
      <c r="B9400" t="s">
        <v>1016</v>
      </c>
      <c r="C9400" s="1">
        <v>42156</v>
      </c>
      <c r="D9400" t="s">
        <v>150</v>
      </c>
      <c r="E9400" t="str">
        <f t="shared" si="146"/>
        <v>2015/06</v>
      </c>
      <c r="F9400">
        <v>6605580.6449581301</v>
      </c>
      <c r="G9400">
        <v>-6.0150699504903177E-2</v>
      </c>
      <c r="H9400" t="s">
        <v>128</v>
      </c>
      <c r="I9400">
        <v>2015</v>
      </c>
      <c r="J9400" t="s">
        <v>1026</v>
      </c>
      <c r="K9400">
        <v>2207754.3468003012</v>
      </c>
      <c r="L9400">
        <v>0.33422562912549153</v>
      </c>
      <c r="M9400" t="s">
        <v>15</v>
      </c>
    </row>
    <row r="9401" spans="1:13" x14ac:dyDescent="0.3">
      <c r="A9401">
        <v>69</v>
      </c>
      <c r="B9401" t="s">
        <v>1016</v>
      </c>
      <c r="C9401" s="1">
        <v>42125</v>
      </c>
      <c r="D9401" t="s">
        <v>151</v>
      </c>
      <c r="E9401" t="str">
        <f t="shared" si="146"/>
        <v>2015/05</v>
      </c>
      <c r="F9401">
        <v>7015104.0330201304</v>
      </c>
      <c r="G9401">
        <v>4.6185261180447391E-2</v>
      </c>
      <c r="H9401" t="s">
        <v>128</v>
      </c>
      <c r="I9401">
        <v>2015</v>
      </c>
      <c r="J9401" t="s">
        <v>1026</v>
      </c>
      <c r="K9401">
        <v>2207754.3468003012</v>
      </c>
      <c r="L9401">
        <v>0.31471441284525364</v>
      </c>
      <c r="M9401" t="s">
        <v>15</v>
      </c>
    </row>
    <row r="9402" spans="1:13" x14ac:dyDescent="0.3">
      <c r="A9402">
        <v>69</v>
      </c>
      <c r="B9402" t="s">
        <v>1016</v>
      </c>
      <c r="C9402" s="1">
        <v>42095</v>
      </c>
      <c r="D9402" t="s">
        <v>152</v>
      </c>
      <c r="E9402" t="str">
        <f t="shared" si="146"/>
        <v>2015/04</v>
      </c>
      <c r="F9402">
        <v>6698477.6378344698</v>
      </c>
      <c r="G9402">
        <v>2.3863218318648287E-2</v>
      </c>
      <c r="H9402" t="s">
        <v>128</v>
      </c>
      <c r="I9402">
        <v>2015</v>
      </c>
      <c r="J9402" t="s">
        <v>1026</v>
      </c>
      <c r="K9402">
        <v>2207754.3468003012</v>
      </c>
      <c r="L9402">
        <v>0.32959046311215862</v>
      </c>
      <c r="M9402" t="s">
        <v>15</v>
      </c>
    </row>
    <row r="9403" spans="1:13" x14ac:dyDescent="0.3">
      <c r="A9403">
        <v>69</v>
      </c>
      <c r="B9403" t="s">
        <v>1016</v>
      </c>
      <c r="C9403" s="1">
        <v>42064</v>
      </c>
      <c r="D9403" t="s">
        <v>153</v>
      </c>
      <c r="E9403" t="str">
        <f t="shared" si="146"/>
        <v>2015/03</v>
      </c>
      <c r="F9403">
        <v>6540522.5574417599</v>
      </c>
      <c r="G9403">
        <v>-3.2516153619938419E-2</v>
      </c>
      <c r="H9403" t="s">
        <v>128</v>
      </c>
      <c r="I9403">
        <v>2015</v>
      </c>
      <c r="J9403" t="s">
        <v>1026</v>
      </c>
      <c r="K9403">
        <v>2207754.3468003012</v>
      </c>
      <c r="L9403">
        <v>0.33755014640050957</v>
      </c>
      <c r="M9403" t="s">
        <v>15</v>
      </c>
    </row>
    <row r="9404" spans="1:13" x14ac:dyDescent="0.3">
      <c r="A9404">
        <v>69</v>
      </c>
      <c r="B9404" t="s">
        <v>1016</v>
      </c>
      <c r="C9404" s="1">
        <v>42036</v>
      </c>
      <c r="D9404" t="s">
        <v>154</v>
      </c>
      <c r="E9404" t="str">
        <f t="shared" si="146"/>
        <v>2015/02</v>
      </c>
      <c r="F9404">
        <v>6756690.6248408901</v>
      </c>
      <c r="G9404">
        <v>2.4546885821752702E-2</v>
      </c>
      <c r="H9404" t="s">
        <v>128</v>
      </c>
      <c r="I9404">
        <v>2015</v>
      </c>
      <c r="J9404" t="s">
        <v>1026</v>
      </c>
      <c r="K9404">
        <v>2207754.3468003012</v>
      </c>
      <c r="L9404">
        <v>0.32675084140799926</v>
      </c>
      <c r="M9404" t="s">
        <v>15</v>
      </c>
    </row>
    <row r="9405" spans="1:13" x14ac:dyDescent="0.3">
      <c r="A9405">
        <v>84</v>
      </c>
      <c r="B9405" t="s">
        <v>1027</v>
      </c>
      <c r="C9405" s="1">
        <v>45627</v>
      </c>
      <c r="D9405" t="s">
        <v>24</v>
      </c>
      <c r="E9405" t="str">
        <f t="shared" si="146"/>
        <v>2024/12</v>
      </c>
      <c r="F9405">
        <v>6330601.3591833999</v>
      </c>
      <c r="G9405">
        <v>-4.4927254515667231E-2</v>
      </c>
      <c r="H9405" t="s">
        <v>128</v>
      </c>
      <c r="I9405">
        <v>2024</v>
      </c>
      <c r="J9405" t="s">
        <v>1028</v>
      </c>
      <c r="K9405">
        <v>1516481.4046858749</v>
      </c>
      <c r="L9405">
        <v>0.23954776468210434</v>
      </c>
      <c r="M9405" t="s">
        <v>157</v>
      </c>
    </row>
    <row r="9406" spans="1:13" x14ac:dyDescent="0.3">
      <c r="A9406">
        <v>84</v>
      </c>
      <c r="B9406" t="s">
        <v>1027</v>
      </c>
      <c r="C9406" s="1">
        <v>45597</v>
      </c>
      <c r="D9406" t="s">
        <v>26</v>
      </c>
      <c r="E9406" t="str">
        <f t="shared" si="146"/>
        <v>2024/11</v>
      </c>
      <c r="F9406">
        <v>6621503.6896682996</v>
      </c>
      <c r="G9406">
        <v>0.1050505404726275</v>
      </c>
      <c r="H9406" t="s">
        <v>128</v>
      </c>
      <c r="I9406">
        <v>2024</v>
      </c>
      <c r="J9406" t="s">
        <v>1028</v>
      </c>
      <c r="K9406">
        <v>1516481.4046858749</v>
      </c>
      <c r="L9406">
        <v>0.22902371965027812</v>
      </c>
      <c r="M9406" t="s">
        <v>157</v>
      </c>
    </row>
    <row r="9407" spans="1:13" x14ac:dyDescent="0.3">
      <c r="A9407">
        <v>84</v>
      </c>
      <c r="B9407" t="s">
        <v>1027</v>
      </c>
      <c r="C9407" s="1">
        <v>45566</v>
      </c>
      <c r="D9407" t="s">
        <v>27</v>
      </c>
      <c r="E9407" t="str">
        <f t="shared" si="146"/>
        <v>2024/10</v>
      </c>
      <c r="F9407">
        <v>5961200.8586813901</v>
      </c>
      <c r="G9407">
        <v>-0.15204597193335256</v>
      </c>
      <c r="H9407" t="s">
        <v>128</v>
      </c>
      <c r="I9407">
        <v>2024</v>
      </c>
      <c r="J9407" t="s">
        <v>1028</v>
      </c>
      <c r="K9407">
        <v>1516481.4046858749</v>
      </c>
      <c r="L9407">
        <v>0.25439193220228429</v>
      </c>
      <c r="M9407" t="s">
        <v>157</v>
      </c>
    </row>
    <row r="9408" spans="1:13" x14ac:dyDescent="0.3">
      <c r="A9408">
        <v>84</v>
      </c>
      <c r="B9408" t="s">
        <v>1027</v>
      </c>
      <c r="C9408" s="1">
        <v>45536</v>
      </c>
      <c r="D9408" t="s">
        <v>28</v>
      </c>
      <c r="E9408" t="str">
        <f t="shared" si="146"/>
        <v>2024/09</v>
      </c>
      <c r="F9408">
        <v>6940112.0440966198</v>
      </c>
      <c r="G9408">
        <v>-2.3669684122488578E-2</v>
      </c>
      <c r="H9408" t="s">
        <v>128</v>
      </c>
      <c r="I9408">
        <v>2024</v>
      </c>
      <c r="J9408" t="s">
        <v>1028</v>
      </c>
      <c r="K9408">
        <v>1516481.4046858749</v>
      </c>
      <c r="L9408">
        <v>0.21850964293520597</v>
      </c>
      <c r="M9408" t="s">
        <v>157</v>
      </c>
    </row>
    <row r="9409" spans="1:13" x14ac:dyDescent="0.3">
      <c r="A9409">
        <v>84</v>
      </c>
      <c r="B9409" t="s">
        <v>1027</v>
      </c>
      <c r="C9409" s="1">
        <v>45505</v>
      </c>
      <c r="D9409" t="s">
        <v>29</v>
      </c>
      <c r="E9409" t="str">
        <f t="shared" si="146"/>
        <v>2024/08</v>
      </c>
      <c r="F9409">
        <v>7106341.8465771899</v>
      </c>
      <c r="G9409">
        <v>-0.16329837558108592</v>
      </c>
      <c r="H9409" t="s">
        <v>128</v>
      </c>
      <c r="I9409">
        <v>2024</v>
      </c>
      <c r="J9409" t="s">
        <v>1028</v>
      </c>
      <c r="K9409">
        <v>1516481.4046858749</v>
      </c>
      <c r="L9409">
        <v>0.21339831905445089</v>
      </c>
      <c r="M9409" t="s">
        <v>157</v>
      </c>
    </row>
    <row r="9410" spans="1:13" x14ac:dyDescent="0.3">
      <c r="A9410">
        <v>84</v>
      </c>
      <c r="B9410" t="s">
        <v>1027</v>
      </c>
      <c r="C9410" s="1">
        <v>45474</v>
      </c>
      <c r="D9410" t="s">
        <v>30</v>
      </c>
      <c r="E9410" t="str">
        <f t="shared" si="146"/>
        <v>2024/07</v>
      </c>
      <c r="F9410">
        <v>8366921.1954554003</v>
      </c>
      <c r="G9410">
        <v>6.6158617421436292E-2</v>
      </c>
      <c r="H9410" t="s">
        <v>128</v>
      </c>
      <c r="I9410">
        <v>2024</v>
      </c>
      <c r="J9410" t="s">
        <v>1028</v>
      </c>
      <c r="K9410">
        <v>1516481.4046858749</v>
      </c>
      <c r="L9410">
        <v>0.18124724367065523</v>
      </c>
      <c r="M9410" t="s">
        <v>157</v>
      </c>
    </row>
    <row r="9411" spans="1:13" x14ac:dyDescent="0.3">
      <c r="A9411">
        <v>84</v>
      </c>
      <c r="B9411" t="s">
        <v>1027</v>
      </c>
      <c r="C9411" s="1">
        <v>45444</v>
      </c>
      <c r="D9411" t="s">
        <v>31</v>
      </c>
      <c r="E9411" t="str">
        <f t="shared" ref="E9411:E9474" si="147">TEXT(C9411,"yyyy/mm")</f>
        <v>2024/06</v>
      </c>
      <c r="F9411">
        <v>7831290.8924728101</v>
      </c>
      <c r="G9411">
        <v>-4.9463738565732399E-2</v>
      </c>
      <c r="H9411" t="s">
        <v>128</v>
      </c>
      <c r="I9411">
        <v>2024</v>
      </c>
      <c r="J9411" t="s">
        <v>1028</v>
      </c>
      <c r="K9411">
        <v>1516481.4046858749</v>
      </c>
      <c r="L9411">
        <v>0.19364386095572941</v>
      </c>
      <c r="M9411" t="s">
        <v>157</v>
      </c>
    </row>
    <row r="9412" spans="1:13" x14ac:dyDescent="0.3">
      <c r="A9412">
        <v>84</v>
      </c>
      <c r="B9412" t="s">
        <v>1027</v>
      </c>
      <c r="C9412" s="1">
        <v>45413</v>
      </c>
      <c r="D9412" t="s">
        <v>32</v>
      </c>
      <c r="E9412" t="str">
        <f t="shared" si="147"/>
        <v>2024/05</v>
      </c>
      <c r="F9412">
        <v>8228396.0077671502</v>
      </c>
      <c r="G9412">
        <v>7.3219312481367883E-3</v>
      </c>
      <c r="H9412" t="s">
        <v>128</v>
      </c>
      <c r="I9412">
        <v>2024</v>
      </c>
      <c r="J9412" t="s">
        <v>1028</v>
      </c>
      <c r="K9412">
        <v>1516481.4046858749</v>
      </c>
      <c r="L9412">
        <v>0.18429854412140598</v>
      </c>
      <c r="M9412" t="s">
        <v>157</v>
      </c>
    </row>
    <row r="9413" spans="1:13" x14ac:dyDescent="0.3">
      <c r="A9413">
        <v>84</v>
      </c>
      <c r="B9413" t="s">
        <v>1027</v>
      </c>
      <c r="C9413" s="1">
        <v>45383</v>
      </c>
      <c r="D9413" t="s">
        <v>34</v>
      </c>
      <c r="E9413" t="str">
        <f t="shared" si="147"/>
        <v>2024/04</v>
      </c>
      <c r="F9413">
        <v>8168368.2855204698</v>
      </c>
      <c r="G9413">
        <v>-0.12772034139596886</v>
      </c>
      <c r="H9413" t="s">
        <v>128</v>
      </c>
      <c r="I9413">
        <v>2024</v>
      </c>
      <c r="J9413" t="s">
        <v>1028</v>
      </c>
      <c r="K9413">
        <v>1516481.4046858749</v>
      </c>
      <c r="L9413">
        <v>0.18565291765480774</v>
      </c>
      <c r="M9413" t="s">
        <v>157</v>
      </c>
    </row>
    <row r="9414" spans="1:13" x14ac:dyDescent="0.3">
      <c r="A9414">
        <v>84</v>
      </c>
      <c r="B9414" t="s">
        <v>1027</v>
      </c>
      <c r="C9414" s="1">
        <v>45352</v>
      </c>
      <c r="D9414" t="s">
        <v>35</v>
      </c>
      <c r="E9414" t="str">
        <f t="shared" si="147"/>
        <v>2024/03</v>
      </c>
      <c r="F9414">
        <v>9281187.5751129892</v>
      </c>
      <c r="G9414">
        <v>-2.6995504342011638E-2</v>
      </c>
      <c r="H9414" t="s">
        <v>128</v>
      </c>
      <c r="I9414">
        <v>2024</v>
      </c>
      <c r="J9414" t="s">
        <v>1028</v>
      </c>
      <c r="K9414">
        <v>1516481.4046858749</v>
      </c>
      <c r="L9414">
        <v>0.1633930348258707</v>
      </c>
      <c r="M9414" t="s">
        <v>157</v>
      </c>
    </row>
    <row r="9415" spans="1:13" x14ac:dyDescent="0.3">
      <c r="A9415">
        <v>84</v>
      </c>
      <c r="B9415" t="s">
        <v>1027</v>
      </c>
      <c r="C9415" s="1">
        <v>45323</v>
      </c>
      <c r="D9415" t="s">
        <v>36</v>
      </c>
      <c r="E9415" t="str">
        <f t="shared" si="147"/>
        <v>2024/02</v>
      </c>
      <c r="F9415">
        <v>9535150.4192081206</v>
      </c>
      <c r="G9415">
        <v>3.1483140309074127E-2</v>
      </c>
      <c r="H9415" t="s">
        <v>128</v>
      </c>
      <c r="I9415">
        <v>2024</v>
      </c>
      <c r="J9415" t="s">
        <v>1028</v>
      </c>
      <c r="K9415">
        <v>1516481.4046858749</v>
      </c>
      <c r="L9415">
        <v>0.15904116222760295</v>
      </c>
      <c r="M9415" t="s">
        <v>157</v>
      </c>
    </row>
    <row r="9416" spans="1:13" x14ac:dyDescent="0.3">
      <c r="A9416">
        <v>84</v>
      </c>
      <c r="B9416" t="s">
        <v>1027</v>
      </c>
      <c r="C9416" s="1">
        <v>45292</v>
      </c>
      <c r="D9416" t="s">
        <v>37</v>
      </c>
      <c r="E9416" t="str">
        <f t="shared" si="147"/>
        <v>2024/01</v>
      </c>
      <c r="F9416">
        <v>9239630.3006367199</v>
      </c>
      <c r="G9416">
        <v>-6.3797936690352025E-2</v>
      </c>
      <c r="H9416" t="s">
        <v>128</v>
      </c>
      <c r="I9416">
        <v>2024</v>
      </c>
      <c r="J9416" t="s">
        <v>1028</v>
      </c>
      <c r="K9416">
        <v>1516481.4046858749</v>
      </c>
      <c r="L9416">
        <v>0.16412793102570039</v>
      </c>
      <c r="M9416" t="s">
        <v>157</v>
      </c>
    </row>
    <row r="9417" spans="1:13" x14ac:dyDescent="0.3">
      <c r="A9417">
        <v>84</v>
      </c>
      <c r="B9417" t="s">
        <v>1027</v>
      </c>
      <c r="C9417" s="1">
        <v>45261</v>
      </c>
      <c r="D9417" t="s">
        <v>38</v>
      </c>
      <c r="E9417" t="str">
        <f t="shared" si="147"/>
        <v>2023/12</v>
      </c>
      <c r="F9417">
        <v>9848309.4478091095</v>
      </c>
      <c r="G9417">
        <v>0.12744401511844569</v>
      </c>
      <c r="H9417" t="s">
        <v>128</v>
      </c>
      <c r="I9417">
        <v>2023</v>
      </c>
      <c r="J9417" t="s">
        <v>1029</v>
      </c>
      <c r="K9417">
        <v>1473355.7999566195</v>
      </c>
      <c r="L9417">
        <v>0.14960494567769572</v>
      </c>
      <c r="M9417" t="s">
        <v>157</v>
      </c>
    </row>
    <row r="9418" spans="1:13" x14ac:dyDescent="0.3">
      <c r="A9418">
        <v>84</v>
      </c>
      <c r="B9418" t="s">
        <v>1027</v>
      </c>
      <c r="C9418" s="1">
        <v>45231</v>
      </c>
      <c r="D9418" t="s">
        <v>40</v>
      </c>
      <c r="E9418" t="str">
        <f t="shared" si="147"/>
        <v>2023/11</v>
      </c>
      <c r="F9418">
        <v>8669887.3330329508</v>
      </c>
      <c r="G9418">
        <v>0.12124930228363415</v>
      </c>
      <c r="H9418" t="s">
        <v>128</v>
      </c>
      <c r="I9418">
        <v>2023</v>
      </c>
      <c r="J9418" t="s">
        <v>1029</v>
      </c>
      <c r="K9418">
        <v>1473355.7999566195</v>
      </c>
      <c r="L9418">
        <v>0.16993944019814633</v>
      </c>
      <c r="M9418" t="s">
        <v>157</v>
      </c>
    </row>
    <row r="9419" spans="1:13" x14ac:dyDescent="0.3">
      <c r="A9419">
        <v>84</v>
      </c>
      <c r="B9419" t="s">
        <v>1027</v>
      </c>
      <c r="C9419" s="1">
        <v>45200</v>
      </c>
      <c r="D9419" t="s">
        <v>41</v>
      </c>
      <c r="E9419" t="str">
        <f t="shared" si="147"/>
        <v>2023/10</v>
      </c>
      <c r="F9419">
        <v>7679899.7476871498</v>
      </c>
      <c r="G9419">
        <v>-0.1508668788585201</v>
      </c>
      <c r="H9419" t="s">
        <v>128</v>
      </c>
      <c r="I9419">
        <v>2023</v>
      </c>
      <c r="J9419" t="s">
        <v>1029</v>
      </c>
      <c r="K9419">
        <v>1473355.7999566195</v>
      </c>
      <c r="L9419">
        <v>0.19184570741308568</v>
      </c>
      <c r="M9419" t="s">
        <v>157</v>
      </c>
    </row>
    <row r="9420" spans="1:13" x14ac:dyDescent="0.3">
      <c r="A9420">
        <v>84</v>
      </c>
      <c r="B9420" t="s">
        <v>1027</v>
      </c>
      <c r="C9420" s="1">
        <v>45170</v>
      </c>
      <c r="D9420" t="s">
        <v>42</v>
      </c>
      <c r="E9420" t="str">
        <f t="shared" si="147"/>
        <v>2023/09</v>
      </c>
      <c r="F9420">
        <v>8930508.8223017994</v>
      </c>
      <c r="G9420">
        <v>-6.1969840044492949E-2</v>
      </c>
      <c r="H9420" t="s">
        <v>128</v>
      </c>
      <c r="I9420">
        <v>2023</v>
      </c>
      <c r="J9420" t="s">
        <v>1029</v>
      </c>
      <c r="K9420">
        <v>1473355.7999566195</v>
      </c>
      <c r="L9420">
        <v>0.16498005088772405</v>
      </c>
      <c r="M9420" t="s">
        <v>157</v>
      </c>
    </row>
    <row r="9421" spans="1:13" x14ac:dyDescent="0.3">
      <c r="A9421">
        <v>84</v>
      </c>
      <c r="B9421" t="s">
        <v>1027</v>
      </c>
      <c r="C9421" s="1">
        <v>45139</v>
      </c>
      <c r="D9421" t="s">
        <v>43</v>
      </c>
      <c r="E9421" t="str">
        <f t="shared" si="147"/>
        <v>2023/08</v>
      </c>
      <c r="F9421">
        <v>9501438.5389056206</v>
      </c>
      <c r="G9421">
        <v>-9.3200063203880273E-2</v>
      </c>
      <c r="H9421" t="s">
        <v>128</v>
      </c>
      <c r="I9421">
        <v>2023</v>
      </c>
      <c r="J9421" t="s">
        <v>1029</v>
      </c>
      <c r="K9421">
        <v>1473355.7999566195</v>
      </c>
      <c r="L9421">
        <v>0.15506660322262331</v>
      </c>
      <c r="M9421" t="s">
        <v>157</v>
      </c>
    </row>
    <row r="9422" spans="1:13" x14ac:dyDescent="0.3">
      <c r="A9422">
        <v>84</v>
      </c>
      <c r="B9422" t="s">
        <v>1027</v>
      </c>
      <c r="C9422" s="1">
        <v>45108</v>
      </c>
      <c r="D9422" t="s">
        <v>44</v>
      </c>
      <c r="E9422" t="str">
        <f t="shared" si="147"/>
        <v>2023/07</v>
      </c>
      <c r="F9422">
        <v>10429551.587246999</v>
      </c>
      <c r="G9422">
        <v>7.0760067443103675E-2</v>
      </c>
      <c r="H9422" t="s">
        <v>128</v>
      </c>
      <c r="I9422">
        <v>2023</v>
      </c>
      <c r="J9422" t="s">
        <v>1029</v>
      </c>
      <c r="K9422">
        <v>1473355.7999566195</v>
      </c>
      <c r="L9422">
        <v>0.14126741573033716</v>
      </c>
      <c r="M9422" t="s">
        <v>157</v>
      </c>
    </row>
    <row r="9423" spans="1:13" x14ac:dyDescent="0.3">
      <c r="A9423">
        <v>84</v>
      </c>
      <c r="B9423" t="s">
        <v>1027</v>
      </c>
      <c r="C9423" s="1">
        <v>45078</v>
      </c>
      <c r="D9423" t="s">
        <v>45</v>
      </c>
      <c r="E9423" t="str">
        <f t="shared" si="147"/>
        <v>2023/06</v>
      </c>
      <c r="F9423">
        <v>9717061.0151225701</v>
      </c>
      <c r="G9423">
        <v>-5.2618980372450171E-2</v>
      </c>
      <c r="H9423" t="s">
        <v>128</v>
      </c>
      <c r="I9423">
        <v>2023</v>
      </c>
      <c r="J9423" t="s">
        <v>1029</v>
      </c>
      <c r="K9423">
        <v>1473355.7999566195</v>
      </c>
      <c r="L9423">
        <v>0.15162566105776734</v>
      </c>
      <c r="M9423" t="s">
        <v>157</v>
      </c>
    </row>
    <row r="9424" spans="1:13" x14ac:dyDescent="0.3">
      <c r="A9424">
        <v>84</v>
      </c>
      <c r="B9424" t="s">
        <v>1027</v>
      </c>
      <c r="C9424" s="1">
        <v>45047</v>
      </c>
      <c r="D9424" t="s">
        <v>46</v>
      </c>
      <c r="E9424" t="str">
        <f t="shared" si="147"/>
        <v>2023/05</v>
      </c>
      <c r="F9424">
        <v>10242054.0306223</v>
      </c>
      <c r="G9424">
        <v>-1.4990074139680688E-2</v>
      </c>
      <c r="H9424" t="s">
        <v>128</v>
      </c>
      <c r="I9424">
        <v>2023</v>
      </c>
      <c r="J9424" t="s">
        <v>1029</v>
      </c>
      <c r="K9424">
        <v>1473355.7999566195</v>
      </c>
      <c r="L9424">
        <v>0.14385354691075569</v>
      </c>
      <c r="M9424" t="s">
        <v>157</v>
      </c>
    </row>
    <row r="9425" spans="1:13" x14ac:dyDescent="0.3">
      <c r="A9425">
        <v>84</v>
      </c>
      <c r="B9425" t="s">
        <v>1027</v>
      </c>
      <c r="C9425" s="1">
        <v>45017</v>
      </c>
      <c r="D9425" t="s">
        <v>47</v>
      </c>
      <c r="E9425" t="str">
        <f t="shared" si="147"/>
        <v>2023/04</v>
      </c>
      <c r="F9425">
        <v>10396739.657887001</v>
      </c>
      <c r="G9425">
        <v>-6.6705930138406588E-2</v>
      </c>
      <c r="H9425" t="s">
        <v>128</v>
      </c>
      <c r="I9425">
        <v>2023</v>
      </c>
      <c r="J9425" t="s">
        <v>1029</v>
      </c>
      <c r="K9425">
        <v>1473355.7999566195</v>
      </c>
      <c r="L9425">
        <v>0.14171325323501074</v>
      </c>
      <c r="M9425" t="s">
        <v>157</v>
      </c>
    </row>
    <row r="9426" spans="1:13" x14ac:dyDescent="0.3">
      <c r="A9426">
        <v>84</v>
      </c>
      <c r="B9426" t="s">
        <v>1027</v>
      </c>
      <c r="C9426" s="1">
        <v>44986</v>
      </c>
      <c r="D9426" t="s">
        <v>48</v>
      </c>
      <c r="E9426" t="str">
        <f t="shared" si="147"/>
        <v>2023/03</v>
      </c>
      <c r="F9426">
        <v>11113917.9550256</v>
      </c>
      <c r="G9426">
        <v>1.4443790327356281E-2</v>
      </c>
      <c r="H9426" t="s">
        <v>13</v>
      </c>
      <c r="I9426">
        <v>2023</v>
      </c>
      <c r="J9426" t="s">
        <v>1029</v>
      </c>
      <c r="K9426">
        <v>1473355.7999566195</v>
      </c>
      <c r="L9426">
        <v>0.13256853306986877</v>
      </c>
      <c r="M9426" t="s">
        <v>157</v>
      </c>
    </row>
    <row r="9427" spans="1:13" x14ac:dyDescent="0.3">
      <c r="A9427">
        <v>84</v>
      </c>
      <c r="B9427" t="s">
        <v>1027</v>
      </c>
      <c r="C9427" s="1">
        <v>44958</v>
      </c>
      <c r="D9427" t="s">
        <v>49</v>
      </c>
      <c r="E9427" t="str">
        <f t="shared" si="147"/>
        <v>2023/02</v>
      </c>
      <c r="F9427">
        <v>10954544.6027468</v>
      </c>
      <c r="G9427">
        <v>1.33535941834378E-2</v>
      </c>
      <c r="H9427" t="s">
        <v>13</v>
      </c>
      <c r="I9427">
        <v>2023</v>
      </c>
      <c r="J9427" t="s">
        <v>1029</v>
      </c>
      <c r="K9427">
        <v>1473355.7999566195</v>
      </c>
      <c r="L9427">
        <v>0.134497220412721</v>
      </c>
      <c r="M9427" t="s">
        <v>157</v>
      </c>
    </row>
    <row r="9428" spans="1:13" x14ac:dyDescent="0.3">
      <c r="A9428">
        <v>84</v>
      </c>
      <c r="B9428" t="s">
        <v>1027</v>
      </c>
      <c r="C9428" s="1">
        <v>44927</v>
      </c>
      <c r="D9428" t="s">
        <v>50</v>
      </c>
      <c r="E9428" t="str">
        <f t="shared" si="147"/>
        <v>2023/01</v>
      </c>
      <c r="F9428">
        <v>10809234.4255105</v>
      </c>
      <c r="G9428">
        <v>0.13652026102284767</v>
      </c>
      <c r="H9428" t="s">
        <v>13</v>
      </c>
      <c r="I9428">
        <v>2023</v>
      </c>
      <c r="J9428" t="s">
        <v>1029</v>
      </c>
      <c r="K9428">
        <v>1473355.7999566195</v>
      </c>
      <c r="L9428">
        <v>0.13630528693867566</v>
      </c>
      <c r="M9428" t="s">
        <v>157</v>
      </c>
    </row>
    <row r="9429" spans="1:13" x14ac:dyDescent="0.3">
      <c r="A9429">
        <v>84</v>
      </c>
      <c r="B9429" t="s">
        <v>1027</v>
      </c>
      <c r="C9429" s="1">
        <v>44896</v>
      </c>
      <c r="D9429" t="s">
        <v>51</v>
      </c>
      <c r="E9429" t="str">
        <f t="shared" si="147"/>
        <v>2022/12</v>
      </c>
      <c r="F9429">
        <v>9429853.3695731405</v>
      </c>
      <c r="G9429">
        <v>-5.4092024958606336E-2</v>
      </c>
      <c r="H9429" t="s">
        <v>13</v>
      </c>
      <c r="I9429">
        <v>2022</v>
      </c>
      <c r="J9429" t="s">
        <v>1030</v>
      </c>
      <c r="K9429">
        <v>1410791.3255722453</v>
      </c>
      <c r="L9429">
        <v>0.14960904165534308</v>
      </c>
      <c r="M9429" t="s">
        <v>157</v>
      </c>
    </row>
    <row r="9430" spans="1:13" x14ac:dyDescent="0.3">
      <c r="A9430">
        <v>84</v>
      </c>
      <c r="B9430" t="s">
        <v>1027</v>
      </c>
      <c r="C9430" s="1">
        <v>44866</v>
      </c>
      <c r="D9430" t="s">
        <v>53</v>
      </c>
      <c r="E9430" t="str">
        <f t="shared" si="147"/>
        <v>2022/11</v>
      </c>
      <c r="F9430">
        <v>9953981.0047077592</v>
      </c>
      <c r="G9430">
        <v>4.1454379914896783E-2</v>
      </c>
      <c r="H9430" t="s">
        <v>13</v>
      </c>
      <c r="I9430">
        <v>2022</v>
      </c>
      <c r="J9430" t="s">
        <v>1030</v>
      </c>
      <c r="K9430">
        <v>1410791.3255722453</v>
      </c>
      <c r="L9430">
        <v>0.1417313660639907</v>
      </c>
      <c r="M9430" t="s">
        <v>157</v>
      </c>
    </row>
    <row r="9431" spans="1:13" x14ac:dyDescent="0.3">
      <c r="A9431">
        <v>84</v>
      </c>
      <c r="B9431" t="s">
        <v>1027</v>
      </c>
      <c r="C9431" s="1">
        <v>44835</v>
      </c>
      <c r="D9431" t="s">
        <v>54</v>
      </c>
      <c r="E9431" t="str">
        <f t="shared" si="147"/>
        <v>2022/10</v>
      </c>
      <c r="F9431">
        <v>9549780.7127395496</v>
      </c>
      <c r="G9431">
        <v>3.3099948426345137E-2</v>
      </c>
      <c r="H9431" t="s">
        <v>13</v>
      </c>
      <c r="I9431">
        <v>2022</v>
      </c>
      <c r="J9431" t="s">
        <v>1030</v>
      </c>
      <c r="K9431">
        <v>1410791.3255722453</v>
      </c>
      <c r="L9431">
        <v>0.14773023255813914</v>
      </c>
      <c r="M9431" t="s">
        <v>157</v>
      </c>
    </row>
    <row r="9432" spans="1:13" x14ac:dyDescent="0.3">
      <c r="A9432">
        <v>84</v>
      </c>
      <c r="B9432" t="s">
        <v>1027</v>
      </c>
      <c r="C9432" s="1">
        <v>44805</v>
      </c>
      <c r="D9432" t="s">
        <v>55</v>
      </c>
      <c r="E9432" t="str">
        <f t="shared" si="147"/>
        <v>2022/09</v>
      </c>
      <c r="F9432">
        <v>9238857.6197666302</v>
      </c>
      <c r="G9432">
        <v>-1.2897226624924445E-2</v>
      </c>
      <c r="H9432" t="s">
        <v>13</v>
      </c>
      <c r="I9432">
        <v>2022</v>
      </c>
      <c r="J9432" t="s">
        <v>1030</v>
      </c>
      <c r="K9432">
        <v>1410791.3255722453</v>
      </c>
      <c r="L9432">
        <v>0.15270192307692271</v>
      </c>
      <c r="M9432" t="s">
        <v>157</v>
      </c>
    </row>
    <row r="9433" spans="1:13" x14ac:dyDescent="0.3">
      <c r="A9433">
        <v>84</v>
      </c>
      <c r="B9433" t="s">
        <v>1027</v>
      </c>
      <c r="C9433" s="1">
        <v>44774</v>
      </c>
      <c r="D9433" t="s">
        <v>56</v>
      </c>
      <c r="E9433" t="str">
        <f t="shared" si="147"/>
        <v>2022/08</v>
      </c>
      <c r="F9433">
        <v>9358784.9629330393</v>
      </c>
      <c r="G9433">
        <v>-9.6302065340064968E-2</v>
      </c>
      <c r="H9433" t="s">
        <v>13</v>
      </c>
      <c r="I9433">
        <v>2022</v>
      </c>
      <c r="J9433" t="s">
        <v>1030</v>
      </c>
      <c r="K9433">
        <v>1410791.3255722453</v>
      </c>
      <c r="L9433">
        <v>0.15074513744678497</v>
      </c>
      <c r="M9433" t="s">
        <v>157</v>
      </c>
    </row>
    <row r="9434" spans="1:13" x14ac:dyDescent="0.3">
      <c r="A9434">
        <v>84</v>
      </c>
      <c r="B9434" t="s">
        <v>1027</v>
      </c>
      <c r="C9434" s="1">
        <v>44743</v>
      </c>
      <c r="D9434" t="s">
        <v>57</v>
      </c>
      <c r="E9434" t="str">
        <f t="shared" si="147"/>
        <v>2022/07</v>
      </c>
      <c r="F9434">
        <v>10304879.652816599</v>
      </c>
      <c r="G9434">
        <v>0.16069504835168003</v>
      </c>
      <c r="H9434" t="s">
        <v>13</v>
      </c>
      <c r="I9434">
        <v>2022</v>
      </c>
      <c r="J9434" t="s">
        <v>1030</v>
      </c>
      <c r="K9434">
        <v>1410791.3255722453</v>
      </c>
      <c r="L9434">
        <v>0.13690517241379313</v>
      </c>
      <c r="M9434" t="s">
        <v>157</v>
      </c>
    </row>
    <row r="9435" spans="1:13" x14ac:dyDescent="0.3">
      <c r="A9435">
        <v>84</v>
      </c>
      <c r="B9435" t="s">
        <v>1027</v>
      </c>
      <c r="C9435" s="1">
        <v>44713</v>
      </c>
      <c r="D9435" t="s">
        <v>58</v>
      </c>
      <c r="E9435" t="str">
        <f t="shared" si="147"/>
        <v>2022/06</v>
      </c>
      <c r="F9435">
        <v>8775137.9269485101</v>
      </c>
      <c r="G9435">
        <v>-6.7236615750156437E-2</v>
      </c>
      <c r="H9435" t="s">
        <v>13</v>
      </c>
      <c r="I9435">
        <v>2022</v>
      </c>
      <c r="J9435" t="s">
        <v>1030</v>
      </c>
      <c r="K9435">
        <v>1410791.3255722453</v>
      </c>
      <c r="L9435">
        <v>0.16077141320362559</v>
      </c>
      <c r="M9435" t="s">
        <v>157</v>
      </c>
    </row>
    <row r="9436" spans="1:13" x14ac:dyDescent="0.3">
      <c r="A9436">
        <v>84</v>
      </c>
      <c r="B9436" t="s">
        <v>1027</v>
      </c>
      <c r="C9436" s="1">
        <v>44682</v>
      </c>
      <c r="D9436" t="s">
        <v>59</v>
      </c>
      <c r="E9436" t="str">
        <f t="shared" si="147"/>
        <v>2022/05</v>
      </c>
      <c r="F9436">
        <v>9385435.7848627195</v>
      </c>
      <c r="G9436">
        <v>-0.13978250427576411</v>
      </c>
      <c r="H9436" t="s">
        <v>13</v>
      </c>
      <c r="I9436">
        <v>2022</v>
      </c>
      <c r="J9436" t="s">
        <v>1030</v>
      </c>
      <c r="K9436">
        <v>1410791.3255722453</v>
      </c>
      <c r="L9436">
        <v>0.15031708254268142</v>
      </c>
      <c r="M9436" t="s">
        <v>157</v>
      </c>
    </row>
    <row r="9437" spans="1:13" x14ac:dyDescent="0.3">
      <c r="A9437">
        <v>84</v>
      </c>
      <c r="B9437" t="s">
        <v>1027</v>
      </c>
      <c r="C9437" s="1">
        <v>44652</v>
      </c>
      <c r="D9437" t="s">
        <v>60</v>
      </c>
      <c r="E9437" t="str">
        <f t="shared" si="147"/>
        <v>2022/04</v>
      </c>
      <c r="F9437">
        <v>10793473.084631201</v>
      </c>
      <c r="G9437">
        <v>-3.1195549650752545E-2</v>
      </c>
      <c r="H9437" t="s">
        <v>13</v>
      </c>
      <c r="I9437">
        <v>2022</v>
      </c>
      <c r="J9437" t="s">
        <v>1030</v>
      </c>
      <c r="K9437">
        <v>1410791.3255722453</v>
      </c>
      <c r="L9437">
        <v>0.13070781893004094</v>
      </c>
      <c r="M9437" t="s">
        <v>157</v>
      </c>
    </row>
    <row r="9438" spans="1:13" x14ac:dyDescent="0.3">
      <c r="A9438">
        <v>84</v>
      </c>
      <c r="B9438" t="s">
        <v>1027</v>
      </c>
      <c r="C9438" s="1">
        <v>44621</v>
      </c>
      <c r="D9438" t="s">
        <v>61</v>
      </c>
      <c r="E9438" t="str">
        <f t="shared" si="147"/>
        <v>2022/03</v>
      </c>
      <c r="F9438">
        <v>11135488.3513497</v>
      </c>
      <c r="G9438">
        <v>4.8211964207946767E-2</v>
      </c>
      <c r="H9438" t="s">
        <v>13</v>
      </c>
      <c r="I9438">
        <v>2022</v>
      </c>
      <c r="J9438" t="s">
        <v>1030</v>
      </c>
      <c r="K9438">
        <v>1410791.3255722453</v>
      </c>
      <c r="L9438">
        <v>0.12669326041737966</v>
      </c>
      <c r="M9438" t="s">
        <v>157</v>
      </c>
    </row>
    <row r="9439" spans="1:13" x14ac:dyDescent="0.3">
      <c r="A9439">
        <v>84</v>
      </c>
      <c r="B9439" t="s">
        <v>1027</v>
      </c>
      <c r="C9439" s="1">
        <v>44593</v>
      </c>
      <c r="D9439" t="s">
        <v>62</v>
      </c>
      <c r="E9439" t="str">
        <f t="shared" si="147"/>
        <v>2022/02</v>
      </c>
      <c r="F9439">
        <v>10611360.7162151</v>
      </c>
      <c r="G9439">
        <v>-0.10406210753506942</v>
      </c>
      <c r="H9439" t="s">
        <v>13</v>
      </c>
      <c r="I9439">
        <v>2022</v>
      </c>
      <c r="J9439" t="s">
        <v>1030</v>
      </c>
      <c r="K9439">
        <v>1410791.3255722453</v>
      </c>
      <c r="L9439">
        <v>0.13295102893038319</v>
      </c>
      <c r="M9439" t="s">
        <v>157</v>
      </c>
    </row>
    <row r="9440" spans="1:13" x14ac:dyDescent="0.3">
      <c r="A9440">
        <v>84</v>
      </c>
      <c r="B9440" t="s">
        <v>1027</v>
      </c>
      <c r="C9440" s="1">
        <v>44562</v>
      </c>
      <c r="D9440" t="s">
        <v>63</v>
      </c>
      <c r="E9440" t="str">
        <f t="shared" si="147"/>
        <v>2022/01</v>
      </c>
      <c r="F9440">
        <v>11775101.9778348</v>
      </c>
      <c r="G9440">
        <v>-0.29856569437847835</v>
      </c>
      <c r="H9440" t="s">
        <v>13</v>
      </c>
      <c r="I9440">
        <v>2022</v>
      </c>
      <c r="J9440" t="s">
        <v>1030</v>
      </c>
      <c r="K9440">
        <v>1410791.3255722453</v>
      </c>
      <c r="L9440">
        <v>0.11981138916910347</v>
      </c>
      <c r="M9440" t="s">
        <v>157</v>
      </c>
    </row>
    <row r="9441" spans="1:13" x14ac:dyDescent="0.3">
      <c r="A9441">
        <v>84</v>
      </c>
      <c r="B9441" t="s">
        <v>1027</v>
      </c>
      <c r="C9441" s="1">
        <v>44531</v>
      </c>
      <c r="D9441" t="s">
        <v>64</v>
      </c>
      <c r="E9441" t="str">
        <f t="shared" si="147"/>
        <v>2021/12</v>
      </c>
      <c r="F9441">
        <v>15871943.5630606</v>
      </c>
      <c r="G9441">
        <v>2.6516685617639476E-2</v>
      </c>
      <c r="H9441" t="s">
        <v>13</v>
      </c>
      <c r="I9441">
        <v>2021</v>
      </c>
      <c r="J9441" t="s">
        <v>1031</v>
      </c>
      <c r="K9441">
        <v>1355493.6474696032</v>
      </c>
      <c r="L9441">
        <v>8.5401869158878374E-2</v>
      </c>
      <c r="M9441" t="s">
        <v>157</v>
      </c>
    </row>
    <row r="9442" spans="1:13" x14ac:dyDescent="0.3">
      <c r="A9442">
        <v>84</v>
      </c>
      <c r="B9442" t="s">
        <v>1027</v>
      </c>
      <c r="C9442" s="1">
        <v>44501</v>
      </c>
      <c r="D9442" t="s">
        <v>66</v>
      </c>
      <c r="E9442" t="str">
        <f t="shared" si="147"/>
        <v>2021/11</v>
      </c>
      <c r="F9442">
        <v>15456603.2856305</v>
      </c>
      <c r="G9442">
        <v>1.6007686793614883E-3</v>
      </c>
      <c r="H9442" t="s">
        <v>13</v>
      </c>
      <c r="I9442">
        <v>2021</v>
      </c>
      <c r="J9442" t="s">
        <v>1031</v>
      </c>
      <c r="K9442">
        <v>1355493.6474696032</v>
      </c>
      <c r="L9442">
        <v>8.7696735331866962E-2</v>
      </c>
      <c r="M9442" t="s">
        <v>157</v>
      </c>
    </row>
    <row r="9443" spans="1:13" x14ac:dyDescent="0.3">
      <c r="A9443">
        <v>84</v>
      </c>
      <c r="B9443" t="s">
        <v>1027</v>
      </c>
      <c r="C9443" s="1">
        <v>44470</v>
      </c>
      <c r="D9443" t="s">
        <v>67</v>
      </c>
      <c r="E9443" t="str">
        <f t="shared" si="147"/>
        <v>2021/10</v>
      </c>
      <c r="F9443">
        <v>15431880.6321055</v>
      </c>
      <c r="G9443">
        <v>4.1543217233316443E-2</v>
      </c>
      <c r="H9443" t="s">
        <v>13</v>
      </c>
      <c r="I9443">
        <v>2021</v>
      </c>
      <c r="J9443" t="s">
        <v>1031</v>
      </c>
      <c r="K9443">
        <v>1355493.6474696032</v>
      </c>
      <c r="L9443">
        <v>8.7837229938750636E-2</v>
      </c>
      <c r="M9443" t="s">
        <v>157</v>
      </c>
    </row>
    <row r="9444" spans="1:13" x14ac:dyDescent="0.3">
      <c r="A9444">
        <v>84</v>
      </c>
      <c r="B9444" t="s">
        <v>1027</v>
      </c>
      <c r="C9444" s="1">
        <v>44440</v>
      </c>
      <c r="D9444" t="s">
        <v>68</v>
      </c>
      <c r="E9444" t="str">
        <f t="shared" si="147"/>
        <v>2021/09</v>
      </c>
      <c r="F9444">
        <v>14803924.6289896</v>
      </c>
      <c r="G9444">
        <v>-7.3392057029674759E-2</v>
      </c>
      <c r="H9444" t="s">
        <v>13</v>
      </c>
      <c r="I9444">
        <v>2021</v>
      </c>
      <c r="J9444" t="s">
        <v>1031</v>
      </c>
      <c r="K9444">
        <v>1355493.6474696032</v>
      </c>
      <c r="L9444">
        <v>9.1563128119095172E-2</v>
      </c>
      <c r="M9444" t="s">
        <v>157</v>
      </c>
    </row>
    <row r="9445" spans="1:13" x14ac:dyDescent="0.3">
      <c r="A9445">
        <v>84</v>
      </c>
      <c r="B9445" t="s">
        <v>1027</v>
      </c>
      <c r="C9445" s="1">
        <v>44409</v>
      </c>
      <c r="D9445" t="s">
        <v>69</v>
      </c>
      <c r="E9445" t="str">
        <f t="shared" si="147"/>
        <v>2021/08</v>
      </c>
      <c r="F9445">
        <v>15931278.535101</v>
      </c>
      <c r="G9445">
        <v>7.0723548767018529E-2</v>
      </c>
      <c r="H9445" t="s">
        <v>13</v>
      </c>
      <c r="I9445">
        <v>2021</v>
      </c>
      <c r="J9445" t="s">
        <v>1031</v>
      </c>
      <c r="K9445">
        <v>1355493.6474696032</v>
      </c>
      <c r="L9445">
        <v>8.5083795659154221E-2</v>
      </c>
      <c r="M9445" t="s">
        <v>157</v>
      </c>
    </row>
    <row r="9446" spans="1:13" x14ac:dyDescent="0.3">
      <c r="A9446">
        <v>84</v>
      </c>
      <c r="B9446" t="s">
        <v>1027</v>
      </c>
      <c r="C9446" s="1">
        <v>44378</v>
      </c>
      <c r="D9446" t="s">
        <v>70</v>
      </c>
      <c r="E9446" t="str">
        <f t="shared" si="147"/>
        <v>2021/07</v>
      </c>
      <c r="F9446">
        <v>14843481.780000299</v>
      </c>
      <c r="G9446">
        <v>9.7544605011995425E-2</v>
      </c>
      <c r="H9446" t="s">
        <v>13</v>
      </c>
      <c r="I9446">
        <v>2021</v>
      </c>
      <c r="J9446" t="s">
        <v>1031</v>
      </c>
      <c r="K9446">
        <v>1355493.6474696032</v>
      </c>
      <c r="L9446">
        <v>9.1319116872966982E-2</v>
      </c>
      <c r="M9446" t="s">
        <v>157</v>
      </c>
    </row>
    <row r="9447" spans="1:13" x14ac:dyDescent="0.3">
      <c r="A9447">
        <v>84</v>
      </c>
      <c r="B9447" t="s">
        <v>1027</v>
      </c>
      <c r="C9447" s="1">
        <v>44348</v>
      </c>
      <c r="D9447" t="s">
        <v>71</v>
      </c>
      <c r="E9447" t="str">
        <f t="shared" si="147"/>
        <v>2021/06</v>
      </c>
      <c r="F9447">
        <v>13463956.506143499</v>
      </c>
      <c r="G9447">
        <v>6.9570087831821975E-2</v>
      </c>
      <c r="H9447" t="s">
        <v>13</v>
      </c>
      <c r="I9447">
        <v>2021</v>
      </c>
      <c r="J9447" t="s">
        <v>1031</v>
      </c>
      <c r="K9447">
        <v>1355493.6474696032</v>
      </c>
      <c r="L9447">
        <v>0.10067572981620239</v>
      </c>
      <c r="M9447" t="s">
        <v>157</v>
      </c>
    </row>
    <row r="9448" spans="1:13" x14ac:dyDescent="0.3">
      <c r="A9448">
        <v>84</v>
      </c>
      <c r="B9448" t="s">
        <v>1027</v>
      </c>
      <c r="C9448" s="1">
        <v>44317</v>
      </c>
      <c r="D9448" t="s">
        <v>72</v>
      </c>
      <c r="E9448" t="str">
        <f t="shared" si="147"/>
        <v>2021/05</v>
      </c>
      <c r="F9448">
        <v>12559107.9907084</v>
      </c>
      <c r="G9448">
        <v>7.2232069910915755E-2</v>
      </c>
      <c r="H9448" t="s">
        <v>13</v>
      </c>
      <c r="I9448">
        <v>2021</v>
      </c>
      <c r="J9448" t="s">
        <v>1031</v>
      </c>
      <c r="K9448">
        <v>1355493.6474696032</v>
      </c>
      <c r="L9448">
        <v>0.10792913385826745</v>
      </c>
      <c r="M9448" t="s">
        <v>157</v>
      </c>
    </row>
    <row r="9449" spans="1:13" x14ac:dyDescent="0.3">
      <c r="A9449">
        <v>84</v>
      </c>
      <c r="B9449" t="s">
        <v>1027</v>
      </c>
      <c r="C9449" s="1">
        <v>44287</v>
      </c>
      <c r="D9449" t="s">
        <v>73</v>
      </c>
      <c r="E9449" t="str">
        <f t="shared" si="147"/>
        <v>2021/04</v>
      </c>
      <c r="F9449">
        <v>11683926.206817901</v>
      </c>
      <c r="G9449">
        <v>3.5756568153183656E-2</v>
      </c>
      <c r="H9449" t="s">
        <v>128</v>
      </c>
      <c r="I9449">
        <v>2021</v>
      </c>
      <c r="J9449" t="s">
        <v>1031</v>
      </c>
      <c r="K9449">
        <v>1355493.6474696032</v>
      </c>
      <c r="L9449">
        <v>0.1160135406092033</v>
      </c>
      <c r="M9449" t="s">
        <v>157</v>
      </c>
    </row>
    <row r="9450" spans="1:13" x14ac:dyDescent="0.3">
      <c r="A9450">
        <v>84</v>
      </c>
      <c r="B9450" t="s">
        <v>1027</v>
      </c>
      <c r="C9450" s="1">
        <v>44256</v>
      </c>
      <c r="D9450" t="s">
        <v>74</v>
      </c>
      <c r="E9450" t="str">
        <f t="shared" si="147"/>
        <v>2021/03</v>
      </c>
      <c r="F9450">
        <v>11273530.007407499</v>
      </c>
      <c r="G9450">
        <v>6.2435485188032026E-2</v>
      </c>
      <c r="H9450" t="s">
        <v>128</v>
      </c>
      <c r="I9450">
        <v>2021</v>
      </c>
      <c r="J9450" t="s">
        <v>1031</v>
      </c>
      <c r="K9450">
        <v>1355493.6474696032</v>
      </c>
      <c r="L9450">
        <v>0.12023684210526329</v>
      </c>
      <c r="M9450" t="s">
        <v>157</v>
      </c>
    </row>
    <row r="9451" spans="1:13" x14ac:dyDescent="0.3">
      <c r="A9451">
        <v>84</v>
      </c>
      <c r="B9451" t="s">
        <v>1027</v>
      </c>
      <c r="C9451" s="1">
        <v>44228</v>
      </c>
      <c r="D9451" t="s">
        <v>75</v>
      </c>
      <c r="E9451" t="str">
        <f t="shared" si="147"/>
        <v>2021/02</v>
      </c>
      <c r="F9451">
        <v>10591184.6192219</v>
      </c>
      <c r="G9451">
        <v>-3.3963838649660752E-2</v>
      </c>
      <c r="H9451" t="s">
        <v>128</v>
      </c>
      <c r="I9451">
        <v>2021</v>
      </c>
      <c r="J9451" t="s">
        <v>1031</v>
      </c>
      <c r="K9451">
        <v>1355493.6474696032</v>
      </c>
      <c r="L9451">
        <v>0.12798319510071829</v>
      </c>
      <c r="M9451" t="s">
        <v>157</v>
      </c>
    </row>
    <row r="9452" spans="1:13" x14ac:dyDescent="0.3">
      <c r="A9452">
        <v>84</v>
      </c>
      <c r="B9452" t="s">
        <v>1027</v>
      </c>
      <c r="C9452" s="1">
        <v>44197</v>
      </c>
      <c r="D9452" t="s">
        <v>76</v>
      </c>
      <c r="E9452" t="str">
        <f t="shared" si="147"/>
        <v>2021/01</v>
      </c>
      <c r="F9452">
        <v>10957080.3440775</v>
      </c>
      <c r="G9452">
        <v>-1.8176453831184533E-2</v>
      </c>
      <c r="H9452" t="s">
        <v>13</v>
      </c>
      <c r="I9452">
        <v>2021</v>
      </c>
      <c r="J9452" t="s">
        <v>1031</v>
      </c>
      <c r="K9452">
        <v>1355493.6474696032</v>
      </c>
      <c r="L9452">
        <v>0.12370938287426833</v>
      </c>
      <c r="M9452" t="s">
        <v>157</v>
      </c>
    </row>
    <row r="9453" spans="1:13" x14ac:dyDescent="0.3">
      <c r="A9453">
        <v>84</v>
      </c>
      <c r="B9453" t="s">
        <v>1027</v>
      </c>
      <c r="C9453" s="1">
        <v>44166</v>
      </c>
      <c r="D9453" t="s">
        <v>77</v>
      </c>
      <c r="E9453" t="str">
        <f t="shared" si="147"/>
        <v>2020/12</v>
      </c>
      <c r="F9453">
        <v>11158062.244801501</v>
      </c>
      <c r="G9453">
        <v>1.4266835895420689E-2</v>
      </c>
      <c r="H9453" t="s">
        <v>128</v>
      </c>
      <c r="I9453">
        <v>2020</v>
      </c>
      <c r="J9453" t="s">
        <v>1032</v>
      </c>
      <c r="K9453">
        <v>1147418.2954848337</v>
      </c>
      <c r="L9453">
        <v>0.10283311477487156</v>
      </c>
      <c r="M9453" t="s">
        <v>157</v>
      </c>
    </row>
    <row r="9454" spans="1:13" x14ac:dyDescent="0.3">
      <c r="A9454">
        <v>84</v>
      </c>
      <c r="B9454" t="s">
        <v>1027</v>
      </c>
      <c r="C9454" s="1">
        <v>44136</v>
      </c>
      <c r="D9454" t="s">
        <v>79</v>
      </c>
      <c r="E9454" t="str">
        <f t="shared" si="147"/>
        <v>2020/11</v>
      </c>
      <c r="F9454">
        <v>11000002.191253999</v>
      </c>
      <c r="G9454">
        <v>-1.2937986118612835E-2</v>
      </c>
      <c r="H9454" t="s">
        <v>13</v>
      </c>
      <c r="I9454">
        <v>2020</v>
      </c>
      <c r="J9454" t="s">
        <v>1032</v>
      </c>
      <c r="K9454">
        <v>1147418.2954848337</v>
      </c>
      <c r="L9454">
        <v>0.10431073335577473</v>
      </c>
      <c r="M9454" t="s">
        <v>157</v>
      </c>
    </row>
    <row r="9455" spans="1:13" x14ac:dyDescent="0.3">
      <c r="A9455">
        <v>84</v>
      </c>
      <c r="B9455" t="s">
        <v>1027</v>
      </c>
      <c r="C9455" s="1">
        <v>44105</v>
      </c>
      <c r="D9455" t="s">
        <v>80</v>
      </c>
      <c r="E9455" t="str">
        <f t="shared" si="147"/>
        <v>2020/10</v>
      </c>
      <c r="F9455">
        <v>11143244.7036015</v>
      </c>
      <c r="G9455">
        <v>1.9244285831345572E-2</v>
      </c>
      <c r="H9455" t="s">
        <v>13</v>
      </c>
      <c r="I9455">
        <v>2020</v>
      </c>
      <c r="J9455" t="s">
        <v>1032</v>
      </c>
      <c r="K9455">
        <v>1147418.2954848337</v>
      </c>
      <c r="L9455">
        <v>0.10296985537022155</v>
      </c>
      <c r="M9455" t="s">
        <v>157</v>
      </c>
    </row>
    <row r="9456" spans="1:13" x14ac:dyDescent="0.3">
      <c r="A9456">
        <v>84</v>
      </c>
      <c r="B9456" t="s">
        <v>1027</v>
      </c>
      <c r="C9456" s="1">
        <v>44075</v>
      </c>
      <c r="D9456" t="s">
        <v>81</v>
      </c>
      <c r="E9456" t="str">
        <f t="shared" si="147"/>
        <v>2020/09</v>
      </c>
      <c r="F9456">
        <v>10930851.153355001</v>
      </c>
      <c r="G9456">
        <v>7.699723539006656E-2</v>
      </c>
      <c r="H9456" t="s">
        <v>13</v>
      </c>
      <c r="I9456">
        <v>2020</v>
      </c>
      <c r="J9456" t="s">
        <v>1032</v>
      </c>
      <c r="K9456">
        <v>1147418.2954848337</v>
      </c>
      <c r="L9456">
        <v>0.10497062665908291</v>
      </c>
      <c r="M9456" t="s">
        <v>157</v>
      </c>
    </row>
    <row r="9457" spans="1:13" x14ac:dyDescent="0.3">
      <c r="A9457">
        <v>84</v>
      </c>
      <c r="B9457" t="s">
        <v>1027</v>
      </c>
      <c r="C9457" s="1">
        <v>44044</v>
      </c>
      <c r="D9457" t="s">
        <v>82</v>
      </c>
      <c r="E9457" t="str">
        <f t="shared" si="147"/>
        <v>2020/08</v>
      </c>
      <c r="F9457">
        <v>10120792.1541781</v>
      </c>
      <c r="G9457">
        <v>-6.3245313257911957E-3</v>
      </c>
      <c r="H9457" t="s">
        <v>128</v>
      </c>
      <c r="I9457">
        <v>2020</v>
      </c>
      <c r="J9457" t="s">
        <v>1032</v>
      </c>
      <c r="K9457">
        <v>1147418.2954848337</v>
      </c>
      <c r="L9457">
        <v>0.11337238014626677</v>
      </c>
      <c r="M9457" t="s">
        <v>157</v>
      </c>
    </row>
    <row r="9458" spans="1:13" x14ac:dyDescent="0.3">
      <c r="A9458">
        <v>84</v>
      </c>
      <c r="B9458" t="s">
        <v>1027</v>
      </c>
      <c r="C9458" s="1">
        <v>44013</v>
      </c>
      <c r="D9458" t="s">
        <v>83</v>
      </c>
      <c r="E9458" t="str">
        <f t="shared" si="147"/>
        <v>2020/07</v>
      </c>
      <c r="F9458">
        <v>10185004.262907</v>
      </c>
      <c r="G9458">
        <v>3.2932053437445166E-2</v>
      </c>
      <c r="H9458" t="s">
        <v>13</v>
      </c>
      <c r="I9458">
        <v>2020</v>
      </c>
      <c r="J9458" t="s">
        <v>1032</v>
      </c>
      <c r="K9458">
        <v>1147418.2954848337</v>
      </c>
      <c r="L9458">
        <v>0.11265761563435399</v>
      </c>
      <c r="M9458" t="s">
        <v>157</v>
      </c>
    </row>
    <row r="9459" spans="1:13" x14ac:dyDescent="0.3">
      <c r="A9459">
        <v>84</v>
      </c>
      <c r="B9459" t="s">
        <v>1027</v>
      </c>
      <c r="C9459" s="1">
        <v>43983</v>
      </c>
      <c r="D9459" t="s">
        <v>84</v>
      </c>
      <c r="E9459" t="str">
        <f t="shared" si="147"/>
        <v>2020/06</v>
      </c>
      <c r="F9459">
        <v>9855053.9482321907</v>
      </c>
      <c r="G9459">
        <v>1.068240726557405E-2</v>
      </c>
      <c r="H9459" t="s">
        <v>13</v>
      </c>
      <c r="I9459">
        <v>2020</v>
      </c>
      <c r="J9459" t="s">
        <v>1032</v>
      </c>
      <c r="K9459">
        <v>1147418.2954848337</v>
      </c>
      <c r="L9459">
        <v>0.11642942814033592</v>
      </c>
      <c r="M9459" t="s">
        <v>157</v>
      </c>
    </row>
    <row r="9460" spans="1:13" x14ac:dyDescent="0.3">
      <c r="A9460">
        <v>84</v>
      </c>
      <c r="B9460" t="s">
        <v>1027</v>
      </c>
      <c r="C9460" s="1">
        <v>43952</v>
      </c>
      <c r="D9460" t="s">
        <v>85</v>
      </c>
      <c r="E9460" t="str">
        <f t="shared" si="147"/>
        <v>2020/05</v>
      </c>
      <c r="F9460">
        <v>9750338.5503840204</v>
      </c>
      <c r="G9460">
        <v>0.12296358798114662</v>
      </c>
      <c r="H9460" t="s">
        <v>13</v>
      </c>
      <c r="I9460">
        <v>2020</v>
      </c>
      <c r="J9460" t="s">
        <v>1032</v>
      </c>
      <c r="K9460">
        <v>1147418.2954848337</v>
      </c>
      <c r="L9460">
        <v>0.11767984153120942</v>
      </c>
      <c r="M9460" t="s">
        <v>157</v>
      </c>
    </row>
    <row r="9461" spans="1:13" x14ac:dyDescent="0.3">
      <c r="A9461">
        <v>84</v>
      </c>
      <c r="B9461" t="s">
        <v>1027</v>
      </c>
      <c r="C9461" s="1">
        <v>43922</v>
      </c>
      <c r="D9461" t="s">
        <v>86</v>
      </c>
      <c r="E9461" t="str">
        <f t="shared" si="147"/>
        <v>2020/04</v>
      </c>
      <c r="F9461">
        <v>8622184.0231820196</v>
      </c>
      <c r="G9461">
        <v>6.667948943423764E-2</v>
      </c>
      <c r="H9461" t="s">
        <v>13</v>
      </c>
      <c r="I9461">
        <v>2020</v>
      </c>
      <c r="J9461" t="s">
        <v>1032</v>
      </c>
      <c r="K9461">
        <v>1147418.2954848337</v>
      </c>
      <c r="L9461">
        <v>0.13307745374023908</v>
      </c>
      <c r="M9461" t="s">
        <v>157</v>
      </c>
    </row>
    <row r="9462" spans="1:13" x14ac:dyDescent="0.3">
      <c r="A9462">
        <v>84</v>
      </c>
      <c r="B9462" t="s">
        <v>1027</v>
      </c>
      <c r="C9462" s="1">
        <v>43891</v>
      </c>
      <c r="D9462" t="s">
        <v>87</v>
      </c>
      <c r="E9462" t="str">
        <f t="shared" si="147"/>
        <v>2020/03</v>
      </c>
      <c r="F9462">
        <v>8066009.9506808501</v>
      </c>
      <c r="G9462">
        <v>-2.7779509066941387E-2</v>
      </c>
      <c r="H9462" t="s">
        <v>128</v>
      </c>
      <c r="I9462">
        <v>2020</v>
      </c>
      <c r="J9462" t="s">
        <v>1032</v>
      </c>
      <c r="K9462">
        <v>1147418.2954848337</v>
      </c>
      <c r="L9462">
        <v>0.14225351846832029</v>
      </c>
      <c r="M9462" t="s">
        <v>157</v>
      </c>
    </row>
    <row r="9463" spans="1:13" x14ac:dyDescent="0.3">
      <c r="A9463">
        <v>84</v>
      </c>
      <c r="B9463" t="s">
        <v>1027</v>
      </c>
      <c r="C9463" s="1">
        <v>43862</v>
      </c>
      <c r="D9463" t="s">
        <v>88</v>
      </c>
      <c r="E9463" t="str">
        <f t="shared" si="147"/>
        <v>2020/02</v>
      </c>
      <c r="F9463">
        <v>8293221.0421273401</v>
      </c>
      <c r="G9463">
        <v>-6.0659658201970834E-2</v>
      </c>
      <c r="H9463" t="s">
        <v>128</v>
      </c>
      <c r="I9463">
        <v>2020</v>
      </c>
      <c r="J9463" t="s">
        <v>1032</v>
      </c>
      <c r="K9463">
        <v>1147418.2954848337</v>
      </c>
      <c r="L9463">
        <v>0.13835616941309731</v>
      </c>
      <c r="M9463" t="s">
        <v>157</v>
      </c>
    </row>
    <row r="9464" spans="1:13" x14ac:dyDescent="0.3">
      <c r="A9464">
        <v>84</v>
      </c>
      <c r="B9464" t="s">
        <v>1027</v>
      </c>
      <c r="C9464" s="1">
        <v>43831</v>
      </c>
      <c r="D9464" t="s">
        <v>89</v>
      </c>
      <c r="E9464" t="str">
        <f t="shared" si="147"/>
        <v>2020/01</v>
      </c>
      <c r="F9464">
        <v>8811856.0874390397</v>
      </c>
      <c r="G9464">
        <v>2.5863497313007983E-2</v>
      </c>
      <c r="H9464" t="s">
        <v>128</v>
      </c>
      <c r="I9464">
        <v>2020</v>
      </c>
      <c r="J9464" t="s">
        <v>1032</v>
      </c>
      <c r="K9464">
        <v>1147418.2954848337</v>
      </c>
      <c r="L9464">
        <v>0.13021300893922155</v>
      </c>
      <c r="M9464" t="s">
        <v>157</v>
      </c>
    </row>
    <row r="9465" spans="1:13" x14ac:dyDescent="0.3">
      <c r="A9465">
        <v>84</v>
      </c>
      <c r="B9465" t="s">
        <v>1027</v>
      </c>
      <c r="C9465" s="1">
        <v>43800</v>
      </c>
      <c r="D9465" t="s">
        <v>90</v>
      </c>
      <c r="E9465" t="str">
        <f t="shared" si="147"/>
        <v>2019/12</v>
      </c>
      <c r="F9465">
        <v>8586872.6417668909</v>
      </c>
      <c r="G9465">
        <v>-3.9292609758965176E-3</v>
      </c>
      <c r="H9465" t="s">
        <v>128</v>
      </c>
      <c r="I9465">
        <v>2019</v>
      </c>
      <c r="J9465" t="s">
        <v>1033</v>
      </c>
      <c r="K9465">
        <v>1082873.2006132163</v>
      </c>
      <c r="L9465">
        <v>0.12610798433717041</v>
      </c>
      <c r="M9465" t="s">
        <v>157</v>
      </c>
    </row>
    <row r="9466" spans="1:13" x14ac:dyDescent="0.3">
      <c r="A9466">
        <v>84</v>
      </c>
      <c r="B9466" t="s">
        <v>1027</v>
      </c>
      <c r="C9466" s="1">
        <v>43770</v>
      </c>
      <c r="D9466" t="s">
        <v>92</v>
      </c>
      <c r="E9466" t="str">
        <f t="shared" si="147"/>
        <v>2019/11</v>
      </c>
      <c r="F9466">
        <v>8620679.0790054202</v>
      </c>
      <c r="G9466">
        <v>0.11883400790235935</v>
      </c>
      <c r="H9466" t="s">
        <v>128</v>
      </c>
      <c r="I9466">
        <v>2019</v>
      </c>
      <c r="J9466" t="s">
        <v>1033</v>
      </c>
      <c r="K9466">
        <v>1082873.2006132163</v>
      </c>
      <c r="L9466">
        <v>0.12561344537815097</v>
      </c>
      <c r="M9466" t="s">
        <v>157</v>
      </c>
    </row>
    <row r="9467" spans="1:13" x14ac:dyDescent="0.3">
      <c r="A9467">
        <v>84</v>
      </c>
      <c r="B9467" t="s">
        <v>1027</v>
      </c>
      <c r="C9467" s="1">
        <v>43739</v>
      </c>
      <c r="D9467" t="s">
        <v>93</v>
      </c>
      <c r="E9467" t="str">
        <f t="shared" si="147"/>
        <v>2019/10</v>
      </c>
      <c r="F9467">
        <v>7654776.66118968</v>
      </c>
      <c r="G9467">
        <v>1.0145972479021803E-2</v>
      </c>
      <c r="H9467" t="s">
        <v>128</v>
      </c>
      <c r="I9467">
        <v>2019</v>
      </c>
      <c r="J9467" t="s">
        <v>1033</v>
      </c>
      <c r="K9467">
        <v>1082873.2006132163</v>
      </c>
      <c r="L9467">
        <v>0.14146372239747615</v>
      </c>
      <c r="M9467" t="s">
        <v>157</v>
      </c>
    </row>
    <row r="9468" spans="1:13" x14ac:dyDescent="0.3">
      <c r="A9468">
        <v>84</v>
      </c>
      <c r="B9468" t="s">
        <v>1027</v>
      </c>
      <c r="C9468" s="1">
        <v>43709</v>
      </c>
      <c r="D9468" t="s">
        <v>94</v>
      </c>
      <c r="E9468" t="str">
        <f t="shared" si="147"/>
        <v>2019/09</v>
      </c>
      <c r="F9468">
        <v>7577504.1729944004</v>
      </c>
      <c r="G9468">
        <v>-2.268532173175801E-2</v>
      </c>
      <c r="H9468" t="s">
        <v>128</v>
      </c>
      <c r="I9468">
        <v>2019</v>
      </c>
      <c r="J9468" t="s">
        <v>1033</v>
      </c>
      <c r="K9468">
        <v>1082873.2006132163</v>
      </c>
      <c r="L9468">
        <v>0.14290631531058565</v>
      </c>
      <c r="M9468" t="s">
        <v>157</v>
      </c>
    </row>
    <row r="9469" spans="1:13" x14ac:dyDescent="0.3">
      <c r="A9469">
        <v>84</v>
      </c>
      <c r="B9469" t="s">
        <v>1027</v>
      </c>
      <c r="C9469" s="1">
        <v>43678</v>
      </c>
      <c r="D9469" t="s">
        <v>95</v>
      </c>
      <c r="E9469" t="str">
        <f t="shared" si="147"/>
        <v>2019/08</v>
      </c>
      <c r="F9469">
        <v>7751366.9029712602</v>
      </c>
      <c r="G9469">
        <v>-0.11410716445914695</v>
      </c>
      <c r="H9469" t="s">
        <v>128</v>
      </c>
      <c r="I9469">
        <v>2019</v>
      </c>
      <c r="J9469" t="s">
        <v>1033</v>
      </c>
      <c r="K9469">
        <v>1082873.2006132163</v>
      </c>
      <c r="L9469">
        <v>0.13970093457943894</v>
      </c>
      <c r="M9469" t="s">
        <v>157</v>
      </c>
    </row>
    <row r="9470" spans="1:13" x14ac:dyDescent="0.3">
      <c r="A9470">
        <v>84</v>
      </c>
      <c r="B9470" t="s">
        <v>1027</v>
      </c>
      <c r="C9470" s="1">
        <v>43647</v>
      </c>
      <c r="D9470" t="s">
        <v>96</v>
      </c>
      <c r="E9470" t="str">
        <f t="shared" si="147"/>
        <v>2019/07</v>
      </c>
      <c r="F9470">
        <v>8688291.95348249</v>
      </c>
      <c r="G9470">
        <v>-2.0902868579135134E-2</v>
      </c>
      <c r="H9470" t="s">
        <v>128</v>
      </c>
      <c r="I9470">
        <v>2019</v>
      </c>
      <c r="J9470" t="s">
        <v>1033</v>
      </c>
      <c r="K9470">
        <v>1082873.2006132163</v>
      </c>
      <c r="L9470">
        <v>0.12463591306679939</v>
      </c>
      <c r="M9470" t="s">
        <v>157</v>
      </c>
    </row>
    <row r="9471" spans="1:13" x14ac:dyDescent="0.3">
      <c r="A9471">
        <v>84</v>
      </c>
      <c r="B9471" t="s">
        <v>1027</v>
      </c>
      <c r="C9471" s="1">
        <v>43617</v>
      </c>
      <c r="D9471" t="s">
        <v>97</v>
      </c>
      <c r="E9471" t="str">
        <f t="shared" si="147"/>
        <v>2019/06</v>
      </c>
      <c r="F9471">
        <v>8871813.5602524895</v>
      </c>
      <c r="G9471">
        <v>9.4113293209892659E-2</v>
      </c>
      <c r="H9471" t="s">
        <v>128</v>
      </c>
      <c r="I9471">
        <v>2019</v>
      </c>
      <c r="J9471" t="s">
        <v>1033</v>
      </c>
      <c r="K9471">
        <v>1082873.2006132163</v>
      </c>
      <c r="L9471">
        <v>0.12205770480397674</v>
      </c>
      <c r="M9471" t="s">
        <v>157</v>
      </c>
    </row>
    <row r="9472" spans="1:13" x14ac:dyDescent="0.3">
      <c r="A9472">
        <v>84</v>
      </c>
      <c r="B9472" t="s">
        <v>1027</v>
      </c>
      <c r="C9472" s="1">
        <v>43586</v>
      </c>
      <c r="D9472" t="s">
        <v>98</v>
      </c>
      <c r="E9472" t="str">
        <f t="shared" si="147"/>
        <v>2019/05</v>
      </c>
      <c r="F9472">
        <v>8074944.0655545099</v>
      </c>
      <c r="G9472">
        <v>1.324520849787931E-2</v>
      </c>
      <c r="H9472" t="s">
        <v>128</v>
      </c>
      <c r="I9472">
        <v>2019</v>
      </c>
      <c r="J9472" t="s">
        <v>1033</v>
      </c>
      <c r="K9472">
        <v>1082873.2006132163</v>
      </c>
      <c r="L9472">
        <v>0.13410287326106141</v>
      </c>
      <c r="M9472" t="s">
        <v>157</v>
      </c>
    </row>
    <row r="9473" spans="1:13" x14ac:dyDescent="0.3">
      <c r="A9473">
        <v>84</v>
      </c>
      <c r="B9473" t="s">
        <v>1027</v>
      </c>
      <c r="C9473" s="1">
        <v>43556</v>
      </c>
      <c r="D9473" t="s">
        <v>99</v>
      </c>
      <c r="E9473" t="str">
        <f t="shared" si="147"/>
        <v>2019/04</v>
      </c>
      <c r="F9473">
        <v>7968694.9469798002</v>
      </c>
      <c r="G9473">
        <v>0.13752200739139595</v>
      </c>
      <c r="H9473" t="s">
        <v>128</v>
      </c>
      <c r="I9473">
        <v>2019</v>
      </c>
      <c r="J9473" t="s">
        <v>1033</v>
      </c>
      <c r="K9473">
        <v>1082873.2006132163</v>
      </c>
      <c r="L9473">
        <v>0.13589090909090878</v>
      </c>
      <c r="M9473" t="s">
        <v>157</v>
      </c>
    </row>
    <row r="9474" spans="1:13" x14ac:dyDescent="0.3">
      <c r="A9474">
        <v>84</v>
      </c>
      <c r="B9474" t="s">
        <v>1027</v>
      </c>
      <c r="C9474" s="1">
        <v>43525</v>
      </c>
      <c r="D9474" t="s">
        <v>100</v>
      </c>
      <c r="E9474" t="str">
        <f t="shared" si="147"/>
        <v>2019/03</v>
      </c>
      <c r="F9474">
        <v>6944838.5314801401</v>
      </c>
      <c r="G9474">
        <v>7.5821216430614111E-2</v>
      </c>
      <c r="H9474" t="s">
        <v>128</v>
      </c>
      <c r="I9474">
        <v>2019</v>
      </c>
      <c r="J9474" t="s">
        <v>1033</v>
      </c>
      <c r="K9474">
        <v>1082873.2006132163</v>
      </c>
      <c r="L9474">
        <v>0.15592489237938056</v>
      </c>
      <c r="M9474" t="s">
        <v>157</v>
      </c>
    </row>
    <row r="9475" spans="1:13" x14ac:dyDescent="0.3">
      <c r="A9475">
        <v>84</v>
      </c>
      <c r="B9475" t="s">
        <v>1027</v>
      </c>
      <c r="C9475" s="1">
        <v>43497</v>
      </c>
      <c r="D9475" t="s">
        <v>101</v>
      </c>
      <c r="E9475" t="str">
        <f t="shared" ref="E9475:E9538" si="148">TEXT(C9475,"yyyy/mm")</f>
        <v>2019/02</v>
      </c>
      <c r="F9475">
        <v>6437739.7621268798</v>
      </c>
      <c r="G9475">
        <v>3.9790993529392131E-2</v>
      </c>
      <c r="H9475" t="s">
        <v>128</v>
      </c>
      <c r="I9475">
        <v>2019</v>
      </c>
      <c r="J9475" t="s">
        <v>1033</v>
      </c>
      <c r="K9475">
        <v>1082873.2006132163</v>
      </c>
      <c r="L9475">
        <v>0.16820704791202373</v>
      </c>
      <c r="M9475" t="s">
        <v>157</v>
      </c>
    </row>
    <row r="9476" spans="1:13" x14ac:dyDescent="0.3">
      <c r="A9476">
        <v>84</v>
      </c>
      <c r="B9476" t="s">
        <v>1027</v>
      </c>
      <c r="C9476" s="1">
        <v>43466</v>
      </c>
      <c r="D9476" t="s">
        <v>102</v>
      </c>
      <c r="E9476" t="str">
        <f t="shared" si="148"/>
        <v>2019/01</v>
      </c>
      <c r="F9476">
        <v>6186605.28087979</v>
      </c>
      <c r="G9476">
        <v>5.9103686094891486E-2</v>
      </c>
      <c r="H9476" t="s">
        <v>128</v>
      </c>
      <c r="I9476">
        <v>2019</v>
      </c>
      <c r="J9476" t="s">
        <v>1033</v>
      </c>
      <c r="K9476">
        <v>1082873.2006132163</v>
      </c>
      <c r="L9476">
        <v>0.17503512046581096</v>
      </c>
      <c r="M9476" t="s">
        <v>157</v>
      </c>
    </row>
    <row r="9477" spans="1:13" x14ac:dyDescent="0.3">
      <c r="A9477">
        <v>84</v>
      </c>
      <c r="B9477" t="s">
        <v>1027</v>
      </c>
      <c r="C9477" s="1">
        <v>43435</v>
      </c>
      <c r="D9477" t="s">
        <v>103</v>
      </c>
      <c r="E9477" t="str">
        <f t="shared" si="148"/>
        <v>2018/12</v>
      </c>
      <c r="F9477">
        <v>5831549.9943943396</v>
      </c>
      <c r="G9477">
        <v>1.6970153543352368E-2</v>
      </c>
      <c r="H9477" t="s">
        <v>128</v>
      </c>
      <c r="I9477">
        <v>2018</v>
      </c>
      <c r="J9477" t="s">
        <v>1034</v>
      </c>
      <c r="K9477">
        <v>972205.33827270265</v>
      </c>
      <c r="L9477">
        <v>0.16671473951303664</v>
      </c>
      <c r="M9477" t="s">
        <v>157</v>
      </c>
    </row>
    <row r="9478" spans="1:13" x14ac:dyDescent="0.3">
      <c r="A9478">
        <v>84</v>
      </c>
      <c r="B9478" t="s">
        <v>1027</v>
      </c>
      <c r="C9478" s="1">
        <v>43405</v>
      </c>
      <c r="D9478" t="s">
        <v>105</v>
      </c>
      <c r="E9478" t="str">
        <f t="shared" si="148"/>
        <v>2018/11</v>
      </c>
      <c r="F9478">
        <v>5733422.6684189802</v>
      </c>
      <c r="G9478">
        <v>-5.3166008053819012E-2</v>
      </c>
      <c r="H9478" t="s">
        <v>128</v>
      </c>
      <c r="I9478">
        <v>2018</v>
      </c>
      <c r="J9478" t="s">
        <v>1034</v>
      </c>
      <c r="K9478">
        <v>972205.33827270265</v>
      </c>
      <c r="L9478">
        <v>0.16956805637718544</v>
      </c>
      <c r="M9478" t="s">
        <v>157</v>
      </c>
    </row>
    <row r="9479" spans="1:13" x14ac:dyDescent="0.3">
      <c r="A9479">
        <v>84</v>
      </c>
      <c r="B9479" t="s">
        <v>1027</v>
      </c>
      <c r="C9479" s="1">
        <v>43374</v>
      </c>
      <c r="D9479" t="s">
        <v>106</v>
      </c>
      <c r="E9479" t="str">
        <f t="shared" si="148"/>
        <v>2018/10</v>
      </c>
      <c r="F9479">
        <v>6046494.5130547602</v>
      </c>
      <c r="G9479">
        <v>-0.12069828680935471</v>
      </c>
      <c r="H9479" t="s">
        <v>128</v>
      </c>
      <c r="I9479">
        <v>2018</v>
      </c>
      <c r="J9479" t="s">
        <v>1034</v>
      </c>
      <c r="K9479">
        <v>972205.33827270265</v>
      </c>
      <c r="L9479">
        <v>0.16078826106162017</v>
      </c>
      <c r="M9479" t="s">
        <v>157</v>
      </c>
    </row>
    <row r="9480" spans="1:13" x14ac:dyDescent="0.3">
      <c r="A9480">
        <v>84</v>
      </c>
      <c r="B9480" t="s">
        <v>1027</v>
      </c>
      <c r="C9480" s="1">
        <v>43344</v>
      </c>
      <c r="D9480" t="s">
        <v>107</v>
      </c>
      <c r="E9480" t="str">
        <f t="shared" si="148"/>
        <v>2018/09</v>
      </c>
      <c r="F9480">
        <v>6822165.6920030098</v>
      </c>
      <c r="G9480">
        <v>2.3563070926490716E-2</v>
      </c>
      <c r="H9480" t="s">
        <v>128</v>
      </c>
      <c r="I9480">
        <v>2018</v>
      </c>
      <c r="J9480" t="s">
        <v>1034</v>
      </c>
      <c r="K9480">
        <v>972205.33827270265</v>
      </c>
      <c r="L9480">
        <v>0.14250684931506846</v>
      </c>
      <c r="M9480" t="s">
        <v>157</v>
      </c>
    </row>
    <row r="9481" spans="1:13" x14ac:dyDescent="0.3">
      <c r="A9481">
        <v>84</v>
      </c>
      <c r="B9481" t="s">
        <v>1027</v>
      </c>
      <c r="C9481" s="1">
        <v>43313</v>
      </c>
      <c r="D9481" t="s">
        <v>108</v>
      </c>
      <c r="E9481" t="str">
        <f t="shared" si="148"/>
        <v>2018/08</v>
      </c>
      <c r="F9481">
        <v>6663293.6254713899</v>
      </c>
      <c r="G9481">
        <v>2.6289344963346308E-2</v>
      </c>
      <c r="H9481" t="s">
        <v>128</v>
      </c>
      <c r="I9481">
        <v>2018</v>
      </c>
      <c r="J9481" t="s">
        <v>1034</v>
      </c>
      <c r="K9481">
        <v>972205.33827270265</v>
      </c>
      <c r="L9481">
        <v>0.14590462208603702</v>
      </c>
      <c r="M9481" t="s">
        <v>157</v>
      </c>
    </row>
    <row r="9482" spans="1:13" x14ac:dyDescent="0.3">
      <c r="A9482">
        <v>84</v>
      </c>
      <c r="B9482" t="s">
        <v>1027</v>
      </c>
      <c r="C9482" s="1">
        <v>43282</v>
      </c>
      <c r="D9482" t="s">
        <v>109</v>
      </c>
      <c r="E9482" t="str">
        <f t="shared" si="148"/>
        <v>2018/07</v>
      </c>
      <c r="F9482">
        <v>6490402.5546576902</v>
      </c>
      <c r="G9482">
        <v>6.3147603132049576E-2</v>
      </c>
      <c r="H9482" t="s">
        <v>128</v>
      </c>
      <c r="I9482">
        <v>2018</v>
      </c>
      <c r="J9482" t="s">
        <v>1034</v>
      </c>
      <c r="K9482">
        <v>972205.33827270265</v>
      </c>
      <c r="L9482">
        <v>0.14979122328475936</v>
      </c>
      <c r="M9482" t="s">
        <v>157</v>
      </c>
    </row>
    <row r="9483" spans="1:13" x14ac:dyDescent="0.3">
      <c r="A9483">
        <v>84</v>
      </c>
      <c r="B9483" t="s">
        <v>1027</v>
      </c>
      <c r="C9483" s="1">
        <v>43252</v>
      </c>
      <c r="D9483" t="s">
        <v>110</v>
      </c>
      <c r="E9483" t="str">
        <f t="shared" si="148"/>
        <v>2018/06</v>
      </c>
      <c r="F9483">
        <v>6093221.6753287502</v>
      </c>
      <c r="G9483">
        <v>5.3556070008158305E-2</v>
      </c>
      <c r="H9483" t="s">
        <v>128</v>
      </c>
      <c r="I9483">
        <v>2018</v>
      </c>
      <c r="J9483" t="s">
        <v>1034</v>
      </c>
      <c r="K9483">
        <v>972205.33827270265</v>
      </c>
      <c r="L9483">
        <v>0.15955522219208426</v>
      </c>
      <c r="M9483" t="s">
        <v>157</v>
      </c>
    </row>
    <row r="9484" spans="1:13" x14ac:dyDescent="0.3">
      <c r="A9484">
        <v>84</v>
      </c>
      <c r="B9484" t="s">
        <v>1027</v>
      </c>
      <c r="C9484" s="1">
        <v>43221</v>
      </c>
      <c r="D9484" t="s">
        <v>111</v>
      </c>
      <c r="E9484" t="str">
        <f t="shared" si="148"/>
        <v>2018/05</v>
      </c>
      <c r="F9484">
        <v>5775477.18576557</v>
      </c>
      <c r="G9484">
        <v>6.9513078935301051E-2</v>
      </c>
      <c r="H9484" t="s">
        <v>128</v>
      </c>
      <c r="I9484">
        <v>2018</v>
      </c>
      <c r="J9484" t="s">
        <v>1034</v>
      </c>
      <c r="K9484">
        <v>972205.33827270265</v>
      </c>
      <c r="L9484">
        <v>0.16833333541145859</v>
      </c>
      <c r="M9484" t="s">
        <v>157</v>
      </c>
    </row>
    <row r="9485" spans="1:13" x14ac:dyDescent="0.3">
      <c r="A9485">
        <v>84</v>
      </c>
      <c r="B9485" t="s">
        <v>1027</v>
      </c>
      <c r="C9485" s="1">
        <v>43191</v>
      </c>
      <c r="D9485" t="s">
        <v>112</v>
      </c>
      <c r="E9485" t="str">
        <f t="shared" si="148"/>
        <v>2018/04</v>
      </c>
      <c r="F9485">
        <v>5387641.9527914003</v>
      </c>
      <c r="G9485">
        <v>1.736151272139627E-3</v>
      </c>
      <c r="H9485" t="s">
        <v>128</v>
      </c>
      <c r="I9485">
        <v>2018</v>
      </c>
      <c r="J9485" t="s">
        <v>1034</v>
      </c>
      <c r="K9485">
        <v>972205.33827270265</v>
      </c>
      <c r="L9485">
        <v>0.18045099262191908</v>
      </c>
      <c r="M9485" t="s">
        <v>157</v>
      </c>
    </row>
    <row r="9486" spans="1:13" x14ac:dyDescent="0.3">
      <c r="A9486">
        <v>84</v>
      </c>
      <c r="B9486" t="s">
        <v>1027</v>
      </c>
      <c r="C9486" s="1">
        <v>43160</v>
      </c>
      <c r="D9486" t="s">
        <v>113</v>
      </c>
      <c r="E9486" t="str">
        <f t="shared" si="148"/>
        <v>2018/03</v>
      </c>
      <c r="F9486">
        <v>5378296.3064366197</v>
      </c>
      <c r="G9486">
        <v>8.5600168972700778E-3</v>
      </c>
      <c r="H9486" t="s">
        <v>128</v>
      </c>
      <c r="I9486">
        <v>2018</v>
      </c>
      <c r="J9486" t="s">
        <v>1034</v>
      </c>
      <c r="K9486">
        <v>972205.33827270265</v>
      </c>
      <c r="L9486">
        <v>0.18076455495938182</v>
      </c>
      <c r="M9486" t="s">
        <v>157</v>
      </c>
    </row>
    <row r="9487" spans="1:13" x14ac:dyDescent="0.3">
      <c r="A9487">
        <v>84</v>
      </c>
      <c r="B9487" t="s">
        <v>1027</v>
      </c>
      <c r="C9487" s="1">
        <v>43132</v>
      </c>
      <c r="D9487" t="s">
        <v>114</v>
      </c>
      <c r="E9487" t="str">
        <f t="shared" si="148"/>
        <v>2018/02</v>
      </c>
      <c r="F9487">
        <v>5332454.4824858597</v>
      </c>
      <c r="G9487">
        <v>6.1484335775268562E-3</v>
      </c>
      <c r="H9487" t="s">
        <v>128</v>
      </c>
      <c r="I9487">
        <v>2018</v>
      </c>
      <c r="J9487" t="s">
        <v>1034</v>
      </c>
      <c r="K9487">
        <v>972205.33827270265</v>
      </c>
      <c r="L9487">
        <v>0.18231854420245971</v>
      </c>
      <c r="M9487" t="s">
        <v>157</v>
      </c>
    </row>
    <row r="9488" spans="1:13" x14ac:dyDescent="0.3">
      <c r="A9488">
        <v>84</v>
      </c>
      <c r="B9488" t="s">
        <v>1027</v>
      </c>
      <c r="C9488" s="1">
        <v>43101</v>
      </c>
      <c r="D9488" t="s">
        <v>115</v>
      </c>
      <c r="E9488" t="str">
        <f t="shared" si="148"/>
        <v>2018/01</v>
      </c>
      <c r="F9488">
        <v>5299768.8260574201</v>
      </c>
      <c r="G9488">
        <v>-5.2555470763131218E-2</v>
      </c>
      <c r="H9488" t="s">
        <v>128</v>
      </c>
      <c r="I9488">
        <v>2018</v>
      </c>
      <c r="J9488" t="s">
        <v>1034</v>
      </c>
      <c r="K9488">
        <v>972205.33827270265</v>
      </c>
      <c r="L9488">
        <v>0.18344297085047409</v>
      </c>
      <c r="M9488" t="s">
        <v>157</v>
      </c>
    </row>
    <row r="9489" spans="1:13" x14ac:dyDescent="0.3">
      <c r="A9489">
        <v>84</v>
      </c>
      <c r="B9489" t="s">
        <v>1027</v>
      </c>
      <c r="C9489" s="1">
        <v>43070</v>
      </c>
      <c r="D9489" t="s">
        <v>116</v>
      </c>
      <c r="E9489" t="str">
        <f t="shared" si="148"/>
        <v>2017/12</v>
      </c>
      <c r="F9489">
        <v>5585749.7814153796</v>
      </c>
      <c r="G9489">
        <v>-2.54735027079653E-2</v>
      </c>
      <c r="H9489" t="s">
        <v>128</v>
      </c>
      <c r="I9489">
        <v>2017</v>
      </c>
      <c r="J9489" t="s">
        <v>1035</v>
      </c>
      <c r="K9489">
        <v>822059.35613709874</v>
      </c>
      <c r="L9489">
        <v>0.14717081650742977</v>
      </c>
      <c r="M9489" t="s">
        <v>157</v>
      </c>
    </row>
    <row r="9490" spans="1:13" x14ac:dyDescent="0.3">
      <c r="A9490">
        <v>84</v>
      </c>
      <c r="B9490" t="s">
        <v>1027</v>
      </c>
      <c r="C9490" s="1">
        <v>43040</v>
      </c>
      <c r="D9490" t="s">
        <v>118</v>
      </c>
      <c r="E9490" t="str">
        <f t="shared" si="148"/>
        <v>2017/11</v>
      </c>
      <c r="F9490">
        <v>5729866.1752710603</v>
      </c>
      <c r="G9490">
        <v>2.0149635030650502E-2</v>
      </c>
      <c r="H9490" t="s">
        <v>128</v>
      </c>
      <c r="I9490">
        <v>2017</v>
      </c>
      <c r="J9490" t="s">
        <v>1035</v>
      </c>
      <c r="K9490">
        <v>822059.35613709874</v>
      </c>
      <c r="L9490">
        <v>0.14346920695721307</v>
      </c>
      <c r="M9490" t="s">
        <v>157</v>
      </c>
    </row>
    <row r="9491" spans="1:13" x14ac:dyDescent="0.3">
      <c r="A9491">
        <v>84</v>
      </c>
      <c r="B9491" t="s">
        <v>1027</v>
      </c>
      <c r="C9491" s="1">
        <v>43009</v>
      </c>
      <c r="D9491" t="s">
        <v>119</v>
      </c>
      <c r="E9491" t="str">
        <f t="shared" si="148"/>
        <v>2017/10</v>
      </c>
      <c r="F9491">
        <v>5615566.8748332998</v>
      </c>
      <c r="G9491">
        <v>2.2372297754533633E-2</v>
      </c>
      <c r="H9491" t="s">
        <v>128</v>
      </c>
      <c r="I9491">
        <v>2017</v>
      </c>
      <c r="J9491" t="s">
        <v>1035</v>
      </c>
      <c r="K9491">
        <v>822059.35613709874</v>
      </c>
      <c r="L9491">
        <v>0.146389380530973</v>
      </c>
      <c r="M9491" t="s">
        <v>157</v>
      </c>
    </row>
    <row r="9492" spans="1:13" x14ac:dyDescent="0.3">
      <c r="A9492">
        <v>84</v>
      </c>
      <c r="B9492" t="s">
        <v>1027</v>
      </c>
      <c r="C9492" s="1">
        <v>42979</v>
      </c>
      <c r="D9492" t="s">
        <v>120</v>
      </c>
      <c r="E9492" t="str">
        <f t="shared" si="148"/>
        <v>2017/09</v>
      </c>
      <c r="F9492">
        <v>5491328.66963787</v>
      </c>
      <c r="G9492">
        <v>-1.7048430077218655E-2</v>
      </c>
      <c r="H9492" t="s">
        <v>128</v>
      </c>
      <c r="I9492">
        <v>2017</v>
      </c>
      <c r="J9492" t="s">
        <v>1035</v>
      </c>
      <c r="K9492">
        <v>822059.35613709874</v>
      </c>
      <c r="L9492">
        <v>0.14970135746606297</v>
      </c>
      <c r="M9492" t="s">
        <v>157</v>
      </c>
    </row>
    <row r="9493" spans="1:13" x14ac:dyDescent="0.3">
      <c r="A9493">
        <v>84</v>
      </c>
      <c r="B9493" t="s">
        <v>1027</v>
      </c>
      <c r="C9493" s="1">
        <v>42948</v>
      </c>
      <c r="D9493" t="s">
        <v>121</v>
      </c>
      <c r="E9493" t="str">
        <f t="shared" si="148"/>
        <v>2017/08</v>
      </c>
      <c r="F9493">
        <v>5585749.7814153796</v>
      </c>
      <c r="G9493">
        <v>1.0733596662410425E-2</v>
      </c>
      <c r="H9493" t="s">
        <v>128</v>
      </c>
      <c r="I9493">
        <v>2017</v>
      </c>
      <c r="J9493" t="s">
        <v>1035</v>
      </c>
      <c r="K9493">
        <v>822059.35613709874</v>
      </c>
      <c r="L9493">
        <v>0.14717081650742977</v>
      </c>
      <c r="M9493" t="s">
        <v>157</v>
      </c>
    </row>
    <row r="9494" spans="1:13" x14ac:dyDescent="0.3">
      <c r="A9494">
        <v>84</v>
      </c>
      <c r="B9494" t="s">
        <v>1027</v>
      </c>
      <c r="C9494" s="1">
        <v>42917</v>
      </c>
      <c r="D9494" t="s">
        <v>122</v>
      </c>
      <c r="E9494" t="str">
        <f t="shared" si="148"/>
        <v>2017/07</v>
      </c>
      <c r="F9494">
        <v>5526115.2154346202</v>
      </c>
      <c r="G9494">
        <v>3.8501519910709846E-2</v>
      </c>
      <c r="H9494" t="s">
        <v>128</v>
      </c>
      <c r="I9494">
        <v>2017</v>
      </c>
      <c r="J9494" t="s">
        <v>1035</v>
      </c>
      <c r="K9494">
        <v>822059.35613709874</v>
      </c>
      <c r="L9494">
        <v>0.14875899688827698</v>
      </c>
      <c r="M9494" t="s">
        <v>157</v>
      </c>
    </row>
    <row r="9495" spans="1:13" x14ac:dyDescent="0.3">
      <c r="A9495">
        <v>84</v>
      </c>
      <c r="B9495" t="s">
        <v>1027</v>
      </c>
      <c r="C9495" s="1">
        <v>42887</v>
      </c>
      <c r="D9495" t="s">
        <v>123</v>
      </c>
      <c r="E9495" t="str">
        <f t="shared" si="148"/>
        <v>2017/06</v>
      </c>
      <c r="F9495">
        <v>5317395.1823642701</v>
      </c>
      <c r="G9495">
        <v>-5.870540992867835E-2</v>
      </c>
      <c r="H9495" t="s">
        <v>128</v>
      </c>
      <c r="I9495">
        <v>2017</v>
      </c>
      <c r="J9495" t="s">
        <v>1035</v>
      </c>
      <c r="K9495">
        <v>822059.35613709874</v>
      </c>
      <c r="L9495">
        <v>0.15459813084112117</v>
      </c>
      <c r="M9495" t="s">
        <v>157</v>
      </c>
    </row>
    <row r="9496" spans="1:13" x14ac:dyDescent="0.3">
      <c r="A9496">
        <v>84</v>
      </c>
      <c r="B9496" t="s">
        <v>1027</v>
      </c>
      <c r="C9496" s="1">
        <v>42856</v>
      </c>
      <c r="D9496" t="s">
        <v>124</v>
      </c>
      <c r="E9496" t="str">
        <f t="shared" si="148"/>
        <v>2017/05</v>
      </c>
      <c r="F9496">
        <v>5638899.7460994199</v>
      </c>
      <c r="G9496">
        <v>8.7411937780085422E-2</v>
      </c>
      <c r="H9496" t="s">
        <v>128</v>
      </c>
      <c r="I9496">
        <v>2017</v>
      </c>
      <c r="J9496" t="s">
        <v>1035</v>
      </c>
      <c r="K9496">
        <v>822059.35613709874</v>
      </c>
      <c r="L9496">
        <v>0.14578364453202763</v>
      </c>
      <c r="M9496" t="s">
        <v>157</v>
      </c>
    </row>
    <row r="9497" spans="1:13" x14ac:dyDescent="0.3">
      <c r="A9497">
        <v>84</v>
      </c>
      <c r="B9497" t="s">
        <v>1027</v>
      </c>
      <c r="C9497" s="1">
        <v>42826</v>
      </c>
      <c r="D9497" t="s">
        <v>125</v>
      </c>
      <c r="E9497" t="str">
        <f t="shared" si="148"/>
        <v>2017/04</v>
      </c>
      <c r="F9497">
        <v>5166921.3532540901</v>
      </c>
      <c r="G9497">
        <v>8.6522015067500888E-2</v>
      </c>
      <c r="H9497" t="s">
        <v>128</v>
      </c>
      <c r="I9497">
        <v>2017</v>
      </c>
      <c r="J9497" t="s">
        <v>1035</v>
      </c>
      <c r="K9497">
        <v>822059.35613709874</v>
      </c>
      <c r="L9497">
        <v>0.15910041975370337</v>
      </c>
      <c r="M9497" t="s">
        <v>157</v>
      </c>
    </row>
    <row r="9498" spans="1:13" x14ac:dyDescent="0.3">
      <c r="A9498">
        <v>84</v>
      </c>
      <c r="B9498" t="s">
        <v>1027</v>
      </c>
      <c r="C9498" s="1">
        <v>42795</v>
      </c>
      <c r="D9498" t="s">
        <v>126</v>
      </c>
      <c r="E9498" t="str">
        <f t="shared" si="148"/>
        <v>2017/03</v>
      </c>
      <c r="F9498">
        <v>4738662.9277115501</v>
      </c>
      <c r="G9498">
        <v>6.967569679683365E-2</v>
      </c>
      <c r="H9498" t="s">
        <v>128</v>
      </c>
      <c r="I9498">
        <v>2017</v>
      </c>
      <c r="J9498" t="s">
        <v>1035</v>
      </c>
      <c r="K9498">
        <v>822059.35613709874</v>
      </c>
      <c r="L9498">
        <v>0.17347917939672852</v>
      </c>
      <c r="M9498" t="s">
        <v>157</v>
      </c>
    </row>
    <row r="9499" spans="1:13" x14ac:dyDescent="0.3">
      <c r="A9499">
        <v>84</v>
      </c>
      <c r="B9499" t="s">
        <v>1027</v>
      </c>
      <c r="C9499" s="1">
        <v>42767</v>
      </c>
      <c r="D9499" t="s">
        <v>127</v>
      </c>
      <c r="E9499" t="str">
        <f t="shared" si="148"/>
        <v>2017/02</v>
      </c>
      <c r="F9499">
        <v>4419733.1296345396</v>
      </c>
      <c r="G9499">
        <v>3.2902269393213404E-2</v>
      </c>
      <c r="H9499" t="s">
        <v>128</v>
      </c>
      <c r="I9499">
        <v>2017</v>
      </c>
      <c r="J9499" t="s">
        <v>1035</v>
      </c>
      <c r="K9499">
        <v>822059.35613709874</v>
      </c>
      <c r="L9499">
        <v>0.1859975098100716</v>
      </c>
      <c r="M9499" t="s">
        <v>157</v>
      </c>
    </row>
    <row r="9500" spans="1:13" x14ac:dyDescent="0.3">
      <c r="A9500">
        <v>84</v>
      </c>
      <c r="B9500" t="s">
        <v>1027</v>
      </c>
      <c r="C9500" s="1">
        <v>42736</v>
      </c>
      <c r="D9500" t="s">
        <v>129</v>
      </c>
      <c r="E9500" t="str">
        <f t="shared" si="148"/>
        <v>2017/01</v>
      </c>
      <c r="F9500">
        <v>4276680.1681391904</v>
      </c>
      <c r="G9500">
        <v>0.12228914750951927</v>
      </c>
      <c r="H9500" t="s">
        <v>128</v>
      </c>
      <c r="I9500">
        <v>2017</v>
      </c>
      <c r="J9500" t="s">
        <v>1035</v>
      </c>
      <c r="K9500">
        <v>822059.35613709874</v>
      </c>
      <c r="L9500">
        <v>0.19221903996033021</v>
      </c>
      <c r="M9500" t="s">
        <v>157</v>
      </c>
    </row>
    <row r="9501" spans="1:13" x14ac:dyDescent="0.3">
      <c r="A9501">
        <v>84</v>
      </c>
      <c r="B9501" t="s">
        <v>1027</v>
      </c>
      <c r="C9501" s="1">
        <v>42705</v>
      </c>
      <c r="D9501" t="s">
        <v>130</v>
      </c>
      <c r="E9501" t="str">
        <f t="shared" si="148"/>
        <v>2016/12</v>
      </c>
      <c r="F9501">
        <v>3784402.0647887499</v>
      </c>
      <c r="G9501">
        <v>-2.0580240013871147E-2</v>
      </c>
      <c r="H9501" t="s">
        <v>128</v>
      </c>
      <c r="I9501">
        <v>2016</v>
      </c>
      <c r="J9501" t="s">
        <v>1036</v>
      </c>
      <c r="K9501">
        <v>643909.1348226202</v>
      </c>
      <c r="L9501">
        <v>0.17014818293588579</v>
      </c>
      <c r="M9501" t="s">
        <v>157</v>
      </c>
    </row>
    <row r="9502" spans="1:13" x14ac:dyDescent="0.3">
      <c r="A9502">
        <v>84</v>
      </c>
      <c r="B9502" t="s">
        <v>1027</v>
      </c>
      <c r="C9502" s="1">
        <v>42675</v>
      </c>
      <c r="D9502" t="s">
        <v>132</v>
      </c>
      <c r="E9502" t="str">
        <f t="shared" si="148"/>
        <v>2016/11</v>
      </c>
      <c r="F9502">
        <v>3863092.9286076301</v>
      </c>
      <c r="G9502">
        <v>-3.2459705084915039E-2</v>
      </c>
      <c r="H9502" t="s">
        <v>128</v>
      </c>
      <c r="I9502">
        <v>2016</v>
      </c>
      <c r="J9502" t="s">
        <v>1036</v>
      </c>
      <c r="K9502">
        <v>643909.1348226202</v>
      </c>
      <c r="L9502">
        <v>0.16668227938661148</v>
      </c>
      <c r="M9502" t="s">
        <v>157</v>
      </c>
    </row>
    <row r="9503" spans="1:13" x14ac:dyDescent="0.3">
      <c r="A9503">
        <v>84</v>
      </c>
      <c r="B9503" t="s">
        <v>1027</v>
      </c>
      <c r="C9503" s="1">
        <v>42644</v>
      </c>
      <c r="D9503" t="s">
        <v>133</v>
      </c>
      <c r="E9503" t="str">
        <f t="shared" si="148"/>
        <v>2016/10</v>
      </c>
      <c r="F9503">
        <v>3990545.12569978</v>
      </c>
      <c r="G9503">
        <v>-1.7828686047492728E-2</v>
      </c>
      <c r="H9503" t="s">
        <v>128</v>
      </c>
      <c r="I9503">
        <v>2016</v>
      </c>
      <c r="J9503" t="s">
        <v>1036</v>
      </c>
      <c r="K9503">
        <v>643909.1348226202</v>
      </c>
      <c r="L9503">
        <v>0.16135869023901958</v>
      </c>
      <c r="M9503" t="s">
        <v>157</v>
      </c>
    </row>
    <row r="9504" spans="1:13" x14ac:dyDescent="0.3">
      <c r="A9504">
        <v>84</v>
      </c>
      <c r="B9504" t="s">
        <v>1027</v>
      </c>
      <c r="C9504" s="1">
        <v>42614</v>
      </c>
      <c r="D9504" t="s">
        <v>134</v>
      </c>
      <c r="E9504" t="str">
        <f t="shared" si="148"/>
        <v>2016/09</v>
      </c>
      <c r="F9504">
        <v>4062329.3092949302</v>
      </c>
      <c r="G9504">
        <v>3.647477826176776E-2</v>
      </c>
      <c r="H9504" t="s">
        <v>128</v>
      </c>
      <c r="I9504">
        <v>2016</v>
      </c>
      <c r="J9504" t="s">
        <v>1036</v>
      </c>
      <c r="K9504">
        <v>643909.1348226202</v>
      </c>
      <c r="L9504">
        <v>0.15850736998335049</v>
      </c>
      <c r="M9504" t="s">
        <v>157</v>
      </c>
    </row>
    <row r="9505" spans="1:13" x14ac:dyDescent="0.3">
      <c r="A9505">
        <v>84</v>
      </c>
      <c r="B9505" t="s">
        <v>1027</v>
      </c>
      <c r="C9505" s="1">
        <v>42583</v>
      </c>
      <c r="D9505" t="s">
        <v>135</v>
      </c>
      <c r="E9505" t="str">
        <f t="shared" si="148"/>
        <v>2016/08</v>
      </c>
      <c r="F9505">
        <v>3916826.4715551301</v>
      </c>
      <c r="G9505">
        <v>8.4582948118584619E-2</v>
      </c>
      <c r="H9505" t="s">
        <v>128</v>
      </c>
      <c r="I9505">
        <v>2016</v>
      </c>
      <c r="J9505" t="s">
        <v>1036</v>
      </c>
      <c r="K9505">
        <v>643909.1348226202</v>
      </c>
      <c r="L9505">
        <v>0.16439562474846214</v>
      </c>
      <c r="M9505" t="s">
        <v>157</v>
      </c>
    </row>
    <row r="9506" spans="1:13" x14ac:dyDescent="0.3">
      <c r="A9506">
        <v>84</v>
      </c>
      <c r="B9506" t="s">
        <v>1027</v>
      </c>
      <c r="C9506" s="1">
        <v>42552</v>
      </c>
      <c r="D9506" t="s">
        <v>136</v>
      </c>
      <c r="E9506" t="str">
        <f t="shared" si="148"/>
        <v>2016/07</v>
      </c>
      <c r="F9506">
        <v>3599153.9509579502</v>
      </c>
      <c r="G9506">
        <v>6.3123958656451942E-2</v>
      </c>
      <c r="H9506" t="s">
        <v>128</v>
      </c>
      <c r="I9506">
        <v>2016</v>
      </c>
      <c r="J9506" t="s">
        <v>1036</v>
      </c>
      <c r="K9506">
        <v>643909.1348226202</v>
      </c>
      <c r="L9506">
        <v>0.17890569383708566</v>
      </c>
      <c r="M9506" t="s">
        <v>157</v>
      </c>
    </row>
    <row r="9507" spans="1:13" x14ac:dyDescent="0.3">
      <c r="A9507">
        <v>84</v>
      </c>
      <c r="B9507" t="s">
        <v>1027</v>
      </c>
      <c r="C9507" s="1">
        <v>42522</v>
      </c>
      <c r="D9507" t="s">
        <v>137</v>
      </c>
      <c r="E9507" t="str">
        <f t="shared" si="148"/>
        <v>2016/06</v>
      </c>
      <c r="F9507">
        <v>3378983.2328713299</v>
      </c>
      <c r="G9507">
        <v>8.0805555564985934E-2</v>
      </c>
      <c r="H9507" t="s">
        <v>128</v>
      </c>
      <c r="I9507">
        <v>2016</v>
      </c>
      <c r="J9507" t="s">
        <v>1036</v>
      </c>
      <c r="K9507">
        <v>643909.1348226202</v>
      </c>
      <c r="L9507">
        <v>0.19056298609550987</v>
      </c>
      <c r="M9507" t="s">
        <v>157</v>
      </c>
    </row>
    <row r="9508" spans="1:13" x14ac:dyDescent="0.3">
      <c r="A9508">
        <v>84</v>
      </c>
      <c r="B9508" t="s">
        <v>1027</v>
      </c>
      <c r="C9508" s="1">
        <v>42491</v>
      </c>
      <c r="D9508" t="s">
        <v>138</v>
      </c>
      <c r="E9508" t="str">
        <f t="shared" si="148"/>
        <v>2016/05</v>
      </c>
      <c r="F9508">
        <v>3116682.9835979599</v>
      </c>
      <c r="G9508">
        <v>1.0202126795918937E-2</v>
      </c>
      <c r="H9508" t="s">
        <v>128</v>
      </c>
      <c r="I9508">
        <v>2016</v>
      </c>
      <c r="J9508" t="s">
        <v>1036</v>
      </c>
      <c r="K9508">
        <v>643909.1348226202</v>
      </c>
      <c r="L9508">
        <v>0.20660077980702385</v>
      </c>
      <c r="M9508" t="s">
        <v>157</v>
      </c>
    </row>
    <row r="9509" spans="1:13" x14ac:dyDescent="0.3">
      <c r="A9509">
        <v>84</v>
      </c>
      <c r="B9509" t="s">
        <v>1027</v>
      </c>
      <c r="C9509" s="1">
        <v>42461</v>
      </c>
      <c r="D9509" t="s">
        <v>139</v>
      </c>
      <c r="E9509" t="str">
        <f t="shared" si="148"/>
        <v>2016/04</v>
      </c>
      <c r="F9509">
        <v>3085047.8359012599</v>
      </c>
      <c r="G9509">
        <v>-6.3739320604289898E-2</v>
      </c>
      <c r="H9509" t="s">
        <v>128</v>
      </c>
      <c r="I9509">
        <v>2016</v>
      </c>
      <c r="J9509" t="s">
        <v>1036</v>
      </c>
      <c r="K9509">
        <v>643909.1348226202</v>
      </c>
      <c r="L9509">
        <v>0.20871933567101719</v>
      </c>
      <c r="M9509" t="s">
        <v>157</v>
      </c>
    </row>
    <row r="9510" spans="1:13" x14ac:dyDescent="0.3">
      <c r="A9510">
        <v>84</v>
      </c>
      <c r="B9510" t="s">
        <v>1027</v>
      </c>
      <c r="C9510" s="1">
        <v>42430</v>
      </c>
      <c r="D9510" t="s">
        <v>140</v>
      </c>
      <c r="E9510" t="str">
        <f t="shared" si="148"/>
        <v>2016/03</v>
      </c>
      <c r="F9510">
        <v>3288088.79894013</v>
      </c>
      <c r="G9510">
        <v>0.14675855257688269</v>
      </c>
      <c r="H9510" t="s">
        <v>128</v>
      </c>
      <c r="I9510">
        <v>2016</v>
      </c>
      <c r="J9510" t="s">
        <v>1036</v>
      </c>
      <c r="K9510">
        <v>643909.1348226202</v>
      </c>
      <c r="L9510">
        <v>0.19583082276554556</v>
      </c>
      <c r="M9510" t="s">
        <v>157</v>
      </c>
    </row>
    <row r="9511" spans="1:13" x14ac:dyDescent="0.3">
      <c r="A9511">
        <v>84</v>
      </c>
      <c r="B9511" t="s">
        <v>1027</v>
      </c>
      <c r="C9511" s="1">
        <v>42401</v>
      </c>
      <c r="D9511" t="s">
        <v>141</v>
      </c>
      <c r="E9511" t="str">
        <f t="shared" si="148"/>
        <v>2016/02</v>
      </c>
      <c r="F9511">
        <v>2839272.7096606698</v>
      </c>
      <c r="G9511">
        <v>3.0016785990192571E-2</v>
      </c>
      <c r="H9511" t="s">
        <v>128</v>
      </c>
      <c r="I9511">
        <v>2016</v>
      </c>
      <c r="J9511" t="s">
        <v>1036</v>
      </c>
      <c r="K9511">
        <v>643909.1348226202</v>
      </c>
      <c r="L9511">
        <v>0.22678664597159312</v>
      </c>
      <c r="M9511" t="s">
        <v>157</v>
      </c>
    </row>
    <row r="9512" spans="1:13" x14ac:dyDescent="0.3">
      <c r="A9512">
        <v>84</v>
      </c>
      <c r="B9512" t="s">
        <v>1027</v>
      </c>
      <c r="C9512" s="1">
        <v>42370</v>
      </c>
      <c r="D9512" t="s">
        <v>142</v>
      </c>
      <c r="E9512" t="str">
        <f t="shared" si="148"/>
        <v>2016/01</v>
      </c>
      <c r="F9512">
        <v>2755313.2685666801</v>
      </c>
      <c r="G9512">
        <v>-0.25910889501191492</v>
      </c>
      <c r="H9512" t="s">
        <v>128</v>
      </c>
      <c r="I9512">
        <v>2016</v>
      </c>
      <c r="J9512" t="s">
        <v>1036</v>
      </c>
      <c r="K9512">
        <v>643909.1348226202</v>
      </c>
      <c r="L9512">
        <v>0.23369725038836803</v>
      </c>
      <c r="M9512" t="s">
        <v>157</v>
      </c>
    </row>
    <row r="9513" spans="1:13" x14ac:dyDescent="0.3">
      <c r="A9513">
        <v>84</v>
      </c>
      <c r="B9513" t="s">
        <v>1027</v>
      </c>
      <c r="C9513" s="1">
        <v>42339</v>
      </c>
      <c r="D9513" t="s">
        <v>143</v>
      </c>
      <c r="E9513" t="str">
        <f t="shared" si="148"/>
        <v>2015/12</v>
      </c>
      <c r="F9513">
        <v>3570265.7766129798</v>
      </c>
      <c r="G9513">
        <v>5.095873523574828E-2</v>
      </c>
      <c r="H9513" t="s">
        <v>128</v>
      </c>
      <c r="I9513">
        <v>2015</v>
      </c>
      <c r="J9513" t="s">
        <v>1037</v>
      </c>
      <c r="K9513">
        <v>588990.50769607257</v>
      </c>
      <c r="L9513">
        <v>0.16497105385101971</v>
      </c>
      <c r="M9513" t="s">
        <v>157</v>
      </c>
    </row>
    <row r="9514" spans="1:13" x14ac:dyDescent="0.3">
      <c r="A9514">
        <v>84</v>
      </c>
      <c r="B9514" t="s">
        <v>1027</v>
      </c>
      <c r="C9514" s="1">
        <v>42309</v>
      </c>
      <c r="D9514" t="s">
        <v>145</v>
      </c>
      <c r="E9514" t="str">
        <f t="shared" si="148"/>
        <v>2015/11</v>
      </c>
      <c r="F9514">
        <v>3392887.4194580698</v>
      </c>
      <c r="G9514">
        <v>2.5733158546417407E-2</v>
      </c>
      <c r="H9514" t="s">
        <v>128</v>
      </c>
      <c r="I9514">
        <v>2015</v>
      </c>
      <c r="J9514" t="s">
        <v>1037</v>
      </c>
      <c r="K9514">
        <v>588990.50769607257</v>
      </c>
      <c r="L9514">
        <v>0.1735956531649816</v>
      </c>
      <c r="M9514" t="s">
        <v>157</v>
      </c>
    </row>
    <row r="9515" spans="1:13" x14ac:dyDescent="0.3">
      <c r="A9515">
        <v>84</v>
      </c>
      <c r="B9515" t="s">
        <v>1027</v>
      </c>
      <c r="C9515" s="1">
        <v>42278</v>
      </c>
      <c r="D9515" t="s">
        <v>146</v>
      </c>
      <c r="E9515" t="str">
        <f t="shared" si="148"/>
        <v>2015/10</v>
      </c>
      <c r="F9515">
        <v>3306691.5125248702</v>
      </c>
      <c r="G9515">
        <v>8.3115718979788589E-2</v>
      </c>
      <c r="H9515" t="s">
        <v>128</v>
      </c>
      <c r="I9515">
        <v>2015</v>
      </c>
      <c r="J9515" t="s">
        <v>1037</v>
      </c>
      <c r="K9515">
        <v>588990.50769607257</v>
      </c>
      <c r="L9515">
        <v>0.17812079096738623</v>
      </c>
      <c r="M9515" t="s">
        <v>157</v>
      </c>
    </row>
    <row r="9516" spans="1:13" x14ac:dyDescent="0.3">
      <c r="A9516">
        <v>84</v>
      </c>
      <c r="B9516" t="s">
        <v>1027</v>
      </c>
      <c r="C9516" s="1">
        <v>42248</v>
      </c>
      <c r="D9516" t="s">
        <v>147</v>
      </c>
      <c r="E9516" t="str">
        <f t="shared" si="148"/>
        <v>2015/09</v>
      </c>
      <c r="F9516">
        <v>3042965.1778546199</v>
      </c>
      <c r="G9516">
        <v>-0.11796906717851638</v>
      </c>
      <c r="H9516" t="s">
        <v>128</v>
      </c>
      <c r="I9516">
        <v>2015</v>
      </c>
      <c r="J9516" t="s">
        <v>1037</v>
      </c>
      <c r="K9516">
        <v>588990.50769607257</v>
      </c>
      <c r="L9516">
        <v>0.19355808340578126</v>
      </c>
      <c r="M9516" t="s">
        <v>157</v>
      </c>
    </row>
    <row r="9517" spans="1:13" x14ac:dyDescent="0.3">
      <c r="A9517">
        <v>84</v>
      </c>
      <c r="B9517" t="s">
        <v>1027</v>
      </c>
      <c r="C9517" s="1">
        <v>42217</v>
      </c>
      <c r="D9517" t="s">
        <v>148</v>
      </c>
      <c r="E9517" t="str">
        <f t="shared" si="148"/>
        <v>2015/08</v>
      </c>
      <c r="F9517">
        <v>3423972.73270137</v>
      </c>
      <c r="G9517">
        <v>-5.0087715103138933E-2</v>
      </c>
      <c r="H9517" t="s">
        <v>128</v>
      </c>
      <c r="I9517">
        <v>2015</v>
      </c>
      <c r="J9517" t="s">
        <v>1037</v>
      </c>
      <c r="K9517">
        <v>588990.50769607257</v>
      </c>
      <c r="L9517">
        <v>0.1720196256444437</v>
      </c>
      <c r="M9517" t="s">
        <v>157</v>
      </c>
    </row>
    <row r="9518" spans="1:13" x14ac:dyDescent="0.3">
      <c r="A9518">
        <v>84</v>
      </c>
      <c r="B9518" t="s">
        <v>1027</v>
      </c>
      <c r="C9518" s="1">
        <v>42186</v>
      </c>
      <c r="D9518" t="s">
        <v>149</v>
      </c>
      <c r="E9518" t="str">
        <f t="shared" si="148"/>
        <v>2015/07</v>
      </c>
      <c r="F9518">
        <v>3599839.3150973199</v>
      </c>
      <c r="G9518">
        <v>-2.272384479950328E-2</v>
      </c>
      <c r="H9518" t="s">
        <v>128</v>
      </c>
      <c r="I9518">
        <v>2015</v>
      </c>
      <c r="J9518" t="s">
        <v>1037</v>
      </c>
      <c r="K9518">
        <v>588990.50769607257</v>
      </c>
      <c r="L9518">
        <v>0.16361577730036805</v>
      </c>
      <c r="M9518" t="s">
        <v>157</v>
      </c>
    </row>
    <row r="9519" spans="1:13" x14ac:dyDescent="0.3">
      <c r="A9519">
        <v>84</v>
      </c>
      <c r="B9519" t="s">
        <v>1027</v>
      </c>
      <c r="C9519" s="1">
        <v>42156</v>
      </c>
      <c r="D9519" t="s">
        <v>150</v>
      </c>
      <c r="E9519" t="str">
        <f t="shared" si="148"/>
        <v>2015/06</v>
      </c>
      <c r="F9519">
        <v>3682578.0153827299</v>
      </c>
      <c r="G9519">
        <v>-6.1340686394809885E-2</v>
      </c>
      <c r="H9519" t="s">
        <v>128</v>
      </c>
      <c r="I9519">
        <v>2015</v>
      </c>
      <c r="J9519" t="s">
        <v>1037</v>
      </c>
      <c r="K9519">
        <v>588990.50769607257</v>
      </c>
      <c r="L9519">
        <v>0.15993972299724893</v>
      </c>
      <c r="M9519" t="s">
        <v>157</v>
      </c>
    </row>
    <row r="9520" spans="1:13" x14ac:dyDescent="0.3">
      <c r="A9520">
        <v>84</v>
      </c>
      <c r="B9520" t="s">
        <v>1027</v>
      </c>
      <c r="C9520" s="1">
        <v>42125</v>
      </c>
      <c r="D9520" t="s">
        <v>151</v>
      </c>
      <c r="E9520" t="str">
        <f t="shared" si="148"/>
        <v>2015/05</v>
      </c>
      <c r="F9520">
        <v>3915541.9186126902</v>
      </c>
      <c r="G9520">
        <v>3.0287787727588247E-2</v>
      </c>
      <c r="H9520" t="s">
        <v>128</v>
      </c>
      <c r="I9520">
        <v>2015</v>
      </c>
      <c r="J9520" t="s">
        <v>1037</v>
      </c>
      <c r="K9520">
        <v>588990.50769607257</v>
      </c>
      <c r="L9520">
        <v>0.15042375230265875</v>
      </c>
      <c r="M9520" t="s">
        <v>157</v>
      </c>
    </row>
    <row r="9521" spans="1:13" x14ac:dyDescent="0.3">
      <c r="A9521">
        <v>84</v>
      </c>
      <c r="B9521" t="s">
        <v>1027</v>
      </c>
      <c r="C9521" s="1">
        <v>42095</v>
      </c>
      <c r="D9521" t="s">
        <v>152</v>
      </c>
      <c r="E9521" t="str">
        <f t="shared" si="148"/>
        <v>2015/04</v>
      </c>
      <c r="F9521">
        <v>3798726.7820675601</v>
      </c>
      <c r="G9521">
        <v>-8.2450575963946386E-3</v>
      </c>
      <c r="H9521" t="s">
        <v>128</v>
      </c>
      <c r="I9521">
        <v>2015</v>
      </c>
      <c r="J9521" t="s">
        <v>1037</v>
      </c>
      <c r="K9521">
        <v>588990.50769607257</v>
      </c>
      <c r="L9521">
        <v>0.15504945248405005</v>
      </c>
      <c r="M9521" t="s">
        <v>157</v>
      </c>
    </row>
    <row r="9522" spans="1:13" x14ac:dyDescent="0.3">
      <c r="A9522">
        <v>84</v>
      </c>
      <c r="B9522" t="s">
        <v>1027</v>
      </c>
      <c r="C9522" s="1">
        <v>42064</v>
      </c>
      <c r="D9522" t="s">
        <v>153</v>
      </c>
      <c r="E9522" t="str">
        <f t="shared" si="148"/>
        <v>2015/03</v>
      </c>
      <c r="F9522">
        <v>3830176.9793549799</v>
      </c>
      <c r="G9522">
        <v>5.9818497427471397E-2</v>
      </c>
      <c r="H9522" t="s">
        <v>128</v>
      </c>
      <c r="I9522">
        <v>2015</v>
      </c>
      <c r="J9522" t="s">
        <v>1037</v>
      </c>
      <c r="K9522">
        <v>588990.50769607257</v>
      </c>
      <c r="L9522">
        <v>0.15377631656990987</v>
      </c>
      <c r="M9522" t="s">
        <v>157</v>
      </c>
    </row>
    <row r="9523" spans="1:13" x14ac:dyDescent="0.3">
      <c r="A9523">
        <v>84</v>
      </c>
      <c r="B9523" t="s">
        <v>1027</v>
      </c>
      <c r="C9523" s="1">
        <v>42036</v>
      </c>
      <c r="D9523" t="s">
        <v>154</v>
      </c>
      <c r="E9523" t="str">
        <f t="shared" si="148"/>
        <v>2015/02</v>
      </c>
      <c r="F9523">
        <v>3607779.5983633101</v>
      </c>
      <c r="G9523">
        <v>5.1752158154315636E-2</v>
      </c>
      <c r="H9523" t="s">
        <v>128</v>
      </c>
      <c r="I9523">
        <v>2015</v>
      </c>
      <c r="J9523" t="s">
        <v>1037</v>
      </c>
      <c r="K9523">
        <v>588990.50769607257</v>
      </c>
      <c r="L9523">
        <v>0.16325567891211301</v>
      </c>
      <c r="M9523" t="s">
        <v>157</v>
      </c>
    </row>
    <row r="9524" spans="1:13" x14ac:dyDescent="0.3">
      <c r="A9524">
        <v>38</v>
      </c>
      <c r="B9524" t="s">
        <v>1038</v>
      </c>
      <c r="C9524" s="1">
        <v>45901</v>
      </c>
      <c r="D9524" t="s">
        <v>12</v>
      </c>
      <c r="E9524" t="str">
        <f t="shared" si="148"/>
        <v>2025/09</v>
      </c>
      <c r="F9524">
        <v>25887934.357643999</v>
      </c>
      <c r="G9524">
        <v>6.6475126165945597E-3</v>
      </c>
      <c r="H9524" t="s">
        <v>13</v>
      </c>
      <c r="I9524">
        <v>2025</v>
      </c>
      <c r="J9524" t="s">
        <v>1039</v>
      </c>
      <c r="K9524">
        <v>15610257.311718535</v>
      </c>
      <c r="L9524">
        <v>0.60299354502609248</v>
      </c>
      <c r="M9524" t="s">
        <v>15</v>
      </c>
    </row>
    <row r="9525" spans="1:13" x14ac:dyDescent="0.3">
      <c r="A9525">
        <v>38</v>
      </c>
      <c r="B9525" t="s">
        <v>1038</v>
      </c>
      <c r="C9525" s="1">
        <v>45870</v>
      </c>
      <c r="D9525" t="s">
        <v>16</v>
      </c>
      <c r="E9525" t="str">
        <f t="shared" si="148"/>
        <v>2025/08</v>
      </c>
      <c r="F9525">
        <v>25716414.708512198</v>
      </c>
      <c r="G9525">
        <v>-6.6253168004153956E-2</v>
      </c>
      <c r="H9525" t="s">
        <v>13</v>
      </c>
      <c r="I9525">
        <v>2025</v>
      </c>
      <c r="J9525" t="s">
        <v>1039</v>
      </c>
      <c r="K9525">
        <v>15610257.311718535</v>
      </c>
      <c r="L9525">
        <v>0.60701530476375076</v>
      </c>
      <c r="M9525" t="s">
        <v>15</v>
      </c>
    </row>
    <row r="9526" spans="1:13" x14ac:dyDescent="0.3">
      <c r="A9526">
        <v>38</v>
      </c>
      <c r="B9526" t="s">
        <v>1038</v>
      </c>
      <c r="C9526" s="1">
        <v>45839</v>
      </c>
      <c r="D9526" t="s">
        <v>17</v>
      </c>
      <c r="E9526" t="str">
        <f t="shared" si="148"/>
        <v>2025/07</v>
      </c>
      <c r="F9526">
        <v>27477916.910224698</v>
      </c>
      <c r="G9526">
        <v>9.6896977646902874E-3</v>
      </c>
      <c r="H9526" t="s">
        <v>13</v>
      </c>
      <c r="I9526">
        <v>2025</v>
      </c>
      <c r="J9526" t="s">
        <v>1039</v>
      </c>
      <c r="K9526">
        <v>15610257.311718535</v>
      </c>
      <c r="L9526">
        <v>0.56810191845037072</v>
      </c>
      <c r="M9526" t="s">
        <v>15</v>
      </c>
    </row>
    <row r="9527" spans="1:13" x14ac:dyDescent="0.3">
      <c r="A9527">
        <v>38</v>
      </c>
      <c r="B9527" t="s">
        <v>1038</v>
      </c>
      <c r="C9527" s="1">
        <v>45809</v>
      </c>
      <c r="D9527" t="s">
        <v>18</v>
      </c>
      <c r="E9527" t="str">
        <f t="shared" si="148"/>
        <v>2025/06</v>
      </c>
      <c r="F9527">
        <v>27212949.997957502</v>
      </c>
      <c r="G9527">
        <v>3.8987543814984559E-2</v>
      </c>
      <c r="H9527" t="s">
        <v>13</v>
      </c>
      <c r="I9527">
        <v>2025</v>
      </c>
      <c r="J9527" t="s">
        <v>1039</v>
      </c>
      <c r="K9527">
        <v>15610257.311718535</v>
      </c>
      <c r="L9527">
        <v>0.57363341030245452</v>
      </c>
      <c r="M9527" t="s">
        <v>15</v>
      </c>
    </row>
    <row r="9528" spans="1:13" x14ac:dyDescent="0.3">
      <c r="A9528">
        <v>38</v>
      </c>
      <c r="B9528" t="s">
        <v>1038</v>
      </c>
      <c r="C9528" s="1">
        <v>45778</v>
      </c>
      <c r="D9528" t="s">
        <v>19</v>
      </c>
      <c r="E9528" t="str">
        <f t="shared" si="148"/>
        <v>2025/05</v>
      </c>
      <c r="F9528">
        <v>26172399.964726102</v>
      </c>
      <c r="G9528">
        <v>3.9992017364923249E-2</v>
      </c>
      <c r="H9528" t="s">
        <v>13</v>
      </c>
      <c r="I9528">
        <v>2025</v>
      </c>
      <c r="J9528" t="s">
        <v>1039</v>
      </c>
      <c r="K9528">
        <v>15610257.311718535</v>
      </c>
      <c r="L9528">
        <v>0.59643965905905794</v>
      </c>
      <c r="M9528" t="s">
        <v>15</v>
      </c>
    </row>
    <row r="9529" spans="1:13" x14ac:dyDescent="0.3">
      <c r="A9529">
        <v>38</v>
      </c>
      <c r="B9529" t="s">
        <v>1038</v>
      </c>
      <c r="C9529" s="1">
        <v>45748</v>
      </c>
      <c r="D9529" t="s">
        <v>20</v>
      </c>
      <c r="E9529" t="str">
        <f t="shared" si="148"/>
        <v>2025/04</v>
      </c>
      <c r="F9529">
        <v>25146366.2168433</v>
      </c>
      <c r="G9529">
        <v>5.9680528438387406E-2</v>
      </c>
      <c r="H9529" t="s">
        <v>13</v>
      </c>
      <c r="I9529">
        <v>2025</v>
      </c>
      <c r="J9529" t="s">
        <v>1039</v>
      </c>
      <c r="K9529">
        <v>15610257.311718535</v>
      </c>
      <c r="L9529">
        <v>0.62077586785730576</v>
      </c>
      <c r="M9529" t="s">
        <v>15</v>
      </c>
    </row>
    <row r="9530" spans="1:13" x14ac:dyDescent="0.3">
      <c r="A9530">
        <v>38</v>
      </c>
      <c r="B9530" t="s">
        <v>1038</v>
      </c>
      <c r="C9530" s="1">
        <v>45717</v>
      </c>
      <c r="D9530" t="s">
        <v>21</v>
      </c>
      <c r="E9530" t="str">
        <f t="shared" si="148"/>
        <v>2025/03</v>
      </c>
      <c r="F9530">
        <v>23689522.7716056</v>
      </c>
      <c r="G9530">
        <v>4.4751461181993635E-2</v>
      </c>
      <c r="H9530" t="s">
        <v>13</v>
      </c>
      <c r="I9530">
        <v>2025</v>
      </c>
      <c r="J9530" t="s">
        <v>1039</v>
      </c>
      <c r="K9530">
        <v>15610257.311718535</v>
      </c>
      <c r="L9530">
        <v>0.65895195366405102</v>
      </c>
      <c r="M9530" t="s">
        <v>15</v>
      </c>
    </row>
    <row r="9531" spans="1:13" x14ac:dyDescent="0.3">
      <c r="A9531">
        <v>38</v>
      </c>
      <c r="B9531" t="s">
        <v>1038</v>
      </c>
      <c r="C9531" s="1">
        <v>45689</v>
      </c>
      <c r="D9531" t="s">
        <v>22</v>
      </c>
      <c r="E9531" t="str">
        <f t="shared" si="148"/>
        <v>2025/02</v>
      </c>
      <c r="F9531">
        <v>22652753.504473601</v>
      </c>
      <c r="G9531">
        <v>-6.5486369313282347E-2</v>
      </c>
      <c r="H9531" t="s">
        <v>13</v>
      </c>
      <c r="I9531">
        <v>2025</v>
      </c>
      <c r="J9531" t="s">
        <v>1039</v>
      </c>
      <c r="K9531">
        <v>15610257.311718535</v>
      </c>
      <c r="L9531">
        <v>0.68911080980224892</v>
      </c>
      <c r="M9531" t="s">
        <v>15</v>
      </c>
    </row>
    <row r="9532" spans="1:13" x14ac:dyDescent="0.3">
      <c r="A9532">
        <v>38</v>
      </c>
      <c r="B9532" t="s">
        <v>1038</v>
      </c>
      <c r="C9532" s="1">
        <v>45658</v>
      </c>
      <c r="D9532" t="s">
        <v>23</v>
      </c>
      <c r="E9532" t="str">
        <f t="shared" si="148"/>
        <v>2025/01</v>
      </c>
      <c r="F9532">
        <v>24185850.7248783</v>
      </c>
      <c r="G9532">
        <v>8.5436146287827822E-2</v>
      </c>
      <c r="H9532" t="s">
        <v>13</v>
      </c>
      <c r="I9532">
        <v>2025</v>
      </c>
      <c r="J9532" t="s">
        <v>1039</v>
      </c>
      <c r="K9532">
        <v>15610257.311718535</v>
      </c>
      <c r="L9532">
        <v>0.6454293251575125</v>
      </c>
      <c r="M9532" t="s">
        <v>15</v>
      </c>
    </row>
    <row r="9533" spans="1:13" x14ac:dyDescent="0.3">
      <c r="A9533">
        <v>38</v>
      </c>
      <c r="B9533" t="s">
        <v>1038</v>
      </c>
      <c r="C9533" s="1">
        <v>45627</v>
      </c>
      <c r="D9533" t="s">
        <v>24</v>
      </c>
      <c r="E9533" t="str">
        <f t="shared" si="148"/>
        <v>2024/12</v>
      </c>
      <c r="F9533">
        <v>22205314.121881999</v>
      </c>
      <c r="G9533">
        <v>-9.9287382778093958E-2</v>
      </c>
      <c r="H9533" t="s">
        <v>13</v>
      </c>
      <c r="I9533">
        <v>2024</v>
      </c>
      <c r="J9533" t="s">
        <v>1040</v>
      </c>
      <c r="K9533">
        <v>13940455.494360814</v>
      </c>
      <c r="L9533">
        <v>0.62779816659397469</v>
      </c>
      <c r="M9533" t="s">
        <v>15</v>
      </c>
    </row>
    <row r="9534" spans="1:13" x14ac:dyDescent="0.3">
      <c r="A9534">
        <v>38</v>
      </c>
      <c r="B9534" t="s">
        <v>1038</v>
      </c>
      <c r="C9534" s="1">
        <v>45597</v>
      </c>
      <c r="D9534" t="s">
        <v>26</v>
      </c>
      <c r="E9534" t="str">
        <f t="shared" si="148"/>
        <v>2024/11</v>
      </c>
      <c r="F9534">
        <v>24523185.521697801</v>
      </c>
      <c r="G9534">
        <v>5.9447897634324308E-3</v>
      </c>
      <c r="H9534" t="s">
        <v>13</v>
      </c>
      <c r="I9534">
        <v>2024</v>
      </c>
      <c r="J9534" t="s">
        <v>1040</v>
      </c>
      <c r="K9534">
        <v>13940455.494360814</v>
      </c>
      <c r="L9534">
        <v>0.56846022234862092</v>
      </c>
      <c r="M9534" t="s">
        <v>15</v>
      </c>
    </row>
    <row r="9535" spans="1:13" x14ac:dyDescent="0.3">
      <c r="A9535">
        <v>38</v>
      </c>
      <c r="B9535" t="s">
        <v>1038</v>
      </c>
      <c r="C9535" s="1">
        <v>45566</v>
      </c>
      <c r="D9535" t="s">
        <v>27</v>
      </c>
      <c r="E9535" t="str">
        <f t="shared" si="148"/>
        <v>2024/10</v>
      </c>
      <c r="F9535">
        <v>24377832.8131584</v>
      </c>
      <c r="G9535">
        <v>-6.882986391637988E-2</v>
      </c>
      <c r="H9535" t="s">
        <v>13</v>
      </c>
      <c r="I9535">
        <v>2024</v>
      </c>
      <c r="J9535" t="s">
        <v>1040</v>
      </c>
      <c r="K9535">
        <v>13940455.494360814</v>
      </c>
      <c r="L9535">
        <v>0.5718496636352427</v>
      </c>
      <c r="M9535" t="s">
        <v>15</v>
      </c>
    </row>
    <row r="9536" spans="1:13" x14ac:dyDescent="0.3">
      <c r="A9536">
        <v>38</v>
      </c>
      <c r="B9536" t="s">
        <v>1038</v>
      </c>
      <c r="C9536" s="1">
        <v>45536</v>
      </c>
      <c r="D9536" t="s">
        <v>28</v>
      </c>
      <c r="E9536" t="str">
        <f t="shared" si="148"/>
        <v>2024/09</v>
      </c>
      <c r="F9536">
        <v>26114849.320409499</v>
      </c>
      <c r="G9536">
        <v>8.7916028352672555E-3</v>
      </c>
      <c r="H9536" t="s">
        <v>13</v>
      </c>
      <c r="I9536">
        <v>2024</v>
      </c>
      <c r="J9536" t="s">
        <v>1040</v>
      </c>
      <c r="K9536">
        <v>13940455.494360814</v>
      </c>
      <c r="L9536">
        <v>0.53381336125366619</v>
      </c>
      <c r="M9536" t="s">
        <v>15</v>
      </c>
    </row>
    <row r="9537" spans="1:13" x14ac:dyDescent="0.3">
      <c r="A9537">
        <v>38</v>
      </c>
      <c r="B9537" t="s">
        <v>1038</v>
      </c>
      <c r="C9537" s="1">
        <v>45505</v>
      </c>
      <c r="D9537" t="s">
        <v>29</v>
      </c>
      <c r="E9537" t="str">
        <f t="shared" si="148"/>
        <v>2024/08</v>
      </c>
      <c r="F9537">
        <v>25886264.2240921</v>
      </c>
      <c r="G9537">
        <v>3.4601926579912799E-3</v>
      </c>
      <c r="H9537" t="s">
        <v>13</v>
      </c>
      <c r="I9537">
        <v>2024</v>
      </c>
      <c r="J9537" t="s">
        <v>1040</v>
      </c>
      <c r="K9537">
        <v>13940455.494360814</v>
      </c>
      <c r="L9537">
        <v>0.53852712672949399</v>
      </c>
      <c r="M9537" t="s">
        <v>15</v>
      </c>
    </row>
    <row r="9538" spans="1:13" x14ac:dyDescent="0.3">
      <c r="A9538">
        <v>38</v>
      </c>
      <c r="B9538" t="s">
        <v>1038</v>
      </c>
      <c r="C9538" s="1">
        <v>45474</v>
      </c>
      <c r="D9538" t="s">
        <v>30</v>
      </c>
      <c r="E9538" t="str">
        <f t="shared" si="148"/>
        <v>2024/07</v>
      </c>
      <c r="F9538">
        <v>25796847.551353302</v>
      </c>
      <c r="G9538">
        <v>4.960676546037171E-2</v>
      </c>
      <c r="H9538" t="s">
        <v>13</v>
      </c>
      <c r="I9538">
        <v>2024</v>
      </c>
      <c r="J9538" t="s">
        <v>1040</v>
      </c>
      <c r="K9538">
        <v>13940455.494360814</v>
      </c>
      <c r="L9538">
        <v>0.54039376193582611</v>
      </c>
      <c r="M9538" t="s">
        <v>15</v>
      </c>
    </row>
    <row r="9539" spans="1:13" x14ac:dyDescent="0.3">
      <c r="A9539">
        <v>38</v>
      </c>
      <c r="B9539" t="s">
        <v>1038</v>
      </c>
      <c r="C9539" s="1">
        <v>45444</v>
      </c>
      <c r="D9539" t="s">
        <v>31</v>
      </c>
      <c r="E9539" t="str">
        <f t="shared" ref="E9539:E9602" si="149">TEXT(C9539,"yyyy/mm")</f>
        <v>2024/06</v>
      </c>
      <c r="F9539">
        <v>24548371.820147399</v>
      </c>
      <c r="G9539">
        <v>1.947436897953634E-2</v>
      </c>
      <c r="H9539" t="s">
        <v>13</v>
      </c>
      <c r="I9539">
        <v>2024</v>
      </c>
      <c r="J9539" t="s">
        <v>1040</v>
      </c>
      <c r="K9539">
        <v>13940455.494360814</v>
      </c>
      <c r="L9539">
        <v>0.56787698982624868</v>
      </c>
      <c r="M9539" t="s">
        <v>15</v>
      </c>
    </row>
    <row r="9540" spans="1:13" x14ac:dyDescent="0.3">
      <c r="A9540">
        <v>38</v>
      </c>
      <c r="B9540" t="s">
        <v>1038</v>
      </c>
      <c r="C9540" s="1">
        <v>45413</v>
      </c>
      <c r="D9540" t="s">
        <v>32</v>
      </c>
      <c r="E9540" t="str">
        <f t="shared" si="149"/>
        <v>2024/05</v>
      </c>
      <c r="F9540">
        <v>24074932.696165599</v>
      </c>
      <c r="G9540">
        <v>5.1751173039489666E-2</v>
      </c>
      <c r="H9540" t="s">
        <v>13</v>
      </c>
      <c r="I9540">
        <v>2024</v>
      </c>
      <c r="J9540" t="s">
        <v>1040</v>
      </c>
      <c r="K9540">
        <v>13940455.494360814</v>
      </c>
      <c r="L9540">
        <v>0.57904442227500397</v>
      </c>
      <c r="M9540" t="s">
        <v>15</v>
      </c>
    </row>
    <row r="9541" spans="1:13" x14ac:dyDescent="0.3">
      <c r="A9541">
        <v>38</v>
      </c>
      <c r="B9541" t="s">
        <v>1038</v>
      </c>
      <c r="C9541" s="1">
        <v>45383</v>
      </c>
      <c r="D9541" t="s">
        <v>34</v>
      </c>
      <c r="E9541" t="str">
        <f t="shared" si="149"/>
        <v>2024/04</v>
      </c>
      <c r="F9541">
        <v>22860716.230654199</v>
      </c>
      <c r="G9541">
        <v>1.0413487669940517E-2</v>
      </c>
      <c r="H9541" t="s">
        <v>13</v>
      </c>
      <c r="I9541">
        <v>2024</v>
      </c>
      <c r="J9541" t="s">
        <v>1040</v>
      </c>
      <c r="K9541">
        <v>13940455.494360814</v>
      </c>
      <c r="L9541">
        <v>0.60979959480306645</v>
      </c>
      <c r="M9541" t="s">
        <v>15</v>
      </c>
    </row>
    <row r="9542" spans="1:13" x14ac:dyDescent="0.3">
      <c r="A9542">
        <v>38</v>
      </c>
      <c r="B9542" t="s">
        <v>1038</v>
      </c>
      <c r="C9542" s="1">
        <v>45352</v>
      </c>
      <c r="D9542" t="s">
        <v>35</v>
      </c>
      <c r="E9542" t="str">
        <f t="shared" si="149"/>
        <v>2024/03</v>
      </c>
      <c r="F9542">
        <v>22623891.669001698</v>
      </c>
      <c r="G9542">
        <v>1.4968302895639191E-2</v>
      </c>
      <c r="H9542" t="s">
        <v>13</v>
      </c>
      <c r="I9542">
        <v>2024</v>
      </c>
      <c r="J9542" t="s">
        <v>1040</v>
      </c>
      <c r="K9542">
        <v>13940455.494360814</v>
      </c>
      <c r="L9542">
        <v>0.61618291398828773</v>
      </c>
      <c r="M9542" t="s">
        <v>15</v>
      </c>
    </row>
    <row r="9543" spans="1:13" x14ac:dyDescent="0.3">
      <c r="A9543">
        <v>38</v>
      </c>
      <c r="B9543" t="s">
        <v>1038</v>
      </c>
      <c r="C9543" s="1">
        <v>45323</v>
      </c>
      <c r="D9543" t="s">
        <v>36</v>
      </c>
      <c r="E9543" t="str">
        <f t="shared" si="149"/>
        <v>2024/02</v>
      </c>
      <c r="F9543">
        <v>22287772.250066601</v>
      </c>
      <c r="G9543">
        <v>-3.5922917165585683E-2</v>
      </c>
      <c r="H9543" t="s">
        <v>13</v>
      </c>
      <c r="I9543">
        <v>2024</v>
      </c>
      <c r="J9543" t="s">
        <v>1040</v>
      </c>
      <c r="K9543">
        <v>13940455.494360814</v>
      </c>
      <c r="L9543">
        <v>0.62547550010607977</v>
      </c>
      <c r="M9543" t="s">
        <v>15</v>
      </c>
    </row>
    <row r="9544" spans="1:13" x14ac:dyDescent="0.3">
      <c r="A9544">
        <v>38</v>
      </c>
      <c r="B9544" t="s">
        <v>1038</v>
      </c>
      <c r="C9544" s="1">
        <v>45292</v>
      </c>
      <c r="D9544" t="s">
        <v>37</v>
      </c>
      <c r="E9544" t="str">
        <f t="shared" si="149"/>
        <v>2024/01</v>
      </c>
      <c r="F9544">
        <v>23102968.497356601</v>
      </c>
      <c r="G9544">
        <v>-0.11166242438560874</v>
      </c>
      <c r="H9544" t="s">
        <v>13</v>
      </c>
      <c r="I9544">
        <v>2024</v>
      </c>
      <c r="J9544" t="s">
        <v>1040</v>
      </c>
      <c r="K9544">
        <v>13940455.494360814</v>
      </c>
      <c r="L9544">
        <v>0.60340538039325353</v>
      </c>
      <c r="M9544" t="s">
        <v>15</v>
      </c>
    </row>
    <row r="9545" spans="1:13" x14ac:dyDescent="0.3">
      <c r="A9545">
        <v>38</v>
      </c>
      <c r="B9545" t="s">
        <v>1038</v>
      </c>
      <c r="C9545" s="1">
        <v>45261</v>
      </c>
      <c r="D9545" t="s">
        <v>38</v>
      </c>
      <c r="E9545" t="str">
        <f t="shared" si="149"/>
        <v>2023/12</v>
      </c>
      <c r="F9545">
        <v>25832245.575147498</v>
      </c>
      <c r="G9545">
        <v>1.2796055624426168E-2</v>
      </c>
      <c r="H9545" t="s">
        <v>13</v>
      </c>
      <c r="I9545">
        <v>2023</v>
      </c>
      <c r="J9545" t="s">
        <v>1041</v>
      </c>
      <c r="K9545">
        <v>12952179.974304385</v>
      </c>
      <c r="L9545">
        <v>0.50139582084049739</v>
      </c>
      <c r="M9545" t="s">
        <v>15</v>
      </c>
    </row>
    <row r="9546" spans="1:13" x14ac:dyDescent="0.3">
      <c r="A9546">
        <v>38</v>
      </c>
      <c r="B9546" t="s">
        <v>1038</v>
      </c>
      <c r="C9546" s="1">
        <v>45231</v>
      </c>
      <c r="D9546" t="s">
        <v>40</v>
      </c>
      <c r="E9546" t="str">
        <f t="shared" si="149"/>
        <v>2023/11</v>
      </c>
      <c r="F9546">
        <v>25503800.605507702</v>
      </c>
      <c r="G9546">
        <v>0.11526238709615701</v>
      </c>
      <c r="H9546" t="s">
        <v>13</v>
      </c>
      <c r="I9546">
        <v>2023</v>
      </c>
      <c r="J9546" t="s">
        <v>1041</v>
      </c>
      <c r="K9546">
        <v>12952179.974304385</v>
      </c>
      <c r="L9546">
        <v>0.5078529343390209</v>
      </c>
      <c r="M9546" t="s">
        <v>15</v>
      </c>
    </row>
    <row r="9547" spans="1:13" x14ac:dyDescent="0.3">
      <c r="A9547">
        <v>38</v>
      </c>
      <c r="B9547" t="s">
        <v>1038</v>
      </c>
      <c r="C9547" s="1">
        <v>45200</v>
      </c>
      <c r="D9547" t="s">
        <v>41</v>
      </c>
      <c r="E9547" t="str">
        <f t="shared" si="149"/>
        <v>2023/10</v>
      </c>
      <c r="F9547">
        <v>22727260.278451901</v>
      </c>
      <c r="G9547">
        <v>1.4798987532163223E-2</v>
      </c>
      <c r="H9547" t="s">
        <v>13</v>
      </c>
      <c r="I9547">
        <v>2023</v>
      </c>
      <c r="J9547" t="s">
        <v>1041</v>
      </c>
      <c r="K9547">
        <v>12952179.974304385</v>
      </c>
      <c r="L9547">
        <v>0.56989623102898002</v>
      </c>
      <c r="M9547" t="s">
        <v>15</v>
      </c>
    </row>
    <row r="9548" spans="1:13" x14ac:dyDescent="0.3">
      <c r="A9548">
        <v>38</v>
      </c>
      <c r="B9548" t="s">
        <v>1038</v>
      </c>
      <c r="C9548" s="1">
        <v>45170</v>
      </c>
      <c r="D9548" t="s">
        <v>42</v>
      </c>
      <c r="E9548" t="str">
        <f t="shared" si="149"/>
        <v>2023/09</v>
      </c>
      <c r="F9548">
        <v>22393396.3542502</v>
      </c>
      <c r="G9548">
        <v>-8.5655010833664939E-3</v>
      </c>
      <c r="H9548" t="s">
        <v>13</v>
      </c>
      <c r="I9548">
        <v>2023</v>
      </c>
      <c r="J9548" t="s">
        <v>1041</v>
      </c>
      <c r="K9548">
        <v>12952179.974304385</v>
      </c>
      <c r="L9548">
        <v>0.57839283373583039</v>
      </c>
      <c r="M9548" t="s">
        <v>15</v>
      </c>
    </row>
    <row r="9549" spans="1:13" x14ac:dyDescent="0.3">
      <c r="A9549">
        <v>38</v>
      </c>
      <c r="B9549" t="s">
        <v>1038</v>
      </c>
      <c r="C9549" s="1">
        <v>45139</v>
      </c>
      <c r="D9549" t="s">
        <v>43</v>
      </c>
      <c r="E9549" t="str">
        <f t="shared" si="149"/>
        <v>2023/08</v>
      </c>
      <c r="F9549">
        <v>22586030.842679702</v>
      </c>
      <c r="G9549">
        <v>-3.5628315868785392E-2</v>
      </c>
      <c r="H9549" t="s">
        <v>13</v>
      </c>
      <c r="I9549">
        <v>2023</v>
      </c>
      <c r="J9549" t="s">
        <v>1041</v>
      </c>
      <c r="K9549">
        <v>12952179.974304385</v>
      </c>
      <c r="L9549">
        <v>0.57345976654867992</v>
      </c>
      <c r="M9549" t="s">
        <v>15</v>
      </c>
    </row>
    <row r="9550" spans="1:13" x14ac:dyDescent="0.3">
      <c r="A9550">
        <v>38</v>
      </c>
      <c r="B9550" t="s">
        <v>1038</v>
      </c>
      <c r="C9550" s="1">
        <v>45108</v>
      </c>
      <c r="D9550" t="s">
        <v>44</v>
      </c>
      <c r="E9550" t="str">
        <f t="shared" si="149"/>
        <v>2023/07</v>
      </c>
      <c r="F9550">
        <v>23405239.9489053</v>
      </c>
      <c r="G9550">
        <v>-8.8244303813788949E-2</v>
      </c>
      <c r="H9550" t="s">
        <v>13</v>
      </c>
      <c r="I9550">
        <v>2023</v>
      </c>
      <c r="J9550" t="s">
        <v>1041</v>
      </c>
      <c r="K9550">
        <v>12952179.974304385</v>
      </c>
      <c r="L9550">
        <v>0.55338804483865922</v>
      </c>
      <c r="M9550" t="s">
        <v>15</v>
      </c>
    </row>
    <row r="9551" spans="1:13" x14ac:dyDescent="0.3">
      <c r="A9551">
        <v>38</v>
      </c>
      <c r="B9551" t="s">
        <v>1038</v>
      </c>
      <c r="C9551" s="1">
        <v>45078</v>
      </c>
      <c r="D9551" t="s">
        <v>45</v>
      </c>
      <c r="E9551" t="str">
        <f t="shared" si="149"/>
        <v>2023/06</v>
      </c>
      <c r="F9551">
        <v>25564488.756687399</v>
      </c>
      <c r="G9551">
        <v>-2.1749837674792976E-2</v>
      </c>
      <c r="H9551" t="s">
        <v>13</v>
      </c>
      <c r="I9551">
        <v>2023</v>
      </c>
      <c r="J9551" t="s">
        <v>1041</v>
      </c>
      <c r="K9551">
        <v>12952179.974304385</v>
      </c>
      <c r="L9551">
        <v>0.50664733011397434</v>
      </c>
      <c r="M9551" t="s">
        <v>15</v>
      </c>
    </row>
    <row r="9552" spans="1:13" x14ac:dyDescent="0.3">
      <c r="A9552">
        <v>38</v>
      </c>
      <c r="B9552" t="s">
        <v>1038</v>
      </c>
      <c r="C9552" s="1">
        <v>45047</v>
      </c>
      <c r="D9552" t="s">
        <v>46</v>
      </c>
      <c r="E9552" t="str">
        <f t="shared" si="149"/>
        <v>2023/05</v>
      </c>
      <c r="F9552">
        <v>26126603.025340401</v>
      </c>
      <c r="G9552">
        <v>2.3668788224643588E-2</v>
      </c>
      <c r="H9552" t="s">
        <v>13</v>
      </c>
      <c r="I9552">
        <v>2023</v>
      </c>
      <c r="J9552" t="s">
        <v>1041</v>
      </c>
      <c r="K9552">
        <v>12952179.974304385</v>
      </c>
      <c r="L9552">
        <v>0.49574680496128648</v>
      </c>
      <c r="M9552" t="s">
        <v>15</v>
      </c>
    </row>
    <row r="9553" spans="1:13" x14ac:dyDescent="0.3">
      <c r="A9553">
        <v>38</v>
      </c>
      <c r="B9553" t="s">
        <v>1038</v>
      </c>
      <c r="C9553" s="1">
        <v>45017</v>
      </c>
      <c r="D9553" t="s">
        <v>47</v>
      </c>
      <c r="E9553" t="str">
        <f t="shared" si="149"/>
        <v>2023/04</v>
      </c>
      <c r="F9553">
        <v>25515478.8058066</v>
      </c>
      <c r="G9553">
        <v>1.8968918508916403E-2</v>
      </c>
      <c r="H9553" t="s">
        <v>13</v>
      </c>
      <c r="I9553">
        <v>2023</v>
      </c>
      <c r="J9553" t="s">
        <v>1041</v>
      </c>
      <c r="K9553">
        <v>12952179.974304385</v>
      </c>
      <c r="L9553">
        <v>0.50762049471542103</v>
      </c>
      <c r="M9553" t="s">
        <v>15</v>
      </c>
    </row>
    <row r="9554" spans="1:13" x14ac:dyDescent="0.3">
      <c r="A9554">
        <v>38</v>
      </c>
      <c r="B9554" t="s">
        <v>1038</v>
      </c>
      <c r="C9554" s="1">
        <v>44986</v>
      </c>
      <c r="D9554" t="s">
        <v>48</v>
      </c>
      <c r="E9554" t="str">
        <f t="shared" si="149"/>
        <v>2023/03</v>
      </c>
      <c r="F9554">
        <v>25036039.367342498</v>
      </c>
      <c r="G9554">
        <v>3.7742260967845283E-2</v>
      </c>
      <c r="H9554" t="s">
        <v>13</v>
      </c>
      <c r="I9554">
        <v>2023</v>
      </c>
      <c r="J9554" t="s">
        <v>1041</v>
      </c>
      <c r="K9554">
        <v>12952179.974304385</v>
      </c>
      <c r="L9554">
        <v>0.51734141268364775</v>
      </c>
      <c r="M9554" t="s">
        <v>15</v>
      </c>
    </row>
    <row r="9555" spans="1:13" x14ac:dyDescent="0.3">
      <c r="A9555">
        <v>38</v>
      </c>
      <c r="B9555" t="s">
        <v>1038</v>
      </c>
      <c r="C9555" s="1">
        <v>44958</v>
      </c>
      <c r="D9555" t="s">
        <v>49</v>
      </c>
      <c r="E9555" t="str">
        <f t="shared" si="149"/>
        <v>2023/02</v>
      </c>
      <c r="F9555">
        <v>24108732.048171099</v>
      </c>
      <c r="G9555">
        <v>1.608075887391721E-2</v>
      </c>
      <c r="H9555" t="s">
        <v>13</v>
      </c>
      <c r="I9555">
        <v>2023</v>
      </c>
      <c r="J9555" t="s">
        <v>1041</v>
      </c>
      <c r="K9555">
        <v>12952179.974304385</v>
      </c>
      <c r="L9555">
        <v>0.53724019780156562</v>
      </c>
      <c r="M9555" t="s">
        <v>15</v>
      </c>
    </row>
    <row r="9556" spans="1:13" x14ac:dyDescent="0.3">
      <c r="A9556">
        <v>38</v>
      </c>
      <c r="B9556" t="s">
        <v>1038</v>
      </c>
      <c r="C9556" s="1">
        <v>44927</v>
      </c>
      <c r="D9556" t="s">
        <v>50</v>
      </c>
      <c r="E9556" t="str">
        <f t="shared" si="149"/>
        <v>2023/01</v>
      </c>
      <c r="F9556">
        <v>23724145.8478278</v>
      </c>
      <c r="G9556">
        <v>6.05919711464444E-2</v>
      </c>
      <c r="H9556" t="s">
        <v>13</v>
      </c>
      <c r="I9556">
        <v>2023</v>
      </c>
      <c r="J9556" t="s">
        <v>1041</v>
      </c>
      <c r="K9556">
        <v>12952179.974304385</v>
      </c>
      <c r="L9556">
        <v>0.54594926440693314</v>
      </c>
      <c r="M9556" t="s">
        <v>15</v>
      </c>
    </row>
    <row r="9557" spans="1:13" x14ac:dyDescent="0.3">
      <c r="A9557">
        <v>38</v>
      </c>
      <c r="B9557" t="s">
        <v>1038</v>
      </c>
      <c r="C9557" s="1">
        <v>44896</v>
      </c>
      <c r="D9557" t="s">
        <v>51</v>
      </c>
      <c r="E9557" t="str">
        <f t="shared" si="149"/>
        <v>2022/12</v>
      </c>
      <c r="F9557">
        <v>22329336.9126876</v>
      </c>
      <c r="G9557">
        <v>2.0657991669213539E-2</v>
      </c>
      <c r="H9557" t="s">
        <v>13</v>
      </c>
      <c r="I9557">
        <v>2022</v>
      </c>
      <c r="J9557" t="s">
        <v>1042</v>
      </c>
      <c r="K9557">
        <v>11987227.826937012</v>
      </c>
      <c r="L9557">
        <v>0.53683760847039896</v>
      </c>
      <c r="M9557" t="s">
        <v>15</v>
      </c>
    </row>
    <row r="9558" spans="1:13" x14ac:dyDescent="0.3">
      <c r="A9558">
        <v>38</v>
      </c>
      <c r="B9558" t="s">
        <v>1038</v>
      </c>
      <c r="C9558" s="1">
        <v>44866</v>
      </c>
      <c r="D9558" t="s">
        <v>53</v>
      </c>
      <c r="E9558" t="str">
        <f t="shared" si="149"/>
        <v>2022/11</v>
      </c>
      <c r="F9558">
        <v>21872789.568333499</v>
      </c>
      <c r="G9558">
        <v>9.1304330678314061E-2</v>
      </c>
      <c r="H9558" t="s">
        <v>13</v>
      </c>
      <c r="I9558">
        <v>2022</v>
      </c>
      <c r="J9558" t="s">
        <v>1042</v>
      </c>
      <c r="K9558">
        <v>11987227.826937012</v>
      </c>
      <c r="L9558">
        <v>0.54804293661251213</v>
      </c>
      <c r="M9558" t="s">
        <v>15</v>
      </c>
    </row>
    <row r="9559" spans="1:13" x14ac:dyDescent="0.3">
      <c r="A9559">
        <v>38</v>
      </c>
      <c r="B9559" t="s">
        <v>1038</v>
      </c>
      <c r="C9559" s="1">
        <v>44835</v>
      </c>
      <c r="D9559" t="s">
        <v>54</v>
      </c>
      <c r="E9559" t="str">
        <f t="shared" si="149"/>
        <v>2022/10</v>
      </c>
      <c r="F9559">
        <v>19964167.629378501</v>
      </c>
      <c r="G9559">
        <v>1.4247172380335894E-2</v>
      </c>
      <c r="H9559" t="s">
        <v>13</v>
      </c>
      <c r="I9559">
        <v>2022</v>
      </c>
      <c r="J9559" t="s">
        <v>1042</v>
      </c>
      <c r="K9559">
        <v>11987227.826937012</v>
      </c>
      <c r="L9559">
        <v>0.6004371456637676</v>
      </c>
      <c r="M9559" t="s">
        <v>15</v>
      </c>
    </row>
    <row r="9560" spans="1:13" x14ac:dyDescent="0.3">
      <c r="A9560">
        <v>38</v>
      </c>
      <c r="B9560" t="s">
        <v>1038</v>
      </c>
      <c r="C9560" s="1">
        <v>44805</v>
      </c>
      <c r="D9560" t="s">
        <v>55</v>
      </c>
      <c r="E9560" t="str">
        <f t="shared" si="149"/>
        <v>2022/09</v>
      </c>
      <c r="F9560">
        <v>19681751.285997901</v>
      </c>
      <c r="G9560">
        <v>-7.865688256915522E-2</v>
      </c>
      <c r="H9560" t="s">
        <v>13</v>
      </c>
      <c r="I9560">
        <v>2022</v>
      </c>
      <c r="J9560" t="s">
        <v>1042</v>
      </c>
      <c r="K9560">
        <v>11987227.826937012</v>
      </c>
      <c r="L9560">
        <v>0.60905290656045585</v>
      </c>
      <c r="M9560" t="s">
        <v>15</v>
      </c>
    </row>
    <row r="9561" spans="1:13" x14ac:dyDescent="0.3">
      <c r="A9561">
        <v>38</v>
      </c>
      <c r="B9561" t="s">
        <v>1038</v>
      </c>
      <c r="C9561" s="1">
        <v>44774</v>
      </c>
      <c r="D9561" t="s">
        <v>56</v>
      </c>
      <c r="E9561" t="str">
        <f t="shared" si="149"/>
        <v>2022/08</v>
      </c>
      <c r="F9561">
        <v>21292369.2710649</v>
      </c>
      <c r="G9561">
        <v>-4.3510348290167741E-2</v>
      </c>
      <c r="H9561" t="s">
        <v>13</v>
      </c>
      <c r="I9561">
        <v>2022</v>
      </c>
      <c r="J9561" t="s">
        <v>1042</v>
      </c>
      <c r="K9561">
        <v>11987227.826937012</v>
      </c>
      <c r="L9561">
        <v>0.56298233767845474</v>
      </c>
      <c r="M9561" t="s">
        <v>15</v>
      </c>
    </row>
    <row r="9562" spans="1:13" x14ac:dyDescent="0.3">
      <c r="A9562">
        <v>38</v>
      </c>
      <c r="B9562" t="s">
        <v>1038</v>
      </c>
      <c r="C9562" s="1">
        <v>44743</v>
      </c>
      <c r="D9562" t="s">
        <v>57</v>
      </c>
      <c r="E9562" t="str">
        <f t="shared" si="149"/>
        <v>2022/07</v>
      </c>
      <c r="F9562">
        <v>22239258.024850398</v>
      </c>
      <c r="G9562">
        <v>6.5858237436553752E-2</v>
      </c>
      <c r="H9562" t="s">
        <v>13</v>
      </c>
      <c r="I9562">
        <v>2022</v>
      </c>
      <c r="J9562" t="s">
        <v>1042</v>
      </c>
      <c r="K9562">
        <v>11987227.826937012</v>
      </c>
      <c r="L9562">
        <v>0.53901203958973576</v>
      </c>
      <c r="M9562" t="s">
        <v>15</v>
      </c>
    </row>
    <row r="9563" spans="1:13" x14ac:dyDescent="0.3">
      <c r="A9563">
        <v>38</v>
      </c>
      <c r="B9563" t="s">
        <v>1038</v>
      </c>
      <c r="C9563" s="1">
        <v>44713</v>
      </c>
      <c r="D9563" t="s">
        <v>58</v>
      </c>
      <c r="E9563" t="str">
        <f t="shared" si="149"/>
        <v>2022/06</v>
      </c>
      <c r="F9563">
        <v>20821807.379583102</v>
      </c>
      <c r="G9563">
        <v>-9.2150945872133655E-2</v>
      </c>
      <c r="H9563" t="s">
        <v>13</v>
      </c>
      <c r="I9563">
        <v>2022</v>
      </c>
      <c r="J9563" t="s">
        <v>1042</v>
      </c>
      <c r="K9563">
        <v>11987227.826937012</v>
      </c>
      <c r="L9563">
        <v>0.57570544229945819</v>
      </c>
      <c r="M9563" t="s">
        <v>15</v>
      </c>
    </row>
    <row r="9564" spans="1:13" x14ac:dyDescent="0.3">
      <c r="A9564">
        <v>38</v>
      </c>
      <c r="B9564" t="s">
        <v>1038</v>
      </c>
      <c r="C9564" s="1">
        <v>44682</v>
      </c>
      <c r="D9564" t="s">
        <v>59</v>
      </c>
      <c r="E9564" t="str">
        <f t="shared" si="149"/>
        <v>2022/05</v>
      </c>
      <c r="F9564">
        <v>22831743.240419801</v>
      </c>
      <c r="G9564">
        <v>-5.3021434246523148E-2</v>
      </c>
      <c r="H9564" t="s">
        <v>13</v>
      </c>
      <c r="I9564">
        <v>2022</v>
      </c>
      <c r="J9564" t="s">
        <v>1042</v>
      </c>
      <c r="K9564">
        <v>11987227.826937012</v>
      </c>
      <c r="L9564">
        <v>0.5250246422583984</v>
      </c>
      <c r="M9564" t="s">
        <v>15</v>
      </c>
    </row>
    <row r="9565" spans="1:13" x14ac:dyDescent="0.3">
      <c r="A9565">
        <v>38</v>
      </c>
      <c r="B9565" t="s">
        <v>1038</v>
      </c>
      <c r="C9565" s="1">
        <v>44652</v>
      </c>
      <c r="D9565" t="s">
        <v>60</v>
      </c>
      <c r="E9565" t="str">
        <f t="shared" si="149"/>
        <v>2022/04</v>
      </c>
      <c r="F9565">
        <v>24074982.946041301</v>
      </c>
      <c r="G9565">
        <v>6.6386698241191019E-2</v>
      </c>
      <c r="H9565" t="s">
        <v>13</v>
      </c>
      <c r="I9565">
        <v>2022</v>
      </c>
      <c r="J9565" t="s">
        <v>1042</v>
      </c>
      <c r="K9565">
        <v>11987227.826937012</v>
      </c>
      <c r="L9565">
        <v>0.49791220429122246</v>
      </c>
      <c r="M9565" t="s">
        <v>15</v>
      </c>
    </row>
    <row r="9566" spans="1:13" x14ac:dyDescent="0.3">
      <c r="A9566">
        <v>38</v>
      </c>
      <c r="B9566" t="s">
        <v>1038</v>
      </c>
      <c r="C9566" s="1">
        <v>44621</v>
      </c>
      <c r="D9566" t="s">
        <v>61</v>
      </c>
      <c r="E9566" t="str">
        <f t="shared" si="149"/>
        <v>2022/03</v>
      </c>
      <c r="F9566">
        <v>22528621.130284298</v>
      </c>
      <c r="G9566">
        <v>2.7168681041117904E-2</v>
      </c>
      <c r="H9566" t="s">
        <v>13</v>
      </c>
      <c r="I9566">
        <v>2022</v>
      </c>
      <c r="J9566" t="s">
        <v>1042</v>
      </c>
      <c r="K9566">
        <v>11987227.826937012</v>
      </c>
      <c r="L9566">
        <v>0.53208883746653612</v>
      </c>
      <c r="M9566" t="s">
        <v>15</v>
      </c>
    </row>
    <row r="9567" spans="1:13" x14ac:dyDescent="0.3">
      <c r="A9567">
        <v>38</v>
      </c>
      <c r="B9567" t="s">
        <v>1038</v>
      </c>
      <c r="C9567" s="1">
        <v>44593</v>
      </c>
      <c r="D9567" t="s">
        <v>62</v>
      </c>
      <c r="E9567" t="str">
        <f t="shared" si="149"/>
        <v>2022/02</v>
      </c>
      <c r="F9567">
        <v>21924788.025200799</v>
      </c>
      <c r="G9567">
        <v>7.4273972940757424E-2</v>
      </c>
      <c r="H9567" t="s">
        <v>13</v>
      </c>
      <c r="I9567">
        <v>2022</v>
      </c>
      <c r="J9567" t="s">
        <v>1042</v>
      </c>
      <c r="K9567">
        <v>11987227.826937012</v>
      </c>
      <c r="L9567">
        <v>0.54674315725007916</v>
      </c>
      <c r="M9567" t="s">
        <v>15</v>
      </c>
    </row>
    <row r="9568" spans="1:13" x14ac:dyDescent="0.3">
      <c r="A9568">
        <v>38</v>
      </c>
      <c r="B9568" t="s">
        <v>1038</v>
      </c>
      <c r="C9568" s="1">
        <v>44562</v>
      </c>
      <c r="D9568" t="s">
        <v>63</v>
      </c>
      <c r="E9568" t="str">
        <f t="shared" si="149"/>
        <v>2022/01</v>
      </c>
      <c r="F9568">
        <v>20355352.4526847</v>
      </c>
      <c r="G9568">
        <v>-0.14836895212909051</v>
      </c>
      <c r="H9568" t="s">
        <v>13</v>
      </c>
      <c r="I9568">
        <v>2022</v>
      </c>
      <c r="J9568" t="s">
        <v>1042</v>
      </c>
      <c r="K9568">
        <v>11987227.826937012</v>
      </c>
      <c r="L9568">
        <v>0.5888980726224663</v>
      </c>
      <c r="M9568" t="s">
        <v>15</v>
      </c>
    </row>
    <row r="9569" spans="1:13" x14ac:dyDescent="0.3">
      <c r="A9569">
        <v>38</v>
      </c>
      <c r="B9569" t="s">
        <v>1038</v>
      </c>
      <c r="C9569" s="1">
        <v>44531</v>
      </c>
      <c r="D9569" t="s">
        <v>64</v>
      </c>
      <c r="E9569" t="str">
        <f t="shared" si="149"/>
        <v>2021/12</v>
      </c>
      <c r="F9569">
        <v>23611003.402042501</v>
      </c>
      <c r="G9569">
        <v>6.0727423640084051E-2</v>
      </c>
      <c r="H9569" t="s">
        <v>13</v>
      </c>
      <c r="I9569">
        <v>2021</v>
      </c>
      <c r="J9569" t="s">
        <v>1043</v>
      </c>
      <c r="K9569">
        <v>7169894.2711160276</v>
      </c>
      <c r="L9569">
        <v>0.30366749557521078</v>
      </c>
      <c r="M9569" t="s">
        <v>15</v>
      </c>
    </row>
    <row r="9570" spans="1:13" x14ac:dyDescent="0.3">
      <c r="A9570">
        <v>38</v>
      </c>
      <c r="B9570" t="s">
        <v>1038</v>
      </c>
      <c r="C9570" s="1">
        <v>44501</v>
      </c>
      <c r="D9570" t="s">
        <v>66</v>
      </c>
      <c r="E9570" t="str">
        <f t="shared" si="149"/>
        <v>2021/11</v>
      </c>
      <c r="F9570">
        <v>22219836.4918526</v>
      </c>
      <c r="G9570">
        <v>-5.7257064922214898E-2</v>
      </c>
      <c r="H9570" t="s">
        <v>13</v>
      </c>
      <c r="I9570">
        <v>2021</v>
      </c>
      <c r="J9570" t="s">
        <v>1043</v>
      </c>
      <c r="K9570">
        <v>7169894.2711160276</v>
      </c>
      <c r="L9570">
        <v>0.32267988442421841</v>
      </c>
      <c r="M9570" t="s">
        <v>15</v>
      </c>
    </row>
    <row r="9571" spans="1:13" x14ac:dyDescent="0.3">
      <c r="A9571">
        <v>38</v>
      </c>
      <c r="B9571" t="s">
        <v>1038</v>
      </c>
      <c r="C9571" s="1">
        <v>44470</v>
      </c>
      <c r="D9571" t="s">
        <v>67</v>
      </c>
      <c r="E9571" t="str">
        <f t="shared" si="149"/>
        <v>2021/10</v>
      </c>
      <c r="F9571">
        <v>23529206.764478099</v>
      </c>
      <c r="G9571">
        <v>4.5300891631335619E-2</v>
      </c>
      <c r="H9571" t="s">
        <v>13</v>
      </c>
      <c r="I9571">
        <v>2021</v>
      </c>
      <c r="J9571" t="s">
        <v>1043</v>
      </c>
      <c r="K9571">
        <v>7169894.2711160276</v>
      </c>
      <c r="L9571">
        <v>0.30472316142592504</v>
      </c>
      <c r="M9571" t="s">
        <v>15</v>
      </c>
    </row>
    <row r="9572" spans="1:13" x14ac:dyDescent="0.3">
      <c r="A9572">
        <v>38</v>
      </c>
      <c r="B9572" t="s">
        <v>1038</v>
      </c>
      <c r="C9572" s="1">
        <v>44440</v>
      </c>
      <c r="D9572" t="s">
        <v>68</v>
      </c>
      <c r="E9572" t="str">
        <f t="shared" si="149"/>
        <v>2021/09</v>
      </c>
      <c r="F9572">
        <v>22487095.219561402</v>
      </c>
      <c r="G9572">
        <v>-1.7343400253383694E-2</v>
      </c>
      <c r="H9572" t="s">
        <v>13</v>
      </c>
      <c r="I9572">
        <v>2021</v>
      </c>
      <c r="J9572" t="s">
        <v>1043</v>
      </c>
      <c r="K9572">
        <v>7169894.2711160276</v>
      </c>
      <c r="L9572">
        <v>0.31884483972296146</v>
      </c>
      <c r="M9572" t="s">
        <v>15</v>
      </c>
    </row>
    <row r="9573" spans="1:13" x14ac:dyDescent="0.3">
      <c r="A9573">
        <v>38</v>
      </c>
      <c r="B9573" t="s">
        <v>1038</v>
      </c>
      <c r="C9573" s="1">
        <v>44409</v>
      </c>
      <c r="D9573" t="s">
        <v>69</v>
      </c>
      <c r="E9573" t="str">
        <f t="shared" si="149"/>
        <v>2021/08</v>
      </c>
      <c r="F9573">
        <v>22880499.535674699</v>
      </c>
      <c r="G9573">
        <v>0.12169847899680432</v>
      </c>
      <c r="H9573" t="s">
        <v>13</v>
      </c>
      <c r="I9573">
        <v>2021</v>
      </c>
      <c r="J9573" t="s">
        <v>1043</v>
      </c>
      <c r="K9573">
        <v>7169894.2711160276</v>
      </c>
      <c r="L9573">
        <v>0.3133626632555338</v>
      </c>
      <c r="M9573" t="s">
        <v>15</v>
      </c>
    </row>
    <row r="9574" spans="1:13" x14ac:dyDescent="0.3">
      <c r="A9574">
        <v>38</v>
      </c>
      <c r="B9574" t="s">
        <v>1038</v>
      </c>
      <c r="C9574" s="1">
        <v>44378</v>
      </c>
      <c r="D9574" t="s">
        <v>70</v>
      </c>
      <c r="E9574" t="str">
        <f t="shared" si="149"/>
        <v>2021/07</v>
      </c>
      <c r="F9574">
        <v>20258744.350629199</v>
      </c>
      <c r="G9574">
        <v>-3.7219456842629665E-2</v>
      </c>
      <c r="H9574" t="s">
        <v>13</v>
      </c>
      <c r="I9574">
        <v>2021</v>
      </c>
      <c r="J9574" t="s">
        <v>1043</v>
      </c>
      <c r="K9574">
        <v>7169894.2711160276</v>
      </c>
      <c r="L9574">
        <v>0.35391602495311336</v>
      </c>
      <c r="M9574" t="s">
        <v>15</v>
      </c>
    </row>
    <row r="9575" spans="1:13" x14ac:dyDescent="0.3">
      <c r="A9575">
        <v>38</v>
      </c>
      <c r="B9575" t="s">
        <v>1038</v>
      </c>
      <c r="C9575" s="1">
        <v>44348</v>
      </c>
      <c r="D9575" t="s">
        <v>71</v>
      </c>
      <c r="E9575" t="str">
        <f t="shared" si="149"/>
        <v>2021/06</v>
      </c>
      <c r="F9575">
        <v>21026971.630090199</v>
      </c>
      <c r="G9575">
        <v>-2.7266389705702811E-2</v>
      </c>
      <c r="H9575" t="s">
        <v>13</v>
      </c>
      <c r="I9575">
        <v>2021</v>
      </c>
      <c r="J9575" t="s">
        <v>1043</v>
      </c>
      <c r="K9575">
        <v>7169894.2711160276</v>
      </c>
      <c r="L9575">
        <v>0.34098558733278089</v>
      </c>
      <c r="M9575" t="s">
        <v>15</v>
      </c>
    </row>
    <row r="9576" spans="1:13" x14ac:dyDescent="0.3">
      <c r="A9576">
        <v>38</v>
      </c>
      <c r="B9576" t="s">
        <v>1038</v>
      </c>
      <c r="C9576" s="1">
        <v>44317</v>
      </c>
      <c r="D9576" t="s">
        <v>72</v>
      </c>
      <c r="E9576" t="str">
        <f t="shared" si="149"/>
        <v>2021/05</v>
      </c>
      <c r="F9576">
        <v>21608189.074876402</v>
      </c>
      <c r="G9576">
        <v>4.9179329107998757E-2</v>
      </c>
      <c r="H9576" t="s">
        <v>13</v>
      </c>
      <c r="I9576">
        <v>2021</v>
      </c>
      <c r="J9576" t="s">
        <v>1043</v>
      </c>
      <c r="K9576">
        <v>7169894.2711160276</v>
      </c>
      <c r="L9576">
        <v>0.33181375108626676</v>
      </c>
      <c r="M9576" t="s">
        <v>15</v>
      </c>
    </row>
    <row r="9577" spans="1:13" x14ac:dyDescent="0.3">
      <c r="A9577">
        <v>38</v>
      </c>
      <c r="B9577" t="s">
        <v>1038</v>
      </c>
      <c r="C9577" s="1">
        <v>44287</v>
      </c>
      <c r="D9577" t="s">
        <v>73</v>
      </c>
      <c r="E9577" t="str">
        <f t="shared" si="149"/>
        <v>2021/04</v>
      </c>
      <c r="F9577">
        <v>20571220.5346318</v>
      </c>
      <c r="G9577">
        <v>8.9160784643099195E-3</v>
      </c>
      <c r="H9577" t="s">
        <v>13</v>
      </c>
      <c r="I9577">
        <v>2021</v>
      </c>
      <c r="J9577" t="s">
        <v>1043</v>
      </c>
      <c r="K9577">
        <v>7169894.2711160276</v>
      </c>
      <c r="L9577">
        <v>0.34854005181877556</v>
      </c>
      <c r="M9577" t="s">
        <v>15</v>
      </c>
    </row>
    <row r="9578" spans="1:13" x14ac:dyDescent="0.3">
      <c r="A9578">
        <v>38</v>
      </c>
      <c r="B9578" t="s">
        <v>1038</v>
      </c>
      <c r="C9578" s="1">
        <v>44256</v>
      </c>
      <c r="D9578" t="s">
        <v>74</v>
      </c>
      <c r="E9578" t="str">
        <f t="shared" si="149"/>
        <v>2021/03</v>
      </c>
      <c r="F9578">
        <v>20388621.163065899</v>
      </c>
      <c r="G9578">
        <v>9.4818170286668127E-2</v>
      </c>
      <c r="H9578" t="s">
        <v>13</v>
      </c>
      <c r="I9578">
        <v>2021</v>
      </c>
      <c r="J9578" t="s">
        <v>1043</v>
      </c>
      <c r="K9578">
        <v>7169894.2711160276</v>
      </c>
      <c r="L9578">
        <v>0.35166155738399468</v>
      </c>
      <c r="M9578" t="s">
        <v>15</v>
      </c>
    </row>
    <row r="9579" spans="1:13" x14ac:dyDescent="0.3">
      <c r="A9579">
        <v>38</v>
      </c>
      <c r="B9579" t="s">
        <v>1038</v>
      </c>
      <c r="C9579" s="1">
        <v>44228</v>
      </c>
      <c r="D9579" t="s">
        <v>75</v>
      </c>
      <c r="E9579" t="str">
        <f t="shared" si="149"/>
        <v>2021/02</v>
      </c>
      <c r="F9579">
        <v>18544231.8426417</v>
      </c>
      <c r="G9579">
        <v>-0.11367279625015986</v>
      </c>
      <c r="H9579" t="s">
        <v>13</v>
      </c>
      <c r="I9579">
        <v>2021</v>
      </c>
      <c r="J9579" t="s">
        <v>1043</v>
      </c>
      <c r="K9579">
        <v>7169894.2711160276</v>
      </c>
      <c r="L9579">
        <v>0.38663743701851</v>
      </c>
      <c r="M9579" t="s">
        <v>15</v>
      </c>
    </row>
    <row r="9580" spans="1:13" x14ac:dyDescent="0.3">
      <c r="A9580">
        <v>38</v>
      </c>
      <c r="B9580" t="s">
        <v>1038</v>
      </c>
      <c r="C9580" s="1">
        <v>44197</v>
      </c>
      <c r="D9580" t="s">
        <v>76</v>
      </c>
      <c r="E9580" t="str">
        <f t="shared" si="149"/>
        <v>2021/01</v>
      </c>
      <c r="F9580">
        <v>20776687.9194673</v>
      </c>
      <c r="G9580">
        <v>-9.6084913585963178E-3</v>
      </c>
      <c r="H9580" t="s">
        <v>13</v>
      </c>
      <c r="I9580">
        <v>2021</v>
      </c>
      <c r="J9580" t="s">
        <v>1043</v>
      </c>
      <c r="K9580">
        <v>7169894.2711160276</v>
      </c>
      <c r="L9580">
        <v>0.3450932265482986</v>
      </c>
      <c r="M9580" t="s">
        <v>15</v>
      </c>
    </row>
    <row r="9581" spans="1:13" x14ac:dyDescent="0.3">
      <c r="A9581">
        <v>38</v>
      </c>
      <c r="B9581" t="s">
        <v>1038</v>
      </c>
      <c r="C9581" s="1">
        <v>44166</v>
      </c>
      <c r="D9581" t="s">
        <v>77</v>
      </c>
      <c r="E9581" t="str">
        <f t="shared" si="149"/>
        <v>2020/12</v>
      </c>
      <c r="F9581">
        <v>20977282.7091613</v>
      </c>
      <c r="G9581">
        <v>0.1121389116631157</v>
      </c>
      <c r="H9581" t="s">
        <v>13</v>
      </c>
      <c r="I9581">
        <v>2020</v>
      </c>
      <c r="J9581" t="s">
        <v>1044</v>
      </c>
      <c r="K9581">
        <v>4635348.0167196561</v>
      </c>
      <c r="L9581">
        <v>0.22096989781690288</v>
      </c>
      <c r="M9581" t="s">
        <v>15</v>
      </c>
    </row>
    <row r="9582" spans="1:13" x14ac:dyDescent="0.3">
      <c r="A9582">
        <v>38</v>
      </c>
      <c r="B9582" t="s">
        <v>1038</v>
      </c>
      <c r="C9582" s="1">
        <v>44136</v>
      </c>
      <c r="D9582" t="s">
        <v>79</v>
      </c>
      <c r="E9582" t="str">
        <f t="shared" si="149"/>
        <v>2020/11</v>
      </c>
      <c r="F9582">
        <v>18752014.089691199</v>
      </c>
      <c r="G9582">
        <v>6.6363005004572345E-2</v>
      </c>
      <c r="H9582" t="s">
        <v>13</v>
      </c>
      <c r="I9582">
        <v>2020</v>
      </c>
      <c r="J9582" t="s">
        <v>1044</v>
      </c>
      <c r="K9582">
        <v>4635348.0167196561</v>
      </c>
      <c r="L9582">
        <v>0.2471920079917127</v>
      </c>
      <c r="M9582" t="s">
        <v>15</v>
      </c>
    </row>
    <row r="9583" spans="1:13" x14ac:dyDescent="0.3">
      <c r="A9583">
        <v>38</v>
      </c>
      <c r="B9583" t="s">
        <v>1038</v>
      </c>
      <c r="C9583" s="1">
        <v>44105</v>
      </c>
      <c r="D9583" t="s">
        <v>80</v>
      </c>
      <c r="E9583" t="str">
        <f t="shared" si="149"/>
        <v>2020/10</v>
      </c>
      <c r="F9583">
        <v>17547968.0004761</v>
      </c>
      <c r="G9583">
        <v>3.8439428539348772E-2</v>
      </c>
      <c r="H9583" t="s">
        <v>13</v>
      </c>
      <c r="I9583">
        <v>2020</v>
      </c>
      <c r="J9583" t="s">
        <v>1044</v>
      </c>
      <c r="K9583">
        <v>4635348.0167196561</v>
      </c>
      <c r="L9583">
        <v>0.2641529786579217</v>
      </c>
      <c r="M9583" t="s">
        <v>15</v>
      </c>
    </row>
    <row r="9584" spans="1:13" x14ac:dyDescent="0.3">
      <c r="A9584">
        <v>38</v>
      </c>
      <c r="B9584" t="s">
        <v>1038</v>
      </c>
      <c r="C9584" s="1">
        <v>44075</v>
      </c>
      <c r="D9584" t="s">
        <v>81</v>
      </c>
      <c r="E9584" t="str">
        <f t="shared" si="149"/>
        <v>2020/09</v>
      </c>
      <c r="F9584">
        <v>16886233.956697199</v>
      </c>
      <c r="G9584">
        <v>-3.9482283032340047E-2</v>
      </c>
      <c r="H9584" t="s">
        <v>13</v>
      </c>
      <c r="I9584">
        <v>2020</v>
      </c>
      <c r="J9584" t="s">
        <v>1044</v>
      </c>
      <c r="K9584">
        <v>4635348.0167196561</v>
      </c>
      <c r="L9584">
        <v>0.27450454782318379</v>
      </c>
      <c r="M9584" t="s">
        <v>15</v>
      </c>
    </row>
    <row r="9585" spans="1:13" x14ac:dyDescent="0.3">
      <c r="A9585">
        <v>38</v>
      </c>
      <c r="B9585" t="s">
        <v>1038</v>
      </c>
      <c r="C9585" s="1">
        <v>44044</v>
      </c>
      <c r="D9585" t="s">
        <v>82</v>
      </c>
      <c r="E9585" t="str">
        <f t="shared" si="149"/>
        <v>2020/08</v>
      </c>
      <c r="F9585">
        <v>17566277.5231729</v>
      </c>
      <c r="G9585">
        <v>-3.281122076117058E-2</v>
      </c>
      <c r="H9585" t="s">
        <v>13</v>
      </c>
      <c r="I9585">
        <v>2020</v>
      </c>
      <c r="J9585" t="s">
        <v>1044</v>
      </c>
      <c r="K9585">
        <v>4635348.0167196561</v>
      </c>
      <c r="L9585">
        <v>0.26387764912656342</v>
      </c>
      <c r="M9585" t="s">
        <v>15</v>
      </c>
    </row>
    <row r="9586" spans="1:13" x14ac:dyDescent="0.3">
      <c r="A9586">
        <v>38</v>
      </c>
      <c r="B9586" t="s">
        <v>1038</v>
      </c>
      <c r="C9586" s="1">
        <v>44013</v>
      </c>
      <c r="D9586" t="s">
        <v>83</v>
      </c>
      <c r="E9586" t="str">
        <f t="shared" si="149"/>
        <v>2020/07</v>
      </c>
      <c r="F9586">
        <v>18152208.5229588</v>
      </c>
      <c r="G9586">
        <v>-4.7427661520291244E-2</v>
      </c>
      <c r="H9586" t="s">
        <v>13</v>
      </c>
      <c r="I9586">
        <v>2020</v>
      </c>
      <c r="J9586" t="s">
        <v>1044</v>
      </c>
      <c r="K9586">
        <v>4635348.0167196561</v>
      </c>
      <c r="L9586">
        <v>0.25536000266066228</v>
      </c>
      <c r="M9586" t="s">
        <v>157</v>
      </c>
    </row>
    <row r="9587" spans="1:13" x14ac:dyDescent="0.3">
      <c r="A9587">
        <v>38</v>
      </c>
      <c r="B9587" t="s">
        <v>1038</v>
      </c>
      <c r="C9587" s="1">
        <v>43983</v>
      </c>
      <c r="D9587" t="s">
        <v>84</v>
      </c>
      <c r="E9587" t="str">
        <f t="shared" si="149"/>
        <v>2020/06</v>
      </c>
      <c r="F9587">
        <v>19033867.578716598</v>
      </c>
      <c r="G9587">
        <v>9.4501432721145515E-2</v>
      </c>
      <c r="H9587" t="s">
        <v>13</v>
      </c>
      <c r="I9587">
        <v>2020</v>
      </c>
      <c r="J9587" t="s">
        <v>1044</v>
      </c>
      <c r="K9587">
        <v>4635348.0167196561</v>
      </c>
      <c r="L9587">
        <v>0.24353158902412647</v>
      </c>
      <c r="M9587" t="s">
        <v>157</v>
      </c>
    </row>
    <row r="9588" spans="1:13" x14ac:dyDescent="0.3">
      <c r="A9588">
        <v>38</v>
      </c>
      <c r="B9588" t="s">
        <v>1038</v>
      </c>
      <c r="C9588" s="1">
        <v>43952</v>
      </c>
      <c r="D9588" t="s">
        <v>85</v>
      </c>
      <c r="E9588" t="str">
        <f t="shared" si="149"/>
        <v>2020/05</v>
      </c>
      <c r="F9588">
        <v>17317515.809126701</v>
      </c>
      <c r="G9588">
        <v>-6.8119738748157839E-3</v>
      </c>
      <c r="H9588" t="s">
        <v>13</v>
      </c>
      <c r="I9588">
        <v>2020</v>
      </c>
      <c r="J9588" t="s">
        <v>1044</v>
      </c>
      <c r="K9588">
        <v>4635348.0167196561</v>
      </c>
      <c r="L9588">
        <v>0.26766818450234808</v>
      </c>
      <c r="M9588" t="s">
        <v>15</v>
      </c>
    </row>
    <row r="9589" spans="1:13" x14ac:dyDescent="0.3">
      <c r="A9589">
        <v>38</v>
      </c>
      <c r="B9589" t="s">
        <v>1038</v>
      </c>
      <c r="C9589" s="1">
        <v>43922</v>
      </c>
      <c r="D9589" t="s">
        <v>86</v>
      </c>
      <c r="E9589" t="str">
        <f t="shared" si="149"/>
        <v>2020/04</v>
      </c>
      <c r="F9589">
        <v>17435884.980523501</v>
      </c>
      <c r="G9589">
        <v>-4.3056525419770314E-2</v>
      </c>
      <c r="H9589" t="s">
        <v>13</v>
      </c>
      <c r="I9589">
        <v>2020</v>
      </c>
      <c r="J9589" t="s">
        <v>1044</v>
      </c>
      <c r="K9589">
        <v>4635348.0167196561</v>
      </c>
      <c r="L9589">
        <v>0.26585103204669586</v>
      </c>
      <c r="M9589" t="s">
        <v>157</v>
      </c>
    </row>
    <row r="9590" spans="1:13" x14ac:dyDescent="0.3">
      <c r="A9590">
        <v>38</v>
      </c>
      <c r="B9590" t="s">
        <v>1038</v>
      </c>
      <c r="C9590" s="1">
        <v>43891</v>
      </c>
      <c r="D9590" t="s">
        <v>87</v>
      </c>
      <c r="E9590" t="str">
        <f t="shared" si="149"/>
        <v>2020/03</v>
      </c>
      <c r="F9590">
        <v>18203009.9651246</v>
      </c>
      <c r="G9590">
        <v>-0.14954005254182492</v>
      </c>
      <c r="H9590" t="s">
        <v>13</v>
      </c>
      <c r="I9590">
        <v>2020</v>
      </c>
      <c r="J9590" t="s">
        <v>1044</v>
      </c>
      <c r="K9590">
        <v>4635348.0167196561</v>
      </c>
      <c r="L9590">
        <v>0.25464733720415383</v>
      </c>
      <c r="M9590" t="s">
        <v>157</v>
      </c>
    </row>
    <row r="9591" spans="1:13" x14ac:dyDescent="0.3">
      <c r="A9591">
        <v>38</v>
      </c>
      <c r="B9591" t="s">
        <v>1038</v>
      </c>
      <c r="C9591" s="1">
        <v>43862</v>
      </c>
      <c r="D9591" t="s">
        <v>88</v>
      </c>
      <c r="E9591" t="str">
        <f t="shared" si="149"/>
        <v>2020/02</v>
      </c>
      <c r="F9591">
        <v>21139155.161166999</v>
      </c>
      <c r="G9591">
        <v>1.0314876023001025E-2</v>
      </c>
      <c r="H9591" t="s">
        <v>13</v>
      </c>
      <c r="I9591">
        <v>2020</v>
      </c>
      <c r="J9591" t="s">
        <v>1044</v>
      </c>
      <c r="K9591">
        <v>4635348.0167196561</v>
      </c>
      <c r="L9591">
        <v>0.21927782739562232</v>
      </c>
      <c r="M9591" t="s">
        <v>157</v>
      </c>
    </row>
    <row r="9592" spans="1:13" x14ac:dyDescent="0.3">
      <c r="A9592">
        <v>38</v>
      </c>
      <c r="B9592" t="s">
        <v>1038</v>
      </c>
      <c r="C9592" s="1">
        <v>43831</v>
      </c>
      <c r="D9592" t="s">
        <v>89</v>
      </c>
      <c r="E9592" t="str">
        <f t="shared" si="149"/>
        <v>2020/01</v>
      </c>
      <c r="F9592">
        <v>20922228.1076364</v>
      </c>
      <c r="G9592">
        <v>6.9572575282150551E-2</v>
      </c>
      <c r="H9592" t="s">
        <v>13</v>
      </c>
      <c r="I9592">
        <v>2020</v>
      </c>
      <c r="J9592" t="s">
        <v>1044</v>
      </c>
      <c r="K9592">
        <v>4635348.0167196561</v>
      </c>
      <c r="L9592">
        <v>0.22155135642689036</v>
      </c>
      <c r="M9592" t="s">
        <v>157</v>
      </c>
    </row>
    <row r="9593" spans="1:13" x14ac:dyDescent="0.3">
      <c r="A9593">
        <v>38</v>
      </c>
      <c r="B9593" t="s">
        <v>1038</v>
      </c>
      <c r="C9593" s="1">
        <v>43800</v>
      </c>
      <c r="D9593" t="s">
        <v>90</v>
      </c>
      <c r="E9593" t="str">
        <f t="shared" si="149"/>
        <v>2019/12</v>
      </c>
      <c r="F9593">
        <v>19516096.065614801</v>
      </c>
      <c r="G9593">
        <v>0.10043660524899094</v>
      </c>
      <c r="H9593" t="s">
        <v>13</v>
      </c>
      <c r="I9593">
        <v>2019</v>
      </c>
      <c r="J9593" t="s">
        <v>1045</v>
      </c>
      <c r="K9593">
        <v>6122514.9680651613</v>
      </c>
      <c r="L9593">
        <v>0.31371617292109738</v>
      </c>
      <c r="M9593" t="s">
        <v>15</v>
      </c>
    </row>
    <row r="9594" spans="1:13" x14ac:dyDescent="0.3">
      <c r="A9594">
        <v>38</v>
      </c>
      <c r="B9594" t="s">
        <v>1038</v>
      </c>
      <c r="C9594" s="1">
        <v>43770</v>
      </c>
      <c r="D9594" t="s">
        <v>92</v>
      </c>
      <c r="E9594" t="str">
        <f t="shared" si="149"/>
        <v>2019/11</v>
      </c>
      <c r="F9594">
        <v>17651185.691213001</v>
      </c>
      <c r="G9594">
        <v>1.1343756882432825E-2</v>
      </c>
      <c r="H9594" t="s">
        <v>13</v>
      </c>
      <c r="I9594">
        <v>2019</v>
      </c>
      <c r="J9594" t="s">
        <v>1045</v>
      </c>
      <c r="K9594">
        <v>6122514.9680651613</v>
      </c>
      <c r="L9594">
        <v>0.34686139929472454</v>
      </c>
      <c r="M9594" t="s">
        <v>15</v>
      </c>
    </row>
    <row r="9595" spans="1:13" x14ac:dyDescent="0.3">
      <c r="A9595">
        <v>38</v>
      </c>
      <c r="B9595" t="s">
        <v>1038</v>
      </c>
      <c r="C9595" s="1">
        <v>43739</v>
      </c>
      <c r="D9595" t="s">
        <v>93</v>
      </c>
      <c r="E9595" t="str">
        <f t="shared" si="149"/>
        <v>2019/10</v>
      </c>
      <c r="F9595">
        <v>17452086.3344125</v>
      </c>
      <c r="G9595">
        <v>2.6122386467168624E-2</v>
      </c>
      <c r="H9595" t="s">
        <v>13</v>
      </c>
      <c r="I9595">
        <v>2019</v>
      </c>
      <c r="J9595" t="s">
        <v>1045</v>
      </c>
      <c r="K9595">
        <v>6122514.9680651613</v>
      </c>
      <c r="L9595">
        <v>0.35081851251174589</v>
      </c>
      <c r="M9595" t="s">
        <v>15</v>
      </c>
    </row>
    <row r="9596" spans="1:13" x14ac:dyDescent="0.3">
      <c r="A9596">
        <v>38</v>
      </c>
      <c r="B9596" t="s">
        <v>1038</v>
      </c>
      <c r="C9596" s="1">
        <v>43709</v>
      </c>
      <c r="D9596" t="s">
        <v>94</v>
      </c>
      <c r="E9596" t="str">
        <f t="shared" si="149"/>
        <v>2019/09</v>
      </c>
      <c r="F9596">
        <v>17002099.148312502</v>
      </c>
      <c r="G9596">
        <v>9.742248234340592E-2</v>
      </c>
      <c r="H9596" t="s">
        <v>13</v>
      </c>
      <c r="I9596">
        <v>2019</v>
      </c>
      <c r="J9596" t="s">
        <v>1045</v>
      </c>
      <c r="K9596">
        <v>6122514.9680651613</v>
      </c>
      <c r="L9596">
        <v>0.36010347396855613</v>
      </c>
      <c r="M9596" t="s">
        <v>15</v>
      </c>
    </row>
    <row r="9597" spans="1:13" x14ac:dyDescent="0.3">
      <c r="A9597">
        <v>38</v>
      </c>
      <c r="B9597" t="s">
        <v>1038</v>
      </c>
      <c r="C9597" s="1">
        <v>43678</v>
      </c>
      <c r="D9597" t="s">
        <v>95</v>
      </c>
      <c r="E9597" t="str">
        <f t="shared" si="149"/>
        <v>2019/08</v>
      </c>
      <c r="F9597">
        <v>15423839.522353999</v>
      </c>
      <c r="G9597">
        <v>4.0430873885578734E-2</v>
      </c>
      <c r="H9597" t="s">
        <v>13</v>
      </c>
      <c r="I9597">
        <v>2019</v>
      </c>
      <c r="J9597" t="s">
        <v>1045</v>
      </c>
      <c r="K9597">
        <v>6122514.9680651613</v>
      </c>
      <c r="L9597">
        <v>0.39695141791327054</v>
      </c>
      <c r="M9597" t="s">
        <v>15</v>
      </c>
    </row>
    <row r="9598" spans="1:13" x14ac:dyDescent="0.3">
      <c r="A9598">
        <v>38</v>
      </c>
      <c r="B9598" t="s">
        <v>1038</v>
      </c>
      <c r="C9598" s="1">
        <v>43647</v>
      </c>
      <c r="D9598" t="s">
        <v>96</v>
      </c>
      <c r="E9598" t="str">
        <f t="shared" si="149"/>
        <v>2019/07</v>
      </c>
      <c r="F9598">
        <v>14812678.3527788</v>
      </c>
      <c r="G9598">
        <v>-2.4314522077525873E-2</v>
      </c>
      <c r="H9598" t="s">
        <v>13</v>
      </c>
      <c r="I9598">
        <v>2019</v>
      </c>
      <c r="J9598" t="s">
        <v>1045</v>
      </c>
      <c r="K9598">
        <v>6122514.9680651613</v>
      </c>
      <c r="L9598">
        <v>0.41332936706322271</v>
      </c>
      <c r="M9598" t="s">
        <v>15</v>
      </c>
    </row>
    <row r="9599" spans="1:13" x14ac:dyDescent="0.3">
      <c r="A9599">
        <v>38</v>
      </c>
      <c r="B9599" t="s">
        <v>1038</v>
      </c>
      <c r="C9599" s="1">
        <v>43617</v>
      </c>
      <c r="D9599" t="s">
        <v>97</v>
      </c>
      <c r="E9599" t="str">
        <f t="shared" si="149"/>
        <v>2019/06</v>
      </c>
      <c r="F9599">
        <v>15177255.8502007</v>
      </c>
      <c r="G9599">
        <v>3.7060476721206513E-2</v>
      </c>
      <c r="H9599" t="s">
        <v>13</v>
      </c>
      <c r="I9599">
        <v>2019</v>
      </c>
      <c r="J9599" t="s">
        <v>1045</v>
      </c>
      <c r="K9599">
        <v>6122514.9680651613</v>
      </c>
      <c r="L9599">
        <v>0.40340065611954473</v>
      </c>
      <c r="M9599" t="s">
        <v>15</v>
      </c>
    </row>
    <row r="9600" spans="1:13" x14ac:dyDescent="0.3">
      <c r="A9600">
        <v>38</v>
      </c>
      <c r="B9600" t="s">
        <v>1038</v>
      </c>
      <c r="C9600" s="1">
        <v>43586</v>
      </c>
      <c r="D9600" t="s">
        <v>98</v>
      </c>
      <c r="E9600" t="str">
        <f t="shared" si="149"/>
        <v>2019/05</v>
      </c>
      <c r="F9600">
        <v>14625074.759610699</v>
      </c>
      <c r="G9600">
        <v>-6.0640874062472989E-2</v>
      </c>
      <c r="H9600" t="s">
        <v>13</v>
      </c>
      <c r="I9600">
        <v>2019</v>
      </c>
      <c r="J9600" t="s">
        <v>1045</v>
      </c>
      <c r="K9600">
        <v>6122514.9680651613</v>
      </c>
      <c r="L9600">
        <v>0.41863136214341884</v>
      </c>
      <c r="M9600" t="s">
        <v>15</v>
      </c>
    </row>
    <row r="9601" spans="1:13" x14ac:dyDescent="0.3">
      <c r="A9601">
        <v>38</v>
      </c>
      <c r="B9601" t="s">
        <v>1038</v>
      </c>
      <c r="C9601" s="1">
        <v>43556</v>
      </c>
      <c r="D9601" t="s">
        <v>99</v>
      </c>
      <c r="E9601" t="str">
        <f t="shared" si="149"/>
        <v>2019/04</v>
      </c>
      <c r="F9601">
        <v>15539394.4800965</v>
      </c>
      <c r="G9601">
        <v>-4.0640253780748217E-2</v>
      </c>
      <c r="H9601" t="s">
        <v>13</v>
      </c>
      <c r="I9601">
        <v>2019</v>
      </c>
      <c r="J9601" t="s">
        <v>1045</v>
      </c>
      <c r="K9601">
        <v>6122514.9680651613</v>
      </c>
      <c r="L9601">
        <v>0.3939995844694677</v>
      </c>
      <c r="M9601" t="s">
        <v>15</v>
      </c>
    </row>
    <row r="9602" spans="1:13" x14ac:dyDescent="0.3">
      <c r="A9602">
        <v>38</v>
      </c>
      <c r="B9602" t="s">
        <v>1038</v>
      </c>
      <c r="C9602" s="1">
        <v>43525</v>
      </c>
      <c r="D9602" t="s">
        <v>100</v>
      </c>
      <c r="E9602" t="str">
        <f t="shared" si="149"/>
        <v>2019/03</v>
      </c>
      <c r="F9602">
        <v>16183927.703820201</v>
      </c>
      <c r="G9602">
        <v>1.0882880926442177E-2</v>
      </c>
      <c r="H9602" t="s">
        <v>13</v>
      </c>
      <c r="I9602">
        <v>2019</v>
      </c>
      <c r="J9602" t="s">
        <v>1045</v>
      </c>
      <c r="K9602">
        <v>6122514.9680651613</v>
      </c>
      <c r="L9602">
        <v>0.37830834888245007</v>
      </c>
      <c r="M9602" t="s">
        <v>15</v>
      </c>
    </row>
    <row r="9603" spans="1:13" x14ac:dyDescent="0.3">
      <c r="A9603">
        <v>38</v>
      </c>
      <c r="B9603" t="s">
        <v>1038</v>
      </c>
      <c r="C9603" s="1">
        <v>43497</v>
      </c>
      <c r="D9603" t="s">
        <v>101</v>
      </c>
      <c r="E9603" t="str">
        <f t="shared" ref="E9603:E9666" si="150">TEXT(C9603,"yyyy/mm")</f>
        <v>2019/02</v>
      </c>
      <c r="F9603">
        <v>16008754.8671689</v>
      </c>
      <c r="G9603">
        <v>1.5688294568615639E-2</v>
      </c>
      <c r="H9603" t="s">
        <v>13</v>
      </c>
      <c r="I9603">
        <v>2019</v>
      </c>
      <c r="J9603" t="s">
        <v>1045</v>
      </c>
      <c r="K9603">
        <v>6122514.9680651613</v>
      </c>
      <c r="L9603">
        <v>0.3824479179590255</v>
      </c>
      <c r="M9603" t="s">
        <v>15</v>
      </c>
    </row>
    <row r="9604" spans="1:13" x14ac:dyDescent="0.3">
      <c r="A9604">
        <v>38</v>
      </c>
      <c r="B9604" t="s">
        <v>1038</v>
      </c>
      <c r="C9604" s="1">
        <v>43466</v>
      </c>
      <c r="D9604" t="s">
        <v>102</v>
      </c>
      <c r="E9604" t="str">
        <f t="shared" si="150"/>
        <v>2019/01</v>
      </c>
      <c r="F9604">
        <v>15759564.6012091</v>
      </c>
      <c r="G9604">
        <v>0.11165971483029784</v>
      </c>
      <c r="H9604" t="s">
        <v>13</v>
      </c>
      <c r="I9604">
        <v>2019</v>
      </c>
      <c r="J9604" t="s">
        <v>1045</v>
      </c>
      <c r="K9604">
        <v>6122514.9680651613</v>
      </c>
      <c r="L9604">
        <v>0.38849518517760517</v>
      </c>
      <c r="M9604" t="s">
        <v>15</v>
      </c>
    </row>
    <row r="9605" spans="1:13" x14ac:dyDescent="0.3">
      <c r="A9605">
        <v>38</v>
      </c>
      <c r="B9605" t="s">
        <v>1038</v>
      </c>
      <c r="C9605" s="1">
        <v>43435</v>
      </c>
      <c r="D9605" t="s">
        <v>103</v>
      </c>
      <c r="E9605" t="str">
        <f t="shared" si="150"/>
        <v>2018/12</v>
      </c>
      <c r="F9605">
        <v>14094543.580631901</v>
      </c>
      <c r="G9605">
        <v>-1.2861910408266026E-2</v>
      </c>
      <c r="H9605" t="s">
        <v>13</v>
      </c>
      <c r="I9605">
        <v>2018</v>
      </c>
      <c r="J9605" t="s">
        <v>1046</v>
      </c>
      <c r="K9605">
        <v>7354235.1711098999</v>
      </c>
      <c r="L9605">
        <v>0.52177888053187937</v>
      </c>
      <c r="M9605" t="s">
        <v>15</v>
      </c>
    </row>
    <row r="9606" spans="1:13" x14ac:dyDescent="0.3">
      <c r="A9606">
        <v>38</v>
      </c>
      <c r="B9606" t="s">
        <v>1038</v>
      </c>
      <c r="C9606" s="1">
        <v>43405</v>
      </c>
      <c r="D9606" t="s">
        <v>105</v>
      </c>
      <c r="E9606" t="str">
        <f t="shared" si="150"/>
        <v>2018/11</v>
      </c>
      <c r="F9606">
        <v>14276997.173042299</v>
      </c>
      <c r="G9606">
        <v>-4.1131238018792968E-2</v>
      </c>
      <c r="H9606" t="s">
        <v>13</v>
      </c>
      <c r="I9606">
        <v>2018</v>
      </c>
      <c r="J9606" t="s">
        <v>1046</v>
      </c>
      <c r="K9606">
        <v>7354235.1711098999</v>
      </c>
      <c r="L9606">
        <v>0.51511078148814815</v>
      </c>
      <c r="M9606" t="s">
        <v>15</v>
      </c>
    </row>
    <row r="9607" spans="1:13" x14ac:dyDescent="0.3">
      <c r="A9607">
        <v>38</v>
      </c>
      <c r="B9607" t="s">
        <v>1038</v>
      </c>
      <c r="C9607" s="1">
        <v>43374</v>
      </c>
      <c r="D9607" t="s">
        <v>106</v>
      </c>
      <c r="E9607" t="str">
        <f t="shared" si="150"/>
        <v>2018/10</v>
      </c>
      <c r="F9607">
        <v>14876471.7961799</v>
      </c>
      <c r="G9607">
        <v>-3.9229526869660625E-3</v>
      </c>
      <c r="H9607" t="s">
        <v>13</v>
      </c>
      <c r="I9607">
        <v>2018</v>
      </c>
      <c r="J9607" t="s">
        <v>1046</v>
      </c>
      <c r="K9607">
        <v>7354235.1711098999</v>
      </c>
      <c r="L9607">
        <v>0.49435345099759337</v>
      </c>
      <c r="M9607" t="s">
        <v>15</v>
      </c>
    </row>
    <row r="9608" spans="1:13" x14ac:dyDescent="0.3">
      <c r="A9608">
        <v>38</v>
      </c>
      <c r="B9608" t="s">
        <v>1038</v>
      </c>
      <c r="C9608" s="1">
        <v>43344</v>
      </c>
      <c r="D9608" t="s">
        <v>107</v>
      </c>
      <c r="E9608" t="str">
        <f t="shared" si="150"/>
        <v>2018/09</v>
      </c>
      <c r="F9608">
        <v>14934946.112181701</v>
      </c>
      <c r="G9608">
        <v>-7.8174368204688482E-2</v>
      </c>
      <c r="H9608" t="s">
        <v>13</v>
      </c>
      <c r="I9608">
        <v>2018</v>
      </c>
      <c r="J9608" t="s">
        <v>1046</v>
      </c>
      <c r="K9608">
        <v>7354235.1711098999</v>
      </c>
      <c r="L9608">
        <v>0.49241792476983981</v>
      </c>
      <c r="M9608" t="s">
        <v>15</v>
      </c>
    </row>
    <row r="9609" spans="1:13" x14ac:dyDescent="0.3">
      <c r="A9609">
        <v>38</v>
      </c>
      <c r="B9609" t="s">
        <v>1038</v>
      </c>
      <c r="C9609" s="1">
        <v>43313</v>
      </c>
      <c r="D9609" t="s">
        <v>108</v>
      </c>
      <c r="E9609" t="str">
        <f t="shared" si="150"/>
        <v>2018/08</v>
      </c>
      <c r="F9609">
        <v>16149324.331096901</v>
      </c>
      <c r="G9609">
        <v>2.4042545806029119E-3</v>
      </c>
      <c r="H9609" t="s">
        <v>13</v>
      </c>
      <c r="I9609">
        <v>2018</v>
      </c>
      <c r="J9609" t="s">
        <v>1046</v>
      </c>
      <c r="K9609">
        <v>7354235.1711098999</v>
      </c>
      <c r="L9609">
        <v>0.45538965100531748</v>
      </c>
      <c r="M9609" t="s">
        <v>15</v>
      </c>
    </row>
    <row r="9610" spans="1:13" x14ac:dyDescent="0.3">
      <c r="A9610">
        <v>38</v>
      </c>
      <c r="B9610" t="s">
        <v>1038</v>
      </c>
      <c r="C9610" s="1">
        <v>43282</v>
      </c>
      <c r="D9610" t="s">
        <v>109</v>
      </c>
      <c r="E9610" t="str">
        <f t="shared" si="150"/>
        <v>2018/07</v>
      </c>
      <c r="F9610">
        <v>16110543.8818173</v>
      </c>
      <c r="G9610">
        <v>-8.0648545474745176E-2</v>
      </c>
      <c r="H9610" t="s">
        <v>13</v>
      </c>
      <c r="I9610">
        <v>2018</v>
      </c>
      <c r="J9610" t="s">
        <v>1046</v>
      </c>
      <c r="K9610">
        <v>7354235.1711098999</v>
      </c>
      <c r="L9610">
        <v>0.45648584089144534</v>
      </c>
      <c r="M9610" t="s">
        <v>15</v>
      </c>
    </row>
    <row r="9611" spans="1:13" x14ac:dyDescent="0.3">
      <c r="A9611">
        <v>38</v>
      </c>
      <c r="B9611" t="s">
        <v>1038</v>
      </c>
      <c r="C9611" s="1">
        <v>43252</v>
      </c>
      <c r="D9611" t="s">
        <v>110</v>
      </c>
      <c r="E9611" t="str">
        <f t="shared" si="150"/>
        <v>2018/06</v>
      </c>
      <c r="F9611">
        <v>17463666.150123499</v>
      </c>
      <c r="G9611">
        <v>-9.1799747721965815E-3</v>
      </c>
      <c r="H9611" t="s">
        <v>13</v>
      </c>
      <c r="I9611">
        <v>2018</v>
      </c>
      <c r="J9611" t="s">
        <v>1046</v>
      </c>
      <c r="K9611">
        <v>7354235.1711098999</v>
      </c>
      <c r="L9611">
        <v>0.42111633994205117</v>
      </c>
      <c r="M9611" t="s">
        <v>15</v>
      </c>
    </row>
    <row r="9612" spans="1:13" x14ac:dyDescent="0.3">
      <c r="A9612">
        <v>38</v>
      </c>
      <c r="B9612" t="s">
        <v>1038</v>
      </c>
      <c r="C9612" s="1">
        <v>43221</v>
      </c>
      <c r="D9612" t="s">
        <v>111</v>
      </c>
      <c r="E9612" t="str">
        <f t="shared" si="150"/>
        <v>2018/05</v>
      </c>
      <c r="F9612">
        <v>17624720.270164199</v>
      </c>
      <c r="G9612">
        <v>-9.8073979864686453E-3</v>
      </c>
      <c r="H9612" t="s">
        <v>13</v>
      </c>
      <c r="I9612">
        <v>2018</v>
      </c>
      <c r="J9612" t="s">
        <v>1046</v>
      </c>
      <c r="K9612">
        <v>7354235.1711098999</v>
      </c>
      <c r="L9612">
        <v>0.41726819253746855</v>
      </c>
      <c r="M9612" t="s">
        <v>15</v>
      </c>
    </row>
    <row r="9613" spans="1:13" x14ac:dyDescent="0.3">
      <c r="A9613">
        <v>38</v>
      </c>
      <c r="B9613" t="s">
        <v>1038</v>
      </c>
      <c r="C9613" s="1">
        <v>43191</v>
      </c>
      <c r="D9613" t="s">
        <v>112</v>
      </c>
      <c r="E9613" t="str">
        <f t="shared" si="150"/>
        <v>2018/04</v>
      </c>
      <c r="F9613">
        <v>17798423.3113814</v>
      </c>
      <c r="G9613">
        <v>7.9096140437417889E-2</v>
      </c>
      <c r="H9613" t="s">
        <v>13</v>
      </c>
      <c r="I9613">
        <v>2018</v>
      </c>
      <c r="J9613" t="s">
        <v>1046</v>
      </c>
      <c r="K9613">
        <v>7354235.1711098999</v>
      </c>
      <c r="L9613">
        <v>0.41319587934551216</v>
      </c>
      <c r="M9613" t="s">
        <v>15</v>
      </c>
    </row>
    <row r="9614" spans="1:13" x14ac:dyDescent="0.3">
      <c r="A9614">
        <v>38</v>
      </c>
      <c r="B9614" t="s">
        <v>1038</v>
      </c>
      <c r="C9614" s="1">
        <v>43160</v>
      </c>
      <c r="D9614" t="s">
        <v>113</v>
      </c>
      <c r="E9614" t="str">
        <f t="shared" si="150"/>
        <v>2018/03</v>
      </c>
      <c r="F9614">
        <v>16444872.6386395</v>
      </c>
      <c r="G9614">
        <v>4.1418984245692431E-2</v>
      </c>
      <c r="H9614" t="s">
        <v>13</v>
      </c>
      <c r="I9614">
        <v>2018</v>
      </c>
      <c r="J9614" t="s">
        <v>1046</v>
      </c>
      <c r="K9614">
        <v>7354235.1711098999</v>
      </c>
      <c r="L9614">
        <v>0.4472053589414921</v>
      </c>
      <c r="M9614" t="s">
        <v>15</v>
      </c>
    </row>
    <row r="9615" spans="1:13" x14ac:dyDescent="0.3">
      <c r="A9615">
        <v>38</v>
      </c>
      <c r="B9615" t="s">
        <v>1038</v>
      </c>
      <c r="C9615" s="1">
        <v>43132</v>
      </c>
      <c r="D9615" t="s">
        <v>114</v>
      </c>
      <c r="E9615" t="str">
        <f t="shared" si="150"/>
        <v>2018/02</v>
      </c>
      <c r="F9615">
        <v>15777655.8225643</v>
      </c>
      <c r="G9615">
        <v>-6.2863003263131725E-2</v>
      </c>
      <c r="H9615" t="s">
        <v>13</v>
      </c>
      <c r="I9615">
        <v>2018</v>
      </c>
      <c r="J9615" t="s">
        <v>1046</v>
      </c>
      <c r="K9615">
        <v>7354235.1711098999</v>
      </c>
      <c r="L9615">
        <v>0.46611709963861003</v>
      </c>
      <c r="M9615" t="s">
        <v>15</v>
      </c>
    </row>
    <row r="9616" spans="1:13" x14ac:dyDescent="0.3">
      <c r="A9616">
        <v>38</v>
      </c>
      <c r="B9616" t="s">
        <v>1038</v>
      </c>
      <c r="C9616" s="1">
        <v>43101</v>
      </c>
      <c r="D9616" t="s">
        <v>115</v>
      </c>
      <c r="E9616" t="str">
        <f t="shared" si="150"/>
        <v>2018/01</v>
      </c>
      <c r="F9616">
        <v>16801325.026809599</v>
      </c>
      <c r="G9616">
        <v>-7.406849681755695E-2</v>
      </c>
      <c r="H9616" t="s">
        <v>13</v>
      </c>
      <c r="I9616">
        <v>2018</v>
      </c>
      <c r="J9616" t="s">
        <v>1046</v>
      </c>
      <c r="K9616">
        <v>7354235.1711098999</v>
      </c>
      <c r="L9616">
        <v>0.43771757045202492</v>
      </c>
      <c r="M9616" t="s">
        <v>15</v>
      </c>
    </row>
    <row r="9617" spans="1:13" x14ac:dyDescent="0.3">
      <c r="A9617">
        <v>38</v>
      </c>
      <c r="B9617" t="s">
        <v>1038</v>
      </c>
      <c r="C9617" s="1">
        <v>43070</v>
      </c>
      <c r="D9617" t="s">
        <v>116</v>
      </c>
      <c r="E9617" t="str">
        <f t="shared" si="150"/>
        <v>2017/12</v>
      </c>
      <c r="F9617">
        <v>18093020.402096499</v>
      </c>
      <c r="G9617">
        <v>-3.8071478889524307E-2</v>
      </c>
      <c r="H9617" t="s">
        <v>13</v>
      </c>
      <c r="I9617">
        <v>2017</v>
      </c>
      <c r="J9617" t="s">
        <v>1047</v>
      </c>
      <c r="K9617">
        <v>7810904.3794843042</v>
      </c>
      <c r="L9617">
        <v>0.43170815076178376</v>
      </c>
      <c r="M9617" t="s">
        <v>15</v>
      </c>
    </row>
    <row r="9618" spans="1:13" x14ac:dyDescent="0.3">
      <c r="A9618">
        <v>38</v>
      </c>
      <c r="B9618" t="s">
        <v>1038</v>
      </c>
      <c r="C9618" s="1">
        <v>43040</v>
      </c>
      <c r="D9618" t="s">
        <v>118</v>
      </c>
      <c r="E9618" t="str">
        <f t="shared" si="150"/>
        <v>2017/11</v>
      </c>
      <c r="F9618">
        <v>18795128.795687102</v>
      </c>
      <c r="G9618">
        <v>-1.4880869024362213E-2</v>
      </c>
      <c r="H9618" t="s">
        <v>13</v>
      </c>
      <c r="I9618">
        <v>2017</v>
      </c>
      <c r="J9618" t="s">
        <v>1047</v>
      </c>
      <c r="K9618">
        <v>7810904.3794843042</v>
      </c>
      <c r="L9618">
        <v>0.41558131707385076</v>
      </c>
      <c r="M9618" t="s">
        <v>15</v>
      </c>
    </row>
    <row r="9619" spans="1:13" x14ac:dyDescent="0.3">
      <c r="A9619">
        <v>38</v>
      </c>
      <c r="B9619" t="s">
        <v>1038</v>
      </c>
      <c r="C9619" s="1">
        <v>43009</v>
      </c>
      <c r="D9619" t="s">
        <v>119</v>
      </c>
      <c r="E9619" t="str">
        <f t="shared" si="150"/>
        <v>2017/10</v>
      </c>
      <c r="F9619">
        <v>19076908.005597301</v>
      </c>
      <c r="G9619">
        <v>-9.9027789800126206E-3</v>
      </c>
      <c r="H9619" t="s">
        <v>13</v>
      </c>
      <c r="I9619">
        <v>2017</v>
      </c>
      <c r="J9619" t="s">
        <v>1047</v>
      </c>
      <c r="K9619">
        <v>7810904.3794843042</v>
      </c>
      <c r="L9619">
        <v>0.40944289175124865</v>
      </c>
      <c r="M9619" t="s">
        <v>15</v>
      </c>
    </row>
    <row r="9620" spans="1:13" x14ac:dyDescent="0.3">
      <c r="A9620">
        <v>38</v>
      </c>
      <c r="B9620" t="s">
        <v>1038</v>
      </c>
      <c r="C9620" s="1">
        <v>42979</v>
      </c>
      <c r="D9620" t="s">
        <v>120</v>
      </c>
      <c r="E9620" t="str">
        <f t="shared" si="150"/>
        <v>2017/09</v>
      </c>
      <c r="F9620">
        <v>19266760.893300001</v>
      </c>
      <c r="G9620">
        <v>3.4810416727567785E-3</v>
      </c>
      <c r="H9620" t="s">
        <v>13</v>
      </c>
      <c r="I9620">
        <v>2017</v>
      </c>
      <c r="J9620" t="s">
        <v>1047</v>
      </c>
      <c r="K9620">
        <v>7810904.3794843042</v>
      </c>
      <c r="L9620">
        <v>0.40540827919863476</v>
      </c>
      <c r="M9620" t="s">
        <v>15</v>
      </c>
    </row>
    <row r="9621" spans="1:13" x14ac:dyDescent="0.3">
      <c r="A9621">
        <v>38</v>
      </c>
      <c r="B9621" t="s">
        <v>1038</v>
      </c>
      <c r="C9621" s="1">
        <v>42948</v>
      </c>
      <c r="D9621" t="s">
        <v>121</v>
      </c>
      <c r="E9621" t="str">
        <f t="shared" si="150"/>
        <v>2017/08</v>
      </c>
      <c r="F9621">
        <v>19199809.094340701</v>
      </c>
      <c r="G9621">
        <v>3.1052502299804129E-2</v>
      </c>
      <c r="H9621" t="s">
        <v>13</v>
      </c>
      <c r="I9621">
        <v>2017</v>
      </c>
      <c r="J9621" t="s">
        <v>1047</v>
      </c>
      <c r="K9621">
        <v>7810904.3794843042</v>
      </c>
      <c r="L9621">
        <v>0.40682198146369236</v>
      </c>
      <c r="M9621" t="s">
        <v>15</v>
      </c>
    </row>
    <row r="9622" spans="1:13" x14ac:dyDescent="0.3">
      <c r="A9622">
        <v>38</v>
      </c>
      <c r="B9622" t="s">
        <v>1038</v>
      </c>
      <c r="C9622" s="1">
        <v>42917</v>
      </c>
      <c r="D9622" t="s">
        <v>122</v>
      </c>
      <c r="E9622" t="str">
        <f t="shared" si="150"/>
        <v>2017/07</v>
      </c>
      <c r="F9622">
        <v>18612768.685871098</v>
      </c>
      <c r="G9622">
        <v>-5.7870467188591714E-2</v>
      </c>
      <c r="H9622" t="s">
        <v>13</v>
      </c>
      <c r="I9622">
        <v>2017</v>
      </c>
      <c r="J9622" t="s">
        <v>1047</v>
      </c>
      <c r="K9622">
        <v>7810904.3794843042</v>
      </c>
      <c r="L9622">
        <v>0.41965300871189254</v>
      </c>
      <c r="M9622" t="s">
        <v>15</v>
      </c>
    </row>
    <row r="9623" spans="1:13" x14ac:dyDescent="0.3">
      <c r="A9623">
        <v>38</v>
      </c>
      <c r="B9623" t="s">
        <v>1038</v>
      </c>
      <c r="C9623" s="1">
        <v>42887</v>
      </c>
      <c r="D9623" t="s">
        <v>123</v>
      </c>
      <c r="E9623" t="str">
        <f t="shared" si="150"/>
        <v>2017/06</v>
      </c>
      <c r="F9623">
        <v>19721675.3185951</v>
      </c>
      <c r="G9623">
        <v>-4.1394728142608903E-2</v>
      </c>
      <c r="H9623" t="s">
        <v>13</v>
      </c>
      <c r="I9623">
        <v>2017</v>
      </c>
      <c r="J9623" t="s">
        <v>1047</v>
      </c>
      <c r="K9623">
        <v>7810904.3794843042</v>
      </c>
      <c r="L9623">
        <v>0.39605683864593327</v>
      </c>
      <c r="M9623" t="s">
        <v>15</v>
      </c>
    </row>
    <row r="9624" spans="1:13" x14ac:dyDescent="0.3">
      <c r="A9624">
        <v>38</v>
      </c>
      <c r="B9624" t="s">
        <v>1038</v>
      </c>
      <c r="C9624" s="1">
        <v>42856</v>
      </c>
      <c r="D9624" t="s">
        <v>124</v>
      </c>
      <c r="E9624" t="str">
        <f t="shared" si="150"/>
        <v>2017/05</v>
      </c>
      <c r="F9624">
        <v>20555181.062860701</v>
      </c>
      <c r="G9624">
        <v>7.8504905317471688E-2</v>
      </c>
      <c r="H9624" t="s">
        <v>13</v>
      </c>
      <c r="I9624">
        <v>2017</v>
      </c>
      <c r="J9624" t="s">
        <v>1047</v>
      </c>
      <c r="K9624">
        <v>7810904.3794843042</v>
      </c>
      <c r="L9624">
        <v>0.3799968657827647</v>
      </c>
      <c r="M9624" t="s">
        <v>15</v>
      </c>
    </row>
    <row r="9625" spans="1:13" x14ac:dyDescent="0.3">
      <c r="A9625">
        <v>38</v>
      </c>
      <c r="B9625" t="s">
        <v>1038</v>
      </c>
      <c r="C9625" s="1">
        <v>42826</v>
      </c>
      <c r="D9625" t="s">
        <v>125</v>
      </c>
      <c r="E9625" t="str">
        <f t="shared" si="150"/>
        <v>2017/04</v>
      </c>
      <c r="F9625">
        <v>19003214.0178544</v>
      </c>
      <c r="G9625">
        <v>-5.7488378338335804E-2</v>
      </c>
      <c r="H9625" t="s">
        <v>13</v>
      </c>
      <c r="I9625">
        <v>2017</v>
      </c>
      <c r="J9625" t="s">
        <v>1047</v>
      </c>
      <c r="K9625">
        <v>7810904.3794843042</v>
      </c>
      <c r="L9625">
        <v>0.41103070102486861</v>
      </c>
      <c r="M9625" t="s">
        <v>15</v>
      </c>
    </row>
    <row r="9626" spans="1:13" x14ac:dyDescent="0.3">
      <c r="A9626">
        <v>38</v>
      </c>
      <c r="B9626" t="s">
        <v>1038</v>
      </c>
      <c r="C9626" s="1">
        <v>42795</v>
      </c>
      <c r="D9626" t="s">
        <v>126</v>
      </c>
      <c r="E9626" t="str">
        <f t="shared" si="150"/>
        <v>2017/03</v>
      </c>
      <c r="F9626">
        <v>20127690.464242999</v>
      </c>
      <c r="G9626">
        <v>-4.5567088684757104E-2</v>
      </c>
      <c r="H9626" t="s">
        <v>13</v>
      </c>
      <c r="I9626">
        <v>2017</v>
      </c>
      <c r="J9626" t="s">
        <v>1047</v>
      </c>
      <c r="K9626">
        <v>7810904.3794843042</v>
      </c>
      <c r="L9626">
        <v>0.38806759242251054</v>
      </c>
      <c r="M9626" t="s">
        <v>15</v>
      </c>
    </row>
    <row r="9627" spans="1:13" x14ac:dyDescent="0.3">
      <c r="A9627">
        <v>38</v>
      </c>
      <c r="B9627" t="s">
        <v>1038</v>
      </c>
      <c r="C9627" s="1">
        <v>42767</v>
      </c>
      <c r="D9627" t="s">
        <v>127</v>
      </c>
      <c r="E9627" t="str">
        <f t="shared" si="150"/>
        <v>2017/02</v>
      </c>
      <c r="F9627">
        <v>21066067.923295099</v>
      </c>
      <c r="G9627">
        <v>3.4013298527755746E-2</v>
      </c>
      <c r="H9627" t="s">
        <v>13</v>
      </c>
      <c r="I9627">
        <v>2017</v>
      </c>
      <c r="J9627" t="s">
        <v>1047</v>
      </c>
      <c r="K9627">
        <v>7810904.3794843042</v>
      </c>
      <c r="L9627">
        <v>0.37078131561737332</v>
      </c>
      <c r="M9627" t="s">
        <v>15</v>
      </c>
    </row>
    <row r="9628" spans="1:13" x14ac:dyDescent="0.3">
      <c r="A9628">
        <v>38</v>
      </c>
      <c r="B9628" t="s">
        <v>1038</v>
      </c>
      <c r="C9628" s="1">
        <v>42736</v>
      </c>
      <c r="D9628" t="s">
        <v>129</v>
      </c>
      <c r="E9628" t="str">
        <f t="shared" si="150"/>
        <v>2017/01</v>
      </c>
      <c r="F9628">
        <v>20361590.188442498</v>
      </c>
      <c r="G9628">
        <v>5.1728065922129078E-2</v>
      </c>
      <c r="H9628" t="s">
        <v>13</v>
      </c>
      <c r="I9628">
        <v>2017</v>
      </c>
      <c r="J9628" t="s">
        <v>1047</v>
      </c>
      <c r="K9628">
        <v>7810904.3794843042</v>
      </c>
      <c r="L9628">
        <v>0.3836097430110284</v>
      </c>
      <c r="M9628" t="s">
        <v>15</v>
      </c>
    </row>
    <row r="9629" spans="1:13" x14ac:dyDescent="0.3">
      <c r="A9629">
        <v>38</v>
      </c>
      <c r="B9629" t="s">
        <v>1038</v>
      </c>
      <c r="C9629" s="1">
        <v>42705</v>
      </c>
      <c r="D9629" t="s">
        <v>130</v>
      </c>
      <c r="E9629" t="str">
        <f t="shared" si="150"/>
        <v>2016/12</v>
      </c>
      <c r="F9629">
        <v>19335102.499149401</v>
      </c>
      <c r="G9629">
        <v>4.9207873978354355E-2</v>
      </c>
      <c r="H9629" t="s">
        <v>13</v>
      </c>
      <c r="I9629">
        <v>2016</v>
      </c>
      <c r="J9629" t="s">
        <v>1048</v>
      </c>
      <c r="K9629">
        <v>4298468.0793597503</v>
      </c>
      <c r="L9629">
        <v>0.2223142121718181</v>
      </c>
      <c r="M9629" t="s">
        <v>15</v>
      </c>
    </row>
    <row r="9630" spans="1:13" x14ac:dyDescent="0.3">
      <c r="A9630">
        <v>38</v>
      </c>
      <c r="B9630" t="s">
        <v>1038</v>
      </c>
      <c r="C9630" s="1">
        <v>42675</v>
      </c>
      <c r="D9630" t="s">
        <v>132</v>
      </c>
      <c r="E9630" t="str">
        <f t="shared" si="150"/>
        <v>2016/11</v>
      </c>
      <c r="F9630">
        <v>18406693.070240799</v>
      </c>
      <c r="G9630">
        <v>-7.9119588541002747E-2</v>
      </c>
      <c r="H9630" t="s">
        <v>13</v>
      </c>
      <c r="I9630">
        <v>2016</v>
      </c>
      <c r="J9630" t="s">
        <v>1048</v>
      </c>
      <c r="K9630">
        <v>4298468.0793597503</v>
      </c>
      <c r="L9630">
        <v>0.2335274491162859</v>
      </c>
      <c r="M9630" t="s">
        <v>15</v>
      </c>
    </row>
    <row r="9631" spans="1:13" x14ac:dyDescent="0.3">
      <c r="A9631">
        <v>38</v>
      </c>
      <c r="B9631" t="s">
        <v>1038</v>
      </c>
      <c r="C9631" s="1">
        <v>42644</v>
      </c>
      <c r="D9631" t="s">
        <v>133</v>
      </c>
      <c r="E9631" t="str">
        <f t="shared" si="150"/>
        <v>2016/10</v>
      </c>
      <c r="F9631">
        <v>19922185.118236098</v>
      </c>
      <c r="G9631">
        <v>1.5365261241057703E-2</v>
      </c>
      <c r="H9631" t="s">
        <v>13</v>
      </c>
      <c r="I9631">
        <v>2016</v>
      </c>
      <c r="J9631" t="s">
        <v>1048</v>
      </c>
      <c r="K9631">
        <v>4298468.0793597503</v>
      </c>
      <c r="L9631">
        <v>0.21576288212607145</v>
      </c>
      <c r="M9631" t="s">
        <v>15</v>
      </c>
    </row>
    <row r="9632" spans="1:13" x14ac:dyDescent="0.3">
      <c r="A9632">
        <v>38</v>
      </c>
      <c r="B9632" t="s">
        <v>1038</v>
      </c>
      <c r="C9632" s="1">
        <v>42614</v>
      </c>
      <c r="D9632" t="s">
        <v>134</v>
      </c>
      <c r="E9632" t="str">
        <f t="shared" si="150"/>
        <v>2016/09</v>
      </c>
      <c r="F9632">
        <v>19618415.267386299</v>
      </c>
      <c r="G9632">
        <v>5.0968903020028496E-2</v>
      </c>
      <c r="H9632" t="s">
        <v>13</v>
      </c>
      <c r="I9632">
        <v>2016</v>
      </c>
      <c r="J9632" t="s">
        <v>1048</v>
      </c>
      <c r="K9632">
        <v>4298468.0793597503</v>
      </c>
      <c r="L9632">
        <v>0.21910373599367805</v>
      </c>
      <c r="M9632" t="s">
        <v>15</v>
      </c>
    </row>
    <row r="9633" spans="1:13" x14ac:dyDescent="0.3">
      <c r="A9633">
        <v>38</v>
      </c>
      <c r="B9633" t="s">
        <v>1038</v>
      </c>
      <c r="C9633" s="1">
        <v>42583</v>
      </c>
      <c r="D9633" t="s">
        <v>135</v>
      </c>
      <c r="E9633" t="str">
        <f t="shared" si="150"/>
        <v>2016/08</v>
      </c>
      <c r="F9633">
        <v>18643541.327061899</v>
      </c>
      <c r="G9633">
        <v>-7.937913941837892E-3</v>
      </c>
      <c r="H9633" t="s">
        <v>13</v>
      </c>
      <c r="I9633">
        <v>2016</v>
      </c>
      <c r="J9633" t="s">
        <v>1048</v>
      </c>
      <c r="K9633">
        <v>4298468.0793597503</v>
      </c>
      <c r="L9633">
        <v>0.23056070753684224</v>
      </c>
      <c r="M9633" t="s">
        <v>15</v>
      </c>
    </row>
    <row r="9634" spans="1:13" x14ac:dyDescent="0.3">
      <c r="A9634">
        <v>38</v>
      </c>
      <c r="B9634" t="s">
        <v>1038</v>
      </c>
      <c r="C9634" s="1">
        <v>42552</v>
      </c>
      <c r="D9634" t="s">
        <v>136</v>
      </c>
      <c r="E9634" t="str">
        <f t="shared" si="150"/>
        <v>2016/07</v>
      </c>
      <c r="F9634">
        <v>18792121.0801614</v>
      </c>
      <c r="G9634">
        <v>-2.4744530186002318E-2</v>
      </c>
      <c r="H9634" t="s">
        <v>13</v>
      </c>
      <c r="I9634">
        <v>2016</v>
      </c>
      <c r="J9634" t="s">
        <v>1048</v>
      </c>
      <c r="K9634">
        <v>4298468.0793597503</v>
      </c>
      <c r="L9634">
        <v>0.22873778117030055</v>
      </c>
      <c r="M9634" t="s">
        <v>15</v>
      </c>
    </row>
    <row r="9635" spans="1:13" x14ac:dyDescent="0.3">
      <c r="A9635">
        <v>38</v>
      </c>
      <c r="B9635" t="s">
        <v>1038</v>
      </c>
      <c r="C9635" s="1">
        <v>42522</v>
      </c>
      <c r="D9635" t="s">
        <v>137</v>
      </c>
      <c r="E9635" t="str">
        <f t="shared" si="150"/>
        <v>2016/06</v>
      </c>
      <c r="F9635">
        <v>19262924.165912401</v>
      </c>
      <c r="G9635">
        <v>1.4267808932787826E-2</v>
      </c>
      <c r="H9635" t="s">
        <v>13</v>
      </c>
      <c r="I9635">
        <v>2016</v>
      </c>
      <c r="J9635" t="s">
        <v>1048</v>
      </c>
      <c r="K9635">
        <v>4298468.0793597503</v>
      </c>
      <c r="L9635">
        <v>0.22314722532969855</v>
      </c>
      <c r="M9635" t="s">
        <v>15</v>
      </c>
    </row>
    <row r="9636" spans="1:13" x14ac:dyDescent="0.3">
      <c r="A9636">
        <v>38</v>
      </c>
      <c r="B9636" t="s">
        <v>1038</v>
      </c>
      <c r="C9636" s="1">
        <v>42491</v>
      </c>
      <c r="D9636" t="s">
        <v>138</v>
      </c>
      <c r="E9636" t="str">
        <f t="shared" si="150"/>
        <v>2016/05</v>
      </c>
      <c r="F9636">
        <v>18990035.833039001</v>
      </c>
      <c r="G9636">
        <v>1.4483691551061542E-2</v>
      </c>
      <c r="H9636" t="s">
        <v>13</v>
      </c>
      <c r="I9636">
        <v>2016</v>
      </c>
      <c r="J9636" t="s">
        <v>1048</v>
      </c>
      <c r="K9636">
        <v>4298468.0793597503</v>
      </c>
      <c r="L9636">
        <v>0.22635386879477312</v>
      </c>
      <c r="M9636" t="s">
        <v>15</v>
      </c>
    </row>
    <row r="9637" spans="1:13" x14ac:dyDescent="0.3">
      <c r="A9637">
        <v>38</v>
      </c>
      <c r="B9637" t="s">
        <v>1038</v>
      </c>
      <c r="C9637" s="1">
        <v>42461</v>
      </c>
      <c r="D9637" t="s">
        <v>139</v>
      </c>
      <c r="E9637" t="str">
        <f t="shared" si="150"/>
        <v>2016/04</v>
      </c>
      <c r="F9637">
        <v>18716972.269234199</v>
      </c>
      <c r="G9637">
        <v>1.2008602635517597E-2</v>
      </c>
      <c r="H9637" t="s">
        <v>13</v>
      </c>
      <c r="I9637">
        <v>2016</v>
      </c>
      <c r="J9637" t="s">
        <v>1048</v>
      </c>
      <c r="K9637">
        <v>4298468.0793597503</v>
      </c>
      <c r="L9637">
        <v>0.22965616540583897</v>
      </c>
      <c r="M9637" t="s">
        <v>15</v>
      </c>
    </row>
    <row r="9638" spans="1:13" x14ac:dyDescent="0.3">
      <c r="A9638">
        <v>38</v>
      </c>
      <c r="B9638" t="s">
        <v>1038</v>
      </c>
      <c r="C9638" s="1">
        <v>42430</v>
      </c>
      <c r="D9638" t="s">
        <v>140</v>
      </c>
      <c r="E9638" t="str">
        <f t="shared" si="150"/>
        <v>2016/03</v>
      </c>
      <c r="F9638">
        <v>18493551.755681999</v>
      </c>
      <c r="G9638">
        <v>7.5762282577602133E-2</v>
      </c>
      <c r="H9638" t="s">
        <v>13</v>
      </c>
      <c r="I9638">
        <v>2016</v>
      </c>
      <c r="J9638" t="s">
        <v>1048</v>
      </c>
      <c r="K9638">
        <v>4298468.0793597503</v>
      </c>
      <c r="L9638">
        <v>0.23243064048197662</v>
      </c>
      <c r="M9638" t="s">
        <v>15</v>
      </c>
    </row>
    <row r="9639" spans="1:13" x14ac:dyDescent="0.3">
      <c r="A9639">
        <v>38</v>
      </c>
      <c r="B9639" t="s">
        <v>1038</v>
      </c>
      <c r="C9639" s="1">
        <v>42401</v>
      </c>
      <c r="D9639" t="s">
        <v>141</v>
      </c>
      <c r="E9639" t="str">
        <f t="shared" si="150"/>
        <v>2016/02</v>
      </c>
      <c r="F9639">
        <v>17144198.4743139</v>
      </c>
      <c r="G9639">
        <v>-4.5822849464040236E-2</v>
      </c>
      <c r="H9639" t="s">
        <v>13</v>
      </c>
      <c r="I9639">
        <v>2016</v>
      </c>
      <c r="J9639" t="s">
        <v>1048</v>
      </c>
      <c r="K9639">
        <v>4298468.0793597503</v>
      </c>
      <c r="L9639">
        <v>0.25072435353568034</v>
      </c>
      <c r="M9639" t="s">
        <v>15</v>
      </c>
    </row>
    <row r="9640" spans="1:13" x14ac:dyDescent="0.3">
      <c r="A9640">
        <v>38</v>
      </c>
      <c r="B9640" t="s">
        <v>1038</v>
      </c>
      <c r="C9640" s="1">
        <v>42370</v>
      </c>
      <c r="D9640" t="s">
        <v>142</v>
      </c>
      <c r="E9640" t="str">
        <f t="shared" si="150"/>
        <v>2016/01</v>
      </c>
      <c r="F9640">
        <v>17948071.7266526</v>
      </c>
      <c r="G9640">
        <v>-0.23844967280729928</v>
      </c>
      <c r="H9640" t="s">
        <v>13</v>
      </c>
      <c r="I9640">
        <v>2016</v>
      </c>
      <c r="J9640" t="s">
        <v>1048</v>
      </c>
      <c r="K9640">
        <v>4298468.0793597503</v>
      </c>
      <c r="L9640">
        <v>0.23949470142670501</v>
      </c>
      <c r="M9640" t="s">
        <v>15</v>
      </c>
    </row>
    <row r="9641" spans="1:13" x14ac:dyDescent="0.3">
      <c r="A9641">
        <v>38</v>
      </c>
      <c r="B9641" t="s">
        <v>1038</v>
      </c>
      <c r="C9641" s="1">
        <v>42339</v>
      </c>
      <c r="D9641" t="s">
        <v>143</v>
      </c>
      <c r="E9641" t="str">
        <f t="shared" si="150"/>
        <v>2015/12</v>
      </c>
      <c r="F9641">
        <v>22781125.342780601</v>
      </c>
      <c r="G9641">
        <v>6.3568982823552445E-2</v>
      </c>
      <c r="H9641" t="s">
        <v>13</v>
      </c>
      <c r="I9641">
        <v>2015</v>
      </c>
      <c r="J9641" t="s">
        <v>1049</v>
      </c>
      <c r="K9641">
        <v>4009370.937395995</v>
      </c>
      <c r="L9641">
        <v>0.17599529773302333</v>
      </c>
      <c r="M9641" t="s">
        <v>157</v>
      </c>
    </row>
    <row r="9642" spans="1:13" x14ac:dyDescent="0.3">
      <c r="A9642">
        <v>38</v>
      </c>
      <c r="B9642" t="s">
        <v>1038</v>
      </c>
      <c r="C9642" s="1">
        <v>42309</v>
      </c>
      <c r="D9642" t="s">
        <v>145</v>
      </c>
      <c r="E9642" t="str">
        <f t="shared" si="150"/>
        <v>2015/11</v>
      </c>
      <c r="F9642">
        <v>21378021.775573801</v>
      </c>
      <c r="G9642">
        <v>-5.4849927894379619E-2</v>
      </c>
      <c r="H9642" t="s">
        <v>13</v>
      </c>
      <c r="I9642">
        <v>2015</v>
      </c>
      <c r="J9642" t="s">
        <v>1049</v>
      </c>
      <c r="K9642">
        <v>4009370.937395995</v>
      </c>
      <c r="L9642">
        <v>0.18754639598959716</v>
      </c>
      <c r="M9642" t="s">
        <v>15</v>
      </c>
    </row>
    <row r="9643" spans="1:13" x14ac:dyDescent="0.3">
      <c r="A9643">
        <v>38</v>
      </c>
      <c r="B9643" t="s">
        <v>1038</v>
      </c>
      <c r="C9643" s="1">
        <v>42278</v>
      </c>
      <c r="D9643" t="s">
        <v>146</v>
      </c>
      <c r="E9643" t="str">
        <f t="shared" si="150"/>
        <v>2015/10</v>
      </c>
      <c r="F9643">
        <v>22583358.880771801</v>
      </c>
      <c r="G9643">
        <v>1.4766606589281467E-2</v>
      </c>
      <c r="H9643" t="s">
        <v>13</v>
      </c>
      <c r="I9643">
        <v>2015</v>
      </c>
      <c r="J9643" t="s">
        <v>1049</v>
      </c>
      <c r="K9643">
        <v>4009370.937395995</v>
      </c>
      <c r="L9643">
        <v>0.17753651963657641</v>
      </c>
      <c r="M9643" t="s">
        <v>157</v>
      </c>
    </row>
    <row r="9644" spans="1:13" x14ac:dyDescent="0.3">
      <c r="A9644">
        <v>38</v>
      </c>
      <c r="B9644" t="s">
        <v>1038</v>
      </c>
      <c r="C9644" s="1">
        <v>42248</v>
      </c>
      <c r="D9644" t="s">
        <v>147</v>
      </c>
      <c r="E9644" t="str">
        <f t="shared" si="150"/>
        <v>2015/09</v>
      </c>
      <c r="F9644">
        <v>22252329.410824101</v>
      </c>
      <c r="G9644">
        <v>2.74867516976697E-2</v>
      </c>
      <c r="H9644" t="s">
        <v>13</v>
      </c>
      <c r="I9644">
        <v>2015</v>
      </c>
      <c r="J9644" t="s">
        <v>1049</v>
      </c>
      <c r="K9644">
        <v>4009370.937395995</v>
      </c>
      <c r="L9644">
        <v>0.18017758336103612</v>
      </c>
      <c r="M9644" t="s">
        <v>157</v>
      </c>
    </row>
    <row r="9645" spans="1:13" x14ac:dyDescent="0.3">
      <c r="A9645">
        <v>38</v>
      </c>
      <c r="B9645" t="s">
        <v>1038</v>
      </c>
      <c r="C9645" s="1">
        <v>42217</v>
      </c>
      <c r="D9645" t="s">
        <v>148</v>
      </c>
      <c r="E9645" t="str">
        <f t="shared" si="150"/>
        <v>2015/08</v>
      </c>
      <c r="F9645">
        <v>21649014.7224227</v>
      </c>
      <c r="G9645">
        <v>-2.9463891169462512E-2</v>
      </c>
      <c r="H9645" t="s">
        <v>13</v>
      </c>
      <c r="I9645">
        <v>2015</v>
      </c>
      <c r="J9645" t="s">
        <v>1049</v>
      </c>
      <c r="K9645">
        <v>4009370.937395995</v>
      </c>
      <c r="L9645">
        <v>0.18519877180569047</v>
      </c>
      <c r="M9645" t="s">
        <v>157</v>
      </c>
    </row>
    <row r="9646" spans="1:13" x14ac:dyDescent="0.3">
      <c r="A9646">
        <v>38</v>
      </c>
      <c r="B9646" t="s">
        <v>1038</v>
      </c>
      <c r="C9646" s="1">
        <v>42186</v>
      </c>
      <c r="D9646" t="s">
        <v>149</v>
      </c>
      <c r="E9646" t="str">
        <f t="shared" si="150"/>
        <v>2015/07</v>
      </c>
      <c r="F9646">
        <v>22296368.891393099</v>
      </c>
      <c r="G9646">
        <v>-1.3749085745340789E-2</v>
      </c>
      <c r="H9646" t="s">
        <v>13</v>
      </c>
      <c r="I9646">
        <v>2015</v>
      </c>
      <c r="J9646" t="s">
        <v>1049</v>
      </c>
      <c r="K9646">
        <v>4009370.937395995</v>
      </c>
      <c r="L9646">
        <v>0.17982169908140078</v>
      </c>
      <c r="M9646" t="s">
        <v>157</v>
      </c>
    </row>
    <row r="9647" spans="1:13" x14ac:dyDescent="0.3">
      <c r="A9647">
        <v>38</v>
      </c>
      <c r="B9647" t="s">
        <v>1038</v>
      </c>
      <c r="C9647" s="1">
        <v>42156</v>
      </c>
      <c r="D9647" t="s">
        <v>150</v>
      </c>
      <c r="E9647" t="str">
        <f t="shared" si="150"/>
        <v>2015/06</v>
      </c>
      <c r="F9647">
        <v>22605040.694105402</v>
      </c>
      <c r="G9647">
        <v>-8.062514853005634E-2</v>
      </c>
      <c r="H9647" t="s">
        <v>13</v>
      </c>
      <c r="I9647">
        <v>2015</v>
      </c>
      <c r="J9647" t="s">
        <v>1049</v>
      </c>
      <c r="K9647">
        <v>4009370.937395995</v>
      </c>
      <c r="L9647">
        <v>0.17736623400290971</v>
      </c>
      <c r="M9647" t="s">
        <v>157</v>
      </c>
    </row>
    <row r="9648" spans="1:13" x14ac:dyDescent="0.3">
      <c r="A9648">
        <v>38</v>
      </c>
      <c r="B9648" t="s">
        <v>1038</v>
      </c>
      <c r="C9648" s="1">
        <v>42125</v>
      </c>
      <c r="D9648" t="s">
        <v>151</v>
      </c>
      <c r="E9648" t="str">
        <f t="shared" si="150"/>
        <v>2015/05</v>
      </c>
      <c r="F9648">
        <v>24503061.514046401</v>
      </c>
      <c r="G9648">
        <v>7.352843050161155E-2</v>
      </c>
      <c r="H9648" t="s">
        <v>13</v>
      </c>
      <c r="I9648">
        <v>2015</v>
      </c>
      <c r="J9648" t="s">
        <v>1049</v>
      </c>
      <c r="K9648">
        <v>4009370.937395995</v>
      </c>
      <c r="L9648">
        <v>0.16362734652964159</v>
      </c>
      <c r="M9648" t="s">
        <v>157</v>
      </c>
    </row>
    <row r="9649" spans="1:13" x14ac:dyDescent="0.3">
      <c r="A9649">
        <v>38</v>
      </c>
      <c r="B9649" t="s">
        <v>1038</v>
      </c>
      <c r="C9649" s="1">
        <v>42095</v>
      </c>
      <c r="D9649" t="s">
        <v>152</v>
      </c>
      <c r="E9649" t="str">
        <f t="shared" si="150"/>
        <v>2015/04</v>
      </c>
      <c r="F9649">
        <v>22766032.876318298</v>
      </c>
      <c r="G9649">
        <v>3.2204660775580513E-2</v>
      </c>
      <c r="H9649" t="s">
        <v>13</v>
      </c>
      <c r="I9649">
        <v>2015</v>
      </c>
      <c r="J9649" t="s">
        <v>1049</v>
      </c>
      <c r="K9649">
        <v>4009370.937395995</v>
      </c>
      <c r="L9649">
        <v>0.17611197168948245</v>
      </c>
      <c r="M9649" t="s">
        <v>157</v>
      </c>
    </row>
    <row r="9650" spans="1:13" x14ac:dyDescent="0.3">
      <c r="A9650">
        <v>38</v>
      </c>
      <c r="B9650" t="s">
        <v>1038</v>
      </c>
      <c r="C9650" s="1">
        <v>42064</v>
      </c>
      <c r="D9650" t="s">
        <v>153</v>
      </c>
      <c r="E9650" t="str">
        <f t="shared" si="150"/>
        <v>2015/03</v>
      </c>
      <c r="F9650">
        <v>22044540.5740638</v>
      </c>
      <c r="G9650">
        <v>-4.3423496050646569E-2</v>
      </c>
      <c r="H9650" t="s">
        <v>13</v>
      </c>
      <c r="I9650">
        <v>2015</v>
      </c>
      <c r="J9650" t="s">
        <v>1049</v>
      </c>
      <c r="K9650">
        <v>4009370.937395995</v>
      </c>
      <c r="L9650">
        <v>0.18187591271977629</v>
      </c>
      <c r="M9650" t="s">
        <v>157</v>
      </c>
    </row>
    <row r="9651" spans="1:13" x14ac:dyDescent="0.3">
      <c r="A9651">
        <v>38</v>
      </c>
      <c r="B9651" t="s">
        <v>1038</v>
      </c>
      <c r="C9651" s="1">
        <v>42036</v>
      </c>
      <c r="D9651" t="s">
        <v>154</v>
      </c>
      <c r="E9651" t="str">
        <f t="shared" si="150"/>
        <v>2015/02</v>
      </c>
      <c r="F9651">
        <v>23022879.314028401</v>
      </c>
      <c r="G9651">
        <v>-2.2596271327403734E-2</v>
      </c>
      <c r="H9651" t="s">
        <v>13</v>
      </c>
      <c r="I9651">
        <v>2015</v>
      </c>
      <c r="J9651" t="s">
        <v>1049</v>
      </c>
      <c r="K9651">
        <v>4009370.937395995</v>
      </c>
      <c r="L9651">
        <v>0.1741472420850935</v>
      </c>
      <c r="M9651" t="s">
        <v>157</v>
      </c>
    </row>
    <row r="9652" spans="1:13" x14ac:dyDescent="0.3">
      <c r="A9652">
        <v>100</v>
      </c>
      <c r="B9652" t="s">
        <v>1050</v>
      </c>
      <c r="C9652" s="1">
        <v>45627</v>
      </c>
      <c r="D9652" t="s">
        <v>24</v>
      </c>
      <c r="E9652" t="str">
        <f t="shared" si="150"/>
        <v>2024/12</v>
      </c>
      <c r="F9652">
        <v>5924041.6684863903</v>
      </c>
      <c r="G9652">
        <v>-3.842282099362547E-2</v>
      </c>
      <c r="H9652" t="s">
        <v>128</v>
      </c>
      <c r="I9652">
        <v>2024</v>
      </c>
      <c r="J9652" t="s">
        <v>1051</v>
      </c>
      <c r="K9652">
        <v>1597716.7117905787</v>
      </c>
      <c r="L9652">
        <v>0.26970045134723031</v>
      </c>
      <c r="M9652" t="s">
        <v>15</v>
      </c>
    </row>
    <row r="9653" spans="1:13" x14ac:dyDescent="0.3">
      <c r="A9653">
        <v>100</v>
      </c>
      <c r="B9653" t="s">
        <v>1050</v>
      </c>
      <c r="C9653" s="1">
        <v>45597</v>
      </c>
      <c r="D9653" t="s">
        <v>26</v>
      </c>
      <c r="E9653" t="str">
        <f t="shared" si="150"/>
        <v>2024/11</v>
      </c>
      <c r="F9653">
        <v>6156089.4795931904</v>
      </c>
      <c r="G9653">
        <v>0.10388344718829061</v>
      </c>
      <c r="H9653" t="s">
        <v>128</v>
      </c>
      <c r="I9653">
        <v>2024</v>
      </c>
      <c r="J9653" t="s">
        <v>1051</v>
      </c>
      <c r="K9653">
        <v>1597716.7117905787</v>
      </c>
      <c r="L9653">
        <v>0.25953435489962368</v>
      </c>
      <c r="M9653" t="s">
        <v>157</v>
      </c>
    </row>
    <row r="9654" spans="1:13" x14ac:dyDescent="0.3">
      <c r="A9654">
        <v>100</v>
      </c>
      <c r="B9654" t="s">
        <v>1050</v>
      </c>
      <c r="C9654" s="1">
        <v>45566</v>
      </c>
      <c r="D9654" t="s">
        <v>27</v>
      </c>
      <c r="E9654" t="str">
        <f t="shared" si="150"/>
        <v>2024/10</v>
      </c>
      <c r="F9654">
        <v>5548670.24762988</v>
      </c>
      <c r="G9654">
        <v>0.10222207422112664</v>
      </c>
      <c r="H9654" t="s">
        <v>128</v>
      </c>
      <c r="I9654">
        <v>2024</v>
      </c>
      <c r="J9654" t="s">
        <v>1051</v>
      </c>
      <c r="K9654">
        <v>1597716.7117905787</v>
      </c>
      <c r="L9654">
        <v>0.28794587540556132</v>
      </c>
      <c r="M9654" t="s">
        <v>15</v>
      </c>
    </row>
    <row r="9655" spans="1:13" x14ac:dyDescent="0.3">
      <c r="A9655">
        <v>100</v>
      </c>
      <c r="B9655" t="s">
        <v>1050</v>
      </c>
      <c r="C9655" s="1">
        <v>45536</v>
      </c>
      <c r="D9655" t="s">
        <v>28</v>
      </c>
      <c r="E9655" t="str">
        <f t="shared" si="150"/>
        <v>2024/09</v>
      </c>
      <c r="F9655">
        <v>5009500.6015954996</v>
      </c>
      <c r="G9655">
        <v>7.061127379364842E-3</v>
      </c>
      <c r="H9655" t="s">
        <v>128</v>
      </c>
      <c r="I9655">
        <v>2024</v>
      </c>
      <c r="J9655" t="s">
        <v>1051</v>
      </c>
      <c r="K9655">
        <v>1597716.7117905787</v>
      </c>
      <c r="L9655">
        <v>0.31893732307003103</v>
      </c>
      <c r="M9655" t="s">
        <v>15</v>
      </c>
    </row>
    <row r="9656" spans="1:13" x14ac:dyDescent="0.3">
      <c r="A9656">
        <v>100</v>
      </c>
      <c r="B9656" t="s">
        <v>1050</v>
      </c>
      <c r="C9656" s="1">
        <v>45505</v>
      </c>
      <c r="D9656" t="s">
        <v>29</v>
      </c>
      <c r="E9656" t="str">
        <f t="shared" si="150"/>
        <v>2024/08</v>
      </c>
      <c r="F9656">
        <v>4974252.4719616901</v>
      </c>
      <c r="G9656">
        <v>5.3627069380753623E-2</v>
      </c>
      <c r="H9656" t="s">
        <v>128</v>
      </c>
      <c r="I9656">
        <v>2024</v>
      </c>
      <c r="J9656" t="s">
        <v>1051</v>
      </c>
      <c r="K9656">
        <v>1597716.7117905787</v>
      </c>
      <c r="L9656">
        <v>0.32119734991265714</v>
      </c>
      <c r="M9656" t="s">
        <v>15</v>
      </c>
    </row>
    <row r="9657" spans="1:13" x14ac:dyDescent="0.3">
      <c r="A9657">
        <v>100</v>
      </c>
      <c r="B9657" t="s">
        <v>1050</v>
      </c>
      <c r="C9657" s="1">
        <v>45474</v>
      </c>
      <c r="D9657" t="s">
        <v>30</v>
      </c>
      <c r="E9657" t="str">
        <f t="shared" si="150"/>
        <v>2024/07</v>
      </c>
      <c r="F9657">
        <v>4714524.3604708603</v>
      </c>
      <c r="G9657">
        <v>0.22588448880244705</v>
      </c>
      <c r="H9657" t="s">
        <v>128</v>
      </c>
      <c r="I9657">
        <v>2024</v>
      </c>
      <c r="J9657" t="s">
        <v>1051</v>
      </c>
      <c r="K9657">
        <v>1597716.7117905787</v>
      </c>
      <c r="L9657">
        <v>0.33889245014549202</v>
      </c>
      <c r="M9657" t="s">
        <v>15</v>
      </c>
    </row>
    <row r="9658" spans="1:13" x14ac:dyDescent="0.3">
      <c r="A9658">
        <v>100</v>
      </c>
      <c r="B9658" t="s">
        <v>1050</v>
      </c>
      <c r="C9658" s="1">
        <v>45444</v>
      </c>
      <c r="D9658" t="s">
        <v>31</v>
      </c>
      <c r="E9658" t="str">
        <f t="shared" si="150"/>
        <v>2024/06</v>
      </c>
      <c r="F9658">
        <v>3761295.86978945</v>
      </c>
      <c r="G9658">
        <v>8.9726499256281678E-2</v>
      </c>
      <c r="H9658" t="s">
        <v>128</v>
      </c>
      <c r="I9658">
        <v>2024</v>
      </c>
      <c r="J9658" t="s">
        <v>1051</v>
      </c>
      <c r="K9658">
        <v>1597716.7117905787</v>
      </c>
      <c r="L9658">
        <v>0.42477825916949624</v>
      </c>
      <c r="M9658" t="s">
        <v>15</v>
      </c>
    </row>
    <row r="9659" spans="1:13" x14ac:dyDescent="0.3">
      <c r="A9659">
        <v>100</v>
      </c>
      <c r="B9659" t="s">
        <v>1050</v>
      </c>
      <c r="C9659" s="1">
        <v>45413</v>
      </c>
      <c r="D9659" t="s">
        <v>32</v>
      </c>
      <c r="E9659" t="str">
        <f t="shared" si="150"/>
        <v>2024/05</v>
      </c>
      <c r="F9659">
        <v>3438505.8977597998</v>
      </c>
      <c r="G9659">
        <v>0.1370834574827148</v>
      </c>
      <c r="H9659" t="s">
        <v>128</v>
      </c>
      <c r="I9659">
        <v>2024</v>
      </c>
      <c r="J9659" t="s">
        <v>1051</v>
      </c>
      <c r="K9659">
        <v>1597716.7117905787</v>
      </c>
      <c r="L9659">
        <v>0.46465434677064171</v>
      </c>
      <c r="M9659" t="s">
        <v>15</v>
      </c>
    </row>
    <row r="9660" spans="1:13" x14ac:dyDescent="0.3">
      <c r="A9660">
        <v>100</v>
      </c>
      <c r="B9660" t="s">
        <v>1050</v>
      </c>
      <c r="C9660" s="1">
        <v>45383</v>
      </c>
      <c r="D9660" t="s">
        <v>34</v>
      </c>
      <c r="E9660" t="str">
        <f t="shared" si="150"/>
        <v>2024/04</v>
      </c>
      <c r="F9660">
        <v>2998024.54720324</v>
      </c>
      <c r="G9660">
        <v>-6.4237175349123737E-2</v>
      </c>
      <c r="H9660" t="s">
        <v>128</v>
      </c>
      <c r="I9660">
        <v>2024</v>
      </c>
      <c r="J9660" t="s">
        <v>1051</v>
      </c>
      <c r="K9660">
        <v>1597716.7117905787</v>
      </c>
      <c r="L9660">
        <v>0.5329231587783485</v>
      </c>
      <c r="M9660" t="s">
        <v>15</v>
      </c>
    </row>
    <row r="9661" spans="1:13" x14ac:dyDescent="0.3">
      <c r="A9661">
        <v>100</v>
      </c>
      <c r="B9661" t="s">
        <v>1050</v>
      </c>
      <c r="C9661" s="1">
        <v>45352</v>
      </c>
      <c r="D9661" t="s">
        <v>35</v>
      </c>
      <c r="E9661" t="str">
        <f t="shared" si="150"/>
        <v>2024/03</v>
      </c>
      <c r="F9661">
        <v>3196929.3239923599</v>
      </c>
      <c r="G9661">
        <v>-7.9628657663488922E-2</v>
      </c>
      <c r="H9661" t="s">
        <v>128</v>
      </c>
      <c r="I9661">
        <v>2024</v>
      </c>
      <c r="J9661" t="s">
        <v>1051</v>
      </c>
      <c r="K9661">
        <v>1597716.7117905787</v>
      </c>
      <c r="L9661">
        <v>0.49976604105696426</v>
      </c>
      <c r="M9661" t="s">
        <v>15</v>
      </c>
    </row>
    <row r="9662" spans="1:13" x14ac:dyDescent="0.3">
      <c r="A9662">
        <v>100</v>
      </c>
      <c r="B9662" t="s">
        <v>1050</v>
      </c>
      <c r="C9662" s="1">
        <v>45323</v>
      </c>
      <c r="D9662" t="s">
        <v>36</v>
      </c>
      <c r="E9662" t="str">
        <f t="shared" si="150"/>
        <v>2024/02</v>
      </c>
      <c r="F9662">
        <v>3461906.4018201702</v>
      </c>
      <c r="G9662">
        <v>-0.26282294819251201</v>
      </c>
      <c r="H9662" t="s">
        <v>128</v>
      </c>
      <c r="I9662">
        <v>2024</v>
      </c>
      <c r="J9662" t="s">
        <v>1051</v>
      </c>
      <c r="K9662">
        <v>1597716.7117905787</v>
      </c>
      <c r="L9662">
        <v>0.46151354957215063</v>
      </c>
      <c r="M9662" t="s">
        <v>15</v>
      </c>
    </row>
    <row r="9663" spans="1:13" x14ac:dyDescent="0.3">
      <c r="A9663">
        <v>100</v>
      </c>
      <c r="B9663" t="s">
        <v>1050</v>
      </c>
      <c r="C9663" s="1">
        <v>45292</v>
      </c>
      <c r="D9663" t="s">
        <v>37</v>
      </c>
      <c r="E9663" t="str">
        <f t="shared" si="150"/>
        <v>2024/01</v>
      </c>
      <c r="F9663">
        <v>4502543.0920294197</v>
      </c>
      <c r="G9663">
        <v>-5.8991358096391673E-2</v>
      </c>
      <c r="H9663" t="s">
        <v>128</v>
      </c>
      <c r="I9663">
        <v>2024</v>
      </c>
      <c r="J9663" t="s">
        <v>1051</v>
      </c>
      <c r="K9663">
        <v>1597716.7117905787</v>
      </c>
      <c r="L9663">
        <v>0.35484762258442792</v>
      </c>
      <c r="M9663" t="s">
        <v>15</v>
      </c>
    </row>
    <row r="9664" spans="1:13" x14ac:dyDescent="0.3">
      <c r="A9664">
        <v>100</v>
      </c>
      <c r="B9664" t="s">
        <v>1050</v>
      </c>
      <c r="C9664" s="1">
        <v>45261</v>
      </c>
      <c r="D9664" t="s">
        <v>38</v>
      </c>
      <c r="E9664" t="str">
        <f t="shared" si="150"/>
        <v>2023/12</v>
      </c>
      <c r="F9664">
        <v>4776144.95722776</v>
      </c>
      <c r="G9664">
        <v>5.2556816453559897E-2</v>
      </c>
      <c r="H9664" t="s">
        <v>128</v>
      </c>
      <c r="I9664">
        <v>2023</v>
      </c>
      <c r="J9664" t="s">
        <v>1052</v>
      </c>
      <c r="K9664">
        <v>1252724.9782501843</v>
      </c>
      <c r="L9664">
        <v>0.26228788897088023</v>
      </c>
      <c r="M9664" t="s">
        <v>157</v>
      </c>
    </row>
    <row r="9665" spans="1:13" x14ac:dyDescent="0.3">
      <c r="A9665">
        <v>100</v>
      </c>
      <c r="B9665" t="s">
        <v>1050</v>
      </c>
      <c r="C9665" s="1">
        <v>45231</v>
      </c>
      <c r="D9665" t="s">
        <v>40</v>
      </c>
      <c r="E9665" t="str">
        <f t="shared" si="150"/>
        <v>2023/11</v>
      </c>
      <c r="F9665">
        <v>4531608.3034273097</v>
      </c>
      <c r="G9665">
        <v>1.397316311986266E-2</v>
      </c>
      <c r="H9665" t="s">
        <v>128</v>
      </c>
      <c r="I9665">
        <v>2023</v>
      </c>
      <c r="J9665" t="s">
        <v>1052</v>
      </c>
      <c r="K9665">
        <v>1252724.9782501843</v>
      </c>
      <c r="L9665">
        <v>0.27644158417282744</v>
      </c>
      <c r="M9665" t="s">
        <v>157</v>
      </c>
    </row>
    <row r="9666" spans="1:13" x14ac:dyDescent="0.3">
      <c r="A9666">
        <v>100</v>
      </c>
      <c r="B9666" t="s">
        <v>1050</v>
      </c>
      <c r="C9666" s="1">
        <v>45200</v>
      </c>
      <c r="D9666" t="s">
        <v>41</v>
      </c>
      <c r="E9666" t="str">
        <f t="shared" si="150"/>
        <v>2023/10</v>
      </c>
      <c r="F9666">
        <v>4468727.7446724996</v>
      </c>
      <c r="G9666">
        <v>-0.26322557946518843</v>
      </c>
      <c r="H9666" t="s">
        <v>128</v>
      </c>
      <c r="I9666">
        <v>2023</v>
      </c>
      <c r="J9666" t="s">
        <v>1052</v>
      </c>
      <c r="K9666">
        <v>1252724.9782501843</v>
      </c>
      <c r="L9666">
        <v>0.28033146117340674</v>
      </c>
      <c r="M9666" t="s">
        <v>157</v>
      </c>
    </row>
    <row r="9667" spans="1:13" x14ac:dyDescent="0.3">
      <c r="A9667">
        <v>100</v>
      </c>
      <c r="B9667" t="s">
        <v>1050</v>
      </c>
      <c r="C9667" s="1">
        <v>45170</v>
      </c>
      <c r="D9667" t="s">
        <v>42</v>
      </c>
      <c r="E9667" t="str">
        <f t="shared" ref="E9667:E9730" si="151">TEXT(C9667,"yyyy/mm")</f>
        <v>2023/09</v>
      </c>
      <c r="F9667">
        <v>5814351.9004592802</v>
      </c>
      <c r="G9667">
        <v>-6.1263747097326696E-2</v>
      </c>
      <c r="H9667" t="s">
        <v>128</v>
      </c>
      <c r="I9667">
        <v>2023</v>
      </c>
      <c r="J9667" t="s">
        <v>1052</v>
      </c>
      <c r="K9667">
        <v>1252724.9782501843</v>
      </c>
      <c r="L9667">
        <v>0.21545393187351294</v>
      </c>
      <c r="M9667" t="s">
        <v>157</v>
      </c>
    </row>
    <row r="9668" spans="1:13" x14ac:dyDescent="0.3">
      <c r="A9668">
        <v>100</v>
      </c>
      <c r="B9668" t="s">
        <v>1050</v>
      </c>
      <c r="C9668" s="1">
        <v>45139</v>
      </c>
      <c r="D9668" t="s">
        <v>43</v>
      </c>
      <c r="E9668" t="str">
        <f t="shared" si="151"/>
        <v>2023/08</v>
      </c>
      <c r="F9668">
        <v>6181698.5117510501</v>
      </c>
      <c r="G9668">
        <v>-6.0506062667715486E-2</v>
      </c>
      <c r="H9668" t="s">
        <v>128</v>
      </c>
      <c r="I9668">
        <v>2023</v>
      </c>
      <c r="J9668" t="s">
        <v>1052</v>
      </c>
      <c r="K9668">
        <v>1252724.9782501843</v>
      </c>
      <c r="L9668">
        <v>0.20265061064832374</v>
      </c>
      <c r="M9668" t="s">
        <v>157</v>
      </c>
    </row>
    <row r="9669" spans="1:13" x14ac:dyDescent="0.3">
      <c r="A9669">
        <v>100</v>
      </c>
      <c r="B9669" t="s">
        <v>1050</v>
      </c>
      <c r="C9669" s="1">
        <v>45108</v>
      </c>
      <c r="D9669" t="s">
        <v>44</v>
      </c>
      <c r="E9669" t="str">
        <f t="shared" si="151"/>
        <v>2023/07</v>
      </c>
      <c r="F9669">
        <v>6567276.0119245797</v>
      </c>
      <c r="G9669">
        <v>-0.14570935905891944</v>
      </c>
      <c r="H9669" t="s">
        <v>128</v>
      </c>
      <c r="I9669">
        <v>2023</v>
      </c>
      <c r="J9669" t="s">
        <v>1052</v>
      </c>
      <c r="K9669">
        <v>1252724.9782501843</v>
      </c>
      <c r="L9669">
        <v>0.19075260061790303</v>
      </c>
      <c r="M9669" t="s">
        <v>157</v>
      </c>
    </row>
    <row r="9670" spans="1:13" x14ac:dyDescent="0.3">
      <c r="A9670">
        <v>100</v>
      </c>
      <c r="B9670" t="s">
        <v>1050</v>
      </c>
      <c r="C9670" s="1">
        <v>45078</v>
      </c>
      <c r="D9670" t="s">
        <v>45</v>
      </c>
      <c r="E9670" t="str">
        <f t="shared" si="151"/>
        <v>2023/06</v>
      </c>
      <c r="F9670">
        <v>7597418.3251485098</v>
      </c>
      <c r="G9670">
        <v>-2.4924416467711787E-2</v>
      </c>
      <c r="H9670" t="s">
        <v>128</v>
      </c>
      <c r="I9670">
        <v>2023</v>
      </c>
      <c r="J9670" t="s">
        <v>1052</v>
      </c>
      <c r="K9670">
        <v>1252724.9782501843</v>
      </c>
      <c r="L9670">
        <v>0.16488824553776257</v>
      </c>
      <c r="M9670" t="s">
        <v>157</v>
      </c>
    </row>
    <row r="9671" spans="1:13" x14ac:dyDescent="0.3">
      <c r="A9671">
        <v>100</v>
      </c>
      <c r="B9671" t="s">
        <v>1050</v>
      </c>
      <c r="C9671" s="1">
        <v>45047</v>
      </c>
      <c r="D9671" t="s">
        <v>46</v>
      </c>
      <c r="E9671" t="str">
        <f t="shared" si="151"/>
        <v>2023/05</v>
      </c>
      <c r="F9671">
        <v>7789159.1313136602</v>
      </c>
      <c r="G9671">
        <v>-7.8240029999309943E-2</v>
      </c>
      <c r="H9671" t="s">
        <v>128</v>
      </c>
      <c r="I9671">
        <v>2023</v>
      </c>
      <c r="J9671" t="s">
        <v>1052</v>
      </c>
      <c r="K9671">
        <v>1252724.9782501843</v>
      </c>
      <c r="L9671">
        <v>0.16082929583682923</v>
      </c>
      <c r="M9671" t="s">
        <v>157</v>
      </c>
    </row>
    <row r="9672" spans="1:13" x14ac:dyDescent="0.3">
      <c r="A9672">
        <v>100</v>
      </c>
      <c r="B9672" t="s">
        <v>1050</v>
      </c>
      <c r="C9672" s="1">
        <v>45017</v>
      </c>
      <c r="D9672" t="s">
        <v>47</v>
      </c>
      <c r="E9672" t="str">
        <f t="shared" si="151"/>
        <v>2023/04</v>
      </c>
      <c r="F9672">
        <v>8423057.9728242792</v>
      </c>
      <c r="G9672">
        <v>-3.5786548528215379E-3</v>
      </c>
      <c r="H9672" t="s">
        <v>128</v>
      </c>
      <c r="I9672">
        <v>2023</v>
      </c>
      <c r="J9672" t="s">
        <v>1052</v>
      </c>
      <c r="K9672">
        <v>1252724.9782501843</v>
      </c>
      <c r="L9672">
        <v>0.14872567448685639</v>
      </c>
      <c r="M9672" t="s">
        <v>157</v>
      </c>
    </row>
    <row r="9673" spans="1:13" x14ac:dyDescent="0.3">
      <c r="A9673">
        <v>100</v>
      </c>
      <c r="B9673" t="s">
        <v>1050</v>
      </c>
      <c r="C9673" s="1">
        <v>44986</v>
      </c>
      <c r="D9673" t="s">
        <v>48</v>
      </c>
      <c r="E9673" t="str">
        <f t="shared" si="151"/>
        <v>2023/03</v>
      </c>
      <c r="F9673">
        <v>8453255.1905968897</v>
      </c>
      <c r="G9673">
        <v>-4.9562718588011041E-2</v>
      </c>
      <c r="H9673" t="s">
        <v>128</v>
      </c>
      <c r="I9673">
        <v>2023</v>
      </c>
      <c r="J9673" t="s">
        <v>1052</v>
      </c>
      <c r="K9673">
        <v>1252724.9782501843</v>
      </c>
      <c r="L9673">
        <v>0.14819438784288358</v>
      </c>
      <c r="M9673" t="s">
        <v>157</v>
      </c>
    </row>
    <row r="9674" spans="1:13" x14ac:dyDescent="0.3">
      <c r="A9674">
        <v>100</v>
      </c>
      <c r="B9674" t="s">
        <v>1050</v>
      </c>
      <c r="C9674" s="1">
        <v>44958</v>
      </c>
      <c r="D9674" t="s">
        <v>49</v>
      </c>
      <c r="E9674" t="str">
        <f t="shared" si="151"/>
        <v>2023/02</v>
      </c>
      <c r="F9674">
        <v>8882777.7291931808</v>
      </c>
      <c r="G9674">
        <v>4.717721576502544E-2</v>
      </c>
      <c r="H9674" t="s">
        <v>128</v>
      </c>
      <c r="I9674">
        <v>2023</v>
      </c>
      <c r="J9674" t="s">
        <v>1052</v>
      </c>
      <c r="K9674">
        <v>1252724.9782501843</v>
      </c>
      <c r="L9674">
        <v>0.14102851793005169</v>
      </c>
      <c r="M9674" t="s">
        <v>157</v>
      </c>
    </row>
    <row r="9675" spans="1:13" x14ac:dyDescent="0.3">
      <c r="A9675">
        <v>100</v>
      </c>
      <c r="B9675" t="s">
        <v>1050</v>
      </c>
      <c r="C9675" s="1">
        <v>44927</v>
      </c>
      <c r="D9675" t="s">
        <v>50</v>
      </c>
      <c r="E9675" t="str">
        <f t="shared" si="151"/>
        <v>2023/01</v>
      </c>
      <c r="F9675">
        <v>8473444.5260016192</v>
      </c>
      <c r="G9675">
        <v>0.16399849130881747</v>
      </c>
      <c r="H9675" t="s">
        <v>128</v>
      </c>
      <c r="I9675">
        <v>2023</v>
      </c>
      <c r="J9675" t="s">
        <v>1052</v>
      </c>
      <c r="K9675">
        <v>1252724.9782501843</v>
      </c>
      <c r="L9675">
        <v>0.14784129103649304</v>
      </c>
      <c r="M9675" t="s">
        <v>157</v>
      </c>
    </row>
    <row r="9676" spans="1:13" x14ac:dyDescent="0.3">
      <c r="A9676">
        <v>100</v>
      </c>
      <c r="B9676" t="s">
        <v>1050</v>
      </c>
      <c r="C9676" s="1">
        <v>44896</v>
      </c>
      <c r="D9676" t="s">
        <v>51</v>
      </c>
      <c r="E9676" t="str">
        <f t="shared" si="151"/>
        <v>2022/12</v>
      </c>
      <c r="F9676">
        <v>7191779.2894542003</v>
      </c>
      <c r="G9676">
        <v>-4.8565879631580051E-2</v>
      </c>
      <c r="H9676" t="s">
        <v>128</v>
      </c>
      <c r="I9676">
        <v>2022</v>
      </c>
      <c r="J9676" t="s">
        <v>1053</v>
      </c>
      <c r="K9676">
        <v>1521110.6049776003</v>
      </c>
      <c r="L9676">
        <v>0.21150685299924446</v>
      </c>
      <c r="M9676" t="s">
        <v>157</v>
      </c>
    </row>
    <row r="9677" spans="1:13" x14ac:dyDescent="0.3">
      <c r="A9677">
        <v>100</v>
      </c>
      <c r="B9677" t="s">
        <v>1050</v>
      </c>
      <c r="C9677" s="1">
        <v>44866</v>
      </c>
      <c r="D9677" t="s">
        <v>53</v>
      </c>
      <c r="E9677" t="str">
        <f t="shared" si="151"/>
        <v>2022/11</v>
      </c>
      <c r="F9677">
        <v>7549674.78870406</v>
      </c>
      <c r="G9677">
        <v>7.638469958068568E-2</v>
      </c>
      <c r="H9677" t="s">
        <v>128</v>
      </c>
      <c r="I9677">
        <v>2022</v>
      </c>
      <c r="J9677" t="s">
        <v>1053</v>
      </c>
      <c r="K9677">
        <v>1521110.6049776003</v>
      </c>
      <c r="L9677">
        <v>0.20148028193923126</v>
      </c>
      <c r="M9677" t="s">
        <v>157</v>
      </c>
    </row>
    <row r="9678" spans="1:13" x14ac:dyDescent="0.3">
      <c r="A9678">
        <v>100</v>
      </c>
      <c r="B9678" t="s">
        <v>1050</v>
      </c>
      <c r="C9678" s="1">
        <v>44835</v>
      </c>
      <c r="D9678" t="s">
        <v>54</v>
      </c>
      <c r="E9678" t="str">
        <f t="shared" si="151"/>
        <v>2022/10</v>
      </c>
      <c r="F9678">
        <v>6994469.6612425698</v>
      </c>
      <c r="G9678">
        <v>2.7662055477696804E-2</v>
      </c>
      <c r="H9678" t="s">
        <v>128</v>
      </c>
      <c r="I9678">
        <v>2022</v>
      </c>
      <c r="J9678" t="s">
        <v>1053</v>
      </c>
      <c r="K9678">
        <v>1521110.6049776003</v>
      </c>
      <c r="L9678">
        <v>0.21747332945145328</v>
      </c>
      <c r="M9678" t="s">
        <v>157</v>
      </c>
    </row>
    <row r="9679" spans="1:13" x14ac:dyDescent="0.3">
      <c r="A9679">
        <v>100</v>
      </c>
      <c r="B9679" t="s">
        <v>1050</v>
      </c>
      <c r="C9679" s="1">
        <v>44805</v>
      </c>
      <c r="D9679" t="s">
        <v>55</v>
      </c>
      <c r="E9679" t="str">
        <f t="shared" si="151"/>
        <v>2022/09</v>
      </c>
      <c r="F9679">
        <v>6803639.79487075</v>
      </c>
      <c r="G9679">
        <v>-6.6208583014291417E-2</v>
      </c>
      <c r="H9679" t="s">
        <v>128</v>
      </c>
      <c r="I9679">
        <v>2022</v>
      </c>
      <c r="J9679" t="s">
        <v>1053</v>
      </c>
      <c r="K9679">
        <v>1521110.6049776003</v>
      </c>
      <c r="L9679">
        <v>0.22357306542365196</v>
      </c>
      <c r="M9679" t="s">
        <v>157</v>
      </c>
    </row>
    <row r="9680" spans="1:13" x14ac:dyDescent="0.3">
      <c r="A9680">
        <v>100</v>
      </c>
      <c r="B9680" t="s">
        <v>1050</v>
      </c>
      <c r="C9680" s="1">
        <v>44774</v>
      </c>
      <c r="D9680" t="s">
        <v>56</v>
      </c>
      <c r="E9680" t="str">
        <f t="shared" si="151"/>
        <v>2022/08</v>
      </c>
      <c r="F9680">
        <v>7269345.9068136001</v>
      </c>
      <c r="G9680">
        <v>-8.2621533377525522E-2</v>
      </c>
      <c r="H9680" t="s">
        <v>128</v>
      </c>
      <c r="I9680">
        <v>2022</v>
      </c>
      <c r="J9680" t="s">
        <v>1053</v>
      </c>
      <c r="K9680">
        <v>1521110.6049776003</v>
      </c>
      <c r="L9680">
        <v>0.20924999642015307</v>
      </c>
      <c r="M9680" t="s">
        <v>157</v>
      </c>
    </row>
    <row r="9681" spans="1:13" x14ac:dyDescent="0.3">
      <c r="A9681">
        <v>100</v>
      </c>
      <c r="B9681" t="s">
        <v>1050</v>
      </c>
      <c r="C9681" s="1">
        <v>44743</v>
      </c>
      <c r="D9681" t="s">
        <v>57</v>
      </c>
      <c r="E9681" t="str">
        <f t="shared" si="151"/>
        <v>2022/07</v>
      </c>
      <c r="F9681">
        <v>7895459.5151241599</v>
      </c>
      <c r="G9681">
        <v>8.7322549243978823E-2</v>
      </c>
      <c r="H9681" t="s">
        <v>128</v>
      </c>
      <c r="I9681">
        <v>2022</v>
      </c>
      <c r="J9681" t="s">
        <v>1053</v>
      </c>
      <c r="K9681">
        <v>1521110.6049776003</v>
      </c>
      <c r="L9681">
        <v>0.19265637447242107</v>
      </c>
      <c r="M9681" t="s">
        <v>157</v>
      </c>
    </row>
    <row r="9682" spans="1:13" x14ac:dyDescent="0.3">
      <c r="A9682">
        <v>100</v>
      </c>
      <c r="B9682" t="s">
        <v>1050</v>
      </c>
      <c r="C9682" s="1">
        <v>44713</v>
      </c>
      <c r="D9682" t="s">
        <v>58</v>
      </c>
      <c r="E9682" t="str">
        <f t="shared" si="151"/>
        <v>2022/06</v>
      </c>
      <c r="F9682">
        <v>7235252.7952829003</v>
      </c>
      <c r="G9682">
        <v>-0.15989211053317148</v>
      </c>
      <c r="H9682" t="s">
        <v>128</v>
      </c>
      <c r="I9682">
        <v>2022</v>
      </c>
      <c r="J9682" t="s">
        <v>1053</v>
      </c>
      <c r="K9682">
        <v>1521110.6049776003</v>
      </c>
      <c r="L9682">
        <v>0.21023599976621474</v>
      </c>
      <c r="M9682" t="s">
        <v>157</v>
      </c>
    </row>
    <row r="9683" spans="1:13" x14ac:dyDescent="0.3">
      <c r="A9683">
        <v>100</v>
      </c>
      <c r="B9683" t="s">
        <v>1050</v>
      </c>
      <c r="C9683" s="1">
        <v>44682</v>
      </c>
      <c r="D9683" t="s">
        <v>59</v>
      </c>
      <c r="E9683" t="str">
        <f t="shared" si="151"/>
        <v>2022/05</v>
      </c>
      <c r="F9683">
        <v>8489731.8075875305</v>
      </c>
      <c r="G9683">
        <v>-1.371617906379467E-3</v>
      </c>
      <c r="H9683" t="s">
        <v>128</v>
      </c>
      <c r="I9683">
        <v>2022</v>
      </c>
      <c r="J9683" t="s">
        <v>1053</v>
      </c>
      <c r="K9683">
        <v>1521110.6049776003</v>
      </c>
      <c r="L9683">
        <v>0.1791706309989837</v>
      </c>
      <c r="M9683" t="s">
        <v>157</v>
      </c>
    </row>
    <row r="9684" spans="1:13" x14ac:dyDescent="0.3">
      <c r="A9684">
        <v>100</v>
      </c>
      <c r="B9684" t="s">
        <v>1050</v>
      </c>
      <c r="C9684" s="1">
        <v>44652</v>
      </c>
      <c r="D9684" t="s">
        <v>60</v>
      </c>
      <c r="E9684" t="str">
        <f t="shared" si="151"/>
        <v>2022/04</v>
      </c>
      <c r="F9684">
        <v>8501384.4654253703</v>
      </c>
      <c r="G9684">
        <v>-0.10945720522722338</v>
      </c>
      <c r="H9684" t="s">
        <v>128</v>
      </c>
      <c r="I9684">
        <v>2022</v>
      </c>
      <c r="J9684" t="s">
        <v>1053</v>
      </c>
      <c r="K9684">
        <v>1521110.6049776003</v>
      </c>
      <c r="L9684">
        <v>0.17892504581622765</v>
      </c>
      <c r="M9684" t="s">
        <v>157</v>
      </c>
    </row>
    <row r="9685" spans="1:13" x14ac:dyDescent="0.3">
      <c r="A9685">
        <v>100</v>
      </c>
      <c r="B9685" t="s">
        <v>1050</v>
      </c>
      <c r="C9685" s="1">
        <v>44621</v>
      </c>
      <c r="D9685" t="s">
        <v>61</v>
      </c>
      <c r="E9685" t="str">
        <f t="shared" si="151"/>
        <v>2022/03</v>
      </c>
      <c r="F9685">
        <v>9484759.3720039092</v>
      </c>
      <c r="G9685">
        <v>3.4980329587453424E-2</v>
      </c>
      <c r="H9685" t="s">
        <v>128</v>
      </c>
      <c r="I9685">
        <v>2022</v>
      </c>
      <c r="J9685" t="s">
        <v>1053</v>
      </c>
      <c r="K9685">
        <v>1521110.6049776003</v>
      </c>
      <c r="L9685">
        <v>0.16037419035294145</v>
      </c>
      <c r="M9685" t="s">
        <v>157</v>
      </c>
    </row>
    <row r="9686" spans="1:13" x14ac:dyDescent="0.3">
      <c r="A9686">
        <v>100</v>
      </c>
      <c r="B9686" t="s">
        <v>1050</v>
      </c>
      <c r="C9686" s="1">
        <v>44593</v>
      </c>
      <c r="D9686" t="s">
        <v>62</v>
      </c>
      <c r="E9686" t="str">
        <f t="shared" si="151"/>
        <v>2022/02</v>
      </c>
      <c r="F9686">
        <v>9158715.1754407305</v>
      </c>
      <c r="G9686">
        <v>-7.832324503393702E-2</v>
      </c>
      <c r="H9686" t="s">
        <v>128</v>
      </c>
      <c r="I9686">
        <v>2022</v>
      </c>
      <c r="J9686" t="s">
        <v>1053</v>
      </c>
      <c r="K9686">
        <v>1521110.6049776003</v>
      </c>
      <c r="L9686">
        <v>0.16608340535105703</v>
      </c>
      <c r="M9686" t="s">
        <v>157</v>
      </c>
    </row>
    <row r="9687" spans="1:13" x14ac:dyDescent="0.3">
      <c r="A9687">
        <v>100</v>
      </c>
      <c r="B9687" t="s">
        <v>1050</v>
      </c>
      <c r="C9687" s="1">
        <v>44562</v>
      </c>
      <c r="D9687" t="s">
        <v>63</v>
      </c>
      <c r="E9687" t="str">
        <f t="shared" si="151"/>
        <v>2022/01</v>
      </c>
      <c r="F9687">
        <v>9904895.6914060209</v>
      </c>
      <c r="G9687">
        <v>-0.21043031467626966</v>
      </c>
      <c r="H9687" t="s">
        <v>128</v>
      </c>
      <c r="I9687">
        <v>2022</v>
      </c>
      <c r="J9687" t="s">
        <v>1053</v>
      </c>
      <c r="K9687">
        <v>1521110.6049776003</v>
      </c>
      <c r="L9687">
        <v>0.15357159251029684</v>
      </c>
      <c r="M9687" t="s">
        <v>157</v>
      </c>
    </row>
    <row r="9688" spans="1:13" x14ac:dyDescent="0.3">
      <c r="A9688">
        <v>100</v>
      </c>
      <c r="B9688" t="s">
        <v>1050</v>
      </c>
      <c r="C9688" s="1">
        <v>44531</v>
      </c>
      <c r="D9688" t="s">
        <v>64</v>
      </c>
      <c r="E9688" t="str">
        <f t="shared" si="151"/>
        <v>2021/12</v>
      </c>
      <c r="F9688">
        <v>12224711.841899401</v>
      </c>
      <c r="G9688">
        <v>8.3828385065139746E-2</v>
      </c>
      <c r="H9688" t="s">
        <v>128</v>
      </c>
      <c r="I9688">
        <v>2021</v>
      </c>
      <c r="J9688" t="s">
        <v>1054</v>
      </c>
      <c r="K9688">
        <v>1503853.8521765952</v>
      </c>
      <c r="L9688">
        <v>0.12301752970750889</v>
      </c>
      <c r="M9688" t="s">
        <v>157</v>
      </c>
    </row>
    <row r="9689" spans="1:13" x14ac:dyDescent="0.3">
      <c r="A9689">
        <v>100</v>
      </c>
      <c r="B9689" t="s">
        <v>1050</v>
      </c>
      <c r="C9689" s="1">
        <v>44501</v>
      </c>
      <c r="D9689" t="s">
        <v>66</v>
      </c>
      <c r="E9689" t="str">
        <f t="shared" si="151"/>
        <v>2021/11</v>
      </c>
      <c r="F9689">
        <v>11241711.2442072</v>
      </c>
      <c r="G9689">
        <v>-1.9523741163770605E-2</v>
      </c>
      <c r="H9689" t="s">
        <v>128</v>
      </c>
      <c r="I9689">
        <v>2021</v>
      </c>
      <c r="J9689" t="s">
        <v>1054</v>
      </c>
      <c r="K9689">
        <v>1503853.8521765952</v>
      </c>
      <c r="L9689">
        <v>0.13377446008956367</v>
      </c>
      <c r="M9689" t="s">
        <v>157</v>
      </c>
    </row>
    <row r="9690" spans="1:13" x14ac:dyDescent="0.3">
      <c r="A9690">
        <v>100</v>
      </c>
      <c r="B9690" t="s">
        <v>1050</v>
      </c>
      <c r="C9690" s="1">
        <v>44470</v>
      </c>
      <c r="D9690" t="s">
        <v>67</v>
      </c>
      <c r="E9690" t="str">
        <f t="shared" si="151"/>
        <v>2021/10</v>
      </c>
      <c r="F9690">
        <v>11463348.0544514</v>
      </c>
      <c r="G9690">
        <v>4.7299286510077643E-2</v>
      </c>
      <c r="H9690" t="s">
        <v>128</v>
      </c>
      <c r="I9690">
        <v>2021</v>
      </c>
      <c r="J9690" t="s">
        <v>1054</v>
      </c>
      <c r="K9690">
        <v>1503853.8521765952</v>
      </c>
      <c r="L9690">
        <v>0.13118801287662418</v>
      </c>
      <c r="M9690" t="s">
        <v>157</v>
      </c>
    </row>
    <row r="9691" spans="1:13" x14ac:dyDescent="0.3">
      <c r="A9691">
        <v>100</v>
      </c>
      <c r="B9691" t="s">
        <v>1050</v>
      </c>
      <c r="C9691" s="1">
        <v>44440</v>
      </c>
      <c r="D9691" t="s">
        <v>68</v>
      </c>
      <c r="E9691" t="str">
        <f t="shared" si="151"/>
        <v>2021/09</v>
      </c>
      <c r="F9691">
        <v>10933763.0954147</v>
      </c>
      <c r="G9691">
        <v>-6.5854474350672682E-2</v>
      </c>
      <c r="H9691" t="s">
        <v>128</v>
      </c>
      <c r="I9691">
        <v>2021</v>
      </c>
      <c r="J9691" t="s">
        <v>1054</v>
      </c>
      <c r="K9691">
        <v>1503853.8521765952</v>
      </c>
      <c r="L9691">
        <v>0.13754220198965783</v>
      </c>
      <c r="M9691" t="s">
        <v>157</v>
      </c>
    </row>
    <row r="9692" spans="1:13" x14ac:dyDescent="0.3">
      <c r="A9692">
        <v>100</v>
      </c>
      <c r="B9692" t="s">
        <v>1050</v>
      </c>
      <c r="C9692" s="1">
        <v>44409</v>
      </c>
      <c r="D9692" t="s">
        <v>69</v>
      </c>
      <c r="E9692" t="str">
        <f t="shared" si="151"/>
        <v>2021/08</v>
      </c>
      <c r="F9692">
        <v>11678038.2799189</v>
      </c>
      <c r="G9692">
        <v>1.4665160100632995E-2</v>
      </c>
      <c r="H9692" t="s">
        <v>128</v>
      </c>
      <c r="I9692">
        <v>2021</v>
      </c>
      <c r="J9692" t="s">
        <v>1054</v>
      </c>
      <c r="K9692">
        <v>1503853.8521765952</v>
      </c>
      <c r="L9692">
        <v>0.1287762393074669</v>
      </c>
      <c r="M9692" t="s">
        <v>157</v>
      </c>
    </row>
    <row r="9693" spans="1:13" x14ac:dyDescent="0.3">
      <c r="A9693">
        <v>100</v>
      </c>
      <c r="B9693" t="s">
        <v>1050</v>
      </c>
      <c r="C9693" s="1">
        <v>44378</v>
      </c>
      <c r="D9693" t="s">
        <v>70</v>
      </c>
      <c r="E9693" t="str">
        <f t="shared" si="151"/>
        <v>2021/07</v>
      </c>
      <c r="F9693">
        <v>11508027.6424523</v>
      </c>
      <c r="G9693">
        <v>7.2207880856972495E-2</v>
      </c>
      <c r="H9693" t="s">
        <v>128</v>
      </c>
      <c r="I9693">
        <v>2021</v>
      </c>
      <c r="J9693" t="s">
        <v>1054</v>
      </c>
      <c r="K9693">
        <v>1503853.8521765952</v>
      </c>
      <c r="L9693">
        <v>0.13067867917078899</v>
      </c>
      <c r="M9693" t="s">
        <v>157</v>
      </c>
    </row>
    <row r="9694" spans="1:13" x14ac:dyDescent="0.3">
      <c r="A9694">
        <v>100</v>
      </c>
      <c r="B9694" t="s">
        <v>1050</v>
      </c>
      <c r="C9694" s="1">
        <v>44348</v>
      </c>
      <c r="D9694" t="s">
        <v>71</v>
      </c>
      <c r="E9694" t="str">
        <f t="shared" si="151"/>
        <v>2021/06</v>
      </c>
      <c r="F9694">
        <v>10706349.394713501</v>
      </c>
      <c r="G9694">
        <v>5.5851347475351011E-2</v>
      </c>
      <c r="H9694" t="s">
        <v>128</v>
      </c>
      <c r="I9694">
        <v>2021</v>
      </c>
      <c r="J9694" t="s">
        <v>1054</v>
      </c>
      <c r="K9694">
        <v>1503853.8521765952</v>
      </c>
      <c r="L9694">
        <v>0.14046373761341627</v>
      </c>
      <c r="M9694" t="s">
        <v>157</v>
      </c>
    </row>
    <row r="9695" spans="1:13" x14ac:dyDescent="0.3">
      <c r="A9695">
        <v>100</v>
      </c>
      <c r="B9695" t="s">
        <v>1050</v>
      </c>
      <c r="C9695" s="1">
        <v>44317</v>
      </c>
      <c r="D9695" t="s">
        <v>72</v>
      </c>
      <c r="E9695" t="str">
        <f t="shared" si="151"/>
        <v>2021/05</v>
      </c>
      <c r="F9695">
        <v>10124777.3170668</v>
      </c>
      <c r="G9695">
        <v>2.6833417683902034E-2</v>
      </c>
      <c r="H9695" t="s">
        <v>128</v>
      </c>
      <c r="I9695">
        <v>2021</v>
      </c>
      <c r="J9695" t="s">
        <v>1054</v>
      </c>
      <c r="K9695">
        <v>1503853.8521765952</v>
      </c>
      <c r="L9695">
        <v>0.14853204224468508</v>
      </c>
      <c r="M9695" t="s">
        <v>157</v>
      </c>
    </row>
    <row r="9696" spans="1:13" x14ac:dyDescent="0.3">
      <c r="A9696">
        <v>100</v>
      </c>
      <c r="B9696" t="s">
        <v>1050</v>
      </c>
      <c r="C9696" s="1">
        <v>44287</v>
      </c>
      <c r="D9696" t="s">
        <v>73</v>
      </c>
      <c r="E9696" t="str">
        <f t="shared" si="151"/>
        <v>2021/04</v>
      </c>
      <c r="F9696">
        <v>9856707.6359320898</v>
      </c>
      <c r="G9696">
        <v>6.7556580411500158E-2</v>
      </c>
      <c r="H9696" t="s">
        <v>128</v>
      </c>
      <c r="I9696">
        <v>2021</v>
      </c>
      <c r="J9696" t="s">
        <v>1054</v>
      </c>
      <c r="K9696">
        <v>1503853.8521765952</v>
      </c>
      <c r="L9696">
        <v>0.15257162003003702</v>
      </c>
      <c r="M9696" t="s">
        <v>157</v>
      </c>
    </row>
    <row r="9697" spans="1:13" x14ac:dyDescent="0.3">
      <c r="A9697">
        <v>100</v>
      </c>
      <c r="B9697" t="s">
        <v>1050</v>
      </c>
      <c r="C9697" s="1">
        <v>44256</v>
      </c>
      <c r="D9697" t="s">
        <v>74</v>
      </c>
      <c r="E9697" t="str">
        <f t="shared" si="151"/>
        <v>2021/03</v>
      </c>
      <c r="F9697">
        <v>9212816.5816131607</v>
      </c>
      <c r="G9697">
        <v>8.1927516995937741E-2</v>
      </c>
      <c r="H9697" t="s">
        <v>128</v>
      </c>
      <c r="I9697">
        <v>2021</v>
      </c>
      <c r="J9697" t="s">
        <v>1054</v>
      </c>
      <c r="K9697">
        <v>1503853.8521765952</v>
      </c>
      <c r="L9697">
        <v>0.1632349715045853</v>
      </c>
      <c r="M9697" t="s">
        <v>157</v>
      </c>
    </row>
    <row r="9698" spans="1:13" x14ac:dyDescent="0.3">
      <c r="A9698">
        <v>100</v>
      </c>
      <c r="B9698" t="s">
        <v>1050</v>
      </c>
      <c r="C9698" s="1">
        <v>44228</v>
      </c>
      <c r="D9698" t="s">
        <v>75</v>
      </c>
      <c r="E9698" t="str">
        <f t="shared" si="151"/>
        <v>2021/02</v>
      </c>
      <c r="F9698">
        <v>8488124.7997404393</v>
      </c>
      <c r="G9698">
        <v>4.2599485737309376E-4</v>
      </c>
      <c r="H9698" t="s">
        <v>128</v>
      </c>
      <c r="I9698">
        <v>2021</v>
      </c>
      <c r="J9698" t="s">
        <v>1054</v>
      </c>
      <c r="K9698">
        <v>1503853.8521765952</v>
      </c>
      <c r="L9698">
        <v>0.17717150579861668</v>
      </c>
      <c r="M9698" t="s">
        <v>157</v>
      </c>
    </row>
    <row r="9699" spans="1:13" x14ac:dyDescent="0.3">
      <c r="A9699">
        <v>100</v>
      </c>
      <c r="B9699" t="s">
        <v>1050</v>
      </c>
      <c r="C9699" s="1">
        <v>44197</v>
      </c>
      <c r="D9699" t="s">
        <v>76</v>
      </c>
      <c r="E9699" t="str">
        <f t="shared" si="151"/>
        <v>2021/01</v>
      </c>
      <c r="F9699">
        <v>8484509.6722945292</v>
      </c>
      <c r="G9699">
        <v>3.7298756243781553E-2</v>
      </c>
      <c r="H9699" t="s">
        <v>128</v>
      </c>
      <c r="I9699">
        <v>2021</v>
      </c>
      <c r="J9699" t="s">
        <v>1054</v>
      </c>
      <c r="K9699">
        <v>1503853.8521765952</v>
      </c>
      <c r="L9699">
        <v>0.17724699602704289</v>
      </c>
      <c r="M9699" t="s">
        <v>157</v>
      </c>
    </row>
    <row r="9700" spans="1:13" x14ac:dyDescent="0.3">
      <c r="A9700">
        <v>100</v>
      </c>
      <c r="B9700" t="s">
        <v>1050</v>
      </c>
      <c r="C9700" s="1">
        <v>44166</v>
      </c>
      <c r="D9700" t="s">
        <v>77</v>
      </c>
      <c r="E9700" t="str">
        <f t="shared" si="151"/>
        <v>2020/12</v>
      </c>
      <c r="F9700">
        <v>8173877.1296828296</v>
      </c>
      <c r="G9700">
        <v>0.10565222561542716</v>
      </c>
      <c r="H9700" t="s">
        <v>128</v>
      </c>
      <c r="I9700">
        <v>2020</v>
      </c>
      <c r="J9700" t="s">
        <v>1055</v>
      </c>
      <c r="K9700">
        <v>1493436.2133747775</v>
      </c>
      <c r="L9700">
        <v>0.18270842461669437</v>
      </c>
      <c r="M9700" t="s">
        <v>157</v>
      </c>
    </row>
    <row r="9701" spans="1:13" x14ac:dyDescent="0.3">
      <c r="A9701">
        <v>100</v>
      </c>
      <c r="B9701" t="s">
        <v>1050</v>
      </c>
      <c r="C9701" s="1">
        <v>44136</v>
      </c>
      <c r="D9701" t="s">
        <v>79</v>
      </c>
      <c r="E9701" t="str">
        <f t="shared" si="151"/>
        <v>2020/11</v>
      </c>
      <c r="F9701">
        <v>7354343.7684674002</v>
      </c>
      <c r="G9701">
        <v>0.12632012886359306</v>
      </c>
      <c r="H9701" t="s">
        <v>128</v>
      </c>
      <c r="I9701">
        <v>2020</v>
      </c>
      <c r="J9701" t="s">
        <v>1055</v>
      </c>
      <c r="K9701">
        <v>1493436.2133747775</v>
      </c>
      <c r="L9701">
        <v>0.20306858917556425</v>
      </c>
      <c r="M9701" t="s">
        <v>157</v>
      </c>
    </row>
    <row r="9702" spans="1:13" x14ac:dyDescent="0.3">
      <c r="A9702">
        <v>100</v>
      </c>
      <c r="B9702" t="s">
        <v>1050</v>
      </c>
      <c r="C9702" s="1">
        <v>44105</v>
      </c>
      <c r="D9702" t="s">
        <v>80</v>
      </c>
      <c r="E9702" t="str">
        <f t="shared" si="151"/>
        <v>2020/10</v>
      </c>
      <c r="F9702">
        <v>6481623.3677451098</v>
      </c>
      <c r="G9702">
        <v>-3.4572077965264437E-2</v>
      </c>
      <c r="H9702" t="s">
        <v>128</v>
      </c>
      <c r="I9702">
        <v>2020</v>
      </c>
      <c r="J9702" t="s">
        <v>1055</v>
      </c>
      <c r="K9702">
        <v>1493436.2133747775</v>
      </c>
      <c r="L9702">
        <v>0.23041082899180065</v>
      </c>
      <c r="M9702" t="s">
        <v>157</v>
      </c>
    </row>
    <row r="9703" spans="1:13" x14ac:dyDescent="0.3">
      <c r="A9703">
        <v>100</v>
      </c>
      <c r="B9703" t="s">
        <v>1050</v>
      </c>
      <c r="C9703" s="1">
        <v>44075</v>
      </c>
      <c r="D9703" t="s">
        <v>81</v>
      </c>
      <c r="E9703" t="str">
        <f t="shared" si="151"/>
        <v>2020/09</v>
      </c>
      <c r="F9703">
        <v>6709625.0938188201</v>
      </c>
      <c r="G9703">
        <v>-5.1005204090936576E-2</v>
      </c>
      <c r="H9703" t="s">
        <v>128</v>
      </c>
      <c r="I9703">
        <v>2020</v>
      </c>
      <c r="J9703" t="s">
        <v>1055</v>
      </c>
      <c r="K9703">
        <v>1493436.2133747775</v>
      </c>
      <c r="L9703">
        <v>0.22258117145033807</v>
      </c>
      <c r="M9703" t="s">
        <v>157</v>
      </c>
    </row>
    <row r="9704" spans="1:13" x14ac:dyDescent="0.3">
      <c r="A9704">
        <v>100</v>
      </c>
      <c r="B9704" t="s">
        <v>1050</v>
      </c>
      <c r="C9704" s="1">
        <v>44044</v>
      </c>
      <c r="D9704" t="s">
        <v>82</v>
      </c>
      <c r="E9704" t="str">
        <f t="shared" si="151"/>
        <v>2020/08</v>
      </c>
      <c r="F9704">
        <v>7060728.8361523403</v>
      </c>
      <c r="G9704">
        <v>3.9327890603214101E-2</v>
      </c>
      <c r="H9704" t="s">
        <v>128</v>
      </c>
      <c r="I9704">
        <v>2020</v>
      </c>
      <c r="J9704" t="s">
        <v>1055</v>
      </c>
      <c r="K9704">
        <v>1493436.2133747775</v>
      </c>
      <c r="L9704">
        <v>0.21151303895542428</v>
      </c>
      <c r="M9704" t="s">
        <v>157</v>
      </c>
    </row>
    <row r="9705" spans="1:13" x14ac:dyDescent="0.3">
      <c r="A9705">
        <v>100</v>
      </c>
      <c r="B9705" t="s">
        <v>1050</v>
      </c>
      <c r="C9705" s="1">
        <v>44013</v>
      </c>
      <c r="D9705" t="s">
        <v>83</v>
      </c>
      <c r="E9705" t="str">
        <f t="shared" si="151"/>
        <v>2020/07</v>
      </c>
      <c r="F9705">
        <v>6788434.7363393102</v>
      </c>
      <c r="G9705">
        <v>-1.107754513214119E-2</v>
      </c>
      <c r="H9705" t="s">
        <v>128</v>
      </c>
      <c r="I9705">
        <v>2020</v>
      </c>
      <c r="J9705" t="s">
        <v>1055</v>
      </c>
      <c r="K9705">
        <v>1493436.2133747775</v>
      </c>
      <c r="L9705">
        <v>0.21999713798237364</v>
      </c>
      <c r="M9705" t="s">
        <v>157</v>
      </c>
    </row>
    <row r="9706" spans="1:13" x14ac:dyDescent="0.3">
      <c r="A9706">
        <v>100</v>
      </c>
      <c r="B9706" t="s">
        <v>1050</v>
      </c>
      <c r="C9706" s="1">
        <v>43983</v>
      </c>
      <c r="D9706" t="s">
        <v>84</v>
      </c>
      <c r="E9706" t="str">
        <f t="shared" si="151"/>
        <v>2020/06</v>
      </c>
      <c r="F9706">
        <v>6864051.98197293</v>
      </c>
      <c r="G9706">
        <v>3.6595417988048405E-2</v>
      </c>
      <c r="H9706" t="s">
        <v>128</v>
      </c>
      <c r="I9706">
        <v>2020</v>
      </c>
      <c r="J9706" t="s">
        <v>1055</v>
      </c>
      <c r="K9706">
        <v>1493436.2133747775</v>
      </c>
      <c r="L9706">
        <v>0.2175735581981301</v>
      </c>
      <c r="M9706" t="s">
        <v>157</v>
      </c>
    </row>
    <row r="9707" spans="1:13" x14ac:dyDescent="0.3">
      <c r="A9707">
        <v>100</v>
      </c>
      <c r="B9707" t="s">
        <v>1050</v>
      </c>
      <c r="C9707" s="1">
        <v>43952</v>
      </c>
      <c r="D9707" t="s">
        <v>85</v>
      </c>
      <c r="E9707" t="str">
        <f t="shared" si="151"/>
        <v>2020/05</v>
      </c>
      <c r="F9707">
        <v>6617399.8262414504</v>
      </c>
      <c r="G9707">
        <v>7.6303691693521872E-2</v>
      </c>
      <c r="H9707" t="s">
        <v>128</v>
      </c>
      <c r="I9707">
        <v>2020</v>
      </c>
      <c r="J9707" t="s">
        <v>1055</v>
      </c>
      <c r="K9707">
        <v>1493436.2133747775</v>
      </c>
      <c r="L9707">
        <v>0.22568323700987841</v>
      </c>
      <c r="M9707" t="s">
        <v>157</v>
      </c>
    </row>
    <row r="9708" spans="1:13" x14ac:dyDescent="0.3">
      <c r="A9708">
        <v>100</v>
      </c>
      <c r="B9708" t="s">
        <v>1050</v>
      </c>
      <c r="C9708" s="1">
        <v>43922</v>
      </c>
      <c r="D9708" t="s">
        <v>86</v>
      </c>
      <c r="E9708" t="str">
        <f t="shared" si="151"/>
        <v>2020/04</v>
      </c>
      <c r="F9708">
        <v>6131251.1114432598</v>
      </c>
      <c r="G9708">
        <v>0.11468381065613571</v>
      </c>
      <c r="H9708" t="s">
        <v>128</v>
      </c>
      <c r="I9708">
        <v>2020</v>
      </c>
      <c r="J9708" t="s">
        <v>1055</v>
      </c>
      <c r="K9708">
        <v>1493436.2133747775</v>
      </c>
      <c r="L9708">
        <v>0.24357772764965607</v>
      </c>
      <c r="M9708" t="s">
        <v>157</v>
      </c>
    </row>
    <row r="9709" spans="1:13" x14ac:dyDescent="0.3">
      <c r="A9709">
        <v>100</v>
      </c>
      <c r="B9709" t="s">
        <v>1050</v>
      </c>
      <c r="C9709" s="1">
        <v>43891</v>
      </c>
      <c r="D9709" t="s">
        <v>87</v>
      </c>
      <c r="E9709" t="str">
        <f t="shared" si="151"/>
        <v>2020/03</v>
      </c>
      <c r="F9709">
        <v>5466917.9684863901</v>
      </c>
      <c r="G9709">
        <v>-0.28848603086915164</v>
      </c>
      <c r="H9709" t="s">
        <v>128</v>
      </c>
      <c r="I9709">
        <v>2020</v>
      </c>
      <c r="J9709" t="s">
        <v>1055</v>
      </c>
      <c r="K9709">
        <v>1493436.2133747775</v>
      </c>
      <c r="L9709">
        <v>0.2731769933230333</v>
      </c>
      <c r="M9709" t="s">
        <v>157</v>
      </c>
    </row>
    <row r="9710" spans="1:13" x14ac:dyDescent="0.3">
      <c r="A9710">
        <v>100</v>
      </c>
      <c r="B9710" t="s">
        <v>1050</v>
      </c>
      <c r="C9710" s="1">
        <v>43862</v>
      </c>
      <c r="D9710" t="s">
        <v>88</v>
      </c>
      <c r="E9710" t="str">
        <f t="shared" si="151"/>
        <v>2020/02</v>
      </c>
      <c r="F9710">
        <v>7295086.5472622002</v>
      </c>
      <c r="G9710">
        <v>-0.11860117376978124</v>
      </c>
      <c r="H9710" t="s">
        <v>128</v>
      </c>
      <c r="I9710">
        <v>2020</v>
      </c>
      <c r="J9710" t="s">
        <v>1055</v>
      </c>
      <c r="K9710">
        <v>1493436.2133747775</v>
      </c>
      <c r="L9710">
        <v>0.20471809398001653</v>
      </c>
      <c r="M9710" t="s">
        <v>157</v>
      </c>
    </row>
    <row r="9711" spans="1:13" x14ac:dyDescent="0.3">
      <c r="A9711">
        <v>100</v>
      </c>
      <c r="B9711" t="s">
        <v>1050</v>
      </c>
      <c r="C9711" s="1">
        <v>43831</v>
      </c>
      <c r="D9711" t="s">
        <v>89</v>
      </c>
      <c r="E9711" t="str">
        <f t="shared" si="151"/>
        <v>2020/01</v>
      </c>
      <c r="F9711">
        <v>8213689.5499755004</v>
      </c>
      <c r="G9711">
        <v>5.1195257492851224E-3</v>
      </c>
      <c r="H9711" t="s">
        <v>128</v>
      </c>
      <c r="I9711">
        <v>2020</v>
      </c>
      <c r="J9711" t="s">
        <v>1055</v>
      </c>
      <c r="K9711">
        <v>1493436.2133747775</v>
      </c>
      <c r="L9711">
        <v>0.18182282204459896</v>
      </c>
      <c r="M9711" t="s">
        <v>157</v>
      </c>
    </row>
    <row r="9712" spans="1:13" x14ac:dyDescent="0.3">
      <c r="A9712">
        <v>100</v>
      </c>
      <c r="B9712" t="s">
        <v>1050</v>
      </c>
      <c r="C9712" s="1">
        <v>43800</v>
      </c>
      <c r="D9712" t="s">
        <v>90</v>
      </c>
      <c r="E9712" t="str">
        <f t="shared" si="151"/>
        <v>2019/12</v>
      </c>
      <c r="F9712">
        <v>8171746.80990496</v>
      </c>
      <c r="G9712">
        <v>6.8212119751513686E-2</v>
      </c>
      <c r="H9712" t="s">
        <v>128</v>
      </c>
      <c r="I9712">
        <v>2019</v>
      </c>
      <c r="J9712" t="s">
        <v>1056</v>
      </c>
      <c r="K9712">
        <v>1244182.6126594997</v>
      </c>
      <c r="L9712">
        <v>0.15225418036097596</v>
      </c>
      <c r="M9712" t="s">
        <v>157</v>
      </c>
    </row>
    <row r="9713" spans="1:13" x14ac:dyDescent="0.3">
      <c r="A9713">
        <v>100</v>
      </c>
      <c r="B9713" t="s">
        <v>1050</v>
      </c>
      <c r="C9713" s="1">
        <v>43770</v>
      </c>
      <c r="D9713" t="s">
        <v>92</v>
      </c>
      <c r="E9713" t="str">
        <f t="shared" si="151"/>
        <v>2019/11</v>
      </c>
      <c r="F9713">
        <v>7632920.7795828301</v>
      </c>
      <c r="G9713">
        <v>4.5029043677919225E-2</v>
      </c>
      <c r="H9713" t="s">
        <v>128</v>
      </c>
      <c r="I9713">
        <v>2019</v>
      </c>
      <c r="J9713" t="s">
        <v>1056</v>
      </c>
      <c r="K9713">
        <v>1244182.6126594997</v>
      </c>
      <c r="L9713">
        <v>0.16300216504113899</v>
      </c>
      <c r="M9713" t="s">
        <v>157</v>
      </c>
    </row>
    <row r="9714" spans="1:13" x14ac:dyDescent="0.3">
      <c r="A9714">
        <v>100</v>
      </c>
      <c r="B9714" t="s">
        <v>1050</v>
      </c>
      <c r="C9714" s="1">
        <v>43739</v>
      </c>
      <c r="D9714" t="s">
        <v>93</v>
      </c>
      <c r="E9714" t="str">
        <f t="shared" si="151"/>
        <v>2019/10</v>
      </c>
      <c r="F9714">
        <v>7296841.1141319796</v>
      </c>
      <c r="G9714">
        <v>6.1719204204138151E-2</v>
      </c>
      <c r="H9714" t="s">
        <v>128</v>
      </c>
      <c r="I9714">
        <v>2019</v>
      </c>
      <c r="J9714" t="s">
        <v>1056</v>
      </c>
      <c r="K9714">
        <v>1244182.6126594997</v>
      </c>
      <c r="L9714">
        <v>0.17050975801704923</v>
      </c>
      <c r="M9714" t="s">
        <v>157</v>
      </c>
    </row>
    <row r="9715" spans="1:13" x14ac:dyDescent="0.3">
      <c r="A9715">
        <v>100</v>
      </c>
      <c r="B9715" t="s">
        <v>1050</v>
      </c>
      <c r="C9715" s="1">
        <v>43709</v>
      </c>
      <c r="D9715" t="s">
        <v>94</v>
      </c>
      <c r="E9715" t="str">
        <f t="shared" si="151"/>
        <v>2019/09</v>
      </c>
      <c r="F9715">
        <v>6860102.1082159895</v>
      </c>
      <c r="G9715">
        <v>6.6254019190433264E-2</v>
      </c>
      <c r="H9715" t="s">
        <v>128</v>
      </c>
      <c r="I9715">
        <v>2019</v>
      </c>
      <c r="J9715" t="s">
        <v>1056</v>
      </c>
      <c r="K9715">
        <v>1244182.6126594997</v>
      </c>
      <c r="L9715">
        <v>0.18136502825073209</v>
      </c>
      <c r="M9715" t="s">
        <v>157</v>
      </c>
    </row>
    <row r="9716" spans="1:13" x14ac:dyDescent="0.3">
      <c r="A9716">
        <v>100</v>
      </c>
      <c r="B9716" t="s">
        <v>1050</v>
      </c>
      <c r="C9716" s="1">
        <v>43678</v>
      </c>
      <c r="D9716" t="s">
        <v>95</v>
      </c>
      <c r="E9716" t="str">
        <f t="shared" si="151"/>
        <v>2019/08</v>
      </c>
      <c r="F9716">
        <v>6420322.2234838698</v>
      </c>
      <c r="G9716">
        <v>-6.7554149905282454E-2</v>
      </c>
      <c r="H9716" t="s">
        <v>128</v>
      </c>
      <c r="I9716">
        <v>2019</v>
      </c>
      <c r="J9716" t="s">
        <v>1056</v>
      </c>
      <c r="K9716">
        <v>1244182.6126594997</v>
      </c>
      <c r="L9716">
        <v>0.19378818840409648</v>
      </c>
      <c r="M9716" t="s">
        <v>157</v>
      </c>
    </row>
    <row r="9717" spans="1:13" x14ac:dyDescent="0.3">
      <c r="A9717">
        <v>100</v>
      </c>
      <c r="B9717" t="s">
        <v>1050</v>
      </c>
      <c r="C9717" s="1">
        <v>43647</v>
      </c>
      <c r="D9717" t="s">
        <v>96</v>
      </c>
      <c r="E9717" t="str">
        <f t="shared" si="151"/>
        <v>2019/07</v>
      </c>
      <c r="F9717">
        <v>6869026.9381394703</v>
      </c>
      <c r="G9717">
        <v>-0.10767215782002568</v>
      </c>
      <c r="H9717" t="s">
        <v>128</v>
      </c>
      <c r="I9717">
        <v>2019</v>
      </c>
      <c r="J9717" t="s">
        <v>1056</v>
      </c>
      <c r="K9717">
        <v>1244182.6126594997</v>
      </c>
      <c r="L9717">
        <v>0.18112938322476521</v>
      </c>
      <c r="M9717" t="s">
        <v>157</v>
      </c>
    </row>
    <row r="9718" spans="1:13" x14ac:dyDescent="0.3">
      <c r="A9718">
        <v>100</v>
      </c>
      <c r="B9718" t="s">
        <v>1050</v>
      </c>
      <c r="C9718" s="1">
        <v>43617</v>
      </c>
      <c r="D9718" t="s">
        <v>97</v>
      </c>
      <c r="E9718" t="str">
        <f t="shared" si="151"/>
        <v>2019/06</v>
      </c>
      <c r="F9718">
        <v>7649915.5972738704</v>
      </c>
      <c r="G9718">
        <v>4.8057720021563742E-2</v>
      </c>
      <c r="H9718" t="s">
        <v>128</v>
      </c>
      <c r="I9718">
        <v>2019</v>
      </c>
      <c r="J9718" t="s">
        <v>1056</v>
      </c>
      <c r="K9718">
        <v>1244182.6126594997</v>
      </c>
      <c r="L9718">
        <v>0.16264004443433044</v>
      </c>
      <c r="M9718" t="s">
        <v>157</v>
      </c>
    </row>
    <row r="9719" spans="1:13" x14ac:dyDescent="0.3">
      <c r="A9719">
        <v>100</v>
      </c>
      <c r="B9719" t="s">
        <v>1050</v>
      </c>
      <c r="C9719" s="1">
        <v>43586</v>
      </c>
      <c r="D9719" t="s">
        <v>98</v>
      </c>
      <c r="E9719" t="str">
        <f t="shared" si="151"/>
        <v>2019/05</v>
      </c>
      <c r="F9719">
        <v>7290972.1768361097</v>
      </c>
      <c r="G9719">
        <v>-6.71412999901361E-2</v>
      </c>
      <c r="H9719" t="s">
        <v>128</v>
      </c>
      <c r="I9719">
        <v>2019</v>
      </c>
      <c r="J9719" t="s">
        <v>1056</v>
      </c>
      <c r="K9719">
        <v>1244182.6126594997</v>
      </c>
      <c r="L9719">
        <v>0.17064701146609068</v>
      </c>
      <c r="M9719" t="s">
        <v>157</v>
      </c>
    </row>
    <row r="9720" spans="1:13" x14ac:dyDescent="0.3">
      <c r="A9720">
        <v>100</v>
      </c>
      <c r="B9720" t="s">
        <v>1050</v>
      </c>
      <c r="C9720" s="1">
        <v>43556</v>
      </c>
      <c r="D9720" t="s">
        <v>99</v>
      </c>
      <c r="E9720" t="str">
        <f t="shared" si="151"/>
        <v>2019/04</v>
      </c>
      <c r="F9720">
        <v>7797305.2615085999</v>
      </c>
      <c r="G9720">
        <v>8.7051947526415804E-2</v>
      </c>
      <c r="H9720" t="s">
        <v>128</v>
      </c>
      <c r="I9720">
        <v>2019</v>
      </c>
      <c r="J9720" t="s">
        <v>1056</v>
      </c>
      <c r="K9720">
        <v>1244182.6126594997</v>
      </c>
      <c r="L9720">
        <v>0.15956571801817324</v>
      </c>
      <c r="M9720" t="s">
        <v>157</v>
      </c>
    </row>
    <row r="9721" spans="1:13" x14ac:dyDescent="0.3">
      <c r="A9721">
        <v>100</v>
      </c>
      <c r="B9721" t="s">
        <v>1050</v>
      </c>
      <c r="C9721" s="1">
        <v>43525</v>
      </c>
      <c r="D9721" t="s">
        <v>100</v>
      </c>
      <c r="E9721" t="str">
        <f t="shared" si="151"/>
        <v>2019/03</v>
      </c>
      <c r="F9721">
        <v>7147239.8498101598</v>
      </c>
      <c r="G9721">
        <v>5.6337194855398474E-2</v>
      </c>
      <c r="H9721" t="s">
        <v>128</v>
      </c>
      <c r="I9721">
        <v>2019</v>
      </c>
      <c r="J9721" t="s">
        <v>1056</v>
      </c>
      <c r="K9721">
        <v>1244182.6126594997</v>
      </c>
      <c r="L9721">
        <v>0.17407875470872114</v>
      </c>
      <c r="M9721" t="s">
        <v>157</v>
      </c>
    </row>
    <row r="9722" spans="1:13" x14ac:dyDescent="0.3">
      <c r="A9722">
        <v>100</v>
      </c>
      <c r="B9722" t="s">
        <v>1050</v>
      </c>
      <c r="C9722" s="1">
        <v>43497</v>
      </c>
      <c r="D9722" t="s">
        <v>101</v>
      </c>
      <c r="E9722" t="str">
        <f t="shared" si="151"/>
        <v>2019/02</v>
      </c>
      <c r="F9722">
        <v>6755716.6145970197</v>
      </c>
      <c r="G9722">
        <v>3.6026010259638683E-2</v>
      </c>
      <c r="H9722" t="s">
        <v>128</v>
      </c>
      <c r="I9722">
        <v>2019</v>
      </c>
      <c r="J9722" t="s">
        <v>1056</v>
      </c>
      <c r="K9722">
        <v>1244182.6126594997</v>
      </c>
      <c r="L9722">
        <v>0.18416737759118032</v>
      </c>
      <c r="M9722" t="s">
        <v>157</v>
      </c>
    </row>
    <row r="9723" spans="1:13" x14ac:dyDescent="0.3">
      <c r="A9723">
        <v>100</v>
      </c>
      <c r="B9723" t="s">
        <v>1050</v>
      </c>
      <c r="C9723" s="1">
        <v>43466</v>
      </c>
      <c r="D9723" t="s">
        <v>102</v>
      </c>
      <c r="E9723" t="str">
        <f t="shared" si="151"/>
        <v>2019/01</v>
      </c>
      <c r="F9723">
        <v>6516666.9553897996</v>
      </c>
      <c r="G9723">
        <v>2.6644142392687545E-2</v>
      </c>
      <c r="H9723" t="s">
        <v>128</v>
      </c>
      <c r="I9723">
        <v>2019</v>
      </c>
      <c r="J9723" t="s">
        <v>1056</v>
      </c>
      <c r="K9723">
        <v>1244182.6126594997</v>
      </c>
      <c r="L9723">
        <v>0.19092315460903864</v>
      </c>
      <c r="M9723" t="s">
        <v>157</v>
      </c>
    </row>
    <row r="9724" spans="1:13" x14ac:dyDescent="0.3">
      <c r="A9724">
        <v>100</v>
      </c>
      <c r="B9724" t="s">
        <v>1050</v>
      </c>
      <c r="C9724" s="1">
        <v>43435</v>
      </c>
      <c r="D9724" t="s">
        <v>103</v>
      </c>
      <c r="E9724" t="str">
        <f t="shared" si="151"/>
        <v>2018/12</v>
      </c>
      <c r="F9724">
        <v>6345328.6700554304</v>
      </c>
      <c r="G9724">
        <v>-6.3072727610842483E-2</v>
      </c>
      <c r="H9724" t="s">
        <v>128</v>
      </c>
      <c r="I9724">
        <v>2018</v>
      </c>
      <c r="J9724" t="s">
        <v>1057</v>
      </c>
      <c r="K9724">
        <v>1294608.4281531884</v>
      </c>
      <c r="L9724">
        <v>0.20402543279793248</v>
      </c>
      <c r="M9724" t="s">
        <v>157</v>
      </c>
    </row>
    <row r="9725" spans="1:13" x14ac:dyDescent="0.3">
      <c r="A9725">
        <v>100</v>
      </c>
      <c r="B9725" t="s">
        <v>1050</v>
      </c>
      <c r="C9725" s="1">
        <v>43405</v>
      </c>
      <c r="D9725" t="s">
        <v>105</v>
      </c>
      <c r="E9725" t="str">
        <f t="shared" si="151"/>
        <v>2018/11</v>
      </c>
      <c r="F9725">
        <v>6758436.8444443597</v>
      </c>
      <c r="G9725">
        <v>-7.7382278477677808E-3</v>
      </c>
      <c r="H9725" t="s">
        <v>128</v>
      </c>
      <c r="I9725">
        <v>2018</v>
      </c>
      <c r="J9725" t="s">
        <v>1057</v>
      </c>
      <c r="K9725">
        <v>1294608.4281531884</v>
      </c>
      <c r="L9725">
        <v>0.19155441679053284</v>
      </c>
      <c r="M9725" t="s">
        <v>157</v>
      </c>
    </row>
    <row r="9726" spans="1:13" x14ac:dyDescent="0.3">
      <c r="A9726">
        <v>100</v>
      </c>
      <c r="B9726" t="s">
        <v>1050</v>
      </c>
      <c r="C9726" s="1">
        <v>43374</v>
      </c>
      <c r="D9726" t="s">
        <v>106</v>
      </c>
      <c r="E9726" t="str">
        <f t="shared" si="151"/>
        <v>2018/10</v>
      </c>
      <c r="F9726">
        <v>6810938.0397658097</v>
      </c>
      <c r="G9726">
        <v>-0.12111102277789963</v>
      </c>
      <c r="H9726" t="s">
        <v>128</v>
      </c>
      <c r="I9726">
        <v>2018</v>
      </c>
      <c r="J9726" t="s">
        <v>1057</v>
      </c>
      <c r="K9726">
        <v>1294608.4281531884</v>
      </c>
      <c r="L9726">
        <v>0.19007784545896453</v>
      </c>
      <c r="M9726" t="s">
        <v>157</v>
      </c>
    </row>
    <row r="9727" spans="1:13" x14ac:dyDescent="0.3">
      <c r="A9727">
        <v>100</v>
      </c>
      <c r="B9727" t="s">
        <v>1050</v>
      </c>
      <c r="C9727" s="1">
        <v>43344</v>
      </c>
      <c r="D9727" t="s">
        <v>107</v>
      </c>
      <c r="E9727" t="str">
        <f t="shared" si="151"/>
        <v>2018/09</v>
      </c>
      <c r="F9727">
        <v>7687847.8271132596</v>
      </c>
      <c r="G9727">
        <v>1.1001660157676573E-2</v>
      </c>
      <c r="H9727" t="s">
        <v>128</v>
      </c>
      <c r="I9727">
        <v>2018</v>
      </c>
      <c r="J9727" t="s">
        <v>1057</v>
      </c>
      <c r="K9727">
        <v>1294608.4281531884</v>
      </c>
      <c r="L9727">
        <v>0.16839672913235929</v>
      </c>
      <c r="M9727" t="s">
        <v>157</v>
      </c>
    </row>
    <row r="9728" spans="1:13" x14ac:dyDescent="0.3">
      <c r="A9728">
        <v>100</v>
      </c>
      <c r="B9728" t="s">
        <v>1050</v>
      </c>
      <c r="C9728" s="1">
        <v>43313</v>
      </c>
      <c r="D9728" t="s">
        <v>108</v>
      </c>
      <c r="E9728" t="str">
        <f t="shared" si="151"/>
        <v>2018/08</v>
      </c>
      <c r="F9728">
        <v>7603732.2916622404</v>
      </c>
      <c r="G9728">
        <v>-6.3322049157379698E-2</v>
      </c>
      <c r="H9728" t="s">
        <v>128</v>
      </c>
      <c r="I9728">
        <v>2018</v>
      </c>
      <c r="J9728" t="s">
        <v>1057</v>
      </c>
      <c r="K9728">
        <v>1294608.4281531884</v>
      </c>
      <c r="L9728">
        <v>0.17025960127144035</v>
      </c>
      <c r="M9728" t="s">
        <v>157</v>
      </c>
    </row>
    <row r="9729" spans="1:13" x14ac:dyDescent="0.3">
      <c r="A9729">
        <v>100</v>
      </c>
      <c r="B9729" t="s">
        <v>1050</v>
      </c>
      <c r="C9729" s="1">
        <v>43282</v>
      </c>
      <c r="D9729" t="s">
        <v>109</v>
      </c>
      <c r="E9729" t="str">
        <f t="shared" si="151"/>
        <v>2018/07</v>
      </c>
      <c r="F9729">
        <v>8100787.4006623803</v>
      </c>
      <c r="G9729">
        <v>4.930874775826203E-2</v>
      </c>
      <c r="H9729" t="s">
        <v>128</v>
      </c>
      <c r="I9729">
        <v>2018</v>
      </c>
      <c r="J9729" t="s">
        <v>1057</v>
      </c>
      <c r="K9729">
        <v>1294608.4281531884</v>
      </c>
      <c r="L9729">
        <v>0.1598126656240024</v>
      </c>
      <c r="M9729" t="s">
        <v>157</v>
      </c>
    </row>
    <row r="9730" spans="1:13" x14ac:dyDescent="0.3">
      <c r="A9730">
        <v>100</v>
      </c>
      <c r="B9730" t="s">
        <v>1050</v>
      </c>
      <c r="C9730" s="1">
        <v>43252</v>
      </c>
      <c r="D9730" t="s">
        <v>110</v>
      </c>
      <c r="E9730" t="str">
        <f t="shared" si="151"/>
        <v>2018/06</v>
      </c>
      <c r="F9730">
        <v>7711035.7660377203</v>
      </c>
      <c r="G9730">
        <v>-3.8027151095584945E-2</v>
      </c>
      <c r="H9730" t="s">
        <v>128</v>
      </c>
      <c r="I9730">
        <v>2018</v>
      </c>
      <c r="J9730" t="s">
        <v>1057</v>
      </c>
      <c r="K9730">
        <v>1294608.4281531884</v>
      </c>
      <c r="L9730">
        <v>0.16789034150964871</v>
      </c>
      <c r="M9730" t="s">
        <v>157</v>
      </c>
    </row>
    <row r="9731" spans="1:13" x14ac:dyDescent="0.3">
      <c r="A9731">
        <v>100</v>
      </c>
      <c r="B9731" t="s">
        <v>1050</v>
      </c>
      <c r="C9731" s="1">
        <v>43221</v>
      </c>
      <c r="D9731" t="s">
        <v>111</v>
      </c>
      <c r="E9731" t="str">
        <f t="shared" ref="E9731:E9794" si="152">TEXT(C9731,"yyyy/mm")</f>
        <v>2018/05</v>
      </c>
      <c r="F9731">
        <v>8009911.1629378097</v>
      </c>
      <c r="G9731">
        <v>4.8006185950562032E-2</v>
      </c>
      <c r="H9731" t="s">
        <v>128</v>
      </c>
      <c r="I9731">
        <v>2018</v>
      </c>
      <c r="J9731" t="s">
        <v>1057</v>
      </c>
      <c r="K9731">
        <v>1294608.4281531884</v>
      </c>
      <c r="L9731">
        <v>0.16162581604442697</v>
      </c>
      <c r="M9731" t="s">
        <v>157</v>
      </c>
    </row>
    <row r="9732" spans="1:13" x14ac:dyDescent="0.3">
      <c r="A9732">
        <v>100</v>
      </c>
      <c r="B9732" t="s">
        <v>1050</v>
      </c>
      <c r="C9732" s="1">
        <v>43191</v>
      </c>
      <c r="D9732" t="s">
        <v>112</v>
      </c>
      <c r="E9732" t="str">
        <f t="shared" si="152"/>
        <v>2018/04</v>
      </c>
      <c r="F9732">
        <v>7634469.7342868801</v>
      </c>
      <c r="G9732">
        <v>4.504279390496594E-2</v>
      </c>
      <c r="H9732" t="s">
        <v>128</v>
      </c>
      <c r="I9732">
        <v>2018</v>
      </c>
      <c r="J9732" t="s">
        <v>1057</v>
      </c>
      <c r="K9732">
        <v>1294608.4281531884</v>
      </c>
      <c r="L9732">
        <v>0.16957411231051467</v>
      </c>
      <c r="M9732" t="s">
        <v>157</v>
      </c>
    </row>
    <row r="9733" spans="1:13" x14ac:dyDescent="0.3">
      <c r="A9733">
        <v>100</v>
      </c>
      <c r="B9733" t="s">
        <v>1050</v>
      </c>
      <c r="C9733" s="1">
        <v>43160</v>
      </c>
      <c r="D9733" t="s">
        <v>113</v>
      </c>
      <c r="E9733" t="str">
        <f t="shared" si="152"/>
        <v>2018/03</v>
      </c>
      <c r="F9733">
        <v>7298221.5150285596</v>
      </c>
      <c r="G9733">
        <v>-6.0668997269729533E-2</v>
      </c>
      <c r="H9733" t="s">
        <v>128</v>
      </c>
      <c r="I9733">
        <v>2018</v>
      </c>
      <c r="J9733" t="s">
        <v>1057</v>
      </c>
      <c r="K9733">
        <v>1294608.4281531884</v>
      </c>
      <c r="L9733">
        <v>0.17738683670909683</v>
      </c>
      <c r="M9733" t="s">
        <v>157</v>
      </c>
    </row>
    <row r="9734" spans="1:13" x14ac:dyDescent="0.3">
      <c r="A9734">
        <v>100</v>
      </c>
      <c r="B9734" t="s">
        <v>1050</v>
      </c>
      <c r="C9734" s="1">
        <v>43132</v>
      </c>
      <c r="D9734" t="s">
        <v>114</v>
      </c>
      <c r="E9734" t="str">
        <f t="shared" si="152"/>
        <v>2018/02</v>
      </c>
      <c r="F9734">
        <v>7754704.4706087997</v>
      </c>
      <c r="G9734">
        <v>-2.9024670655343306E-2</v>
      </c>
      <c r="H9734" t="s">
        <v>128</v>
      </c>
      <c r="I9734">
        <v>2018</v>
      </c>
      <c r="J9734" t="s">
        <v>1057</v>
      </c>
      <c r="K9734">
        <v>1294608.4281531884</v>
      </c>
      <c r="L9734">
        <v>0.16694490848231544</v>
      </c>
      <c r="M9734" t="s">
        <v>157</v>
      </c>
    </row>
    <row r="9735" spans="1:13" x14ac:dyDescent="0.3">
      <c r="A9735">
        <v>100</v>
      </c>
      <c r="B9735" t="s">
        <v>1050</v>
      </c>
      <c r="C9735" s="1">
        <v>43101</v>
      </c>
      <c r="D9735" t="s">
        <v>115</v>
      </c>
      <c r="E9735" t="str">
        <f t="shared" si="152"/>
        <v>2018/01</v>
      </c>
      <c r="F9735">
        <v>7983080.4503279198</v>
      </c>
      <c r="G9735">
        <v>-9.335444544488089E-2</v>
      </c>
      <c r="H9735" t="s">
        <v>128</v>
      </c>
      <c r="I9735">
        <v>2018</v>
      </c>
      <c r="J9735" t="s">
        <v>1057</v>
      </c>
      <c r="K9735">
        <v>1294608.4281531884</v>
      </c>
      <c r="L9735">
        <v>0.16216903189294679</v>
      </c>
      <c r="M9735" t="s">
        <v>157</v>
      </c>
    </row>
    <row r="9736" spans="1:13" x14ac:dyDescent="0.3">
      <c r="A9736">
        <v>100</v>
      </c>
      <c r="B9736" t="s">
        <v>1050</v>
      </c>
      <c r="C9736" s="1">
        <v>43070</v>
      </c>
      <c r="D9736" t="s">
        <v>116</v>
      </c>
      <c r="E9736" t="str">
        <f t="shared" si="152"/>
        <v>2017/12</v>
      </c>
      <c r="F9736">
        <v>8764231.2151666395</v>
      </c>
      <c r="G9736">
        <v>9.8429943923444181E-3</v>
      </c>
      <c r="H9736" t="s">
        <v>128</v>
      </c>
      <c r="I9736">
        <v>2017</v>
      </c>
      <c r="J9736" t="s">
        <v>1058</v>
      </c>
      <c r="K9736">
        <v>1431157.4686131889</v>
      </c>
      <c r="L9736">
        <v>0.16329526611946849</v>
      </c>
      <c r="M9736" t="s">
        <v>157</v>
      </c>
    </row>
    <row r="9737" spans="1:13" x14ac:dyDescent="0.3">
      <c r="A9737">
        <v>100</v>
      </c>
      <c r="B9737" t="s">
        <v>1050</v>
      </c>
      <c r="C9737" s="1">
        <v>43040</v>
      </c>
      <c r="D9737" t="s">
        <v>118</v>
      </c>
      <c r="E9737" t="str">
        <f t="shared" si="152"/>
        <v>2017/11</v>
      </c>
      <c r="F9737">
        <v>8678388.1061542407</v>
      </c>
      <c r="G9737">
        <v>3.0969204958806399E-2</v>
      </c>
      <c r="H9737" t="s">
        <v>128</v>
      </c>
      <c r="I9737">
        <v>2017</v>
      </c>
      <c r="J9737" t="s">
        <v>1058</v>
      </c>
      <c r="K9737">
        <v>1431157.4686131889</v>
      </c>
      <c r="L9737">
        <v>0.16491051691941386</v>
      </c>
      <c r="M9737" t="s">
        <v>157</v>
      </c>
    </row>
    <row r="9738" spans="1:13" x14ac:dyDescent="0.3">
      <c r="A9738">
        <v>100</v>
      </c>
      <c r="B9738" t="s">
        <v>1050</v>
      </c>
      <c r="C9738" s="1">
        <v>43009</v>
      </c>
      <c r="D9738" t="s">
        <v>119</v>
      </c>
      <c r="E9738" t="str">
        <f t="shared" si="152"/>
        <v>2017/10</v>
      </c>
      <c r="F9738">
        <v>8413744.38020535</v>
      </c>
      <c r="G9738">
        <v>2.6760456820337657E-2</v>
      </c>
      <c r="H9738" t="s">
        <v>128</v>
      </c>
      <c r="I9738">
        <v>2017</v>
      </c>
      <c r="J9738" t="s">
        <v>1058</v>
      </c>
      <c r="K9738">
        <v>1431157.4686131889</v>
      </c>
      <c r="L9738">
        <v>0.17009756939849643</v>
      </c>
      <c r="M9738" t="s">
        <v>157</v>
      </c>
    </row>
    <row r="9739" spans="1:13" x14ac:dyDescent="0.3">
      <c r="A9739">
        <v>100</v>
      </c>
      <c r="B9739" t="s">
        <v>1050</v>
      </c>
      <c r="C9739" s="1">
        <v>42979</v>
      </c>
      <c r="D9739" t="s">
        <v>120</v>
      </c>
      <c r="E9739" t="str">
        <f t="shared" si="152"/>
        <v>2017/09</v>
      </c>
      <c r="F9739">
        <v>8191574.6766282301</v>
      </c>
      <c r="G9739">
        <v>-5.3125898253752468E-3</v>
      </c>
      <c r="H9739" t="s">
        <v>128</v>
      </c>
      <c r="I9739">
        <v>2017</v>
      </c>
      <c r="J9739" t="s">
        <v>1058</v>
      </c>
      <c r="K9739">
        <v>1431157.4686131889</v>
      </c>
      <c r="L9739">
        <v>0.1747109103084285</v>
      </c>
      <c r="M9739" t="s">
        <v>157</v>
      </c>
    </row>
    <row r="9740" spans="1:13" x14ac:dyDescent="0.3">
      <c r="A9740">
        <v>100</v>
      </c>
      <c r="B9740" t="s">
        <v>1050</v>
      </c>
      <c r="C9740" s="1">
        <v>42948</v>
      </c>
      <c r="D9740" t="s">
        <v>121</v>
      </c>
      <c r="E9740" t="str">
        <f t="shared" si="152"/>
        <v>2017/08</v>
      </c>
      <c r="F9740">
        <v>8235208.9557964997</v>
      </c>
      <c r="G9740">
        <v>-5.402160214696642E-2</v>
      </c>
      <c r="H9740" t="s">
        <v>128</v>
      </c>
      <c r="I9740">
        <v>2017</v>
      </c>
      <c r="J9740" t="s">
        <v>1058</v>
      </c>
      <c r="K9740">
        <v>1431157.4686131889</v>
      </c>
      <c r="L9740">
        <v>0.17378520403004991</v>
      </c>
      <c r="M9740" t="s">
        <v>157</v>
      </c>
    </row>
    <row r="9741" spans="1:13" x14ac:dyDescent="0.3">
      <c r="A9741">
        <v>100</v>
      </c>
      <c r="B9741" t="s">
        <v>1050</v>
      </c>
      <c r="C9741" s="1">
        <v>42917</v>
      </c>
      <c r="D9741" t="s">
        <v>122</v>
      </c>
      <c r="E9741" t="str">
        <f t="shared" si="152"/>
        <v>2017/07</v>
      </c>
      <c r="F9741">
        <v>8692324.0192056298</v>
      </c>
      <c r="G9741">
        <v>2.9190332818716077E-2</v>
      </c>
      <c r="H9741" t="s">
        <v>128</v>
      </c>
      <c r="I9741">
        <v>2017</v>
      </c>
      <c r="J9741" t="s">
        <v>1058</v>
      </c>
      <c r="K9741">
        <v>1431157.4686131889</v>
      </c>
      <c r="L9741">
        <v>0.16464612518482472</v>
      </c>
      <c r="M9741" t="s">
        <v>157</v>
      </c>
    </row>
    <row r="9742" spans="1:13" x14ac:dyDescent="0.3">
      <c r="A9742">
        <v>100</v>
      </c>
      <c r="B9742" t="s">
        <v>1050</v>
      </c>
      <c r="C9742" s="1">
        <v>42887</v>
      </c>
      <c r="D9742" t="s">
        <v>123</v>
      </c>
      <c r="E9742" t="str">
        <f t="shared" si="152"/>
        <v>2017/06</v>
      </c>
      <c r="F9742">
        <v>8442259.6747278497</v>
      </c>
      <c r="G9742">
        <v>7.6868281861880664E-3</v>
      </c>
      <c r="H9742" t="s">
        <v>128</v>
      </c>
      <c r="I9742">
        <v>2017</v>
      </c>
      <c r="J9742" t="s">
        <v>1058</v>
      </c>
      <c r="K9742">
        <v>1431157.4686131889</v>
      </c>
      <c r="L9742">
        <v>0.16952303337664448</v>
      </c>
      <c r="M9742" t="s">
        <v>157</v>
      </c>
    </row>
    <row r="9743" spans="1:13" x14ac:dyDescent="0.3">
      <c r="A9743">
        <v>100</v>
      </c>
      <c r="B9743" t="s">
        <v>1050</v>
      </c>
      <c r="C9743" s="1">
        <v>42856</v>
      </c>
      <c r="D9743" t="s">
        <v>124</v>
      </c>
      <c r="E9743" t="str">
        <f t="shared" si="152"/>
        <v>2017/05</v>
      </c>
      <c r="F9743">
        <v>8377614.2525418401</v>
      </c>
      <c r="G9743">
        <v>2.1972491574539146E-2</v>
      </c>
      <c r="H9743" t="s">
        <v>128</v>
      </c>
      <c r="I9743">
        <v>2017</v>
      </c>
      <c r="J9743" t="s">
        <v>1058</v>
      </c>
      <c r="K9743">
        <v>1431157.4686131889</v>
      </c>
      <c r="L9743">
        <v>0.17083114899674015</v>
      </c>
      <c r="M9743" t="s">
        <v>157</v>
      </c>
    </row>
    <row r="9744" spans="1:13" x14ac:dyDescent="0.3">
      <c r="A9744">
        <v>100</v>
      </c>
      <c r="B9744" t="s">
        <v>1050</v>
      </c>
      <c r="C9744" s="1">
        <v>42826</v>
      </c>
      <c r="D9744" t="s">
        <v>125</v>
      </c>
      <c r="E9744" t="str">
        <f t="shared" si="152"/>
        <v>2017/04</v>
      </c>
      <c r="F9744">
        <v>8195544.7790067503</v>
      </c>
      <c r="G9744">
        <v>7.7867345978723801E-2</v>
      </c>
      <c r="H9744" t="s">
        <v>128</v>
      </c>
      <c r="I9744">
        <v>2017</v>
      </c>
      <c r="J9744" t="s">
        <v>1058</v>
      </c>
      <c r="K9744">
        <v>1431157.4686131889</v>
      </c>
      <c r="L9744">
        <v>0.17462627649587883</v>
      </c>
      <c r="M9744" t="s">
        <v>157</v>
      </c>
    </row>
    <row r="9745" spans="1:13" x14ac:dyDescent="0.3">
      <c r="A9745">
        <v>100</v>
      </c>
      <c r="B9745" t="s">
        <v>1050</v>
      </c>
      <c r="C9745" s="1">
        <v>42795</v>
      </c>
      <c r="D9745" t="s">
        <v>126</v>
      </c>
      <c r="E9745" t="str">
        <f t="shared" si="152"/>
        <v>2017/03</v>
      </c>
      <c r="F9745">
        <v>7581593.0388261201</v>
      </c>
      <c r="G9745">
        <v>8.2246555733904107E-3</v>
      </c>
      <c r="H9745" t="s">
        <v>128</v>
      </c>
      <c r="I9745">
        <v>2017</v>
      </c>
      <c r="J9745" t="s">
        <v>1058</v>
      </c>
      <c r="K9745">
        <v>1431157.4686131889</v>
      </c>
      <c r="L9745">
        <v>0.18876738190563433</v>
      </c>
      <c r="M9745" t="s">
        <v>157</v>
      </c>
    </row>
    <row r="9746" spans="1:13" x14ac:dyDescent="0.3">
      <c r="A9746">
        <v>100</v>
      </c>
      <c r="B9746" t="s">
        <v>1050</v>
      </c>
      <c r="C9746" s="1">
        <v>42767</v>
      </c>
      <c r="D9746" t="s">
        <v>127</v>
      </c>
      <c r="E9746" t="str">
        <f t="shared" si="152"/>
        <v>2017/02</v>
      </c>
      <c r="F9746">
        <v>7519492.7740921499</v>
      </c>
      <c r="G9746">
        <v>-1.5034283252381464E-2</v>
      </c>
      <c r="H9746" t="s">
        <v>128</v>
      </c>
      <c r="I9746">
        <v>2017</v>
      </c>
      <c r="J9746" t="s">
        <v>1058</v>
      </c>
      <c r="K9746">
        <v>1431157.4686131889</v>
      </c>
      <c r="L9746">
        <v>0.19032633072594138</v>
      </c>
      <c r="M9746" t="s">
        <v>157</v>
      </c>
    </row>
    <row r="9747" spans="1:13" x14ac:dyDescent="0.3">
      <c r="A9747">
        <v>100</v>
      </c>
      <c r="B9747" t="s">
        <v>1050</v>
      </c>
      <c r="C9747" s="1">
        <v>42736</v>
      </c>
      <c r="D9747" t="s">
        <v>129</v>
      </c>
      <c r="E9747" t="str">
        <f t="shared" si="152"/>
        <v>2017/01</v>
      </c>
      <c r="F9747">
        <v>7633397.0474560698</v>
      </c>
      <c r="G9747">
        <v>0.14850811099143912</v>
      </c>
      <c r="H9747" t="s">
        <v>128</v>
      </c>
      <c r="I9747">
        <v>2017</v>
      </c>
      <c r="J9747" t="s">
        <v>1058</v>
      </c>
      <c r="K9747">
        <v>1431157.4686131889</v>
      </c>
      <c r="L9747">
        <v>0.18748631306819563</v>
      </c>
      <c r="M9747" t="s">
        <v>157</v>
      </c>
    </row>
    <row r="9748" spans="1:13" x14ac:dyDescent="0.3">
      <c r="A9748">
        <v>100</v>
      </c>
      <c r="B9748" t="s">
        <v>1050</v>
      </c>
      <c r="C9748" s="1">
        <v>42705</v>
      </c>
      <c r="D9748" t="s">
        <v>130</v>
      </c>
      <c r="E9748" t="str">
        <f t="shared" si="152"/>
        <v>2016/12</v>
      </c>
      <c r="F9748">
        <v>6579934.9396299897</v>
      </c>
      <c r="G9748">
        <v>7.5802748420424684E-2</v>
      </c>
      <c r="H9748" t="s">
        <v>128</v>
      </c>
      <c r="I9748">
        <v>2016</v>
      </c>
      <c r="J9748" t="s">
        <v>1059</v>
      </c>
      <c r="K9748">
        <v>1324422.7571085154</v>
      </c>
      <c r="L9748">
        <v>0.20128204446699161</v>
      </c>
      <c r="M9748" t="s">
        <v>157</v>
      </c>
    </row>
    <row r="9749" spans="1:13" x14ac:dyDescent="0.3">
      <c r="A9749">
        <v>100</v>
      </c>
      <c r="B9749" t="s">
        <v>1050</v>
      </c>
      <c r="C9749" s="1">
        <v>42675</v>
      </c>
      <c r="D9749" t="s">
        <v>132</v>
      </c>
      <c r="E9749" t="str">
        <f t="shared" si="152"/>
        <v>2016/11</v>
      </c>
      <c r="F9749">
        <v>6099593.3759293202</v>
      </c>
      <c r="G9749">
        <v>-5.2666450229853501E-3</v>
      </c>
      <c r="H9749" t="s">
        <v>128</v>
      </c>
      <c r="I9749">
        <v>2016</v>
      </c>
      <c r="J9749" t="s">
        <v>1059</v>
      </c>
      <c r="K9749">
        <v>1324422.7571085154</v>
      </c>
      <c r="L9749">
        <v>0.21713295878624519</v>
      </c>
      <c r="M9749" t="s">
        <v>157</v>
      </c>
    </row>
    <row r="9750" spans="1:13" x14ac:dyDescent="0.3">
      <c r="A9750">
        <v>100</v>
      </c>
      <c r="B9750" t="s">
        <v>1050</v>
      </c>
      <c r="C9750" s="1">
        <v>42644</v>
      </c>
      <c r="D9750" t="s">
        <v>133</v>
      </c>
      <c r="E9750" t="str">
        <f t="shared" si="152"/>
        <v>2016/10</v>
      </c>
      <c r="F9750">
        <v>6131802.5116168</v>
      </c>
      <c r="G9750">
        <v>-3.1373439873957896E-3</v>
      </c>
      <c r="H9750" t="s">
        <v>128</v>
      </c>
      <c r="I9750">
        <v>2016</v>
      </c>
      <c r="J9750" t="s">
        <v>1059</v>
      </c>
      <c r="K9750">
        <v>1324422.7571085154</v>
      </c>
      <c r="L9750">
        <v>0.21599240265800715</v>
      </c>
      <c r="M9750" t="s">
        <v>15</v>
      </c>
    </row>
    <row r="9751" spans="1:13" x14ac:dyDescent="0.3">
      <c r="A9751">
        <v>100</v>
      </c>
      <c r="B9751" t="s">
        <v>1050</v>
      </c>
      <c r="C9751" s="1">
        <v>42614</v>
      </c>
      <c r="D9751" t="s">
        <v>134</v>
      </c>
      <c r="E9751" t="str">
        <f t="shared" si="152"/>
        <v>2016/09</v>
      </c>
      <c r="F9751">
        <v>6151070.29438545</v>
      </c>
      <c r="G9751">
        <v>-3.5187041268698455E-2</v>
      </c>
      <c r="H9751" t="s">
        <v>128</v>
      </c>
      <c r="I9751">
        <v>2016</v>
      </c>
      <c r="J9751" t="s">
        <v>1059</v>
      </c>
      <c r="K9751">
        <v>1324422.7571085154</v>
      </c>
      <c r="L9751">
        <v>0.21531582208016983</v>
      </c>
      <c r="M9751" t="s">
        <v>15</v>
      </c>
    </row>
    <row r="9752" spans="1:13" x14ac:dyDescent="0.3">
      <c r="A9752">
        <v>100</v>
      </c>
      <c r="B9752" t="s">
        <v>1050</v>
      </c>
      <c r="C9752" s="1">
        <v>42583</v>
      </c>
      <c r="D9752" t="s">
        <v>135</v>
      </c>
      <c r="E9752" t="str">
        <f t="shared" si="152"/>
        <v>2016/08</v>
      </c>
      <c r="F9752">
        <v>6371361.2231216896</v>
      </c>
      <c r="G9752">
        <v>5.8777223821241349E-2</v>
      </c>
      <c r="H9752" t="s">
        <v>128</v>
      </c>
      <c r="I9752">
        <v>2016</v>
      </c>
      <c r="J9752" t="s">
        <v>1059</v>
      </c>
      <c r="K9752">
        <v>1324422.7571085154</v>
      </c>
      <c r="L9752">
        <v>0.20787123986977557</v>
      </c>
      <c r="M9752" t="s">
        <v>15</v>
      </c>
    </row>
    <row r="9753" spans="1:13" x14ac:dyDescent="0.3">
      <c r="A9753">
        <v>100</v>
      </c>
      <c r="B9753" t="s">
        <v>1050</v>
      </c>
      <c r="C9753" s="1">
        <v>42552</v>
      </c>
      <c r="D9753" t="s">
        <v>136</v>
      </c>
      <c r="E9753" t="str">
        <f t="shared" si="152"/>
        <v>2016/07</v>
      </c>
      <c r="F9753">
        <v>6007663.5690482799</v>
      </c>
      <c r="G9753">
        <v>0.1655888663807045</v>
      </c>
      <c r="H9753" t="s">
        <v>128</v>
      </c>
      <c r="I9753">
        <v>2016</v>
      </c>
      <c r="J9753" t="s">
        <v>1059</v>
      </c>
      <c r="K9753">
        <v>1324422.7571085154</v>
      </c>
      <c r="L9753">
        <v>0.22045554680058879</v>
      </c>
      <c r="M9753" t="s">
        <v>15</v>
      </c>
    </row>
    <row r="9754" spans="1:13" x14ac:dyDescent="0.3">
      <c r="A9754">
        <v>100</v>
      </c>
      <c r="B9754" t="s">
        <v>1050</v>
      </c>
      <c r="C9754" s="1">
        <v>42522</v>
      </c>
      <c r="D9754" t="s">
        <v>137</v>
      </c>
      <c r="E9754" t="str">
        <f t="shared" si="152"/>
        <v>2016/06</v>
      </c>
      <c r="F9754">
        <v>5090861.39651311</v>
      </c>
      <c r="G9754">
        <v>-0.166434830537701</v>
      </c>
      <c r="H9754" t="s">
        <v>128</v>
      </c>
      <c r="I9754">
        <v>2016</v>
      </c>
      <c r="J9754" t="s">
        <v>1059</v>
      </c>
      <c r="K9754">
        <v>1324422.7571085154</v>
      </c>
      <c r="L9754">
        <v>0.26015690743724706</v>
      </c>
      <c r="M9754" t="s">
        <v>15</v>
      </c>
    </row>
    <row r="9755" spans="1:13" x14ac:dyDescent="0.3">
      <c r="A9755">
        <v>100</v>
      </c>
      <c r="B9755" t="s">
        <v>1050</v>
      </c>
      <c r="C9755" s="1">
        <v>42491</v>
      </c>
      <c r="D9755" t="s">
        <v>138</v>
      </c>
      <c r="E9755" t="str">
        <f t="shared" si="152"/>
        <v>2016/05</v>
      </c>
      <c r="F9755">
        <v>6012747.9874096103</v>
      </c>
      <c r="G9755">
        <v>6.8199367505907993E-2</v>
      </c>
      <c r="H9755" t="s">
        <v>128</v>
      </c>
      <c r="I9755">
        <v>2016</v>
      </c>
      <c r="J9755" t="s">
        <v>1059</v>
      </c>
      <c r="K9755">
        <v>1324422.7571085154</v>
      </c>
      <c r="L9755">
        <v>0.22026912817264077</v>
      </c>
      <c r="M9755" t="s">
        <v>157</v>
      </c>
    </row>
    <row r="9756" spans="1:13" x14ac:dyDescent="0.3">
      <c r="A9756">
        <v>100</v>
      </c>
      <c r="B9756" t="s">
        <v>1050</v>
      </c>
      <c r="C9756" s="1">
        <v>42461</v>
      </c>
      <c r="D9756" t="s">
        <v>139</v>
      </c>
      <c r="E9756" t="str">
        <f t="shared" si="152"/>
        <v>2016/04</v>
      </c>
      <c r="F9756">
        <v>5616352.9523122003</v>
      </c>
      <c r="G9756">
        <v>-5.6960790200917863E-2</v>
      </c>
      <c r="H9756" t="s">
        <v>128</v>
      </c>
      <c r="I9756">
        <v>2016</v>
      </c>
      <c r="J9756" t="s">
        <v>1059</v>
      </c>
      <c r="K9756">
        <v>1324422.7571085154</v>
      </c>
      <c r="L9756">
        <v>0.23581544257528594</v>
      </c>
      <c r="M9756" t="s">
        <v>15</v>
      </c>
    </row>
    <row r="9757" spans="1:13" x14ac:dyDescent="0.3">
      <c r="A9757">
        <v>100</v>
      </c>
      <c r="B9757" t="s">
        <v>1050</v>
      </c>
      <c r="C9757" s="1">
        <v>42430</v>
      </c>
      <c r="D9757" t="s">
        <v>140</v>
      </c>
      <c r="E9757" t="str">
        <f t="shared" si="152"/>
        <v>2016/03</v>
      </c>
      <c r="F9757">
        <v>5945551.5577447899</v>
      </c>
      <c r="G9757">
        <v>7.0929651021586312E-2</v>
      </c>
      <c r="H9757" t="s">
        <v>128</v>
      </c>
      <c r="I9757">
        <v>2016</v>
      </c>
      <c r="J9757" t="s">
        <v>1059</v>
      </c>
      <c r="K9757">
        <v>1324422.7571085154</v>
      </c>
      <c r="L9757">
        <v>0.22275860267047837</v>
      </c>
      <c r="M9757" t="s">
        <v>157</v>
      </c>
    </row>
    <row r="9758" spans="1:13" x14ac:dyDescent="0.3">
      <c r="A9758">
        <v>100</v>
      </c>
      <c r="B9758" t="s">
        <v>1050</v>
      </c>
      <c r="C9758" s="1">
        <v>42401</v>
      </c>
      <c r="D9758" t="s">
        <v>141</v>
      </c>
      <c r="E9758" t="str">
        <f t="shared" si="152"/>
        <v>2016/02</v>
      </c>
      <c r="F9758">
        <v>5538444.3139140997</v>
      </c>
      <c r="G9758">
        <v>-0.10493251687142267</v>
      </c>
      <c r="H9758" t="s">
        <v>128</v>
      </c>
      <c r="I9758">
        <v>2016</v>
      </c>
      <c r="J9758" t="s">
        <v>1059</v>
      </c>
      <c r="K9758">
        <v>1324422.7571085154</v>
      </c>
      <c r="L9758">
        <v>0.23913263039969548</v>
      </c>
      <c r="M9758" t="s">
        <v>15</v>
      </c>
    </row>
    <row r="9759" spans="1:13" x14ac:dyDescent="0.3">
      <c r="A9759">
        <v>100</v>
      </c>
      <c r="B9759" t="s">
        <v>1050</v>
      </c>
      <c r="C9759" s="1">
        <v>42370</v>
      </c>
      <c r="D9759" t="s">
        <v>142</v>
      </c>
      <c r="E9759" t="str">
        <f t="shared" si="152"/>
        <v>2016/01</v>
      </c>
      <c r="F9759">
        <v>6151193.7485234803</v>
      </c>
      <c r="G9759">
        <v>-0.24223720792167686</v>
      </c>
      <c r="H9759" t="s">
        <v>128</v>
      </c>
      <c r="I9759">
        <v>2016</v>
      </c>
      <c r="J9759" t="s">
        <v>1059</v>
      </c>
      <c r="K9759">
        <v>1324422.7571085154</v>
      </c>
      <c r="L9759">
        <v>0.21531150070283953</v>
      </c>
      <c r="M9759" t="s">
        <v>157</v>
      </c>
    </row>
    <row r="9760" spans="1:13" x14ac:dyDescent="0.3">
      <c r="A9760">
        <v>100</v>
      </c>
      <c r="B9760" t="s">
        <v>1050</v>
      </c>
      <c r="C9760" s="1">
        <v>42339</v>
      </c>
      <c r="D9760" t="s">
        <v>143</v>
      </c>
      <c r="E9760" t="str">
        <f t="shared" si="152"/>
        <v>2015/12</v>
      </c>
      <c r="F9760">
        <v>7837213.7044578996</v>
      </c>
      <c r="G9760">
        <v>-7.7566110556875727E-3</v>
      </c>
      <c r="H9760" t="s">
        <v>128</v>
      </c>
      <c r="I9760">
        <v>2015</v>
      </c>
      <c r="J9760" t="s">
        <v>1060</v>
      </c>
      <c r="K9760">
        <v>1623422.8510679968</v>
      </c>
      <c r="L9760">
        <v>0.20714285871068883</v>
      </c>
      <c r="M9760" t="s">
        <v>15</v>
      </c>
    </row>
    <row r="9761" spans="1:13" x14ac:dyDescent="0.3">
      <c r="A9761">
        <v>100</v>
      </c>
      <c r="B9761" t="s">
        <v>1050</v>
      </c>
      <c r="C9761" s="1">
        <v>42309</v>
      </c>
      <c r="D9761" t="s">
        <v>145</v>
      </c>
      <c r="E9761" t="str">
        <f t="shared" si="152"/>
        <v>2015/11</v>
      </c>
      <c r="F9761">
        <v>7898240.2967219604</v>
      </c>
      <c r="G9761">
        <v>5.3362386447802113E-2</v>
      </c>
      <c r="H9761" t="s">
        <v>128</v>
      </c>
      <c r="I9761">
        <v>2015</v>
      </c>
      <c r="J9761" t="s">
        <v>1060</v>
      </c>
      <c r="K9761">
        <v>1623422.8510679968</v>
      </c>
      <c r="L9761">
        <v>0.20554234741905394</v>
      </c>
      <c r="M9761" t="s">
        <v>15</v>
      </c>
    </row>
    <row r="9762" spans="1:13" x14ac:dyDescent="0.3">
      <c r="A9762">
        <v>100</v>
      </c>
      <c r="B9762" t="s">
        <v>1050</v>
      </c>
      <c r="C9762" s="1">
        <v>42278</v>
      </c>
      <c r="D9762" t="s">
        <v>146</v>
      </c>
      <c r="E9762" t="str">
        <f t="shared" si="152"/>
        <v>2015/10</v>
      </c>
      <c r="F9762">
        <v>7487819.25524732</v>
      </c>
      <c r="G9762">
        <v>0.12653437882407967</v>
      </c>
      <c r="H9762" t="s">
        <v>128</v>
      </c>
      <c r="I9762">
        <v>2015</v>
      </c>
      <c r="J9762" t="s">
        <v>1060</v>
      </c>
      <c r="K9762">
        <v>1623422.8510679968</v>
      </c>
      <c r="L9762">
        <v>0.21680849867340657</v>
      </c>
      <c r="M9762" t="s">
        <v>15</v>
      </c>
    </row>
    <row r="9763" spans="1:13" x14ac:dyDescent="0.3">
      <c r="A9763">
        <v>100</v>
      </c>
      <c r="B9763" t="s">
        <v>1050</v>
      </c>
      <c r="C9763" s="1">
        <v>42248</v>
      </c>
      <c r="D9763" t="s">
        <v>147</v>
      </c>
      <c r="E9763" t="str">
        <f t="shared" si="152"/>
        <v>2015/09</v>
      </c>
      <c r="F9763">
        <v>6597845.9340943899</v>
      </c>
      <c r="G9763">
        <v>-7.4200151277170223E-2</v>
      </c>
      <c r="H9763" t="s">
        <v>128</v>
      </c>
      <c r="I9763">
        <v>2015</v>
      </c>
      <c r="J9763" t="s">
        <v>1060</v>
      </c>
      <c r="K9763">
        <v>1623422.8510679968</v>
      </c>
      <c r="L9763">
        <v>0.24605346461319352</v>
      </c>
      <c r="M9763" t="s">
        <v>15</v>
      </c>
    </row>
    <row r="9764" spans="1:13" x14ac:dyDescent="0.3">
      <c r="A9764">
        <v>100</v>
      </c>
      <c r="B9764" t="s">
        <v>1050</v>
      </c>
      <c r="C9764" s="1">
        <v>42217</v>
      </c>
      <c r="D9764" t="s">
        <v>148</v>
      </c>
      <c r="E9764" t="str">
        <f t="shared" si="152"/>
        <v>2015/08</v>
      </c>
      <c r="F9764">
        <v>7106027.5416103303</v>
      </c>
      <c r="G9764">
        <v>-6.6555827251279398E-2</v>
      </c>
      <c r="H9764" t="s">
        <v>128</v>
      </c>
      <c r="I9764">
        <v>2015</v>
      </c>
      <c r="J9764" t="s">
        <v>1060</v>
      </c>
      <c r="K9764">
        <v>1623422.8510679968</v>
      </c>
      <c r="L9764">
        <v>0.22845715718969833</v>
      </c>
      <c r="M9764" t="s">
        <v>15</v>
      </c>
    </row>
    <row r="9765" spans="1:13" x14ac:dyDescent="0.3">
      <c r="A9765">
        <v>100</v>
      </c>
      <c r="B9765" t="s">
        <v>1050</v>
      </c>
      <c r="C9765" s="1">
        <v>42186</v>
      </c>
      <c r="D9765" t="s">
        <v>149</v>
      </c>
      <c r="E9765" t="str">
        <f t="shared" si="152"/>
        <v>2015/07</v>
      </c>
      <c r="F9765">
        <v>7595068.8460976603</v>
      </c>
      <c r="G9765">
        <v>7.7969843001522154E-2</v>
      </c>
      <c r="H9765" t="s">
        <v>128</v>
      </c>
      <c r="I9765">
        <v>2015</v>
      </c>
      <c r="J9765" t="s">
        <v>1060</v>
      </c>
      <c r="K9765">
        <v>1623422.8510679968</v>
      </c>
      <c r="L9765">
        <v>0.21374695660620774</v>
      </c>
      <c r="M9765" t="s">
        <v>15</v>
      </c>
    </row>
    <row r="9766" spans="1:13" x14ac:dyDescent="0.3">
      <c r="A9766">
        <v>100</v>
      </c>
      <c r="B9766" t="s">
        <v>1050</v>
      </c>
      <c r="C9766" s="1">
        <v>42156</v>
      </c>
      <c r="D9766" t="s">
        <v>150</v>
      </c>
      <c r="E9766" t="str">
        <f t="shared" si="152"/>
        <v>2015/06</v>
      </c>
      <c r="F9766">
        <v>7025380.3609797098</v>
      </c>
      <c r="G9766">
        <v>-5.5218450141057964E-3</v>
      </c>
      <c r="H9766" t="s">
        <v>128</v>
      </c>
      <c r="I9766">
        <v>2015</v>
      </c>
      <c r="J9766" t="s">
        <v>1060</v>
      </c>
      <c r="K9766">
        <v>1623422.8510679968</v>
      </c>
      <c r="L9766">
        <v>0.23107970923322446</v>
      </c>
      <c r="M9766" t="s">
        <v>15</v>
      </c>
    </row>
    <row r="9767" spans="1:13" x14ac:dyDescent="0.3">
      <c r="A9767">
        <v>100</v>
      </c>
      <c r="B9767" t="s">
        <v>1050</v>
      </c>
      <c r="C9767" s="1">
        <v>42125</v>
      </c>
      <c r="D9767" t="s">
        <v>151</v>
      </c>
      <c r="E9767" t="str">
        <f t="shared" si="152"/>
        <v>2015/05</v>
      </c>
      <c r="F9767">
        <v>7064280.7245456902</v>
      </c>
      <c r="G9767">
        <v>2.1810141976850755E-2</v>
      </c>
      <c r="H9767" t="s">
        <v>128</v>
      </c>
      <c r="I9767">
        <v>2015</v>
      </c>
      <c r="J9767" t="s">
        <v>1060</v>
      </c>
      <c r="K9767">
        <v>1623422.8510679968</v>
      </c>
      <c r="L9767">
        <v>0.22980723931697949</v>
      </c>
      <c r="M9767" t="s">
        <v>15</v>
      </c>
    </row>
    <row r="9768" spans="1:13" x14ac:dyDescent="0.3">
      <c r="A9768">
        <v>100</v>
      </c>
      <c r="B9768" t="s">
        <v>1050</v>
      </c>
      <c r="C9768" s="1">
        <v>42095</v>
      </c>
      <c r="D9768" t="s">
        <v>152</v>
      </c>
      <c r="E9768" t="str">
        <f t="shared" si="152"/>
        <v>2015/04</v>
      </c>
      <c r="F9768">
        <v>6911875.7869553799</v>
      </c>
      <c r="G9768">
        <v>-4.5087688302442953E-2</v>
      </c>
      <c r="H9768" t="s">
        <v>128</v>
      </c>
      <c r="I9768">
        <v>2015</v>
      </c>
      <c r="J9768" t="s">
        <v>1060</v>
      </c>
      <c r="K9768">
        <v>1623422.8510679968</v>
      </c>
      <c r="L9768">
        <v>0.23487442499065803</v>
      </c>
      <c r="M9768" t="s">
        <v>15</v>
      </c>
    </row>
    <row r="9769" spans="1:13" x14ac:dyDescent="0.3">
      <c r="A9769">
        <v>100</v>
      </c>
      <c r="B9769" t="s">
        <v>1050</v>
      </c>
      <c r="C9769" s="1">
        <v>42064</v>
      </c>
      <c r="D9769" t="s">
        <v>153</v>
      </c>
      <c r="E9769" t="str">
        <f t="shared" si="152"/>
        <v>2015/03</v>
      </c>
      <c r="F9769">
        <v>7230648.6528914701</v>
      </c>
      <c r="G9769">
        <v>-1.0695882625386514E-2</v>
      </c>
      <c r="H9769" t="s">
        <v>128</v>
      </c>
      <c r="I9769">
        <v>2015</v>
      </c>
      <c r="J9769" t="s">
        <v>1060</v>
      </c>
      <c r="K9769">
        <v>1623422.8510679968</v>
      </c>
      <c r="L9769">
        <v>0.22451967022610134</v>
      </c>
      <c r="M9769" t="s">
        <v>15</v>
      </c>
    </row>
    <row r="9770" spans="1:13" x14ac:dyDescent="0.3">
      <c r="A9770">
        <v>100</v>
      </c>
      <c r="B9770" t="s">
        <v>1050</v>
      </c>
      <c r="C9770" s="1">
        <v>42036</v>
      </c>
      <c r="D9770" t="s">
        <v>154</v>
      </c>
      <c r="E9770" t="str">
        <f t="shared" si="152"/>
        <v>2015/02</v>
      </c>
      <c r="F9770">
        <v>7308401.9007359901</v>
      </c>
      <c r="G9770">
        <v>0.10042095347372099</v>
      </c>
      <c r="H9770" t="s">
        <v>128</v>
      </c>
      <c r="I9770">
        <v>2015</v>
      </c>
      <c r="J9770" t="s">
        <v>1060</v>
      </c>
      <c r="K9770">
        <v>1623422.8510679968</v>
      </c>
      <c r="L9770">
        <v>0.22213103125931136</v>
      </c>
      <c r="M9770" t="s">
        <v>15</v>
      </c>
    </row>
    <row r="9771" spans="1:13" x14ac:dyDescent="0.3">
      <c r="A9771">
        <v>37</v>
      </c>
      <c r="B9771" t="s">
        <v>1061</v>
      </c>
      <c r="C9771" s="1">
        <v>45627</v>
      </c>
      <c r="D9771" t="s">
        <v>24</v>
      </c>
      <c r="E9771" t="str">
        <f t="shared" si="152"/>
        <v>2024/12</v>
      </c>
      <c r="F9771">
        <v>30082542.484443299</v>
      </c>
      <c r="G9771">
        <v>1.2229926240172951E-2</v>
      </c>
      <c r="H9771" t="s">
        <v>13</v>
      </c>
      <c r="I9771">
        <v>2024</v>
      </c>
      <c r="J9771" t="s">
        <v>1062</v>
      </c>
      <c r="K9771">
        <v>50987568.097057551</v>
      </c>
      <c r="L9771">
        <v>1.6949221670151366</v>
      </c>
      <c r="M9771" t="s">
        <v>33</v>
      </c>
    </row>
    <row r="9772" spans="1:13" x14ac:dyDescent="0.3">
      <c r="A9772">
        <v>37</v>
      </c>
      <c r="B9772" t="s">
        <v>1061</v>
      </c>
      <c r="C9772" s="1">
        <v>45597</v>
      </c>
      <c r="D9772" t="s">
        <v>26</v>
      </c>
      <c r="E9772" t="str">
        <f t="shared" si="152"/>
        <v>2024/11</v>
      </c>
      <c r="F9772">
        <v>29716875.804754701</v>
      </c>
      <c r="G9772">
        <v>6.8649155272191661E-2</v>
      </c>
      <c r="H9772" t="s">
        <v>13</v>
      </c>
      <c r="I9772">
        <v>2024</v>
      </c>
      <c r="J9772" t="s">
        <v>1062</v>
      </c>
      <c r="K9772">
        <v>50987568.097057551</v>
      </c>
      <c r="L9772">
        <v>1.7157782141048468</v>
      </c>
      <c r="M9772" t="s">
        <v>33</v>
      </c>
    </row>
    <row r="9773" spans="1:13" x14ac:dyDescent="0.3">
      <c r="A9773">
        <v>37</v>
      </c>
      <c r="B9773" t="s">
        <v>1061</v>
      </c>
      <c r="C9773" s="1">
        <v>45566</v>
      </c>
      <c r="D9773" t="s">
        <v>27</v>
      </c>
      <c r="E9773" t="str">
        <f t="shared" si="152"/>
        <v>2024/10</v>
      </c>
      <c r="F9773">
        <v>27745285.616916198</v>
      </c>
      <c r="G9773">
        <v>0.11306885946240906</v>
      </c>
      <c r="H9773" t="s">
        <v>13</v>
      </c>
      <c r="I9773">
        <v>2024</v>
      </c>
      <c r="J9773" t="s">
        <v>1062</v>
      </c>
      <c r="K9773">
        <v>50987568.097057551</v>
      </c>
      <c r="L9773">
        <v>1.8377020442698424</v>
      </c>
      <c r="M9773" t="s">
        <v>33</v>
      </c>
    </row>
    <row r="9774" spans="1:13" x14ac:dyDescent="0.3">
      <c r="A9774">
        <v>37</v>
      </c>
      <c r="B9774" t="s">
        <v>1061</v>
      </c>
      <c r="C9774" s="1">
        <v>45536</v>
      </c>
      <c r="D9774" t="s">
        <v>28</v>
      </c>
      <c r="E9774" t="str">
        <f t="shared" si="152"/>
        <v>2024/09</v>
      </c>
      <c r="F9774">
        <v>24779013.835536599</v>
      </c>
      <c r="G9774">
        <v>4.0391540994124215E-3</v>
      </c>
      <c r="H9774" t="s">
        <v>13</v>
      </c>
      <c r="I9774">
        <v>2024</v>
      </c>
      <c r="J9774" t="s">
        <v>1062</v>
      </c>
      <c r="K9774">
        <v>50987568.097057551</v>
      </c>
      <c r="L9774">
        <v>2.0576915786670327</v>
      </c>
      <c r="M9774" t="s">
        <v>33</v>
      </c>
    </row>
    <row r="9775" spans="1:13" x14ac:dyDescent="0.3">
      <c r="A9775">
        <v>37</v>
      </c>
      <c r="B9775" t="s">
        <v>1061</v>
      </c>
      <c r="C9775" s="1">
        <v>45505</v>
      </c>
      <c r="D9775" t="s">
        <v>29</v>
      </c>
      <c r="E9775" t="str">
        <f t="shared" si="152"/>
        <v>2024/08</v>
      </c>
      <c r="F9775">
        <v>24679129.440254901</v>
      </c>
      <c r="G9775">
        <v>4.8091479526163874E-3</v>
      </c>
      <c r="H9775" t="s">
        <v>13</v>
      </c>
      <c r="I9775">
        <v>2024</v>
      </c>
      <c r="J9775" t="s">
        <v>1062</v>
      </c>
      <c r="K9775">
        <v>50987568.097057551</v>
      </c>
      <c r="L9775">
        <v>2.0660197200428851</v>
      </c>
      <c r="M9775" t="s">
        <v>33</v>
      </c>
    </row>
    <row r="9776" spans="1:13" x14ac:dyDescent="0.3">
      <c r="A9776">
        <v>37</v>
      </c>
      <c r="B9776" t="s">
        <v>1061</v>
      </c>
      <c r="C9776" s="1">
        <v>45474</v>
      </c>
      <c r="D9776" t="s">
        <v>30</v>
      </c>
      <c r="E9776" t="str">
        <f t="shared" si="152"/>
        <v>2024/07</v>
      </c>
      <c r="F9776">
        <v>24560728.786761601</v>
      </c>
      <c r="G9776">
        <v>6.9067368969722862E-2</v>
      </c>
      <c r="H9776" t="s">
        <v>13</v>
      </c>
      <c r="I9776">
        <v>2024</v>
      </c>
      <c r="J9776" t="s">
        <v>1062</v>
      </c>
      <c r="K9776">
        <v>50987568.097057551</v>
      </c>
      <c r="L9776">
        <v>2.0759794442476069</v>
      </c>
      <c r="M9776" t="s">
        <v>33</v>
      </c>
    </row>
    <row r="9777" spans="1:13" x14ac:dyDescent="0.3">
      <c r="A9777">
        <v>37</v>
      </c>
      <c r="B9777" t="s">
        <v>1061</v>
      </c>
      <c r="C9777" s="1">
        <v>45444</v>
      </c>
      <c r="D9777" t="s">
        <v>31</v>
      </c>
      <c r="E9777" t="str">
        <f t="shared" si="152"/>
        <v>2024/06</v>
      </c>
      <c r="F9777">
        <v>22921639.199615099</v>
      </c>
      <c r="G9777">
        <v>-8.9106620584417054E-2</v>
      </c>
      <c r="H9777" t="s">
        <v>13</v>
      </c>
      <c r="I9777">
        <v>2024</v>
      </c>
      <c r="J9777" t="s">
        <v>1062</v>
      </c>
      <c r="K9777">
        <v>50987568.097057551</v>
      </c>
      <c r="L9777">
        <v>2.2244293984835841</v>
      </c>
      <c r="M9777" t="s">
        <v>33</v>
      </c>
    </row>
    <row r="9778" spans="1:13" x14ac:dyDescent="0.3">
      <c r="A9778">
        <v>37</v>
      </c>
      <c r="B9778" t="s">
        <v>1061</v>
      </c>
      <c r="C9778" s="1">
        <v>45413</v>
      </c>
      <c r="D9778" t="s">
        <v>32</v>
      </c>
      <c r="E9778" t="str">
        <f t="shared" si="152"/>
        <v>2024/05</v>
      </c>
      <c r="F9778">
        <v>25057871.962920301</v>
      </c>
      <c r="G9778">
        <v>0.11198241683385768</v>
      </c>
      <c r="H9778" t="s">
        <v>13</v>
      </c>
      <c r="I9778">
        <v>2024</v>
      </c>
      <c r="J9778" t="s">
        <v>1062</v>
      </c>
      <c r="K9778">
        <v>50987568.097057551</v>
      </c>
      <c r="L9778">
        <v>2.0347924266077757</v>
      </c>
      <c r="M9778" t="s">
        <v>33</v>
      </c>
    </row>
    <row r="9779" spans="1:13" x14ac:dyDescent="0.3">
      <c r="A9779">
        <v>37</v>
      </c>
      <c r="B9779" t="s">
        <v>1061</v>
      </c>
      <c r="C9779" s="1">
        <v>45383</v>
      </c>
      <c r="D9779" t="s">
        <v>34</v>
      </c>
      <c r="E9779" t="str">
        <f t="shared" si="152"/>
        <v>2024/04</v>
      </c>
      <c r="F9779">
        <v>22403240.450063899</v>
      </c>
      <c r="G9779">
        <v>1.7534337955462536E-2</v>
      </c>
      <c r="H9779" t="s">
        <v>13</v>
      </c>
      <c r="I9779">
        <v>2024</v>
      </c>
      <c r="J9779" t="s">
        <v>1062</v>
      </c>
      <c r="K9779">
        <v>50987568.097057551</v>
      </c>
      <c r="L9779">
        <v>2.2759014799982706</v>
      </c>
      <c r="M9779" t="s">
        <v>33</v>
      </c>
    </row>
    <row r="9780" spans="1:13" x14ac:dyDescent="0.3">
      <c r="A9780">
        <v>37</v>
      </c>
      <c r="B9780" t="s">
        <v>1061</v>
      </c>
      <c r="C9780" s="1">
        <v>45352</v>
      </c>
      <c r="D9780" t="s">
        <v>35</v>
      </c>
      <c r="E9780" t="str">
        <f t="shared" si="152"/>
        <v>2024/03</v>
      </c>
      <c r="F9780">
        <v>22013838.3912169</v>
      </c>
      <c r="G9780">
        <v>-1.1438100699775843E-2</v>
      </c>
      <c r="H9780" t="s">
        <v>13</v>
      </c>
      <c r="I9780">
        <v>2024</v>
      </c>
      <c r="J9780" t="s">
        <v>1062</v>
      </c>
      <c r="K9780">
        <v>50987568.097057551</v>
      </c>
      <c r="L9780">
        <v>2.3161598259665892</v>
      </c>
      <c r="M9780" t="s">
        <v>33</v>
      </c>
    </row>
    <row r="9781" spans="1:13" x14ac:dyDescent="0.3">
      <c r="A9781">
        <v>37</v>
      </c>
      <c r="B9781" t="s">
        <v>1061</v>
      </c>
      <c r="C9781" s="1">
        <v>45323</v>
      </c>
      <c r="D9781" t="s">
        <v>36</v>
      </c>
      <c r="E9781" t="str">
        <f t="shared" si="152"/>
        <v>2024/02</v>
      </c>
      <c r="F9781">
        <v>22267080.434552301</v>
      </c>
      <c r="G9781">
        <v>0.10635028391186309</v>
      </c>
      <c r="H9781" t="s">
        <v>13</v>
      </c>
      <c r="I9781">
        <v>2024</v>
      </c>
      <c r="J9781" t="s">
        <v>1062</v>
      </c>
      <c r="K9781">
        <v>50987568.097057551</v>
      </c>
      <c r="L9781">
        <v>2.2898182923855193</v>
      </c>
      <c r="M9781" t="s">
        <v>33</v>
      </c>
    </row>
    <row r="9782" spans="1:13" x14ac:dyDescent="0.3">
      <c r="A9782">
        <v>37</v>
      </c>
      <c r="B9782" t="s">
        <v>1061</v>
      </c>
      <c r="C9782" s="1">
        <v>45292</v>
      </c>
      <c r="D9782" t="s">
        <v>37</v>
      </c>
      <c r="E9782" t="str">
        <f t="shared" si="152"/>
        <v>2024/01</v>
      </c>
      <c r="F9782">
        <v>20020546.879654702</v>
      </c>
      <c r="G9782">
        <v>-0.12229408262871004</v>
      </c>
      <c r="H9782" t="s">
        <v>13</v>
      </c>
      <c r="I9782">
        <v>2024</v>
      </c>
      <c r="J9782" t="s">
        <v>1062</v>
      </c>
      <c r="K9782">
        <v>50987568.097057551</v>
      </c>
      <c r="L9782">
        <v>2.5467620042323711</v>
      </c>
      <c r="M9782" t="s">
        <v>33</v>
      </c>
    </row>
    <row r="9783" spans="1:13" x14ac:dyDescent="0.3">
      <c r="A9783">
        <v>37</v>
      </c>
      <c r="B9783" t="s">
        <v>1061</v>
      </c>
      <c r="C9783" s="1">
        <v>45261</v>
      </c>
      <c r="D9783" t="s">
        <v>38</v>
      </c>
      <c r="E9783" t="str">
        <f t="shared" si="152"/>
        <v>2023/12</v>
      </c>
      <c r="F9783">
        <v>22624947.582975902</v>
      </c>
      <c r="G9783">
        <v>2.0306778253716885E-2</v>
      </c>
      <c r="H9783" t="s">
        <v>13</v>
      </c>
      <c r="I9783">
        <v>2023</v>
      </c>
      <c r="J9783" t="s">
        <v>1063</v>
      </c>
      <c r="K9783">
        <v>49940516.690764748</v>
      </c>
      <c r="L9783">
        <v>2.207320768705002</v>
      </c>
      <c r="M9783" t="s">
        <v>33</v>
      </c>
    </row>
    <row r="9784" spans="1:13" x14ac:dyDescent="0.3">
      <c r="A9784">
        <v>37</v>
      </c>
      <c r="B9784" t="s">
        <v>1061</v>
      </c>
      <c r="C9784" s="1">
        <v>45231</v>
      </c>
      <c r="D9784" t="s">
        <v>40</v>
      </c>
      <c r="E9784" t="str">
        <f t="shared" si="152"/>
        <v>2023/11</v>
      </c>
      <c r="F9784">
        <v>22170141.243897598</v>
      </c>
      <c r="G9784">
        <v>3.2461030879376664E-2</v>
      </c>
      <c r="H9784" t="s">
        <v>13</v>
      </c>
      <c r="I9784">
        <v>2023</v>
      </c>
      <c r="J9784" t="s">
        <v>1063</v>
      </c>
      <c r="K9784">
        <v>49940516.690764748</v>
      </c>
      <c r="L9784">
        <v>2.2526025495895761</v>
      </c>
      <c r="M9784" t="s">
        <v>33</v>
      </c>
    </row>
    <row r="9785" spans="1:13" x14ac:dyDescent="0.3">
      <c r="A9785">
        <v>37</v>
      </c>
      <c r="B9785" t="s">
        <v>1061</v>
      </c>
      <c r="C9785" s="1">
        <v>45200</v>
      </c>
      <c r="D9785" t="s">
        <v>41</v>
      </c>
      <c r="E9785" t="str">
        <f t="shared" si="152"/>
        <v>2023/10</v>
      </c>
      <c r="F9785">
        <v>21462030.780194301</v>
      </c>
      <c r="G9785">
        <v>-0.20424774893683512</v>
      </c>
      <c r="H9785" t="s">
        <v>13</v>
      </c>
      <c r="I9785">
        <v>2023</v>
      </c>
      <c r="J9785" t="s">
        <v>1063</v>
      </c>
      <c r="K9785">
        <v>49940516.690764748</v>
      </c>
      <c r="L9785">
        <v>2.3269241015557158</v>
      </c>
      <c r="M9785" t="s">
        <v>33</v>
      </c>
    </row>
    <row r="9786" spans="1:13" x14ac:dyDescent="0.3">
      <c r="A9786">
        <v>37</v>
      </c>
      <c r="B9786" t="s">
        <v>1061</v>
      </c>
      <c r="C9786" s="1">
        <v>45170</v>
      </c>
      <c r="D9786" t="s">
        <v>42</v>
      </c>
      <c r="E9786" t="str">
        <f t="shared" si="152"/>
        <v>2023/09</v>
      </c>
      <c r="F9786">
        <v>26325369.9897466</v>
      </c>
      <c r="G9786">
        <v>4.8409886564892098E-2</v>
      </c>
      <c r="H9786" t="s">
        <v>13</v>
      </c>
      <c r="I9786">
        <v>2023</v>
      </c>
      <c r="J9786" t="s">
        <v>1063</v>
      </c>
      <c r="K9786">
        <v>49940516.690764748</v>
      </c>
      <c r="L9786">
        <v>1.8970489953309659</v>
      </c>
      <c r="M9786" t="s">
        <v>33</v>
      </c>
    </row>
    <row r="9787" spans="1:13" x14ac:dyDescent="0.3">
      <c r="A9787">
        <v>37</v>
      </c>
      <c r="B9787" t="s">
        <v>1061</v>
      </c>
      <c r="C9787" s="1">
        <v>45139</v>
      </c>
      <c r="D9787" t="s">
        <v>43</v>
      </c>
      <c r="E9787" t="str">
        <f t="shared" si="152"/>
        <v>2023/08</v>
      </c>
      <c r="F9787">
        <v>25081316.992472399</v>
      </c>
      <c r="G9787">
        <v>-5.7323796539523957E-2</v>
      </c>
      <c r="H9787" t="s">
        <v>13</v>
      </c>
      <c r="I9787">
        <v>2023</v>
      </c>
      <c r="J9787" t="s">
        <v>1063</v>
      </c>
      <c r="K9787">
        <v>49940516.690764748</v>
      </c>
      <c r="L9787">
        <v>1.9911441135947241</v>
      </c>
      <c r="M9787" t="s">
        <v>33</v>
      </c>
    </row>
    <row r="9788" spans="1:13" x14ac:dyDescent="0.3">
      <c r="A9788">
        <v>37</v>
      </c>
      <c r="B9788" t="s">
        <v>1061</v>
      </c>
      <c r="C9788" s="1">
        <v>45108</v>
      </c>
      <c r="D9788" t="s">
        <v>44</v>
      </c>
      <c r="E9788" t="str">
        <f t="shared" si="152"/>
        <v>2023/07</v>
      </c>
      <c r="F9788">
        <v>26561080.960315902</v>
      </c>
      <c r="G9788">
        <v>8.6389650778361693E-2</v>
      </c>
      <c r="H9788" t="s">
        <v>13</v>
      </c>
      <c r="I9788">
        <v>2023</v>
      </c>
      <c r="J9788" t="s">
        <v>1063</v>
      </c>
      <c r="K9788">
        <v>49940516.690764748</v>
      </c>
      <c r="L9788">
        <v>1.8802140155884222</v>
      </c>
      <c r="M9788" t="s">
        <v>33</v>
      </c>
    </row>
    <row r="9789" spans="1:13" x14ac:dyDescent="0.3">
      <c r="A9789">
        <v>37</v>
      </c>
      <c r="B9789" t="s">
        <v>1061</v>
      </c>
      <c r="C9789" s="1">
        <v>45078</v>
      </c>
      <c r="D9789" t="s">
        <v>45</v>
      </c>
      <c r="E9789" t="str">
        <f t="shared" si="152"/>
        <v>2023/06</v>
      </c>
      <c r="F9789">
        <v>24362799.8305257</v>
      </c>
      <c r="G9789">
        <v>6.9552840433831878E-2</v>
      </c>
      <c r="H9789" t="s">
        <v>13</v>
      </c>
      <c r="I9789">
        <v>2023</v>
      </c>
      <c r="J9789" t="s">
        <v>1063</v>
      </c>
      <c r="K9789">
        <v>49940516.690764748</v>
      </c>
      <c r="L9789">
        <v>2.0498677097117182</v>
      </c>
      <c r="M9789" t="s">
        <v>33</v>
      </c>
    </row>
    <row r="9790" spans="1:13" x14ac:dyDescent="0.3">
      <c r="A9790">
        <v>37</v>
      </c>
      <c r="B9790" t="s">
        <v>1061</v>
      </c>
      <c r="C9790" s="1">
        <v>45047</v>
      </c>
      <c r="D9790" t="s">
        <v>46</v>
      </c>
      <c r="E9790" t="str">
        <f t="shared" si="152"/>
        <v>2023/05</v>
      </c>
      <c r="F9790">
        <v>22725883.822237901</v>
      </c>
      <c r="G9790">
        <v>4.277364461391344E-3</v>
      </c>
      <c r="H9790" t="s">
        <v>13</v>
      </c>
      <c r="I9790">
        <v>2023</v>
      </c>
      <c r="J9790" t="s">
        <v>1063</v>
      </c>
      <c r="K9790">
        <v>49940516.690764748</v>
      </c>
      <c r="L9790">
        <v>2.1975170286621188</v>
      </c>
      <c r="M9790" t="s">
        <v>33</v>
      </c>
    </row>
    <row r="9791" spans="1:13" x14ac:dyDescent="0.3">
      <c r="A9791">
        <v>37</v>
      </c>
      <c r="B9791" t="s">
        <v>1061</v>
      </c>
      <c r="C9791" s="1">
        <v>45017</v>
      </c>
      <c r="D9791" t="s">
        <v>47</v>
      </c>
      <c r="E9791" t="str">
        <f t="shared" si="152"/>
        <v>2023/04</v>
      </c>
      <c r="F9791">
        <v>22628884.532969601</v>
      </c>
      <c r="G9791">
        <v>1.9678444598765596E-2</v>
      </c>
      <c r="H9791" t="s">
        <v>13</v>
      </c>
      <c r="I9791">
        <v>2023</v>
      </c>
      <c r="J9791" t="s">
        <v>1063</v>
      </c>
      <c r="K9791">
        <v>49940516.690764748</v>
      </c>
      <c r="L9791">
        <v>2.2069367413140899</v>
      </c>
      <c r="M9791" t="s">
        <v>33</v>
      </c>
    </row>
    <row r="9792" spans="1:13" x14ac:dyDescent="0.3">
      <c r="A9792">
        <v>37</v>
      </c>
      <c r="B9792" t="s">
        <v>1061</v>
      </c>
      <c r="C9792" s="1">
        <v>44986</v>
      </c>
      <c r="D9792" t="s">
        <v>48</v>
      </c>
      <c r="E9792" t="str">
        <f t="shared" si="152"/>
        <v>2023/03</v>
      </c>
      <c r="F9792">
        <v>22187936.101354402</v>
      </c>
      <c r="G9792">
        <v>-0.26135674998913205</v>
      </c>
      <c r="H9792" t="s">
        <v>13</v>
      </c>
      <c r="I9792">
        <v>2023</v>
      </c>
      <c r="J9792" t="s">
        <v>1063</v>
      </c>
      <c r="K9792">
        <v>49940516.690764748</v>
      </c>
      <c r="L9792">
        <v>2.2507959488722462</v>
      </c>
      <c r="M9792" t="s">
        <v>33</v>
      </c>
    </row>
    <row r="9793" spans="1:13" x14ac:dyDescent="0.3">
      <c r="A9793">
        <v>37</v>
      </c>
      <c r="B9793" t="s">
        <v>1061</v>
      </c>
      <c r="C9793" s="1">
        <v>44958</v>
      </c>
      <c r="D9793" t="s">
        <v>49</v>
      </c>
      <c r="E9793" t="str">
        <f t="shared" si="152"/>
        <v>2023/02</v>
      </c>
      <c r="F9793">
        <v>28815270.499641102</v>
      </c>
      <c r="G9793">
        <v>0.14045335014215327</v>
      </c>
      <c r="H9793" t="s">
        <v>13</v>
      </c>
      <c r="I9793">
        <v>2023</v>
      </c>
      <c r="J9793" t="s">
        <v>1063</v>
      </c>
      <c r="K9793">
        <v>49940516.690764748</v>
      </c>
      <c r="L9793">
        <v>1.7331267701056898</v>
      </c>
      <c r="M9793" t="s">
        <v>33</v>
      </c>
    </row>
    <row r="9794" spans="1:13" x14ac:dyDescent="0.3">
      <c r="A9794">
        <v>37</v>
      </c>
      <c r="B9794" t="s">
        <v>1061</v>
      </c>
      <c r="C9794" s="1">
        <v>44927</v>
      </c>
      <c r="D9794" t="s">
        <v>50</v>
      </c>
      <c r="E9794" t="str">
        <f t="shared" si="152"/>
        <v>2023/01</v>
      </c>
      <c r="F9794">
        <v>25039438.507579301</v>
      </c>
      <c r="G9794">
        <v>0.14116864224829545</v>
      </c>
      <c r="H9794" t="s">
        <v>13</v>
      </c>
      <c r="I9794">
        <v>2023</v>
      </c>
      <c r="J9794" t="s">
        <v>1063</v>
      </c>
      <c r="K9794">
        <v>49940516.690764748</v>
      </c>
      <c r="L9794">
        <v>1.9944743040323378</v>
      </c>
      <c r="M9794" t="s">
        <v>33</v>
      </c>
    </row>
    <row r="9795" spans="1:13" x14ac:dyDescent="0.3">
      <c r="A9795">
        <v>37</v>
      </c>
      <c r="B9795" t="s">
        <v>1061</v>
      </c>
      <c r="C9795" s="1">
        <v>44896</v>
      </c>
      <c r="D9795" t="s">
        <v>51</v>
      </c>
      <c r="E9795" t="str">
        <f t="shared" ref="E9795:E9858" si="153">TEXT(C9795,"yyyy/mm")</f>
        <v>2022/12</v>
      </c>
      <c r="F9795">
        <v>21742817.647888701</v>
      </c>
      <c r="G9795">
        <v>8.0658910986951462E-3</v>
      </c>
      <c r="H9795" t="s">
        <v>13</v>
      </c>
      <c r="I9795">
        <v>2022</v>
      </c>
      <c r="J9795" t="s">
        <v>1064</v>
      </c>
      <c r="K9795">
        <v>49878523.093549445</v>
      </c>
      <c r="L9795">
        <v>2.2940229689316651</v>
      </c>
      <c r="M9795" t="s">
        <v>33</v>
      </c>
    </row>
    <row r="9796" spans="1:13" x14ac:dyDescent="0.3">
      <c r="A9796">
        <v>37</v>
      </c>
      <c r="B9796" t="s">
        <v>1061</v>
      </c>
      <c r="C9796" s="1">
        <v>44866</v>
      </c>
      <c r="D9796" t="s">
        <v>53</v>
      </c>
      <c r="E9796" t="str">
        <f t="shared" si="153"/>
        <v>2022/11</v>
      </c>
      <c r="F9796">
        <v>21568147.829409201</v>
      </c>
      <c r="G9796">
        <v>0.17130377455357731</v>
      </c>
      <c r="H9796" t="s">
        <v>13</v>
      </c>
      <c r="I9796">
        <v>2022</v>
      </c>
      <c r="J9796" t="s">
        <v>1064</v>
      </c>
      <c r="K9796">
        <v>49878523.093549445</v>
      </c>
      <c r="L9796">
        <v>2.3126011323762206</v>
      </c>
      <c r="M9796" t="s">
        <v>33</v>
      </c>
    </row>
    <row r="9797" spans="1:13" x14ac:dyDescent="0.3">
      <c r="A9797">
        <v>37</v>
      </c>
      <c r="B9797" t="s">
        <v>1061</v>
      </c>
      <c r="C9797" s="1">
        <v>44835</v>
      </c>
      <c r="D9797" t="s">
        <v>54</v>
      </c>
      <c r="E9797" t="str">
        <f t="shared" si="153"/>
        <v>2022/10</v>
      </c>
      <c r="F9797">
        <v>18172579.084793899</v>
      </c>
      <c r="G9797">
        <v>-8.9425064146267802E-2</v>
      </c>
      <c r="H9797" t="s">
        <v>13</v>
      </c>
      <c r="I9797">
        <v>2022</v>
      </c>
      <c r="J9797" t="s">
        <v>1064</v>
      </c>
      <c r="K9797">
        <v>49878523.093549445</v>
      </c>
      <c r="L9797">
        <v>2.7447134972319827</v>
      </c>
      <c r="M9797" t="s">
        <v>33</v>
      </c>
    </row>
    <row r="9798" spans="1:13" x14ac:dyDescent="0.3">
      <c r="A9798">
        <v>37</v>
      </c>
      <c r="B9798" t="s">
        <v>1061</v>
      </c>
      <c r="C9798" s="1">
        <v>44805</v>
      </c>
      <c r="D9798" t="s">
        <v>55</v>
      </c>
      <c r="E9798" t="str">
        <f t="shared" si="153"/>
        <v>2022/09</v>
      </c>
      <c r="F9798">
        <v>19872539.9823642</v>
      </c>
      <c r="G9798">
        <v>-6.5796736759577562E-2</v>
      </c>
      <c r="H9798" t="s">
        <v>13</v>
      </c>
      <c r="I9798">
        <v>2022</v>
      </c>
      <c r="J9798" t="s">
        <v>1064</v>
      </c>
      <c r="K9798">
        <v>49878523.093549445</v>
      </c>
      <c r="L9798">
        <v>2.509921889089866</v>
      </c>
      <c r="M9798" t="s">
        <v>33</v>
      </c>
    </row>
    <row r="9799" spans="1:13" x14ac:dyDescent="0.3">
      <c r="A9799">
        <v>37</v>
      </c>
      <c r="B9799" t="s">
        <v>1061</v>
      </c>
      <c r="C9799" s="1">
        <v>44774</v>
      </c>
      <c r="D9799" t="s">
        <v>56</v>
      </c>
      <c r="E9799" t="str">
        <f t="shared" si="153"/>
        <v>2022/08</v>
      </c>
      <c r="F9799">
        <v>21224063.636685301</v>
      </c>
      <c r="G9799">
        <v>4.4498499172861264E-2</v>
      </c>
      <c r="H9799" t="s">
        <v>13</v>
      </c>
      <c r="I9799">
        <v>2022</v>
      </c>
      <c r="J9799" t="s">
        <v>1064</v>
      </c>
      <c r="K9799">
        <v>49878523.093549445</v>
      </c>
      <c r="L9799">
        <v>2.3500929863089732</v>
      </c>
      <c r="M9799" t="s">
        <v>33</v>
      </c>
    </row>
    <row r="9800" spans="1:13" x14ac:dyDescent="0.3">
      <c r="A9800">
        <v>37</v>
      </c>
      <c r="B9800" t="s">
        <v>1061</v>
      </c>
      <c r="C9800" s="1">
        <v>44743</v>
      </c>
      <c r="D9800" t="s">
        <v>57</v>
      </c>
      <c r="E9800" t="str">
        <f t="shared" si="153"/>
        <v>2022/07</v>
      </c>
      <c r="F9800">
        <v>20300329.4705863</v>
      </c>
      <c r="G9800">
        <v>-8.7452376560365711E-2</v>
      </c>
      <c r="H9800" t="s">
        <v>13</v>
      </c>
      <c r="I9800">
        <v>2022</v>
      </c>
      <c r="J9800" t="s">
        <v>1064</v>
      </c>
      <c r="K9800">
        <v>49878523.093549445</v>
      </c>
      <c r="L9800">
        <v>2.4570302253379581</v>
      </c>
      <c r="M9800" t="s">
        <v>33</v>
      </c>
    </row>
    <row r="9801" spans="1:13" x14ac:dyDescent="0.3">
      <c r="A9801">
        <v>37</v>
      </c>
      <c r="B9801" t="s">
        <v>1061</v>
      </c>
      <c r="C9801" s="1">
        <v>44713</v>
      </c>
      <c r="D9801" t="s">
        <v>58</v>
      </c>
      <c r="E9801" t="str">
        <f t="shared" si="153"/>
        <v>2022/06</v>
      </c>
      <c r="F9801">
        <v>22155582.416148201</v>
      </c>
      <c r="G9801">
        <v>-1.7943446971714426E-2</v>
      </c>
      <c r="H9801" t="s">
        <v>13</v>
      </c>
      <c r="I9801">
        <v>2022</v>
      </c>
      <c r="J9801" t="s">
        <v>1064</v>
      </c>
      <c r="K9801">
        <v>49878523.093549445</v>
      </c>
      <c r="L9801">
        <v>2.2512846720380164</v>
      </c>
      <c r="M9801" t="s">
        <v>33</v>
      </c>
    </row>
    <row r="9802" spans="1:13" x14ac:dyDescent="0.3">
      <c r="A9802">
        <v>37</v>
      </c>
      <c r="B9802" t="s">
        <v>1061</v>
      </c>
      <c r="C9802" s="1">
        <v>44682</v>
      </c>
      <c r="D9802" t="s">
        <v>59</v>
      </c>
      <c r="E9802" t="str">
        <f t="shared" si="153"/>
        <v>2022/05</v>
      </c>
      <c r="F9802">
        <v>22556718.0496893</v>
      </c>
      <c r="G9802">
        <v>0.12606888663827542</v>
      </c>
      <c r="H9802" t="s">
        <v>13</v>
      </c>
      <c r="I9802">
        <v>2022</v>
      </c>
      <c r="J9802" t="s">
        <v>1064</v>
      </c>
      <c r="K9802">
        <v>49878523.093549445</v>
      </c>
      <c r="L9802">
        <v>2.2112491269197063</v>
      </c>
      <c r="M9802" t="s">
        <v>33</v>
      </c>
    </row>
    <row r="9803" spans="1:13" x14ac:dyDescent="0.3">
      <c r="A9803">
        <v>37</v>
      </c>
      <c r="B9803" t="s">
        <v>1061</v>
      </c>
      <c r="C9803" s="1">
        <v>44652</v>
      </c>
      <c r="D9803" t="s">
        <v>60</v>
      </c>
      <c r="E9803" t="str">
        <f t="shared" si="153"/>
        <v>2022/04</v>
      </c>
      <c r="F9803">
        <v>19884967.671556599</v>
      </c>
      <c r="G9803">
        <v>6.8689714026649987E-2</v>
      </c>
      <c r="H9803" t="s">
        <v>13</v>
      </c>
      <c r="I9803">
        <v>2022</v>
      </c>
      <c r="J9803" t="s">
        <v>1064</v>
      </c>
      <c r="K9803">
        <v>49878523.093549445</v>
      </c>
      <c r="L9803">
        <v>2.5083532403673727</v>
      </c>
      <c r="M9803" t="s">
        <v>33</v>
      </c>
    </row>
    <row r="9804" spans="1:13" x14ac:dyDescent="0.3">
      <c r="A9804">
        <v>37</v>
      </c>
      <c r="B9804" t="s">
        <v>1061</v>
      </c>
      <c r="C9804" s="1">
        <v>44621</v>
      </c>
      <c r="D9804" t="s">
        <v>61</v>
      </c>
      <c r="E9804" t="str">
        <f t="shared" si="153"/>
        <v>2022/03</v>
      </c>
      <c r="F9804">
        <v>18564930.404257901</v>
      </c>
      <c r="G9804">
        <v>-5.9630144380153641E-2</v>
      </c>
      <c r="H9804" t="s">
        <v>13</v>
      </c>
      <c r="I9804">
        <v>2022</v>
      </c>
      <c r="J9804" t="s">
        <v>1064</v>
      </c>
      <c r="K9804">
        <v>49878523.093549445</v>
      </c>
      <c r="L9804">
        <v>2.6867067103095477</v>
      </c>
      <c r="M9804" t="s">
        <v>33</v>
      </c>
    </row>
    <row r="9805" spans="1:13" x14ac:dyDescent="0.3">
      <c r="A9805">
        <v>37</v>
      </c>
      <c r="B9805" t="s">
        <v>1061</v>
      </c>
      <c r="C9805" s="1">
        <v>44593</v>
      </c>
      <c r="D9805" t="s">
        <v>62</v>
      </c>
      <c r="E9805" t="str">
        <f t="shared" si="153"/>
        <v>2022/02</v>
      </c>
      <c r="F9805">
        <v>19705632.000609901</v>
      </c>
      <c r="G9805">
        <v>-1.216639037987928E-2</v>
      </c>
      <c r="H9805" t="s">
        <v>13</v>
      </c>
      <c r="I9805">
        <v>2022</v>
      </c>
      <c r="J9805" t="s">
        <v>1064</v>
      </c>
      <c r="K9805">
        <v>49878523.093549445</v>
      </c>
      <c r="L9805">
        <v>2.531181090360648</v>
      </c>
      <c r="M9805" t="s">
        <v>33</v>
      </c>
    </row>
    <row r="9806" spans="1:13" x14ac:dyDescent="0.3">
      <c r="A9806">
        <v>37</v>
      </c>
      <c r="B9806" t="s">
        <v>1061</v>
      </c>
      <c r="C9806" s="1">
        <v>44562</v>
      </c>
      <c r="D9806" t="s">
        <v>63</v>
      </c>
      <c r="E9806" t="str">
        <f t="shared" si="153"/>
        <v>2022/01</v>
      </c>
      <c r="F9806">
        <v>19946842.769049201</v>
      </c>
      <c r="G9806">
        <v>7.2708252979889601E-2</v>
      </c>
      <c r="H9806" t="s">
        <v>13</v>
      </c>
      <c r="I9806">
        <v>2022</v>
      </c>
      <c r="J9806" t="s">
        <v>1064</v>
      </c>
      <c r="K9806">
        <v>49878523.093549445</v>
      </c>
      <c r="L9806">
        <v>2.5005723297194762</v>
      </c>
      <c r="M9806" t="s">
        <v>33</v>
      </c>
    </row>
    <row r="9807" spans="1:13" x14ac:dyDescent="0.3">
      <c r="A9807">
        <v>37</v>
      </c>
      <c r="B9807" t="s">
        <v>1061</v>
      </c>
      <c r="C9807" s="1">
        <v>44531</v>
      </c>
      <c r="D9807" t="s">
        <v>64</v>
      </c>
      <c r="E9807" t="str">
        <f t="shared" si="153"/>
        <v>2021/12</v>
      </c>
      <c r="F9807">
        <v>18548012.1324782</v>
      </c>
      <c r="G9807">
        <v>7.4519673758232943E-2</v>
      </c>
      <c r="H9807" t="s">
        <v>13</v>
      </c>
      <c r="I9807">
        <v>2021</v>
      </c>
      <c r="J9807" t="s">
        <v>1065</v>
      </c>
      <c r="K9807">
        <v>51871562.486697592</v>
      </c>
      <c r="L9807">
        <v>2.7966103384129624</v>
      </c>
      <c r="M9807" t="s">
        <v>33</v>
      </c>
    </row>
    <row r="9808" spans="1:13" x14ac:dyDescent="0.3">
      <c r="A9808">
        <v>37</v>
      </c>
      <c r="B9808" t="s">
        <v>1061</v>
      </c>
      <c r="C9808" s="1">
        <v>44501</v>
      </c>
      <c r="D9808" t="s">
        <v>66</v>
      </c>
      <c r="E9808" t="str">
        <f t="shared" si="153"/>
        <v>2021/11</v>
      </c>
      <c r="F9808">
        <v>17216064.782274898</v>
      </c>
      <c r="G9808">
        <v>-0.17318974102543175</v>
      </c>
      <c r="H9808" t="s">
        <v>13</v>
      </c>
      <c r="I9808">
        <v>2021</v>
      </c>
      <c r="J9808" t="s">
        <v>1065</v>
      </c>
      <c r="K9808">
        <v>51871562.486697592</v>
      </c>
      <c r="L9808">
        <v>3.0129744016822513</v>
      </c>
      <c r="M9808" t="s">
        <v>33</v>
      </c>
    </row>
    <row r="9809" spans="1:13" x14ac:dyDescent="0.3">
      <c r="A9809">
        <v>37</v>
      </c>
      <c r="B9809" t="s">
        <v>1061</v>
      </c>
      <c r="C9809" s="1">
        <v>44470</v>
      </c>
      <c r="D9809" t="s">
        <v>67</v>
      </c>
      <c r="E9809" t="str">
        <f t="shared" si="153"/>
        <v>2021/10</v>
      </c>
      <c r="F9809">
        <v>20471479.793665402</v>
      </c>
      <c r="G9809">
        <v>0.12671342409138742</v>
      </c>
      <c r="H9809" t="s">
        <v>13</v>
      </c>
      <c r="I9809">
        <v>2021</v>
      </c>
      <c r="J9809" t="s">
        <v>1065</v>
      </c>
      <c r="K9809">
        <v>51871562.486697592</v>
      </c>
      <c r="L9809">
        <v>2.5338452818026611</v>
      </c>
      <c r="M9809" t="s">
        <v>33</v>
      </c>
    </row>
    <row r="9810" spans="1:13" x14ac:dyDescent="0.3">
      <c r="A9810">
        <v>37</v>
      </c>
      <c r="B9810" t="s">
        <v>1061</v>
      </c>
      <c r="C9810" s="1">
        <v>44440</v>
      </c>
      <c r="D9810" t="s">
        <v>68</v>
      </c>
      <c r="E9810" t="str">
        <f t="shared" si="153"/>
        <v>2021/09</v>
      </c>
      <c r="F9810">
        <v>18035089.263764199</v>
      </c>
      <c r="G9810">
        <v>-4.7405598481227149E-2</v>
      </c>
      <c r="H9810" t="s">
        <v>13</v>
      </c>
      <c r="I9810">
        <v>2021</v>
      </c>
      <c r="J9810" t="s">
        <v>1065</v>
      </c>
      <c r="K9810">
        <v>51871562.486697592</v>
      </c>
      <c r="L9810">
        <v>2.8761467009158124</v>
      </c>
      <c r="M9810" t="s">
        <v>33</v>
      </c>
    </row>
    <row r="9811" spans="1:13" x14ac:dyDescent="0.3">
      <c r="A9811">
        <v>37</v>
      </c>
      <c r="B9811" t="s">
        <v>1061</v>
      </c>
      <c r="C9811" s="1">
        <v>44409</v>
      </c>
      <c r="D9811" t="s">
        <v>69</v>
      </c>
      <c r="E9811" t="str">
        <f t="shared" si="153"/>
        <v>2021/08</v>
      </c>
      <c r="F9811">
        <v>18910642.565685298</v>
      </c>
      <c r="G9811">
        <v>4.3742499484435073E-2</v>
      </c>
      <c r="H9811" t="s">
        <v>13</v>
      </c>
      <c r="I9811">
        <v>2021</v>
      </c>
      <c r="J9811" t="s">
        <v>1065</v>
      </c>
      <c r="K9811">
        <v>51871562.486697592</v>
      </c>
      <c r="L9811">
        <v>2.7429825457555959</v>
      </c>
      <c r="M9811" t="s">
        <v>33</v>
      </c>
    </row>
    <row r="9812" spans="1:13" x14ac:dyDescent="0.3">
      <c r="A9812">
        <v>37</v>
      </c>
      <c r="B9812" t="s">
        <v>1061</v>
      </c>
      <c r="C9812" s="1">
        <v>44378</v>
      </c>
      <c r="D9812" t="s">
        <v>70</v>
      </c>
      <c r="E9812" t="str">
        <f t="shared" si="153"/>
        <v>2021/07</v>
      </c>
      <c r="F9812">
        <v>18101274.7291012</v>
      </c>
      <c r="G9812">
        <v>-6.4972443978016603E-2</v>
      </c>
      <c r="H9812" t="s">
        <v>13</v>
      </c>
      <c r="I9812">
        <v>2021</v>
      </c>
      <c r="J9812" t="s">
        <v>1065</v>
      </c>
      <c r="K9812">
        <v>51871562.486697592</v>
      </c>
      <c r="L9812">
        <v>2.8656303637723539</v>
      </c>
      <c r="M9812" t="s">
        <v>33</v>
      </c>
    </row>
    <row r="9813" spans="1:13" x14ac:dyDescent="0.3">
      <c r="A9813">
        <v>37</v>
      </c>
      <c r="B9813" t="s">
        <v>1061</v>
      </c>
      <c r="C9813" s="1">
        <v>44348</v>
      </c>
      <c r="D9813" t="s">
        <v>71</v>
      </c>
      <c r="E9813" t="str">
        <f t="shared" si="153"/>
        <v>2021/06</v>
      </c>
      <c r="F9813">
        <v>19316406.389364898</v>
      </c>
      <c r="G9813">
        <v>-9.6689610833994313E-2</v>
      </c>
      <c r="H9813" t="s">
        <v>13</v>
      </c>
      <c r="I9813">
        <v>2021</v>
      </c>
      <c r="J9813" t="s">
        <v>1065</v>
      </c>
      <c r="K9813">
        <v>51871562.486697592</v>
      </c>
      <c r="L9813">
        <v>2.6853629728590045</v>
      </c>
      <c r="M9813" t="s">
        <v>33</v>
      </c>
    </row>
    <row r="9814" spans="1:13" x14ac:dyDescent="0.3">
      <c r="A9814">
        <v>37</v>
      </c>
      <c r="B9814" t="s">
        <v>1061</v>
      </c>
      <c r="C9814" s="1">
        <v>44317</v>
      </c>
      <c r="D9814" t="s">
        <v>72</v>
      </c>
      <c r="E9814" t="str">
        <f t="shared" si="153"/>
        <v>2021/05</v>
      </c>
      <c r="F9814">
        <v>21277377.468701001</v>
      </c>
      <c r="G9814">
        <v>-2.2971529322021185E-2</v>
      </c>
      <c r="H9814" t="s">
        <v>13</v>
      </c>
      <c r="I9814">
        <v>2021</v>
      </c>
      <c r="J9814" t="s">
        <v>1065</v>
      </c>
      <c r="K9814">
        <v>51871562.486697592</v>
      </c>
      <c r="L9814">
        <v>2.4378738668804747</v>
      </c>
      <c r="M9814" t="s">
        <v>33</v>
      </c>
    </row>
    <row r="9815" spans="1:13" x14ac:dyDescent="0.3">
      <c r="A9815">
        <v>37</v>
      </c>
      <c r="B9815" t="s">
        <v>1061</v>
      </c>
      <c r="C9815" s="1">
        <v>44287</v>
      </c>
      <c r="D9815" t="s">
        <v>73</v>
      </c>
      <c r="E9815" t="str">
        <f t="shared" si="153"/>
        <v>2021/04</v>
      </c>
      <c r="F9815">
        <v>21771808.546063501</v>
      </c>
      <c r="G9815">
        <v>3.9451636937056098E-2</v>
      </c>
      <c r="H9815" t="s">
        <v>13</v>
      </c>
      <c r="I9815">
        <v>2021</v>
      </c>
      <c r="J9815" t="s">
        <v>1065</v>
      </c>
      <c r="K9815">
        <v>51871562.486697592</v>
      </c>
      <c r="L9815">
        <v>2.3825105009972329</v>
      </c>
      <c r="M9815" t="s">
        <v>33</v>
      </c>
    </row>
    <row r="9816" spans="1:13" x14ac:dyDescent="0.3">
      <c r="A9816">
        <v>37</v>
      </c>
      <c r="B9816" t="s">
        <v>1061</v>
      </c>
      <c r="C9816" s="1">
        <v>44256</v>
      </c>
      <c r="D9816" t="s">
        <v>74</v>
      </c>
      <c r="E9816" t="str">
        <f t="shared" si="153"/>
        <v>2021/03</v>
      </c>
      <c r="F9816">
        <v>20929597.594335798</v>
      </c>
      <c r="G9816">
        <v>6.5986336867779188E-2</v>
      </c>
      <c r="H9816" t="s">
        <v>13</v>
      </c>
      <c r="I9816">
        <v>2021</v>
      </c>
      <c r="J9816" t="s">
        <v>1065</v>
      </c>
      <c r="K9816">
        <v>51871562.486697592</v>
      </c>
      <c r="L9816">
        <v>2.4783831725811898</v>
      </c>
      <c r="M9816" t="s">
        <v>33</v>
      </c>
    </row>
    <row r="9817" spans="1:13" x14ac:dyDescent="0.3">
      <c r="A9817">
        <v>37</v>
      </c>
      <c r="B9817" t="s">
        <v>1061</v>
      </c>
      <c r="C9817" s="1">
        <v>44228</v>
      </c>
      <c r="D9817" t="s">
        <v>75</v>
      </c>
      <c r="E9817" t="str">
        <f t="shared" si="153"/>
        <v>2021/02</v>
      </c>
      <c r="F9817">
        <v>19593109.9866849</v>
      </c>
      <c r="G9817">
        <v>3.995680529551917E-2</v>
      </c>
      <c r="H9817" t="s">
        <v>13</v>
      </c>
      <c r="I9817">
        <v>2021</v>
      </c>
      <c r="J9817" t="s">
        <v>1065</v>
      </c>
      <c r="K9817">
        <v>51871562.486697592</v>
      </c>
      <c r="L9817">
        <v>2.6474389477703388</v>
      </c>
      <c r="M9817" t="s">
        <v>33</v>
      </c>
    </row>
    <row r="9818" spans="1:13" x14ac:dyDescent="0.3">
      <c r="A9818">
        <v>37</v>
      </c>
      <c r="B9818" t="s">
        <v>1061</v>
      </c>
      <c r="C9818" s="1">
        <v>44197</v>
      </c>
      <c r="D9818" t="s">
        <v>76</v>
      </c>
      <c r="E9818" t="str">
        <f t="shared" si="153"/>
        <v>2021/01</v>
      </c>
      <c r="F9818">
        <v>18825666.3068875</v>
      </c>
      <c r="G9818">
        <v>-4.7104466100602371E-2</v>
      </c>
      <c r="H9818" t="s">
        <v>13</v>
      </c>
      <c r="I9818">
        <v>2021</v>
      </c>
      <c r="J9818" t="s">
        <v>1065</v>
      </c>
      <c r="K9818">
        <v>51871562.486697592</v>
      </c>
      <c r="L9818">
        <v>2.7553639611533973</v>
      </c>
      <c r="M9818" t="s">
        <v>33</v>
      </c>
    </row>
    <row r="9819" spans="1:13" x14ac:dyDescent="0.3">
      <c r="A9819">
        <v>37</v>
      </c>
      <c r="B9819" t="s">
        <v>1061</v>
      </c>
      <c r="C9819" s="1">
        <v>44166</v>
      </c>
      <c r="D9819" t="s">
        <v>77</v>
      </c>
      <c r="E9819" t="str">
        <f t="shared" si="153"/>
        <v>2020/12</v>
      </c>
      <c r="F9819">
        <v>19733656.5823173</v>
      </c>
      <c r="G9819">
        <v>2.9846372610424159E-2</v>
      </c>
      <c r="H9819" t="s">
        <v>13</v>
      </c>
      <c r="I9819">
        <v>2020</v>
      </c>
      <c r="J9819" t="s">
        <v>1066</v>
      </c>
      <c r="K9819">
        <v>49505684.073826589</v>
      </c>
      <c r="L9819">
        <v>2.5086928956789007</v>
      </c>
      <c r="M9819" t="s">
        <v>33</v>
      </c>
    </row>
    <row r="9820" spans="1:13" x14ac:dyDescent="0.3">
      <c r="A9820">
        <v>37</v>
      </c>
      <c r="B9820" t="s">
        <v>1061</v>
      </c>
      <c r="C9820" s="1">
        <v>44136</v>
      </c>
      <c r="D9820" t="s">
        <v>79</v>
      </c>
      <c r="E9820" t="str">
        <f t="shared" si="153"/>
        <v>2020/11</v>
      </c>
      <c r="F9820">
        <v>19153381.148825899</v>
      </c>
      <c r="G9820">
        <v>0.25106182870242827</v>
      </c>
      <c r="H9820" t="s">
        <v>13</v>
      </c>
      <c r="I9820">
        <v>2020</v>
      </c>
      <c r="J9820" t="s">
        <v>1066</v>
      </c>
      <c r="K9820">
        <v>49505684.073826589</v>
      </c>
      <c r="L9820">
        <v>2.5846968579154121</v>
      </c>
      <c r="M9820" t="s">
        <v>33</v>
      </c>
    </row>
    <row r="9821" spans="1:13" x14ac:dyDescent="0.3">
      <c r="A9821">
        <v>37</v>
      </c>
      <c r="B9821" t="s">
        <v>1061</v>
      </c>
      <c r="C9821" s="1">
        <v>44105</v>
      </c>
      <c r="D9821" t="s">
        <v>80</v>
      </c>
      <c r="E9821" t="str">
        <f t="shared" si="153"/>
        <v>2020/10</v>
      </c>
      <c r="F9821">
        <v>14900837.696840299</v>
      </c>
      <c r="G9821">
        <v>-1.2148820498653278E-2</v>
      </c>
      <c r="H9821" t="s">
        <v>13</v>
      </c>
      <c r="I9821">
        <v>2020</v>
      </c>
      <c r="J9821" t="s">
        <v>1066</v>
      </c>
      <c r="K9821">
        <v>49505684.073826589</v>
      </c>
      <c r="L9821">
        <v>3.3223423461839463</v>
      </c>
      <c r="M9821" t="s">
        <v>33</v>
      </c>
    </row>
    <row r="9822" spans="1:13" x14ac:dyDescent="0.3">
      <c r="A9822">
        <v>37</v>
      </c>
      <c r="B9822" t="s">
        <v>1061</v>
      </c>
      <c r="C9822" s="1">
        <v>44075</v>
      </c>
      <c r="D9822" t="s">
        <v>81</v>
      </c>
      <c r="E9822" t="str">
        <f t="shared" si="153"/>
        <v>2020/09</v>
      </c>
      <c r="F9822">
        <v>15082969.4018736</v>
      </c>
      <c r="G9822">
        <v>-9.7070113195981578E-2</v>
      </c>
      <c r="H9822" t="s">
        <v>13</v>
      </c>
      <c r="I9822">
        <v>2020</v>
      </c>
      <c r="J9822" t="s">
        <v>1066</v>
      </c>
      <c r="K9822">
        <v>49505684.073826589</v>
      </c>
      <c r="L9822">
        <v>3.282223994147798</v>
      </c>
      <c r="M9822" t="s">
        <v>33</v>
      </c>
    </row>
    <row r="9823" spans="1:13" x14ac:dyDescent="0.3">
      <c r="A9823">
        <v>37</v>
      </c>
      <c r="B9823" t="s">
        <v>1061</v>
      </c>
      <c r="C9823" s="1">
        <v>44044</v>
      </c>
      <c r="D9823" t="s">
        <v>82</v>
      </c>
      <c r="E9823" t="str">
        <f t="shared" si="153"/>
        <v>2020/08</v>
      </c>
      <c r="F9823">
        <v>16620491.5753948</v>
      </c>
      <c r="G9823">
        <v>1.6962684954866362E-2</v>
      </c>
      <c r="H9823" t="s">
        <v>13</v>
      </c>
      <c r="I9823">
        <v>2020</v>
      </c>
      <c r="J9823" t="s">
        <v>1066</v>
      </c>
      <c r="K9823">
        <v>49505684.073826589</v>
      </c>
      <c r="L9823">
        <v>2.9785932533497066</v>
      </c>
      <c r="M9823" t="s">
        <v>33</v>
      </c>
    </row>
    <row r="9824" spans="1:13" x14ac:dyDescent="0.3">
      <c r="A9824">
        <v>37</v>
      </c>
      <c r="B9824" t="s">
        <v>1061</v>
      </c>
      <c r="C9824" s="1">
        <v>44013</v>
      </c>
      <c r="D9824" t="s">
        <v>83</v>
      </c>
      <c r="E9824" t="str">
        <f t="shared" si="153"/>
        <v>2020/07</v>
      </c>
      <c r="F9824">
        <v>16340941.0794545</v>
      </c>
      <c r="G9824">
        <v>-0.13168292996244482</v>
      </c>
      <c r="H9824" t="s">
        <v>13</v>
      </c>
      <c r="I9824">
        <v>2020</v>
      </c>
      <c r="J9824" t="s">
        <v>1066</v>
      </c>
      <c r="K9824">
        <v>49505684.073826589</v>
      </c>
      <c r="L9824">
        <v>3.0295491448818814</v>
      </c>
      <c r="M9824" t="s">
        <v>33</v>
      </c>
    </row>
    <row r="9825" spans="1:13" x14ac:dyDescent="0.3">
      <c r="A9825">
        <v>37</v>
      </c>
      <c r="B9825" t="s">
        <v>1061</v>
      </c>
      <c r="C9825" s="1">
        <v>43983</v>
      </c>
      <c r="D9825" t="s">
        <v>84</v>
      </c>
      <c r="E9825" t="str">
        <f t="shared" si="153"/>
        <v>2020/06</v>
      </c>
      <c r="F9825">
        <v>18640872.411191501</v>
      </c>
      <c r="G9825">
        <v>0.17783267049466897</v>
      </c>
      <c r="H9825" t="s">
        <v>13</v>
      </c>
      <c r="I9825">
        <v>2020</v>
      </c>
      <c r="J9825" t="s">
        <v>1066</v>
      </c>
      <c r="K9825">
        <v>49505684.073826589</v>
      </c>
      <c r="L9825">
        <v>2.6557600407213049</v>
      </c>
      <c r="M9825" t="s">
        <v>33</v>
      </c>
    </row>
    <row r="9826" spans="1:13" x14ac:dyDescent="0.3">
      <c r="A9826">
        <v>37</v>
      </c>
      <c r="B9826" t="s">
        <v>1061</v>
      </c>
      <c r="C9826" s="1">
        <v>43952</v>
      </c>
      <c r="D9826" t="s">
        <v>85</v>
      </c>
      <c r="E9826" t="str">
        <f t="shared" si="153"/>
        <v>2020/05</v>
      </c>
      <c r="F9826">
        <v>15603947.7141832</v>
      </c>
      <c r="G9826">
        <v>-0.10213048181217506</v>
      </c>
      <c r="H9826" t="s">
        <v>13</v>
      </c>
      <c r="I9826">
        <v>2020</v>
      </c>
      <c r="J9826" t="s">
        <v>1066</v>
      </c>
      <c r="K9826">
        <v>49505684.073826589</v>
      </c>
      <c r="L9826">
        <v>3.1726384233413203</v>
      </c>
      <c r="M9826" t="s">
        <v>33</v>
      </c>
    </row>
    <row r="9827" spans="1:13" x14ac:dyDescent="0.3">
      <c r="A9827">
        <v>37</v>
      </c>
      <c r="B9827" t="s">
        <v>1061</v>
      </c>
      <c r="C9827" s="1">
        <v>43922</v>
      </c>
      <c r="D9827" t="s">
        <v>86</v>
      </c>
      <c r="E9827" t="str">
        <f t="shared" si="153"/>
        <v>2020/04</v>
      </c>
      <c r="F9827">
        <v>17281808.606988698</v>
      </c>
      <c r="G9827">
        <v>-8.8570564727870629E-2</v>
      </c>
      <c r="H9827" t="s">
        <v>13</v>
      </c>
      <c r="I9827">
        <v>2020</v>
      </c>
      <c r="J9827" t="s">
        <v>1066</v>
      </c>
      <c r="K9827">
        <v>49505684.073826589</v>
      </c>
      <c r="L9827">
        <v>2.8646124488270677</v>
      </c>
      <c r="M9827" t="s">
        <v>33</v>
      </c>
    </row>
    <row r="9828" spans="1:13" x14ac:dyDescent="0.3">
      <c r="A9828">
        <v>37</v>
      </c>
      <c r="B9828" t="s">
        <v>1061</v>
      </c>
      <c r="C9828" s="1">
        <v>43891</v>
      </c>
      <c r="D9828" t="s">
        <v>87</v>
      </c>
      <c r="E9828" t="str">
        <f t="shared" si="153"/>
        <v>2020/03</v>
      </c>
      <c r="F9828">
        <v>18882300.2275609</v>
      </c>
      <c r="G9828">
        <v>-0.24530168659414744</v>
      </c>
      <c r="H9828" t="s">
        <v>13</v>
      </c>
      <c r="I9828">
        <v>2020</v>
      </c>
      <c r="J9828" t="s">
        <v>1066</v>
      </c>
      <c r="K9828">
        <v>49505684.073826589</v>
      </c>
      <c r="L9828">
        <v>2.6218036720741957</v>
      </c>
      <c r="M9828" t="s">
        <v>33</v>
      </c>
    </row>
    <row r="9829" spans="1:13" x14ac:dyDescent="0.3">
      <c r="A9829">
        <v>37</v>
      </c>
      <c r="B9829" t="s">
        <v>1061</v>
      </c>
      <c r="C9829" s="1">
        <v>43862</v>
      </c>
      <c r="D9829" t="s">
        <v>88</v>
      </c>
      <c r="E9829" t="str">
        <f t="shared" si="153"/>
        <v>2020/02</v>
      </c>
      <c r="F9829">
        <v>24131708.327900801</v>
      </c>
      <c r="G9829">
        <v>-0.1147369703001454</v>
      </c>
      <c r="H9829" t="s">
        <v>13</v>
      </c>
      <c r="I9829">
        <v>2020</v>
      </c>
      <c r="J9829" t="s">
        <v>1066</v>
      </c>
      <c r="K9829">
        <v>49505684.073826589</v>
      </c>
      <c r="L9829">
        <v>2.0514786355422956</v>
      </c>
      <c r="M9829" t="s">
        <v>33</v>
      </c>
    </row>
    <row r="9830" spans="1:13" x14ac:dyDescent="0.3">
      <c r="A9830">
        <v>37</v>
      </c>
      <c r="B9830" t="s">
        <v>1061</v>
      </c>
      <c r="C9830" s="1">
        <v>43831</v>
      </c>
      <c r="D9830" t="s">
        <v>89</v>
      </c>
      <c r="E9830" t="str">
        <f t="shared" si="153"/>
        <v>2020/01</v>
      </c>
      <c r="F9830">
        <v>27065602.582637899</v>
      </c>
      <c r="G9830">
        <v>-9.8839056493036981E-2</v>
      </c>
      <c r="H9830" t="s">
        <v>13</v>
      </c>
      <c r="I9830">
        <v>2020</v>
      </c>
      <c r="J9830" t="s">
        <v>1066</v>
      </c>
      <c r="K9830">
        <v>49505684.073826589</v>
      </c>
      <c r="L9830">
        <v>1.8290996449339576</v>
      </c>
      <c r="M9830" t="s">
        <v>33</v>
      </c>
    </row>
    <row r="9831" spans="1:13" x14ac:dyDescent="0.3">
      <c r="A9831">
        <v>37</v>
      </c>
      <c r="B9831" t="s">
        <v>1061</v>
      </c>
      <c r="C9831" s="1">
        <v>43800</v>
      </c>
      <c r="D9831" t="s">
        <v>90</v>
      </c>
      <c r="E9831" t="str">
        <f t="shared" si="153"/>
        <v>2019/12</v>
      </c>
      <c r="F9831">
        <v>29877410.726507802</v>
      </c>
      <c r="G9831">
        <v>2.1280362256287745E-2</v>
      </c>
      <c r="H9831" t="s">
        <v>13</v>
      </c>
      <c r="I9831">
        <v>2019</v>
      </c>
      <c r="J9831" t="s">
        <v>1067</v>
      </c>
      <c r="K9831">
        <v>49790092.158387363</v>
      </c>
      <c r="L9831">
        <v>1.6664794889408758</v>
      </c>
      <c r="M9831" t="s">
        <v>33</v>
      </c>
    </row>
    <row r="9832" spans="1:13" x14ac:dyDescent="0.3">
      <c r="A9832">
        <v>37</v>
      </c>
      <c r="B9832" t="s">
        <v>1061</v>
      </c>
      <c r="C9832" s="1">
        <v>43770</v>
      </c>
      <c r="D9832" t="s">
        <v>92</v>
      </c>
      <c r="E9832" t="str">
        <f t="shared" si="153"/>
        <v>2019/11</v>
      </c>
      <c r="F9832">
        <v>29248325.919369601</v>
      </c>
      <c r="G9832">
        <v>-5.148720352177308E-3</v>
      </c>
      <c r="H9832" t="s">
        <v>13</v>
      </c>
      <c r="I9832">
        <v>2019</v>
      </c>
      <c r="J9832" t="s">
        <v>1067</v>
      </c>
      <c r="K9832">
        <v>49790092.158387363</v>
      </c>
      <c r="L9832">
        <v>1.7023228028724218</v>
      </c>
      <c r="M9832" t="s">
        <v>33</v>
      </c>
    </row>
    <row r="9833" spans="1:13" x14ac:dyDescent="0.3">
      <c r="A9833">
        <v>37</v>
      </c>
      <c r="B9833" t="s">
        <v>1061</v>
      </c>
      <c r="C9833" s="1">
        <v>43739</v>
      </c>
      <c r="D9833" t="s">
        <v>93</v>
      </c>
      <c r="E9833" t="str">
        <f t="shared" si="153"/>
        <v>2019/10</v>
      </c>
      <c r="F9833">
        <v>29399305.713135399</v>
      </c>
      <c r="G9833">
        <v>2.4257646026759349E-2</v>
      </c>
      <c r="H9833" t="s">
        <v>13</v>
      </c>
      <c r="I9833">
        <v>2019</v>
      </c>
      <c r="J9833" t="s">
        <v>1067</v>
      </c>
      <c r="K9833">
        <v>49790092.158387363</v>
      </c>
      <c r="L9833">
        <v>1.6935805438473843</v>
      </c>
      <c r="M9833" t="s">
        <v>33</v>
      </c>
    </row>
    <row r="9834" spans="1:13" x14ac:dyDescent="0.3">
      <c r="A9834">
        <v>37</v>
      </c>
      <c r="B9834" t="s">
        <v>1061</v>
      </c>
      <c r="C9834" s="1">
        <v>43709</v>
      </c>
      <c r="D9834" t="s">
        <v>94</v>
      </c>
      <c r="E9834" t="str">
        <f t="shared" si="153"/>
        <v>2019/09</v>
      </c>
      <c r="F9834">
        <v>28694728.009396601</v>
      </c>
      <c r="G9834">
        <v>9.1852941554756803E-2</v>
      </c>
      <c r="H9834" t="s">
        <v>13</v>
      </c>
      <c r="I9834">
        <v>2019</v>
      </c>
      <c r="J9834" t="s">
        <v>1067</v>
      </c>
      <c r="K9834">
        <v>49790092.158387363</v>
      </c>
      <c r="L9834">
        <v>1.7351651544521596</v>
      </c>
      <c r="M9834" t="s">
        <v>33</v>
      </c>
    </row>
    <row r="9835" spans="1:13" x14ac:dyDescent="0.3">
      <c r="A9835">
        <v>37</v>
      </c>
      <c r="B9835" t="s">
        <v>1061</v>
      </c>
      <c r="C9835" s="1">
        <v>43678</v>
      </c>
      <c r="D9835" t="s">
        <v>95</v>
      </c>
      <c r="E9835" t="str">
        <f t="shared" si="153"/>
        <v>2019/08</v>
      </c>
      <c r="F9835">
        <v>26176458.368401401</v>
      </c>
      <c r="G9835">
        <v>-9.0039178781100543E-2</v>
      </c>
      <c r="H9835" t="s">
        <v>13</v>
      </c>
      <c r="I9835">
        <v>2019</v>
      </c>
      <c r="J9835" t="s">
        <v>1067</v>
      </c>
      <c r="K9835">
        <v>49790092.158387363</v>
      </c>
      <c r="L9835">
        <v>1.9020942962433329</v>
      </c>
      <c r="M9835" t="s">
        <v>33</v>
      </c>
    </row>
    <row r="9836" spans="1:13" x14ac:dyDescent="0.3">
      <c r="A9836">
        <v>37</v>
      </c>
      <c r="B9836" t="s">
        <v>1061</v>
      </c>
      <c r="C9836" s="1">
        <v>43647</v>
      </c>
      <c r="D9836" t="s">
        <v>96</v>
      </c>
      <c r="E9836" t="str">
        <f t="shared" si="153"/>
        <v>2019/07</v>
      </c>
      <c r="F9836">
        <v>28642729.750441201</v>
      </c>
      <c r="G9836">
        <v>-6.3698835629146203E-2</v>
      </c>
      <c r="H9836" t="s">
        <v>13</v>
      </c>
      <c r="I9836">
        <v>2019</v>
      </c>
      <c r="J9836" t="s">
        <v>1067</v>
      </c>
      <c r="K9836">
        <v>49790092.158387363</v>
      </c>
      <c r="L9836">
        <v>1.738315188258913</v>
      </c>
      <c r="M9836" t="s">
        <v>33</v>
      </c>
    </row>
    <row r="9837" spans="1:13" x14ac:dyDescent="0.3">
      <c r="A9837">
        <v>37</v>
      </c>
      <c r="B9837" t="s">
        <v>1061</v>
      </c>
      <c r="C9837" s="1">
        <v>43617</v>
      </c>
      <c r="D9837" t="s">
        <v>97</v>
      </c>
      <c r="E9837" t="str">
        <f t="shared" si="153"/>
        <v>2019/06</v>
      </c>
      <c r="F9837">
        <v>30526601.557452999</v>
      </c>
      <c r="G9837">
        <v>3.0471176385633972E-2</v>
      </c>
      <c r="H9837" t="s">
        <v>13</v>
      </c>
      <c r="I9837">
        <v>2019</v>
      </c>
      <c r="J9837" t="s">
        <v>1067</v>
      </c>
      <c r="K9837">
        <v>49790092.158387363</v>
      </c>
      <c r="L9837">
        <v>1.6310394743639987</v>
      </c>
      <c r="M9837" t="s">
        <v>33</v>
      </c>
    </row>
    <row r="9838" spans="1:13" x14ac:dyDescent="0.3">
      <c r="A9838">
        <v>37</v>
      </c>
      <c r="B9838" t="s">
        <v>1061</v>
      </c>
      <c r="C9838" s="1">
        <v>43586</v>
      </c>
      <c r="D9838" t="s">
        <v>98</v>
      </c>
      <c r="E9838" t="str">
        <f t="shared" si="153"/>
        <v>2019/05</v>
      </c>
      <c r="F9838">
        <v>29610449.104076799</v>
      </c>
      <c r="G9838">
        <v>-2.6452519712505687E-2</v>
      </c>
      <c r="H9838" t="s">
        <v>13</v>
      </c>
      <c r="I9838">
        <v>2019</v>
      </c>
      <c r="J9838" t="s">
        <v>1067</v>
      </c>
      <c r="K9838">
        <v>49790092.158387363</v>
      </c>
      <c r="L9838">
        <v>1.6815041198254641</v>
      </c>
      <c r="M9838" t="s">
        <v>33</v>
      </c>
    </row>
    <row r="9839" spans="1:13" x14ac:dyDescent="0.3">
      <c r="A9839">
        <v>37</v>
      </c>
      <c r="B9839" t="s">
        <v>1061</v>
      </c>
      <c r="C9839" s="1">
        <v>43556</v>
      </c>
      <c r="D9839" t="s">
        <v>99</v>
      </c>
      <c r="E9839" t="str">
        <f t="shared" si="153"/>
        <v>2019/04</v>
      </c>
      <c r="F9839">
        <v>30404171.792757601</v>
      </c>
      <c r="G9839">
        <v>0.16875681415277474</v>
      </c>
      <c r="H9839" t="s">
        <v>13</v>
      </c>
      <c r="I9839">
        <v>2019</v>
      </c>
      <c r="J9839" t="s">
        <v>1067</v>
      </c>
      <c r="K9839">
        <v>49790092.158387363</v>
      </c>
      <c r="L9839">
        <v>1.6376072500105914</v>
      </c>
      <c r="M9839" t="s">
        <v>33</v>
      </c>
    </row>
    <row r="9840" spans="1:13" x14ac:dyDescent="0.3">
      <c r="A9840">
        <v>37</v>
      </c>
      <c r="B9840" t="s">
        <v>1061</v>
      </c>
      <c r="C9840" s="1">
        <v>43525</v>
      </c>
      <c r="D9840" t="s">
        <v>100</v>
      </c>
      <c r="E9840" t="str">
        <f t="shared" si="153"/>
        <v>2019/03</v>
      </c>
      <c r="F9840">
        <v>25682838.722584501</v>
      </c>
      <c r="G9840">
        <v>-1.7092597027061084E-2</v>
      </c>
      <c r="H9840" t="s">
        <v>13</v>
      </c>
      <c r="I9840">
        <v>2019</v>
      </c>
      <c r="J9840" t="s">
        <v>1067</v>
      </c>
      <c r="K9840">
        <v>49790092.158387363</v>
      </c>
      <c r="L9840">
        <v>1.9386522142742684</v>
      </c>
      <c r="M9840" t="s">
        <v>33</v>
      </c>
    </row>
    <row r="9841" spans="1:13" x14ac:dyDescent="0.3">
      <c r="A9841">
        <v>37</v>
      </c>
      <c r="B9841" t="s">
        <v>1061</v>
      </c>
      <c r="C9841" s="1">
        <v>43497</v>
      </c>
      <c r="D9841" t="s">
        <v>101</v>
      </c>
      <c r="E9841" t="str">
        <f t="shared" si="153"/>
        <v>2019/02</v>
      </c>
      <c r="F9841">
        <v>26125598.311444499</v>
      </c>
      <c r="G9841">
        <v>-2.0163161327522407E-2</v>
      </c>
      <c r="H9841" t="s">
        <v>13</v>
      </c>
      <c r="I9841">
        <v>2019</v>
      </c>
      <c r="J9841" t="s">
        <v>1067</v>
      </c>
      <c r="K9841">
        <v>49790092.158387363</v>
      </c>
      <c r="L9841">
        <v>1.9057972018415543</v>
      </c>
      <c r="M9841" t="s">
        <v>33</v>
      </c>
    </row>
    <row r="9842" spans="1:13" x14ac:dyDescent="0.3">
      <c r="A9842">
        <v>37</v>
      </c>
      <c r="B9842" t="s">
        <v>1061</v>
      </c>
      <c r="C9842" s="1">
        <v>43466</v>
      </c>
      <c r="D9842" t="s">
        <v>102</v>
      </c>
      <c r="E9842" t="str">
        <f t="shared" si="153"/>
        <v>2019/01</v>
      </c>
      <c r="F9842">
        <v>26657719.560432099</v>
      </c>
      <c r="G9842">
        <v>4.0646170573188582E-2</v>
      </c>
      <c r="H9842" t="s">
        <v>13</v>
      </c>
      <c r="I9842">
        <v>2019</v>
      </c>
      <c r="J9842" t="s">
        <v>1067</v>
      </c>
      <c r="K9842">
        <v>49790092.158387363</v>
      </c>
      <c r="L9842">
        <v>1.8677551185695012</v>
      </c>
      <c r="M9842" t="s">
        <v>33</v>
      </c>
    </row>
    <row r="9843" spans="1:13" x14ac:dyDescent="0.3">
      <c r="A9843">
        <v>37</v>
      </c>
      <c r="B9843" t="s">
        <v>1061</v>
      </c>
      <c r="C9843" s="1">
        <v>43435</v>
      </c>
      <c r="D9843" t="s">
        <v>103</v>
      </c>
      <c r="E9843" t="str">
        <f t="shared" si="153"/>
        <v>2018/12</v>
      </c>
      <c r="F9843">
        <v>25595910.756459199</v>
      </c>
      <c r="G9843">
        <v>1.1717488663385425E-4</v>
      </c>
      <c r="H9843" t="s">
        <v>13</v>
      </c>
      <c r="I9843">
        <v>2018</v>
      </c>
      <c r="J9843" t="s">
        <v>1068</v>
      </c>
      <c r="K9843">
        <v>49826538.7680301</v>
      </c>
      <c r="L9843">
        <v>1.9466601224750808</v>
      </c>
      <c r="M9843" t="s">
        <v>33</v>
      </c>
    </row>
    <row r="9844" spans="1:13" x14ac:dyDescent="0.3">
      <c r="A9844">
        <v>37</v>
      </c>
      <c r="B9844" t="s">
        <v>1061</v>
      </c>
      <c r="C9844" s="1">
        <v>43405</v>
      </c>
      <c r="D9844" t="s">
        <v>105</v>
      </c>
      <c r="E9844" t="str">
        <f t="shared" si="153"/>
        <v>2018/11</v>
      </c>
      <c r="F9844">
        <v>25592911.734226499</v>
      </c>
      <c r="G9844">
        <v>0.10368143624009403</v>
      </c>
      <c r="H9844" t="s">
        <v>13</v>
      </c>
      <c r="I9844">
        <v>2018</v>
      </c>
      <c r="J9844" t="s">
        <v>1068</v>
      </c>
      <c r="K9844">
        <v>49826538.7680301</v>
      </c>
      <c r="L9844">
        <v>1.9468882355185453</v>
      </c>
      <c r="M9844" t="s">
        <v>33</v>
      </c>
    </row>
    <row r="9845" spans="1:13" x14ac:dyDescent="0.3">
      <c r="A9845">
        <v>37</v>
      </c>
      <c r="B9845" t="s">
        <v>1061</v>
      </c>
      <c r="C9845" s="1">
        <v>43374</v>
      </c>
      <c r="D9845" t="s">
        <v>106</v>
      </c>
      <c r="E9845" t="str">
        <f t="shared" si="153"/>
        <v>2018/10</v>
      </c>
      <c r="F9845">
        <v>23072328.326615699</v>
      </c>
      <c r="G9845">
        <v>-0.14646109918612002</v>
      </c>
      <c r="H9845" t="s">
        <v>13</v>
      </c>
      <c r="I9845">
        <v>2018</v>
      </c>
      <c r="J9845" t="s">
        <v>1068</v>
      </c>
      <c r="K9845">
        <v>49826538.7680301</v>
      </c>
      <c r="L9845">
        <v>2.1595799982852779</v>
      </c>
      <c r="M9845" t="s">
        <v>33</v>
      </c>
    </row>
    <row r="9846" spans="1:13" x14ac:dyDescent="0.3">
      <c r="A9846">
        <v>37</v>
      </c>
      <c r="B9846" t="s">
        <v>1061</v>
      </c>
      <c r="C9846" s="1">
        <v>43344</v>
      </c>
      <c r="D9846" t="s">
        <v>107</v>
      </c>
      <c r="E9846" t="str">
        <f t="shared" si="153"/>
        <v>2018/09</v>
      </c>
      <c r="F9846">
        <v>26711524.211925201</v>
      </c>
      <c r="G9846">
        <v>1.5278213413512669E-2</v>
      </c>
      <c r="H9846" t="s">
        <v>13</v>
      </c>
      <c r="I9846">
        <v>2018</v>
      </c>
      <c r="J9846" t="s">
        <v>1068</v>
      </c>
      <c r="K9846">
        <v>49826538.7680301</v>
      </c>
      <c r="L9846">
        <v>1.8653573780632606</v>
      </c>
      <c r="M9846" t="s">
        <v>33</v>
      </c>
    </row>
    <row r="9847" spans="1:13" x14ac:dyDescent="0.3">
      <c r="A9847">
        <v>37</v>
      </c>
      <c r="B9847" t="s">
        <v>1061</v>
      </c>
      <c r="C9847" s="1">
        <v>43313</v>
      </c>
      <c r="D9847" t="s">
        <v>108</v>
      </c>
      <c r="E9847" t="str">
        <f t="shared" si="153"/>
        <v>2018/08</v>
      </c>
      <c r="F9847">
        <v>26306521.580804799</v>
      </c>
      <c r="G9847">
        <v>-9.2682851617609585E-2</v>
      </c>
      <c r="H9847" t="s">
        <v>13</v>
      </c>
      <c r="I9847">
        <v>2018</v>
      </c>
      <c r="J9847" t="s">
        <v>1068</v>
      </c>
      <c r="K9847">
        <v>49826538.7680301</v>
      </c>
      <c r="L9847">
        <v>1.8940755285711077</v>
      </c>
      <c r="M9847" t="s">
        <v>33</v>
      </c>
    </row>
    <row r="9848" spans="1:13" x14ac:dyDescent="0.3">
      <c r="A9848">
        <v>37</v>
      </c>
      <c r="B9848" t="s">
        <v>1061</v>
      </c>
      <c r="C9848" s="1">
        <v>43282</v>
      </c>
      <c r="D9848" t="s">
        <v>109</v>
      </c>
      <c r="E9848" t="str">
        <f t="shared" si="153"/>
        <v>2018/07</v>
      </c>
      <c r="F9848">
        <v>28861246.073801</v>
      </c>
      <c r="G9848">
        <v>-6.537532581450383E-3</v>
      </c>
      <c r="H9848" t="s">
        <v>13</v>
      </c>
      <c r="I9848">
        <v>2018</v>
      </c>
      <c r="J9848" t="s">
        <v>1068</v>
      </c>
      <c r="K9848">
        <v>49826538.7680301</v>
      </c>
      <c r="L9848">
        <v>1.7264167541698934</v>
      </c>
      <c r="M9848" t="s">
        <v>33</v>
      </c>
    </row>
    <row r="9849" spans="1:13" x14ac:dyDescent="0.3">
      <c r="A9849">
        <v>37</v>
      </c>
      <c r="B9849" t="s">
        <v>1061</v>
      </c>
      <c r="C9849" s="1">
        <v>43252</v>
      </c>
      <c r="D9849" t="s">
        <v>110</v>
      </c>
      <c r="E9849" t="str">
        <f t="shared" si="153"/>
        <v>2018/06</v>
      </c>
      <c r="F9849">
        <v>29050545.511760902</v>
      </c>
      <c r="G9849">
        <v>-8.5735164649945461E-2</v>
      </c>
      <c r="H9849" t="s">
        <v>13</v>
      </c>
      <c r="I9849">
        <v>2018</v>
      </c>
      <c r="J9849" t="s">
        <v>1068</v>
      </c>
      <c r="K9849">
        <v>49826538.7680301</v>
      </c>
      <c r="L9849">
        <v>1.7151670610749181</v>
      </c>
      <c r="M9849" t="s">
        <v>33</v>
      </c>
    </row>
    <row r="9850" spans="1:13" x14ac:dyDescent="0.3">
      <c r="A9850">
        <v>37</v>
      </c>
      <c r="B9850" t="s">
        <v>1061</v>
      </c>
      <c r="C9850" s="1">
        <v>43221</v>
      </c>
      <c r="D9850" t="s">
        <v>111</v>
      </c>
      <c r="E9850" t="str">
        <f t="shared" si="153"/>
        <v>2018/05</v>
      </c>
      <c r="F9850">
        <v>31651084.9032171</v>
      </c>
      <c r="G9850">
        <v>-1.5742535261014334E-2</v>
      </c>
      <c r="H9850" t="s">
        <v>13</v>
      </c>
      <c r="I9850">
        <v>2018</v>
      </c>
      <c r="J9850" t="s">
        <v>1068</v>
      </c>
      <c r="K9850">
        <v>49826538.7680301</v>
      </c>
      <c r="L9850">
        <v>1.5742442611490262</v>
      </c>
      <c r="M9850" t="s">
        <v>33</v>
      </c>
    </row>
    <row r="9851" spans="1:13" x14ac:dyDescent="0.3">
      <c r="A9851">
        <v>37</v>
      </c>
      <c r="B9851" t="s">
        <v>1061</v>
      </c>
      <c r="C9851" s="1">
        <v>43191</v>
      </c>
      <c r="D9851" t="s">
        <v>112</v>
      </c>
      <c r="E9851" t="str">
        <f t="shared" si="153"/>
        <v>2018/04</v>
      </c>
      <c r="F9851">
        <v>32153295.888667401</v>
      </c>
      <c r="G9851">
        <v>7.3426190240102399E-2</v>
      </c>
      <c r="H9851" t="s">
        <v>13</v>
      </c>
      <c r="I9851">
        <v>2018</v>
      </c>
      <c r="J9851" t="s">
        <v>1068</v>
      </c>
      <c r="K9851">
        <v>49826538.7680301</v>
      </c>
      <c r="L9851">
        <v>1.5496557161840359</v>
      </c>
      <c r="M9851" t="s">
        <v>33</v>
      </c>
    </row>
    <row r="9852" spans="1:13" x14ac:dyDescent="0.3">
      <c r="A9852">
        <v>37</v>
      </c>
      <c r="B9852" t="s">
        <v>1061</v>
      </c>
      <c r="C9852" s="1">
        <v>43160</v>
      </c>
      <c r="D9852" t="s">
        <v>113</v>
      </c>
      <c r="E9852" t="str">
        <f t="shared" si="153"/>
        <v>2018/03</v>
      </c>
      <c r="F9852">
        <v>29876994.5489037</v>
      </c>
      <c r="G9852">
        <v>-0.12741477546193455</v>
      </c>
      <c r="H9852" t="s">
        <v>13</v>
      </c>
      <c r="I9852">
        <v>2018</v>
      </c>
      <c r="J9852" t="s">
        <v>1068</v>
      </c>
      <c r="K9852">
        <v>49826538.7680301</v>
      </c>
      <c r="L9852">
        <v>1.6677225912556999</v>
      </c>
      <c r="M9852" t="s">
        <v>33</v>
      </c>
    </row>
    <row r="9853" spans="1:13" x14ac:dyDescent="0.3">
      <c r="A9853">
        <v>37</v>
      </c>
      <c r="B9853" t="s">
        <v>1061</v>
      </c>
      <c r="C9853" s="1">
        <v>43132</v>
      </c>
      <c r="D9853" t="s">
        <v>114</v>
      </c>
      <c r="E9853" t="str">
        <f t="shared" si="153"/>
        <v>2018/02</v>
      </c>
      <c r="F9853">
        <v>33936921.334385</v>
      </c>
      <c r="G9853">
        <v>-1.0729017081995154E-2</v>
      </c>
      <c r="H9853" t="s">
        <v>13</v>
      </c>
      <c r="I9853">
        <v>2018</v>
      </c>
      <c r="J9853" t="s">
        <v>1068</v>
      </c>
      <c r="K9853">
        <v>49826538.7680301</v>
      </c>
      <c r="L9853">
        <v>1.4682103387364631</v>
      </c>
      <c r="M9853" t="s">
        <v>33</v>
      </c>
    </row>
    <row r="9854" spans="1:13" x14ac:dyDescent="0.3">
      <c r="A9854">
        <v>37</v>
      </c>
      <c r="B9854" t="s">
        <v>1061</v>
      </c>
      <c r="C9854" s="1">
        <v>43101</v>
      </c>
      <c r="D9854" t="s">
        <v>115</v>
      </c>
      <c r="E9854" t="str">
        <f t="shared" si="153"/>
        <v>2018/01</v>
      </c>
      <c r="F9854">
        <v>34302991.417604297</v>
      </c>
      <c r="G9854">
        <v>-1.2783280096061158E-2</v>
      </c>
      <c r="H9854" t="s">
        <v>13</v>
      </c>
      <c r="I9854">
        <v>2018</v>
      </c>
      <c r="J9854" t="s">
        <v>1068</v>
      </c>
      <c r="K9854">
        <v>49826538.7680301</v>
      </c>
      <c r="L9854">
        <v>1.4525420876984831</v>
      </c>
      <c r="M9854" t="s">
        <v>33</v>
      </c>
    </row>
    <row r="9855" spans="1:13" x14ac:dyDescent="0.3">
      <c r="A9855">
        <v>37</v>
      </c>
      <c r="B9855" t="s">
        <v>1061</v>
      </c>
      <c r="C9855" s="1">
        <v>43070</v>
      </c>
      <c r="D9855" t="s">
        <v>116</v>
      </c>
      <c r="E9855" t="str">
        <f t="shared" si="153"/>
        <v>2017/12</v>
      </c>
      <c r="F9855">
        <v>34744310.910639398</v>
      </c>
      <c r="G9855">
        <v>5.4936346626807631E-2</v>
      </c>
      <c r="H9855" t="s">
        <v>13</v>
      </c>
      <c r="I9855">
        <v>2017</v>
      </c>
      <c r="J9855" t="s">
        <v>1069</v>
      </c>
      <c r="K9855">
        <v>51423898.501974635</v>
      </c>
      <c r="L9855">
        <v>1.4800667261536511</v>
      </c>
      <c r="M9855" t="s">
        <v>33</v>
      </c>
    </row>
    <row r="9856" spans="1:13" x14ac:dyDescent="0.3">
      <c r="A9856">
        <v>37</v>
      </c>
      <c r="B9856" t="s">
        <v>1061</v>
      </c>
      <c r="C9856" s="1">
        <v>43040</v>
      </c>
      <c r="D9856" t="s">
        <v>118</v>
      </c>
      <c r="E9856" t="str">
        <f t="shared" si="153"/>
        <v>2017/11</v>
      </c>
      <c r="F9856">
        <v>32887067.558959201</v>
      </c>
      <c r="G9856">
        <v>-1.6033509765873897E-2</v>
      </c>
      <c r="H9856" t="s">
        <v>13</v>
      </c>
      <c r="I9856">
        <v>2017</v>
      </c>
      <c r="J9856" t="s">
        <v>1069</v>
      </c>
      <c r="K9856">
        <v>51423898.501974635</v>
      </c>
      <c r="L9856">
        <v>1.563651073777953</v>
      </c>
      <c r="M9856" t="s">
        <v>33</v>
      </c>
    </row>
    <row r="9857" spans="1:13" x14ac:dyDescent="0.3">
      <c r="A9857">
        <v>37</v>
      </c>
      <c r="B9857" t="s">
        <v>1061</v>
      </c>
      <c r="C9857" s="1">
        <v>43009</v>
      </c>
      <c r="D9857" t="s">
        <v>119</v>
      </c>
      <c r="E9857" t="str">
        <f t="shared" si="153"/>
        <v>2017/10</v>
      </c>
      <c r="F9857">
        <v>33418612.556666501</v>
      </c>
      <c r="G9857">
        <v>1.3097171229769312E-2</v>
      </c>
      <c r="H9857" t="s">
        <v>13</v>
      </c>
      <c r="I9857">
        <v>2017</v>
      </c>
      <c r="J9857" t="s">
        <v>1069</v>
      </c>
      <c r="K9857">
        <v>51423898.501974635</v>
      </c>
      <c r="L9857">
        <v>1.5387801757112851</v>
      </c>
      <c r="M9857" t="s">
        <v>33</v>
      </c>
    </row>
    <row r="9858" spans="1:13" x14ac:dyDescent="0.3">
      <c r="A9858">
        <v>37</v>
      </c>
      <c r="B9858" t="s">
        <v>1061</v>
      </c>
      <c r="C9858" s="1">
        <v>42979</v>
      </c>
      <c r="D9858" t="s">
        <v>120</v>
      </c>
      <c r="E9858" t="str">
        <f t="shared" si="153"/>
        <v>2017/09</v>
      </c>
      <c r="F9858">
        <v>32983777.0391724</v>
      </c>
      <c r="G9858">
        <v>-3.7541716702620763E-2</v>
      </c>
      <c r="H9858" t="s">
        <v>13</v>
      </c>
      <c r="I9858">
        <v>2017</v>
      </c>
      <c r="J9858" t="s">
        <v>1069</v>
      </c>
      <c r="K9858">
        <v>51423898.501974635</v>
      </c>
      <c r="L9858">
        <v>1.5590663992453704</v>
      </c>
      <c r="M9858" t="s">
        <v>33</v>
      </c>
    </row>
    <row r="9859" spans="1:13" x14ac:dyDescent="0.3">
      <c r="A9859">
        <v>37</v>
      </c>
      <c r="B9859" t="s">
        <v>1061</v>
      </c>
      <c r="C9859" s="1">
        <v>42948</v>
      </c>
      <c r="D9859" t="s">
        <v>121</v>
      </c>
      <c r="E9859" t="str">
        <f t="shared" ref="E9859:E9922" si="154">TEXT(C9859,"yyyy/mm")</f>
        <v>2017/08</v>
      </c>
      <c r="F9859">
        <v>34245581.614087</v>
      </c>
      <c r="G9859">
        <v>-9.4955951472339498E-2</v>
      </c>
      <c r="H9859" t="s">
        <v>13</v>
      </c>
      <c r="I9859">
        <v>2017</v>
      </c>
      <c r="J9859" t="s">
        <v>1069</v>
      </c>
      <c r="K9859">
        <v>51423898.501974635</v>
      </c>
      <c r="L9859">
        <v>1.5016214086088493</v>
      </c>
      <c r="M9859" t="s">
        <v>33</v>
      </c>
    </row>
    <row r="9860" spans="1:13" x14ac:dyDescent="0.3">
      <c r="A9860">
        <v>37</v>
      </c>
      <c r="B9860" t="s">
        <v>1061</v>
      </c>
      <c r="C9860" s="1">
        <v>42917</v>
      </c>
      <c r="D9860" t="s">
        <v>122</v>
      </c>
      <c r="E9860" t="str">
        <f t="shared" si="154"/>
        <v>2017/07</v>
      </c>
      <c r="F9860">
        <v>37656798.307819799</v>
      </c>
      <c r="G9860">
        <v>8.5836429171744055E-2</v>
      </c>
      <c r="H9860" t="s">
        <v>13</v>
      </c>
      <c r="I9860">
        <v>2017</v>
      </c>
      <c r="J9860" t="s">
        <v>1069</v>
      </c>
      <c r="K9860">
        <v>51423898.501974635</v>
      </c>
      <c r="L9860">
        <v>1.3655940178880255</v>
      </c>
      <c r="M9860" t="s">
        <v>33</v>
      </c>
    </row>
    <row r="9861" spans="1:13" x14ac:dyDescent="0.3">
      <c r="A9861">
        <v>37</v>
      </c>
      <c r="B9861" t="s">
        <v>1061</v>
      </c>
      <c r="C9861" s="1">
        <v>42887</v>
      </c>
      <c r="D9861" t="s">
        <v>123</v>
      </c>
      <c r="E9861" t="str">
        <f t="shared" si="154"/>
        <v>2017/06</v>
      </c>
      <c r="F9861">
        <v>34559313.3266818</v>
      </c>
      <c r="G9861">
        <v>6.0259359723787334E-2</v>
      </c>
      <c r="H9861" t="s">
        <v>13</v>
      </c>
      <c r="I9861">
        <v>2017</v>
      </c>
      <c r="J9861" t="s">
        <v>1069</v>
      </c>
      <c r="K9861">
        <v>51423898.501974635</v>
      </c>
      <c r="L9861">
        <v>1.4879895909931866</v>
      </c>
      <c r="M9861" t="s">
        <v>33</v>
      </c>
    </row>
    <row r="9862" spans="1:13" x14ac:dyDescent="0.3">
      <c r="A9862">
        <v>37</v>
      </c>
      <c r="B9862" t="s">
        <v>1061</v>
      </c>
      <c r="C9862" s="1">
        <v>42856</v>
      </c>
      <c r="D9862" t="s">
        <v>124</v>
      </c>
      <c r="E9862" t="str">
        <f t="shared" si="154"/>
        <v>2017/05</v>
      </c>
      <c r="F9862">
        <v>32538295.378313601</v>
      </c>
      <c r="G9862">
        <v>1.4890601462751498E-2</v>
      </c>
      <c r="H9862" t="s">
        <v>13</v>
      </c>
      <c r="I9862">
        <v>2017</v>
      </c>
      <c r="J9862" t="s">
        <v>1069</v>
      </c>
      <c r="K9862">
        <v>51423898.501974635</v>
      </c>
      <c r="L9862">
        <v>1.5804115705535107</v>
      </c>
      <c r="M9862" t="s">
        <v>33</v>
      </c>
    </row>
    <row r="9863" spans="1:13" x14ac:dyDescent="0.3">
      <c r="A9863">
        <v>37</v>
      </c>
      <c r="B9863" t="s">
        <v>1061</v>
      </c>
      <c r="C9863" s="1">
        <v>42826</v>
      </c>
      <c r="D9863" t="s">
        <v>125</v>
      </c>
      <c r="E9863" t="str">
        <f t="shared" si="154"/>
        <v>2017/04</v>
      </c>
      <c r="F9863">
        <v>32057370.1090809</v>
      </c>
      <c r="G9863">
        <v>-5.4860481781723106E-2</v>
      </c>
      <c r="H9863" t="s">
        <v>13</v>
      </c>
      <c r="I9863">
        <v>2017</v>
      </c>
      <c r="J9863" t="s">
        <v>1069</v>
      </c>
      <c r="K9863">
        <v>51423898.501974635</v>
      </c>
      <c r="L9863">
        <v>1.604120934655453</v>
      </c>
      <c r="M9863" t="s">
        <v>33</v>
      </c>
    </row>
    <row r="9864" spans="1:13" x14ac:dyDescent="0.3">
      <c r="A9864">
        <v>37</v>
      </c>
      <c r="B9864" t="s">
        <v>1061</v>
      </c>
      <c r="C9864" s="1">
        <v>42795</v>
      </c>
      <c r="D9864" t="s">
        <v>126</v>
      </c>
      <c r="E9864" t="str">
        <f t="shared" si="154"/>
        <v>2017/03</v>
      </c>
      <c r="F9864">
        <v>33865188.379569903</v>
      </c>
      <c r="G9864">
        <v>5.4678981341489026E-2</v>
      </c>
      <c r="H9864" t="s">
        <v>13</v>
      </c>
      <c r="I9864">
        <v>2017</v>
      </c>
      <c r="J9864" t="s">
        <v>1069</v>
      </c>
      <c r="K9864">
        <v>51423898.501974635</v>
      </c>
      <c r="L9864">
        <v>1.5184884822019034</v>
      </c>
      <c r="M9864" t="s">
        <v>33</v>
      </c>
    </row>
    <row r="9865" spans="1:13" x14ac:dyDescent="0.3">
      <c r="A9865">
        <v>37</v>
      </c>
      <c r="B9865" t="s">
        <v>1061</v>
      </c>
      <c r="C9865" s="1">
        <v>42767</v>
      </c>
      <c r="D9865" t="s">
        <v>127</v>
      </c>
      <c r="E9865" t="str">
        <f t="shared" si="154"/>
        <v>2017/02</v>
      </c>
      <c r="F9865">
        <v>32063189.063923899</v>
      </c>
      <c r="G9865">
        <v>-6.8973153703475704E-2</v>
      </c>
      <c r="H9865" t="s">
        <v>13</v>
      </c>
      <c r="I9865">
        <v>2017</v>
      </c>
      <c r="J9865" t="s">
        <v>1069</v>
      </c>
      <c r="K9865">
        <v>51423898.501974635</v>
      </c>
      <c r="L9865">
        <v>1.6038298124198307</v>
      </c>
      <c r="M9865" t="s">
        <v>33</v>
      </c>
    </row>
    <row r="9866" spans="1:13" x14ac:dyDescent="0.3">
      <c r="A9866">
        <v>37</v>
      </c>
      <c r="B9866" t="s">
        <v>1061</v>
      </c>
      <c r="C9866" s="1">
        <v>42736</v>
      </c>
      <c r="D9866" t="s">
        <v>129</v>
      </c>
      <c r="E9866" t="str">
        <f t="shared" si="154"/>
        <v>2017/01</v>
      </c>
      <c r="F9866">
        <v>34352739.487647101</v>
      </c>
      <c r="G9866">
        <v>0.24780127301272831</v>
      </c>
      <c r="H9866" t="s">
        <v>13</v>
      </c>
      <c r="I9866">
        <v>2017</v>
      </c>
      <c r="J9866" t="s">
        <v>1069</v>
      </c>
      <c r="K9866">
        <v>51423898.501974635</v>
      </c>
      <c r="L9866">
        <v>1.4969373409205444</v>
      </c>
      <c r="M9866" t="s">
        <v>33</v>
      </c>
    </row>
    <row r="9867" spans="1:13" x14ac:dyDescent="0.3">
      <c r="A9867">
        <v>37</v>
      </c>
      <c r="B9867" t="s">
        <v>1061</v>
      </c>
      <c r="C9867" s="1">
        <v>42705</v>
      </c>
      <c r="D9867" t="s">
        <v>130</v>
      </c>
      <c r="E9867" t="str">
        <f t="shared" si="154"/>
        <v>2016/12</v>
      </c>
      <c r="F9867">
        <v>26812829.741483498</v>
      </c>
      <c r="G9867">
        <v>3.4624299159210316E-2</v>
      </c>
      <c r="H9867" t="s">
        <v>13</v>
      </c>
      <c r="I9867">
        <v>2016</v>
      </c>
      <c r="J9867" t="s">
        <v>1070</v>
      </c>
      <c r="K9867">
        <v>48195215.280263275</v>
      </c>
      <c r="L9867">
        <v>1.7974684412252839</v>
      </c>
      <c r="M9867" t="s">
        <v>33</v>
      </c>
    </row>
    <row r="9868" spans="1:13" x14ac:dyDescent="0.3">
      <c r="A9868">
        <v>37</v>
      </c>
      <c r="B9868" t="s">
        <v>1061</v>
      </c>
      <c r="C9868" s="1">
        <v>42675</v>
      </c>
      <c r="D9868" t="s">
        <v>132</v>
      </c>
      <c r="E9868" t="str">
        <f t="shared" si="154"/>
        <v>2016/11</v>
      </c>
      <c r="F9868">
        <v>25900342.5763488</v>
      </c>
      <c r="G9868">
        <v>-0.10470285137563173</v>
      </c>
      <c r="H9868" t="s">
        <v>13</v>
      </c>
      <c r="I9868">
        <v>2016</v>
      </c>
      <c r="J9868" t="s">
        <v>1070</v>
      </c>
      <c r="K9868">
        <v>48195215.280263275</v>
      </c>
      <c r="L9868">
        <v>1.8607945102731305</v>
      </c>
      <c r="M9868" t="s">
        <v>33</v>
      </c>
    </row>
    <row r="9869" spans="1:13" x14ac:dyDescent="0.3">
      <c r="A9869">
        <v>37</v>
      </c>
      <c r="B9869" t="s">
        <v>1061</v>
      </c>
      <c r="C9869" s="1">
        <v>42644</v>
      </c>
      <c r="D9869" t="s">
        <v>133</v>
      </c>
      <c r="E9869" t="str">
        <f t="shared" si="154"/>
        <v>2016/10</v>
      </c>
      <c r="F9869">
        <v>28759238.273499999</v>
      </c>
      <c r="G9869">
        <v>0.12494453357878485</v>
      </c>
      <c r="H9869" t="s">
        <v>13</v>
      </c>
      <c r="I9869">
        <v>2016</v>
      </c>
      <c r="J9869" t="s">
        <v>1070</v>
      </c>
      <c r="K9869">
        <v>48195215.280263275</v>
      </c>
      <c r="L9869">
        <v>1.6758168217783578</v>
      </c>
      <c r="M9869" t="s">
        <v>33</v>
      </c>
    </row>
    <row r="9870" spans="1:13" x14ac:dyDescent="0.3">
      <c r="A9870">
        <v>37</v>
      </c>
      <c r="B9870" t="s">
        <v>1061</v>
      </c>
      <c r="C9870" s="1">
        <v>42614</v>
      </c>
      <c r="D9870" t="s">
        <v>134</v>
      </c>
      <c r="E9870" t="str">
        <f t="shared" si="154"/>
        <v>2016/09</v>
      </c>
      <c r="F9870">
        <v>25381346.470468</v>
      </c>
      <c r="G9870">
        <v>-2.1471923920393952E-2</v>
      </c>
      <c r="H9870" t="s">
        <v>13</v>
      </c>
      <c r="I9870">
        <v>2016</v>
      </c>
      <c r="J9870" t="s">
        <v>1070</v>
      </c>
      <c r="K9870">
        <v>48195215.280263275</v>
      </c>
      <c r="L9870">
        <v>1.89884391422417</v>
      </c>
      <c r="M9870" t="s">
        <v>33</v>
      </c>
    </row>
    <row r="9871" spans="1:13" x14ac:dyDescent="0.3">
      <c r="A9871">
        <v>37</v>
      </c>
      <c r="B9871" t="s">
        <v>1061</v>
      </c>
      <c r="C9871" s="1">
        <v>42583</v>
      </c>
      <c r="D9871" t="s">
        <v>135</v>
      </c>
      <c r="E9871" t="str">
        <f t="shared" si="154"/>
        <v>2016/08</v>
      </c>
      <c r="F9871">
        <v>25932225.866332501</v>
      </c>
      <c r="G9871">
        <v>6.0133651187461654E-2</v>
      </c>
      <c r="H9871" t="s">
        <v>13</v>
      </c>
      <c r="I9871">
        <v>2016</v>
      </c>
      <c r="J9871" t="s">
        <v>1070</v>
      </c>
      <c r="K9871">
        <v>48195215.280263275</v>
      </c>
      <c r="L9871">
        <v>1.8585066908134</v>
      </c>
      <c r="M9871" t="s">
        <v>33</v>
      </c>
    </row>
    <row r="9872" spans="1:13" x14ac:dyDescent="0.3">
      <c r="A9872">
        <v>37</v>
      </c>
      <c r="B9872" t="s">
        <v>1061</v>
      </c>
      <c r="C9872" s="1">
        <v>42552</v>
      </c>
      <c r="D9872" t="s">
        <v>136</v>
      </c>
      <c r="E9872" t="str">
        <f t="shared" si="154"/>
        <v>2016/07</v>
      </c>
      <c r="F9872">
        <v>24418786.779856801</v>
      </c>
      <c r="G9872">
        <v>6.8576547901511936E-2</v>
      </c>
      <c r="H9872" t="s">
        <v>13</v>
      </c>
      <c r="I9872">
        <v>2016</v>
      </c>
      <c r="J9872" t="s">
        <v>1070</v>
      </c>
      <c r="K9872">
        <v>48195215.280263275</v>
      </c>
      <c r="L9872">
        <v>1.9736940952373518</v>
      </c>
      <c r="M9872" t="s">
        <v>33</v>
      </c>
    </row>
    <row r="9873" spans="1:13" x14ac:dyDescent="0.3">
      <c r="A9873">
        <v>37</v>
      </c>
      <c r="B9873" t="s">
        <v>1061</v>
      </c>
      <c r="C9873" s="1">
        <v>42522</v>
      </c>
      <c r="D9873" t="s">
        <v>137</v>
      </c>
      <c r="E9873" t="str">
        <f t="shared" si="154"/>
        <v>2016/06</v>
      </c>
      <c r="F9873">
        <v>22800358.012331098</v>
      </c>
      <c r="G9873">
        <v>6.4562169027257685E-2</v>
      </c>
      <c r="H9873" t="s">
        <v>13</v>
      </c>
      <c r="I9873">
        <v>2016</v>
      </c>
      <c r="J9873" t="s">
        <v>1070</v>
      </c>
      <c r="K9873">
        <v>48195215.280263275</v>
      </c>
      <c r="L9873">
        <v>2.1137920402038377</v>
      </c>
      <c r="M9873" t="s">
        <v>33</v>
      </c>
    </row>
    <row r="9874" spans="1:13" x14ac:dyDescent="0.3">
      <c r="A9874">
        <v>37</v>
      </c>
      <c r="B9874" t="s">
        <v>1061</v>
      </c>
      <c r="C9874" s="1">
        <v>42491</v>
      </c>
      <c r="D9874" t="s">
        <v>138</v>
      </c>
      <c r="E9874" t="str">
        <f t="shared" si="154"/>
        <v>2016/05</v>
      </c>
      <c r="F9874">
        <v>21374830.160958</v>
      </c>
      <c r="G9874">
        <v>-4.2031938945522283E-2</v>
      </c>
      <c r="H9874" t="s">
        <v>13</v>
      </c>
      <c r="I9874">
        <v>2016</v>
      </c>
      <c r="J9874" t="s">
        <v>1070</v>
      </c>
      <c r="K9874">
        <v>48195215.280263275</v>
      </c>
      <c r="L9874">
        <v>2.2547648293502611</v>
      </c>
      <c r="M9874" t="s">
        <v>33</v>
      </c>
    </row>
    <row r="9875" spans="1:13" x14ac:dyDescent="0.3">
      <c r="A9875">
        <v>37</v>
      </c>
      <c r="B9875" t="s">
        <v>1061</v>
      </c>
      <c r="C9875" s="1">
        <v>42461</v>
      </c>
      <c r="D9875" t="s">
        <v>139</v>
      </c>
      <c r="E9875" t="str">
        <f t="shared" si="154"/>
        <v>2016/04</v>
      </c>
      <c r="F9875">
        <v>22292404.343616199</v>
      </c>
      <c r="G9875">
        <v>0.15583344551119627</v>
      </c>
      <c r="H9875" t="s">
        <v>13</v>
      </c>
      <c r="I9875">
        <v>2016</v>
      </c>
      <c r="J9875" t="s">
        <v>1070</v>
      </c>
      <c r="K9875">
        <v>48195215.280263275</v>
      </c>
      <c r="L9875">
        <v>2.161956805438296</v>
      </c>
      <c r="M9875" t="s">
        <v>33</v>
      </c>
    </row>
    <row r="9876" spans="1:13" x14ac:dyDescent="0.3">
      <c r="A9876">
        <v>37</v>
      </c>
      <c r="B9876" t="s">
        <v>1061</v>
      </c>
      <c r="C9876" s="1">
        <v>42430</v>
      </c>
      <c r="D9876" t="s">
        <v>140</v>
      </c>
      <c r="E9876" t="str">
        <f t="shared" si="154"/>
        <v>2016/03</v>
      </c>
      <c r="F9876">
        <v>19075648.2819275</v>
      </c>
      <c r="G9876">
        <v>9.4289817575335472E-2</v>
      </c>
      <c r="H9876" t="s">
        <v>13</v>
      </c>
      <c r="I9876">
        <v>2016</v>
      </c>
      <c r="J9876" t="s">
        <v>1070</v>
      </c>
      <c r="K9876">
        <v>48195215.280263275</v>
      </c>
      <c r="L9876">
        <v>2.5265309240328153</v>
      </c>
      <c r="M9876" t="s">
        <v>33</v>
      </c>
    </row>
    <row r="9877" spans="1:13" x14ac:dyDescent="0.3">
      <c r="A9877">
        <v>37</v>
      </c>
      <c r="B9877" t="s">
        <v>1061</v>
      </c>
      <c r="C9877" s="1">
        <v>42401</v>
      </c>
      <c r="D9877" t="s">
        <v>141</v>
      </c>
      <c r="E9877" t="str">
        <f t="shared" si="154"/>
        <v>2016/02</v>
      </c>
      <c r="F9877">
        <v>17359202.0786433</v>
      </c>
      <c r="G9877">
        <v>-9.0026905083888276E-2</v>
      </c>
      <c r="H9877" t="s">
        <v>13</v>
      </c>
      <c r="I9877">
        <v>2016</v>
      </c>
      <c r="J9877" t="s">
        <v>1070</v>
      </c>
      <c r="K9877">
        <v>48195215.280263275</v>
      </c>
      <c r="L9877">
        <v>2.7763496883049101</v>
      </c>
      <c r="M9877" t="s">
        <v>33</v>
      </c>
    </row>
    <row r="9878" spans="1:13" x14ac:dyDescent="0.3">
      <c r="A9878">
        <v>37</v>
      </c>
      <c r="B9878" t="s">
        <v>1061</v>
      </c>
      <c r="C9878" s="1">
        <v>42370</v>
      </c>
      <c r="D9878" t="s">
        <v>142</v>
      </c>
      <c r="E9878" t="str">
        <f t="shared" si="154"/>
        <v>2016/01</v>
      </c>
      <c r="F9878">
        <v>18994503.541929901</v>
      </c>
      <c r="G9878">
        <v>-0.36575763081842394</v>
      </c>
      <c r="H9878" t="s">
        <v>13</v>
      </c>
      <c r="I9878">
        <v>2016</v>
      </c>
      <c r="J9878" t="s">
        <v>1070</v>
      </c>
      <c r="K9878">
        <v>48195215.280263275</v>
      </c>
      <c r="L9878">
        <v>2.5373242935185707</v>
      </c>
      <c r="M9878" t="s">
        <v>33</v>
      </c>
    </row>
    <row r="9879" spans="1:13" x14ac:dyDescent="0.3">
      <c r="A9879">
        <v>37</v>
      </c>
      <c r="B9879" t="s">
        <v>1061</v>
      </c>
      <c r="C9879" s="1">
        <v>42339</v>
      </c>
      <c r="D9879" t="s">
        <v>143</v>
      </c>
      <c r="E9879" t="str">
        <f t="shared" si="154"/>
        <v>2015/12</v>
      </c>
      <c r="F9879">
        <v>27382586.4645046</v>
      </c>
      <c r="G9879">
        <v>0.2629229493056115</v>
      </c>
      <c r="H9879" t="s">
        <v>13</v>
      </c>
      <c r="I9879">
        <v>2015</v>
      </c>
      <c r="J9879" t="s">
        <v>1071</v>
      </c>
      <c r="K9879">
        <v>48372501.67712532</v>
      </c>
      <c r="L9879">
        <v>1.7665424608383671</v>
      </c>
      <c r="M9879" t="s">
        <v>33</v>
      </c>
    </row>
    <row r="9880" spans="1:13" x14ac:dyDescent="0.3">
      <c r="A9880">
        <v>37</v>
      </c>
      <c r="B9880" t="s">
        <v>1061</v>
      </c>
      <c r="C9880" s="1">
        <v>42309</v>
      </c>
      <c r="D9880" t="s">
        <v>145</v>
      </c>
      <c r="E9880" t="str">
        <f t="shared" si="154"/>
        <v>2015/11</v>
      </c>
      <c r="F9880">
        <v>21051763.462514501</v>
      </c>
      <c r="G9880">
        <v>-0.25825373104529142</v>
      </c>
      <c r="H9880" t="s">
        <v>13</v>
      </c>
      <c r="I9880">
        <v>2015</v>
      </c>
      <c r="J9880" t="s">
        <v>1071</v>
      </c>
      <c r="K9880">
        <v>48372501.67712532</v>
      </c>
      <c r="L9880">
        <v>2.2977885801946747</v>
      </c>
      <c r="M9880" t="s">
        <v>33</v>
      </c>
    </row>
    <row r="9881" spans="1:13" x14ac:dyDescent="0.3">
      <c r="A9881">
        <v>37</v>
      </c>
      <c r="B9881" t="s">
        <v>1061</v>
      </c>
      <c r="C9881" s="1">
        <v>42278</v>
      </c>
      <c r="D9881" t="s">
        <v>146</v>
      </c>
      <c r="E9881" t="str">
        <f t="shared" si="154"/>
        <v>2015/10</v>
      </c>
      <c r="F9881">
        <v>27255029.219823699</v>
      </c>
      <c r="G9881">
        <v>0.11936286250144582</v>
      </c>
      <c r="H9881" t="s">
        <v>13</v>
      </c>
      <c r="I9881">
        <v>2015</v>
      </c>
      <c r="J9881" t="s">
        <v>1071</v>
      </c>
      <c r="K9881">
        <v>48372501.67712532</v>
      </c>
      <c r="L9881">
        <v>1.7748101198857646</v>
      </c>
      <c r="M9881" t="s">
        <v>33</v>
      </c>
    </row>
    <row r="9882" spans="1:13" x14ac:dyDescent="0.3">
      <c r="A9882">
        <v>37</v>
      </c>
      <c r="B9882" t="s">
        <v>1061</v>
      </c>
      <c r="C9882" s="1">
        <v>42248</v>
      </c>
      <c r="D9882" t="s">
        <v>147</v>
      </c>
      <c r="E9882" t="str">
        <f t="shared" si="154"/>
        <v>2015/09</v>
      </c>
      <c r="F9882">
        <v>24188448.877659101</v>
      </c>
      <c r="G9882">
        <v>-0.17704820668996313</v>
      </c>
      <c r="H9882" t="s">
        <v>13</v>
      </c>
      <c r="I9882">
        <v>2015</v>
      </c>
      <c r="J9882" t="s">
        <v>1071</v>
      </c>
      <c r="K9882">
        <v>48372501.67712532</v>
      </c>
      <c r="L9882">
        <v>1.9998182571269818</v>
      </c>
      <c r="M9882" t="s">
        <v>33</v>
      </c>
    </row>
    <row r="9883" spans="1:13" x14ac:dyDescent="0.3">
      <c r="A9883">
        <v>37</v>
      </c>
      <c r="B9883" t="s">
        <v>1061</v>
      </c>
      <c r="C9883" s="1">
        <v>42217</v>
      </c>
      <c r="D9883" t="s">
        <v>148</v>
      </c>
      <c r="E9883" t="str">
        <f t="shared" si="154"/>
        <v>2015/08</v>
      </c>
      <c r="F9883">
        <v>28873476.536072899</v>
      </c>
      <c r="G9883">
        <v>-0.24782393277753259</v>
      </c>
      <c r="H9883" t="s">
        <v>13</v>
      </c>
      <c r="I9883">
        <v>2015</v>
      </c>
      <c r="J9883" t="s">
        <v>1071</v>
      </c>
      <c r="K9883">
        <v>48372501.67712532</v>
      </c>
      <c r="L9883">
        <v>1.6753265446470027</v>
      </c>
      <c r="M9883" t="s">
        <v>33</v>
      </c>
    </row>
    <row r="9884" spans="1:13" x14ac:dyDescent="0.3">
      <c r="A9884">
        <v>37</v>
      </c>
      <c r="B9884" t="s">
        <v>1061</v>
      </c>
      <c r="C9884" s="1">
        <v>42186</v>
      </c>
      <c r="D9884" t="s">
        <v>149</v>
      </c>
      <c r="E9884" t="str">
        <f t="shared" si="154"/>
        <v>2015/07</v>
      </c>
      <c r="F9884">
        <v>36993689.334562004</v>
      </c>
      <c r="G9884">
        <v>-3.8780205204920815E-2</v>
      </c>
      <c r="H9884" t="s">
        <v>13</v>
      </c>
      <c r="I9884">
        <v>2015</v>
      </c>
      <c r="J9884" t="s">
        <v>1071</v>
      </c>
      <c r="K9884">
        <v>48372501.67712532</v>
      </c>
      <c r="L9884">
        <v>1.3075879304617628</v>
      </c>
      <c r="M9884" t="s">
        <v>33</v>
      </c>
    </row>
    <row r="9885" spans="1:13" x14ac:dyDescent="0.3">
      <c r="A9885">
        <v>37</v>
      </c>
      <c r="B9885" t="s">
        <v>1061</v>
      </c>
      <c r="C9885" s="1">
        <v>42156</v>
      </c>
      <c r="D9885" t="s">
        <v>150</v>
      </c>
      <c r="E9885" t="str">
        <f t="shared" si="154"/>
        <v>2015/06</v>
      </c>
      <c r="F9885">
        <v>38456492.785470098</v>
      </c>
      <c r="G9885">
        <v>-2.5970792014510961E-2</v>
      </c>
      <c r="H9885" t="s">
        <v>13</v>
      </c>
      <c r="I9885">
        <v>2015</v>
      </c>
      <c r="J9885" t="s">
        <v>1071</v>
      </c>
      <c r="K9885">
        <v>48372501.67712532</v>
      </c>
      <c r="L9885">
        <v>1.2578500579075624</v>
      </c>
      <c r="M9885" t="s">
        <v>33</v>
      </c>
    </row>
    <row r="9886" spans="1:13" x14ac:dyDescent="0.3">
      <c r="A9886">
        <v>37</v>
      </c>
      <c r="B9886" t="s">
        <v>1061</v>
      </c>
      <c r="C9886" s="1">
        <v>42125</v>
      </c>
      <c r="D9886" t="s">
        <v>151</v>
      </c>
      <c r="E9886" t="str">
        <f t="shared" si="154"/>
        <v>2015/05</v>
      </c>
      <c r="F9886">
        <v>39468320.473434299</v>
      </c>
      <c r="G9886">
        <v>5.0670319318030458E-3</v>
      </c>
      <c r="H9886" t="s">
        <v>13</v>
      </c>
      <c r="I9886">
        <v>2015</v>
      </c>
      <c r="J9886" t="s">
        <v>1071</v>
      </c>
      <c r="K9886">
        <v>48372501.67712532</v>
      </c>
      <c r="L9886">
        <v>1.225603245764773</v>
      </c>
      <c r="M9886" t="s">
        <v>33</v>
      </c>
    </row>
    <row r="9887" spans="1:13" x14ac:dyDescent="0.3">
      <c r="A9887">
        <v>37</v>
      </c>
      <c r="B9887" t="s">
        <v>1061</v>
      </c>
      <c r="C9887" s="1">
        <v>42095</v>
      </c>
      <c r="D9887" t="s">
        <v>152</v>
      </c>
      <c r="E9887" t="str">
        <f t="shared" si="154"/>
        <v>2015/04</v>
      </c>
      <c r="F9887">
        <v>39268839.0494771</v>
      </c>
      <c r="G9887">
        <v>-2.1353489400089114E-2</v>
      </c>
      <c r="H9887" t="s">
        <v>13</v>
      </c>
      <c r="I9887">
        <v>2015</v>
      </c>
      <c r="J9887" t="s">
        <v>1071</v>
      </c>
      <c r="K9887">
        <v>48372501.67712532</v>
      </c>
      <c r="L9887">
        <v>1.2318291767214709</v>
      </c>
      <c r="M9887" t="s">
        <v>33</v>
      </c>
    </row>
    <row r="9888" spans="1:13" x14ac:dyDescent="0.3">
      <c r="A9888">
        <v>37</v>
      </c>
      <c r="B9888" t="s">
        <v>1061</v>
      </c>
      <c r="C9888" s="1">
        <v>42064</v>
      </c>
      <c r="D9888" t="s">
        <v>153</v>
      </c>
      <c r="E9888" t="str">
        <f t="shared" si="154"/>
        <v>2015/03</v>
      </c>
      <c r="F9888">
        <v>40116382.589475103</v>
      </c>
      <c r="G9888">
        <v>9.9597944595955515E-2</v>
      </c>
      <c r="H9888" t="s">
        <v>13</v>
      </c>
      <c r="I9888">
        <v>2015</v>
      </c>
      <c r="J9888" t="s">
        <v>1071</v>
      </c>
      <c r="K9888">
        <v>48372501.67712532</v>
      </c>
      <c r="L9888">
        <v>1.2058041766162706</v>
      </c>
      <c r="M9888" t="s">
        <v>33</v>
      </c>
    </row>
    <row r="9889" spans="1:13" x14ac:dyDescent="0.3">
      <c r="A9889">
        <v>37</v>
      </c>
      <c r="B9889" t="s">
        <v>1061</v>
      </c>
      <c r="C9889" s="1">
        <v>42036</v>
      </c>
      <c r="D9889" t="s">
        <v>154</v>
      </c>
      <c r="E9889" t="str">
        <f t="shared" si="154"/>
        <v>2015/02</v>
      </c>
      <c r="F9889">
        <v>36313401.107747003</v>
      </c>
      <c r="G9889">
        <v>0.11008735153979828</v>
      </c>
      <c r="H9889" t="s">
        <v>13</v>
      </c>
      <c r="I9889">
        <v>2015</v>
      </c>
      <c r="J9889" t="s">
        <v>1071</v>
      </c>
      <c r="K9889">
        <v>48372501.67712532</v>
      </c>
      <c r="L9889">
        <v>1.3320840296285457</v>
      </c>
      <c r="M9889" t="s">
        <v>33</v>
      </c>
    </row>
    <row r="9890" spans="1:13" x14ac:dyDescent="0.3">
      <c r="A9890">
        <v>66</v>
      </c>
      <c r="B9890" t="s">
        <v>1072</v>
      </c>
      <c r="C9890" s="1">
        <v>45627</v>
      </c>
      <c r="D9890" t="s">
        <v>24</v>
      </c>
      <c r="E9890" t="str">
        <f t="shared" si="154"/>
        <v>2024/12</v>
      </c>
      <c r="F9890">
        <v>5422635.2246657601</v>
      </c>
      <c r="G9890">
        <v>-7.0339693656199243E-2</v>
      </c>
      <c r="H9890" t="s">
        <v>128</v>
      </c>
      <c r="I9890">
        <v>2024</v>
      </c>
      <c r="J9890" t="s">
        <v>1073</v>
      </c>
      <c r="K9890">
        <v>5524781.7050376413</v>
      </c>
      <c r="L9890">
        <v>1.0188370554425736</v>
      </c>
      <c r="M9890" t="s">
        <v>33</v>
      </c>
    </row>
    <row r="9891" spans="1:13" x14ac:dyDescent="0.3">
      <c r="A9891">
        <v>66</v>
      </c>
      <c r="B9891" t="s">
        <v>1072</v>
      </c>
      <c r="C9891" s="1">
        <v>45597</v>
      </c>
      <c r="D9891" t="s">
        <v>26</v>
      </c>
      <c r="E9891" t="str">
        <f t="shared" si="154"/>
        <v>2024/11</v>
      </c>
      <c r="F9891">
        <v>5817796.5753760897</v>
      </c>
      <c r="G9891">
        <v>-0.1104562677235623</v>
      </c>
      <c r="H9891" t="s">
        <v>128</v>
      </c>
      <c r="I9891">
        <v>2024</v>
      </c>
      <c r="J9891" t="s">
        <v>1073</v>
      </c>
      <c r="K9891">
        <v>5524781.7050376413</v>
      </c>
      <c r="L9891">
        <v>0.9496347342946575</v>
      </c>
      <c r="M9891" t="s">
        <v>33</v>
      </c>
    </row>
    <row r="9892" spans="1:13" x14ac:dyDescent="0.3">
      <c r="A9892">
        <v>66</v>
      </c>
      <c r="B9892" t="s">
        <v>1072</v>
      </c>
      <c r="C9892" s="1">
        <v>45566</v>
      </c>
      <c r="D9892" t="s">
        <v>27</v>
      </c>
      <c r="E9892" t="str">
        <f t="shared" si="154"/>
        <v>2024/10</v>
      </c>
      <c r="F9892">
        <v>6497242.54135093</v>
      </c>
      <c r="G9892">
        <v>-0.11602634576443574</v>
      </c>
      <c r="H9892" t="s">
        <v>128</v>
      </c>
      <c r="I9892">
        <v>2024</v>
      </c>
      <c r="J9892" t="s">
        <v>1073</v>
      </c>
      <c r="K9892">
        <v>5524781.7050376413</v>
      </c>
      <c r="L9892">
        <v>0.85032714568924017</v>
      </c>
      <c r="M9892" t="s">
        <v>33</v>
      </c>
    </row>
    <row r="9893" spans="1:13" x14ac:dyDescent="0.3">
      <c r="A9893">
        <v>66</v>
      </c>
      <c r="B9893" t="s">
        <v>1072</v>
      </c>
      <c r="C9893" s="1">
        <v>45536</v>
      </c>
      <c r="D9893" t="s">
        <v>28</v>
      </c>
      <c r="E9893" t="str">
        <f t="shared" si="154"/>
        <v>2024/09</v>
      </c>
      <c r="F9893">
        <v>7296568.7853358304</v>
      </c>
      <c r="G9893">
        <v>1.9979166948832172E-2</v>
      </c>
      <c r="H9893" t="s">
        <v>128</v>
      </c>
      <c r="I9893">
        <v>2024</v>
      </c>
      <c r="J9893" t="s">
        <v>1073</v>
      </c>
      <c r="K9893">
        <v>5524781.7050376413</v>
      </c>
      <c r="L9893">
        <v>0.75717530630849239</v>
      </c>
      <c r="M9893" t="s">
        <v>33</v>
      </c>
    </row>
    <row r="9894" spans="1:13" x14ac:dyDescent="0.3">
      <c r="A9894">
        <v>66</v>
      </c>
      <c r="B9894" t="s">
        <v>1072</v>
      </c>
      <c r="C9894" s="1">
        <v>45505</v>
      </c>
      <c r="D9894" t="s">
        <v>29</v>
      </c>
      <c r="E9894" t="str">
        <f t="shared" si="154"/>
        <v>2024/08</v>
      </c>
      <c r="F9894">
        <v>7152236.04442506</v>
      </c>
      <c r="G9894">
        <v>1.0620464676942462E-2</v>
      </c>
      <c r="H9894" t="s">
        <v>128</v>
      </c>
      <c r="I9894">
        <v>2024</v>
      </c>
      <c r="J9894" t="s">
        <v>1073</v>
      </c>
      <c r="K9894">
        <v>5524781.7050376413</v>
      </c>
      <c r="L9894">
        <v>0.77245516936539482</v>
      </c>
      <c r="M9894" t="s">
        <v>33</v>
      </c>
    </row>
    <row r="9895" spans="1:13" x14ac:dyDescent="0.3">
      <c r="A9895">
        <v>66</v>
      </c>
      <c r="B9895" t="s">
        <v>1072</v>
      </c>
      <c r="C9895" s="1">
        <v>45474</v>
      </c>
      <c r="D9895" t="s">
        <v>30</v>
      </c>
      <c r="E9895" t="str">
        <f t="shared" si="154"/>
        <v>2024/07</v>
      </c>
      <c r="F9895">
        <v>7076677.9155823002</v>
      </c>
      <c r="G9895">
        <v>0.11423481999749127</v>
      </c>
      <c r="H9895" t="s">
        <v>128</v>
      </c>
      <c r="I9895">
        <v>2024</v>
      </c>
      <c r="J9895" t="s">
        <v>1073</v>
      </c>
      <c r="K9895">
        <v>5524781.7050376413</v>
      </c>
      <c r="L9895">
        <v>0.78070272109918937</v>
      </c>
      <c r="M9895" t="s">
        <v>33</v>
      </c>
    </row>
    <row r="9896" spans="1:13" x14ac:dyDescent="0.3">
      <c r="A9896">
        <v>66</v>
      </c>
      <c r="B9896" t="s">
        <v>1072</v>
      </c>
      <c r="C9896" s="1">
        <v>45444</v>
      </c>
      <c r="D9896" t="s">
        <v>31</v>
      </c>
      <c r="E9896" t="str">
        <f t="shared" si="154"/>
        <v>2024/06</v>
      </c>
      <c r="F9896">
        <v>6312739.6398320403</v>
      </c>
      <c r="G9896">
        <v>-3.4434576072514697E-2</v>
      </c>
      <c r="H9896" t="s">
        <v>128</v>
      </c>
      <c r="I9896">
        <v>2024</v>
      </c>
      <c r="J9896" t="s">
        <v>1073</v>
      </c>
      <c r="K9896">
        <v>5524781.7050376413</v>
      </c>
      <c r="L9896">
        <v>0.87517971914720627</v>
      </c>
      <c r="M9896" t="s">
        <v>33</v>
      </c>
    </row>
    <row r="9897" spans="1:13" x14ac:dyDescent="0.3">
      <c r="A9897">
        <v>66</v>
      </c>
      <c r="B9897" t="s">
        <v>1072</v>
      </c>
      <c r="C9897" s="1">
        <v>45413</v>
      </c>
      <c r="D9897" t="s">
        <v>32</v>
      </c>
      <c r="E9897" t="str">
        <f t="shared" si="154"/>
        <v>2024/05</v>
      </c>
      <c r="F9897">
        <v>6533902.1182782603</v>
      </c>
      <c r="G9897">
        <v>0.10946232188149917</v>
      </c>
      <c r="H9897" t="s">
        <v>128</v>
      </c>
      <c r="I9897">
        <v>2024</v>
      </c>
      <c r="J9897" t="s">
        <v>1073</v>
      </c>
      <c r="K9897">
        <v>5524781.7050376413</v>
      </c>
      <c r="L9897">
        <v>0.84555623959874515</v>
      </c>
      <c r="M9897" t="s">
        <v>33</v>
      </c>
    </row>
    <row r="9898" spans="1:13" x14ac:dyDescent="0.3">
      <c r="A9898">
        <v>66</v>
      </c>
      <c r="B9898" t="s">
        <v>1072</v>
      </c>
      <c r="C9898" s="1">
        <v>45383</v>
      </c>
      <c r="D9898" t="s">
        <v>34</v>
      </c>
      <c r="E9898" t="str">
        <f t="shared" si="154"/>
        <v>2024/04</v>
      </c>
      <c r="F9898">
        <v>5856440.5878061</v>
      </c>
      <c r="G9898">
        <v>-3.7595539931315709E-2</v>
      </c>
      <c r="H9898" t="s">
        <v>128</v>
      </c>
      <c r="I9898">
        <v>2024</v>
      </c>
      <c r="J9898" t="s">
        <v>1073</v>
      </c>
      <c r="K9898">
        <v>5524781.7050376413</v>
      </c>
      <c r="L9898">
        <v>0.9433685226041536</v>
      </c>
      <c r="M9898" t="s">
        <v>33</v>
      </c>
    </row>
    <row r="9899" spans="1:13" x14ac:dyDescent="0.3">
      <c r="A9899">
        <v>66</v>
      </c>
      <c r="B9899" t="s">
        <v>1072</v>
      </c>
      <c r="C9899" s="1">
        <v>45352</v>
      </c>
      <c r="D9899" t="s">
        <v>35</v>
      </c>
      <c r="E9899" t="str">
        <f t="shared" si="154"/>
        <v>2024/03</v>
      </c>
      <c r="F9899">
        <v>6080807.8106662501</v>
      </c>
      <c r="G9899">
        <v>-5.7359406219430285E-3</v>
      </c>
      <c r="H9899" t="s">
        <v>128</v>
      </c>
      <c r="I9899">
        <v>2024</v>
      </c>
      <c r="J9899" t="s">
        <v>1073</v>
      </c>
      <c r="K9899">
        <v>5524781.7050376413</v>
      </c>
      <c r="L9899">
        <v>0.90856048687260071</v>
      </c>
      <c r="M9899" t="s">
        <v>33</v>
      </c>
    </row>
    <row r="9900" spans="1:13" x14ac:dyDescent="0.3">
      <c r="A9900">
        <v>66</v>
      </c>
      <c r="B9900" t="s">
        <v>1072</v>
      </c>
      <c r="C9900" s="1">
        <v>45323</v>
      </c>
      <c r="D9900" t="s">
        <v>36</v>
      </c>
      <c r="E9900" t="str">
        <f t="shared" si="154"/>
        <v>2024/02</v>
      </c>
      <c r="F9900">
        <v>6115787.1871101204</v>
      </c>
      <c r="G9900">
        <v>-7.2159717131122417E-2</v>
      </c>
      <c r="H9900" t="s">
        <v>128</v>
      </c>
      <c r="I9900">
        <v>2024</v>
      </c>
      <c r="J9900" t="s">
        <v>1073</v>
      </c>
      <c r="K9900">
        <v>5524781.7050376413</v>
      </c>
      <c r="L9900">
        <v>0.90336395561341543</v>
      </c>
      <c r="M9900" t="s">
        <v>33</v>
      </c>
    </row>
    <row r="9901" spans="1:13" x14ac:dyDescent="0.3">
      <c r="A9901">
        <v>66</v>
      </c>
      <c r="B9901" t="s">
        <v>1072</v>
      </c>
      <c r="C9901" s="1">
        <v>45292</v>
      </c>
      <c r="D9901" t="s">
        <v>37</v>
      </c>
      <c r="E9901" t="str">
        <f t="shared" si="154"/>
        <v>2024/01</v>
      </c>
      <c r="F9901">
        <v>6573413.1866427604</v>
      </c>
      <c r="G9901">
        <v>-6.8828102058593075E-3</v>
      </c>
      <c r="H9901" t="s">
        <v>128</v>
      </c>
      <c r="I9901">
        <v>2024</v>
      </c>
      <c r="J9901" t="s">
        <v>1073</v>
      </c>
      <c r="K9901">
        <v>5524781.7050376413</v>
      </c>
      <c r="L9901">
        <v>0.84047382207223054</v>
      </c>
      <c r="M9901" t="s">
        <v>33</v>
      </c>
    </row>
    <row r="9902" spans="1:13" x14ac:dyDescent="0.3">
      <c r="A9902">
        <v>66</v>
      </c>
      <c r="B9902" t="s">
        <v>1072</v>
      </c>
      <c r="C9902" s="1">
        <v>45261</v>
      </c>
      <c r="D9902" t="s">
        <v>38</v>
      </c>
      <c r="E9902" t="str">
        <f t="shared" si="154"/>
        <v>2023/12</v>
      </c>
      <c r="F9902">
        <v>6618812.80125002</v>
      </c>
      <c r="G9902">
        <v>0.1272061809801944</v>
      </c>
      <c r="H9902" t="s">
        <v>128</v>
      </c>
      <c r="I9902">
        <v>2023</v>
      </c>
      <c r="J9902" t="s">
        <v>1074</v>
      </c>
      <c r="K9902">
        <v>5761360.3737203209</v>
      </c>
      <c r="L9902">
        <v>0.87045223164979646</v>
      </c>
      <c r="M9902" t="s">
        <v>33</v>
      </c>
    </row>
    <row r="9903" spans="1:13" x14ac:dyDescent="0.3">
      <c r="A9903">
        <v>66</v>
      </c>
      <c r="B9903" t="s">
        <v>1072</v>
      </c>
      <c r="C9903" s="1">
        <v>45231</v>
      </c>
      <c r="D9903" t="s">
        <v>40</v>
      </c>
      <c r="E9903" t="str">
        <f t="shared" si="154"/>
        <v>2023/11</v>
      </c>
      <c r="F9903">
        <v>5828209.5168382004</v>
      </c>
      <c r="G9903">
        <v>0.15634012746286677</v>
      </c>
      <c r="H9903" t="s">
        <v>128</v>
      </c>
      <c r="I9903">
        <v>2023</v>
      </c>
      <c r="J9903" t="s">
        <v>1074</v>
      </c>
      <c r="K9903">
        <v>5761360.3737203209</v>
      </c>
      <c r="L9903">
        <v>0.98853007207020505</v>
      </c>
      <c r="M9903" t="s">
        <v>33</v>
      </c>
    </row>
    <row r="9904" spans="1:13" x14ac:dyDescent="0.3">
      <c r="A9904">
        <v>66</v>
      </c>
      <c r="B9904" t="s">
        <v>1072</v>
      </c>
      <c r="C9904" s="1">
        <v>45200</v>
      </c>
      <c r="D9904" t="s">
        <v>41</v>
      </c>
      <c r="E9904" t="str">
        <f t="shared" si="154"/>
        <v>2023/10</v>
      </c>
      <c r="F9904">
        <v>4984682.4997635102</v>
      </c>
      <c r="G9904">
        <v>-5.6996381340778703E-2</v>
      </c>
      <c r="H9904" t="s">
        <v>128</v>
      </c>
      <c r="I9904">
        <v>2023</v>
      </c>
      <c r="J9904" t="s">
        <v>1074</v>
      </c>
      <c r="K9904">
        <v>5761360.3737203209</v>
      </c>
      <c r="L9904">
        <v>1.1558129076412909</v>
      </c>
      <c r="M9904" t="s">
        <v>33</v>
      </c>
    </row>
    <row r="9905" spans="1:13" x14ac:dyDescent="0.3">
      <c r="A9905">
        <v>66</v>
      </c>
      <c r="B9905" t="s">
        <v>1072</v>
      </c>
      <c r="C9905" s="1">
        <v>45170</v>
      </c>
      <c r="D9905" t="s">
        <v>42</v>
      </c>
      <c r="E9905" t="str">
        <f t="shared" si="154"/>
        <v>2023/09</v>
      </c>
      <c r="F9905">
        <v>5277043.9954929398</v>
      </c>
      <c r="G9905">
        <v>2.5985902719616635E-2</v>
      </c>
      <c r="H9905" t="s">
        <v>128</v>
      </c>
      <c r="I9905">
        <v>2023</v>
      </c>
      <c r="J9905" t="s">
        <v>1074</v>
      </c>
      <c r="K9905">
        <v>5761360.3737203209</v>
      </c>
      <c r="L9905">
        <v>1.091777968620506</v>
      </c>
      <c r="M9905" t="s">
        <v>33</v>
      </c>
    </row>
    <row r="9906" spans="1:13" x14ac:dyDescent="0.3">
      <c r="A9906">
        <v>66</v>
      </c>
      <c r="B9906" t="s">
        <v>1072</v>
      </c>
      <c r="C9906" s="1">
        <v>45139</v>
      </c>
      <c r="D9906" t="s">
        <v>43</v>
      </c>
      <c r="E9906" t="str">
        <f t="shared" si="154"/>
        <v>2023/08</v>
      </c>
      <c r="F9906">
        <v>5141681.6174344197</v>
      </c>
      <c r="G9906">
        <v>-4.3612720762098911E-4</v>
      </c>
      <c r="H9906" t="s">
        <v>128</v>
      </c>
      <c r="I9906">
        <v>2023</v>
      </c>
      <c r="J9906" t="s">
        <v>1074</v>
      </c>
      <c r="K9906">
        <v>5761360.3737203209</v>
      </c>
      <c r="L9906">
        <v>1.1205206394314058</v>
      </c>
      <c r="M9906" t="s">
        <v>33</v>
      </c>
    </row>
    <row r="9907" spans="1:13" x14ac:dyDescent="0.3">
      <c r="A9907">
        <v>66</v>
      </c>
      <c r="B9907" t="s">
        <v>1072</v>
      </c>
      <c r="C9907" s="1">
        <v>45108</v>
      </c>
      <c r="D9907" t="s">
        <v>44</v>
      </c>
      <c r="E9907" t="str">
        <f t="shared" si="154"/>
        <v>2023/07</v>
      </c>
      <c r="F9907">
        <v>5143924.5337435696</v>
      </c>
      <c r="G9907">
        <v>0.10696500875331677</v>
      </c>
      <c r="H9907" t="s">
        <v>128</v>
      </c>
      <c r="I9907">
        <v>2023</v>
      </c>
      <c r="J9907" t="s">
        <v>1074</v>
      </c>
      <c r="K9907">
        <v>5761360.3737203209</v>
      </c>
      <c r="L9907">
        <v>1.1200320564437602</v>
      </c>
      <c r="M9907" t="s">
        <v>33</v>
      </c>
    </row>
    <row r="9908" spans="1:13" x14ac:dyDescent="0.3">
      <c r="A9908">
        <v>66</v>
      </c>
      <c r="B9908" t="s">
        <v>1072</v>
      </c>
      <c r="C9908" s="1">
        <v>45078</v>
      </c>
      <c r="D9908" t="s">
        <v>45</v>
      </c>
      <c r="E9908" t="str">
        <f t="shared" si="154"/>
        <v>2023/06</v>
      </c>
      <c r="F9908">
        <v>4622109.98405434</v>
      </c>
      <c r="G9908">
        <v>-0.10565237628647335</v>
      </c>
      <c r="H9908" t="s">
        <v>128</v>
      </c>
      <c r="I9908">
        <v>2023</v>
      </c>
      <c r="J9908" t="s">
        <v>1074</v>
      </c>
      <c r="K9908">
        <v>5761360.3737203209</v>
      </c>
      <c r="L9908">
        <v>1.246478425134028</v>
      </c>
      <c r="M9908" t="s">
        <v>33</v>
      </c>
    </row>
    <row r="9909" spans="1:13" x14ac:dyDescent="0.3">
      <c r="A9909">
        <v>66</v>
      </c>
      <c r="B9909" t="s">
        <v>1072</v>
      </c>
      <c r="C9909" s="1">
        <v>45047</v>
      </c>
      <c r="D9909" t="s">
        <v>46</v>
      </c>
      <c r="E9909" t="str">
        <f t="shared" si="154"/>
        <v>2023/05</v>
      </c>
      <c r="F9909">
        <v>5137176.8809564998</v>
      </c>
      <c r="G9909">
        <v>-0.11558562596529204</v>
      </c>
      <c r="H9909" t="s">
        <v>128</v>
      </c>
      <c r="I9909">
        <v>2023</v>
      </c>
      <c r="J9909" t="s">
        <v>1074</v>
      </c>
      <c r="K9909">
        <v>5761360.3737203209</v>
      </c>
      <c r="L9909">
        <v>1.1215032122171358</v>
      </c>
      <c r="M9909" t="s">
        <v>33</v>
      </c>
    </row>
    <row r="9910" spans="1:13" x14ac:dyDescent="0.3">
      <c r="A9910">
        <v>66</v>
      </c>
      <c r="B9910" t="s">
        <v>1072</v>
      </c>
      <c r="C9910" s="1">
        <v>45017</v>
      </c>
      <c r="D9910" t="s">
        <v>47</v>
      </c>
      <c r="E9910" t="str">
        <f t="shared" si="154"/>
        <v>2023/04</v>
      </c>
      <c r="F9910">
        <v>5766638.3913644701</v>
      </c>
      <c r="G9910">
        <v>7.4888286982628713E-2</v>
      </c>
      <c r="H9910" t="s">
        <v>128</v>
      </c>
      <c r="I9910">
        <v>2023</v>
      </c>
      <c r="J9910" t="s">
        <v>1074</v>
      </c>
      <c r="K9910">
        <v>5761360.3737203209</v>
      </c>
      <c r="L9910">
        <v>0.99908473233694473</v>
      </c>
      <c r="M9910" t="s">
        <v>33</v>
      </c>
    </row>
    <row r="9911" spans="1:13" x14ac:dyDescent="0.3">
      <c r="A9911">
        <v>66</v>
      </c>
      <c r="B9911" t="s">
        <v>1072</v>
      </c>
      <c r="C9911" s="1">
        <v>44986</v>
      </c>
      <c r="D9911" t="s">
        <v>48</v>
      </c>
      <c r="E9911" t="str">
        <f t="shared" si="154"/>
        <v>2023/03</v>
      </c>
      <c r="F9911">
        <v>5350558.89929411</v>
      </c>
      <c r="G9911">
        <v>-3.510583057893038E-2</v>
      </c>
      <c r="H9911" t="s">
        <v>128</v>
      </c>
      <c r="I9911">
        <v>2023</v>
      </c>
      <c r="J9911" t="s">
        <v>1074</v>
      </c>
      <c r="K9911">
        <v>5761360.3737203209</v>
      </c>
      <c r="L9911">
        <v>1.0767773016161746</v>
      </c>
      <c r="M9911" t="s">
        <v>33</v>
      </c>
    </row>
    <row r="9912" spans="1:13" x14ac:dyDescent="0.3">
      <c r="A9912">
        <v>66</v>
      </c>
      <c r="B9912" t="s">
        <v>1072</v>
      </c>
      <c r="C9912" s="1">
        <v>44958</v>
      </c>
      <c r="D9912" t="s">
        <v>49</v>
      </c>
      <c r="E9912" t="str">
        <f t="shared" si="154"/>
        <v>2023/02</v>
      </c>
      <c r="F9912">
        <v>5541730.7027378399</v>
      </c>
      <c r="G9912">
        <v>4.9927227125402401E-2</v>
      </c>
      <c r="H9912" t="s">
        <v>128</v>
      </c>
      <c r="I9912">
        <v>2023</v>
      </c>
      <c r="J9912" t="s">
        <v>1074</v>
      </c>
      <c r="K9912">
        <v>5761360.3737203209</v>
      </c>
      <c r="L9912">
        <v>1.0396319638689724</v>
      </c>
      <c r="M9912" t="s">
        <v>33</v>
      </c>
    </row>
    <row r="9913" spans="1:13" x14ac:dyDescent="0.3">
      <c r="A9913">
        <v>66</v>
      </c>
      <c r="B9913" t="s">
        <v>1072</v>
      </c>
      <c r="C9913" s="1">
        <v>44927</v>
      </c>
      <c r="D9913" t="s">
        <v>50</v>
      </c>
      <c r="E9913" t="str">
        <f t="shared" si="154"/>
        <v>2023/01</v>
      </c>
      <c r="F9913">
        <v>5271840.9401636804</v>
      </c>
      <c r="G9913">
        <v>0.19618229203769808</v>
      </c>
      <c r="H9913" t="s">
        <v>128</v>
      </c>
      <c r="I9913">
        <v>2023</v>
      </c>
      <c r="J9913" t="s">
        <v>1074</v>
      </c>
      <c r="K9913">
        <v>5761360.3737203209</v>
      </c>
      <c r="L9913">
        <v>1.0928555013538481</v>
      </c>
      <c r="M9913" t="s">
        <v>33</v>
      </c>
    </row>
    <row r="9914" spans="1:13" x14ac:dyDescent="0.3">
      <c r="A9914">
        <v>66</v>
      </c>
      <c r="B9914" t="s">
        <v>1072</v>
      </c>
      <c r="C9914" s="1">
        <v>44896</v>
      </c>
      <c r="D9914" t="s">
        <v>51</v>
      </c>
      <c r="E9914" t="str">
        <f t="shared" si="154"/>
        <v>2022/12</v>
      </c>
      <c r="F9914">
        <v>4332727.8583083302</v>
      </c>
      <c r="G9914">
        <v>-1.7069463567687088E-2</v>
      </c>
      <c r="H9914" t="s">
        <v>128</v>
      </c>
      <c r="I9914">
        <v>2022</v>
      </c>
      <c r="J9914" t="s">
        <v>1075</v>
      </c>
      <c r="K9914">
        <v>5434557.8357838634</v>
      </c>
      <c r="L9914">
        <v>1.2543039889668335</v>
      </c>
      <c r="M9914" t="s">
        <v>33</v>
      </c>
    </row>
    <row r="9915" spans="1:13" x14ac:dyDescent="0.3">
      <c r="A9915">
        <v>66</v>
      </c>
      <c r="B9915" t="s">
        <v>1072</v>
      </c>
      <c r="C9915" s="1">
        <v>44866</v>
      </c>
      <c r="D9915" t="s">
        <v>53</v>
      </c>
      <c r="E9915" t="str">
        <f t="shared" si="154"/>
        <v>2022/11</v>
      </c>
      <c r="F9915">
        <v>4407320.0115256896</v>
      </c>
      <c r="G9915">
        <v>9.7653396702176279E-2</v>
      </c>
      <c r="H9915" t="s">
        <v>128</v>
      </c>
      <c r="I9915">
        <v>2022</v>
      </c>
      <c r="J9915" t="s">
        <v>1075</v>
      </c>
      <c r="K9915">
        <v>5434557.8357838634</v>
      </c>
      <c r="L9915">
        <v>1.2330753885744214</v>
      </c>
      <c r="M9915" t="s">
        <v>33</v>
      </c>
    </row>
    <row r="9916" spans="1:13" x14ac:dyDescent="0.3">
      <c r="A9916">
        <v>66</v>
      </c>
      <c r="B9916" t="s">
        <v>1072</v>
      </c>
      <c r="C9916" s="1">
        <v>44835</v>
      </c>
      <c r="D9916" t="s">
        <v>54</v>
      </c>
      <c r="E9916" t="str">
        <f t="shared" si="154"/>
        <v>2022/10</v>
      </c>
      <c r="F9916">
        <v>3997277.0862865099</v>
      </c>
      <c r="G9916">
        <v>6.0211477216516263E-2</v>
      </c>
      <c r="H9916" t="s">
        <v>128</v>
      </c>
      <c r="I9916">
        <v>2022</v>
      </c>
      <c r="J9916" t="s">
        <v>1075</v>
      </c>
      <c r="K9916">
        <v>5434557.8357838634</v>
      </c>
      <c r="L9916">
        <v>1.3595649534600052</v>
      </c>
      <c r="M9916" t="s">
        <v>33</v>
      </c>
    </row>
    <row r="9917" spans="1:13" x14ac:dyDescent="0.3">
      <c r="A9917">
        <v>66</v>
      </c>
      <c r="B9917" t="s">
        <v>1072</v>
      </c>
      <c r="C9917" s="1">
        <v>44805</v>
      </c>
      <c r="D9917" t="s">
        <v>55</v>
      </c>
      <c r="E9917" t="str">
        <f t="shared" si="154"/>
        <v>2022/09</v>
      </c>
      <c r="F9917">
        <v>3763697.7702782201</v>
      </c>
      <c r="G9917">
        <v>-0.20416508703560896</v>
      </c>
      <c r="H9917" t="s">
        <v>128</v>
      </c>
      <c r="I9917">
        <v>2022</v>
      </c>
      <c r="J9917" t="s">
        <v>1075</v>
      </c>
      <c r="K9917">
        <v>5434557.8357838634</v>
      </c>
      <c r="L9917">
        <v>1.4439410833410595</v>
      </c>
      <c r="M9917" t="s">
        <v>33</v>
      </c>
    </row>
    <row r="9918" spans="1:13" x14ac:dyDescent="0.3">
      <c r="A9918">
        <v>66</v>
      </c>
      <c r="B9918" t="s">
        <v>1072</v>
      </c>
      <c r="C9918" s="1">
        <v>44774</v>
      </c>
      <c r="D9918" t="s">
        <v>56</v>
      </c>
      <c r="E9918" t="str">
        <f t="shared" si="154"/>
        <v>2022/08</v>
      </c>
      <c r="F9918">
        <v>4616177.6340403203</v>
      </c>
      <c r="G9918">
        <v>-0.15454631473041178</v>
      </c>
      <c r="H9918" t="s">
        <v>128</v>
      </c>
      <c r="I9918">
        <v>2022</v>
      </c>
      <c r="J9918" t="s">
        <v>1075</v>
      </c>
      <c r="K9918">
        <v>5434557.8357838634</v>
      </c>
      <c r="L9918">
        <v>1.1772852491006187</v>
      </c>
      <c r="M9918" t="s">
        <v>33</v>
      </c>
    </row>
    <row r="9919" spans="1:13" x14ac:dyDescent="0.3">
      <c r="A9919">
        <v>66</v>
      </c>
      <c r="B9919" t="s">
        <v>1072</v>
      </c>
      <c r="C9919" s="1">
        <v>44743</v>
      </c>
      <c r="D9919" t="s">
        <v>57</v>
      </c>
      <c r="E9919" t="str">
        <f t="shared" si="154"/>
        <v>2022/07</v>
      </c>
      <c r="F9919">
        <v>5387671.7024168698</v>
      </c>
      <c r="G9919">
        <v>8.027355297816241E-2</v>
      </c>
      <c r="H9919" t="s">
        <v>128</v>
      </c>
      <c r="I9919">
        <v>2022</v>
      </c>
      <c r="J9919" t="s">
        <v>1075</v>
      </c>
      <c r="K9919">
        <v>5434557.8357838634</v>
      </c>
      <c r="L9919">
        <v>1.0087024852212061</v>
      </c>
      <c r="M9919" t="s">
        <v>33</v>
      </c>
    </row>
    <row r="9920" spans="1:13" x14ac:dyDescent="0.3">
      <c r="A9920">
        <v>66</v>
      </c>
      <c r="B9920" t="s">
        <v>1072</v>
      </c>
      <c r="C9920" s="1">
        <v>44713</v>
      </c>
      <c r="D9920" t="s">
        <v>58</v>
      </c>
      <c r="E9920" t="str">
        <f t="shared" si="154"/>
        <v>2022/06</v>
      </c>
      <c r="F9920">
        <v>4972087.5020711701</v>
      </c>
      <c r="G9920">
        <v>-0.11785999149288888</v>
      </c>
      <c r="H9920" t="s">
        <v>128</v>
      </c>
      <c r="I9920">
        <v>2022</v>
      </c>
      <c r="J9920" t="s">
        <v>1075</v>
      </c>
      <c r="K9920">
        <v>5434557.8357838634</v>
      </c>
      <c r="L9920">
        <v>1.0930133135267726</v>
      </c>
      <c r="M9920" t="s">
        <v>33</v>
      </c>
    </row>
    <row r="9921" spans="1:13" x14ac:dyDescent="0.3">
      <c r="A9921">
        <v>66</v>
      </c>
      <c r="B9921" t="s">
        <v>1072</v>
      </c>
      <c r="C9921" s="1">
        <v>44682</v>
      </c>
      <c r="D9921" t="s">
        <v>59</v>
      </c>
      <c r="E9921" t="str">
        <f t="shared" si="154"/>
        <v>2022/05</v>
      </c>
      <c r="F9921">
        <v>5594028.9164407104</v>
      </c>
      <c r="G9921">
        <v>1.7911251948494678E-2</v>
      </c>
      <c r="H9921" t="s">
        <v>128</v>
      </c>
      <c r="I9921">
        <v>2022</v>
      </c>
      <c r="J9921" t="s">
        <v>1075</v>
      </c>
      <c r="K9921">
        <v>5434557.8357838634</v>
      </c>
      <c r="L9921">
        <v>0.97149262489720678</v>
      </c>
      <c r="M9921" t="s">
        <v>33</v>
      </c>
    </row>
    <row r="9922" spans="1:13" x14ac:dyDescent="0.3">
      <c r="A9922">
        <v>66</v>
      </c>
      <c r="B9922" t="s">
        <v>1072</v>
      </c>
      <c r="C9922" s="1">
        <v>44652</v>
      </c>
      <c r="D9922" t="s">
        <v>60</v>
      </c>
      <c r="E9922" t="str">
        <f t="shared" si="154"/>
        <v>2022/04</v>
      </c>
      <c r="F9922">
        <v>5494724.8400985301</v>
      </c>
      <c r="G9922">
        <v>-4.0338697642079209E-2</v>
      </c>
      <c r="H9922" t="s">
        <v>128</v>
      </c>
      <c r="I9922">
        <v>2022</v>
      </c>
      <c r="J9922" t="s">
        <v>1075</v>
      </c>
      <c r="K9922">
        <v>5434557.8357838634</v>
      </c>
      <c r="L9922">
        <v>0.98905004234687255</v>
      </c>
      <c r="M9922" t="s">
        <v>33</v>
      </c>
    </row>
    <row r="9923" spans="1:13" x14ac:dyDescent="0.3">
      <c r="A9923">
        <v>66</v>
      </c>
      <c r="B9923" t="s">
        <v>1072</v>
      </c>
      <c r="C9923" s="1">
        <v>44621</v>
      </c>
      <c r="D9923" t="s">
        <v>61</v>
      </c>
      <c r="E9923" t="str">
        <f t="shared" ref="E9923:E9986" si="155">TEXT(C9923,"yyyy/mm")</f>
        <v>2022/03</v>
      </c>
      <c r="F9923">
        <v>5720906.1441157097</v>
      </c>
      <c r="G9923">
        <v>-0.14540656115183176</v>
      </c>
      <c r="H9923" t="s">
        <v>128</v>
      </c>
      <c r="I9923">
        <v>2022</v>
      </c>
      <c r="J9923" t="s">
        <v>1075</v>
      </c>
      <c r="K9923">
        <v>5434557.8357838634</v>
      </c>
      <c r="L9923">
        <v>0.94994703616552556</v>
      </c>
      <c r="M9923" t="s">
        <v>33</v>
      </c>
    </row>
    <row r="9924" spans="1:13" x14ac:dyDescent="0.3">
      <c r="A9924">
        <v>66</v>
      </c>
      <c r="B9924" t="s">
        <v>1072</v>
      </c>
      <c r="C9924" s="1">
        <v>44593</v>
      </c>
      <c r="D9924" t="s">
        <v>62</v>
      </c>
      <c r="E9924" t="str">
        <f t="shared" si="155"/>
        <v>2022/02</v>
      </c>
      <c r="F9924">
        <v>6616283.2573940298</v>
      </c>
      <c r="G9924">
        <v>-3.5635429483550293E-3</v>
      </c>
      <c r="H9924" t="s">
        <v>128</v>
      </c>
      <c r="I9924">
        <v>2022</v>
      </c>
      <c r="J9924" t="s">
        <v>1075</v>
      </c>
      <c r="K9924">
        <v>5434557.8357838634</v>
      </c>
      <c r="L9924">
        <v>0.82139134985045736</v>
      </c>
      <c r="M9924" t="s">
        <v>33</v>
      </c>
    </row>
    <row r="9925" spans="1:13" x14ac:dyDescent="0.3">
      <c r="A9925">
        <v>66</v>
      </c>
      <c r="B9925" t="s">
        <v>1072</v>
      </c>
      <c r="C9925" s="1">
        <v>44562</v>
      </c>
      <c r="D9925" t="s">
        <v>63</v>
      </c>
      <c r="E9925" t="str">
        <f t="shared" si="155"/>
        <v>2022/01</v>
      </c>
      <c r="F9925">
        <v>6639902.7264414402</v>
      </c>
      <c r="G9925">
        <v>-0.25891628143095691</v>
      </c>
      <c r="H9925" t="s">
        <v>128</v>
      </c>
      <c r="I9925">
        <v>2022</v>
      </c>
      <c r="J9925" t="s">
        <v>1075</v>
      </c>
      <c r="K9925">
        <v>5434557.8357838634</v>
      </c>
      <c r="L9925">
        <v>0.81846949566630711</v>
      </c>
      <c r="M9925" t="s">
        <v>33</v>
      </c>
    </row>
    <row r="9926" spans="1:13" x14ac:dyDescent="0.3">
      <c r="A9926">
        <v>66</v>
      </c>
      <c r="B9926" t="s">
        <v>1072</v>
      </c>
      <c r="C9926" s="1">
        <v>44531</v>
      </c>
      <c r="D9926" t="s">
        <v>64</v>
      </c>
      <c r="E9926" t="str">
        <f t="shared" si="155"/>
        <v>2021/12</v>
      </c>
      <c r="F9926">
        <v>8602162.2422876004</v>
      </c>
      <c r="G9926">
        <v>0.10621366983440092</v>
      </c>
      <c r="H9926" t="s">
        <v>128</v>
      </c>
      <c r="I9926">
        <v>2021</v>
      </c>
      <c r="J9926" t="s">
        <v>1076</v>
      </c>
      <c r="K9926">
        <v>5793593.0472991215</v>
      </c>
      <c r="L9926">
        <v>0.67350427533419932</v>
      </c>
      <c r="M9926" t="s">
        <v>33</v>
      </c>
    </row>
    <row r="9927" spans="1:13" x14ac:dyDescent="0.3">
      <c r="A9927">
        <v>66</v>
      </c>
      <c r="B9927" t="s">
        <v>1072</v>
      </c>
      <c r="C9927" s="1">
        <v>44501</v>
      </c>
      <c r="D9927" t="s">
        <v>66</v>
      </c>
      <c r="E9927" t="str">
        <f t="shared" si="155"/>
        <v>2021/11</v>
      </c>
      <c r="F9927">
        <v>7735343.7612506701</v>
      </c>
      <c r="G9927">
        <v>2.1449082815591988E-2</v>
      </c>
      <c r="H9927" t="s">
        <v>128</v>
      </c>
      <c r="I9927">
        <v>2021</v>
      </c>
      <c r="J9927" t="s">
        <v>1076</v>
      </c>
      <c r="K9927">
        <v>5793593.0472991215</v>
      </c>
      <c r="L9927">
        <v>0.74897680389092347</v>
      </c>
      <c r="M9927" t="s">
        <v>33</v>
      </c>
    </row>
    <row r="9928" spans="1:13" x14ac:dyDescent="0.3">
      <c r="A9928">
        <v>66</v>
      </c>
      <c r="B9928" t="s">
        <v>1072</v>
      </c>
      <c r="C9928" s="1">
        <v>44470</v>
      </c>
      <c r="D9928" t="s">
        <v>67</v>
      </c>
      <c r="E9928" t="str">
        <f t="shared" si="155"/>
        <v>2021/10</v>
      </c>
      <c r="F9928">
        <v>7571194.4515829599</v>
      </c>
      <c r="G9928">
        <v>-8.0433307548525498E-3</v>
      </c>
      <c r="H9928" t="s">
        <v>128</v>
      </c>
      <c r="I9928">
        <v>2021</v>
      </c>
      <c r="J9928" t="s">
        <v>1076</v>
      </c>
      <c r="K9928">
        <v>5793593.0472991215</v>
      </c>
      <c r="L9928">
        <v>0.76521519614224365</v>
      </c>
      <c r="M9928" t="s">
        <v>33</v>
      </c>
    </row>
    <row r="9929" spans="1:13" x14ac:dyDescent="0.3">
      <c r="A9929">
        <v>66</v>
      </c>
      <c r="B9929" t="s">
        <v>1072</v>
      </c>
      <c r="C9929" s="1">
        <v>44440</v>
      </c>
      <c r="D9929" t="s">
        <v>68</v>
      </c>
      <c r="E9929" t="str">
        <f t="shared" si="155"/>
        <v>2021/09</v>
      </c>
      <c r="F9929">
        <v>7632337.6405738499</v>
      </c>
      <c r="G9929">
        <v>-0.16036444696358057</v>
      </c>
      <c r="H9929" t="s">
        <v>128</v>
      </c>
      <c r="I9929">
        <v>2021</v>
      </c>
      <c r="J9929" t="s">
        <v>1076</v>
      </c>
      <c r="K9929">
        <v>5793593.0472991215</v>
      </c>
      <c r="L9929">
        <v>0.75908500385257072</v>
      </c>
      <c r="M9929" t="s">
        <v>33</v>
      </c>
    </row>
    <row r="9930" spans="1:13" x14ac:dyDescent="0.3">
      <c r="A9930">
        <v>66</v>
      </c>
      <c r="B9930" t="s">
        <v>1072</v>
      </c>
      <c r="C9930" s="1">
        <v>44409</v>
      </c>
      <c r="D9930" t="s">
        <v>69</v>
      </c>
      <c r="E9930" t="str">
        <f t="shared" si="155"/>
        <v>2021/08</v>
      </c>
      <c r="F9930">
        <v>8959896.0042246003</v>
      </c>
      <c r="G9930">
        <v>0.10544470623345299</v>
      </c>
      <c r="H9930" t="s">
        <v>128</v>
      </c>
      <c r="I9930">
        <v>2021</v>
      </c>
      <c r="J9930" t="s">
        <v>1076</v>
      </c>
      <c r="K9930">
        <v>5793593.0472991215</v>
      </c>
      <c r="L9930">
        <v>0.64661387192077191</v>
      </c>
      <c r="M9930" t="s">
        <v>15</v>
      </c>
    </row>
    <row r="9931" spans="1:13" x14ac:dyDescent="0.3">
      <c r="A9931">
        <v>66</v>
      </c>
      <c r="B9931" t="s">
        <v>1072</v>
      </c>
      <c r="C9931" s="1">
        <v>44378</v>
      </c>
      <c r="D9931" t="s">
        <v>70</v>
      </c>
      <c r="E9931" t="str">
        <f t="shared" si="155"/>
        <v>2021/07</v>
      </c>
      <c r="F9931">
        <v>8063227.5274580996</v>
      </c>
      <c r="G9931">
        <v>3.4928648887600049E-2</v>
      </c>
      <c r="H9931" t="s">
        <v>128</v>
      </c>
      <c r="I9931">
        <v>2021</v>
      </c>
      <c r="J9931" t="s">
        <v>1076</v>
      </c>
      <c r="K9931">
        <v>5793593.0472991215</v>
      </c>
      <c r="L9931">
        <v>0.71852034778504248</v>
      </c>
      <c r="M9931" t="s">
        <v>15</v>
      </c>
    </row>
    <row r="9932" spans="1:13" x14ac:dyDescent="0.3">
      <c r="A9932">
        <v>66</v>
      </c>
      <c r="B9932" t="s">
        <v>1072</v>
      </c>
      <c r="C9932" s="1">
        <v>44348</v>
      </c>
      <c r="D9932" t="s">
        <v>71</v>
      </c>
      <c r="E9932" t="str">
        <f t="shared" si="155"/>
        <v>2021/06</v>
      </c>
      <c r="F9932">
        <v>7786451.7252030196</v>
      </c>
      <c r="G9932">
        <v>-7.5288700237411244E-2</v>
      </c>
      <c r="H9932" t="s">
        <v>128</v>
      </c>
      <c r="I9932">
        <v>2021</v>
      </c>
      <c r="J9932" t="s">
        <v>1076</v>
      </c>
      <c r="K9932">
        <v>5793593.0472991215</v>
      </c>
      <c r="L9932">
        <v>0.74406074188407845</v>
      </c>
      <c r="M9932" t="s">
        <v>15</v>
      </c>
    </row>
    <row r="9933" spans="1:13" x14ac:dyDescent="0.3">
      <c r="A9933">
        <v>66</v>
      </c>
      <c r="B9933" t="s">
        <v>1072</v>
      </c>
      <c r="C9933" s="1">
        <v>44317</v>
      </c>
      <c r="D9933" t="s">
        <v>72</v>
      </c>
      <c r="E9933" t="str">
        <f t="shared" si="155"/>
        <v>2021/05</v>
      </c>
      <c r="F9933">
        <v>8395316.2861975804</v>
      </c>
      <c r="G9933">
        <v>-4.669307284314355E-2</v>
      </c>
      <c r="H9933" t="s">
        <v>128</v>
      </c>
      <c r="I9933">
        <v>2021</v>
      </c>
      <c r="J9933" t="s">
        <v>1076</v>
      </c>
      <c r="K9933">
        <v>5793593.0472991215</v>
      </c>
      <c r="L9933">
        <v>0.69009824642630169</v>
      </c>
      <c r="M9933" t="s">
        <v>15</v>
      </c>
    </row>
    <row r="9934" spans="1:13" x14ac:dyDescent="0.3">
      <c r="A9934">
        <v>66</v>
      </c>
      <c r="B9934" t="s">
        <v>1072</v>
      </c>
      <c r="C9934" s="1">
        <v>44287</v>
      </c>
      <c r="D9934" t="s">
        <v>73</v>
      </c>
      <c r="E9934" t="str">
        <f t="shared" si="155"/>
        <v>2021/04</v>
      </c>
      <c r="F9934">
        <v>8796615.4382003509</v>
      </c>
      <c r="G9934">
        <v>-4.6644889553174185E-3</v>
      </c>
      <c r="H9934" t="s">
        <v>128</v>
      </c>
      <c r="I9934">
        <v>2021</v>
      </c>
      <c r="J9934" t="s">
        <v>1076</v>
      </c>
      <c r="K9934">
        <v>5793593.0472991215</v>
      </c>
      <c r="L9934">
        <v>0.6586161561797681</v>
      </c>
      <c r="M9934" t="s">
        <v>15</v>
      </c>
    </row>
    <row r="9935" spans="1:13" x14ac:dyDescent="0.3">
      <c r="A9935">
        <v>66</v>
      </c>
      <c r="B9935" t="s">
        <v>1072</v>
      </c>
      <c r="C9935" s="1">
        <v>44256</v>
      </c>
      <c r="D9935" t="s">
        <v>74</v>
      </c>
      <c r="E9935" t="str">
        <f t="shared" si="155"/>
        <v>2021/03</v>
      </c>
      <c r="F9935">
        <v>8837742.9987126607</v>
      </c>
      <c r="G9935">
        <v>0.13542196377503066</v>
      </c>
      <c r="H9935" t="s">
        <v>128</v>
      </c>
      <c r="I9935">
        <v>2021</v>
      </c>
      <c r="J9935" t="s">
        <v>1076</v>
      </c>
      <c r="K9935">
        <v>5793593.0472991215</v>
      </c>
      <c r="L9935">
        <v>0.65555120217266316</v>
      </c>
      <c r="M9935" t="s">
        <v>15</v>
      </c>
    </row>
    <row r="9936" spans="1:13" x14ac:dyDescent="0.3">
      <c r="A9936">
        <v>66</v>
      </c>
      <c r="B9936" t="s">
        <v>1072</v>
      </c>
      <c r="C9936" s="1">
        <v>44228</v>
      </c>
      <c r="D9936" t="s">
        <v>75</v>
      </c>
      <c r="E9936" t="str">
        <f t="shared" si="155"/>
        <v>2021/02</v>
      </c>
      <c r="F9936">
        <v>7718419.1008815505</v>
      </c>
      <c r="G9936">
        <v>7.3421418339590497E-2</v>
      </c>
      <c r="H9936" t="s">
        <v>128</v>
      </c>
      <c r="I9936">
        <v>2021</v>
      </c>
      <c r="J9936" t="s">
        <v>1076</v>
      </c>
      <c r="K9936">
        <v>5793593.0472991215</v>
      </c>
      <c r="L9936">
        <v>0.75061913217920662</v>
      </c>
      <c r="M9936" t="s">
        <v>15</v>
      </c>
    </row>
    <row r="9937" spans="1:13" x14ac:dyDescent="0.3">
      <c r="A9937">
        <v>66</v>
      </c>
      <c r="B9937" t="s">
        <v>1072</v>
      </c>
      <c r="C9937" s="1">
        <v>44197</v>
      </c>
      <c r="D9937" t="s">
        <v>76</v>
      </c>
      <c r="E9937" t="str">
        <f t="shared" si="155"/>
        <v>2021/01</v>
      </c>
      <c r="F9937">
        <v>7172025.7425447498</v>
      </c>
      <c r="G9937">
        <v>-0.12289448668497284</v>
      </c>
      <c r="H9937" t="s">
        <v>128</v>
      </c>
      <c r="I9937">
        <v>2021</v>
      </c>
      <c r="J9937" t="s">
        <v>1076</v>
      </c>
      <c r="K9937">
        <v>5793593.0472991215</v>
      </c>
      <c r="L9937">
        <v>0.80780427389311937</v>
      </c>
      <c r="M9937" t="s">
        <v>15</v>
      </c>
    </row>
    <row r="9938" spans="1:13" x14ac:dyDescent="0.3">
      <c r="A9938">
        <v>66</v>
      </c>
      <c r="B9938" t="s">
        <v>1072</v>
      </c>
      <c r="C9938" s="1">
        <v>44166</v>
      </c>
      <c r="D9938" t="s">
        <v>77</v>
      </c>
      <c r="E9938" t="str">
        <f t="shared" si="155"/>
        <v>2020/12</v>
      </c>
      <c r="F9938">
        <v>8109876.4337857598</v>
      </c>
      <c r="G9938">
        <v>7.4265153590687943E-2</v>
      </c>
      <c r="H9938" t="s">
        <v>128</v>
      </c>
      <c r="I9938">
        <v>2020</v>
      </c>
      <c r="J9938" t="s">
        <v>1077</v>
      </c>
      <c r="K9938">
        <v>5390279.7775370674</v>
      </c>
      <c r="L9938">
        <v>0.6646562153624378</v>
      </c>
      <c r="M9938" t="s">
        <v>33</v>
      </c>
    </row>
    <row r="9939" spans="1:13" x14ac:dyDescent="0.3">
      <c r="A9939">
        <v>66</v>
      </c>
      <c r="B9939" t="s">
        <v>1072</v>
      </c>
      <c r="C9939" s="1">
        <v>44136</v>
      </c>
      <c r="D9939" t="s">
        <v>79</v>
      </c>
      <c r="E9939" t="str">
        <f t="shared" si="155"/>
        <v>2020/11</v>
      </c>
      <c r="F9939">
        <v>7529415.9682210404</v>
      </c>
      <c r="G9939">
        <v>0.37507727077917347</v>
      </c>
      <c r="H9939" t="s">
        <v>128</v>
      </c>
      <c r="I9939">
        <v>2020</v>
      </c>
      <c r="J9939" t="s">
        <v>1077</v>
      </c>
      <c r="K9939">
        <v>5390279.7775370674</v>
      </c>
      <c r="L9939">
        <v>0.71589613328410884</v>
      </c>
      <c r="M9939" t="s">
        <v>33</v>
      </c>
    </row>
    <row r="9940" spans="1:13" x14ac:dyDescent="0.3">
      <c r="A9940">
        <v>66</v>
      </c>
      <c r="B9940" t="s">
        <v>1072</v>
      </c>
      <c r="C9940" s="1">
        <v>44105</v>
      </c>
      <c r="D9940" t="s">
        <v>80</v>
      </c>
      <c r="E9940" t="str">
        <f t="shared" si="155"/>
        <v>2020/10</v>
      </c>
      <c r="F9940">
        <v>5174487.0184238898</v>
      </c>
      <c r="G9940">
        <v>-2.4736378148041669E-2</v>
      </c>
      <c r="H9940" t="s">
        <v>128</v>
      </c>
      <c r="I9940">
        <v>2020</v>
      </c>
      <c r="J9940" t="s">
        <v>1077</v>
      </c>
      <c r="K9940">
        <v>5390279.7775370674</v>
      </c>
      <c r="L9940">
        <v>1.0417032177962458</v>
      </c>
      <c r="M9940" t="s">
        <v>33</v>
      </c>
    </row>
    <row r="9941" spans="1:13" x14ac:dyDescent="0.3">
      <c r="A9941">
        <v>66</v>
      </c>
      <c r="B9941" t="s">
        <v>1072</v>
      </c>
      <c r="C9941" s="1">
        <v>44075</v>
      </c>
      <c r="D9941" t="s">
        <v>81</v>
      </c>
      <c r="E9941" t="str">
        <f t="shared" si="155"/>
        <v>2020/09</v>
      </c>
      <c r="F9941">
        <v>5304081.3248818899</v>
      </c>
      <c r="G9941">
        <v>-0.12182185350492479</v>
      </c>
      <c r="H9941" t="s">
        <v>128</v>
      </c>
      <c r="I9941">
        <v>2020</v>
      </c>
      <c r="J9941" t="s">
        <v>1077</v>
      </c>
      <c r="K9941">
        <v>5390279.7775370674</v>
      </c>
      <c r="L9941">
        <v>1.016251344460126</v>
      </c>
      <c r="M9941" t="s">
        <v>33</v>
      </c>
    </row>
    <row r="9942" spans="1:13" x14ac:dyDescent="0.3">
      <c r="A9942">
        <v>66</v>
      </c>
      <c r="B9942" t="s">
        <v>1072</v>
      </c>
      <c r="C9942" s="1">
        <v>44044</v>
      </c>
      <c r="D9942" t="s">
        <v>82</v>
      </c>
      <c r="E9942" t="str">
        <f t="shared" si="155"/>
        <v>2020/08</v>
      </c>
      <c r="F9942">
        <v>5991240.2194402898</v>
      </c>
      <c r="G9942">
        <v>3.4466557270751631E-2</v>
      </c>
      <c r="H9942" t="s">
        <v>128</v>
      </c>
      <c r="I9942">
        <v>2020</v>
      </c>
      <c r="J9942" t="s">
        <v>1077</v>
      </c>
      <c r="K9942">
        <v>5390279.7775370674</v>
      </c>
      <c r="L9942">
        <v>0.89969348250246506</v>
      </c>
      <c r="M9942" t="s">
        <v>33</v>
      </c>
    </row>
    <row r="9943" spans="1:13" x14ac:dyDescent="0.3">
      <c r="A9943">
        <v>66</v>
      </c>
      <c r="B9943" t="s">
        <v>1072</v>
      </c>
      <c r="C9943" s="1">
        <v>44013</v>
      </c>
      <c r="D9943" t="s">
        <v>83</v>
      </c>
      <c r="E9943" t="str">
        <f t="shared" si="155"/>
        <v>2020/07</v>
      </c>
      <c r="F9943">
        <v>5788260.8882668996</v>
      </c>
      <c r="G9943">
        <v>-0.18639708578660508</v>
      </c>
      <c r="H9943" t="s">
        <v>128</v>
      </c>
      <c r="I9943">
        <v>2020</v>
      </c>
      <c r="J9943" t="s">
        <v>1077</v>
      </c>
      <c r="K9943">
        <v>5390279.7775370674</v>
      </c>
      <c r="L9943">
        <v>0.93124340481325574</v>
      </c>
      <c r="M9943" t="s">
        <v>33</v>
      </c>
    </row>
    <row r="9944" spans="1:13" x14ac:dyDescent="0.3">
      <c r="A9944">
        <v>66</v>
      </c>
      <c r="B9944" t="s">
        <v>1072</v>
      </c>
      <c r="C9944" s="1">
        <v>43983</v>
      </c>
      <c r="D9944" t="s">
        <v>84</v>
      </c>
      <c r="E9944" t="str">
        <f t="shared" si="155"/>
        <v>2020/06</v>
      </c>
      <c r="F9944">
        <v>6974279.1000349298</v>
      </c>
      <c r="G9944">
        <v>9.7162267455003476E-2</v>
      </c>
      <c r="H9944" t="s">
        <v>128</v>
      </c>
      <c r="I9944">
        <v>2020</v>
      </c>
      <c r="J9944" t="s">
        <v>1077</v>
      </c>
      <c r="K9944">
        <v>5390279.7775370674</v>
      </c>
      <c r="L9944">
        <v>0.77287984897393491</v>
      </c>
      <c r="M9944" t="s">
        <v>15</v>
      </c>
    </row>
    <row r="9945" spans="1:13" x14ac:dyDescent="0.3">
      <c r="A9945">
        <v>66</v>
      </c>
      <c r="B9945" t="s">
        <v>1072</v>
      </c>
      <c r="C9945" s="1">
        <v>43952</v>
      </c>
      <c r="D9945" t="s">
        <v>85</v>
      </c>
      <c r="E9945" t="str">
        <f t="shared" si="155"/>
        <v>2020/05</v>
      </c>
      <c r="F9945">
        <v>6328521.88922376</v>
      </c>
      <c r="G9945">
        <v>-2.3714470187685022E-2</v>
      </c>
      <c r="H9945" t="s">
        <v>128</v>
      </c>
      <c r="I9945">
        <v>2020</v>
      </c>
      <c r="J9945" t="s">
        <v>1077</v>
      </c>
      <c r="K9945">
        <v>5390279.7775370674</v>
      </c>
      <c r="L9945">
        <v>0.85174387825309794</v>
      </c>
      <c r="M9945" t="s">
        <v>33</v>
      </c>
    </row>
    <row r="9946" spans="1:13" x14ac:dyDescent="0.3">
      <c r="A9946">
        <v>66</v>
      </c>
      <c r="B9946" t="s">
        <v>1072</v>
      </c>
      <c r="C9946" s="1">
        <v>43922</v>
      </c>
      <c r="D9946" t="s">
        <v>86</v>
      </c>
      <c r="E9946" t="str">
        <f t="shared" si="155"/>
        <v>2020/04</v>
      </c>
      <c r="F9946">
        <v>6480393.0880790604</v>
      </c>
      <c r="G9946">
        <v>0.22433436680937718</v>
      </c>
      <c r="H9946" t="s">
        <v>128</v>
      </c>
      <c r="I9946">
        <v>2020</v>
      </c>
      <c r="J9946" t="s">
        <v>1077</v>
      </c>
      <c r="K9946">
        <v>5390279.7775370674</v>
      </c>
      <c r="L9946">
        <v>0.83178284160766425</v>
      </c>
      <c r="M9946" t="s">
        <v>15</v>
      </c>
    </row>
    <row r="9947" spans="1:13" x14ac:dyDescent="0.3">
      <c r="A9947">
        <v>66</v>
      </c>
      <c r="B9947" t="s">
        <v>1072</v>
      </c>
      <c r="C9947" s="1">
        <v>43891</v>
      </c>
      <c r="D9947" t="s">
        <v>87</v>
      </c>
      <c r="E9947" t="str">
        <f t="shared" si="155"/>
        <v>2020/03</v>
      </c>
      <c r="F9947">
        <v>5178144.5827880204</v>
      </c>
      <c r="G9947">
        <v>-0.54271780011449267</v>
      </c>
      <c r="H9947" t="s">
        <v>128</v>
      </c>
      <c r="I9947">
        <v>2020</v>
      </c>
      <c r="J9947" t="s">
        <v>1077</v>
      </c>
      <c r="K9947">
        <v>5390279.7775370674</v>
      </c>
      <c r="L9947">
        <v>1.0409674143619274</v>
      </c>
      <c r="M9947" t="s">
        <v>33</v>
      </c>
    </row>
    <row r="9948" spans="1:13" x14ac:dyDescent="0.3">
      <c r="A9948">
        <v>66</v>
      </c>
      <c r="B9948" t="s">
        <v>1072</v>
      </c>
      <c r="C9948" s="1">
        <v>43862</v>
      </c>
      <c r="D9948" t="s">
        <v>88</v>
      </c>
      <c r="E9948" t="str">
        <f t="shared" si="155"/>
        <v>2020/02</v>
      </c>
      <c r="F9948">
        <v>8909914.1266119108</v>
      </c>
      <c r="G9948">
        <v>-6.1720511115389835E-2</v>
      </c>
      <c r="H9948" t="s">
        <v>128</v>
      </c>
      <c r="I9948">
        <v>2020</v>
      </c>
      <c r="J9948" t="s">
        <v>1077</v>
      </c>
      <c r="K9948">
        <v>5390279.7775370674</v>
      </c>
      <c r="L9948">
        <v>0.60497550267488143</v>
      </c>
      <c r="M9948" t="s">
        <v>15</v>
      </c>
    </row>
    <row r="9949" spans="1:13" x14ac:dyDescent="0.3">
      <c r="A9949">
        <v>66</v>
      </c>
      <c r="B9949" t="s">
        <v>1072</v>
      </c>
      <c r="C9949" s="1">
        <v>43831</v>
      </c>
      <c r="D9949" t="s">
        <v>89</v>
      </c>
      <c r="E9949" t="str">
        <f t="shared" si="155"/>
        <v>2020/01</v>
      </c>
      <c r="F9949">
        <v>9477163.9932974298</v>
      </c>
      <c r="G9949">
        <v>0.12982419849357715</v>
      </c>
      <c r="H9949" t="s">
        <v>128</v>
      </c>
      <c r="I9949">
        <v>2020</v>
      </c>
      <c r="J9949" t="s">
        <v>1077</v>
      </c>
      <c r="K9949">
        <v>5390279.7775370674</v>
      </c>
      <c r="L9949">
        <v>0.56876506319287656</v>
      </c>
      <c r="M9949" t="s">
        <v>15</v>
      </c>
    </row>
    <row r="9950" spans="1:13" x14ac:dyDescent="0.3">
      <c r="A9950">
        <v>66</v>
      </c>
      <c r="B9950" t="s">
        <v>1072</v>
      </c>
      <c r="C9950" s="1">
        <v>43800</v>
      </c>
      <c r="D9950" t="s">
        <v>90</v>
      </c>
      <c r="E9950" t="str">
        <f t="shared" si="155"/>
        <v>2019/12</v>
      </c>
      <c r="F9950">
        <v>8323317.5237450497</v>
      </c>
      <c r="G9950">
        <v>0.10427001280018242</v>
      </c>
      <c r="H9950" t="s">
        <v>128</v>
      </c>
      <c r="I9950">
        <v>2019</v>
      </c>
      <c r="J9950" t="s">
        <v>1078</v>
      </c>
      <c r="K9950">
        <v>4342413.5640407475</v>
      </c>
      <c r="L9950">
        <v>0.5217166774729618</v>
      </c>
      <c r="M9950" t="s">
        <v>15</v>
      </c>
    </row>
    <row r="9951" spans="1:13" x14ac:dyDescent="0.3">
      <c r="A9951">
        <v>66</v>
      </c>
      <c r="B9951" t="s">
        <v>1072</v>
      </c>
      <c r="C9951" s="1">
        <v>43770</v>
      </c>
      <c r="D9951" t="s">
        <v>92</v>
      </c>
      <c r="E9951" t="str">
        <f t="shared" si="155"/>
        <v>2019/11</v>
      </c>
      <c r="F9951">
        <v>7499159.1685072798</v>
      </c>
      <c r="G9951">
        <v>5.1530386697592294E-2</v>
      </c>
      <c r="H9951" t="s">
        <v>128</v>
      </c>
      <c r="I9951">
        <v>2019</v>
      </c>
      <c r="J9951" t="s">
        <v>1078</v>
      </c>
      <c r="K9951">
        <v>4342413.5640407475</v>
      </c>
      <c r="L9951">
        <v>0.57905339338264938</v>
      </c>
      <c r="M9951" t="s">
        <v>15</v>
      </c>
    </row>
    <row r="9952" spans="1:13" x14ac:dyDescent="0.3">
      <c r="A9952">
        <v>66</v>
      </c>
      <c r="B9952" t="s">
        <v>1072</v>
      </c>
      <c r="C9952" s="1">
        <v>43739</v>
      </c>
      <c r="D9952" t="s">
        <v>93</v>
      </c>
      <c r="E9952" t="str">
        <f t="shared" si="155"/>
        <v>2019/10</v>
      </c>
      <c r="F9952">
        <v>7122512.3169795098</v>
      </c>
      <c r="G9952">
        <v>2.4468710809603299E-2</v>
      </c>
      <c r="H9952" t="s">
        <v>128</v>
      </c>
      <c r="I9952">
        <v>2019</v>
      </c>
      <c r="J9952" t="s">
        <v>1078</v>
      </c>
      <c r="K9952">
        <v>4342413.5640407475</v>
      </c>
      <c r="L9952">
        <v>0.60967441975337477</v>
      </c>
      <c r="M9952" t="s">
        <v>15</v>
      </c>
    </row>
    <row r="9953" spans="1:13" x14ac:dyDescent="0.3">
      <c r="A9953">
        <v>66</v>
      </c>
      <c r="B9953" t="s">
        <v>1072</v>
      </c>
      <c r="C9953" s="1">
        <v>43709</v>
      </c>
      <c r="D9953" t="s">
        <v>94</v>
      </c>
      <c r="E9953" t="str">
        <f t="shared" si="155"/>
        <v>2019/09</v>
      </c>
      <c r="F9953">
        <v>6950348.5255776299</v>
      </c>
      <c r="G9953">
        <v>0.10124108197868248</v>
      </c>
      <c r="H9953" t="s">
        <v>128</v>
      </c>
      <c r="I9953">
        <v>2019</v>
      </c>
      <c r="J9953" t="s">
        <v>1078</v>
      </c>
      <c r="K9953">
        <v>4342413.5640407475</v>
      </c>
      <c r="L9953">
        <v>0.62477637604221548</v>
      </c>
      <c r="M9953" t="s">
        <v>15</v>
      </c>
    </row>
    <row r="9954" spans="1:13" x14ac:dyDescent="0.3">
      <c r="A9954">
        <v>66</v>
      </c>
      <c r="B9954" t="s">
        <v>1072</v>
      </c>
      <c r="C9954" s="1">
        <v>43678</v>
      </c>
      <c r="D9954" t="s">
        <v>95</v>
      </c>
      <c r="E9954" t="str">
        <f t="shared" si="155"/>
        <v>2019/08</v>
      </c>
      <c r="F9954">
        <v>6281135.1712976201</v>
      </c>
      <c r="G9954">
        <v>-0.10308310727793853</v>
      </c>
      <c r="H9954" t="s">
        <v>128</v>
      </c>
      <c r="I9954">
        <v>2019</v>
      </c>
      <c r="J9954" t="s">
        <v>1078</v>
      </c>
      <c r="K9954">
        <v>4342413.5640407475</v>
      </c>
      <c r="L9954">
        <v>0.69134216118830127</v>
      </c>
      <c r="M9954" t="s">
        <v>15</v>
      </c>
    </row>
    <row r="9955" spans="1:13" x14ac:dyDescent="0.3">
      <c r="A9955">
        <v>66</v>
      </c>
      <c r="B9955" t="s">
        <v>1072</v>
      </c>
      <c r="C9955" s="1">
        <v>43647</v>
      </c>
      <c r="D9955" t="s">
        <v>96</v>
      </c>
      <c r="E9955" t="str">
        <f t="shared" si="155"/>
        <v>2019/07</v>
      </c>
      <c r="F9955">
        <v>6963163.0421088496</v>
      </c>
      <c r="G9955">
        <v>2.5363911474090461E-2</v>
      </c>
      <c r="H9955" t="s">
        <v>128</v>
      </c>
      <c r="I9955">
        <v>2019</v>
      </c>
      <c r="J9955" t="s">
        <v>1078</v>
      </c>
      <c r="K9955">
        <v>4342413.5640407475</v>
      </c>
      <c r="L9955">
        <v>0.62362658145164052</v>
      </c>
      <c r="M9955" t="s">
        <v>15</v>
      </c>
    </row>
    <row r="9956" spans="1:13" x14ac:dyDescent="0.3">
      <c r="A9956">
        <v>66</v>
      </c>
      <c r="B9956" t="s">
        <v>1072</v>
      </c>
      <c r="C9956" s="1">
        <v>43617</v>
      </c>
      <c r="D9956" t="s">
        <v>97</v>
      </c>
      <c r="E9956" t="str">
        <f t="shared" si="155"/>
        <v>2019/06</v>
      </c>
      <c r="F9956">
        <v>6788770.9728078404</v>
      </c>
      <c r="G9956">
        <v>-4.6388705455190381E-2</v>
      </c>
      <c r="H9956" t="s">
        <v>128</v>
      </c>
      <c r="I9956">
        <v>2019</v>
      </c>
      <c r="J9956" t="s">
        <v>1078</v>
      </c>
      <c r="K9956">
        <v>4342413.5640407475</v>
      </c>
      <c r="L9956">
        <v>0.63964649587298161</v>
      </c>
      <c r="M9956" t="s">
        <v>15</v>
      </c>
    </row>
    <row r="9957" spans="1:13" x14ac:dyDescent="0.3">
      <c r="A9957">
        <v>66</v>
      </c>
      <c r="B9957" t="s">
        <v>1072</v>
      </c>
      <c r="C9957" s="1">
        <v>43586</v>
      </c>
      <c r="D9957" t="s">
        <v>98</v>
      </c>
      <c r="E9957" t="str">
        <f t="shared" si="155"/>
        <v>2019/05</v>
      </c>
      <c r="F9957">
        <v>7111111.9583387803</v>
      </c>
      <c r="G9957">
        <v>-9.3177164814474731E-2</v>
      </c>
      <c r="H9957" t="s">
        <v>128</v>
      </c>
      <c r="I9957">
        <v>2019</v>
      </c>
      <c r="J9957" t="s">
        <v>1078</v>
      </c>
      <c r="K9957">
        <v>4342413.5640407475</v>
      </c>
      <c r="L9957">
        <v>0.61065183468932116</v>
      </c>
      <c r="M9957" t="s">
        <v>15</v>
      </c>
    </row>
    <row r="9958" spans="1:13" x14ac:dyDescent="0.3">
      <c r="A9958">
        <v>66</v>
      </c>
      <c r="B9958" t="s">
        <v>1072</v>
      </c>
      <c r="C9958" s="1">
        <v>43556</v>
      </c>
      <c r="D9958" t="s">
        <v>99</v>
      </c>
      <c r="E9958" t="str">
        <f t="shared" si="155"/>
        <v>2019/04</v>
      </c>
      <c r="F9958">
        <v>7805556.0168769797</v>
      </c>
      <c r="G9958">
        <v>3.3471603199256669E-2</v>
      </c>
      <c r="H9958" t="s">
        <v>128</v>
      </c>
      <c r="I9958">
        <v>2019</v>
      </c>
      <c r="J9958" t="s">
        <v>1078</v>
      </c>
      <c r="K9958">
        <v>4342413.5640407475</v>
      </c>
      <c r="L9958">
        <v>0.55632341304728172</v>
      </c>
      <c r="M9958" t="s">
        <v>15</v>
      </c>
    </row>
    <row r="9959" spans="1:13" x14ac:dyDescent="0.3">
      <c r="A9959">
        <v>66</v>
      </c>
      <c r="B9959" t="s">
        <v>1072</v>
      </c>
      <c r="C9959" s="1">
        <v>43525</v>
      </c>
      <c r="D9959" t="s">
        <v>100</v>
      </c>
      <c r="E9959" t="str">
        <f t="shared" si="155"/>
        <v>2019/03</v>
      </c>
      <c r="F9959">
        <v>7548615.6345032798</v>
      </c>
      <c r="G9959">
        <v>-3.3244769724692598E-2</v>
      </c>
      <c r="H9959" t="s">
        <v>128</v>
      </c>
      <c r="I9959">
        <v>2019</v>
      </c>
      <c r="J9959" t="s">
        <v>1078</v>
      </c>
      <c r="K9959">
        <v>4342413.5640407475</v>
      </c>
      <c r="L9959">
        <v>0.57525959385087844</v>
      </c>
      <c r="M9959" t="s">
        <v>15</v>
      </c>
    </row>
    <row r="9960" spans="1:13" x14ac:dyDescent="0.3">
      <c r="A9960">
        <v>66</v>
      </c>
      <c r="B9960" t="s">
        <v>1072</v>
      </c>
      <c r="C9960" s="1">
        <v>43497</v>
      </c>
      <c r="D9960" t="s">
        <v>101</v>
      </c>
      <c r="E9960" t="str">
        <f t="shared" si="155"/>
        <v>2019/02</v>
      </c>
      <c r="F9960">
        <v>7803785.6562808799</v>
      </c>
      <c r="G9960">
        <v>9.3976731194462593E-2</v>
      </c>
      <c r="H9960" t="s">
        <v>128</v>
      </c>
      <c r="I9960">
        <v>2019</v>
      </c>
      <c r="J9960" t="s">
        <v>1078</v>
      </c>
      <c r="K9960">
        <v>4342413.5640407475</v>
      </c>
      <c r="L9960">
        <v>0.55644962013349952</v>
      </c>
      <c r="M9960" t="s">
        <v>15</v>
      </c>
    </row>
    <row r="9961" spans="1:13" x14ac:dyDescent="0.3">
      <c r="A9961">
        <v>66</v>
      </c>
      <c r="B9961" t="s">
        <v>1072</v>
      </c>
      <c r="C9961" s="1">
        <v>43466</v>
      </c>
      <c r="D9961" t="s">
        <v>102</v>
      </c>
      <c r="E9961" t="str">
        <f t="shared" si="155"/>
        <v>2019/01</v>
      </c>
      <c r="F9961">
        <v>7103816.8585441699</v>
      </c>
      <c r="G9961">
        <v>0.22582079655276194</v>
      </c>
      <c r="H9961" t="s">
        <v>128</v>
      </c>
      <c r="I9961">
        <v>2019</v>
      </c>
      <c r="J9961" t="s">
        <v>1078</v>
      </c>
      <c r="K9961">
        <v>4342413.5640407475</v>
      </c>
      <c r="L9961">
        <v>0.61127892941354145</v>
      </c>
      <c r="M9961" t="s">
        <v>15</v>
      </c>
    </row>
    <row r="9962" spans="1:13" x14ac:dyDescent="0.3">
      <c r="A9962">
        <v>66</v>
      </c>
      <c r="B9962" t="s">
        <v>1072</v>
      </c>
      <c r="C9962" s="1">
        <v>43435</v>
      </c>
      <c r="D9962" t="s">
        <v>103</v>
      </c>
      <c r="E9962" t="str">
        <f t="shared" si="155"/>
        <v>2018/12</v>
      </c>
      <c r="F9962">
        <v>5667858.9078301899</v>
      </c>
      <c r="G9962">
        <v>1.665157368581615E-2</v>
      </c>
      <c r="H9962" t="s">
        <v>128</v>
      </c>
      <c r="I9962">
        <v>2018</v>
      </c>
      <c r="J9962" t="s">
        <v>1079</v>
      </c>
      <c r="K9962">
        <v>4097498.1428232389</v>
      </c>
      <c r="L9962">
        <v>0.72293580511725763</v>
      </c>
      <c r="M9962" t="s">
        <v>15</v>
      </c>
    </row>
    <row r="9963" spans="1:13" x14ac:dyDescent="0.3">
      <c r="A9963">
        <v>66</v>
      </c>
      <c r="B9963" t="s">
        <v>1072</v>
      </c>
      <c r="C9963" s="1">
        <v>43405</v>
      </c>
      <c r="D9963" t="s">
        <v>105</v>
      </c>
      <c r="E9963" t="str">
        <f t="shared" si="155"/>
        <v>2018/11</v>
      </c>
      <c r="F9963">
        <v>5574261.5717278197</v>
      </c>
      <c r="G9963">
        <v>-0.18666532370749972</v>
      </c>
      <c r="H9963" t="s">
        <v>128</v>
      </c>
      <c r="I9963">
        <v>2018</v>
      </c>
      <c r="J9963" t="s">
        <v>1079</v>
      </c>
      <c r="K9963">
        <v>4097498.1428232389</v>
      </c>
      <c r="L9963">
        <v>0.73507460855540052</v>
      </c>
      <c r="M9963" t="s">
        <v>15</v>
      </c>
    </row>
    <row r="9964" spans="1:13" x14ac:dyDescent="0.3">
      <c r="A9964">
        <v>66</v>
      </c>
      <c r="B9964" t="s">
        <v>1072</v>
      </c>
      <c r="C9964" s="1">
        <v>43374</v>
      </c>
      <c r="D9964" t="s">
        <v>106</v>
      </c>
      <c r="E9964" t="str">
        <f t="shared" si="155"/>
        <v>2018/10</v>
      </c>
      <c r="F9964">
        <v>6718233.0352653004</v>
      </c>
      <c r="G9964">
        <v>-6.1825892623454989E-2</v>
      </c>
      <c r="H9964" t="s">
        <v>128</v>
      </c>
      <c r="I9964">
        <v>2018</v>
      </c>
      <c r="J9964" t="s">
        <v>1079</v>
      </c>
      <c r="K9964">
        <v>4097498.1428232389</v>
      </c>
      <c r="L9964">
        <v>0.60990711714146872</v>
      </c>
      <c r="M9964" t="s">
        <v>15</v>
      </c>
    </row>
    <row r="9965" spans="1:13" x14ac:dyDescent="0.3">
      <c r="A9965">
        <v>66</v>
      </c>
      <c r="B9965" t="s">
        <v>1072</v>
      </c>
      <c r="C9965" s="1">
        <v>43344</v>
      </c>
      <c r="D9965" t="s">
        <v>107</v>
      </c>
      <c r="E9965" t="str">
        <f t="shared" si="155"/>
        <v>2018/09</v>
      </c>
      <c r="F9965">
        <v>7146702.5706680398</v>
      </c>
      <c r="G9965">
        <v>2.6243577062374814E-2</v>
      </c>
      <c r="H9965" t="s">
        <v>128</v>
      </c>
      <c r="I9965">
        <v>2018</v>
      </c>
      <c r="J9965" t="s">
        <v>1079</v>
      </c>
      <c r="K9965">
        <v>4097498.1428232389</v>
      </c>
      <c r="L9965">
        <v>0.573341076154541</v>
      </c>
      <c r="M9965" t="s">
        <v>15</v>
      </c>
    </row>
    <row r="9966" spans="1:13" x14ac:dyDescent="0.3">
      <c r="A9966">
        <v>66</v>
      </c>
      <c r="B9966" t="s">
        <v>1072</v>
      </c>
      <c r="C9966" s="1">
        <v>43313</v>
      </c>
      <c r="D9966" t="s">
        <v>108</v>
      </c>
      <c r="E9966" t="str">
        <f t="shared" si="155"/>
        <v>2018/08</v>
      </c>
      <c r="F9966">
        <v>6961587.2001077496</v>
      </c>
      <c r="G9966">
        <v>-4.4412707260013895E-2</v>
      </c>
      <c r="H9966" t="s">
        <v>128</v>
      </c>
      <c r="I9966">
        <v>2018</v>
      </c>
      <c r="J9966" t="s">
        <v>1079</v>
      </c>
      <c r="K9966">
        <v>4097498.1428232389</v>
      </c>
      <c r="L9966">
        <v>0.58858677267733128</v>
      </c>
      <c r="M9966" t="s">
        <v>15</v>
      </c>
    </row>
    <row r="9967" spans="1:13" x14ac:dyDescent="0.3">
      <c r="A9967">
        <v>66</v>
      </c>
      <c r="B9967" t="s">
        <v>1072</v>
      </c>
      <c r="C9967" s="1">
        <v>43282</v>
      </c>
      <c r="D9967" t="s">
        <v>109</v>
      </c>
      <c r="E9967" t="str">
        <f t="shared" si="155"/>
        <v>2018/07</v>
      </c>
      <c r="F9967">
        <v>7277738.7420316897</v>
      </c>
      <c r="G9967">
        <v>-2.2315394523009235E-2</v>
      </c>
      <c r="H9967" t="s">
        <v>128</v>
      </c>
      <c r="I9967">
        <v>2018</v>
      </c>
      <c r="J9967" t="s">
        <v>1079</v>
      </c>
      <c r="K9967">
        <v>4097498.1428232389</v>
      </c>
      <c r="L9967">
        <v>0.56301803184533672</v>
      </c>
      <c r="M9967" t="s">
        <v>15</v>
      </c>
    </row>
    <row r="9968" spans="1:13" x14ac:dyDescent="0.3">
      <c r="A9968">
        <v>66</v>
      </c>
      <c r="B9968" t="s">
        <v>1072</v>
      </c>
      <c r="C9968" s="1">
        <v>43252</v>
      </c>
      <c r="D9968" t="s">
        <v>110</v>
      </c>
      <c r="E9968" t="str">
        <f t="shared" si="155"/>
        <v>2018/06</v>
      </c>
      <c r="F9968">
        <v>7441969.9805126004</v>
      </c>
      <c r="G9968">
        <v>-6.0944879657318096E-2</v>
      </c>
      <c r="H9968" t="s">
        <v>128</v>
      </c>
      <c r="I9968">
        <v>2018</v>
      </c>
      <c r="J9968" t="s">
        <v>1079</v>
      </c>
      <c r="K9968">
        <v>4097498.1428232389</v>
      </c>
      <c r="L9968">
        <v>0.55059321033985209</v>
      </c>
      <c r="M9968" t="s">
        <v>15</v>
      </c>
    </row>
    <row r="9969" spans="1:13" x14ac:dyDescent="0.3">
      <c r="A9969">
        <v>66</v>
      </c>
      <c r="B9969" t="s">
        <v>1072</v>
      </c>
      <c r="C9969" s="1">
        <v>43221</v>
      </c>
      <c r="D9969" t="s">
        <v>111</v>
      </c>
      <c r="E9969" t="str">
        <f t="shared" si="155"/>
        <v>2018/05</v>
      </c>
      <c r="F9969">
        <v>7909625.8183990102</v>
      </c>
      <c r="G9969">
        <v>-8.3528614263733373E-3</v>
      </c>
      <c r="H9969" t="s">
        <v>128</v>
      </c>
      <c r="I9969">
        <v>2018</v>
      </c>
      <c r="J9969" t="s">
        <v>1079</v>
      </c>
      <c r="K9969">
        <v>4097498.1428232389</v>
      </c>
      <c r="L9969">
        <v>0.51803944167520866</v>
      </c>
      <c r="M9969" t="s">
        <v>15</v>
      </c>
    </row>
    <row r="9970" spans="1:13" x14ac:dyDescent="0.3">
      <c r="A9970">
        <v>66</v>
      </c>
      <c r="B9970" t="s">
        <v>1072</v>
      </c>
      <c r="C9970" s="1">
        <v>43191</v>
      </c>
      <c r="D9970" t="s">
        <v>112</v>
      </c>
      <c r="E9970" t="str">
        <f t="shared" si="155"/>
        <v>2018/04</v>
      </c>
      <c r="F9970">
        <v>7975970.5251250304</v>
      </c>
      <c r="G9970">
        <v>3.8042413859016098E-2</v>
      </c>
      <c r="H9970" t="s">
        <v>128</v>
      </c>
      <c r="I9970">
        <v>2018</v>
      </c>
      <c r="J9970" t="s">
        <v>1079</v>
      </c>
      <c r="K9970">
        <v>4097498.1428232389</v>
      </c>
      <c r="L9970">
        <v>0.51373035167516579</v>
      </c>
      <c r="M9970" t="s">
        <v>15</v>
      </c>
    </row>
    <row r="9971" spans="1:13" x14ac:dyDescent="0.3">
      <c r="A9971">
        <v>66</v>
      </c>
      <c r="B9971" t="s">
        <v>1072</v>
      </c>
      <c r="C9971" s="1">
        <v>43160</v>
      </c>
      <c r="D9971" t="s">
        <v>113</v>
      </c>
      <c r="E9971" t="str">
        <f t="shared" si="155"/>
        <v>2018/03</v>
      </c>
      <c r="F9971">
        <v>7678244.3698240202</v>
      </c>
      <c r="G9971">
        <v>-7.5155768900124044E-3</v>
      </c>
      <c r="H9971" t="s">
        <v>128</v>
      </c>
      <c r="I9971">
        <v>2018</v>
      </c>
      <c r="J9971" t="s">
        <v>1079</v>
      </c>
      <c r="K9971">
        <v>4097498.1428232389</v>
      </c>
      <c r="L9971">
        <v>0.53365039525528291</v>
      </c>
      <c r="M9971" t="s">
        <v>15</v>
      </c>
    </row>
    <row r="9972" spans="1:13" x14ac:dyDescent="0.3">
      <c r="A9972">
        <v>66</v>
      </c>
      <c r="B9972" t="s">
        <v>1072</v>
      </c>
      <c r="C9972" s="1">
        <v>43132</v>
      </c>
      <c r="D9972" t="s">
        <v>114</v>
      </c>
      <c r="E9972" t="str">
        <f t="shared" si="155"/>
        <v>2018/02</v>
      </c>
      <c r="F9972">
        <v>7736168.1986135496</v>
      </c>
      <c r="G9972">
        <v>-2.420801426551248E-2</v>
      </c>
      <c r="H9972" t="s">
        <v>128</v>
      </c>
      <c r="I9972">
        <v>2018</v>
      </c>
      <c r="J9972" t="s">
        <v>1079</v>
      </c>
      <c r="K9972">
        <v>4097498.1428232389</v>
      </c>
      <c r="L9972">
        <v>0.5296547383183291</v>
      </c>
      <c r="M9972" t="s">
        <v>15</v>
      </c>
    </row>
    <row r="9973" spans="1:13" x14ac:dyDescent="0.3">
      <c r="A9973">
        <v>66</v>
      </c>
      <c r="B9973" t="s">
        <v>1072</v>
      </c>
      <c r="C9973" s="1">
        <v>43101</v>
      </c>
      <c r="D9973" t="s">
        <v>115</v>
      </c>
      <c r="E9973" t="str">
        <f t="shared" si="155"/>
        <v>2018/01</v>
      </c>
      <c r="F9973">
        <v>7925730.6769975796</v>
      </c>
      <c r="G9973">
        <v>-0.14133583346420528</v>
      </c>
      <c r="H9973" t="s">
        <v>128</v>
      </c>
      <c r="I9973">
        <v>2018</v>
      </c>
      <c r="J9973" t="s">
        <v>1079</v>
      </c>
      <c r="K9973">
        <v>4097498.1428232389</v>
      </c>
      <c r="L9973">
        <v>0.51698680031043531</v>
      </c>
      <c r="M9973" t="s">
        <v>15</v>
      </c>
    </row>
    <row r="9974" spans="1:13" x14ac:dyDescent="0.3">
      <c r="A9974">
        <v>66</v>
      </c>
      <c r="B9974" t="s">
        <v>1072</v>
      </c>
      <c r="C9974" s="1">
        <v>43070</v>
      </c>
      <c r="D9974" t="s">
        <v>116</v>
      </c>
      <c r="E9974" t="str">
        <f t="shared" si="155"/>
        <v>2017/12</v>
      </c>
      <c r="F9974">
        <v>9128946.9459187407</v>
      </c>
      <c r="G9974">
        <v>5.4707190064363517E-2</v>
      </c>
      <c r="H9974" t="s">
        <v>128</v>
      </c>
      <c r="I9974">
        <v>2017</v>
      </c>
      <c r="J9974" t="s">
        <v>1080</v>
      </c>
      <c r="K9974">
        <v>4237176.1796759544</v>
      </c>
      <c r="L9974">
        <v>0.46414731127014164</v>
      </c>
      <c r="M9974" t="s">
        <v>15</v>
      </c>
    </row>
    <row r="9975" spans="1:13" x14ac:dyDescent="0.3">
      <c r="A9975">
        <v>66</v>
      </c>
      <c r="B9975" t="s">
        <v>1072</v>
      </c>
      <c r="C9975" s="1">
        <v>43040</v>
      </c>
      <c r="D9975" t="s">
        <v>118</v>
      </c>
      <c r="E9975" t="str">
        <f t="shared" si="155"/>
        <v>2017/11</v>
      </c>
      <c r="F9975">
        <v>8642943.0698947199</v>
      </c>
      <c r="G9975">
        <v>-2.0253837343076148E-2</v>
      </c>
      <c r="H9975" t="s">
        <v>128</v>
      </c>
      <c r="I9975">
        <v>2017</v>
      </c>
      <c r="J9975" t="s">
        <v>1080</v>
      </c>
      <c r="K9975">
        <v>4237176.1796759544</v>
      </c>
      <c r="L9975">
        <v>0.49024691536323722</v>
      </c>
      <c r="M9975" t="s">
        <v>15</v>
      </c>
    </row>
    <row r="9976" spans="1:13" x14ac:dyDescent="0.3">
      <c r="A9976">
        <v>66</v>
      </c>
      <c r="B9976" t="s">
        <v>1072</v>
      </c>
      <c r="C9976" s="1">
        <v>43009</v>
      </c>
      <c r="D9976" t="s">
        <v>119</v>
      </c>
      <c r="E9976" t="str">
        <f t="shared" si="155"/>
        <v>2017/10</v>
      </c>
      <c r="F9976">
        <v>8819780.6072372403</v>
      </c>
      <c r="G9976">
        <v>2.0253837343076092E-2</v>
      </c>
      <c r="H9976" t="s">
        <v>128</v>
      </c>
      <c r="I9976">
        <v>2017</v>
      </c>
      <c r="J9976" t="s">
        <v>1080</v>
      </c>
      <c r="K9976">
        <v>4237176.1796759544</v>
      </c>
      <c r="L9976">
        <v>0.48041741267340121</v>
      </c>
      <c r="M9976" t="s">
        <v>15</v>
      </c>
    </row>
    <row r="9977" spans="1:13" x14ac:dyDescent="0.3">
      <c r="A9977">
        <v>66</v>
      </c>
      <c r="B9977" t="s">
        <v>1072</v>
      </c>
      <c r="C9977" s="1">
        <v>42979</v>
      </c>
      <c r="D9977" t="s">
        <v>120</v>
      </c>
      <c r="E9977" t="str">
        <f t="shared" si="155"/>
        <v>2017/09</v>
      </c>
      <c r="F9977">
        <v>8642943.0698947199</v>
      </c>
      <c r="G9977">
        <v>-2.5253902447383153E-2</v>
      </c>
      <c r="H9977" t="s">
        <v>128</v>
      </c>
      <c r="I9977">
        <v>2017</v>
      </c>
      <c r="J9977" t="s">
        <v>1080</v>
      </c>
      <c r="K9977">
        <v>4237176.1796759544</v>
      </c>
      <c r="L9977">
        <v>0.49024691536323722</v>
      </c>
      <c r="M9977" t="s">
        <v>15</v>
      </c>
    </row>
    <row r="9978" spans="1:13" x14ac:dyDescent="0.3">
      <c r="A9978">
        <v>66</v>
      </c>
      <c r="B9978" t="s">
        <v>1072</v>
      </c>
      <c r="C9978" s="1">
        <v>42948</v>
      </c>
      <c r="D9978" t="s">
        <v>121</v>
      </c>
      <c r="E9978" t="str">
        <f t="shared" si="155"/>
        <v>2017/08</v>
      </c>
      <c r="F9978">
        <v>8863990.5185902994</v>
      </c>
      <c r="G9978">
        <v>5.1687221036591714E-2</v>
      </c>
      <c r="H9978" t="s">
        <v>128</v>
      </c>
      <c r="I9978">
        <v>2017</v>
      </c>
      <c r="J9978" t="s">
        <v>1080</v>
      </c>
      <c r="K9978">
        <v>4237176.1796759544</v>
      </c>
      <c r="L9978">
        <v>0.47802128971024904</v>
      </c>
      <c r="M9978" t="s">
        <v>15</v>
      </c>
    </row>
    <row r="9979" spans="1:13" x14ac:dyDescent="0.3">
      <c r="A9979">
        <v>66</v>
      </c>
      <c r="B9979" t="s">
        <v>1072</v>
      </c>
      <c r="C9979" s="1">
        <v>42917</v>
      </c>
      <c r="D9979" t="s">
        <v>122</v>
      </c>
      <c r="E9979" t="str">
        <f t="shared" si="155"/>
        <v>2017/07</v>
      </c>
      <c r="F9979">
        <v>8417474.4719586</v>
      </c>
      <c r="G9979">
        <v>7.7571636191556853E-2</v>
      </c>
      <c r="H9979" t="s">
        <v>128</v>
      </c>
      <c r="I9979">
        <v>2017</v>
      </c>
      <c r="J9979" t="s">
        <v>1080</v>
      </c>
      <c r="K9979">
        <v>4237176.1796759544</v>
      </c>
      <c r="L9979">
        <v>0.50337856013598781</v>
      </c>
      <c r="M9979" t="s">
        <v>15</v>
      </c>
    </row>
    <row r="9980" spans="1:13" x14ac:dyDescent="0.3">
      <c r="A9980">
        <v>66</v>
      </c>
      <c r="B9980" t="s">
        <v>1072</v>
      </c>
      <c r="C9980" s="1">
        <v>42887</v>
      </c>
      <c r="D9980" t="s">
        <v>123</v>
      </c>
      <c r="E9980" t="str">
        <f t="shared" si="155"/>
        <v>2017/06</v>
      </c>
      <c r="F9980">
        <v>7789200.3448847504</v>
      </c>
      <c r="G9980">
        <v>-0.14207884272683094</v>
      </c>
      <c r="H9980" t="s">
        <v>128</v>
      </c>
      <c r="I9980">
        <v>2017</v>
      </c>
      <c r="J9980" t="s">
        <v>1080</v>
      </c>
      <c r="K9980">
        <v>4237176.1796759544</v>
      </c>
      <c r="L9980">
        <v>0.54398089560741014</v>
      </c>
      <c r="M9980" t="s">
        <v>15</v>
      </c>
    </row>
    <row r="9981" spans="1:13" x14ac:dyDescent="0.3">
      <c r="A9981">
        <v>66</v>
      </c>
      <c r="B9981" t="s">
        <v>1072</v>
      </c>
      <c r="C9981" s="1">
        <v>42856</v>
      </c>
      <c r="D9981" t="s">
        <v>124</v>
      </c>
      <c r="E9981" t="str">
        <f t="shared" si="155"/>
        <v>2017/05</v>
      </c>
      <c r="F9981">
        <v>8978358.2786349095</v>
      </c>
      <c r="G9981">
        <v>1.540986642833863E-2</v>
      </c>
      <c r="H9981" t="s">
        <v>128</v>
      </c>
      <c r="I9981">
        <v>2017</v>
      </c>
      <c r="J9981" t="s">
        <v>1080</v>
      </c>
      <c r="K9981">
        <v>4237176.1796759544</v>
      </c>
      <c r="L9981">
        <v>0.47193217826457518</v>
      </c>
      <c r="M9981" t="s">
        <v>15</v>
      </c>
    </row>
    <row r="9982" spans="1:13" x14ac:dyDescent="0.3">
      <c r="A9982">
        <v>66</v>
      </c>
      <c r="B9982" t="s">
        <v>1072</v>
      </c>
      <c r="C9982" s="1">
        <v>42826</v>
      </c>
      <c r="D9982" t="s">
        <v>125</v>
      </c>
      <c r="E9982" t="str">
        <f t="shared" si="155"/>
        <v>2017/04</v>
      </c>
      <c r="F9982">
        <v>8841063.5404724404</v>
      </c>
      <c r="G9982">
        <v>3.5206799543609647E-2</v>
      </c>
      <c r="H9982" t="s">
        <v>128</v>
      </c>
      <c r="I9982">
        <v>2017</v>
      </c>
      <c r="J9982" t="s">
        <v>1080</v>
      </c>
      <c r="K9982">
        <v>4237176.1796759544</v>
      </c>
      <c r="L9982">
        <v>0.4792609124772258</v>
      </c>
      <c r="M9982" t="s">
        <v>15</v>
      </c>
    </row>
    <row r="9983" spans="1:13" x14ac:dyDescent="0.3">
      <c r="A9983">
        <v>66</v>
      </c>
      <c r="B9983" t="s">
        <v>1072</v>
      </c>
      <c r="C9983" s="1">
        <v>42795</v>
      </c>
      <c r="D9983" t="s">
        <v>126</v>
      </c>
      <c r="E9983" t="str">
        <f t="shared" si="155"/>
        <v>2017/03</v>
      </c>
      <c r="F9983">
        <v>8535213.5793633908</v>
      </c>
      <c r="G9983">
        <v>7.0327875051784464E-2</v>
      </c>
      <c r="H9983" t="s">
        <v>128</v>
      </c>
      <c r="I9983">
        <v>2017</v>
      </c>
      <c r="J9983" t="s">
        <v>1080</v>
      </c>
      <c r="K9983">
        <v>4237176.1796759544</v>
      </c>
      <c r="L9983">
        <v>0.49643469847323834</v>
      </c>
      <c r="M9983" t="s">
        <v>15</v>
      </c>
    </row>
    <row r="9984" spans="1:13" x14ac:dyDescent="0.3">
      <c r="A9984">
        <v>66</v>
      </c>
      <c r="B9984" t="s">
        <v>1072</v>
      </c>
      <c r="C9984" s="1">
        <v>42767</v>
      </c>
      <c r="D9984" t="s">
        <v>127</v>
      </c>
      <c r="E9984" t="str">
        <f t="shared" si="155"/>
        <v>2017/02</v>
      </c>
      <c r="F9984">
        <v>7955571.5318809003</v>
      </c>
      <c r="G9984">
        <v>7.4620598728164983E-2</v>
      </c>
      <c r="H9984" t="s">
        <v>128</v>
      </c>
      <c r="I9984">
        <v>2017</v>
      </c>
      <c r="J9984" t="s">
        <v>1080</v>
      </c>
      <c r="K9984">
        <v>4237176.1796759544</v>
      </c>
      <c r="L9984">
        <v>0.5326048747969937</v>
      </c>
      <c r="M9984" t="s">
        <v>15</v>
      </c>
    </row>
    <row r="9985" spans="1:13" x14ac:dyDescent="0.3">
      <c r="A9985">
        <v>66</v>
      </c>
      <c r="B9985" t="s">
        <v>1072</v>
      </c>
      <c r="C9985" s="1">
        <v>42736</v>
      </c>
      <c r="D9985" t="s">
        <v>129</v>
      </c>
      <c r="E9985" t="str">
        <f t="shared" si="155"/>
        <v>2017/01</v>
      </c>
      <c r="F9985">
        <v>7383530.4582247101</v>
      </c>
      <c r="G9985">
        <v>0.1802957515105364</v>
      </c>
      <c r="H9985" t="s">
        <v>128</v>
      </c>
      <c r="I9985">
        <v>2017</v>
      </c>
      <c r="J9985" t="s">
        <v>1080</v>
      </c>
      <c r="K9985">
        <v>4237176.1796759544</v>
      </c>
      <c r="L9985">
        <v>0.57386858544831376</v>
      </c>
      <c r="M9985" t="s">
        <v>15</v>
      </c>
    </row>
    <row r="9986" spans="1:13" x14ac:dyDescent="0.3">
      <c r="A9986">
        <v>66</v>
      </c>
      <c r="B9986" t="s">
        <v>1072</v>
      </c>
      <c r="C9986" s="1">
        <v>42705</v>
      </c>
      <c r="D9986" t="s">
        <v>130</v>
      </c>
      <c r="E9986" t="str">
        <f t="shared" si="155"/>
        <v>2016/12</v>
      </c>
      <c r="F9986">
        <v>6165419.3450505501</v>
      </c>
      <c r="G9986">
        <v>3.4463269129365738E-2</v>
      </c>
      <c r="H9986" t="s">
        <v>128</v>
      </c>
      <c r="I9986">
        <v>2016</v>
      </c>
      <c r="J9986" t="s">
        <v>1081</v>
      </c>
      <c r="K9986">
        <v>3566705.2100693886</v>
      </c>
      <c r="L9986">
        <v>0.57850164124402237</v>
      </c>
      <c r="M9986" t="s">
        <v>15</v>
      </c>
    </row>
    <row r="9987" spans="1:13" x14ac:dyDescent="0.3">
      <c r="A9987">
        <v>66</v>
      </c>
      <c r="B9987" t="s">
        <v>1072</v>
      </c>
      <c r="C9987" s="1">
        <v>42675</v>
      </c>
      <c r="D9987" t="s">
        <v>132</v>
      </c>
      <c r="E9987" t="str">
        <f t="shared" ref="E9987:E10050" si="156">TEXT(C9987,"yyyy/mm")</f>
        <v>2016/11</v>
      </c>
      <c r="F9987">
        <v>5956558.5240933197</v>
      </c>
      <c r="G9987">
        <v>4.552641346019437E-2</v>
      </c>
      <c r="H9987" t="s">
        <v>128</v>
      </c>
      <c r="I9987">
        <v>2016</v>
      </c>
      <c r="J9987" t="s">
        <v>1081</v>
      </c>
      <c r="K9987">
        <v>3566705.2100693886</v>
      </c>
      <c r="L9987">
        <v>0.59878622792718994</v>
      </c>
      <c r="M9987" t="s">
        <v>15</v>
      </c>
    </row>
    <row r="9988" spans="1:13" x14ac:dyDescent="0.3">
      <c r="A9988">
        <v>66</v>
      </c>
      <c r="B9988" t="s">
        <v>1072</v>
      </c>
      <c r="C9988" s="1">
        <v>42644</v>
      </c>
      <c r="D9988" t="s">
        <v>133</v>
      </c>
      <c r="E9988" t="str">
        <f t="shared" si="156"/>
        <v>2016/10</v>
      </c>
      <c r="F9988">
        <v>5691458.1005508499</v>
      </c>
      <c r="G9988">
        <v>-8.3889646291816958E-2</v>
      </c>
      <c r="H9988" t="s">
        <v>128</v>
      </c>
      <c r="I9988">
        <v>2016</v>
      </c>
      <c r="J9988" t="s">
        <v>1081</v>
      </c>
      <c r="K9988">
        <v>3566705.2100693886</v>
      </c>
      <c r="L9988">
        <v>0.62667688087244</v>
      </c>
      <c r="M9988" t="s">
        <v>15</v>
      </c>
    </row>
    <row r="9989" spans="1:13" x14ac:dyDescent="0.3">
      <c r="A9989">
        <v>66</v>
      </c>
      <c r="B9989" t="s">
        <v>1072</v>
      </c>
      <c r="C9989" s="1">
        <v>42614</v>
      </c>
      <c r="D9989" t="s">
        <v>134</v>
      </c>
      <c r="E9989" t="str">
        <f t="shared" si="156"/>
        <v>2016/09</v>
      </c>
      <c r="F9989">
        <v>6189511.2048589699</v>
      </c>
      <c r="G9989">
        <v>-4.5664259111262956E-2</v>
      </c>
      <c r="H9989" t="s">
        <v>128</v>
      </c>
      <c r="I9989">
        <v>2016</v>
      </c>
      <c r="J9989" t="s">
        <v>1081</v>
      </c>
      <c r="K9989">
        <v>3566705.2100693886</v>
      </c>
      <c r="L9989">
        <v>0.5762498995509383</v>
      </c>
      <c r="M9989" t="s">
        <v>15</v>
      </c>
    </row>
    <row r="9990" spans="1:13" x14ac:dyDescent="0.3">
      <c r="A9990">
        <v>66</v>
      </c>
      <c r="B9990" t="s">
        <v>1072</v>
      </c>
      <c r="C9990" s="1">
        <v>42583</v>
      </c>
      <c r="D9990" t="s">
        <v>135</v>
      </c>
      <c r="E9990" t="str">
        <f t="shared" si="156"/>
        <v>2016/08</v>
      </c>
      <c r="F9990">
        <v>6478703.2681590701</v>
      </c>
      <c r="G9990">
        <v>4.1778293813736739E-2</v>
      </c>
      <c r="H9990" t="s">
        <v>128</v>
      </c>
      <c r="I9990">
        <v>2016</v>
      </c>
      <c r="J9990" t="s">
        <v>1081</v>
      </c>
      <c r="K9990">
        <v>3566705.2100693886</v>
      </c>
      <c r="L9990">
        <v>0.55052763839311802</v>
      </c>
      <c r="M9990" t="s">
        <v>15</v>
      </c>
    </row>
    <row r="9991" spans="1:13" x14ac:dyDescent="0.3">
      <c r="A9991">
        <v>66</v>
      </c>
      <c r="B9991" t="s">
        <v>1072</v>
      </c>
      <c r="C9991" s="1">
        <v>42552</v>
      </c>
      <c r="D9991" t="s">
        <v>136</v>
      </c>
      <c r="E9991" t="str">
        <f t="shared" si="156"/>
        <v>2016/07</v>
      </c>
      <c r="F9991">
        <v>6213610.2242601998</v>
      </c>
      <c r="G9991">
        <v>0.1564155865676399</v>
      </c>
      <c r="H9991" t="s">
        <v>128</v>
      </c>
      <c r="I9991">
        <v>2016</v>
      </c>
      <c r="J9991" t="s">
        <v>1081</v>
      </c>
      <c r="K9991">
        <v>3566705.2100693886</v>
      </c>
      <c r="L9991">
        <v>0.57401495770424593</v>
      </c>
      <c r="M9991" t="s">
        <v>15</v>
      </c>
    </row>
    <row r="9992" spans="1:13" x14ac:dyDescent="0.3">
      <c r="A9992">
        <v>66</v>
      </c>
      <c r="B9992" t="s">
        <v>1072</v>
      </c>
      <c r="C9992" s="1">
        <v>42522</v>
      </c>
      <c r="D9992" t="s">
        <v>137</v>
      </c>
      <c r="E9992" t="str">
        <f t="shared" si="156"/>
        <v>2016/06</v>
      </c>
      <c r="F9992">
        <v>5313902.4873022102</v>
      </c>
      <c r="G9992">
        <v>-0.43981984386614459</v>
      </c>
      <c r="H9992" t="s">
        <v>128</v>
      </c>
      <c r="I9992">
        <v>2016</v>
      </c>
      <c r="J9992" t="s">
        <v>1081</v>
      </c>
      <c r="K9992">
        <v>3566705.2100693886</v>
      </c>
      <c r="L9992">
        <v>0.67120260836403722</v>
      </c>
      <c r="M9992" t="s">
        <v>15</v>
      </c>
    </row>
    <row r="9993" spans="1:13" x14ac:dyDescent="0.3">
      <c r="A9993">
        <v>66</v>
      </c>
      <c r="B9993" t="s">
        <v>1072</v>
      </c>
      <c r="C9993" s="1">
        <v>42491</v>
      </c>
      <c r="D9993" t="s">
        <v>138</v>
      </c>
      <c r="E9993" t="str">
        <f t="shared" si="156"/>
        <v>2016/05</v>
      </c>
      <c r="F9993">
        <v>8249448.4278832301</v>
      </c>
      <c r="G9993">
        <v>0.10845307197609443</v>
      </c>
      <c r="H9993" t="s">
        <v>13</v>
      </c>
      <c r="I9993">
        <v>2016</v>
      </c>
      <c r="J9993" t="s">
        <v>1081</v>
      </c>
      <c r="K9993">
        <v>3566705.2100693886</v>
      </c>
      <c r="L9993">
        <v>0.43235681042794138</v>
      </c>
      <c r="M9993" t="s">
        <v>15</v>
      </c>
    </row>
    <row r="9994" spans="1:13" x14ac:dyDescent="0.3">
      <c r="A9994">
        <v>66</v>
      </c>
      <c r="B9994" t="s">
        <v>1072</v>
      </c>
      <c r="C9994" s="1">
        <v>42461</v>
      </c>
      <c r="D9994" t="s">
        <v>139</v>
      </c>
      <c r="E9994" t="str">
        <f t="shared" si="156"/>
        <v>2016/04</v>
      </c>
      <c r="F9994">
        <v>7401578.3566740397</v>
      </c>
      <c r="G9994">
        <v>-3.1942545397675541E-2</v>
      </c>
      <c r="H9994" t="s">
        <v>128</v>
      </c>
      <c r="I9994">
        <v>2016</v>
      </c>
      <c r="J9994" t="s">
        <v>1081</v>
      </c>
      <c r="K9994">
        <v>3566705.2100693886</v>
      </c>
      <c r="L9994">
        <v>0.48188440872929122</v>
      </c>
      <c r="M9994" t="s">
        <v>15</v>
      </c>
    </row>
    <row r="9995" spans="1:13" x14ac:dyDescent="0.3">
      <c r="A9995">
        <v>66</v>
      </c>
      <c r="B9995" t="s">
        <v>1072</v>
      </c>
      <c r="C9995" s="1">
        <v>42430</v>
      </c>
      <c r="D9995" t="s">
        <v>140</v>
      </c>
      <c r="E9995" t="str">
        <f t="shared" si="156"/>
        <v>2016/03</v>
      </c>
      <c r="F9995">
        <v>7641820.1498025097</v>
      </c>
      <c r="G9995">
        <v>2.3306490412681551E-2</v>
      </c>
      <c r="H9995" t="s">
        <v>128</v>
      </c>
      <c r="I9995">
        <v>2016</v>
      </c>
      <c r="J9995" t="s">
        <v>1081</v>
      </c>
      <c r="K9995">
        <v>3566705.2100693886</v>
      </c>
      <c r="L9995">
        <v>0.46673503696126167</v>
      </c>
      <c r="M9995" t="s">
        <v>15</v>
      </c>
    </row>
    <row r="9996" spans="1:13" x14ac:dyDescent="0.3">
      <c r="A9996">
        <v>66</v>
      </c>
      <c r="B9996" t="s">
        <v>1072</v>
      </c>
      <c r="C9996" s="1">
        <v>42401</v>
      </c>
      <c r="D9996" t="s">
        <v>141</v>
      </c>
      <c r="E9996" t="str">
        <f t="shared" si="156"/>
        <v>2016/02</v>
      </c>
      <c r="F9996">
        <v>7465775.6008100295</v>
      </c>
      <c r="G9996">
        <v>-3.256159689053445E-2</v>
      </c>
      <c r="H9996" t="s">
        <v>128</v>
      </c>
      <c r="I9996">
        <v>2016</v>
      </c>
      <c r="J9996" t="s">
        <v>1081</v>
      </c>
      <c r="K9996">
        <v>3566705.2100693886</v>
      </c>
      <c r="L9996">
        <v>0.47774074667907301</v>
      </c>
      <c r="M9996" t="s">
        <v>15</v>
      </c>
    </row>
    <row r="9997" spans="1:13" x14ac:dyDescent="0.3">
      <c r="A9997">
        <v>66</v>
      </c>
      <c r="B9997" t="s">
        <v>1072</v>
      </c>
      <c r="C9997" s="1">
        <v>42370</v>
      </c>
      <c r="D9997" t="s">
        <v>142</v>
      </c>
      <c r="E9997" t="str">
        <f t="shared" si="156"/>
        <v>2016/01</v>
      </c>
      <c r="F9997">
        <v>7712874.3086868599</v>
      </c>
      <c r="G9997">
        <v>-0.24007922902207901</v>
      </c>
      <c r="H9997" t="s">
        <v>13</v>
      </c>
      <c r="I9997">
        <v>2016</v>
      </c>
      <c r="J9997" t="s">
        <v>1081</v>
      </c>
      <c r="K9997">
        <v>3566705.2100693886</v>
      </c>
      <c r="L9997">
        <v>0.46243528253173766</v>
      </c>
      <c r="M9997" t="s">
        <v>15</v>
      </c>
    </row>
    <row r="9998" spans="1:13" x14ac:dyDescent="0.3">
      <c r="A9998">
        <v>66</v>
      </c>
      <c r="B9998" t="s">
        <v>1072</v>
      </c>
      <c r="C9998" s="1">
        <v>42339</v>
      </c>
      <c r="D9998" t="s">
        <v>143</v>
      </c>
      <c r="E9998" t="str">
        <f t="shared" si="156"/>
        <v>2015/12</v>
      </c>
      <c r="F9998">
        <v>9805761.7815949209</v>
      </c>
      <c r="G9998">
        <v>4.4149566563352019E-2</v>
      </c>
      <c r="H9998" t="s">
        <v>13</v>
      </c>
      <c r="I9998">
        <v>2015</v>
      </c>
      <c r="J9998" t="s">
        <v>1082</v>
      </c>
      <c r="K9998">
        <v>4036246.3294531107</v>
      </c>
      <c r="L9998">
        <v>0.41161986384668314</v>
      </c>
      <c r="M9998" t="s">
        <v>15</v>
      </c>
    </row>
    <row r="9999" spans="1:13" x14ac:dyDescent="0.3">
      <c r="A9999">
        <v>66</v>
      </c>
      <c r="B9999" t="s">
        <v>1072</v>
      </c>
      <c r="C9999" s="1">
        <v>42309</v>
      </c>
      <c r="D9999" t="s">
        <v>145</v>
      </c>
      <c r="E9999" t="str">
        <f t="shared" si="156"/>
        <v>2015/11</v>
      </c>
      <c r="F9999">
        <v>9382259.1657287795</v>
      </c>
      <c r="G9999">
        <v>-1.7320819608527174E-2</v>
      </c>
      <c r="H9999" t="s">
        <v>128</v>
      </c>
      <c r="I9999">
        <v>2015</v>
      </c>
      <c r="J9999" t="s">
        <v>1082</v>
      </c>
      <c r="K9999">
        <v>4036246.3294531107</v>
      </c>
      <c r="L9999">
        <v>0.43019983334041595</v>
      </c>
      <c r="M9999" t="s">
        <v>15</v>
      </c>
    </row>
    <row r="10000" spans="1:13" x14ac:dyDescent="0.3">
      <c r="A10000">
        <v>66</v>
      </c>
      <c r="B10000" t="s">
        <v>1072</v>
      </c>
      <c r="C10000" s="1">
        <v>42278</v>
      </c>
      <c r="D10000" t="s">
        <v>146</v>
      </c>
      <c r="E10000" t="str">
        <f t="shared" si="156"/>
        <v>2015/10</v>
      </c>
      <c r="F10000">
        <v>9546183.1347813997</v>
      </c>
      <c r="G10000">
        <v>1.2706638950606065E-2</v>
      </c>
      <c r="H10000" t="s">
        <v>128</v>
      </c>
      <c r="I10000">
        <v>2015</v>
      </c>
      <c r="J10000" t="s">
        <v>1082</v>
      </c>
      <c r="K10000">
        <v>4036246.3294531107</v>
      </c>
      <c r="L10000">
        <v>0.422812580951553</v>
      </c>
      <c r="M10000" t="s">
        <v>15</v>
      </c>
    </row>
    <row r="10001" spans="1:13" x14ac:dyDescent="0.3">
      <c r="A10001">
        <v>66</v>
      </c>
      <c r="B10001" t="s">
        <v>1072</v>
      </c>
      <c r="C10001" s="1">
        <v>42248</v>
      </c>
      <c r="D10001" t="s">
        <v>147</v>
      </c>
      <c r="E10001" t="str">
        <f t="shared" si="156"/>
        <v>2015/09</v>
      </c>
      <c r="F10001">
        <v>9425650.6355532091</v>
      </c>
      <c r="G10001">
        <v>-2.9235936953835636E-2</v>
      </c>
      <c r="H10001" t="s">
        <v>128</v>
      </c>
      <c r="I10001">
        <v>2015</v>
      </c>
      <c r="J10001" t="s">
        <v>1082</v>
      </c>
      <c r="K10001">
        <v>4036246.3294531107</v>
      </c>
      <c r="L10001">
        <v>0.42821938617463046</v>
      </c>
      <c r="M10001" t="s">
        <v>15</v>
      </c>
    </row>
    <row r="10002" spans="1:13" x14ac:dyDescent="0.3">
      <c r="A10002">
        <v>66</v>
      </c>
      <c r="B10002" t="s">
        <v>1072</v>
      </c>
      <c r="C10002" s="1">
        <v>42217</v>
      </c>
      <c r="D10002" t="s">
        <v>148</v>
      </c>
      <c r="E10002" t="str">
        <f t="shared" si="156"/>
        <v>2015/08</v>
      </c>
      <c r="F10002">
        <v>9705286.1487114709</v>
      </c>
      <c r="G10002">
        <v>3.4878504682713099E-2</v>
      </c>
      <c r="H10002" t="s">
        <v>13</v>
      </c>
      <c r="I10002">
        <v>2015</v>
      </c>
      <c r="J10002" t="s">
        <v>1082</v>
      </c>
      <c r="K10002">
        <v>4036246.3294531107</v>
      </c>
      <c r="L10002">
        <v>0.41588122880735318</v>
      </c>
      <c r="M10002" t="s">
        <v>15</v>
      </c>
    </row>
    <row r="10003" spans="1:13" x14ac:dyDescent="0.3">
      <c r="A10003">
        <v>66</v>
      </c>
      <c r="B10003" t="s">
        <v>1072</v>
      </c>
      <c r="C10003" s="1">
        <v>42186</v>
      </c>
      <c r="D10003" t="s">
        <v>149</v>
      </c>
      <c r="E10003" t="str">
        <f t="shared" si="156"/>
        <v>2015/07</v>
      </c>
      <c r="F10003">
        <v>9372615.5312507991</v>
      </c>
      <c r="G10003">
        <v>4.5246985710626547E-2</v>
      </c>
      <c r="H10003" t="s">
        <v>128</v>
      </c>
      <c r="I10003">
        <v>2015</v>
      </c>
      <c r="J10003" t="s">
        <v>1082</v>
      </c>
      <c r="K10003">
        <v>4036246.3294531107</v>
      </c>
      <c r="L10003">
        <v>0.43064247285031476</v>
      </c>
      <c r="M10003" t="s">
        <v>15</v>
      </c>
    </row>
    <row r="10004" spans="1:13" x14ac:dyDescent="0.3">
      <c r="A10004">
        <v>66</v>
      </c>
      <c r="B10004" t="s">
        <v>1072</v>
      </c>
      <c r="C10004" s="1">
        <v>42156</v>
      </c>
      <c r="D10004" t="s">
        <v>150</v>
      </c>
      <c r="E10004" t="str">
        <f t="shared" si="156"/>
        <v>2015/06</v>
      </c>
      <c r="F10004">
        <v>8957984.0787523892</v>
      </c>
      <c r="G10004">
        <v>1.2456159654332128E-2</v>
      </c>
      <c r="H10004" t="s">
        <v>128</v>
      </c>
      <c r="I10004">
        <v>2015</v>
      </c>
      <c r="J10004" t="s">
        <v>1082</v>
      </c>
      <c r="K10004">
        <v>4036246.3294531107</v>
      </c>
      <c r="L10004">
        <v>0.45057529617927755</v>
      </c>
      <c r="M10004" t="s">
        <v>15</v>
      </c>
    </row>
    <row r="10005" spans="1:13" x14ac:dyDescent="0.3">
      <c r="A10005">
        <v>66</v>
      </c>
      <c r="B10005" t="s">
        <v>1072</v>
      </c>
      <c r="C10005" s="1">
        <v>42125</v>
      </c>
      <c r="D10005" t="s">
        <v>151</v>
      </c>
      <c r="E10005" t="str">
        <f t="shared" si="156"/>
        <v>2015/05</v>
      </c>
      <c r="F10005">
        <v>8847094.0645136107</v>
      </c>
      <c r="G10005">
        <v>9.9022841438117362E-2</v>
      </c>
      <c r="H10005" t="s">
        <v>128</v>
      </c>
      <c r="I10005">
        <v>2015</v>
      </c>
      <c r="J10005" t="s">
        <v>1082</v>
      </c>
      <c r="K10005">
        <v>4036246.3294531107</v>
      </c>
      <c r="L10005">
        <v>0.45622283430248717</v>
      </c>
      <c r="M10005" t="s">
        <v>15</v>
      </c>
    </row>
    <row r="10006" spans="1:13" x14ac:dyDescent="0.3">
      <c r="A10006">
        <v>66</v>
      </c>
      <c r="B10006" t="s">
        <v>1072</v>
      </c>
      <c r="C10006" s="1">
        <v>42095</v>
      </c>
      <c r="D10006" t="s">
        <v>152</v>
      </c>
      <c r="E10006" t="str">
        <f t="shared" si="156"/>
        <v>2015/04</v>
      </c>
      <c r="F10006">
        <v>8013007.90541708</v>
      </c>
      <c r="G10006">
        <v>7.0412160373653748E-2</v>
      </c>
      <c r="H10006" t="s">
        <v>128</v>
      </c>
      <c r="I10006">
        <v>2015</v>
      </c>
      <c r="J10006" t="s">
        <v>1082</v>
      </c>
      <c r="K10006">
        <v>4036246.3294531107</v>
      </c>
      <c r="L10006">
        <v>0.5037117618122483</v>
      </c>
      <c r="M10006" t="s">
        <v>15</v>
      </c>
    </row>
    <row r="10007" spans="1:13" x14ac:dyDescent="0.3">
      <c r="A10007">
        <v>66</v>
      </c>
      <c r="B10007" t="s">
        <v>1072</v>
      </c>
      <c r="C10007" s="1">
        <v>42064</v>
      </c>
      <c r="D10007" t="s">
        <v>153</v>
      </c>
      <c r="E10007" t="str">
        <f t="shared" si="156"/>
        <v>2015/03</v>
      </c>
      <c r="F10007">
        <v>7468200.3192125</v>
      </c>
      <c r="G10007">
        <v>6.9500142619886532E-2</v>
      </c>
      <c r="H10007" t="s">
        <v>128</v>
      </c>
      <c r="I10007">
        <v>2015</v>
      </c>
      <c r="J10007" t="s">
        <v>1082</v>
      </c>
      <c r="K10007">
        <v>4036246.3294531107</v>
      </c>
      <c r="L10007">
        <v>0.54045769488394246</v>
      </c>
      <c r="M10007" t="s">
        <v>33</v>
      </c>
    </row>
    <row r="10008" spans="1:13" x14ac:dyDescent="0.3">
      <c r="A10008">
        <v>66</v>
      </c>
      <c r="B10008" t="s">
        <v>1072</v>
      </c>
      <c r="C10008" s="1">
        <v>42036</v>
      </c>
      <c r="D10008" t="s">
        <v>154</v>
      </c>
      <c r="E10008" t="str">
        <f t="shared" si="156"/>
        <v>2015/02</v>
      </c>
      <c r="F10008">
        <v>6966785.3523209495</v>
      </c>
      <c r="G10008">
        <v>6.5046203799151076E-2</v>
      </c>
      <c r="H10008" t="s">
        <v>128</v>
      </c>
      <c r="I10008">
        <v>2015</v>
      </c>
      <c r="J10008" t="s">
        <v>1082</v>
      </c>
      <c r="K10008">
        <v>4036246.3294531107</v>
      </c>
      <c r="L10008">
        <v>0.57935563180634742</v>
      </c>
      <c r="M10008" t="s">
        <v>33</v>
      </c>
    </row>
    <row r="10009" spans="1:13" x14ac:dyDescent="0.3">
      <c r="A10009">
        <v>4</v>
      </c>
      <c r="B10009" t="s">
        <v>1083</v>
      </c>
      <c r="C10009" s="1">
        <v>45901</v>
      </c>
      <c r="D10009" t="s">
        <v>12</v>
      </c>
      <c r="E10009" t="str">
        <f t="shared" si="156"/>
        <v>2025/09</v>
      </c>
      <c r="F10009">
        <v>38966607.796284698</v>
      </c>
      <c r="G10009">
        <v>4.9423931629915652E-2</v>
      </c>
      <c r="H10009" t="s">
        <v>13</v>
      </c>
      <c r="I10009">
        <v>2025</v>
      </c>
      <c r="J10009" t="s">
        <v>1084</v>
      </c>
      <c r="K10009">
        <v>14696700.487279687</v>
      </c>
      <c r="L10009">
        <v>0.3771614035307676</v>
      </c>
      <c r="M10009" t="s">
        <v>15</v>
      </c>
    </row>
    <row r="10010" spans="1:13" x14ac:dyDescent="0.3">
      <c r="A10010">
        <v>4</v>
      </c>
      <c r="B10010" t="s">
        <v>1083</v>
      </c>
      <c r="C10010" s="1">
        <v>45870</v>
      </c>
      <c r="D10010" t="s">
        <v>16</v>
      </c>
      <c r="E10010" t="str">
        <f t="shared" si="156"/>
        <v>2025/08</v>
      </c>
      <c r="F10010">
        <v>37087542.716430597</v>
      </c>
      <c r="G10010">
        <v>-9.3377251113218752E-3</v>
      </c>
      <c r="H10010" t="s">
        <v>13</v>
      </c>
      <c r="I10010">
        <v>2025</v>
      </c>
      <c r="J10010" t="s">
        <v>1084</v>
      </c>
      <c r="K10010">
        <v>14696700.487279687</v>
      </c>
      <c r="L10010">
        <v>0.39627053751309133</v>
      </c>
      <c r="M10010" t="s">
        <v>15</v>
      </c>
    </row>
    <row r="10011" spans="1:13" x14ac:dyDescent="0.3">
      <c r="A10011">
        <v>4</v>
      </c>
      <c r="B10011" t="s">
        <v>1083</v>
      </c>
      <c r="C10011" s="1">
        <v>45839</v>
      </c>
      <c r="D10011" t="s">
        <v>17</v>
      </c>
      <c r="E10011" t="str">
        <f t="shared" si="156"/>
        <v>2025/07</v>
      </c>
      <c r="F10011">
        <v>37435477.9289307</v>
      </c>
      <c r="G10011">
        <v>5.3333913062712367E-2</v>
      </c>
      <c r="H10011" t="s">
        <v>13</v>
      </c>
      <c r="I10011">
        <v>2025</v>
      </c>
      <c r="J10011" t="s">
        <v>1084</v>
      </c>
      <c r="K10011">
        <v>14696700.487279687</v>
      </c>
      <c r="L10011">
        <v>0.39258749454676672</v>
      </c>
      <c r="M10011" t="s">
        <v>15</v>
      </c>
    </row>
    <row r="10012" spans="1:13" x14ac:dyDescent="0.3">
      <c r="A10012">
        <v>4</v>
      </c>
      <c r="B10012" t="s">
        <v>1083</v>
      </c>
      <c r="C10012" s="1">
        <v>45809</v>
      </c>
      <c r="D10012" t="s">
        <v>18</v>
      </c>
      <c r="E10012" t="str">
        <f t="shared" si="156"/>
        <v>2025/06</v>
      </c>
      <c r="F10012">
        <v>35491206.0693838</v>
      </c>
      <c r="G10012">
        <v>2.441708406072448E-2</v>
      </c>
      <c r="H10012" t="s">
        <v>13</v>
      </c>
      <c r="I10012">
        <v>2025</v>
      </c>
      <c r="J10012" t="s">
        <v>1084</v>
      </c>
      <c r="K10012">
        <v>14696700.487279687</v>
      </c>
      <c r="L10012">
        <v>0.41409414091333674</v>
      </c>
      <c r="M10012" t="s">
        <v>15</v>
      </c>
    </row>
    <row r="10013" spans="1:13" x14ac:dyDescent="0.3">
      <c r="A10013">
        <v>4</v>
      </c>
      <c r="B10013" t="s">
        <v>1083</v>
      </c>
      <c r="C10013" s="1">
        <v>45778</v>
      </c>
      <c r="D10013" t="s">
        <v>19</v>
      </c>
      <c r="E10013" t="str">
        <f t="shared" si="156"/>
        <v>2025/05</v>
      </c>
      <c r="F10013">
        <v>34635108.5429326</v>
      </c>
      <c r="G10013">
        <v>3.5844977860737537E-2</v>
      </c>
      <c r="H10013" t="s">
        <v>13</v>
      </c>
      <c r="I10013">
        <v>2025</v>
      </c>
      <c r="J10013" t="s">
        <v>1084</v>
      </c>
      <c r="K10013">
        <v>14696700.487279687</v>
      </c>
      <c r="L10013">
        <v>0.4243295634272985</v>
      </c>
      <c r="M10013" t="s">
        <v>15</v>
      </c>
    </row>
    <row r="10014" spans="1:13" x14ac:dyDescent="0.3">
      <c r="A10014">
        <v>4</v>
      </c>
      <c r="B10014" t="s">
        <v>1083</v>
      </c>
      <c r="C10014" s="1">
        <v>45748</v>
      </c>
      <c r="D10014" t="s">
        <v>20</v>
      </c>
      <c r="E10014" t="str">
        <f t="shared" si="156"/>
        <v>2025/04</v>
      </c>
      <c r="F10014">
        <v>33415601.026131298</v>
      </c>
      <c r="G10014">
        <v>0.10536919182526767</v>
      </c>
      <c r="H10014" t="s">
        <v>13</v>
      </c>
      <c r="I10014">
        <v>2025</v>
      </c>
      <c r="J10014" t="s">
        <v>1084</v>
      </c>
      <c r="K10014">
        <v>14696700.487279687</v>
      </c>
      <c r="L10014">
        <v>0.43981553633546006</v>
      </c>
      <c r="M10014" t="s">
        <v>15</v>
      </c>
    </row>
    <row r="10015" spans="1:13" x14ac:dyDescent="0.3">
      <c r="A10015">
        <v>4</v>
      </c>
      <c r="B10015" t="s">
        <v>1083</v>
      </c>
      <c r="C10015" s="1">
        <v>45717</v>
      </c>
      <c r="D10015" t="s">
        <v>21</v>
      </c>
      <c r="E10015" t="str">
        <f t="shared" si="156"/>
        <v>2025/03</v>
      </c>
      <c r="F10015">
        <v>30073779.997235399</v>
      </c>
      <c r="G10015">
        <v>-0.1346592805094684</v>
      </c>
      <c r="H10015" t="s">
        <v>13</v>
      </c>
      <c r="I10015">
        <v>2025</v>
      </c>
      <c r="J10015" t="s">
        <v>1084</v>
      </c>
      <c r="K10015">
        <v>14696700.487279687</v>
      </c>
      <c r="L10015">
        <v>0.48868816918361163</v>
      </c>
      <c r="M10015" t="s">
        <v>15</v>
      </c>
    </row>
    <row r="10016" spans="1:13" x14ac:dyDescent="0.3">
      <c r="A10016">
        <v>4</v>
      </c>
      <c r="B10016" t="s">
        <v>1083</v>
      </c>
      <c r="C10016" s="1">
        <v>45689</v>
      </c>
      <c r="D10016" t="s">
        <v>22</v>
      </c>
      <c r="E10016" t="str">
        <f t="shared" si="156"/>
        <v>2025/02</v>
      </c>
      <c r="F10016">
        <v>34408821.697643101</v>
      </c>
      <c r="G10016">
        <v>2.1150028276840802E-2</v>
      </c>
      <c r="H10016" t="s">
        <v>13</v>
      </c>
      <c r="I10016">
        <v>2025</v>
      </c>
      <c r="J10016" t="s">
        <v>1084</v>
      </c>
      <c r="K10016">
        <v>14696700.487279687</v>
      </c>
      <c r="L10016">
        <v>0.42712013263407872</v>
      </c>
      <c r="M10016" t="s">
        <v>15</v>
      </c>
    </row>
    <row r="10017" spans="1:13" x14ac:dyDescent="0.3">
      <c r="A10017">
        <v>4</v>
      </c>
      <c r="B10017" t="s">
        <v>1083</v>
      </c>
      <c r="C10017" s="1">
        <v>45658</v>
      </c>
      <c r="D10017" t="s">
        <v>23</v>
      </c>
      <c r="E10017" t="str">
        <f t="shared" si="156"/>
        <v>2025/01</v>
      </c>
      <c r="F10017">
        <v>33688716.115633503</v>
      </c>
      <c r="G10017">
        <v>7.8060889912225095E-2</v>
      </c>
      <c r="H10017" t="s">
        <v>13</v>
      </c>
      <c r="I10017">
        <v>2025</v>
      </c>
      <c r="J10017" t="s">
        <v>1084</v>
      </c>
      <c r="K10017">
        <v>14696700.487279687</v>
      </c>
      <c r="L10017">
        <v>0.43624994306207981</v>
      </c>
      <c r="M10017" t="s">
        <v>15</v>
      </c>
    </row>
    <row r="10018" spans="1:13" x14ac:dyDescent="0.3">
      <c r="A10018">
        <v>4</v>
      </c>
      <c r="B10018" t="s">
        <v>1083</v>
      </c>
      <c r="C10018" s="1">
        <v>45627</v>
      </c>
      <c r="D10018" t="s">
        <v>24</v>
      </c>
      <c r="E10018" t="str">
        <f t="shared" si="156"/>
        <v>2024/12</v>
      </c>
      <c r="F10018">
        <v>31158966.658376802</v>
      </c>
      <c r="G10018">
        <v>4.3349287519944034E-3</v>
      </c>
      <c r="H10018" t="s">
        <v>13</v>
      </c>
      <c r="I10018">
        <v>2024</v>
      </c>
      <c r="J10018" t="s">
        <v>1085</v>
      </c>
      <c r="K10018">
        <v>14763817.342351237</v>
      </c>
      <c r="L10018">
        <v>0.47382243141179781</v>
      </c>
      <c r="M10018" t="s">
        <v>15</v>
      </c>
    </row>
    <row r="10019" spans="1:13" x14ac:dyDescent="0.3">
      <c r="A10019">
        <v>4</v>
      </c>
      <c r="B10019" t="s">
        <v>1083</v>
      </c>
      <c r="C10019" s="1">
        <v>45597</v>
      </c>
      <c r="D10019" t="s">
        <v>26</v>
      </c>
      <c r="E10019" t="str">
        <f t="shared" si="156"/>
        <v>2024/11</v>
      </c>
      <c r="F10019">
        <v>31024187.098881099</v>
      </c>
      <c r="G10019">
        <v>6.0706068733868357E-2</v>
      </c>
      <c r="H10019" t="s">
        <v>13</v>
      </c>
      <c r="I10019">
        <v>2024</v>
      </c>
      <c r="J10019" t="s">
        <v>1085</v>
      </c>
      <c r="K10019">
        <v>14763817.342351237</v>
      </c>
      <c r="L10019">
        <v>0.47588087627552056</v>
      </c>
      <c r="M10019" t="s">
        <v>15</v>
      </c>
    </row>
    <row r="10020" spans="1:13" x14ac:dyDescent="0.3">
      <c r="A10020">
        <v>4</v>
      </c>
      <c r="B10020" t="s">
        <v>1083</v>
      </c>
      <c r="C10020" s="1">
        <v>45566</v>
      </c>
      <c r="D10020" t="s">
        <v>27</v>
      </c>
      <c r="E10020" t="str">
        <f t="shared" si="156"/>
        <v>2024/10</v>
      </c>
      <c r="F10020">
        <v>29196856.825764</v>
      </c>
      <c r="G10020">
        <v>-5.4830494042046075E-2</v>
      </c>
      <c r="H10020" t="s">
        <v>13</v>
      </c>
      <c r="I10020">
        <v>2024</v>
      </c>
      <c r="J10020" t="s">
        <v>1085</v>
      </c>
      <c r="K10020">
        <v>14763817.342351237</v>
      </c>
      <c r="L10020">
        <v>0.50566461418967856</v>
      </c>
      <c r="M10020" t="s">
        <v>15</v>
      </c>
    </row>
    <row r="10021" spans="1:13" x14ac:dyDescent="0.3">
      <c r="A10021">
        <v>4</v>
      </c>
      <c r="B10021" t="s">
        <v>1083</v>
      </c>
      <c r="C10021" s="1">
        <v>45536</v>
      </c>
      <c r="D10021" t="s">
        <v>28</v>
      </c>
      <c r="E10021" t="str">
        <f t="shared" si="156"/>
        <v>2024/09</v>
      </c>
      <c r="F10021">
        <v>30842436.6374056</v>
      </c>
      <c r="G10021">
        <v>1.3730920576682905E-2</v>
      </c>
      <c r="H10021" t="s">
        <v>13</v>
      </c>
      <c r="I10021">
        <v>2024</v>
      </c>
      <c r="J10021" t="s">
        <v>1085</v>
      </c>
      <c r="K10021">
        <v>14763817.342351237</v>
      </c>
      <c r="L10021">
        <v>0.47868518028973528</v>
      </c>
      <c r="M10021" t="s">
        <v>15</v>
      </c>
    </row>
    <row r="10022" spans="1:13" x14ac:dyDescent="0.3">
      <c r="A10022">
        <v>4</v>
      </c>
      <c r="B10022" t="s">
        <v>1083</v>
      </c>
      <c r="C10022" s="1">
        <v>45505</v>
      </c>
      <c r="D10022" t="s">
        <v>29</v>
      </c>
      <c r="E10022" t="str">
        <f t="shared" si="156"/>
        <v>2024/08</v>
      </c>
      <c r="F10022">
        <v>30421835.8160377</v>
      </c>
      <c r="G10022">
        <v>5.6026069988116461E-2</v>
      </c>
      <c r="H10022" t="s">
        <v>13</v>
      </c>
      <c r="I10022">
        <v>2024</v>
      </c>
      <c r="J10022" t="s">
        <v>1085</v>
      </c>
      <c r="K10022">
        <v>14763817.342351237</v>
      </c>
      <c r="L10022">
        <v>0.48530330094570062</v>
      </c>
      <c r="M10022" t="s">
        <v>15</v>
      </c>
    </row>
    <row r="10023" spans="1:13" x14ac:dyDescent="0.3">
      <c r="A10023">
        <v>4</v>
      </c>
      <c r="B10023" t="s">
        <v>1083</v>
      </c>
      <c r="C10023" s="1">
        <v>45474</v>
      </c>
      <c r="D10023" t="s">
        <v>30</v>
      </c>
      <c r="E10023" t="str">
        <f t="shared" si="156"/>
        <v>2024/07</v>
      </c>
      <c r="F10023">
        <v>28764286.455314901</v>
      </c>
      <c r="G10023">
        <v>7.8368832585961071E-2</v>
      </c>
      <c r="H10023" t="s">
        <v>13</v>
      </c>
      <c r="I10023">
        <v>2024</v>
      </c>
      <c r="J10023" t="s">
        <v>1085</v>
      </c>
      <c r="K10023">
        <v>14763817.342351237</v>
      </c>
      <c r="L10023">
        <v>0.51326902773293936</v>
      </c>
      <c r="M10023" t="s">
        <v>15</v>
      </c>
    </row>
    <row r="10024" spans="1:13" x14ac:dyDescent="0.3">
      <c r="A10024">
        <v>4</v>
      </c>
      <c r="B10024" t="s">
        <v>1083</v>
      </c>
      <c r="C10024" s="1">
        <v>45444</v>
      </c>
      <c r="D10024" t="s">
        <v>31</v>
      </c>
      <c r="E10024" t="str">
        <f t="shared" si="156"/>
        <v>2024/06</v>
      </c>
      <c r="F10024">
        <v>26596130.397265799</v>
      </c>
      <c r="G10024">
        <v>-2.4190805650207016E-2</v>
      </c>
      <c r="H10024" t="s">
        <v>13</v>
      </c>
      <c r="I10024">
        <v>2024</v>
      </c>
      <c r="J10024" t="s">
        <v>1085</v>
      </c>
      <c r="K10024">
        <v>14763817.342351237</v>
      </c>
      <c r="L10024">
        <v>0.55511148132545718</v>
      </c>
      <c r="M10024" t="s">
        <v>15</v>
      </c>
    </row>
    <row r="10025" spans="1:13" x14ac:dyDescent="0.3">
      <c r="A10025">
        <v>4</v>
      </c>
      <c r="B10025" t="s">
        <v>1083</v>
      </c>
      <c r="C10025" s="1">
        <v>45413</v>
      </c>
      <c r="D10025" t="s">
        <v>32</v>
      </c>
      <c r="E10025" t="str">
        <f t="shared" si="156"/>
        <v>2024/05</v>
      </c>
      <c r="F10025">
        <v>27247357.3130414</v>
      </c>
      <c r="G10025">
        <v>4.0521839336708262E-2</v>
      </c>
      <c r="H10025" t="s">
        <v>13</v>
      </c>
      <c r="I10025">
        <v>2024</v>
      </c>
      <c r="J10025" t="s">
        <v>1085</v>
      </c>
      <c r="K10025">
        <v>14763817.342351237</v>
      </c>
      <c r="L10025">
        <v>0.54184400977796232</v>
      </c>
      <c r="M10025" t="s">
        <v>15</v>
      </c>
    </row>
    <row r="10026" spans="1:13" x14ac:dyDescent="0.3">
      <c r="A10026">
        <v>4</v>
      </c>
      <c r="B10026" t="s">
        <v>1083</v>
      </c>
      <c r="C10026" s="1">
        <v>45383</v>
      </c>
      <c r="D10026" t="s">
        <v>34</v>
      </c>
      <c r="E10026" t="str">
        <f t="shared" si="156"/>
        <v>2024/04</v>
      </c>
      <c r="F10026">
        <v>26165315.497055601</v>
      </c>
      <c r="G10026">
        <v>-1.0121620901066405E-3</v>
      </c>
      <c r="H10026" t="s">
        <v>13</v>
      </c>
      <c r="I10026">
        <v>2024</v>
      </c>
      <c r="J10026" t="s">
        <v>1085</v>
      </c>
      <c r="K10026">
        <v>14763817.342351237</v>
      </c>
      <c r="L10026">
        <v>0.56425145509950447</v>
      </c>
      <c r="M10026" t="s">
        <v>15</v>
      </c>
    </row>
    <row r="10027" spans="1:13" x14ac:dyDescent="0.3">
      <c r="A10027">
        <v>4</v>
      </c>
      <c r="B10027" t="s">
        <v>1083</v>
      </c>
      <c r="C10027" s="1">
        <v>45352</v>
      </c>
      <c r="D10027" t="s">
        <v>35</v>
      </c>
      <c r="E10027" t="str">
        <f t="shared" si="156"/>
        <v>2024/03</v>
      </c>
      <c r="F10027">
        <v>26191812.444818299</v>
      </c>
      <c r="G10027">
        <v>6.1889825031274284E-2</v>
      </c>
      <c r="H10027" t="s">
        <v>13</v>
      </c>
      <c r="I10027">
        <v>2024</v>
      </c>
      <c r="J10027" t="s">
        <v>1085</v>
      </c>
      <c r="K10027">
        <v>14763817.342351237</v>
      </c>
      <c r="L10027">
        <v>0.56368063009981051</v>
      </c>
      <c r="M10027" t="s">
        <v>15</v>
      </c>
    </row>
    <row r="10028" spans="1:13" x14ac:dyDescent="0.3">
      <c r="A10028">
        <v>4</v>
      </c>
      <c r="B10028" t="s">
        <v>1083</v>
      </c>
      <c r="C10028" s="1">
        <v>45323</v>
      </c>
      <c r="D10028" t="s">
        <v>36</v>
      </c>
      <c r="E10028" t="str">
        <f t="shared" si="156"/>
        <v>2024/02</v>
      </c>
      <c r="F10028">
        <v>24619948.643578999</v>
      </c>
      <c r="G10028">
        <v>-2.8489644702148383E-2</v>
      </c>
      <c r="H10028" t="s">
        <v>13</v>
      </c>
      <c r="I10028">
        <v>2024</v>
      </c>
      <c r="J10028" t="s">
        <v>1085</v>
      </c>
      <c r="K10028">
        <v>14763817.342351237</v>
      </c>
      <c r="L10028">
        <v>0.5996688927375855</v>
      </c>
      <c r="M10028" t="s">
        <v>15</v>
      </c>
    </row>
    <row r="10029" spans="1:13" x14ac:dyDescent="0.3">
      <c r="A10029">
        <v>4</v>
      </c>
      <c r="B10029" t="s">
        <v>1083</v>
      </c>
      <c r="C10029" s="1">
        <v>45292</v>
      </c>
      <c r="D10029" t="s">
        <v>37</v>
      </c>
      <c r="E10029" t="str">
        <f t="shared" si="156"/>
        <v>2024/01</v>
      </c>
      <c r="F10029">
        <v>25331449.309549499</v>
      </c>
      <c r="G10029">
        <v>-3.1272147760274621E-2</v>
      </c>
      <c r="H10029" t="s">
        <v>13</v>
      </c>
      <c r="I10029">
        <v>2024</v>
      </c>
      <c r="J10029" t="s">
        <v>1085</v>
      </c>
      <c r="K10029">
        <v>14763817.342351237</v>
      </c>
      <c r="L10029">
        <v>0.58282560788124915</v>
      </c>
      <c r="M10029" t="s">
        <v>15</v>
      </c>
    </row>
    <row r="10030" spans="1:13" x14ac:dyDescent="0.3">
      <c r="A10030">
        <v>4</v>
      </c>
      <c r="B10030" t="s">
        <v>1083</v>
      </c>
      <c r="C10030" s="1">
        <v>45261</v>
      </c>
      <c r="D10030" t="s">
        <v>38</v>
      </c>
      <c r="E10030" t="str">
        <f t="shared" si="156"/>
        <v>2023/12</v>
      </c>
      <c r="F10030">
        <v>26136134.677960601</v>
      </c>
      <c r="G10030">
        <v>1.4085901156833775E-2</v>
      </c>
      <c r="H10030" t="s">
        <v>13</v>
      </c>
      <c r="I10030">
        <v>2023</v>
      </c>
      <c r="J10030" t="s">
        <v>1086</v>
      </c>
      <c r="K10030">
        <v>14808615.290074257</v>
      </c>
      <c r="L10030">
        <v>0.56659546151488427</v>
      </c>
      <c r="M10030" t="s">
        <v>15</v>
      </c>
    </row>
    <row r="10031" spans="1:13" x14ac:dyDescent="0.3">
      <c r="A10031">
        <v>4</v>
      </c>
      <c r="B10031" t="s">
        <v>1083</v>
      </c>
      <c r="C10031" s="1">
        <v>45231</v>
      </c>
      <c r="D10031" t="s">
        <v>40</v>
      </c>
      <c r="E10031" t="str">
        <f t="shared" si="156"/>
        <v>2023/11</v>
      </c>
      <c r="F10031">
        <v>25770564.406082299</v>
      </c>
      <c r="G10031">
        <v>5.5881995668847453E-2</v>
      </c>
      <c r="H10031" t="s">
        <v>13</v>
      </c>
      <c r="I10031">
        <v>2023</v>
      </c>
      <c r="J10031" t="s">
        <v>1086</v>
      </c>
      <c r="K10031">
        <v>14808615.290074257</v>
      </c>
      <c r="L10031">
        <v>0.57463294387837183</v>
      </c>
      <c r="M10031" t="s">
        <v>15</v>
      </c>
    </row>
    <row r="10032" spans="1:13" x14ac:dyDescent="0.3">
      <c r="A10032">
        <v>4</v>
      </c>
      <c r="B10032" t="s">
        <v>1083</v>
      </c>
      <c r="C10032" s="1">
        <v>45200</v>
      </c>
      <c r="D10032" t="s">
        <v>41</v>
      </c>
      <c r="E10032" t="str">
        <f t="shared" si="156"/>
        <v>2023/10</v>
      </c>
      <c r="F10032">
        <v>24369952.790244699</v>
      </c>
      <c r="G10032">
        <v>1.8117838899821728E-2</v>
      </c>
      <c r="H10032" t="s">
        <v>13</v>
      </c>
      <c r="I10032">
        <v>2023</v>
      </c>
      <c r="J10032" t="s">
        <v>1086</v>
      </c>
      <c r="K10032">
        <v>14808615.290074257</v>
      </c>
      <c r="L10032">
        <v>0.60765875984799411</v>
      </c>
      <c r="M10032" t="s">
        <v>15</v>
      </c>
    </row>
    <row r="10033" spans="1:13" x14ac:dyDescent="0.3">
      <c r="A10033">
        <v>4</v>
      </c>
      <c r="B10033" t="s">
        <v>1083</v>
      </c>
      <c r="C10033" s="1">
        <v>45170</v>
      </c>
      <c r="D10033" t="s">
        <v>42</v>
      </c>
      <c r="E10033" t="str">
        <f t="shared" si="156"/>
        <v>2023/09</v>
      </c>
      <c r="F10033">
        <v>23932397.657410499</v>
      </c>
      <c r="G10033">
        <v>-7.4985193990314471E-3</v>
      </c>
      <c r="H10033" t="s">
        <v>13</v>
      </c>
      <c r="I10033">
        <v>2023</v>
      </c>
      <c r="J10033" t="s">
        <v>1086</v>
      </c>
      <c r="K10033">
        <v>14808615.290074257</v>
      </c>
      <c r="L10033">
        <v>0.61876856226684307</v>
      </c>
      <c r="M10033" t="s">
        <v>15</v>
      </c>
    </row>
    <row r="10034" spans="1:13" x14ac:dyDescent="0.3">
      <c r="A10034">
        <v>4</v>
      </c>
      <c r="B10034" t="s">
        <v>1083</v>
      </c>
      <c r="C10034" s="1">
        <v>45139</v>
      </c>
      <c r="D10034" t="s">
        <v>43</v>
      </c>
      <c r="E10034" t="str">
        <f t="shared" si="156"/>
        <v>2023/08</v>
      </c>
      <c r="F10034">
        <v>24112529.7233705</v>
      </c>
      <c r="G10034">
        <v>2.5353538833779939E-2</v>
      </c>
      <c r="H10034" t="s">
        <v>13</v>
      </c>
      <c r="I10034">
        <v>2023</v>
      </c>
      <c r="J10034" t="s">
        <v>1086</v>
      </c>
      <c r="K10034">
        <v>14808615.290074257</v>
      </c>
      <c r="L10034">
        <v>0.61414606679453287</v>
      </c>
      <c r="M10034" t="s">
        <v>15</v>
      </c>
    </row>
    <row r="10035" spans="1:13" x14ac:dyDescent="0.3">
      <c r="A10035">
        <v>4</v>
      </c>
      <c r="B10035" t="s">
        <v>1083</v>
      </c>
      <c r="C10035" s="1">
        <v>45108</v>
      </c>
      <c r="D10035" t="s">
        <v>44</v>
      </c>
      <c r="E10035" t="str">
        <f t="shared" si="156"/>
        <v>2023/07</v>
      </c>
      <c r="F10035">
        <v>23508876.473152298</v>
      </c>
      <c r="G10035">
        <v>3.2395096705517622E-2</v>
      </c>
      <c r="H10035" t="s">
        <v>13</v>
      </c>
      <c r="I10035">
        <v>2023</v>
      </c>
      <c r="J10035" t="s">
        <v>1086</v>
      </c>
      <c r="K10035">
        <v>14808615.290074257</v>
      </c>
      <c r="L10035">
        <v>0.62991590886897775</v>
      </c>
      <c r="M10035" t="s">
        <v>15</v>
      </c>
    </row>
    <row r="10036" spans="1:13" x14ac:dyDescent="0.3">
      <c r="A10036">
        <v>4</v>
      </c>
      <c r="B10036" t="s">
        <v>1083</v>
      </c>
      <c r="C10036" s="1">
        <v>45078</v>
      </c>
      <c r="D10036" t="s">
        <v>45</v>
      </c>
      <c r="E10036" t="str">
        <f t="shared" si="156"/>
        <v>2023/06</v>
      </c>
      <c r="F10036">
        <v>22759507.618425999</v>
      </c>
      <c r="G10036">
        <v>-5.5131212544840769E-2</v>
      </c>
      <c r="H10036" t="s">
        <v>13</v>
      </c>
      <c r="I10036">
        <v>2023</v>
      </c>
      <c r="J10036" t="s">
        <v>1086</v>
      </c>
      <c r="K10036">
        <v>14808615.290074257</v>
      </c>
      <c r="L10036">
        <v>0.65065622413049329</v>
      </c>
      <c r="M10036" t="s">
        <v>15</v>
      </c>
    </row>
    <row r="10037" spans="1:13" x14ac:dyDescent="0.3">
      <c r="A10037">
        <v>4</v>
      </c>
      <c r="B10037" t="s">
        <v>1083</v>
      </c>
      <c r="C10037" s="1">
        <v>45047</v>
      </c>
      <c r="D10037" t="s">
        <v>46</v>
      </c>
      <c r="E10037" t="str">
        <f t="shared" si="156"/>
        <v>2023/05</v>
      </c>
      <c r="F10037">
        <v>24049499.557904702</v>
      </c>
      <c r="G10037">
        <v>-8.5412775254247147E-2</v>
      </c>
      <c r="H10037" t="s">
        <v>13</v>
      </c>
      <c r="I10037">
        <v>2023</v>
      </c>
      <c r="J10037" t="s">
        <v>1086</v>
      </c>
      <c r="K10037">
        <v>14808615.290074257</v>
      </c>
      <c r="L10037">
        <v>0.6157556523959723</v>
      </c>
      <c r="M10037" t="s">
        <v>15</v>
      </c>
    </row>
    <row r="10038" spans="1:13" x14ac:dyDescent="0.3">
      <c r="A10038">
        <v>4</v>
      </c>
      <c r="B10038" t="s">
        <v>1083</v>
      </c>
      <c r="C10038" s="1">
        <v>45017</v>
      </c>
      <c r="D10038" t="s">
        <v>47</v>
      </c>
      <c r="E10038" t="str">
        <f t="shared" si="156"/>
        <v>2023/04</v>
      </c>
      <c r="F10038">
        <v>26193910.581149399</v>
      </c>
      <c r="G10038">
        <v>5.6137653927339486E-2</v>
      </c>
      <c r="H10038" t="s">
        <v>13</v>
      </c>
      <c r="I10038">
        <v>2023</v>
      </c>
      <c r="J10038" t="s">
        <v>1086</v>
      </c>
      <c r="K10038">
        <v>14808615.290074257</v>
      </c>
      <c r="L10038">
        <v>0.56534572202179556</v>
      </c>
      <c r="M10038" t="s">
        <v>15</v>
      </c>
    </row>
    <row r="10039" spans="1:13" x14ac:dyDescent="0.3">
      <c r="A10039">
        <v>4</v>
      </c>
      <c r="B10039" t="s">
        <v>1083</v>
      </c>
      <c r="C10039" s="1">
        <v>44986</v>
      </c>
      <c r="D10039" t="s">
        <v>48</v>
      </c>
      <c r="E10039" t="str">
        <f t="shared" si="156"/>
        <v>2023/03</v>
      </c>
      <c r="F10039">
        <v>24763958.485716298</v>
      </c>
      <c r="G10039">
        <v>4.1104350714007684E-2</v>
      </c>
      <c r="H10039" t="s">
        <v>13</v>
      </c>
      <c r="I10039">
        <v>2023</v>
      </c>
      <c r="J10039" t="s">
        <v>1086</v>
      </c>
      <c r="K10039">
        <v>14808615.290074257</v>
      </c>
      <c r="L10039">
        <v>0.59799063621495641</v>
      </c>
      <c r="M10039" t="s">
        <v>15</v>
      </c>
    </row>
    <row r="10040" spans="1:13" x14ac:dyDescent="0.3">
      <c r="A10040">
        <v>4</v>
      </c>
      <c r="B10040" t="s">
        <v>1083</v>
      </c>
      <c r="C10040" s="1">
        <v>44958</v>
      </c>
      <c r="D10040" t="s">
        <v>49</v>
      </c>
      <c r="E10040" t="str">
        <f t="shared" si="156"/>
        <v>2023/02</v>
      </c>
      <c r="F10040">
        <v>23766688.527088001</v>
      </c>
      <c r="G10040">
        <v>3.3503277212428823E-2</v>
      </c>
      <c r="H10040" t="s">
        <v>13</v>
      </c>
      <c r="I10040">
        <v>2023</v>
      </c>
      <c r="J10040" t="s">
        <v>1086</v>
      </c>
      <c r="K10040">
        <v>14808615.290074257</v>
      </c>
      <c r="L10040">
        <v>0.62308281918182207</v>
      </c>
      <c r="M10040" t="s">
        <v>15</v>
      </c>
    </row>
    <row r="10041" spans="1:13" x14ac:dyDescent="0.3">
      <c r="A10041">
        <v>4</v>
      </c>
      <c r="B10041" t="s">
        <v>1083</v>
      </c>
      <c r="C10041" s="1">
        <v>44927</v>
      </c>
      <c r="D10041" t="s">
        <v>50</v>
      </c>
      <c r="E10041" t="str">
        <f t="shared" si="156"/>
        <v>2023/01</v>
      </c>
      <c r="F10041">
        <v>22983617.541506998</v>
      </c>
      <c r="G10041">
        <v>0.14466053686507727</v>
      </c>
      <c r="H10041" t="s">
        <v>13</v>
      </c>
      <c r="I10041">
        <v>2023</v>
      </c>
      <c r="J10041" t="s">
        <v>1086</v>
      </c>
      <c r="K10041">
        <v>14808615.290074257</v>
      </c>
      <c r="L10041">
        <v>0.64431176960418912</v>
      </c>
      <c r="M10041" t="s">
        <v>15</v>
      </c>
    </row>
    <row r="10042" spans="1:13" x14ac:dyDescent="0.3">
      <c r="A10042">
        <v>4</v>
      </c>
      <c r="B10042" t="s">
        <v>1083</v>
      </c>
      <c r="C10042" s="1">
        <v>44896</v>
      </c>
      <c r="D10042" t="s">
        <v>51</v>
      </c>
      <c r="E10042" t="str">
        <f t="shared" si="156"/>
        <v>2022/12</v>
      </c>
      <c r="F10042">
        <v>19888091.677908599</v>
      </c>
      <c r="G10042">
        <v>-2.1406987912007638E-2</v>
      </c>
      <c r="H10042" t="s">
        <v>13</v>
      </c>
      <c r="I10042">
        <v>2022</v>
      </c>
      <c r="J10042" t="s">
        <v>1087</v>
      </c>
      <c r="K10042">
        <v>20978738.874691222</v>
      </c>
      <c r="L10042">
        <v>1.0548392080268867</v>
      </c>
      <c r="M10042" t="s">
        <v>33</v>
      </c>
    </row>
    <row r="10043" spans="1:13" x14ac:dyDescent="0.3">
      <c r="A10043">
        <v>4</v>
      </c>
      <c r="B10043" t="s">
        <v>1083</v>
      </c>
      <c r="C10043" s="1">
        <v>44866</v>
      </c>
      <c r="D10043" t="s">
        <v>53</v>
      </c>
      <c r="E10043" t="str">
        <f t="shared" si="156"/>
        <v>2022/11</v>
      </c>
      <c r="F10043">
        <v>20318425.4574861</v>
      </c>
      <c r="G10043">
        <v>5.2952859088444659E-2</v>
      </c>
      <c r="H10043" t="s">
        <v>13</v>
      </c>
      <c r="I10043">
        <v>2022</v>
      </c>
      <c r="J10043" t="s">
        <v>1087</v>
      </c>
      <c r="K10043">
        <v>20978738.874691222</v>
      </c>
      <c r="L10043">
        <v>1.0324982572388175</v>
      </c>
      <c r="M10043" t="s">
        <v>33</v>
      </c>
    </row>
    <row r="10044" spans="1:13" x14ac:dyDescent="0.3">
      <c r="A10044">
        <v>4</v>
      </c>
      <c r="B10044" t="s">
        <v>1083</v>
      </c>
      <c r="C10044" s="1">
        <v>44835</v>
      </c>
      <c r="D10044" t="s">
        <v>54</v>
      </c>
      <c r="E10044" t="str">
        <f t="shared" si="156"/>
        <v>2022/10</v>
      </c>
      <c r="F10044">
        <v>19270496.9963741</v>
      </c>
      <c r="G10044">
        <v>3.5541763423949248E-2</v>
      </c>
      <c r="H10044" t="s">
        <v>13</v>
      </c>
      <c r="I10044">
        <v>2022</v>
      </c>
      <c r="J10044" t="s">
        <v>1087</v>
      </c>
      <c r="K10044">
        <v>20978738.874691222</v>
      </c>
      <c r="L10044">
        <v>1.0886454500181568</v>
      </c>
      <c r="M10044" t="s">
        <v>33</v>
      </c>
    </row>
    <row r="10045" spans="1:13" x14ac:dyDescent="0.3">
      <c r="A10045">
        <v>4</v>
      </c>
      <c r="B10045" t="s">
        <v>1083</v>
      </c>
      <c r="C10045" s="1">
        <v>44805</v>
      </c>
      <c r="D10045" t="s">
        <v>55</v>
      </c>
      <c r="E10045" t="str">
        <f t="shared" si="156"/>
        <v>2022/09</v>
      </c>
      <c r="F10045">
        <v>18597618.0346861</v>
      </c>
      <c r="G10045">
        <v>-0.18619264386718401</v>
      </c>
      <c r="H10045" t="s">
        <v>13</v>
      </c>
      <c r="I10045">
        <v>2022</v>
      </c>
      <c r="J10045" t="s">
        <v>1087</v>
      </c>
      <c r="K10045">
        <v>20978738.874691222</v>
      </c>
      <c r="L10045">
        <v>1.1280336457907747</v>
      </c>
      <c r="M10045" t="s">
        <v>33</v>
      </c>
    </row>
    <row r="10046" spans="1:13" x14ac:dyDescent="0.3">
      <c r="A10046">
        <v>4</v>
      </c>
      <c r="B10046" t="s">
        <v>1083</v>
      </c>
      <c r="C10046" s="1">
        <v>44774</v>
      </c>
      <c r="D10046" t="s">
        <v>56</v>
      </c>
      <c r="E10046" t="str">
        <f t="shared" si="156"/>
        <v>2022/08</v>
      </c>
      <c r="F10046">
        <v>22403700.6708203</v>
      </c>
      <c r="G10046">
        <v>-5.0686724602956881E-2</v>
      </c>
      <c r="H10046" t="s">
        <v>13</v>
      </c>
      <c r="I10046">
        <v>2022</v>
      </c>
      <c r="J10046" t="s">
        <v>1087</v>
      </c>
      <c r="K10046">
        <v>20978738.874691222</v>
      </c>
      <c r="L10046">
        <v>0.93639614200054822</v>
      </c>
      <c r="M10046" t="s">
        <v>33</v>
      </c>
    </row>
    <row r="10047" spans="1:13" x14ac:dyDescent="0.3">
      <c r="A10047">
        <v>4</v>
      </c>
      <c r="B10047" t="s">
        <v>1083</v>
      </c>
      <c r="C10047" s="1">
        <v>44743</v>
      </c>
      <c r="D10047" t="s">
        <v>57</v>
      </c>
      <c r="E10047" t="str">
        <f t="shared" si="156"/>
        <v>2022/07</v>
      </c>
      <c r="F10047">
        <v>23568542.5090097</v>
      </c>
      <c r="G10047">
        <v>1.7543875242380203E-2</v>
      </c>
      <c r="H10047" t="s">
        <v>13</v>
      </c>
      <c r="I10047">
        <v>2022</v>
      </c>
      <c r="J10047" t="s">
        <v>1087</v>
      </c>
      <c r="K10047">
        <v>20978738.874691222</v>
      </c>
      <c r="L10047">
        <v>0.89011608870898751</v>
      </c>
      <c r="M10047" t="s">
        <v>33</v>
      </c>
    </row>
    <row r="10048" spans="1:13" x14ac:dyDescent="0.3">
      <c r="A10048">
        <v>4</v>
      </c>
      <c r="B10048" t="s">
        <v>1083</v>
      </c>
      <c r="C10048" s="1">
        <v>44713</v>
      </c>
      <c r="D10048" t="s">
        <v>58</v>
      </c>
      <c r="E10048" t="str">
        <f t="shared" si="156"/>
        <v>2022/06</v>
      </c>
      <c r="F10048">
        <v>23158664.873520199</v>
      </c>
      <c r="G10048">
        <v>-1.8043606186696173E-2</v>
      </c>
      <c r="H10048" t="s">
        <v>13</v>
      </c>
      <c r="I10048">
        <v>2022</v>
      </c>
      <c r="J10048" t="s">
        <v>1087</v>
      </c>
      <c r="K10048">
        <v>20978738.874691222</v>
      </c>
      <c r="L10048">
        <v>0.90586996224806027</v>
      </c>
      <c r="M10048" t="s">
        <v>33</v>
      </c>
    </row>
    <row r="10049" spans="1:13" x14ac:dyDescent="0.3">
      <c r="A10049">
        <v>4</v>
      </c>
      <c r="B10049" t="s">
        <v>1083</v>
      </c>
      <c r="C10049" s="1">
        <v>44682</v>
      </c>
      <c r="D10049" t="s">
        <v>59</v>
      </c>
      <c r="E10049" t="str">
        <f t="shared" si="156"/>
        <v>2022/05</v>
      </c>
      <c r="F10049">
        <v>23580323.3824022</v>
      </c>
      <c r="G10049">
        <v>-5.8663577005565105E-2</v>
      </c>
      <c r="H10049" t="s">
        <v>13</v>
      </c>
      <c r="I10049">
        <v>2022</v>
      </c>
      <c r="J10049" t="s">
        <v>1087</v>
      </c>
      <c r="K10049">
        <v>20978738.874691222</v>
      </c>
      <c r="L10049">
        <v>0.88967138128171219</v>
      </c>
      <c r="M10049" t="s">
        <v>33</v>
      </c>
    </row>
    <row r="10050" spans="1:13" x14ac:dyDescent="0.3">
      <c r="A10050">
        <v>4</v>
      </c>
      <c r="B10050" t="s">
        <v>1083</v>
      </c>
      <c r="C10050" s="1">
        <v>44652</v>
      </c>
      <c r="D10050" t="s">
        <v>60</v>
      </c>
      <c r="E10050" t="str">
        <f t="shared" si="156"/>
        <v>2022/04</v>
      </c>
      <c r="F10050">
        <v>25005009.537316501</v>
      </c>
      <c r="G10050">
        <v>-1.5569737790542451E-2</v>
      </c>
      <c r="H10050" t="s">
        <v>13</v>
      </c>
      <c r="I10050">
        <v>2022</v>
      </c>
      <c r="J10050" t="s">
        <v>1087</v>
      </c>
      <c r="K10050">
        <v>20978738.874691222</v>
      </c>
      <c r="L10050">
        <v>0.83898143863466124</v>
      </c>
      <c r="M10050" t="s">
        <v>33</v>
      </c>
    </row>
    <row r="10051" spans="1:13" x14ac:dyDescent="0.3">
      <c r="A10051">
        <v>4</v>
      </c>
      <c r="B10051" t="s">
        <v>1083</v>
      </c>
      <c r="C10051" s="1">
        <v>44621</v>
      </c>
      <c r="D10051" t="s">
        <v>61</v>
      </c>
      <c r="E10051" t="str">
        <f t="shared" ref="E10051:E10114" si="157">TEXT(C10051,"yyyy/mm")</f>
        <v>2022/03</v>
      </c>
      <c r="F10051">
        <v>25397377.586736199</v>
      </c>
      <c r="G10051">
        <v>-4.9605263953462472E-2</v>
      </c>
      <c r="H10051" t="s">
        <v>13</v>
      </c>
      <c r="I10051">
        <v>2022</v>
      </c>
      <c r="J10051" t="s">
        <v>1087</v>
      </c>
      <c r="K10051">
        <v>20978738.874691222</v>
      </c>
      <c r="L10051">
        <v>0.82601988347203947</v>
      </c>
      <c r="M10051" t="s">
        <v>33</v>
      </c>
    </row>
    <row r="10052" spans="1:13" x14ac:dyDescent="0.3">
      <c r="A10052">
        <v>4</v>
      </c>
      <c r="B10052" t="s">
        <v>1083</v>
      </c>
      <c r="C10052" s="1">
        <v>44593</v>
      </c>
      <c r="D10052" t="s">
        <v>62</v>
      </c>
      <c r="E10052" t="str">
        <f t="shared" si="157"/>
        <v>2022/02</v>
      </c>
      <c r="F10052">
        <v>26688991.7940103</v>
      </c>
      <c r="G10052">
        <v>-2.6921081159291531E-2</v>
      </c>
      <c r="H10052" t="s">
        <v>13</v>
      </c>
      <c r="I10052">
        <v>2022</v>
      </c>
      <c r="J10052" t="s">
        <v>1087</v>
      </c>
      <c r="K10052">
        <v>20978738.874691222</v>
      </c>
      <c r="L10052">
        <v>0.78604463730246243</v>
      </c>
      <c r="M10052" t="s">
        <v>33</v>
      </c>
    </row>
    <row r="10053" spans="1:13" x14ac:dyDescent="0.3">
      <c r="A10053">
        <v>4</v>
      </c>
      <c r="B10053" t="s">
        <v>1083</v>
      </c>
      <c r="C10053" s="1">
        <v>44562</v>
      </c>
      <c r="D10053" t="s">
        <v>63</v>
      </c>
      <c r="E10053" t="str">
        <f t="shared" si="157"/>
        <v>2022/01</v>
      </c>
      <c r="F10053">
        <v>27417247.0346517</v>
      </c>
      <c r="G10053">
        <v>-8.5322248637698633E-2</v>
      </c>
      <c r="H10053" t="s">
        <v>13</v>
      </c>
      <c r="I10053">
        <v>2022</v>
      </c>
      <c r="J10053" t="s">
        <v>1087</v>
      </c>
      <c r="K10053">
        <v>20978738.874691222</v>
      </c>
      <c r="L10053">
        <v>0.76516576767087252</v>
      </c>
      <c r="M10053" t="s">
        <v>33</v>
      </c>
    </row>
    <row r="10054" spans="1:13" x14ac:dyDescent="0.3">
      <c r="A10054">
        <v>4</v>
      </c>
      <c r="B10054" t="s">
        <v>1083</v>
      </c>
      <c r="C10054" s="1">
        <v>44531</v>
      </c>
      <c r="D10054" t="s">
        <v>64</v>
      </c>
      <c r="E10054" t="str">
        <f t="shared" si="157"/>
        <v>2021/12</v>
      </c>
      <c r="F10054">
        <v>29859245.3194503</v>
      </c>
      <c r="G10054">
        <v>4.4176731554259913E-2</v>
      </c>
      <c r="H10054" t="s">
        <v>13</v>
      </c>
      <c r="I10054">
        <v>2021</v>
      </c>
      <c r="J10054" t="s">
        <v>1088</v>
      </c>
      <c r="K10054">
        <v>17183175.526911199</v>
      </c>
      <c r="L10054">
        <v>0.57547253264696829</v>
      </c>
      <c r="M10054" t="s">
        <v>15</v>
      </c>
    </row>
    <row r="10055" spans="1:13" x14ac:dyDescent="0.3">
      <c r="A10055">
        <v>4</v>
      </c>
      <c r="B10055" t="s">
        <v>1083</v>
      </c>
      <c r="C10055" s="1">
        <v>44501</v>
      </c>
      <c r="D10055" t="s">
        <v>66</v>
      </c>
      <c r="E10055" t="str">
        <f t="shared" si="157"/>
        <v>2021/11</v>
      </c>
      <c r="F10055">
        <v>28568873.508001</v>
      </c>
      <c r="G10055">
        <v>2.1327849016065391E-2</v>
      </c>
      <c r="H10055" t="s">
        <v>13</v>
      </c>
      <c r="I10055">
        <v>2021</v>
      </c>
      <c r="J10055" t="s">
        <v>1088</v>
      </c>
      <c r="K10055">
        <v>17183175.526911199</v>
      </c>
      <c r="L10055">
        <v>0.60146493077855789</v>
      </c>
      <c r="M10055" t="s">
        <v>15</v>
      </c>
    </row>
    <row r="10056" spans="1:13" x14ac:dyDescent="0.3">
      <c r="A10056">
        <v>4</v>
      </c>
      <c r="B10056" t="s">
        <v>1083</v>
      </c>
      <c r="C10056" s="1">
        <v>44470</v>
      </c>
      <c r="D10056" t="s">
        <v>67</v>
      </c>
      <c r="E10056" t="str">
        <f t="shared" si="157"/>
        <v>2021/10</v>
      </c>
      <c r="F10056">
        <v>27966012.6025782</v>
      </c>
      <c r="G10056">
        <v>6.1052170780556268E-2</v>
      </c>
      <c r="H10056" t="s">
        <v>13</v>
      </c>
      <c r="I10056">
        <v>2021</v>
      </c>
      <c r="J10056" t="s">
        <v>1088</v>
      </c>
      <c r="K10056">
        <v>17183175.526911199</v>
      </c>
      <c r="L10056">
        <v>0.6144306580669664</v>
      </c>
      <c r="M10056" t="s">
        <v>15</v>
      </c>
    </row>
    <row r="10057" spans="1:13" x14ac:dyDescent="0.3">
      <c r="A10057">
        <v>4</v>
      </c>
      <c r="B10057" t="s">
        <v>1083</v>
      </c>
      <c r="C10057" s="1">
        <v>44440</v>
      </c>
      <c r="D10057" t="s">
        <v>68</v>
      </c>
      <c r="E10057" t="str">
        <f t="shared" si="157"/>
        <v>2021/09</v>
      </c>
      <c r="F10057">
        <v>26309701.946882199</v>
      </c>
      <c r="G10057">
        <v>-7.2769922160580112E-3</v>
      </c>
      <c r="H10057" t="s">
        <v>13</v>
      </c>
      <c r="I10057">
        <v>2021</v>
      </c>
      <c r="J10057" t="s">
        <v>1088</v>
      </c>
      <c r="K10057">
        <v>17183175.526911199</v>
      </c>
      <c r="L10057">
        <v>0.65311175176378122</v>
      </c>
      <c r="M10057" t="s">
        <v>15</v>
      </c>
    </row>
    <row r="10058" spans="1:13" x14ac:dyDescent="0.3">
      <c r="A10058">
        <v>4</v>
      </c>
      <c r="B10058" t="s">
        <v>1083</v>
      </c>
      <c r="C10058" s="1">
        <v>44409</v>
      </c>
      <c r="D10058" t="s">
        <v>69</v>
      </c>
      <c r="E10058" t="str">
        <f t="shared" si="157"/>
        <v>2021/08</v>
      </c>
      <c r="F10058">
        <v>26501855.7460551</v>
      </c>
      <c r="G10058">
        <v>9.0813125390174596E-2</v>
      </c>
      <c r="H10058" t="s">
        <v>13</v>
      </c>
      <c r="I10058">
        <v>2021</v>
      </c>
      <c r="J10058" t="s">
        <v>1088</v>
      </c>
      <c r="K10058">
        <v>17183175.526911199</v>
      </c>
      <c r="L10058">
        <v>0.64837631340095792</v>
      </c>
      <c r="M10058" t="s">
        <v>15</v>
      </c>
    </row>
    <row r="10059" spans="1:13" x14ac:dyDescent="0.3">
      <c r="A10059">
        <v>4</v>
      </c>
      <c r="B10059" t="s">
        <v>1083</v>
      </c>
      <c r="C10059" s="1">
        <v>44378</v>
      </c>
      <c r="D10059" t="s">
        <v>70</v>
      </c>
      <c r="E10059" t="str">
        <f t="shared" si="157"/>
        <v>2021/07</v>
      </c>
      <c r="F10059">
        <v>24201185.8324535</v>
      </c>
      <c r="G10059">
        <v>4.4090864938382164E-2</v>
      </c>
      <c r="H10059" t="s">
        <v>13</v>
      </c>
      <c r="I10059">
        <v>2021</v>
      </c>
      <c r="J10059" t="s">
        <v>1088</v>
      </c>
      <c r="K10059">
        <v>17183175.526911199</v>
      </c>
      <c r="L10059">
        <v>0.71001378386462233</v>
      </c>
      <c r="M10059" t="s">
        <v>15</v>
      </c>
    </row>
    <row r="10060" spans="1:13" x14ac:dyDescent="0.3">
      <c r="A10060">
        <v>4</v>
      </c>
      <c r="B10060" t="s">
        <v>1083</v>
      </c>
      <c r="C10060" s="1">
        <v>44348</v>
      </c>
      <c r="D10060" t="s">
        <v>71</v>
      </c>
      <c r="E10060" t="str">
        <f t="shared" si="157"/>
        <v>2021/06</v>
      </c>
      <c r="F10060">
        <v>23157316.274189301</v>
      </c>
      <c r="G10060">
        <v>-1.3446980476938713E-3</v>
      </c>
      <c r="H10060" t="s">
        <v>13</v>
      </c>
      <c r="I10060">
        <v>2021</v>
      </c>
      <c r="J10060" t="s">
        <v>1088</v>
      </c>
      <c r="K10060">
        <v>17183175.526911199</v>
      </c>
      <c r="L10060">
        <v>0.7420192963406228</v>
      </c>
      <c r="M10060" t="s">
        <v>15</v>
      </c>
    </row>
    <row r="10061" spans="1:13" x14ac:dyDescent="0.3">
      <c r="A10061">
        <v>4</v>
      </c>
      <c r="B10061" t="s">
        <v>1083</v>
      </c>
      <c r="C10061" s="1">
        <v>44317</v>
      </c>
      <c r="D10061" t="s">
        <v>72</v>
      </c>
      <c r="E10061" t="str">
        <f t="shared" si="157"/>
        <v>2021/05</v>
      </c>
      <c r="F10061">
        <v>23188476.818239</v>
      </c>
      <c r="G10061">
        <v>1.0129535152003008E-2</v>
      </c>
      <c r="H10061" t="s">
        <v>13</v>
      </c>
      <c r="I10061">
        <v>2021</v>
      </c>
      <c r="J10061" t="s">
        <v>1088</v>
      </c>
      <c r="K10061">
        <v>17183175.526911199</v>
      </c>
      <c r="L10061">
        <v>0.74102217500528955</v>
      </c>
      <c r="M10061" t="s">
        <v>33</v>
      </c>
    </row>
    <row r="10062" spans="1:13" x14ac:dyDescent="0.3">
      <c r="A10062">
        <v>4</v>
      </c>
      <c r="B10062" t="s">
        <v>1083</v>
      </c>
      <c r="C10062" s="1">
        <v>44287</v>
      </c>
      <c r="D10062" t="s">
        <v>73</v>
      </c>
      <c r="E10062" t="str">
        <f t="shared" si="157"/>
        <v>2021/04</v>
      </c>
      <c r="F10062">
        <v>22954773.976066299</v>
      </c>
      <c r="G10062">
        <v>-3.4904079158449994E-2</v>
      </c>
      <c r="H10062" t="s">
        <v>13</v>
      </c>
      <c r="I10062">
        <v>2021</v>
      </c>
      <c r="J10062" t="s">
        <v>1088</v>
      </c>
      <c r="K10062">
        <v>17183175.526911199</v>
      </c>
      <c r="L10062">
        <v>0.74856653107659288</v>
      </c>
      <c r="M10062" t="s">
        <v>33</v>
      </c>
    </row>
    <row r="10063" spans="1:13" x14ac:dyDescent="0.3">
      <c r="A10063">
        <v>4</v>
      </c>
      <c r="B10063" t="s">
        <v>1083</v>
      </c>
      <c r="C10063" s="1">
        <v>44256</v>
      </c>
      <c r="D10063" t="s">
        <v>74</v>
      </c>
      <c r="E10063" t="str">
        <f t="shared" si="157"/>
        <v>2021/03</v>
      </c>
      <c r="F10063">
        <v>23770136.179833099</v>
      </c>
      <c r="G10063">
        <v>1.7855615434424699E-2</v>
      </c>
      <c r="H10063" t="s">
        <v>13</v>
      </c>
      <c r="I10063">
        <v>2021</v>
      </c>
      <c r="J10063" t="s">
        <v>1088</v>
      </c>
      <c r="K10063">
        <v>17183175.526911199</v>
      </c>
      <c r="L10063">
        <v>0.72288923365485946</v>
      </c>
      <c r="M10063" t="s">
        <v>15</v>
      </c>
    </row>
    <row r="10064" spans="1:13" x14ac:dyDescent="0.3">
      <c r="A10064">
        <v>4</v>
      </c>
      <c r="B10064" t="s">
        <v>1083</v>
      </c>
      <c r="C10064" s="1">
        <v>44228</v>
      </c>
      <c r="D10064" t="s">
        <v>75</v>
      </c>
      <c r="E10064" t="str">
        <f t="shared" si="157"/>
        <v>2021/02</v>
      </c>
      <c r="F10064">
        <v>23349472.549762402</v>
      </c>
      <c r="G10064">
        <v>-0.29931316880188863</v>
      </c>
      <c r="H10064" t="s">
        <v>13</v>
      </c>
      <c r="I10064">
        <v>2021</v>
      </c>
      <c r="J10064" t="s">
        <v>1088</v>
      </c>
      <c r="K10064">
        <v>17183175.526911199</v>
      </c>
      <c r="L10064">
        <v>0.73591279161832934</v>
      </c>
      <c r="M10064" t="s">
        <v>15</v>
      </c>
    </row>
    <row r="10065" spans="1:13" x14ac:dyDescent="0.3">
      <c r="A10065">
        <v>4</v>
      </c>
      <c r="B10065" t="s">
        <v>1083</v>
      </c>
      <c r="C10065" s="1">
        <v>44197</v>
      </c>
      <c r="D10065" t="s">
        <v>76</v>
      </c>
      <c r="E10065" t="str">
        <f t="shared" si="157"/>
        <v>2021/01</v>
      </c>
      <c r="F10065">
        <v>31496850.7230145</v>
      </c>
      <c r="G10065">
        <v>3.5030035375916924E-2</v>
      </c>
      <c r="H10065" t="s">
        <v>13</v>
      </c>
      <c r="I10065">
        <v>2021</v>
      </c>
      <c r="J10065" t="s">
        <v>1088</v>
      </c>
      <c r="K10065">
        <v>17183175.526911199</v>
      </c>
      <c r="L10065">
        <v>0.54555217847083326</v>
      </c>
      <c r="M10065" t="s">
        <v>15</v>
      </c>
    </row>
    <row r="10066" spans="1:13" x14ac:dyDescent="0.3">
      <c r="A10066">
        <v>4</v>
      </c>
      <c r="B10066" t="s">
        <v>1083</v>
      </c>
      <c r="C10066" s="1">
        <v>44166</v>
      </c>
      <c r="D10066" t="s">
        <v>77</v>
      </c>
      <c r="E10066" t="str">
        <f t="shared" si="157"/>
        <v>2020/12</v>
      </c>
      <c r="F10066">
        <v>30412616.185121</v>
      </c>
      <c r="G10066">
        <v>1.9197753274702977E-2</v>
      </c>
      <c r="H10066" t="s">
        <v>13</v>
      </c>
      <c r="I10066">
        <v>2020</v>
      </c>
      <c r="J10066" t="s">
        <v>1089</v>
      </c>
      <c r="K10066">
        <v>17101290.159467239</v>
      </c>
      <c r="L10066">
        <v>0.56230907776470196</v>
      </c>
      <c r="M10066" t="s">
        <v>15</v>
      </c>
    </row>
    <row r="10067" spans="1:13" x14ac:dyDescent="0.3">
      <c r="A10067">
        <v>4</v>
      </c>
      <c r="B10067" t="s">
        <v>1083</v>
      </c>
      <c r="C10067" s="1">
        <v>44136</v>
      </c>
      <c r="D10067" t="s">
        <v>79</v>
      </c>
      <c r="E10067" t="str">
        <f t="shared" si="157"/>
        <v>2020/11</v>
      </c>
      <c r="F10067">
        <v>29834330.932617299</v>
      </c>
      <c r="G10067">
        <v>9.9503912126185423E-2</v>
      </c>
      <c r="H10067" t="s">
        <v>13</v>
      </c>
      <c r="I10067">
        <v>2020</v>
      </c>
      <c r="J10067" t="s">
        <v>1089</v>
      </c>
      <c r="K10067">
        <v>17101290.159467239</v>
      </c>
      <c r="L10067">
        <v>0.57320843554667178</v>
      </c>
      <c r="M10067" t="s">
        <v>15</v>
      </c>
    </row>
    <row r="10068" spans="1:13" x14ac:dyDescent="0.3">
      <c r="A10068">
        <v>4</v>
      </c>
      <c r="B10068" t="s">
        <v>1083</v>
      </c>
      <c r="C10068" s="1">
        <v>44105</v>
      </c>
      <c r="D10068" t="s">
        <v>80</v>
      </c>
      <c r="E10068" t="str">
        <f t="shared" si="157"/>
        <v>2020/10</v>
      </c>
      <c r="F10068">
        <v>27008614.293035701</v>
      </c>
      <c r="G10068">
        <v>-3.3495867791256406E-2</v>
      </c>
      <c r="H10068" t="s">
        <v>13</v>
      </c>
      <c r="I10068">
        <v>2020</v>
      </c>
      <c r="J10068" t="s">
        <v>1089</v>
      </c>
      <c r="K10068">
        <v>17101290.159467239</v>
      </c>
      <c r="L10068">
        <v>0.63317910256050747</v>
      </c>
      <c r="M10068" t="s">
        <v>15</v>
      </c>
    </row>
    <row r="10069" spans="1:13" x14ac:dyDescent="0.3">
      <c r="A10069">
        <v>4</v>
      </c>
      <c r="B10069" t="s">
        <v>1083</v>
      </c>
      <c r="C10069" s="1">
        <v>44075</v>
      </c>
      <c r="D10069" t="s">
        <v>81</v>
      </c>
      <c r="E10069" t="str">
        <f t="shared" si="157"/>
        <v>2020/09</v>
      </c>
      <c r="F10069">
        <v>27928613.333489802</v>
      </c>
      <c r="G10069">
        <v>-2.8758968033738886E-2</v>
      </c>
      <c r="H10069" t="s">
        <v>13</v>
      </c>
      <c r="I10069">
        <v>2020</v>
      </c>
      <c r="J10069" t="s">
        <v>1089</v>
      </c>
      <c r="K10069">
        <v>17101290.159467239</v>
      </c>
      <c r="L10069">
        <v>0.61232149105522238</v>
      </c>
      <c r="M10069" t="s">
        <v>15</v>
      </c>
    </row>
    <row r="10070" spans="1:13" x14ac:dyDescent="0.3">
      <c r="A10070">
        <v>4</v>
      </c>
      <c r="B10070" t="s">
        <v>1083</v>
      </c>
      <c r="C10070" s="1">
        <v>44044</v>
      </c>
      <c r="D10070" t="s">
        <v>82</v>
      </c>
      <c r="E10070" t="str">
        <f t="shared" si="157"/>
        <v>2020/08</v>
      </c>
      <c r="F10070">
        <v>28743472.5243674</v>
      </c>
      <c r="G10070">
        <v>7.3428888163452385E-3</v>
      </c>
      <c r="H10070" t="s">
        <v>13</v>
      </c>
      <c r="I10070">
        <v>2020</v>
      </c>
      <c r="J10070" t="s">
        <v>1089</v>
      </c>
      <c r="K10070">
        <v>17101290.159467239</v>
      </c>
      <c r="L10070">
        <v>0.59496256567363415</v>
      </c>
      <c r="M10070" t="s">
        <v>15</v>
      </c>
    </row>
    <row r="10071" spans="1:13" x14ac:dyDescent="0.3">
      <c r="A10071">
        <v>4</v>
      </c>
      <c r="B10071" t="s">
        <v>1083</v>
      </c>
      <c r="C10071" s="1">
        <v>44013</v>
      </c>
      <c r="D10071" t="s">
        <v>83</v>
      </c>
      <c r="E10071" t="str">
        <f t="shared" si="157"/>
        <v>2020/07</v>
      </c>
      <c r="F10071">
        <v>28533185.403752901</v>
      </c>
      <c r="G10071">
        <v>-4.942610702581194E-2</v>
      </c>
      <c r="H10071" t="s">
        <v>13</v>
      </c>
      <c r="I10071">
        <v>2020</v>
      </c>
      <c r="J10071" t="s">
        <v>1089</v>
      </c>
      <c r="K10071">
        <v>17101290.159467239</v>
      </c>
      <c r="L10071">
        <v>0.5993473885750572</v>
      </c>
      <c r="M10071" t="s">
        <v>15</v>
      </c>
    </row>
    <row r="10072" spans="1:13" x14ac:dyDescent="0.3">
      <c r="A10072">
        <v>4</v>
      </c>
      <c r="B10072" t="s">
        <v>1083</v>
      </c>
      <c r="C10072" s="1">
        <v>43983</v>
      </c>
      <c r="D10072" t="s">
        <v>84</v>
      </c>
      <c r="E10072" t="str">
        <f t="shared" si="157"/>
        <v>2020/06</v>
      </c>
      <c r="F10072">
        <v>29978903.482653499</v>
      </c>
      <c r="G10072">
        <v>-8.7637722094589777E-4</v>
      </c>
      <c r="H10072" t="s">
        <v>13</v>
      </c>
      <c r="I10072">
        <v>2020</v>
      </c>
      <c r="J10072" t="s">
        <v>1089</v>
      </c>
      <c r="K10072">
        <v>17101290.159467239</v>
      </c>
      <c r="L10072">
        <v>0.57044415148013838</v>
      </c>
      <c r="M10072" t="s">
        <v>15</v>
      </c>
    </row>
    <row r="10073" spans="1:13" x14ac:dyDescent="0.3">
      <c r="A10073">
        <v>4</v>
      </c>
      <c r="B10073" t="s">
        <v>1083</v>
      </c>
      <c r="C10073" s="1">
        <v>43952</v>
      </c>
      <c r="D10073" t="s">
        <v>85</v>
      </c>
      <c r="E10073" t="str">
        <f t="shared" si="157"/>
        <v>2020/05</v>
      </c>
      <c r="F10073">
        <v>30005187.826592501</v>
      </c>
      <c r="G10073">
        <v>-2.9350452018186913E-2</v>
      </c>
      <c r="H10073" t="s">
        <v>13</v>
      </c>
      <c r="I10073">
        <v>2020</v>
      </c>
      <c r="J10073" t="s">
        <v>1089</v>
      </c>
      <c r="K10073">
        <v>17101290.159467239</v>
      </c>
      <c r="L10073">
        <v>0.56994444621709683</v>
      </c>
      <c r="M10073" t="s">
        <v>15</v>
      </c>
    </row>
    <row r="10074" spans="1:13" x14ac:dyDescent="0.3">
      <c r="A10074">
        <v>4</v>
      </c>
      <c r="B10074" t="s">
        <v>1083</v>
      </c>
      <c r="C10074" s="1">
        <v>43922</v>
      </c>
      <c r="D10074" t="s">
        <v>86</v>
      </c>
      <c r="E10074" t="str">
        <f t="shared" si="157"/>
        <v>2020/04</v>
      </c>
      <c r="F10074">
        <v>30898904.9969282</v>
      </c>
      <c r="G10074">
        <v>2.7162657584145027E-2</v>
      </c>
      <c r="H10074" t="s">
        <v>13</v>
      </c>
      <c r="I10074">
        <v>2020</v>
      </c>
      <c r="J10074" t="s">
        <v>1089</v>
      </c>
      <c r="K10074">
        <v>17101290.159467239</v>
      </c>
      <c r="L10074">
        <v>0.55345942392351299</v>
      </c>
      <c r="M10074" t="s">
        <v>15</v>
      </c>
    </row>
    <row r="10075" spans="1:13" x14ac:dyDescent="0.3">
      <c r="A10075">
        <v>4</v>
      </c>
      <c r="B10075" t="s">
        <v>1083</v>
      </c>
      <c r="C10075" s="1">
        <v>43891</v>
      </c>
      <c r="D10075" t="s">
        <v>87</v>
      </c>
      <c r="E10075" t="str">
        <f t="shared" si="157"/>
        <v>2020/03</v>
      </c>
      <c r="F10075">
        <v>30070904.870991301</v>
      </c>
      <c r="G10075">
        <v>1.3121022034142545E-3</v>
      </c>
      <c r="H10075" t="s">
        <v>13</v>
      </c>
      <c r="I10075">
        <v>2020</v>
      </c>
      <c r="J10075" t="s">
        <v>1089</v>
      </c>
      <c r="K10075">
        <v>17101290.159467239</v>
      </c>
      <c r="L10075">
        <v>0.56869888793949974</v>
      </c>
      <c r="M10075" t="s">
        <v>15</v>
      </c>
    </row>
    <row r="10076" spans="1:13" x14ac:dyDescent="0.3">
      <c r="A10076">
        <v>4</v>
      </c>
      <c r="B10076" t="s">
        <v>1083</v>
      </c>
      <c r="C10076" s="1">
        <v>43862</v>
      </c>
      <c r="D10076" t="s">
        <v>88</v>
      </c>
      <c r="E10076" t="str">
        <f t="shared" si="157"/>
        <v>2020/02</v>
      </c>
      <c r="F10076">
        <v>30031474.644352</v>
      </c>
      <c r="G10076">
        <v>-7.7447074549708492E-2</v>
      </c>
      <c r="H10076" t="s">
        <v>13</v>
      </c>
      <c r="I10076">
        <v>2020</v>
      </c>
      <c r="J10076" t="s">
        <v>1089</v>
      </c>
      <c r="K10076">
        <v>17101290.159467239</v>
      </c>
      <c r="L10076">
        <v>0.56944556875709285</v>
      </c>
      <c r="M10076" t="s">
        <v>15</v>
      </c>
    </row>
    <row r="10077" spans="1:13" x14ac:dyDescent="0.3">
      <c r="A10077">
        <v>4</v>
      </c>
      <c r="B10077" t="s">
        <v>1083</v>
      </c>
      <c r="C10077" s="1">
        <v>43831</v>
      </c>
      <c r="D10077" t="s">
        <v>89</v>
      </c>
      <c r="E10077" t="str">
        <f t="shared" si="157"/>
        <v>2020/01</v>
      </c>
      <c r="F10077">
        <v>32449760.451584399</v>
      </c>
      <c r="G10077">
        <v>-1.0569642464364029E-2</v>
      </c>
      <c r="H10077" t="s">
        <v>13</v>
      </c>
      <c r="I10077">
        <v>2020</v>
      </c>
      <c r="J10077" t="s">
        <v>1089</v>
      </c>
      <c r="K10077">
        <v>17101290.159467239</v>
      </c>
      <c r="L10077">
        <v>0.5270082096594414</v>
      </c>
      <c r="M10077" t="s">
        <v>15</v>
      </c>
    </row>
    <row r="10078" spans="1:13" x14ac:dyDescent="0.3">
      <c r="A10078">
        <v>4</v>
      </c>
      <c r="B10078" t="s">
        <v>1083</v>
      </c>
      <c r="C10078" s="1">
        <v>43800</v>
      </c>
      <c r="D10078" t="s">
        <v>90</v>
      </c>
      <c r="E10078" t="str">
        <f t="shared" si="157"/>
        <v>2019/12</v>
      </c>
      <c r="F10078">
        <v>32794561.821192499</v>
      </c>
      <c r="G10078">
        <v>0.10658046174977626</v>
      </c>
      <c r="H10078" t="s">
        <v>13</v>
      </c>
      <c r="I10078">
        <v>2019</v>
      </c>
      <c r="J10078" t="s">
        <v>1090</v>
      </c>
      <c r="K10078">
        <v>19768711.459186781</v>
      </c>
      <c r="L10078">
        <v>0.60280456152982798</v>
      </c>
      <c r="M10078" t="s">
        <v>15</v>
      </c>
    </row>
    <row r="10079" spans="1:13" x14ac:dyDescent="0.3">
      <c r="A10079">
        <v>4</v>
      </c>
      <c r="B10079" t="s">
        <v>1083</v>
      </c>
      <c r="C10079" s="1">
        <v>43770</v>
      </c>
      <c r="D10079" t="s">
        <v>92</v>
      </c>
      <c r="E10079" t="str">
        <f t="shared" si="157"/>
        <v>2019/11</v>
      </c>
      <c r="F10079">
        <v>29479120.755567301</v>
      </c>
      <c r="G10079">
        <v>-2.4969050540695769E-2</v>
      </c>
      <c r="H10079" t="s">
        <v>13</v>
      </c>
      <c r="I10079">
        <v>2019</v>
      </c>
      <c r="J10079" t="s">
        <v>1090</v>
      </c>
      <c r="K10079">
        <v>19768711.459186781</v>
      </c>
      <c r="L10079">
        <v>0.67060044372094596</v>
      </c>
      <c r="M10079" t="s">
        <v>15</v>
      </c>
    </row>
    <row r="10080" spans="1:13" x14ac:dyDescent="0.3">
      <c r="A10080">
        <v>4</v>
      </c>
      <c r="B10080" t="s">
        <v>1083</v>
      </c>
      <c r="C10080" s="1">
        <v>43739</v>
      </c>
      <c r="D10080" t="s">
        <v>93</v>
      </c>
      <c r="E10080" t="str">
        <f t="shared" si="157"/>
        <v>2019/10</v>
      </c>
      <c r="F10080">
        <v>30224452.805500899</v>
      </c>
      <c r="G10080">
        <v>-2.43607547903146E-2</v>
      </c>
      <c r="H10080" t="s">
        <v>13</v>
      </c>
      <c r="I10080">
        <v>2019</v>
      </c>
      <c r="J10080" t="s">
        <v>1090</v>
      </c>
      <c r="K10080">
        <v>19768711.459186781</v>
      </c>
      <c r="L10080">
        <v>0.65406350237013533</v>
      </c>
      <c r="M10080" t="s">
        <v>15</v>
      </c>
    </row>
    <row r="10081" spans="1:13" x14ac:dyDescent="0.3">
      <c r="A10081">
        <v>4</v>
      </c>
      <c r="B10081" t="s">
        <v>1083</v>
      </c>
      <c r="C10081" s="1">
        <v>43709</v>
      </c>
      <c r="D10081" t="s">
        <v>94</v>
      </c>
      <c r="E10081" t="str">
        <f t="shared" si="157"/>
        <v>2019/09</v>
      </c>
      <c r="F10081">
        <v>30969784.855434399</v>
      </c>
      <c r="G10081">
        <v>9.4812451957852831E-2</v>
      </c>
      <c r="H10081" t="s">
        <v>13</v>
      </c>
      <c r="I10081">
        <v>2019</v>
      </c>
      <c r="J10081" t="s">
        <v>1090</v>
      </c>
      <c r="K10081">
        <v>19768711.459186781</v>
      </c>
      <c r="L10081">
        <v>0.63832253118535576</v>
      </c>
      <c r="M10081" t="s">
        <v>15</v>
      </c>
    </row>
    <row r="10082" spans="1:13" x14ac:dyDescent="0.3">
      <c r="A10082">
        <v>4</v>
      </c>
      <c r="B10082" t="s">
        <v>1083</v>
      </c>
      <c r="C10082" s="1">
        <v>43678</v>
      </c>
      <c r="D10082" t="s">
        <v>95</v>
      </c>
      <c r="E10082" t="str">
        <f t="shared" si="157"/>
        <v>2019/08</v>
      </c>
      <c r="F10082">
        <v>28168366.560465202</v>
      </c>
      <c r="G10082">
        <v>-1.8531673605838021E-2</v>
      </c>
      <c r="H10082" t="s">
        <v>13</v>
      </c>
      <c r="I10082">
        <v>2019</v>
      </c>
      <c r="J10082" t="s">
        <v>1090</v>
      </c>
      <c r="K10082">
        <v>19768711.459186781</v>
      </c>
      <c r="L10082">
        <v>0.70180538927424052</v>
      </c>
      <c r="M10082" t="s">
        <v>15</v>
      </c>
    </row>
    <row r="10083" spans="1:13" x14ac:dyDescent="0.3">
      <c r="A10083">
        <v>4</v>
      </c>
      <c r="B10083" t="s">
        <v>1083</v>
      </c>
      <c r="C10083" s="1">
        <v>43647</v>
      </c>
      <c r="D10083" t="s">
        <v>96</v>
      </c>
      <c r="E10083" t="str">
        <f t="shared" si="157"/>
        <v>2019/07</v>
      </c>
      <c r="F10083">
        <v>28695240.3841464</v>
      </c>
      <c r="G10083">
        <v>-1.5111341257729581E-2</v>
      </c>
      <c r="H10083" t="s">
        <v>13</v>
      </c>
      <c r="I10083">
        <v>2019</v>
      </c>
      <c r="J10083" t="s">
        <v>1090</v>
      </c>
      <c r="K10083">
        <v>19768711.459186781</v>
      </c>
      <c r="L10083">
        <v>0.68891952792661171</v>
      </c>
      <c r="M10083" t="s">
        <v>15</v>
      </c>
    </row>
    <row r="10084" spans="1:13" x14ac:dyDescent="0.3">
      <c r="A10084">
        <v>4</v>
      </c>
      <c r="B10084" t="s">
        <v>1083</v>
      </c>
      <c r="C10084" s="1">
        <v>43617</v>
      </c>
      <c r="D10084" t="s">
        <v>97</v>
      </c>
      <c r="E10084" t="str">
        <f t="shared" si="157"/>
        <v>2019/06</v>
      </c>
      <c r="F10084">
        <v>29132156.836651001</v>
      </c>
      <c r="G10084">
        <v>1.3241817358043328E-3</v>
      </c>
      <c r="H10084" t="s">
        <v>13</v>
      </c>
      <c r="I10084">
        <v>2019</v>
      </c>
      <c r="J10084" t="s">
        <v>1090</v>
      </c>
      <c r="K10084">
        <v>19768711.459186781</v>
      </c>
      <c r="L10084">
        <v>0.67858729341714508</v>
      </c>
      <c r="M10084" t="s">
        <v>15</v>
      </c>
    </row>
    <row r="10085" spans="1:13" x14ac:dyDescent="0.3">
      <c r="A10085">
        <v>4</v>
      </c>
      <c r="B10085" t="s">
        <v>1083</v>
      </c>
      <c r="C10085" s="1">
        <v>43586</v>
      </c>
      <c r="D10085" t="s">
        <v>98</v>
      </c>
      <c r="E10085" t="str">
        <f t="shared" si="157"/>
        <v>2019/05</v>
      </c>
      <c r="F10085">
        <v>29093606.096369501</v>
      </c>
      <c r="G10085">
        <v>-9.8357351940528803E-2</v>
      </c>
      <c r="H10085" t="s">
        <v>13</v>
      </c>
      <c r="I10085">
        <v>2019</v>
      </c>
      <c r="J10085" t="s">
        <v>1090</v>
      </c>
      <c r="K10085">
        <v>19768711.459186781</v>
      </c>
      <c r="L10085">
        <v>0.67948646151683667</v>
      </c>
      <c r="M10085" t="s">
        <v>15</v>
      </c>
    </row>
    <row r="10086" spans="1:13" x14ac:dyDescent="0.3">
      <c r="A10086">
        <v>4</v>
      </c>
      <c r="B10086" t="s">
        <v>1083</v>
      </c>
      <c r="C10086" s="1">
        <v>43556</v>
      </c>
      <c r="D10086" t="s">
        <v>99</v>
      </c>
      <c r="E10086" t="str">
        <f t="shared" si="157"/>
        <v>2019/04</v>
      </c>
      <c r="F10086">
        <v>32100633.983359799</v>
      </c>
      <c r="G10086">
        <v>7.3492282722926836E-2</v>
      </c>
      <c r="H10086" t="s">
        <v>13</v>
      </c>
      <c r="I10086">
        <v>2019</v>
      </c>
      <c r="J10086" t="s">
        <v>1090</v>
      </c>
      <c r="K10086">
        <v>19768711.459186781</v>
      </c>
      <c r="L10086">
        <v>0.61583554609651658</v>
      </c>
      <c r="M10086" t="s">
        <v>15</v>
      </c>
    </row>
    <row r="10087" spans="1:13" x14ac:dyDescent="0.3">
      <c r="A10087">
        <v>4</v>
      </c>
      <c r="B10087" t="s">
        <v>1083</v>
      </c>
      <c r="C10087" s="1">
        <v>43525</v>
      </c>
      <c r="D10087" t="s">
        <v>100</v>
      </c>
      <c r="E10087" t="str">
        <f t="shared" si="157"/>
        <v>2019/03</v>
      </c>
      <c r="F10087">
        <v>29826089.512071799</v>
      </c>
      <c r="G10087">
        <v>2.663340464969214E-2</v>
      </c>
      <c r="H10087" t="s">
        <v>13</v>
      </c>
      <c r="I10087">
        <v>2019</v>
      </c>
      <c r="J10087" t="s">
        <v>1090</v>
      </c>
      <c r="K10087">
        <v>19768711.459186781</v>
      </c>
      <c r="L10087">
        <v>0.66279930700220024</v>
      </c>
      <c r="M10087" t="s">
        <v>15</v>
      </c>
    </row>
    <row r="10088" spans="1:13" x14ac:dyDescent="0.3">
      <c r="A10088">
        <v>4</v>
      </c>
      <c r="B10088" t="s">
        <v>1083</v>
      </c>
      <c r="C10088" s="1">
        <v>43497</v>
      </c>
      <c r="D10088" t="s">
        <v>101</v>
      </c>
      <c r="E10088" t="str">
        <f t="shared" si="157"/>
        <v>2019/02</v>
      </c>
      <c r="F10088">
        <v>29042204.3030627</v>
      </c>
      <c r="G10088">
        <v>1.2914917768557311E-2</v>
      </c>
      <c r="H10088" t="s">
        <v>13</v>
      </c>
      <c r="I10088">
        <v>2019</v>
      </c>
      <c r="J10088" t="s">
        <v>1090</v>
      </c>
      <c r="K10088">
        <v>19768711.459186781</v>
      </c>
      <c r="L10088">
        <v>0.68068908450940258</v>
      </c>
      <c r="M10088" t="s">
        <v>15</v>
      </c>
    </row>
    <row r="10089" spans="1:13" x14ac:dyDescent="0.3">
      <c r="A10089">
        <v>4</v>
      </c>
      <c r="B10089" t="s">
        <v>1083</v>
      </c>
      <c r="C10089" s="1">
        <v>43466</v>
      </c>
      <c r="D10089" t="s">
        <v>102</v>
      </c>
      <c r="E10089" t="str">
        <f t="shared" si="157"/>
        <v>2019/01</v>
      </c>
      <c r="F10089">
        <v>28669538.278096002</v>
      </c>
      <c r="G10089">
        <v>0.19307476183395528</v>
      </c>
      <c r="H10089" t="s">
        <v>13</v>
      </c>
      <c r="I10089">
        <v>2019</v>
      </c>
      <c r="J10089" t="s">
        <v>1090</v>
      </c>
      <c r="K10089">
        <v>19768711.459186781</v>
      </c>
      <c r="L10089">
        <v>0.68953714103901009</v>
      </c>
      <c r="M10089" t="s">
        <v>15</v>
      </c>
    </row>
    <row r="10090" spans="1:13" x14ac:dyDescent="0.3">
      <c r="A10090">
        <v>4</v>
      </c>
      <c r="B10090" t="s">
        <v>1083</v>
      </c>
      <c r="C10090" s="1">
        <v>43435</v>
      </c>
      <c r="D10090" t="s">
        <v>103</v>
      </c>
      <c r="E10090" t="str">
        <f t="shared" si="157"/>
        <v>2018/12</v>
      </c>
      <c r="F10090">
        <v>23635750.399078902</v>
      </c>
      <c r="G10090">
        <v>-3.844151773449276E-2</v>
      </c>
      <c r="H10090" t="s">
        <v>13</v>
      </c>
      <c r="I10090">
        <v>2018</v>
      </c>
      <c r="J10090" t="s">
        <v>1091</v>
      </c>
      <c r="K10090">
        <v>14438221.092532761</v>
      </c>
      <c r="L10090">
        <v>0.61086366409993176</v>
      </c>
      <c r="M10090" t="s">
        <v>15</v>
      </c>
    </row>
    <row r="10091" spans="1:13" x14ac:dyDescent="0.3">
      <c r="A10091">
        <v>4</v>
      </c>
      <c r="B10091" t="s">
        <v>1083</v>
      </c>
      <c r="C10091" s="1">
        <v>43405</v>
      </c>
      <c r="D10091" t="s">
        <v>105</v>
      </c>
      <c r="E10091" t="str">
        <f t="shared" si="157"/>
        <v>2018/11</v>
      </c>
      <c r="F10091">
        <v>24562034.332113001</v>
      </c>
      <c r="G10091">
        <v>-7.6707938972742903E-2</v>
      </c>
      <c r="H10091" t="s">
        <v>13</v>
      </c>
      <c r="I10091">
        <v>2018</v>
      </c>
      <c r="J10091" t="s">
        <v>1091</v>
      </c>
      <c r="K10091">
        <v>14438221.092532761</v>
      </c>
      <c r="L10091">
        <v>0.58782676130599976</v>
      </c>
      <c r="M10091" t="s">
        <v>15</v>
      </c>
    </row>
    <row r="10092" spans="1:13" x14ac:dyDescent="0.3">
      <c r="A10092">
        <v>4</v>
      </c>
      <c r="B10092" t="s">
        <v>1083</v>
      </c>
      <c r="C10092" s="1">
        <v>43374</v>
      </c>
      <c r="D10092" t="s">
        <v>106</v>
      </c>
      <c r="E10092" t="str">
        <f t="shared" si="157"/>
        <v>2018/10</v>
      </c>
      <c r="F10092">
        <v>26520283.887930699</v>
      </c>
      <c r="G10092">
        <v>-0.11710405794160475</v>
      </c>
      <c r="H10092" t="s">
        <v>13</v>
      </c>
      <c r="I10092">
        <v>2018</v>
      </c>
      <c r="J10092" t="s">
        <v>1091</v>
      </c>
      <c r="K10092">
        <v>14438221.092532761</v>
      </c>
      <c r="L10092">
        <v>0.54442181514895294</v>
      </c>
      <c r="M10092" t="s">
        <v>15</v>
      </c>
    </row>
    <row r="10093" spans="1:13" x14ac:dyDescent="0.3">
      <c r="A10093">
        <v>4</v>
      </c>
      <c r="B10093" t="s">
        <v>1083</v>
      </c>
      <c r="C10093" s="1">
        <v>43344</v>
      </c>
      <c r="D10093" t="s">
        <v>107</v>
      </c>
      <c r="E10093" t="str">
        <f t="shared" si="157"/>
        <v>2018/09</v>
      </c>
      <c r="F10093">
        <v>29815068.732598901</v>
      </c>
      <c r="G10093">
        <v>-2.746912467415882E-2</v>
      </c>
      <c r="H10093" t="s">
        <v>13</v>
      </c>
      <c r="I10093">
        <v>2018</v>
      </c>
      <c r="J10093" t="s">
        <v>1091</v>
      </c>
      <c r="K10093">
        <v>14438221.092532761</v>
      </c>
      <c r="L10093">
        <v>0.48425919195505474</v>
      </c>
      <c r="M10093" t="s">
        <v>15</v>
      </c>
    </row>
    <row r="10094" spans="1:13" x14ac:dyDescent="0.3">
      <c r="A10094">
        <v>4</v>
      </c>
      <c r="B10094" t="s">
        <v>1083</v>
      </c>
      <c r="C10094" s="1">
        <v>43313</v>
      </c>
      <c r="D10094" t="s">
        <v>108</v>
      </c>
      <c r="E10094" t="str">
        <f t="shared" si="157"/>
        <v>2018/08</v>
      </c>
      <c r="F10094">
        <v>30645414.801622901</v>
      </c>
      <c r="G10094">
        <v>-5.3897164234981719E-2</v>
      </c>
      <c r="H10094" t="s">
        <v>13</v>
      </c>
      <c r="I10094">
        <v>2018</v>
      </c>
      <c r="J10094" t="s">
        <v>1091</v>
      </c>
      <c r="K10094">
        <v>14438221.092532761</v>
      </c>
      <c r="L10094">
        <v>0.47113805396323599</v>
      </c>
      <c r="M10094" t="s">
        <v>15</v>
      </c>
    </row>
    <row r="10095" spans="1:13" x14ac:dyDescent="0.3">
      <c r="A10095">
        <v>4</v>
      </c>
      <c r="B10095" t="s">
        <v>1083</v>
      </c>
      <c r="C10095" s="1">
        <v>43282</v>
      </c>
      <c r="D10095" t="s">
        <v>109</v>
      </c>
      <c r="E10095" t="str">
        <f t="shared" si="157"/>
        <v>2018/07</v>
      </c>
      <c r="F10095">
        <v>32342437.3194644</v>
      </c>
      <c r="G10095">
        <v>1.3926632093971152E-2</v>
      </c>
      <c r="H10095" t="s">
        <v>13</v>
      </c>
      <c r="I10095">
        <v>2018</v>
      </c>
      <c r="J10095" t="s">
        <v>1091</v>
      </c>
      <c r="K10095">
        <v>14438221.092532761</v>
      </c>
      <c r="L10095">
        <v>0.44641722421592256</v>
      </c>
      <c r="M10095" t="s">
        <v>15</v>
      </c>
    </row>
    <row r="10096" spans="1:13" x14ac:dyDescent="0.3">
      <c r="A10096">
        <v>4</v>
      </c>
      <c r="B10096" t="s">
        <v>1083</v>
      </c>
      <c r="C10096" s="1">
        <v>43252</v>
      </c>
      <c r="D10096" t="s">
        <v>110</v>
      </c>
      <c r="E10096" t="str">
        <f t="shared" si="157"/>
        <v>2018/06</v>
      </c>
      <c r="F10096">
        <v>31895138.0098464</v>
      </c>
      <c r="G10096">
        <v>4.3939980943041031E-2</v>
      </c>
      <c r="H10096" t="s">
        <v>13</v>
      </c>
      <c r="I10096">
        <v>2018</v>
      </c>
      <c r="J10096" t="s">
        <v>1091</v>
      </c>
      <c r="K10096">
        <v>14438221.092532761</v>
      </c>
      <c r="L10096">
        <v>0.45267780587986528</v>
      </c>
      <c r="M10096" t="s">
        <v>15</v>
      </c>
    </row>
    <row r="10097" spans="1:13" x14ac:dyDescent="0.3">
      <c r="A10097">
        <v>4</v>
      </c>
      <c r="B10097" t="s">
        <v>1083</v>
      </c>
      <c r="C10097" s="1">
        <v>43221</v>
      </c>
      <c r="D10097" t="s">
        <v>111</v>
      </c>
      <c r="E10097" t="str">
        <f t="shared" si="157"/>
        <v>2018/05</v>
      </c>
      <c r="F10097">
        <v>30524010.510019898</v>
      </c>
      <c r="G10097">
        <v>4.2142182452907677E-2</v>
      </c>
      <c r="H10097" t="s">
        <v>13</v>
      </c>
      <c r="I10097">
        <v>2018</v>
      </c>
      <c r="J10097" t="s">
        <v>1091</v>
      </c>
      <c r="K10097">
        <v>14438221.092532761</v>
      </c>
      <c r="L10097">
        <v>0.47301192901218631</v>
      </c>
      <c r="M10097" t="s">
        <v>15</v>
      </c>
    </row>
    <row r="10098" spans="1:13" x14ac:dyDescent="0.3">
      <c r="A10098">
        <v>4</v>
      </c>
      <c r="B10098" t="s">
        <v>1083</v>
      </c>
      <c r="C10098" s="1">
        <v>43191</v>
      </c>
      <c r="D10098" t="s">
        <v>112</v>
      </c>
      <c r="E10098" t="str">
        <f t="shared" si="157"/>
        <v>2018/04</v>
      </c>
      <c r="F10098">
        <v>29264390.0813541</v>
      </c>
      <c r="G10098">
        <v>0.13655095154494123</v>
      </c>
      <c r="H10098" t="s">
        <v>13</v>
      </c>
      <c r="I10098">
        <v>2018</v>
      </c>
      <c r="J10098" t="s">
        <v>1091</v>
      </c>
      <c r="K10098">
        <v>14438221.092532761</v>
      </c>
      <c r="L10098">
        <v>0.4933716729579859</v>
      </c>
      <c r="M10098" t="s">
        <v>15</v>
      </c>
    </row>
    <row r="10099" spans="1:13" x14ac:dyDescent="0.3">
      <c r="A10099">
        <v>4</v>
      </c>
      <c r="B10099" t="s">
        <v>1083</v>
      </c>
      <c r="C10099" s="1">
        <v>43160</v>
      </c>
      <c r="D10099" t="s">
        <v>113</v>
      </c>
      <c r="E10099" t="str">
        <f t="shared" si="157"/>
        <v>2018/03</v>
      </c>
      <c r="F10099">
        <v>25529138.083351798</v>
      </c>
      <c r="G10099">
        <v>0.15224668673509689</v>
      </c>
      <c r="H10099" t="s">
        <v>13</v>
      </c>
      <c r="I10099">
        <v>2018</v>
      </c>
      <c r="J10099" t="s">
        <v>1091</v>
      </c>
      <c r="K10099">
        <v>14438221.092532761</v>
      </c>
      <c r="L10099">
        <v>0.56555850202981561</v>
      </c>
      <c r="M10099" t="s">
        <v>15</v>
      </c>
    </row>
    <row r="10100" spans="1:13" x14ac:dyDescent="0.3">
      <c r="A10100">
        <v>4</v>
      </c>
      <c r="B10100" t="s">
        <v>1083</v>
      </c>
      <c r="C10100" s="1">
        <v>43132</v>
      </c>
      <c r="D10100" t="s">
        <v>114</v>
      </c>
      <c r="E10100" t="str">
        <f t="shared" si="157"/>
        <v>2018/02</v>
      </c>
      <c r="F10100">
        <v>21923821.447952501</v>
      </c>
      <c r="G10100">
        <v>8.6262633189674118E-3</v>
      </c>
      <c r="H10100" t="s">
        <v>13</v>
      </c>
      <c r="I10100">
        <v>2018</v>
      </c>
      <c r="J10100" t="s">
        <v>1091</v>
      </c>
      <c r="K10100">
        <v>14438221.092532761</v>
      </c>
      <c r="L10100">
        <v>0.65856315819800515</v>
      </c>
      <c r="M10100" t="s">
        <v>15</v>
      </c>
    </row>
    <row r="10101" spans="1:13" x14ac:dyDescent="0.3">
      <c r="A10101">
        <v>4</v>
      </c>
      <c r="B10101" t="s">
        <v>1083</v>
      </c>
      <c r="C10101" s="1">
        <v>43101</v>
      </c>
      <c r="D10101" t="s">
        <v>115</v>
      </c>
      <c r="E10101" t="str">
        <f t="shared" si="157"/>
        <v>2018/01</v>
      </c>
      <c r="F10101">
        <v>21735514.153038502</v>
      </c>
      <c r="G10101">
        <v>-6.3444633680432613E-2</v>
      </c>
      <c r="H10101" t="s">
        <v>13</v>
      </c>
      <c r="I10101">
        <v>2018</v>
      </c>
      <c r="J10101" t="s">
        <v>1091</v>
      </c>
      <c r="K10101">
        <v>14438221.092532761</v>
      </c>
      <c r="L10101">
        <v>0.66426867065918382</v>
      </c>
      <c r="M10101" t="s">
        <v>15</v>
      </c>
    </row>
    <row r="10102" spans="1:13" x14ac:dyDescent="0.3">
      <c r="A10102">
        <v>4</v>
      </c>
      <c r="B10102" t="s">
        <v>1083</v>
      </c>
      <c r="C10102" s="1">
        <v>43070</v>
      </c>
      <c r="D10102" t="s">
        <v>116</v>
      </c>
      <c r="E10102" t="str">
        <f t="shared" si="157"/>
        <v>2017/12</v>
      </c>
      <c r="F10102">
        <v>23159201.009321101</v>
      </c>
      <c r="G10102">
        <v>7.5479919319982505E-2</v>
      </c>
      <c r="H10102" t="s">
        <v>13</v>
      </c>
      <c r="I10102">
        <v>2017</v>
      </c>
      <c r="J10102" t="s">
        <v>1092</v>
      </c>
      <c r="K10102">
        <v>8012580.0118892724</v>
      </c>
      <c r="L10102">
        <v>0.34597825756874662</v>
      </c>
      <c r="M10102" t="s">
        <v>15</v>
      </c>
    </row>
    <row r="10103" spans="1:13" x14ac:dyDescent="0.3">
      <c r="A10103">
        <v>4</v>
      </c>
      <c r="B10103" t="s">
        <v>1083</v>
      </c>
      <c r="C10103" s="1">
        <v>43040</v>
      </c>
      <c r="D10103" t="s">
        <v>118</v>
      </c>
      <c r="E10103" t="str">
        <f t="shared" si="157"/>
        <v>2017/11</v>
      </c>
      <c r="F10103">
        <v>21475488.9093972</v>
      </c>
      <c r="G10103">
        <v>6.7494619954624843E-2</v>
      </c>
      <c r="H10103" t="s">
        <v>13</v>
      </c>
      <c r="I10103">
        <v>2017</v>
      </c>
      <c r="J10103" t="s">
        <v>1092</v>
      </c>
      <c r="K10103">
        <v>8012580.0118892724</v>
      </c>
      <c r="L10103">
        <v>0.37310349700039397</v>
      </c>
      <c r="M10103" t="s">
        <v>15</v>
      </c>
    </row>
    <row r="10104" spans="1:13" x14ac:dyDescent="0.3">
      <c r="A10104">
        <v>4</v>
      </c>
      <c r="B10104" t="s">
        <v>1083</v>
      </c>
      <c r="C10104" s="1">
        <v>43009</v>
      </c>
      <c r="D10104" t="s">
        <v>119</v>
      </c>
      <c r="E10104" t="str">
        <f t="shared" si="157"/>
        <v>2017/10</v>
      </c>
      <c r="F10104">
        <v>20073842.795290198</v>
      </c>
      <c r="G10104">
        <v>-3.1130857640531317E-2</v>
      </c>
      <c r="H10104" t="s">
        <v>13</v>
      </c>
      <c r="I10104">
        <v>2017</v>
      </c>
      <c r="J10104" t="s">
        <v>1092</v>
      </c>
      <c r="K10104">
        <v>8012580.0118892724</v>
      </c>
      <c r="L10104">
        <v>0.39915526357361009</v>
      </c>
      <c r="M10104" t="s">
        <v>15</v>
      </c>
    </row>
    <row r="10105" spans="1:13" x14ac:dyDescent="0.3">
      <c r="A10105">
        <v>4</v>
      </c>
      <c r="B10105" t="s">
        <v>1083</v>
      </c>
      <c r="C10105" s="1">
        <v>42979</v>
      </c>
      <c r="D10105" t="s">
        <v>120</v>
      </c>
      <c r="E10105" t="str">
        <f t="shared" si="157"/>
        <v>2017/09</v>
      </c>
      <c r="F10105">
        <v>20708587.550248001</v>
      </c>
      <c r="G10105">
        <v>3.4034649568097639E-2</v>
      </c>
      <c r="H10105" t="s">
        <v>13</v>
      </c>
      <c r="I10105">
        <v>2017</v>
      </c>
      <c r="J10105" t="s">
        <v>1092</v>
      </c>
      <c r="K10105">
        <v>8012580.0118892724</v>
      </c>
      <c r="L10105">
        <v>0.38692064306400831</v>
      </c>
      <c r="M10105" t="s">
        <v>15</v>
      </c>
    </row>
    <row r="10106" spans="1:13" x14ac:dyDescent="0.3">
      <c r="A10106">
        <v>4</v>
      </c>
      <c r="B10106" t="s">
        <v>1083</v>
      </c>
      <c r="C10106" s="1">
        <v>42948</v>
      </c>
      <c r="D10106" t="s">
        <v>121</v>
      </c>
      <c r="E10106" t="str">
        <f t="shared" si="157"/>
        <v>2017/08</v>
      </c>
      <c r="F10106">
        <v>20015637.0821652</v>
      </c>
      <c r="G10106">
        <v>3.777467792205641E-2</v>
      </c>
      <c r="H10106" t="s">
        <v>13</v>
      </c>
      <c r="I10106">
        <v>2017</v>
      </c>
      <c r="J10106" t="s">
        <v>1092</v>
      </c>
      <c r="K10106">
        <v>8012580.0118892724</v>
      </c>
      <c r="L10106">
        <v>0.4003160118759761</v>
      </c>
      <c r="M10106" t="s">
        <v>15</v>
      </c>
    </row>
    <row r="10107" spans="1:13" x14ac:dyDescent="0.3">
      <c r="A10107">
        <v>4</v>
      </c>
      <c r="B10107" t="s">
        <v>1083</v>
      </c>
      <c r="C10107" s="1">
        <v>42917</v>
      </c>
      <c r="D10107" t="s">
        <v>122</v>
      </c>
      <c r="E10107" t="str">
        <f t="shared" si="157"/>
        <v>2017/07</v>
      </c>
      <c r="F10107">
        <v>19273655.1299803</v>
      </c>
      <c r="G10107">
        <v>3.1518074937932128E-2</v>
      </c>
      <c r="H10107" t="s">
        <v>13</v>
      </c>
      <c r="I10107">
        <v>2017</v>
      </c>
      <c r="J10107" t="s">
        <v>1092</v>
      </c>
      <c r="K10107">
        <v>8012580.0118892724</v>
      </c>
      <c r="L10107">
        <v>0.41572706151754529</v>
      </c>
      <c r="M10107" t="s">
        <v>15</v>
      </c>
    </row>
    <row r="10108" spans="1:13" x14ac:dyDescent="0.3">
      <c r="A10108">
        <v>4</v>
      </c>
      <c r="B10108" t="s">
        <v>1083</v>
      </c>
      <c r="C10108" s="1">
        <v>42887</v>
      </c>
      <c r="D10108" t="s">
        <v>123</v>
      </c>
      <c r="E10108" t="str">
        <f t="shared" si="157"/>
        <v>2017/06</v>
      </c>
      <c r="F10108">
        <v>18675659.9543139</v>
      </c>
      <c r="G10108">
        <v>-8.4504059902088952E-2</v>
      </c>
      <c r="H10108" t="s">
        <v>13</v>
      </c>
      <c r="I10108">
        <v>2017</v>
      </c>
      <c r="J10108" t="s">
        <v>1092</v>
      </c>
      <c r="K10108">
        <v>8012580.0118892724</v>
      </c>
      <c r="L10108">
        <v>0.42903865413540271</v>
      </c>
      <c r="M10108" t="s">
        <v>15</v>
      </c>
    </row>
    <row r="10109" spans="1:13" x14ac:dyDescent="0.3">
      <c r="A10109">
        <v>4</v>
      </c>
      <c r="B10109" t="s">
        <v>1083</v>
      </c>
      <c r="C10109" s="1">
        <v>42856</v>
      </c>
      <c r="D10109" t="s">
        <v>124</v>
      </c>
      <c r="E10109" t="str">
        <f t="shared" si="157"/>
        <v>2017/05</v>
      </c>
      <c r="F10109">
        <v>20322428.517298002</v>
      </c>
      <c r="G10109">
        <v>3.9741349534426164E-3</v>
      </c>
      <c r="H10109" t="s">
        <v>13</v>
      </c>
      <c r="I10109">
        <v>2017</v>
      </c>
      <c r="J10109" t="s">
        <v>1092</v>
      </c>
      <c r="K10109">
        <v>8012580.0118892724</v>
      </c>
      <c r="L10109">
        <v>0.3942727614994016</v>
      </c>
      <c r="M10109" t="s">
        <v>15</v>
      </c>
    </row>
    <row r="10110" spans="1:13" x14ac:dyDescent="0.3">
      <c r="A10110">
        <v>4</v>
      </c>
      <c r="B10110" t="s">
        <v>1083</v>
      </c>
      <c r="C10110" s="1">
        <v>42826</v>
      </c>
      <c r="D10110" t="s">
        <v>125</v>
      </c>
      <c r="E10110" t="str">
        <f t="shared" si="157"/>
        <v>2017/04</v>
      </c>
      <c r="F10110">
        <v>20241824.715068799</v>
      </c>
      <c r="G10110">
        <v>-1.2712551134935723E-2</v>
      </c>
      <c r="H10110" t="s">
        <v>13</v>
      </c>
      <c r="I10110">
        <v>2017</v>
      </c>
      <c r="J10110" t="s">
        <v>1092</v>
      </c>
      <c r="K10110">
        <v>8012580.0118892724</v>
      </c>
      <c r="L10110">
        <v>0.39584277231313031</v>
      </c>
      <c r="M10110" t="s">
        <v>15</v>
      </c>
    </row>
    <row r="10111" spans="1:13" x14ac:dyDescent="0.3">
      <c r="A10111">
        <v>4</v>
      </c>
      <c r="B10111" t="s">
        <v>1083</v>
      </c>
      <c r="C10111" s="1">
        <v>42795</v>
      </c>
      <c r="D10111" t="s">
        <v>126</v>
      </c>
      <c r="E10111" t="str">
        <f t="shared" si="157"/>
        <v>2017/03</v>
      </c>
      <c r="F10111">
        <v>20500792.530001201</v>
      </c>
      <c r="G10111">
        <v>-1.4962288530299158E-2</v>
      </c>
      <c r="H10111" t="s">
        <v>13</v>
      </c>
      <c r="I10111">
        <v>2017</v>
      </c>
      <c r="J10111" t="s">
        <v>1092</v>
      </c>
      <c r="K10111">
        <v>8012580.0118892724</v>
      </c>
      <c r="L10111">
        <v>0.39084245158637304</v>
      </c>
      <c r="M10111" t="s">
        <v>15</v>
      </c>
    </row>
    <row r="10112" spans="1:13" x14ac:dyDescent="0.3">
      <c r="A10112">
        <v>4</v>
      </c>
      <c r="B10112" t="s">
        <v>1083</v>
      </c>
      <c r="C10112" s="1">
        <v>42767</v>
      </c>
      <c r="D10112" t="s">
        <v>127</v>
      </c>
      <c r="E10112" t="str">
        <f t="shared" si="157"/>
        <v>2017/02</v>
      </c>
      <c r="F10112">
        <v>20809837.5478248</v>
      </c>
      <c r="G10112">
        <v>-3.2366221661573033E-2</v>
      </c>
      <c r="H10112" t="s">
        <v>13</v>
      </c>
      <c r="I10112">
        <v>2017</v>
      </c>
      <c r="J10112" t="s">
        <v>1092</v>
      </c>
      <c r="K10112">
        <v>8012580.0118892724</v>
      </c>
      <c r="L10112">
        <v>0.38503808563977987</v>
      </c>
      <c r="M10112" t="s">
        <v>15</v>
      </c>
    </row>
    <row r="10113" spans="1:13" x14ac:dyDescent="0.3">
      <c r="A10113">
        <v>4</v>
      </c>
      <c r="B10113" t="s">
        <v>1083</v>
      </c>
      <c r="C10113" s="1">
        <v>42736</v>
      </c>
      <c r="D10113" t="s">
        <v>129</v>
      </c>
      <c r="E10113" t="str">
        <f t="shared" si="157"/>
        <v>2017/01</v>
      </c>
      <c r="F10113">
        <v>21494391.8213524</v>
      </c>
      <c r="G10113">
        <v>3.275458764159915E-2</v>
      </c>
      <c r="H10113" t="s">
        <v>13</v>
      </c>
      <c r="I10113">
        <v>2017</v>
      </c>
      <c r="J10113" t="s">
        <v>1092</v>
      </c>
      <c r="K10113">
        <v>8012580.0118892724</v>
      </c>
      <c r="L10113">
        <v>0.37277537687433537</v>
      </c>
      <c r="M10113" t="s">
        <v>15</v>
      </c>
    </row>
    <row r="10114" spans="1:13" x14ac:dyDescent="0.3">
      <c r="A10114">
        <v>4</v>
      </c>
      <c r="B10114" t="s">
        <v>1083</v>
      </c>
      <c r="C10114" s="1">
        <v>42705</v>
      </c>
      <c r="D10114" t="s">
        <v>130</v>
      </c>
      <c r="E10114" t="str">
        <f t="shared" si="157"/>
        <v>2016/12</v>
      </c>
      <c r="F10114">
        <v>20801757.2840227</v>
      </c>
      <c r="G10114">
        <v>-8.8859135390925662E-3</v>
      </c>
      <c r="H10114" t="s">
        <v>13</v>
      </c>
      <c r="I10114">
        <v>2016</v>
      </c>
      <c r="J10114" t="s">
        <v>1093</v>
      </c>
      <c r="K10114">
        <v>11949403.71683321</v>
      </c>
      <c r="L10114">
        <v>0.57444203168408481</v>
      </c>
      <c r="M10114" t="s">
        <v>15</v>
      </c>
    </row>
    <row r="10115" spans="1:13" x14ac:dyDescent="0.3">
      <c r="A10115">
        <v>4</v>
      </c>
      <c r="B10115" t="s">
        <v>1083</v>
      </c>
      <c r="C10115" s="1">
        <v>42675</v>
      </c>
      <c r="D10115" t="s">
        <v>132</v>
      </c>
      <c r="E10115" t="str">
        <f t="shared" ref="E10115:E10178" si="158">TEXT(C10115,"yyyy/mm")</f>
        <v>2016/11</v>
      </c>
      <c r="F10115">
        <v>20987423.586390398</v>
      </c>
      <c r="G10115">
        <v>-9.7636697196007895E-3</v>
      </c>
      <c r="H10115" t="s">
        <v>13</v>
      </c>
      <c r="I10115">
        <v>2016</v>
      </c>
      <c r="J10115" t="s">
        <v>1093</v>
      </c>
      <c r="K10115">
        <v>11949403.71683321</v>
      </c>
      <c r="L10115">
        <v>0.56936020124842646</v>
      </c>
      <c r="M10115" t="s">
        <v>15</v>
      </c>
    </row>
    <row r="10116" spans="1:13" x14ac:dyDescent="0.3">
      <c r="A10116">
        <v>4</v>
      </c>
      <c r="B10116" t="s">
        <v>1083</v>
      </c>
      <c r="C10116" s="1">
        <v>42644</v>
      </c>
      <c r="D10116" t="s">
        <v>133</v>
      </c>
      <c r="E10116" t="str">
        <f t="shared" si="158"/>
        <v>2016/10</v>
      </c>
      <c r="F10116">
        <v>21193341.4798734</v>
      </c>
      <c r="G10116">
        <v>0.14147109451864606</v>
      </c>
      <c r="H10116" t="s">
        <v>13</v>
      </c>
      <c r="I10116">
        <v>2016</v>
      </c>
      <c r="J10116" t="s">
        <v>1093</v>
      </c>
      <c r="K10116">
        <v>11949403.71683321</v>
      </c>
      <c r="L10116">
        <v>0.56382820652331556</v>
      </c>
      <c r="M10116" t="s">
        <v>15</v>
      </c>
    </row>
    <row r="10117" spans="1:13" x14ac:dyDescent="0.3">
      <c r="A10117">
        <v>4</v>
      </c>
      <c r="B10117" t="s">
        <v>1083</v>
      </c>
      <c r="C10117" s="1">
        <v>42614</v>
      </c>
      <c r="D10117" t="s">
        <v>134</v>
      </c>
      <c r="E10117" t="str">
        <f t="shared" si="158"/>
        <v>2016/09</v>
      </c>
      <c r="F10117">
        <v>18397521.541072201</v>
      </c>
      <c r="G10117">
        <v>9.5125273347790099E-2</v>
      </c>
      <c r="H10117" t="s">
        <v>13</v>
      </c>
      <c r="I10117">
        <v>2016</v>
      </c>
      <c r="J10117" t="s">
        <v>1093</v>
      </c>
      <c r="K10117">
        <v>11949403.71683321</v>
      </c>
      <c r="L10117">
        <v>0.64951160351443749</v>
      </c>
      <c r="M10117" t="s">
        <v>15</v>
      </c>
    </row>
    <row r="10118" spans="1:13" x14ac:dyDescent="0.3">
      <c r="A10118">
        <v>4</v>
      </c>
      <c r="B10118" t="s">
        <v>1083</v>
      </c>
      <c r="C10118" s="1">
        <v>42583</v>
      </c>
      <c r="D10118" t="s">
        <v>135</v>
      </c>
      <c r="E10118" t="str">
        <f t="shared" si="158"/>
        <v>2016/08</v>
      </c>
      <c r="F10118">
        <v>16728112.432834599</v>
      </c>
      <c r="G10118">
        <v>6.4240583302474175E-2</v>
      </c>
      <c r="H10118" t="s">
        <v>13</v>
      </c>
      <c r="I10118">
        <v>2016</v>
      </c>
      <c r="J10118" t="s">
        <v>1093</v>
      </c>
      <c r="K10118">
        <v>11949403.71683321</v>
      </c>
      <c r="L10118">
        <v>0.71433066730101891</v>
      </c>
      <c r="M10118" t="s">
        <v>15</v>
      </c>
    </row>
    <row r="10119" spans="1:13" x14ac:dyDescent="0.3">
      <c r="A10119">
        <v>4</v>
      </c>
      <c r="B10119" t="s">
        <v>1083</v>
      </c>
      <c r="C10119" s="1">
        <v>42552</v>
      </c>
      <c r="D10119" t="s">
        <v>136</v>
      </c>
      <c r="E10119" t="str">
        <f t="shared" si="158"/>
        <v>2016/07</v>
      </c>
      <c r="F10119">
        <v>15687278.5434034</v>
      </c>
      <c r="G10119">
        <v>-0.11435096028744186</v>
      </c>
      <c r="H10119" t="s">
        <v>13</v>
      </c>
      <c r="I10119">
        <v>2016</v>
      </c>
      <c r="J10119" t="s">
        <v>1093</v>
      </c>
      <c r="K10119">
        <v>11949403.71683321</v>
      </c>
      <c r="L10119">
        <v>0.7617257310611093</v>
      </c>
      <c r="M10119" t="s">
        <v>15</v>
      </c>
    </row>
    <row r="10120" spans="1:13" x14ac:dyDescent="0.3">
      <c r="A10120">
        <v>4</v>
      </c>
      <c r="B10120" t="s">
        <v>1083</v>
      </c>
      <c r="C10120" s="1">
        <v>42522</v>
      </c>
      <c r="D10120" t="s">
        <v>137</v>
      </c>
      <c r="E10120" t="str">
        <f t="shared" si="158"/>
        <v>2016/06</v>
      </c>
      <c r="F10120">
        <v>17587722.270191699</v>
      </c>
      <c r="G10120">
        <v>5.766574396208804E-2</v>
      </c>
      <c r="H10120" t="s">
        <v>13</v>
      </c>
      <c r="I10120">
        <v>2016</v>
      </c>
      <c r="J10120" t="s">
        <v>1093</v>
      </c>
      <c r="K10120">
        <v>11949403.71683321</v>
      </c>
      <c r="L10120">
        <v>0.67941735338210829</v>
      </c>
      <c r="M10120" t="s">
        <v>15</v>
      </c>
    </row>
    <row r="10121" spans="1:13" x14ac:dyDescent="0.3">
      <c r="A10121">
        <v>4</v>
      </c>
      <c r="B10121" t="s">
        <v>1083</v>
      </c>
      <c r="C10121" s="1">
        <v>42491</v>
      </c>
      <c r="D10121" t="s">
        <v>138</v>
      </c>
      <c r="E10121" t="str">
        <f t="shared" si="158"/>
        <v>2016/05</v>
      </c>
      <c r="F10121">
        <v>16602201.654590501</v>
      </c>
      <c r="G10121">
        <v>-3.7474922148271674E-2</v>
      </c>
      <c r="H10121" t="s">
        <v>13</v>
      </c>
      <c r="I10121">
        <v>2016</v>
      </c>
      <c r="J10121" t="s">
        <v>1093</v>
      </c>
      <c r="K10121">
        <v>11949403.71683321</v>
      </c>
      <c r="L10121">
        <v>0.71974813735196408</v>
      </c>
      <c r="M10121" t="s">
        <v>33</v>
      </c>
    </row>
    <row r="10122" spans="1:13" x14ac:dyDescent="0.3">
      <c r="A10122">
        <v>4</v>
      </c>
      <c r="B10122" t="s">
        <v>1083</v>
      </c>
      <c r="C10122" s="1">
        <v>42461</v>
      </c>
      <c r="D10122" t="s">
        <v>139</v>
      </c>
      <c r="E10122" t="str">
        <f t="shared" si="158"/>
        <v>2016/04</v>
      </c>
      <c r="F10122">
        <v>17236172.684164699</v>
      </c>
      <c r="G10122">
        <v>-0.10837464097470971</v>
      </c>
      <c r="H10122" t="s">
        <v>13</v>
      </c>
      <c r="I10122">
        <v>2016</v>
      </c>
      <c r="J10122" t="s">
        <v>1093</v>
      </c>
      <c r="K10122">
        <v>11949403.71683321</v>
      </c>
      <c r="L10122">
        <v>0.6932747736863546</v>
      </c>
      <c r="M10122" t="s">
        <v>15</v>
      </c>
    </row>
    <row r="10123" spans="1:13" x14ac:dyDescent="0.3">
      <c r="A10123">
        <v>4</v>
      </c>
      <c r="B10123" t="s">
        <v>1083</v>
      </c>
      <c r="C10123" s="1">
        <v>42430</v>
      </c>
      <c r="D10123" t="s">
        <v>140</v>
      </c>
      <c r="E10123" t="str">
        <f t="shared" si="158"/>
        <v>2016/03</v>
      </c>
      <c r="F10123">
        <v>19209114.491374299</v>
      </c>
      <c r="G10123">
        <v>6.1278812936202368E-2</v>
      </c>
      <c r="H10123" t="s">
        <v>13</v>
      </c>
      <c r="I10123">
        <v>2016</v>
      </c>
      <c r="J10123" t="s">
        <v>1093</v>
      </c>
      <c r="K10123">
        <v>11949403.71683321</v>
      </c>
      <c r="L10123">
        <v>0.62206947239546073</v>
      </c>
      <c r="M10123" t="s">
        <v>15</v>
      </c>
    </row>
    <row r="10124" spans="1:13" x14ac:dyDescent="0.3">
      <c r="A10124">
        <v>4</v>
      </c>
      <c r="B10124" t="s">
        <v>1083</v>
      </c>
      <c r="C10124" s="1">
        <v>42401</v>
      </c>
      <c r="D10124" t="s">
        <v>141</v>
      </c>
      <c r="E10124" t="str">
        <f t="shared" si="158"/>
        <v>2016/02</v>
      </c>
      <c r="F10124">
        <v>18067343.217678498</v>
      </c>
      <c r="G10124">
        <v>3.9578261104256988E-2</v>
      </c>
      <c r="H10124" t="s">
        <v>13</v>
      </c>
      <c r="I10124">
        <v>2016</v>
      </c>
      <c r="J10124" t="s">
        <v>1093</v>
      </c>
      <c r="K10124">
        <v>11949403.71683321</v>
      </c>
      <c r="L10124">
        <v>0.66138134272785498</v>
      </c>
      <c r="M10124" t="s">
        <v>15</v>
      </c>
    </row>
    <row r="10125" spans="1:13" x14ac:dyDescent="0.3">
      <c r="A10125">
        <v>4</v>
      </c>
      <c r="B10125" t="s">
        <v>1083</v>
      </c>
      <c r="C10125" s="1">
        <v>42370</v>
      </c>
      <c r="D10125" t="s">
        <v>142</v>
      </c>
      <c r="E10125" t="str">
        <f t="shared" si="158"/>
        <v>2016/01</v>
      </c>
      <c r="F10125">
        <v>17366235.029676199</v>
      </c>
      <c r="G10125">
        <v>-3.7843668805669278E-2</v>
      </c>
      <c r="H10125" t="s">
        <v>13</v>
      </c>
      <c r="I10125">
        <v>2016</v>
      </c>
      <c r="J10125" t="s">
        <v>1093</v>
      </c>
      <c r="K10125">
        <v>11949403.71683321</v>
      </c>
      <c r="L10125">
        <v>0.68808257497457193</v>
      </c>
      <c r="M10125" t="s">
        <v>15</v>
      </c>
    </row>
    <row r="10126" spans="1:13" x14ac:dyDescent="0.3">
      <c r="A10126">
        <v>4</v>
      </c>
      <c r="B10126" t="s">
        <v>1083</v>
      </c>
      <c r="C10126" s="1">
        <v>42339</v>
      </c>
      <c r="D10126" t="s">
        <v>143</v>
      </c>
      <c r="E10126" t="str">
        <f t="shared" si="158"/>
        <v>2015/12</v>
      </c>
      <c r="F10126">
        <v>18036030.908173699</v>
      </c>
      <c r="G10126">
        <v>-0.11189293616789496</v>
      </c>
      <c r="H10126" t="s">
        <v>13</v>
      </c>
      <c r="I10126">
        <v>2015</v>
      </c>
      <c r="J10126" t="s">
        <v>1094</v>
      </c>
      <c r="K10126">
        <v>10913572.181706173</v>
      </c>
      <c r="L10126">
        <v>0.60509832996351109</v>
      </c>
      <c r="M10126" t="s">
        <v>15</v>
      </c>
    </row>
    <row r="10127" spans="1:13" x14ac:dyDescent="0.3">
      <c r="A10127">
        <v>4</v>
      </c>
      <c r="B10127" t="s">
        <v>1083</v>
      </c>
      <c r="C10127" s="1">
        <v>42309</v>
      </c>
      <c r="D10127" t="s">
        <v>145</v>
      </c>
      <c r="E10127" t="str">
        <f t="shared" si="158"/>
        <v>2015/11</v>
      </c>
      <c r="F10127">
        <v>20171372.785701599</v>
      </c>
      <c r="G10127">
        <v>-9.192892503748297E-2</v>
      </c>
      <c r="H10127" t="s">
        <v>13</v>
      </c>
      <c r="I10127">
        <v>2015</v>
      </c>
      <c r="J10127" t="s">
        <v>1094</v>
      </c>
      <c r="K10127">
        <v>10913572.181706173</v>
      </c>
      <c r="L10127">
        <v>0.54104261012132093</v>
      </c>
      <c r="M10127" t="s">
        <v>15</v>
      </c>
    </row>
    <row r="10128" spans="1:13" x14ac:dyDescent="0.3">
      <c r="A10128">
        <v>4</v>
      </c>
      <c r="B10128" t="s">
        <v>1083</v>
      </c>
      <c r="C10128" s="1">
        <v>42278</v>
      </c>
      <c r="D10128" t="s">
        <v>146</v>
      </c>
      <c r="E10128" t="str">
        <f t="shared" si="158"/>
        <v>2015/10</v>
      </c>
      <c r="F10128">
        <v>22113611.755338501</v>
      </c>
      <c r="G10128">
        <v>1.0445698388839464E-3</v>
      </c>
      <c r="H10128" t="s">
        <v>13</v>
      </c>
      <c r="I10128">
        <v>2015</v>
      </c>
      <c r="J10128" t="s">
        <v>1094</v>
      </c>
      <c r="K10128">
        <v>10913572.181706173</v>
      </c>
      <c r="L10128">
        <v>0.49352282668485853</v>
      </c>
      <c r="M10128" t="s">
        <v>15</v>
      </c>
    </row>
    <row r="10129" spans="1:13" x14ac:dyDescent="0.3">
      <c r="A10129">
        <v>4</v>
      </c>
      <c r="B10129" t="s">
        <v>1083</v>
      </c>
      <c r="C10129" s="1">
        <v>42248</v>
      </c>
      <c r="D10129" t="s">
        <v>147</v>
      </c>
      <c r="E10129" t="str">
        <f t="shared" si="158"/>
        <v>2015/09</v>
      </c>
      <c r="F10129">
        <v>22090524.6036405</v>
      </c>
      <c r="G10129">
        <v>-4.3521235235091542E-2</v>
      </c>
      <c r="H10129" t="s">
        <v>13</v>
      </c>
      <c r="I10129">
        <v>2015</v>
      </c>
      <c r="J10129" t="s">
        <v>1094</v>
      </c>
      <c r="K10129">
        <v>10913572.181706173</v>
      </c>
      <c r="L10129">
        <v>0.49403861508601865</v>
      </c>
      <c r="M10129" t="s">
        <v>15</v>
      </c>
    </row>
    <row r="10130" spans="1:13" x14ac:dyDescent="0.3">
      <c r="A10130">
        <v>4</v>
      </c>
      <c r="B10130" t="s">
        <v>1083</v>
      </c>
      <c r="C10130" s="1">
        <v>42217</v>
      </c>
      <c r="D10130" t="s">
        <v>148</v>
      </c>
      <c r="E10130" t="str">
        <f t="shared" si="158"/>
        <v>2015/08</v>
      </c>
      <c r="F10130">
        <v>23073159.160624899</v>
      </c>
      <c r="G10130">
        <v>-0.11977563390132791</v>
      </c>
      <c r="H10130" t="s">
        <v>13</v>
      </c>
      <c r="I10130">
        <v>2015</v>
      </c>
      <c r="J10130" t="s">
        <v>1094</v>
      </c>
      <c r="K10130">
        <v>10913572.181706173</v>
      </c>
      <c r="L10130">
        <v>0.4729986087180702</v>
      </c>
      <c r="M10130" t="s">
        <v>15</v>
      </c>
    </row>
    <row r="10131" spans="1:13" x14ac:dyDescent="0.3">
      <c r="A10131">
        <v>4</v>
      </c>
      <c r="B10131" t="s">
        <v>1083</v>
      </c>
      <c r="C10131" s="1">
        <v>42186</v>
      </c>
      <c r="D10131" t="s">
        <v>149</v>
      </c>
      <c r="E10131" t="str">
        <f t="shared" si="158"/>
        <v>2015/07</v>
      </c>
      <c r="F10131">
        <v>26009078.099511798</v>
      </c>
      <c r="G10131">
        <v>1.4725569944474222E-2</v>
      </c>
      <c r="H10131" t="s">
        <v>13</v>
      </c>
      <c r="I10131">
        <v>2015</v>
      </c>
      <c r="J10131" t="s">
        <v>1094</v>
      </c>
      <c r="K10131">
        <v>10913572.181706173</v>
      </c>
      <c r="L10131">
        <v>0.41960626747131902</v>
      </c>
      <c r="M10131" t="s">
        <v>15</v>
      </c>
    </row>
    <row r="10132" spans="1:13" x14ac:dyDescent="0.3">
      <c r="A10132">
        <v>4</v>
      </c>
      <c r="B10132" t="s">
        <v>1083</v>
      </c>
      <c r="C10132" s="1">
        <v>42156</v>
      </c>
      <c r="D10132" t="s">
        <v>150</v>
      </c>
      <c r="E10132" t="str">
        <f t="shared" si="158"/>
        <v>2015/06</v>
      </c>
      <c r="F10132">
        <v>25628885.7454446</v>
      </c>
      <c r="G10132">
        <v>-2.1187652583346119E-4</v>
      </c>
      <c r="H10132" t="s">
        <v>13</v>
      </c>
      <c r="I10132">
        <v>2015</v>
      </c>
      <c r="J10132" t="s">
        <v>1094</v>
      </c>
      <c r="K10132">
        <v>10913572.181706173</v>
      </c>
      <c r="L10132">
        <v>0.42583092726323474</v>
      </c>
      <c r="M10132" t="s">
        <v>15</v>
      </c>
    </row>
    <row r="10133" spans="1:13" x14ac:dyDescent="0.3">
      <c r="A10133">
        <v>4</v>
      </c>
      <c r="B10133" t="s">
        <v>1083</v>
      </c>
      <c r="C10133" s="1">
        <v>42125</v>
      </c>
      <c r="D10133" t="s">
        <v>151</v>
      </c>
      <c r="E10133" t="str">
        <f t="shared" si="158"/>
        <v>2015/05</v>
      </c>
      <c r="F10133">
        <v>25634316.480019599</v>
      </c>
      <c r="G10133">
        <v>-3.7085133196808256E-2</v>
      </c>
      <c r="H10133" t="s">
        <v>13</v>
      </c>
      <c r="I10133">
        <v>2015</v>
      </c>
      <c r="J10133" t="s">
        <v>1094</v>
      </c>
      <c r="K10133">
        <v>10913572.181706173</v>
      </c>
      <c r="L10133">
        <v>0.42574071324322782</v>
      </c>
      <c r="M10133" t="s">
        <v>15</v>
      </c>
    </row>
    <row r="10134" spans="1:13" x14ac:dyDescent="0.3">
      <c r="A10134">
        <v>4</v>
      </c>
      <c r="B10134" t="s">
        <v>1083</v>
      </c>
      <c r="C10134" s="1">
        <v>42095</v>
      </c>
      <c r="D10134" t="s">
        <v>152</v>
      </c>
      <c r="E10134" t="str">
        <f t="shared" si="158"/>
        <v>2015/04</v>
      </c>
      <c r="F10134">
        <v>26602815.991641</v>
      </c>
      <c r="G10134">
        <v>-9.0154120600445697E-2</v>
      </c>
      <c r="H10134" t="s">
        <v>13</v>
      </c>
      <c r="I10134">
        <v>2015</v>
      </c>
      <c r="J10134" t="s">
        <v>1094</v>
      </c>
      <c r="K10134">
        <v>10913572.181706173</v>
      </c>
      <c r="L10134">
        <v>0.41024123856419487</v>
      </c>
      <c r="M10134" t="s">
        <v>15</v>
      </c>
    </row>
    <row r="10135" spans="1:13" x14ac:dyDescent="0.3">
      <c r="A10135">
        <v>4</v>
      </c>
      <c r="B10135" t="s">
        <v>1083</v>
      </c>
      <c r="C10135" s="1">
        <v>42064</v>
      </c>
      <c r="D10135" t="s">
        <v>153</v>
      </c>
      <c r="E10135" t="str">
        <f t="shared" si="158"/>
        <v>2015/03</v>
      </c>
      <c r="F10135">
        <v>29112603.638408199</v>
      </c>
      <c r="G10135">
        <v>-1.4571375581857459E-2</v>
      </c>
      <c r="H10135" t="s">
        <v>13</v>
      </c>
      <c r="I10135">
        <v>2015</v>
      </c>
      <c r="J10135" t="s">
        <v>1094</v>
      </c>
      <c r="K10135">
        <v>10913572.181706173</v>
      </c>
      <c r="L10135">
        <v>0.37487448107554078</v>
      </c>
      <c r="M10135" t="s">
        <v>15</v>
      </c>
    </row>
    <row r="10136" spans="1:13" x14ac:dyDescent="0.3">
      <c r="A10136">
        <v>4</v>
      </c>
      <c r="B10136" t="s">
        <v>1083</v>
      </c>
      <c r="C10136" s="1">
        <v>42036</v>
      </c>
      <c r="D10136" t="s">
        <v>154</v>
      </c>
      <c r="E10136" t="str">
        <f t="shared" si="158"/>
        <v>2015/02</v>
      </c>
      <c r="F10136">
        <v>29539920.053374</v>
      </c>
      <c r="G10136">
        <v>8.7900853089290631E-2</v>
      </c>
      <c r="H10136" t="s">
        <v>13</v>
      </c>
      <c r="I10136">
        <v>2015</v>
      </c>
      <c r="J10136" t="s">
        <v>1094</v>
      </c>
      <c r="K10136">
        <v>10913572.181706173</v>
      </c>
      <c r="L10136">
        <v>0.36945164922542312</v>
      </c>
      <c r="M10136" t="s">
        <v>15</v>
      </c>
    </row>
    <row r="10137" spans="1:13" x14ac:dyDescent="0.3">
      <c r="A10137">
        <v>75</v>
      </c>
      <c r="B10137" t="s">
        <v>1095</v>
      </c>
      <c r="C10137" s="1">
        <v>45901</v>
      </c>
      <c r="D10137" t="s">
        <v>12</v>
      </c>
      <c r="E10137" t="str">
        <f t="shared" si="158"/>
        <v>2025/09</v>
      </c>
      <c r="F10137">
        <v>4936616.3292450197</v>
      </c>
      <c r="G10137">
        <v>6.3348608487204638E-2</v>
      </c>
      <c r="H10137" t="s">
        <v>128</v>
      </c>
      <c r="I10137">
        <v>2025</v>
      </c>
      <c r="J10137" t="s">
        <v>1096</v>
      </c>
      <c r="K10137">
        <v>4754760.21441379</v>
      </c>
      <c r="L10137">
        <v>0.96316178882407866</v>
      </c>
      <c r="M10137" t="s">
        <v>33</v>
      </c>
    </row>
    <row r="10138" spans="1:13" x14ac:dyDescent="0.3">
      <c r="A10138">
        <v>75</v>
      </c>
      <c r="B10138" t="s">
        <v>1095</v>
      </c>
      <c r="C10138" s="1">
        <v>45870</v>
      </c>
      <c r="D10138" t="s">
        <v>16</v>
      </c>
      <c r="E10138" t="str">
        <f t="shared" si="158"/>
        <v>2025/08</v>
      </c>
      <c r="F10138">
        <v>4633588.0947280005</v>
      </c>
      <c r="G10138">
        <v>-2.6423642320840785E-2</v>
      </c>
      <c r="H10138" t="s">
        <v>128</v>
      </c>
      <c r="I10138">
        <v>2025</v>
      </c>
      <c r="J10138" t="s">
        <v>1096</v>
      </c>
      <c r="K10138">
        <v>4754760.21441379</v>
      </c>
      <c r="L10138">
        <v>1.0261508181583203</v>
      </c>
      <c r="M10138" t="s">
        <v>33</v>
      </c>
    </row>
    <row r="10139" spans="1:13" x14ac:dyDescent="0.3">
      <c r="A10139">
        <v>75</v>
      </c>
      <c r="B10139" t="s">
        <v>1095</v>
      </c>
      <c r="C10139" s="1">
        <v>45839</v>
      </c>
      <c r="D10139" t="s">
        <v>17</v>
      </c>
      <c r="E10139" t="str">
        <f t="shared" si="158"/>
        <v>2025/07</v>
      </c>
      <c r="F10139">
        <v>4757656.3176678596</v>
      </c>
      <c r="G10139">
        <v>-7.1334777509246328E-2</v>
      </c>
      <c r="H10139" t="s">
        <v>128</v>
      </c>
      <c r="I10139">
        <v>2025</v>
      </c>
      <c r="J10139" t="s">
        <v>1096</v>
      </c>
      <c r="K10139">
        <v>4754760.21441379</v>
      </c>
      <c r="L10139">
        <v>0.99939127522866356</v>
      </c>
      <c r="M10139" t="s">
        <v>33</v>
      </c>
    </row>
    <row r="10140" spans="1:13" x14ac:dyDescent="0.3">
      <c r="A10140">
        <v>75</v>
      </c>
      <c r="B10140" t="s">
        <v>1095</v>
      </c>
      <c r="C10140" s="1">
        <v>45809</v>
      </c>
      <c r="D10140" t="s">
        <v>18</v>
      </c>
      <c r="E10140" t="str">
        <f t="shared" si="158"/>
        <v>2025/06</v>
      </c>
      <c r="F10140">
        <v>5109440.7413363801</v>
      </c>
      <c r="G10140">
        <v>-9.4559329937815642E-2</v>
      </c>
      <c r="H10140" t="s">
        <v>128</v>
      </c>
      <c r="I10140">
        <v>2025</v>
      </c>
      <c r="J10140" t="s">
        <v>1096</v>
      </c>
      <c r="K10140">
        <v>4754760.21441379</v>
      </c>
      <c r="L10140">
        <v>0.93058329768791426</v>
      </c>
      <c r="M10140" t="s">
        <v>33</v>
      </c>
    </row>
    <row r="10141" spans="1:13" x14ac:dyDescent="0.3">
      <c r="A10141">
        <v>75</v>
      </c>
      <c r="B10141" t="s">
        <v>1095</v>
      </c>
      <c r="C10141" s="1">
        <v>45778</v>
      </c>
      <c r="D10141" t="s">
        <v>19</v>
      </c>
      <c r="E10141" t="str">
        <f t="shared" si="158"/>
        <v>2025/05</v>
      </c>
      <c r="F10141">
        <v>5616166.3342028297</v>
      </c>
      <c r="G10141">
        <v>1.1919092020434769E-2</v>
      </c>
      <c r="H10141" t="s">
        <v>128</v>
      </c>
      <c r="I10141">
        <v>2025</v>
      </c>
      <c r="J10141" t="s">
        <v>1096</v>
      </c>
      <c r="K10141">
        <v>4754760.21441379</v>
      </c>
      <c r="L10141">
        <v>0.84662026219860709</v>
      </c>
      <c r="M10141" t="s">
        <v>33</v>
      </c>
    </row>
    <row r="10142" spans="1:13" x14ac:dyDescent="0.3">
      <c r="A10142">
        <v>75</v>
      </c>
      <c r="B10142" t="s">
        <v>1095</v>
      </c>
      <c r="C10142" s="1">
        <v>45748</v>
      </c>
      <c r="D10142" t="s">
        <v>20</v>
      </c>
      <c r="E10142" t="str">
        <f t="shared" si="158"/>
        <v>2025/04</v>
      </c>
      <c r="F10142">
        <v>5549624.0802612696</v>
      </c>
      <c r="G10142">
        <v>0.14550774622833929</v>
      </c>
      <c r="H10142" t="s">
        <v>128</v>
      </c>
      <c r="I10142">
        <v>2025</v>
      </c>
      <c r="J10142" t="s">
        <v>1096</v>
      </c>
      <c r="K10142">
        <v>4754760.21441379</v>
      </c>
      <c r="L10142">
        <v>0.85677158410159227</v>
      </c>
      <c r="M10142" t="s">
        <v>33</v>
      </c>
    </row>
    <row r="10143" spans="1:13" x14ac:dyDescent="0.3">
      <c r="A10143">
        <v>75</v>
      </c>
      <c r="B10143" t="s">
        <v>1095</v>
      </c>
      <c r="C10143" s="1">
        <v>45717</v>
      </c>
      <c r="D10143" t="s">
        <v>21</v>
      </c>
      <c r="E10143" t="str">
        <f t="shared" si="158"/>
        <v>2025/03</v>
      </c>
      <c r="F10143">
        <v>4798111.7060920298</v>
      </c>
      <c r="G10143">
        <v>-1.1451442885316057E-2</v>
      </c>
      <c r="H10143" t="s">
        <v>128</v>
      </c>
      <c r="I10143">
        <v>2025</v>
      </c>
      <c r="J10143" t="s">
        <v>1096</v>
      </c>
      <c r="K10143">
        <v>4754760.21441379</v>
      </c>
      <c r="L10143">
        <v>0.99096488486852075</v>
      </c>
      <c r="M10143" t="s">
        <v>33</v>
      </c>
    </row>
    <row r="10144" spans="1:13" x14ac:dyDescent="0.3">
      <c r="A10144">
        <v>75</v>
      </c>
      <c r="B10144" t="s">
        <v>1095</v>
      </c>
      <c r="C10144" s="1">
        <v>45689</v>
      </c>
      <c r="D10144" t="s">
        <v>22</v>
      </c>
      <c r="E10144" t="str">
        <f t="shared" si="158"/>
        <v>2025/02</v>
      </c>
      <c r="F10144">
        <v>4853372.8140726499</v>
      </c>
      <c r="G10144">
        <v>-8.0237825265446261E-2</v>
      </c>
      <c r="H10144" t="s">
        <v>128</v>
      </c>
      <c r="I10144">
        <v>2025</v>
      </c>
      <c r="J10144" t="s">
        <v>1096</v>
      </c>
      <c r="K10144">
        <v>4754760.21441379</v>
      </c>
      <c r="L10144">
        <v>0.97968163513568818</v>
      </c>
      <c r="M10144" t="s">
        <v>33</v>
      </c>
    </row>
    <row r="10145" spans="1:13" x14ac:dyDescent="0.3">
      <c r="A10145">
        <v>75</v>
      </c>
      <c r="B10145" t="s">
        <v>1095</v>
      </c>
      <c r="C10145" s="1">
        <v>45658</v>
      </c>
      <c r="D10145" t="s">
        <v>23</v>
      </c>
      <c r="E10145" t="str">
        <f t="shared" si="158"/>
        <v>2025/01</v>
      </c>
      <c r="F10145">
        <v>5258846.5419542603</v>
      </c>
      <c r="G10145">
        <v>5.7139343283792332E-2</v>
      </c>
      <c r="H10145" t="s">
        <v>128</v>
      </c>
      <c r="I10145">
        <v>2025</v>
      </c>
      <c r="J10145" t="s">
        <v>1096</v>
      </c>
      <c r="K10145">
        <v>4754760.21441379</v>
      </c>
      <c r="L10145">
        <v>0.90414507753383788</v>
      </c>
      <c r="M10145" t="s">
        <v>33</v>
      </c>
    </row>
    <row r="10146" spans="1:13" x14ac:dyDescent="0.3">
      <c r="A10146">
        <v>75</v>
      </c>
      <c r="B10146" t="s">
        <v>1095</v>
      </c>
      <c r="C10146" s="1">
        <v>45627</v>
      </c>
      <c r="D10146" t="s">
        <v>24</v>
      </c>
      <c r="E10146" t="str">
        <f t="shared" si="158"/>
        <v>2024/12</v>
      </c>
      <c r="F10146">
        <v>4966783.1191477999</v>
      </c>
      <c r="G10146">
        <v>-6.5302655900591741E-2</v>
      </c>
      <c r="H10146" t="s">
        <v>128</v>
      </c>
      <c r="I10146">
        <v>2024</v>
      </c>
      <c r="J10146" t="s">
        <v>1097</v>
      </c>
      <c r="K10146">
        <v>4465009.4369243933</v>
      </c>
      <c r="L10146">
        <v>0.89897411056887444</v>
      </c>
      <c r="M10146" t="s">
        <v>33</v>
      </c>
    </row>
    <row r="10147" spans="1:13" x14ac:dyDescent="0.3">
      <c r="A10147">
        <v>75</v>
      </c>
      <c r="B10147" t="s">
        <v>1095</v>
      </c>
      <c r="C10147" s="1">
        <v>45597</v>
      </c>
      <c r="D10147" t="s">
        <v>26</v>
      </c>
      <c r="E10147" t="str">
        <f t="shared" si="158"/>
        <v>2024/11</v>
      </c>
      <c r="F10147">
        <v>5301951.8519638199</v>
      </c>
      <c r="G10147">
        <v>-6.5918039871505588E-2</v>
      </c>
      <c r="H10147" t="s">
        <v>128</v>
      </c>
      <c r="I10147">
        <v>2024</v>
      </c>
      <c r="J10147" t="s">
        <v>1097</v>
      </c>
      <c r="K10147">
        <v>4465009.4369243933</v>
      </c>
      <c r="L10147">
        <v>0.84214447086511601</v>
      </c>
      <c r="M10147" t="s">
        <v>33</v>
      </c>
    </row>
    <row r="10148" spans="1:13" x14ac:dyDescent="0.3">
      <c r="A10148">
        <v>75</v>
      </c>
      <c r="B10148" t="s">
        <v>1095</v>
      </c>
      <c r="C10148" s="1">
        <v>45566</v>
      </c>
      <c r="D10148" t="s">
        <v>27</v>
      </c>
      <c r="E10148" t="str">
        <f t="shared" si="158"/>
        <v>2024/10</v>
      </c>
      <c r="F10148">
        <v>5663222.4439345105</v>
      </c>
      <c r="G10148">
        <v>-6.6045937712791838E-2</v>
      </c>
      <c r="H10148" t="s">
        <v>128</v>
      </c>
      <c r="I10148">
        <v>2024</v>
      </c>
      <c r="J10148" t="s">
        <v>1097</v>
      </c>
      <c r="K10148">
        <v>4465009.4369243933</v>
      </c>
      <c r="L10148">
        <v>0.78842204789369685</v>
      </c>
      <c r="M10148" t="s">
        <v>33</v>
      </c>
    </row>
    <row r="10149" spans="1:13" x14ac:dyDescent="0.3">
      <c r="A10149">
        <v>75</v>
      </c>
      <c r="B10149" t="s">
        <v>1095</v>
      </c>
      <c r="C10149" s="1">
        <v>45536</v>
      </c>
      <c r="D10149" t="s">
        <v>28</v>
      </c>
      <c r="E10149" t="str">
        <f t="shared" si="158"/>
        <v>2024/09</v>
      </c>
      <c r="F10149">
        <v>6049883.4312890703</v>
      </c>
      <c r="G10149">
        <v>-8.8489339004887674E-2</v>
      </c>
      <c r="H10149" t="s">
        <v>128</v>
      </c>
      <c r="I10149">
        <v>2024</v>
      </c>
      <c r="J10149" t="s">
        <v>1097</v>
      </c>
      <c r="K10149">
        <v>4465009.4369243933</v>
      </c>
      <c r="L10149">
        <v>0.73803230882632354</v>
      </c>
      <c r="M10149" t="s">
        <v>33</v>
      </c>
    </row>
    <row r="10150" spans="1:13" x14ac:dyDescent="0.3">
      <c r="A10150">
        <v>75</v>
      </c>
      <c r="B10150" t="s">
        <v>1095</v>
      </c>
      <c r="C10150" s="1">
        <v>45505</v>
      </c>
      <c r="D10150" t="s">
        <v>29</v>
      </c>
      <c r="E10150" t="str">
        <f t="shared" si="158"/>
        <v>2024/08</v>
      </c>
      <c r="F10150">
        <v>6609634.4073281996</v>
      </c>
      <c r="G10150">
        <v>-1.90784238146245E-2</v>
      </c>
      <c r="H10150" t="s">
        <v>128</v>
      </c>
      <c r="I10150">
        <v>2024</v>
      </c>
      <c r="J10150" t="s">
        <v>1097</v>
      </c>
      <c r="K10150">
        <v>4465009.4369243933</v>
      </c>
      <c r="L10150">
        <v>0.67553046988105292</v>
      </c>
      <c r="M10150" t="s">
        <v>15</v>
      </c>
    </row>
    <row r="10151" spans="1:13" x14ac:dyDescent="0.3">
      <c r="A10151">
        <v>75</v>
      </c>
      <c r="B10151" t="s">
        <v>1095</v>
      </c>
      <c r="C10151" s="1">
        <v>45474</v>
      </c>
      <c r="D10151" t="s">
        <v>30</v>
      </c>
      <c r="E10151" t="str">
        <f t="shared" si="158"/>
        <v>2024/07</v>
      </c>
      <c r="F10151">
        <v>6736946.4083388001</v>
      </c>
      <c r="G10151">
        <v>0.10099230199434232</v>
      </c>
      <c r="H10151" t="s">
        <v>128</v>
      </c>
      <c r="I10151">
        <v>2024</v>
      </c>
      <c r="J10151" t="s">
        <v>1097</v>
      </c>
      <c r="K10151">
        <v>4465009.4369243933</v>
      </c>
      <c r="L10151">
        <v>0.66276457704899239</v>
      </c>
      <c r="M10151" t="s">
        <v>15</v>
      </c>
    </row>
    <row r="10152" spans="1:13" x14ac:dyDescent="0.3">
      <c r="A10152">
        <v>75</v>
      </c>
      <c r="B10152" t="s">
        <v>1095</v>
      </c>
      <c r="C10152" s="1">
        <v>45444</v>
      </c>
      <c r="D10152" t="s">
        <v>31</v>
      </c>
      <c r="E10152" t="str">
        <f t="shared" si="158"/>
        <v>2024/06</v>
      </c>
      <c r="F10152">
        <v>6089795.2783772899</v>
      </c>
      <c r="G10152">
        <v>-0.13406924176364071</v>
      </c>
      <c r="H10152" t="s">
        <v>128</v>
      </c>
      <c r="I10152">
        <v>2024</v>
      </c>
      <c r="J10152" t="s">
        <v>1097</v>
      </c>
      <c r="K10152">
        <v>4465009.4369243933</v>
      </c>
      <c r="L10152">
        <v>0.73319532641401974</v>
      </c>
      <c r="M10152" t="s">
        <v>33</v>
      </c>
    </row>
    <row r="10153" spans="1:13" x14ac:dyDescent="0.3">
      <c r="A10153">
        <v>75</v>
      </c>
      <c r="B10153" t="s">
        <v>1095</v>
      </c>
      <c r="C10153" s="1">
        <v>45413</v>
      </c>
      <c r="D10153" t="s">
        <v>32</v>
      </c>
      <c r="E10153" t="str">
        <f t="shared" si="158"/>
        <v>2024/05</v>
      </c>
      <c r="F10153">
        <v>6963510.34344716</v>
      </c>
      <c r="G10153">
        <v>0.10578471727351371</v>
      </c>
      <c r="H10153" t="s">
        <v>128</v>
      </c>
      <c r="I10153">
        <v>2024</v>
      </c>
      <c r="J10153" t="s">
        <v>1097</v>
      </c>
      <c r="K10153">
        <v>4465009.4369243933</v>
      </c>
      <c r="L10153">
        <v>0.64120094847365028</v>
      </c>
      <c r="M10153" t="s">
        <v>15</v>
      </c>
    </row>
    <row r="10154" spans="1:13" x14ac:dyDescent="0.3">
      <c r="A10154">
        <v>75</v>
      </c>
      <c r="B10154" t="s">
        <v>1095</v>
      </c>
      <c r="C10154" s="1">
        <v>45383</v>
      </c>
      <c r="D10154" t="s">
        <v>34</v>
      </c>
      <c r="E10154" t="str">
        <f t="shared" si="158"/>
        <v>2024/04</v>
      </c>
      <c r="F10154">
        <v>6264501.3337963196</v>
      </c>
      <c r="G10154">
        <v>-1.0903695064508105E-2</v>
      </c>
      <c r="H10154" t="s">
        <v>128</v>
      </c>
      <c r="I10154">
        <v>2024</v>
      </c>
      <c r="J10154" t="s">
        <v>1097</v>
      </c>
      <c r="K10154">
        <v>4465009.4369243933</v>
      </c>
      <c r="L10154">
        <v>0.71274778294580954</v>
      </c>
      <c r="M10154" t="s">
        <v>15</v>
      </c>
    </row>
    <row r="10155" spans="1:13" x14ac:dyDescent="0.3">
      <c r="A10155">
        <v>75</v>
      </c>
      <c r="B10155" t="s">
        <v>1095</v>
      </c>
      <c r="C10155" s="1">
        <v>45352</v>
      </c>
      <c r="D10155" t="s">
        <v>35</v>
      </c>
      <c r="E10155" t="str">
        <f t="shared" si="158"/>
        <v>2024/03</v>
      </c>
      <c r="F10155">
        <v>6333181.2983176904</v>
      </c>
      <c r="G10155">
        <v>2.4466705525515841E-2</v>
      </c>
      <c r="H10155" t="s">
        <v>128</v>
      </c>
      <c r="I10155">
        <v>2024</v>
      </c>
      <c r="J10155" t="s">
        <v>1097</v>
      </c>
      <c r="K10155">
        <v>4465009.4369243933</v>
      </c>
      <c r="L10155">
        <v>0.70501841438053459</v>
      </c>
      <c r="M10155" t="s">
        <v>15</v>
      </c>
    </row>
    <row r="10156" spans="1:13" x14ac:dyDescent="0.3">
      <c r="A10156">
        <v>75</v>
      </c>
      <c r="B10156" t="s">
        <v>1095</v>
      </c>
      <c r="C10156" s="1">
        <v>45323</v>
      </c>
      <c r="D10156" t="s">
        <v>36</v>
      </c>
      <c r="E10156" t="str">
        <f t="shared" si="158"/>
        <v>2024/02</v>
      </c>
      <c r="F10156">
        <v>6180109.4344702</v>
      </c>
      <c r="G10156">
        <v>-3.3463493496621276E-2</v>
      </c>
      <c r="H10156" t="s">
        <v>128</v>
      </c>
      <c r="I10156">
        <v>2024</v>
      </c>
      <c r="J10156" t="s">
        <v>1097</v>
      </c>
      <c r="K10156">
        <v>4465009.4369243933</v>
      </c>
      <c r="L10156">
        <v>0.72248064282168545</v>
      </c>
      <c r="M10156" t="s">
        <v>15</v>
      </c>
    </row>
    <row r="10157" spans="1:13" x14ac:dyDescent="0.3">
      <c r="A10157">
        <v>75</v>
      </c>
      <c r="B10157" t="s">
        <v>1095</v>
      </c>
      <c r="C10157" s="1">
        <v>45292</v>
      </c>
      <c r="D10157" t="s">
        <v>37</v>
      </c>
      <c r="E10157" t="str">
        <f t="shared" si="158"/>
        <v>2024/01</v>
      </c>
      <c r="F10157">
        <v>6390416.6688251598</v>
      </c>
      <c r="G10157">
        <v>8.7865773134487672E-3</v>
      </c>
      <c r="H10157" t="s">
        <v>128</v>
      </c>
      <c r="I10157">
        <v>2024</v>
      </c>
      <c r="J10157" t="s">
        <v>1097</v>
      </c>
      <c r="K10157">
        <v>4465009.4369243933</v>
      </c>
      <c r="L10157">
        <v>0.69870396068324891</v>
      </c>
      <c r="M10157" t="s">
        <v>15</v>
      </c>
    </row>
    <row r="10158" spans="1:13" x14ac:dyDescent="0.3">
      <c r="A10158">
        <v>75</v>
      </c>
      <c r="B10158" t="s">
        <v>1095</v>
      </c>
      <c r="C10158" s="1">
        <v>45261</v>
      </c>
      <c r="D10158" t="s">
        <v>38</v>
      </c>
      <c r="E10158" t="str">
        <f t="shared" si="158"/>
        <v>2023/12</v>
      </c>
      <c r="F10158">
        <v>6334512.74046023</v>
      </c>
      <c r="G10158">
        <v>1.1154080392513989E-2</v>
      </c>
      <c r="H10158" t="s">
        <v>128</v>
      </c>
      <c r="I10158">
        <v>2023</v>
      </c>
      <c r="J10158" t="s">
        <v>1098</v>
      </c>
      <c r="K10158">
        <v>4153154.8302485929</v>
      </c>
      <c r="L10158">
        <v>0.65563919442789664</v>
      </c>
      <c r="M10158" t="s">
        <v>15</v>
      </c>
    </row>
    <row r="10159" spans="1:13" x14ac:dyDescent="0.3">
      <c r="A10159">
        <v>75</v>
      </c>
      <c r="B10159" t="s">
        <v>1095</v>
      </c>
      <c r="C10159" s="1">
        <v>45231</v>
      </c>
      <c r="D10159" t="s">
        <v>40</v>
      </c>
      <c r="E10159" t="str">
        <f t="shared" si="158"/>
        <v>2023/11</v>
      </c>
      <c r="F10159">
        <v>6264249.6645757305</v>
      </c>
      <c r="G10159">
        <v>0.13859783242868556</v>
      </c>
      <c r="H10159" t="s">
        <v>128</v>
      </c>
      <c r="I10159">
        <v>2023</v>
      </c>
      <c r="J10159" t="s">
        <v>1098</v>
      </c>
      <c r="K10159">
        <v>4153154.8302485929</v>
      </c>
      <c r="L10159">
        <v>0.66299318396178275</v>
      </c>
      <c r="M10159" t="s">
        <v>15</v>
      </c>
    </row>
    <row r="10160" spans="1:13" x14ac:dyDescent="0.3">
      <c r="A10160">
        <v>75</v>
      </c>
      <c r="B10160" t="s">
        <v>1095</v>
      </c>
      <c r="C10160" s="1">
        <v>45200</v>
      </c>
      <c r="D10160" t="s">
        <v>41</v>
      </c>
      <c r="E10160" t="str">
        <f t="shared" si="158"/>
        <v>2023/10</v>
      </c>
      <c r="F10160">
        <v>5453518.4226696398</v>
      </c>
      <c r="G10160">
        <v>-2.0119529424924825E-2</v>
      </c>
      <c r="H10160" t="s">
        <v>128</v>
      </c>
      <c r="I10160">
        <v>2023</v>
      </c>
      <c r="J10160" t="s">
        <v>1098</v>
      </c>
      <c r="K10160">
        <v>4153154.8302485929</v>
      </c>
      <c r="L10160">
        <v>0.76155511146426369</v>
      </c>
      <c r="M10160" t="s">
        <v>15</v>
      </c>
    </row>
    <row r="10161" spans="1:13" x14ac:dyDescent="0.3">
      <c r="A10161">
        <v>75</v>
      </c>
      <c r="B10161" t="s">
        <v>1095</v>
      </c>
      <c r="C10161" s="1">
        <v>45170</v>
      </c>
      <c r="D10161" t="s">
        <v>42</v>
      </c>
      <c r="E10161" t="str">
        <f t="shared" si="158"/>
        <v>2023/09</v>
      </c>
      <c r="F10161">
        <v>5564351.8666987196</v>
      </c>
      <c r="G10161">
        <v>1.2363915616810273E-2</v>
      </c>
      <c r="H10161" t="s">
        <v>128</v>
      </c>
      <c r="I10161">
        <v>2023</v>
      </c>
      <c r="J10161" t="s">
        <v>1098</v>
      </c>
      <c r="K10161">
        <v>4153154.8302485929</v>
      </c>
      <c r="L10161">
        <v>0.74638608947507534</v>
      </c>
      <c r="M10161" t="s">
        <v>15</v>
      </c>
    </row>
    <row r="10162" spans="1:13" x14ac:dyDescent="0.3">
      <c r="A10162">
        <v>75</v>
      </c>
      <c r="B10162" t="s">
        <v>1095</v>
      </c>
      <c r="C10162" s="1">
        <v>45139</v>
      </c>
      <c r="D10162" t="s">
        <v>43</v>
      </c>
      <c r="E10162" t="str">
        <f t="shared" si="158"/>
        <v>2023/08</v>
      </c>
      <c r="F10162">
        <v>5495978.2436100598</v>
      </c>
      <c r="G10162">
        <v>-6.9694005884965715E-2</v>
      </c>
      <c r="H10162" t="s">
        <v>128</v>
      </c>
      <c r="I10162">
        <v>2023</v>
      </c>
      <c r="J10162" t="s">
        <v>1098</v>
      </c>
      <c r="K10162">
        <v>4153154.8302485929</v>
      </c>
      <c r="L10162">
        <v>0.75567162862722204</v>
      </c>
      <c r="M10162" t="s">
        <v>15</v>
      </c>
    </row>
    <row r="10163" spans="1:13" x14ac:dyDescent="0.3">
      <c r="A10163">
        <v>75</v>
      </c>
      <c r="B10163" t="s">
        <v>1095</v>
      </c>
      <c r="C10163" s="1">
        <v>45108</v>
      </c>
      <c r="D10163" t="s">
        <v>44</v>
      </c>
      <c r="E10163" t="str">
        <f t="shared" si="158"/>
        <v>2023/07</v>
      </c>
      <c r="F10163">
        <v>5892678.2295060102</v>
      </c>
      <c r="G10163">
        <v>9.6688872188996342E-2</v>
      </c>
      <c r="H10163" t="s">
        <v>128</v>
      </c>
      <c r="I10163">
        <v>2023</v>
      </c>
      <c r="J10163" t="s">
        <v>1098</v>
      </c>
      <c r="K10163">
        <v>4153154.8302485929</v>
      </c>
      <c r="L10163">
        <v>0.70479918782138495</v>
      </c>
      <c r="M10163" t="s">
        <v>15</v>
      </c>
    </row>
    <row r="10164" spans="1:13" x14ac:dyDescent="0.3">
      <c r="A10164">
        <v>75</v>
      </c>
      <c r="B10164" t="s">
        <v>1095</v>
      </c>
      <c r="C10164" s="1">
        <v>45078</v>
      </c>
      <c r="D10164" t="s">
        <v>45</v>
      </c>
      <c r="E10164" t="str">
        <f t="shared" si="158"/>
        <v>2023/06</v>
      </c>
      <c r="F10164">
        <v>5349599.6697388003</v>
      </c>
      <c r="G10164">
        <v>-5.4539339832765099E-3</v>
      </c>
      <c r="H10164" t="s">
        <v>128</v>
      </c>
      <c r="I10164">
        <v>2023</v>
      </c>
      <c r="J10164" t="s">
        <v>1098</v>
      </c>
      <c r="K10164">
        <v>4153154.8302485929</v>
      </c>
      <c r="L10164">
        <v>0.7763487151649564</v>
      </c>
      <c r="M10164" t="s">
        <v>33</v>
      </c>
    </row>
    <row r="10165" spans="1:13" x14ac:dyDescent="0.3">
      <c r="A10165">
        <v>75</v>
      </c>
      <c r="B10165" t="s">
        <v>1095</v>
      </c>
      <c r="C10165" s="1">
        <v>45047</v>
      </c>
      <c r="D10165" t="s">
        <v>46</v>
      </c>
      <c r="E10165" t="str">
        <f t="shared" si="158"/>
        <v>2023/05</v>
      </c>
      <c r="F10165">
        <v>5378855.74099572</v>
      </c>
      <c r="G10165">
        <v>-0.12460873477011133</v>
      </c>
      <c r="H10165" t="s">
        <v>128</v>
      </c>
      <c r="I10165">
        <v>2023</v>
      </c>
      <c r="J10165" t="s">
        <v>1098</v>
      </c>
      <c r="K10165">
        <v>4153154.8302485929</v>
      </c>
      <c r="L10165">
        <v>0.77212608596187626</v>
      </c>
      <c r="M10165" t="s">
        <v>33</v>
      </c>
    </row>
    <row r="10166" spans="1:13" x14ac:dyDescent="0.3">
      <c r="A10166">
        <v>75</v>
      </c>
      <c r="B10166" t="s">
        <v>1095</v>
      </c>
      <c r="C10166" s="1">
        <v>45017</v>
      </c>
      <c r="D10166" t="s">
        <v>47</v>
      </c>
      <c r="E10166" t="str">
        <f t="shared" si="158"/>
        <v>2023/04</v>
      </c>
      <c r="F10166">
        <v>6092657.7506248001</v>
      </c>
      <c r="G10166">
        <v>5.5168141572883217E-2</v>
      </c>
      <c r="H10166" t="s">
        <v>128</v>
      </c>
      <c r="I10166">
        <v>2023</v>
      </c>
      <c r="J10166" t="s">
        <v>1098</v>
      </c>
      <c r="K10166">
        <v>4153154.8302485929</v>
      </c>
      <c r="L10166">
        <v>0.68166553911922723</v>
      </c>
      <c r="M10166" t="s">
        <v>15</v>
      </c>
    </row>
    <row r="10167" spans="1:13" x14ac:dyDescent="0.3">
      <c r="A10167">
        <v>75</v>
      </c>
      <c r="B10167" t="s">
        <v>1095</v>
      </c>
      <c r="C10167" s="1">
        <v>44986</v>
      </c>
      <c r="D10167" t="s">
        <v>48</v>
      </c>
      <c r="E10167" t="str">
        <f t="shared" si="158"/>
        <v>2023/03</v>
      </c>
      <c r="F10167">
        <v>5765640.5471532997</v>
      </c>
      <c r="G10167">
        <v>-5.0073737748841541E-3</v>
      </c>
      <c r="H10167" t="s">
        <v>128</v>
      </c>
      <c r="I10167">
        <v>2023</v>
      </c>
      <c r="J10167" t="s">
        <v>1098</v>
      </c>
      <c r="K10167">
        <v>4153154.8302485929</v>
      </c>
      <c r="L10167">
        <v>0.720328434678286</v>
      </c>
      <c r="M10167" t="s">
        <v>15</v>
      </c>
    </row>
    <row r="10168" spans="1:13" x14ac:dyDescent="0.3">
      <c r="A10168">
        <v>75</v>
      </c>
      <c r="B10168" t="s">
        <v>1095</v>
      </c>
      <c r="C10168" s="1">
        <v>44958</v>
      </c>
      <c r="D10168" t="s">
        <v>49</v>
      </c>
      <c r="E10168" t="str">
        <f t="shared" si="158"/>
        <v>2023/02</v>
      </c>
      <c r="F10168">
        <v>5794583.6684617</v>
      </c>
      <c r="G10168">
        <v>1.2228832848780066E-2</v>
      </c>
      <c r="H10168" t="s">
        <v>128</v>
      </c>
      <c r="I10168">
        <v>2023</v>
      </c>
      <c r="J10168" t="s">
        <v>1098</v>
      </c>
      <c r="K10168">
        <v>4153154.8302485929</v>
      </c>
      <c r="L10168">
        <v>0.71673049659340571</v>
      </c>
      <c r="M10168" t="s">
        <v>15</v>
      </c>
    </row>
    <row r="10169" spans="1:13" x14ac:dyDescent="0.3">
      <c r="A10169">
        <v>75</v>
      </c>
      <c r="B10169" t="s">
        <v>1095</v>
      </c>
      <c r="C10169" s="1">
        <v>44927</v>
      </c>
      <c r="D10169" t="s">
        <v>50</v>
      </c>
      <c r="E10169" t="str">
        <f t="shared" si="158"/>
        <v>2023/01</v>
      </c>
      <c r="F10169">
        <v>5724154.1862268401</v>
      </c>
      <c r="G10169">
        <v>0.14786840518685515</v>
      </c>
      <c r="H10169" t="s">
        <v>128</v>
      </c>
      <c r="I10169">
        <v>2023</v>
      </c>
      <c r="J10169" t="s">
        <v>1098</v>
      </c>
      <c r="K10169">
        <v>4153154.8302485929</v>
      </c>
      <c r="L10169">
        <v>0.72554908465633161</v>
      </c>
      <c r="M10169" t="s">
        <v>33</v>
      </c>
    </row>
    <row r="10170" spans="1:13" x14ac:dyDescent="0.3">
      <c r="A10170">
        <v>75</v>
      </c>
      <c r="B10170" t="s">
        <v>1095</v>
      </c>
      <c r="C10170" s="1">
        <v>44896</v>
      </c>
      <c r="D10170" t="s">
        <v>51</v>
      </c>
      <c r="E10170" t="str">
        <f t="shared" si="158"/>
        <v>2022/12</v>
      </c>
      <c r="F10170">
        <v>4937338.3622984597</v>
      </c>
      <c r="G10170">
        <v>-1.2393111349376077E-2</v>
      </c>
      <c r="H10170" t="s">
        <v>128</v>
      </c>
      <c r="I10170">
        <v>2022</v>
      </c>
      <c r="J10170" t="s">
        <v>1099</v>
      </c>
      <c r="K10170">
        <v>3941863.90289459</v>
      </c>
      <c r="L10170">
        <v>0.79837831917591118</v>
      </c>
      <c r="M10170" t="s">
        <v>15</v>
      </c>
    </row>
    <row r="10171" spans="1:13" x14ac:dyDescent="0.3">
      <c r="A10171">
        <v>75</v>
      </c>
      <c r="B10171" t="s">
        <v>1095</v>
      </c>
      <c r="C10171" s="1">
        <v>44866</v>
      </c>
      <c r="D10171" t="s">
        <v>53</v>
      </c>
      <c r="E10171" t="str">
        <f t="shared" si="158"/>
        <v>2022/11</v>
      </c>
      <c r="F10171">
        <v>4998908.0785315</v>
      </c>
      <c r="G10171">
        <v>9.344899862511985E-2</v>
      </c>
      <c r="H10171" t="s">
        <v>128</v>
      </c>
      <c r="I10171">
        <v>2022</v>
      </c>
      <c r="J10171" t="s">
        <v>1099</v>
      </c>
      <c r="K10171">
        <v>3941863.90289459</v>
      </c>
      <c r="L10171">
        <v>0.78854498641882775</v>
      </c>
      <c r="M10171" t="s">
        <v>15</v>
      </c>
    </row>
    <row r="10172" spans="1:13" x14ac:dyDescent="0.3">
      <c r="A10172">
        <v>75</v>
      </c>
      <c r="B10172" t="s">
        <v>1095</v>
      </c>
      <c r="C10172" s="1">
        <v>44835</v>
      </c>
      <c r="D10172" t="s">
        <v>54</v>
      </c>
      <c r="E10172" t="str">
        <f t="shared" si="158"/>
        <v>2022/10</v>
      </c>
      <c r="F10172">
        <v>4552927.8323954698</v>
      </c>
      <c r="G10172">
        <v>4.8976198372488129E-2</v>
      </c>
      <c r="H10172" t="s">
        <v>128</v>
      </c>
      <c r="I10172">
        <v>2022</v>
      </c>
      <c r="J10172" t="s">
        <v>1099</v>
      </c>
      <c r="K10172">
        <v>3941863.90289459</v>
      </c>
      <c r="L10172">
        <v>0.86578659886656373</v>
      </c>
      <c r="M10172" t="s">
        <v>15</v>
      </c>
    </row>
    <row r="10173" spans="1:13" x14ac:dyDescent="0.3">
      <c r="A10173">
        <v>75</v>
      </c>
      <c r="B10173" t="s">
        <v>1095</v>
      </c>
      <c r="C10173" s="1">
        <v>44805</v>
      </c>
      <c r="D10173" t="s">
        <v>55</v>
      </c>
      <c r="E10173" t="str">
        <f t="shared" si="158"/>
        <v>2022/09</v>
      </c>
      <c r="F10173">
        <v>4335315.1532145003</v>
      </c>
      <c r="G10173">
        <v>-0.10472786170531372</v>
      </c>
      <c r="H10173" t="s">
        <v>128</v>
      </c>
      <c r="I10173">
        <v>2022</v>
      </c>
      <c r="J10173" t="s">
        <v>1099</v>
      </c>
      <c r="K10173">
        <v>3941863.90289459</v>
      </c>
      <c r="L10173">
        <v>0.90924506375778047</v>
      </c>
      <c r="M10173" t="s">
        <v>15</v>
      </c>
    </row>
    <row r="10174" spans="1:13" x14ac:dyDescent="0.3">
      <c r="A10174">
        <v>75</v>
      </c>
      <c r="B10174" t="s">
        <v>1095</v>
      </c>
      <c r="C10174" s="1">
        <v>44774</v>
      </c>
      <c r="D10174" t="s">
        <v>56</v>
      </c>
      <c r="E10174" t="str">
        <f t="shared" si="158"/>
        <v>2022/08</v>
      </c>
      <c r="F10174">
        <v>4813970.2959685102</v>
      </c>
      <c r="G10174">
        <v>-0.1553416549519937</v>
      </c>
      <c r="H10174" t="s">
        <v>128</v>
      </c>
      <c r="I10174">
        <v>2022</v>
      </c>
      <c r="J10174" t="s">
        <v>1099</v>
      </c>
      <c r="K10174">
        <v>3941863.90289459</v>
      </c>
      <c r="L10174">
        <v>0.81883843491841424</v>
      </c>
      <c r="M10174" t="s">
        <v>15</v>
      </c>
    </row>
    <row r="10175" spans="1:13" x14ac:dyDescent="0.3">
      <c r="A10175">
        <v>75</v>
      </c>
      <c r="B10175" t="s">
        <v>1095</v>
      </c>
      <c r="C10175" s="1">
        <v>44743</v>
      </c>
      <c r="D10175" t="s">
        <v>57</v>
      </c>
      <c r="E10175" t="str">
        <f t="shared" si="158"/>
        <v>2022/07</v>
      </c>
      <c r="F10175">
        <v>5622991.5353710996</v>
      </c>
      <c r="G10175">
        <v>0.1200028477024372</v>
      </c>
      <c r="H10175" t="s">
        <v>128</v>
      </c>
      <c r="I10175">
        <v>2022</v>
      </c>
      <c r="J10175" t="s">
        <v>1099</v>
      </c>
      <c r="K10175">
        <v>3941863.90289459</v>
      </c>
      <c r="L10175">
        <v>0.70102611360848144</v>
      </c>
      <c r="M10175" t="s">
        <v>15</v>
      </c>
    </row>
    <row r="10176" spans="1:13" x14ac:dyDescent="0.3">
      <c r="A10176">
        <v>75</v>
      </c>
      <c r="B10176" t="s">
        <v>1095</v>
      </c>
      <c r="C10176" s="1">
        <v>44713</v>
      </c>
      <c r="D10176" t="s">
        <v>58</v>
      </c>
      <c r="E10176" t="str">
        <f t="shared" si="158"/>
        <v>2022/06</v>
      </c>
      <c r="F10176">
        <v>4987131.9063203102</v>
      </c>
      <c r="G10176">
        <v>-0.12375408462560103</v>
      </c>
      <c r="H10176" t="s">
        <v>128</v>
      </c>
      <c r="I10176">
        <v>2022</v>
      </c>
      <c r="J10176" t="s">
        <v>1099</v>
      </c>
      <c r="K10176">
        <v>3941863.90289459</v>
      </c>
      <c r="L10176">
        <v>0.79040698680918642</v>
      </c>
      <c r="M10176" t="s">
        <v>15</v>
      </c>
    </row>
    <row r="10177" spans="1:13" x14ac:dyDescent="0.3">
      <c r="A10177">
        <v>75</v>
      </c>
      <c r="B10177" t="s">
        <v>1095</v>
      </c>
      <c r="C10177" s="1">
        <v>44682</v>
      </c>
      <c r="D10177" t="s">
        <v>59</v>
      </c>
      <c r="E10177" t="str">
        <f t="shared" si="158"/>
        <v>2022/05</v>
      </c>
      <c r="F10177">
        <v>5644124.32109896</v>
      </c>
      <c r="G10177">
        <v>2.8987539450843074E-2</v>
      </c>
      <c r="H10177" t="s">
        <v>128</v>
      </c>
      <c r="I10177">
        <v>2022</v>
      </c>
      <c r="J10177" t="s">
        <v>1099</v>
      </c>
      <c r="K10177">
        <v>3941863.90289459</v>
      </c>
      <c r="L10177">
        <v>0.69840132474741001</v>
      </c>
      <c r="M10177" t="s">
        <v>15</v>
      </c>
    </row>
    <row r="10178" spans="1:13" x14ac:dyDescent="0.3">
      <c r="A10178">
        <v>75</v>
      </c>
      <c r="B10178" t="s">
        <v>1095</v>
      </c>
      <c r="C10178" s="1">
        <v>44652</v>
      </c>
      <c r="D10178" t="s">
        <v>60</v>
      </c>
      <c r="E10178" t="str">
        <f t="shared" si="158"/>
        <v>2022/04</v>
      </c>
      <c r="F10178">
        <v>5482863.6120778397</v>
      </c>
      <c r="G10178">
        <v>8.0543541462778034E-2</v>
      </c>
      <c r="H10178" t="s">
        <v>128</v>
      </c>
      <c r="I10178">
        <v>2022</v>
      </c>
      <c r="J10178" t="s">
        <v>1099</v>
      </c>
      <c r="K10178">
        <v>3941863.90289459</v>
      </c>
      <c r="L10178">
        <v>0.71894254203429708</v>
      </c>
      <c r="M10178" t="s">
        <v>15</v>
      </c>
    </row>
    <row r="10179" spans="1:13" x14ac:dyDescent="0.3">
      <c r="A10179">
        <v>75</v>
      </c>
      <c r="B10179" t="s">
        <v>1095</v>
      </c>
      <c r="C10179" s="1">
        <v>44621</v>
      </c>
      <c r="D10179" t="s">
        <v>61</v>
      </c>
      <c r="E10179" t="str">
        <f t="shared" ref="E10179:E10242" si="159">TEXT(C10179,"yyyy/mm")</f>
        <v>2022/03</v>
      </c>
      <c r="F10179">
        <v>5058570.7349999603</v>
      </c>
      <c r="G10179">
        <v>-4.0864702713435584E-2</v>
      </c>
      <c r="H10179" t="s">
        <v>128</v>
      </c>
      <c r="I10179">
        <v>2022</v>
      </c>
      <c r="J10179" t="s">
        <v>1099</v>
      </c>
      <c r="K10179">
        <v>3941863.90289459</v>
      </c>
      <c r="L10179">
        <v>0.77924459484594333</v>
      </c>
      <c r="M10179" t="s">
        <v>33</v>
      </c>
    </row>
    <row r="10180" spans="1:13" x14ac:dyDescent="0.3">
      <c r="A10180">
        <v>75</v>
      </c>
      <c r="B10180" t="s">
        <v>1095</v>
      </c>
      <c r="C10180" s="1">
        <v>44593</v>
      </c>
      <c r="D10180" t="s">
        <v>62</v>
      </c>
      <c r="E10180" t="str">
        <f t="shared" si="159"/>
        <v>2022/02</v>
      </c>
      <c r="F10180">
        <v>5269569.5646141497</v>
      </c>
      <c r="G10180">
        <v>-7.4657882923878885E-2</v>
      </c>
      <c r="H10180" t="s">
        <v>128</v>
      </c>
      <c r="I10180">
        <v>2022</v>
      </c>
      <c r="J10180" t="s">
        <v>1099</v>
      </c>
      <c r="K10180">
        <v>3941863.90289459</v>
      </c>
      <c r="L10180">
        <v>0.74804286281079246</v>
      </c>
      <c r="M10180" t="s">
        <v>15</v>
      </c>
    </row>
    <row r="10181" spans="1:13" x14ac:dyDescent="0.3">
      <c r="A10181">
        <v>75</v>
      </c>
      <c r="B10181" t="s">
        <v>1095</v>
      </c>
      <c r="C10181" s="1">
        <v>44562</v>
      </c>
      <c r="D10181" t="s">
        <v>63</v>
      </c>
      <c r="E10181" t="str">
        <f t="shared" si="159"/>
        <v>2022/01</v>
      </c>
      <c r="F10181">
        <v>5678042.6280110599</v>
      </c>
      <c r="G10181">
        <v>-0.23601750576812316</v>
      </c>
      <c r="H10181" t="s">
        <v>128</v>
      </c>
      <c r="I10181">
        <v>2022</v>
      </c>
      <c r="J10181" t="s">
        <v>1099</v>
      </c>
      <c r="K10181">
        <v>3941863.90289459</v>
      </c>
      <c r="L10181">
        <v>0.69422936056317885</v>
      </c>
      <c r="M10181" t="s">
        <v>15</v>
      </c>
    </row>
    <row r="10182" spans="1:13" x14ac:dyDescent="0.3">
      <c r="A10182">
        <v>75</v>
      </c>
      <c r="B10182" t="s">
        <v>1095</v>
      </c>
      <c r="C10182" s="1">
        <v>44531</v>
      </c>
      <c r="D10182" t="s">
        <v>64</v>
      </c>
      <c r="E10182" t="str">
        <f t="shared" si="159"/>
        <v>2021/12</v>
      </c>
      <c r="F10182">
        <v>7189517.5645458298</v>
      </c>
      <c r="G10182">
        <v>0.10850684736602531</v>
      </c>
      <c r="H10182" t="s">
        <v>128</v>
      </c>
      <c r="I10182">
        <v>2021</v>
      </c>
      <c r="J10182" t="s">
        <v>1100</v>
      </c>
      <c r="K10182">
        <v>4417576.1190730557</v>
      </c>
      <c r="L10182">
        <v>0.61444680806647689</v>
      </c>
      <c r="M10182" t="s">
        <v>15</v>
      </c>
    </row>
    <row r="10183" spans="1:13" x14ac:dyDescent="0.3">
      <c r="A10183">
        <v>75</v>
      </c>
      <c r="B10183" t="s">
        <v>1095</v>
      </c>
      <c r="C10183" s="1">
        <v>44501</v>
      </c>
      <c r="D10183" t="s">
        <v>66</v>
      </c>
      <c r="E10183" t="str">
        <f t="shared" si="159"/>
        <v>2021/11</v>
      </c>
      <c r="F10183">
        <v>6450239.2555260798</v>
      </c>
      <c r="G10183">
        <v>-1.8082210479006395E-2</v>
      </c>
      <c r="H10183" t="s">
        <v>128</v>
      </c>
      <c r="I10183">
        <v>2021</v>
      </c>
      <c r="J10183" t="s">
        <v>1100</v>
      </c>
      <c r="K10183">
        <v>4417576.1190730557</v>
      </c>
      <c r="L10183">
        <v>0.68487011784693241</v>
      </c>
      <c r="M10183" t="s">
        <v>15</v>
      </c>
    </row>
    <row r="10184" spans="1:13" x14ac:dyDescent="0.3">
      <c r="A10184">
        <v>75</v>
      </c>
      <c r="B10184" t="s">
        <v>1095</v>
      </c>
      <c r="C10184" s="1">
        <v>44470</v>
      </c>
      <c r="D10184" t="s">
        <v>67</v>
      </c>
      <c r="E10184" t="str">
        <f t="shared" si="159"/>
        <v>2021/10</v>
      </c>
      <c r="F10184">
        <v>6567934.7296986403</v>
      </c>
      <c r="G10184">
        <v>-7.1455930704719395E-3</v>
      </c>
      <c r="H10184" t="s">
        <v>128</v>
      </c>
      <c r="I10184">
        <v>2021</v>
      </c>
      <c r="J10184" t="s">
        <v>1100</v>
      </c>
      <c r="K10184">
        <v>4417576.1190730557</v>
      </c>
      <c r="L10184">
        <v>0.67259744514479203</v>
      </c>
      <c r="M10184" t="s">
        <v>15</v>
      </c>
    </row>
    <row r="10185" spans="1:13" x14ac:dyDescent="0.3">
      <c r="A10185">
        <v>75</v>
      </c>
      <c r="B10185" t="s">
        <v>1095</v>
      </c>
      <c r="C10185" s="1">
        <v>44440</v>
      </c>
      <c r="D10185" t="s">
        <v>68</v>
      </c>
      <c r="E10185" t="str">
        <f t="shared" si="159"/>
        <v>2021/09</v>
      </c>
      <c r="F10185">
        <v>6615034.5964233298</v>
      </c>
      <c r="G10185">
        <v>-0.17643992912231085</v>
      </c>
      <c r="H10185" t="s">
        <v>128</v>
      </c>
      <c r="I10185">
        <v>2021</v>
      </c>
      <c r="J10185" t="s">
        <v>1100</v>
      </c>
      <c r="K10185">
        <v>4417576.1190730557</v>
      </c>
      <c r="L10185">
        <v>0.66780846791966686</v>
      </c>
      <c r="M10185" t="s">
        <v>15</v>
      </c>
    </row>
    <row r="10186" spans="1:13" x14ac:dyDescent="0.3">
      <c r="A10186">
        <v>75</v>
      </c>
      <c r="B10186" t="s">
        <v>1095</v>
      </c>
      <c r="C10186" s="1">
        <v>44409</v>
      </c>
      <c r="D10186" t="s">
        <v>69</v>
      </c>
      <c r="E10186" t="str">
        <f t="shared" si="159"/>
        <v>2021/08</v>
      </c>
      <c r="F10186">
        <v>7891489.94477301</v>
      </c>
      <c r="G10186">
        <v>-3.7221361930747142E-3</v>
      </c>
      <c r="H10186" t="s">
        <v>128</v>
      </c>
      <c r="I10186">
        <v>2021</v>
      </c>
      <c r="J10186" t="s">
        <v>1100</v>
      </c>
      <c r="K10186">
        <v>4417576.1190730557</v>
      </c>
      <c r="L10186">
        <v>0.55978986857850233</v>
      </c>
      <c r="M10186" t="s">
        <v>15</v>
      </c>
    </row>
    <row r="10187" spans="1:13" x14ac:dyDescent="0.3">
      <c r="A10187">
        <v>75</v>
      </c>
      <c r="B10187" t="s">
        <v>1095</v>
      </c>
      <c r="C10187" s="1">
        <v>44378</v>
      </c>
      <c r="D10187" t="s">
        <v>70</v>
      </c>
      <c r="E10187" t="str">
        <f t="shared" si="159"/>
        <v>2021/07</v>
      </c>
      <c r="F10187">
        <v>7920917.8785271198</v>
      </c>
      <c r="G10187">
        <v>5.2978500757519094E-2</v>
      </c>
      <c r="H10187" t="s">
        <v>128</v>
      </c>
      <c r="I10187">
        <v>2021</v>
      </c>
      <c r="J10187" t="s">
        <v>1100</v>
      </c>
      <c r="K10187">
        <v>4417576.1190730557</v>
      </c>
      <c r="L10187">
        <v>0.55771012738923842</v>
      </c>
      <c r="M10187" t="s">
        <v>15</v>
      </c>
    </row>
    <row r="10188" spans="1:13" x14ac:dyDescent="0.3">
      <c r="A10188">
        <v>75</v>
      </c>
      <c r="B10188" t="s">
        <v>1095</v>
      </c>
      <c r="C10188" s="1">
        <v>44348</v>
      </c>
      <c r="D10188" t="s">
        <v>71</v>
      </c>
      <c r="E10188" t="str">
        <f t="shared" si="159"/>
        <v>2021/06</v>
      </c>
      <c r="F10188">
        <v>7512201.7014186298</v>
      </c>
      <c r="G10188">
        <v>-1.7496894514089513E-2</v>
      </c>
      <c r="H10188" t="s">
        <v>128</v>
      </c>
      <c r="I10188">
        <v>2021</v>
      </c>
      <c r="J10188" t="s">
        <v>1100</v>
      </c>
      <c r="K10188">
        <v>4417576.1190730557</v>
      </c>
      <c r="L10188">
        <v>0.58805344886291133</v>
      </c>
      <c r="M10188" t="s">
        <v>15</v>
      </c>
    </row>
    <row r="10189" spans="1:13" x14ac:dyDescent="0.3">
      <c r="A10189">
        <v>75</v>
      </c>
      <c r="B10189" t="s">
        <v>1095</v>
      </c>
      <c r="C10189" s="1">
        <v>44317</v>
      </c>
      <c r="D10189" t="s">
        <v>72</v>
      </c>
      <c r="E10189" t="str">
        <f t="shared" si="159"/>
        <v>2021/05</v>
      </c>
      <c r="F10189">
        <v>7644798.5358054601</v>
      </c>
      <c r="G10189">
        <v>1.1175755954887897E-2</v>
      </c>
      <c r="H10189" t="s">
        <v>128</v>
      </c>
      <c r="I10189">
        <v>2021</v>
      </c>
      <c r="J10189" t="s">
        <v>1100</v>
      </c>
      <c r="K10189">
        <v>4417576.1190730557</v>
      </c>
      <c r="L10189">
        <v>0.57785383072983987</v>
      </c>
      <c r="M10189" t="s">
        <v>15</v>
      </c>
    </row>
    <row r="10190" spans="1:13" x14ac:dyDescent="0.3">
      <c r="A10190">
        <v>75</v>
      </c>
      <c r="B10190" t="s">
        <v>1095</v>
      </c>
      <c r="C10190" s="1">
        <v>44287</v>
      </c>
      <c r="D10190" t="s">
        <v>73</v>
      </c>
      <c r="E10190" t="str">
        <f t="shared" si="159"/>
        <v>2021/04</v>
      </c>
      <c r="F10190">
        <v>7559837.7677304903</v>
      </c>
      <c r="G10190">
        <v>4.1479507099506575E-2</v>
      </c>
      <c r="H10190" t="s">
        <v>128</v>
      </c>
      <c r="I10190">
        <v>2021</v>
      </c>
      <c r="J10190" t="s">
        <v>1100</v>
      </c>
      <c r="K10190">
        <v>4417576.1190730557</v>
      </c>
      <c r="L10190">
        <v>0.58434800518202645</v>
      </c>
      <c r="M10190" t="s">
        <v>15</v>
      </c>
    </row>
    <row r="10191" spans="1:13" x14ac:dyDescent="0.3">
      <c r="A10191">
        <v>75</v>
      </c>
      <c r="B10191" t="s">
        <v>1095</v>
      </c>
      <c r="C10191" s="1">
        <v>44256</v>
      </c>
      <c r="D10191" t="s">
        <v>74</v>
      </c>
      <c r="E10191" t="str">
        <f t="shared" si="159"/>
        <v>2021/03</v>
      </c>
      <c r="F10191">
        <v>7252673.9645645702</v>
      </c>
      <c r="G10191">
        <v>7.9727843343456117E-2</v>
      </c>
      <c r="H10191" t="s">
        <v>128</v>
      </c>
      <c r="I10191">
        <v>2021</v>
      </c>
      <c r="J10191" t="s">
        <v>1100</v>
      </c>
      <c r="K10191">
        <v>4417576.1190730557</v>
      </c>
      <c r="L10191">
        <v>0.60909619550756611</v>
      </c>
      <c r="M10191" t="s">
        <v>15</v>
      </c>
    </row>
    <row r="10192" spans="1:13" x14ac:dyDescent="0.3">
      <c r="A10192">
        <v>75</v>
      </c>
      <c r="B10192" t="s">
        <v>1095</v>
      </c>
      <c r="C10192" s="1">
        <v>44228</v>
      </c>
      <c r="D10192" t="s">
        <v>75</v>
      </c>
      <c r="E10192" t="str">
        <f t="shared" si="159"/>
        <v>2021/02</v>
      </c>
      <c r="F10192">
        <v>6696884.2453337098</v>
      </c>
      <c r="G10192">
        <v>-4.4174006621971282E-2</v>
      </c>
      <c r="H10192" t="s">
        <v>128</v>
      </c>
      <c r="I10192">
        <v>2021</v>
      </c>
      <c r="J10192" t="s">
        <v>1100</v>
      </c>
      <c r="K10192">
        <v>4417576.1190730557</v>
      </c>
      <c r="L10192">
        <v>0.6596464799509052</v>
      </c>
      <c r="M10192" t="s">
        <v>15</v>
      </c>
    </row>
    <row r="10193" spans="1:13" x14ac:dyDescent="0.3">
      <c r="A10193">
        <v>75</v>
      </c>
      <c r="B10193" t="s">
        <v>1095</v>
      </c>
      <c r="C10193" s="1">
        <v>44197</v>
      </c>
      <c r="D10193" t="s">
        <v>76</v>
      </c>
      <c r="E10193" t="str">
        <f t="shared" si="159"/>
        <v>2021/01</v>
      </c>
      <c r="F10193">
        <v>6999343.6952985898</v>
      </c>
      <c r="G10193">
        <v>-0.12495822221646623</v>
      </c>
      <c r="H10193" t="s">
        <v>128</v>
      </c>
      <c r="I10193">
        <v>2021</v>
      </c>
      <c r="J10193" t="s">
        <v>1100</v>
      </c>
      <c r="K10193">
        <v>4417576.1190730557</v>
      </c>
      <c r="L10193">
        <v>0.63114147717025393</v>
      </c>
      <c r="M10193" t="s">
        <v>15</v>
      </c>
    </row>
    <row r="10194" spans="1:13" x14ac:dyDescent="0.3">
      <c r="A10194">
        <v>75</v>
      </c>
      <c r="B10194" t="s">
        <v>1095</v>
      </c>
      <c r="C10194" s="1">
        <v>44166</v>
      </c>
      <c r="D10194" t="s">
        <v>77</v>
      </c>
      <c r="E10194" t="str">
        <f t="shared" si="159"/>
        <v>2020/12</v>
      </c>
      <c r="F10194">
        <v>7930964.1357863797</v>
      </c>
      <c r="G10194">
        <v>2.1079055825393413E-2</v>
      </c>
      <c r="H10194" t="s">
        <v>128</v>
      </c>
      <c r="I10194">
        <v>2020</v>
      </c>
      <c r="J10194" t="s">
        <v>1101</v>
      </c>
      <c r="K10194">
        <v>3880099.4243275491</v>
      </c>
      <c r="L10194">
        <v>0.48923426684274435</v>
      </c>
      <c r="M10194" t="s">
        <v>15</v>
      </c>
    </row>
    <row r="10195" spans="1:13" x14ac:dyDescent="0.3">
      <c r="A10195">
        <v>75</v>
      </c>
      <c r="B10195" t="s">
        <v>1095</v>
      </c>
      <c r="C10195" s="1">
        <v>44136</v>
      </c>
      <c r="D10195" t="s">
        <v>79</v>
      </c>
      <c r="E10195" t="str">
        <f t="shared" si="159"/>
        <v>2020/11</v>
      </c>
      <c r="F10195">
        <v>7765536.5539131099</v>
      </c>
      <c r="G10195">
        <v>0.1308163775872439</v>
      </c>
      <c r="H10195" t="s">
        <v>128</v>
      </c>
      <c r="I10195">
        <v>2020</v>
      </c>
      <c r="J10195" t="s">
        <v>1101</v>
      </c>
      <c r="K10195">
        <v>3880099.4243275491</v>
      </c>
      <c r="L10195">
        <v>0.49965632089805034</v>
      </c>
      <c r="M10195" t="s">
        <v>15</v>
      </c>
    </row>
    <row r="10196" spans="1:13" x14ac:dyDescent="0.3">
      <c r="A10196">
        <v>75</v>
      </c>
      <c r="B10196" t="s">
        <v>1095</v>
      </c>
      <c r="C10196" s="1">
        <v>44105</v>
      </c>
      <c r="D10196" t="s">
        <v>80</v>
      </c>
      <c r="E10196" t="str">
        <f t="shared" si="159"/>
        <v>2020/10</v>
      </c>
      <c r="F10196">
        <v>6813317.6557468399</v>
      </c>
      <c r="G10196">
        <v>-4.5813487975516792E-2</v>
      </c>
      <c r="H10196" t="s">
        <v>128</v>
      </c>
      <c r="I10196">
        <v>2020</v>
      </c>
      <c r="J10196" t="s">
        <v>1101</v>
      </c>
      <c r="K10196">
        <v>3880099.4243275491</v>
      </c>
      <c r="L10196">
        <v>0.56948752727752172</v>
      </c>
      <c r="M10196" t="s">
        <v>15</v>
      </c>
    </row>
    <row r="10197" spans="1:13" x14ac:dyDescent="0.3">
      <c r="A10197">
        <v>75</v>
      </c>
      <c r="B10197" t="s">
        <v>1095</v>
      </c>
      <c r="C10197" s="1">
        <v>44075</v>
      </c>
      <c r="D10197" t="s">
        <v>81</v>
      </c>
      <c r="E10197" t="str">
        <f t="shared" si="159"/>
        <v>2020/09</v>
      </c>
      <c r="F10197">
        <v>7132720.1089163003</v>
      </c>
      <c r="G10197">
        <v>-7.535563678984164E-2</v>
      </c>
      <c r="H10197" t="s">
        <v>128</v>
      </c>
      <c r="I10197">
        <v>2020</v>
      </c>
      <c r="J10197" t="s">
        <v>1101</v>
      </c>
      <c r="K10197">
        <v>3880099.4243275491</v>
      </c>
      <c r="L10197">
        <v>0.54398593595130795</v>
      </c>
      <c r="M10197" t="s">
        <v>15</v>
      </c>
    </row>
    <row r="10198" spans="1:13" x14ac:dyDescent="0.3">
      <c r="A10198">
        <v>75</v>
      </c>
      <c r="B10198" t="s">
        <v>1095</v>
      </c>
      <c r="C10198" s="1">
        <v>44044</v>
      </c>
      <c r="D10198" t="s">
        <v>82</v>
      </c>
      <c r="E10198" t="str">
        <f t="shared" si="159"/>
        <v>2020/08</v>
      </c>
      <c r="F10198">
        <v>7690980.6674618404</v>
      </c>
      <c r="G10198">
        <v>2.3300779352265776E-2</v>
      </c>
      <c r="H10198" t="s">
        <v>128</v>
      </c>
      <c r="I10198">
        <v>2020</v>
      </c>
      <c r="J10198" t="s">
        <v>1101</v>
      </c>
      <c r="K10198">
        <v>3880099.4243275491</v>
      </c>
      <c r="L10198">
        <v>0.50449995807986481</v>
      </c>
      <c r="M10198" t="s">
        <v>15</v>
      </c>
    </row>
    <row r="10199" spans="1:13" x14ac:dyDescent="0.3">
      <c r="A10199">
        <v>75</v>
      </c>
      <c r="B10199" t="s">
        <v>1095</v>
      </c>
      <c r="C10199" s="1">
        <v>44013</v>
      </c>
      <c r="D10199" t="s">
        <v>83</v>
      </c>
      <c r="E10199" t="str">
        <f t="shared" si="159"/>
        <v>2020/07</v>
      </c>
      <c r="F10199">
        <v>7513846.5199304903</v>
      </c>
      <c r="G10199">
        <v>6.7086213159959829E-2</v>
      </c>
      <c r="H10199" t="s">
        <v>128</v>
      </c>
      <c r="I10199">
        <v>2020</v>
      </c>
      <c r="J10199" t="s">
        <v>1101</v>
      </c>
      <c r="K10199">
        <v>3880099.4243275491</v>
      </c>
      <c r="L10199">
        <v>0.51639322336909321</v>
      </c>
      <c r="M10199" t="s">
        <v>15</v>
      </c>
    </row>
    <row r="10200" spans="1:13" x14ac:dyDescent="0.3">
      <c r="A10200">
        <v>75</v>
      </c>
      <c r="B10200" t="s">
        <v>1095</v>
      </c>
      <c r="C10200" s="1">
        <v>43983</v>
      </c>
      <c r="D10200" t="s">
        <v>84</v>
      </c>
      <c r="E10200" t="str">
        <f t="shared" si="159"/>
        <v>2020/06</v>
      </c>
      <c r="F10200">
        <v>7026307.4227412697</v>
      </c>
      <c r="G10200">
        <v>1.6949591796408068E-2</v>
      </c>
      <c r="H10200" t="s">
        <v>128</v>
      </c>
      <c r="I10200">
        <v>2020</v>
      </c>
      <c r="J10200" t="s">
        <v>1101</v>
      </c>
      <c r="K10200">
        <v>3880099.4243275491</v>
      </c>
      <c r="L10200">
        <v>0.55222454567946477</v>
      </c>
      <c r="M10200" t="s">
        <v>15</v>
      </c>
    </row>
    <row r="10201" spans="1:13" x14ac:dyDescent="0.3">
      <c r="A10201">
        <v>75</v>
      </c>
      <c r="B10201" t="s">
        <v>1095</v>
      </c>
      <c r="C10201" s="1">
        <v>43952</v>
      </c>
      <c r="D10201" t="s">
        <v>85</v>
      </c>
      <c r="E10201" t="str">
        <f t="shared" si="159"/>
        <v>2020/05</v>
      </c>
      <c r="F10201">
        <v>6908217.99105372</v>
      </c>
      <c r="G10201">
        <v>-2.1261982239472298E-2</v>
      </c>
      <c r="H10201" t="s">
        <v>128</v>
      </c>
      <c r="I10201">
        <v>2020</v>
      </c>
      <c r="J10201" t="s">
        <v>1101</v>
      </c>
      <c r="K10201">
        <v>3880099.4243275491</v>
      </c>
      <c r="L10201">
        <v>0.56166430030904568</v>
      </c>
      <c r="M10201" t="s">
        <v>15</v>
      </c>
    </row>
    <row r="10202" spans="1:13" x14ac:dyDescent="0.3">
      <c r="A10202">
        <v>75</v>
      </c>
      <c r="B10202" t="s">
        <v>1095</v>
      </c>
      <c r="C10202" s="1">
        <v>43922</v>
      </c>
      <c r="D10202" t="s">
        <v>86</v>
      </c>
      <c r="E10202" t="str">
        <f t="shared" si="159"/>
        <v>2020/04</v>
      </c>
      <c r="F10202">
        <v>7056673.03084186</v>
      </c>
      <c r="G10202">
        <v>0.14593688009954103</v>
      </c>
      <c r="H10202" t="s">
        <v>128</v>
      </c>
      <c r="I10202">
        <v>2020</v>
      </c>
      <c r="J10202" t="s">
        <v>1101</v>
      </c>
      <c r="K10202">
        <v>3880099.4243275491</v>
      </c>
      <c r="L10202">
        <v>0.54984826523337638</v>
      </c>
      <c r="M10202" t="s">
        <v>15</v>
      </c>
    </row>
    <row r="10203" spans="1:13" x14ac:dyDescent="0.3">
      <c r="A10203">
        <v>75</v>
      </c>
      <c r="B10203" t="s">
        <v>1095</v>
      </c>
      <c r="C10203" s="1">
        <v>43891</v>
      </c>
      <c r="D10203" t="s">
        <v>87</v>
      </c>
      <c r="E10203" t="str">
        <f t="shared" si="159"/>
        <v>2020/03</v>
      </c>
      <c r="F10203">
        <v>6098463.2807042897</v>
      </c>
      <c r="G10203">
        <v>-0.27531022280917816</v>
      </c>
      <c r="H10203" t="s">
        <v>128</v>
      </c>
      <c r="I10203">
        <v>2020</v>
      </c>
      <c r="J10203" t="s">
        <v>1101</v>
      </c>
      <c r="K10203">
        <v>3880099.4243275491</v>
      </c>
      <c r="L10203">
        <v>0.63624215572540932</v>
      </c>
      <c r="M10203" t="s">
        <v>15</v>
      </c>
    </row>
    <row r="10204" spans="1:13" x14ac:dyDescent="0.3">
      <c r="A10204">
        <v>75</v>
      </c>
      <c r="B10204" t="s">
        <v>1095</v>
      </c>
      <c r="C10204" s="1">
        <v>43862</v>
      </c>
      <c r="D10204" t="s">
        <v>88</v>
      </c>
      <c r="E10204" t="str">
        <f t="shared" si="159"/>
        <v>2020/02</v>
      </c>
      <c r="F10204">
        <v>8031305.0862070601</v>
      </c>
      <c r="G10204">
        <v>-9.7335147325110297E-2</v>
      </c>
      <c r="H10204" t="s">
        <v>128</v>
      </c>
      <c r="I10204">
        <v>2020</v>
      </c>
      <c r="J10204" t="s">
        <v>1101</v>
      </c>
      <c r="K10204">
        <v>3880099.4243275491</v>
      </c>
      <c r="L10204">
        <v>0.48312190642480018</v>
      </c>
      <c r="M10204" t="s">
        <v>15</v>
      </c>
    </row>
    <row r="10205" spans="1:13" x14ac:dyDescent="0.3">
      <c r="A10205">
        <v>75</v>
      </c>
      <c r="B10205" t="s">
        <v>1095</v>
      </c>
      <c r="C10205" s="1">
        <v>43831</v>
      </c>
      <c r="D10205" t="s">
        <v>89</v>
      </c>
      <c r="E10205" t="str">
        <f t="shared" si="159"/>
        <v>2020/01</v>
      </c>
      <c r="F10205">
        <v>8852343.1649765708</v>
      </c>
      <c r="G10205">
        <v>9.7983539377313369E-2</v>
      </c>
      <c r="H10205" t="s">
        <v>128</v>
      </c>
      <c r="I10205">
        <v>2020</v>
      </c>
      <c r="J10205" t="s">
        <v>1101</v>
      </c>
      <c r="K10205">
        <v>3880099.4243275491</v>
      </c>
      <c r="L10205">
        <v>0.43831326373324325</v>
      </c>
      <c r="M10205" t="s">
        <v>15</v>
      </c>
    </row>
    <row r="10206" spans="1:13" x14ac:dyDescent="0.3">
      <c r="A10206">
        <v>75</v>
      </c>
      <c r="B10206" t="s">
        <v>1095</v>
      </c>
      <c r="C10206" s="1">
        <v>43800</v>
      </c>
      <c r="D10206" t="s">
        <v>90</v>
      </c>
      <c r="E10206" t="str">
        <f t="shared" si="159"/>
        <v>2019/12</v>
      </c>
      <c r="F10206">
        <v>8026099.3396850601</v>
      </c>
      <c r="G10206">
        <v>5.7824442919749489E-2</v>
      </c>
      <c r="H10206" t="s">
        <v>128</v>
      </c>
      <c r="I10206">
        <v>2019</v>
      </c>
      <c r="J10206" t="s">
        <v>1102</v>
      </c>
      <c r="K10206">
        <v>3855403.1582711618</v>
      </c>
      <c r="L10206">
        <v>0.48035826559087241</v>
      </c>
      <c r="M10206" t="s">
        <v>15</v>
      </c>
    </row>
    <row r="10207" spans="1:13" x14ac:dyDescent="0.3">
      <c r="A10207">
        <v>75</v>
      </c>
      <c r="B10207" t="s">
        <v>1095</v>
      </c>
      <c r="C10207" s="1">
        <v>43770</v>
      </c>
      <c r="D10207" t="s">
        <v>92</v>
      </c>
      <c r="E10207" t="str">
        <f t="shared" si="159"/>
        <v>2019/11</v>
      </c>
      <c r="F10207">
        <v>7575157.9759055702</v>
      </c>
      <c r="G10207">
        <v>4.1176436151793033E-2</v>
      </c>
      <c r="H10207" t="s">
        <v>128</v>
      </c>
      <c r="I10207">
        <v>2019</v>
      </c>
      <c r="J10207" t="s">
        <v>1102</v>
      </c>
      <c r="K10207">
        <v>3855403.1582711618</v>
      </c>
      <c r="L10207">
        <v>0.50895349912623689</v>
      </c>
      <c r="M10207" t="s">
        <v>15</v>
      </c>
    </row>
    <row r="10208" spans="1:13" x14ac:dyDescent="0.3">
      <c r="A10208">
        <v>75</v>
      </c>
      <c r="B10208" t="s">
        <v>1095</v>
      </c>
      <c r="C10208" s="1">
        <v>43739</v>
      </c>
      <c r="D10208" t="s">
        <v>93</v>
      </c>
      <c r="E10208" t="str">
        <f t="shared" si="159"/>
        <v>2019/10</v>
      </c>
      <c r="F10208">
        <v>7269574.5603134297</v>
      </c>
      <c r="G10208">
        <v>5.1759807634539995E-2</v>
      </c>
      <c r="H10208" t="s">
        <v>128</v>
      </c>
      <c r="I10208">
        <v>2019</v>
      </c>
      <c r="J10208" t="s">
        <v>1102</v>
      </c>
      <c r="K10208">
        <v>3855403.1582711618</v>
      </c>
      <c r="L10208">
        <v>0.53034783896692506</v>
      </c>
      <c r="M10208" t="s">
        <v>15</v>
      </c>
    </row>
    <row r="10209" spans="1:13" x14ac:dyDescent="0.3">
      <c r="A10209">
        <v>75</v>
      </c>
      <c r="B10209" t="s">
        <v>1095</v>
      </c>
      <c r="C10209" s="1">
        <v>43709</v>
      </c>
      <c r="D10209" t="s">
        <v>94</v>
      </c>
      <c r="E10209" t="str">
        <f t="shared" si="159"/>
        <v>2019/09</v>
      </c>
      <c r="F10209">
        <v>6902874.7984929001</v>
      </c>
      <c r="G10209">
        <v>6.5835674196207256E-2</v>
      </c>
      <c r="H10209" t="s">
        <v>128</v>
      </c>
      <c r="I10209">
        <v>2019</v>
      </c>
      <c r="J10209" t="s">
        <v>1102</v>
      </c>
      <c r="K10209">
        <v>3855403.1582711618</v>
      </c>
      <c r="L10209">
        <v>0.55852137997822437</v>
      </c>
      <c r="M10209" t="s">
        <v>15</v>
      </c>
    </row>
    <row r="10210" spans="1:13" x14ac:dyDescent="0.3">
      <c r="A10210">
        <v>75</v>
      </c>
      <c r="B10210" t="s">
        <v>1095</v>
      </c>
      <c r="C10210" s="1">
        <v>43678</v>
      </c>
      <c r="D10210" t="s">
        <v>95</v>
      </c>
      <c r="E10210" t="str">
        <f t="shared" si="159"/>
        <v>2019/08</v>
      </c>
      <c r="F10210">
        <v>6463056.1108442899</v>
      </c>
      <c r="G10210">
        <v>4.8162847340923565E-4</v>
      </c>
      <c r="H10210" t="s">
        <v>128</v>
      </c>
      <c r="I10210">
        <v>2019</v>
      </c>
      <c r="J10210" t="s">
        <v>1102</v>
      </c>
      <c r="K10210">
        <v>3855403.1582711618</v>
      </c>
      <c r="L10210">
        <v>0.59652942696911204</v>
      </c>
      <c r="M10210" t="s">
        <v>15</v>
      </c>
    </row>
    <row r="10211" spans="1:13" x14ac:dyDescent="0.3">
      <c r="A10211">
        <v>75</v>
      </c>
      <c r="B10211" t="s">
        <v>1095</v>
      </c>
      <c r="C10211" s="1">
        <v>43647</v>
      </c>
      <c r="D10211" t="s">
        <v>96</v>
      </c>
      <c r="E10211" t="str">
        <f t="shared" si="159"/>
        <v>2019/07</v>
      </c>
      <c r="F10211">
        <v>6459944.0684803296</v>
      </c>
      <c r="G10211">
        <v>2.7310670467931397E-2</v>
      </c>
      <c r="H10211" t="s">
        <v>128</v>
      </c>
      <c r="I10211">
        <v>2019</v>
      </c>
      <c r="J10211" t="s">
        <v>1102</v>
      </c>
      <c r="K10211">
        <v>3855403.1582711618</v>
      </c>
      <c r="L10211">
        <v>0.59681680172474416</v>
      </c>
      <c r="M10211" t="s">
        <v>15</v>
      </c>
    </row>
    <row r="10212" spans="1:13" x14ac:dyDescent="0.3">
      <c r="A10212">
        <v>75</v>
      </c>
      <c r="B10212" t="s">
        <v>1095</v>
      </c>
      <c r="C10212" s="1">
        <v>43617</v>
      </c>
      <c r="D10212" t="s">
        <v>97</v>
      </c>
      <c r="E10212" t="str">
        <f t="shared" si="159"/>
        <v>2019/06</v>
      </c>
      <c r="F10212">
        <v>6285906.0299289897</v>
      </c>
      <c r="G10212">
        <v>6.0263078187531266E-2</v>
      </c>
      <c r="H10212" t="s">
        <v>128</v>
      </c>
      <c r="I10212">
        <v>2019</v>
      </c>
      <c r="J10212" t="s">
        <v>1102</v>
      </c>
      <c r="K10212">
        <v>3855403.1582711618</v>
      </c>
      <c r="L10212">
        <v>0.6133408835439933</v>
      </c>
      <c r="M10212" t="s">
        <v>15</v>
      </c>
    </row>
    <row r="10213" spans="1:13" x14ac:dyDescent="0.3">
      <c r="A10213">
        <v>75</v>
      </c>
      <c r="B10213" t="s">
        <v>1095</v>
      </c>
      <c r="C10213" s="1">
        <v>43586</v>
      </c>
      <c r="D10213" t="s">
        <v>98</v>
      </c>
      <c r="E10213" t="str">
        <f t="shared" si="159"/>
        <v>2019/05</v>
      </c>
      <c r="F10213">
        <v>5918286.1836073697</v>
      </c>
      <c r="G10213">
        <v>-7.1735171169663867E-2</v>
      </c>
      <c r="H10213" t="s">
        <v>128</v>
      </c>
      <c r="I10213">
        <v>2019</v>
      </c>
      <c r="J10213" t="s">
        <v>1102</v>
      </c>
      <c r="K10213">
        <v>3855403.1582711618</v>
      </c>
      <c r="L10213">
        <v>0.65143912251995562</v>
      </c>
      <c r="M10213" t="s">
        <v>15</v>
      </c>
    </row>
    <row r="10214" spans="1:13" x14ac:dyDescent="0.3">
      <c r="A10214">
        <v>75</v>
      </c>
      <c r="B10214" t="s">
        <v>1095</v>
      </c>
      <c r="C10214" s="1">
        <v>43556</v>
      </c>
      <c r="D10214" t="s">
        <v>99</v>
      </c>
      <c r="E10214" t="str">
        <f t="shared" si="159"/>
        <v>2019/04</v>
      </c>
      <c r="F10214">
        <v>6358433.7553466298</v>
      </c>
      <c r="G10214">
        <v>1.7999140106480686E-2</v>
      </c>
      <c r="H10214" t="s">
        <v>128</v>
      </c>
      <c r="I10214">
        <v>2019</v>
      </c>
      <c r="J10214" t="s">
        <v>1102</v>
      </c>
      <c r="K10214">
        <v>3855403.1582711618</v>
      </c>
      <c r="L10214">
        <v>0.60634478656465685</v>
      </c>
      <c r="M10214" t="s">
        <v>15</v>
      </c>
    </row>
    <row r="10215" spans="1:13" x14ac:dyDescent="0.3">
      <c r="A10215">
        <v>75</v>
      </c>
      <c r="B10215" t="s">
        <v>1095</v>
      </c>
      <c r="C10215" s="1">
        <v>43525</v>
      </c>
      <c r="D10215" t="s">
        <v>100</v>
      </c>
      <c r="E10215" t="str">
        <f t="shared" si="159"/>
        <v>2019/03</v>
      </c>
      <c r="F10215">
        <v>6245011.2313754903</v>
      </c>
      <c r="G10215">
        <v>-6.836014672171993E-2</v>
      </c>
      <c r="H10215" t="s">
        <v>128</v>
      </c>
      <c r="I10215">
        <v>2019</v>
      </c>
      <c r="J10215" t="s">
        <v>1102</v>
      </c>
      <c r="K10215">
        <v>3855403.1582711618</v>
      </c>
      <c r="L10215">
        <v>0.61735728174535132</v>
      </c>
      <c r="M10215" t="s">
        <v>15</v>
      </c>
    </row>
    <row r="10216" spans="1:13" x14ac:dyDescent="0.3">
      <c r="A10216">
        <v>75</v>
      </c>
      <c r="B10216" t="s">
        <v>1095</v>
      </c>
      <c r="C10216" s="1">
        <v>43497</v>
      </c>
      <c r="D10216" t="s">
        <v>101</v>
      </c>
      <c r="E10216" t="str">
        <f t="shared" si="159"/>
        <v>2019/02</v>
      </c>
      <c r="F10216">
        <v>6686851.1870491104</v>
      </c>
      <c r="G10216">
        <v>5.1160088248101698E-2</v>
      </c>
      <c r="H10216" t="s">
        <v>128</v>
      </c>
      <c r="I10216">
        <v>2019</v>
      </c>
      <c r="J10216" t="s">
        <v>1102</v>
      </c>
      <c r="K10216">
        <v>3855403.1582711618</v>
      </c>
      <c r="L10216">
        <v>0.57656482108323115</v>
      </c>
      <c r="M10216" t="s">
        <v>15</v>
      </c>
    </row>
    <row r="10217" spans="1:13" x14ac:dyDescent="0.3">
      <c r="A10217">
        <v>75</v>
      </c>
      <c r="B10217" t="s">
        <v>1095</v>
      </c>
      <c r="C10217" s="1">
        <v>43466</v>
      </c>
      <c r="D10217" t="s">
        <v>102</v>
      </c>
      <c r="E10217" t="str">
        <f t="shared" si="159"/>
        <v>2019/01</v>
      </c>
      <c r="F10217">
        <v>6353354.8772083297</v>
      </c>
      <c r="G10217">
        <v>0.10881551551103912</v>
      </c>
      <c r="H10217" t="s">
        <v>128</v>
      </c>
      <c r="I10217">
        <v>2019</v>
      </c>
      <c r="J10217" t="s">
        <v>1102</v>
      </c>
      <c r="K10217">
        <v>3855403.1582711618</v>
      </c>
      <c r="L10217">
        <v>0.60682949918346596</v>
      </c>
      <c r="M10217" t="s">
        <v>15</v>
      </c>
    </row>
    <row r="10218" spans="1:13" x14ac:dyDescent="0.3">
      <c r="A10218">
        <v>75</v>
      </c>
      <c r="B10218" t="s">
        <v>1095</v>
      </c>
      <c r="C10218" s="1">
        <v>43435</v>
      </c>
      <c r="D10218" t="s">
        <v>103</v>
      </c>
      <c r="E10218" t="str">
        <f t="shared" si="159"/>
        <v>2018/12</v>
      </c>
      <c r="F10218">
        <v>5698297.7221332202</v>
      </c>
      <c r="G10218">
        <v>7.4277061098690783E-2</v>
      </c>
      <c r="H10218" t="s">
        <v>128</v>
      </c>
      <c r="I10218">
        <v>2018</v>
      </c>
      <c r="J10218" t="s">
        <v>1103</v>
      </c>
      <c r="K10218">
        <v>3595880.8266494037</v>
      </c>
      <c r="L10218">
        <v>0.63104474388594178</v>
      </c>
      <c r="M10218" t="s">
        <v>15</v>
      </c>
    </row>
    <row r="10219" spans="1:13" x14ac:dyDescent="0.3">
      <c r="A10219">
        <v>75</v>
      </c>
      <c r="B10219" t="s">
        <v>1095</v>
      </c>
      <c r="C10219" s="1">
        <v>43405</v>
      </c>
      <c r="D10219" t="s">
        <v>105</v>
      </c>
      <c r="E10219" t="str">
        <f t="shared" si="159"/>
        <v>2018/11</v>
      </c>
      <c r="F10219">
        <v>5290381.8355504004</v>
      </c>
      <c r="G10219">
        <v>-8.180566254038224E-2</v>
      </c>
      <c r="H10219" t="s">
        <v>128</v>
      </c>
      <c r="I10219">
        <v>2018</v>
      </c>
      <c r="J10219" t="s">
        <v>1103</v>
      </c>
      <c r="K10219">
        <v>3595880.8266494037</v>
      </c>
      <c r="L10219">
        <v>0.67970156756658673</v>
      </c>
      <c r="M10219" t="s">
        <v>15</v>
      </c>
    </row>
    <row r="10220" spans="1:13" x14ac:dyDescent="0.3">
      <c r="A10220">
        <v>75</v>
      </c>
      <c r="B10220" t="s">
        <v>1095</v>
      </c>
      <c r="C10220" s="1">
        <v>43374</v>
      </c>
      <c r="D10220" t="s">
        <v>106</v>
      </c>
      <c r="E10220" t="str">
        <f t="shared" si="159"/>
        <v>2018/10</v>
      </c>
      <c r="F10220">
        <v>5741359.8299066704</v>
      </c>
      <c r="G10220">
        <v>-6.1646326424775279E-2</v>
      </c>
      <c r="H10220" t="s">
        <v>128</v>
      </c>
      <c r="I10220">
        <v>2018</v>
      </c>
      <c r="J10220" t="s">
        <v>1103</v>
      </c>
      <c r="K10220">
        <v>3595880.8266494037</v>
      </c>
      <c r="L10220">
        <v>0.62631169847925328</v>
      </c>
      <c r="M10220" t="s">
        <v>15</v>
      </c>
    </row>
    <row r="10221" spans="1:13" x14ac:dyDescent="0.3">
      <c r="A10221">
        <v>75</v>
      </c>
      <c r="B10221" t="s">
        <v>1095</v>
      </c>
      <c r="C10221" s="1">
        <v>43344</v>
      </c>
      <c r="D10221" t="s">
        <v>107</v>
      </c>
      <c r="E10221" t="str">
        <f t="shared" si="159"/>
        <v>2018/09</v>
      </c>
      <c r="F10221">
        <v>6106430.6014557099</v>
      </c>
      <c r="G10221">
        <v>2.7722254990720035E-3</v>
      </c>
      <c r="H10221" t="s">
        <v>128</v>
      </c>
      <c r="I10221">
        <v>2018</v>
      </c>
      <c r="J10221" t="s">
        <v>1103</v>
      </c>
      <c r="K10221">
        <v>3595880.8266494037</v>
      </c>
      <c r="L10221">
        <v>0.58886787738031166</v>
      </c>
      <c r="M10221" t="s">
        <v>15</v>
      </c>
    </row>
    <row r="10222" spans="1:13" x14ac:dyDescent="0.3">
      <c r="A10222">
        <v>75</v>
      </c>
      <c r="B10222" t="s">
        <v>1095</v>
      </c>
      <c r="C10222" s="1">
        <v>43313</v>
      </c>
      <c r="D10222" t="s">
        <v>108</v>
      </c>
      <c r="E10222" t="str">
        <f t="shared" si="159"/>
        <v>2018/08</v>
      </c>
      <c r="F10222">
        <v>6089525.6418406405</v>
      </c>
      <c r="G10222">
        <v>-3.5519599457768634E-2</v>
      </c>
      <c r="H10222" t="s">
        <v>128</v>
      </c>
      <c r="I10222">
        <v>2018</v>
      </c>
      <c r="J10222" t="s">
        <v>1103</v>
      </c>
      <c r="K10222">
        <v>3595880.8266494037</v>
      </c>
      <c r="L10222">
        <v>0.59050261681179173</v>
      </c>
      <c r="M10222" t="s">
        <v>15</v>
      </c>
    </row>
    <row r="10223" spans="1:13" x14ac:dyDescent="0.3">
      <c r="A10223">
        <v>75</v>
      </c>
      <c r="B10223" t="s">
        <v>1095</v>
      </c>
      <c r="C10223" s="1">
        <v>43282</v>
      </c>
      <c r="D10223" t="s">
        <v>109</v>
      </c>
      <c r="E10223" t="str">
        <f t="shared" si="159"/>
        <v>2018/07</v>
      </c>
      <c r="F10223">
        <v>6309710.4424437601</v>
      </c>
      <c r="G10223">
        <v>-2.1455948669669631E-2</v>
      </c>
      <c r="H10223" t="s">
        <v>128</v>
      </c>
      <c r="I10223">
        <v>2018</v>
      </c>
      <c r="J10223" t="s">
        <v>1103</v>
      </c>
      <c r="K10223">
        <v>3595880.8266494037</v>
      </c>
      <c r="L10223">
        <v>0.56989633033884735</v>
      </c>
      <c r="M10223" t="s">
        <v>15</v>
      </c>
    </row>
    <row r="10224" spans="1:13" x14ac:dyDescent="0.3">
      <c r="A10224">
        <v>75</v>
      </c>
      <c r="B10224" t="s">
        <v>1095</v>
      </c>
      <c r="C10224" s="1">
        <v>43252</v>
      </c>
      <c r="D10224" t="s">
        <v>110</v>
      </c>
      <c r="E10224" t="str">
        <f t="shared" si="159"/>
        <v>2018/06</v>
      </c>
      <c r="F10224">
        <v>6446554.0710411798</v>
      </c>
      <c r="G10224">
        <v>-0.11493153189220086</v>
      </c>
      <c r="H10224" t="s">
        <v>128</v>
      </c>
      <c r="I10224">
        <v>2018</v>
      </c>
      <c r="J10224" t="s">
        <v>1103</v>
      </c>
      <c r="K10224">
        <v>3595880.8266494037</v>
      </c>
      <c r="L10224">
        <v>0.5577989088469143</v>
      </c>
      <c r="M10224" t="s">
        <v>15</v>
      </c>
    </row>
    <row r="10225" spans="1:13" x14ac:dyDescent="0.3">
      <c r="A10225">
        <v>75</v>
      </c>
      <c r="B10225" t="s">
        <v>1095</v>
      </c>
      <c r="C10225" s="1">
        <v>43221</v>
      </c>
      <c r="D10225" t="s">
        <v>111</v>
      </c>
      <c r="E10225" t="str">
        <f t="shared" si="159"/>
        <v>2018/05</v>
      </c>
      <c r="F10225">
        <v>7231722.6168575203</v>
      </c>
      <c r="G10225">
        <v>4.1842992140309086E-2</v>
      </c>
      <c r="H10225" t="s">
        <v>128</v>
      </c>
      <c r="I10225">
        <v>2018</v>
      </c>
      <c r="J10225" t="s">
        <v>1103</v>
      </c>
      <c r="K10225">
        <v>3595880.8266494037</v>
      </c>
      <c r="L10225">
        <v>0.49723710617263156</v>
      </c>
      <c r="M10225" t="s">
        <v>15</v>
      </c>
    </row>
    <row r="10226" spans="1:13" x14ac:dyDescent="0.3">
      <c r="A10226">
        <v>75</v>
      </c>
      <c r="B10226" t="s">
        <v>1095</v>
      </c>
      <c r="C10226" s="1">
        <v>43191</v>
      </c>
      <c r="D10226" t="s">
        <v>112</v>
      </c>
      <c r="E10226" t="str">
        <f t="shared" si="159"/>
        <v>2018/04</v>
      </c>
      <c r="F10226">
        <v>6935369.1007668804</v>
      </c>
      <c r="G10226">
        <v>7.0690286451849091E-2</v>
      </c>
      <c r="H10226" t="s">
        <v>128</v>
      </c>
      <c r="I10226">
        <v>2018</v>
      </c>
      <c r="J10226" t="s">
        <v>1103</v>
      </c>
      <c r="K10226">
        <v>3595880.8266494037</v>
      </c>
      <c r="L10226">
        <v>0.51848442013732021</v>
      </c>
      <c r="M10226" t="s">
        <v>15</v>
      </c>
    </row>
    <row r="10227" spans="1:13" x14ac:dyDescent="0.3">
      <c r="A10227">
        <v>75</v>
      </c>
      <c r="B10227" t="s">
        <v>1095</v>
      </c>
      <c r="C10227" s="1">
        <v>43160</v>
      </c>
      <c r="D10227" t="s">
        <v>113</v>
      </c>
      <c r="E10227" t="str">
        <f t="shared" si="159"/>
        <v>2018/03</v>
      </c>
      <c r="F10227">
        <v>6462033.0945063904</v>
      </c>
      <c r="G10227">
        <v>-2.1707623250793527E-2</v>
      </c>
      <c r="H10227" t="s">
        <v>128</v>
      </c>
      <c r="I10227">
        <v>2018</v>
      </c>
      <c r="J10227" t="s">
        <v>1103</v>
      </c>
      <c r="K10227">
        <v>3595880.8266494037</v>
      </c>
      <c r="L10227">
        <v>0.55646276861478672</v>
      </c>
      <c r="M10227" t="s">
        <v>15</v>
      </c>
    </row>
    <row r="10228" spans="1:13" x14ac:dyDescent="0.3">
      <c r="A10228">
        <v>75</v>
      </c>
      <c r="B10228" t="s">
        <v>1095</v>
      </c>
      <c r="C10228" s="1">
        <v>43132</v>
      </c>
      <c r="D10228" t="s">
        <v>114</v>
      </c>
      <c r="E10228" t="str">
        <f t="shared" si="159"/>
        <v>2018/02</v>
      </c>
      <c r="F10228">
        <v>6603842.0737341698</v>
      </c>
      <c r="G10228">
        <v>-3.194492447831164E-2</v>
      </c>
      <c r="H10228" t="s">
        <v>128</v>
      </c>
      <c r="I10228">
        <v>2018</v>
      </c>
      <c r="J10228" t="s">
        <v>1103</v>
      </c>
      <c r="K10228">
        <v>3595880.8266494037</v>
      </c>
      <c r="L10228">
        <v>0.54451344936783108</v>
      </c>
      <c r="M10228" t="s">
        <v>15</v>
      </c>
    </row>
    <row r="10229" spans="1:13" x14ac:dyDescent="0.3">
      <c r="A10229">
        <v>75</v>
      </c>
      <c r="B10229" t="s">
        <v>1095</v>
      </c>
      <c r="C10229" s="1">
        <v>43101</v>
      </c>
      <c r="D10229" t="s">
        <v>115</v>
      </c>
      <c r="E10229" t="str">
        <f t="shared" si="159"/>
        <v>2018/01</v>
      </c>
      <c r="F10229">
        <v>6818207.0167514896</v>
      </c>
      <c r="G10229">
        <v>-0.11890634043289834</v>
      </c>
      <c r="H10229" t="s">
        <v>128</v>
      </c>
      <c r="I10229">
        <v>2018</v>
      </c>
      <c r="J10229" t="s">
        <v>1103</v>
      </c>
      <c r="K10229">
        <v>3595880.8266494037</v>
      </c>
      <c r="L10229">
        <v>0.5273939054380089</v>
      </c>
      <c r="M10229" t="s">
        <v>15</v>
      </c>
    </row>
    <row r="10230" spans="1:13" x14ac:dyDescent="0.3">
      <c r="A10230">
        <v>75</v>
      </c>
      <c r="B10230" t="s">
        <v>1095</v>
      </c>
      <c r="C10230" s="1">
        <v>43070</v>
      </c>
      <c r="D10230" t="s">
        <v>116</v>
      </c>
      <c r="E10230" t="str">
        <f t="shared" si="159"/>
        <v>2017/12</v>
      </c>
      <c r="F10230">
        <v>7679104.0250906898</v>
      </c>
      <c r="G10230">
        <v>9.5167199247431819E-2</v>
      </c>
      <c r="H10230" t="s">
        <v>128</v>
      </c>
      <c r="I10230">
        <v>2017</v>
      </c>
      <c r="J10230" t="s">
        <v>1104</v>
      </c>
      <c r="K10230">
        <v>2765403.4940471025</v>
      </c>
      <c r="L10230">
        <v>0.36012059284669518</v>
      </c>
      <c r="M10230" t="s">
        <v>15</v>
      </c>
    </row>
    <row r="10231" spans="1:13" x14ac:dyDescent="0.3">
      <c r="A10231">
        <v>75</v>
      </c>
      <c r="B10231" t="s">
        <v>1095</v>
      </c>
      <c r="C10231" s="1">
        <v>43040</v>
      </c>
      <c r="D10231" t="s">
        <v>118</v>
      </c>
      <c r="E10231" t="str">
        <f t="shared" si="159"/>
        <v>2017/11</v>
      </c>
      <c r="F10231">
        <v>6982001.87832548</v>
      </c>
      <c r="G10231">
        <v>1.9849811292439377E-2</v>
      </c>
      <c r="H10231" t="s">
        <v>128</v>
      </c>
      <c r="I10231">
        <v>2017</v>
      </c>
      <c r="J10231" t="s">
        <v>1104</v>
      </c>
      <c r="K10231">
        <v>2765403.4940471025</v>
      </c>
      <c r="L10231">
        <v>0.39607601691312344</v>
      </c>
      <c r="M10231" t="s">
        <v>15</v>
      </c>
    </row>
    <row r="10232" spans="1:13" x14ac:dyDescent="0.3">
      <c r="A10232">
        <v>75</v>
      </c>
      <c r="B10232" t="s">
        <v>1095</v>
      </c>
      <c r="C10232" s="1">
        <v>43009</v>
      </c>
      <c r="D10232" t="s">
        <v>119</v>
      </c>
      <c r="E10232" t="str">
        <f t="shared" si="159"/>
        <v>2017/10</v>
      </c>
      <c r="F10232">
        <v>6844776.9091636902</v>
      </c>
      <c r="G10232">
        <v>6.4362073504492722E-3</v>
      </c>
      <c r="H10232" t="s">
        <v>128</v>
      </c>
      <c r="I10232">
        <v>2017</v>
      </c>
      <c r="J10232" t="s">
        <v>1104</v>
      </c>
      <c r="K10232">
        <v>2765403.4940471025</v>
      </c>
      <c r="L10232">
        <v>0.40401659991939542</v>
      </c>
      <c r="M10232" t="s">
        <v>15</v>
      </c>
    </row>
    <row r="10233" spans="1:13" x14ac:dyDescent="0.3">
      <c r="A10233">
        <v>75</v>
      </c>
      <c r="B10233" t="s">
        <v>1095</v>
      </c>
      <c r="C10233" s="1">
        <v>42979</v>
      </c>
      <c r="D10233" t="s">
        <v>120</v>
      </c>
      <c r="E10233" t="str">
        <f t="shared" si="159"/>
        <v>2017/09</v>
      </c>
      <c r="F10233">
        <v>6800863.9736779695</v>
      </c>
      <c r="G10233">
        <v>-1.3561274876109947E-2</v>
      </c>
      <c r="H10233" t="s">
        <v>128</v>
      </c>
      <c r="I10233">
        <v>2017</v>
      </c>
      <c r="J10233" t="s">
        <v>1104</v>
      </c>
      <c r="K10233">
        <v>2765403.4940471025</v>
      </c>
      <c r="L10233">
        <v>0.40662532065783208</v>
      </c>
      <c r="M10233" t="s">
        <v>15</v>
      </c>
    </row>
    <row r="10234" spans="1:13" x14ac:dyDescent="0.3">
      <c r="A10234">
        <v>75</v>
      </c>
      <c r="B10234" t="s">
        <v>1095</v>
      </c>
      <c r="C10234" s="1">
        <v>42948</v>
      </c>
      <c r="D10234" t="s">
        <v>121</v>
      </c>
      <c r="E10234" t="str">
        <f t="shared" si="159"/>
        <v>2017/08</v>
      </c>
      <c r="F10234">
        <v>6893720.5632012002</v>
      </c>
      <c r="G10234">
        <v>6.4964222823201134E-2</v>
      </c>
      <c r="H10234" t="s">
        <v>128</v>
      </c>
      <c r="I10234">
        <v>2017</v>
      </c>
      <c r="J10234" t="s">
        <v>1104</v>
      </c>
      <c r="K10234">
        <v>2765403.4940471025</v>
      </c>
      <c r="L10234">
        <v>0.40114818532228796</v>
      </c>
      <c r="M10234" t="s">
        <v>15</v>
      </c>
    </row>
    <row r="10235" spans="1:13" x14ac:dyDescent="0.3">
      <c r="A10235">
        <v>75</v>
      </c>
      <c r="B10235" t="s">
        <v>1095</v>
      </c>
      <c r="C10235" s="1">
        <v>42917</v>
      </c>
      <c r="D10235" t="s">
        <v>122</v>
      </c>
      <c r="E10235" t="str">
        <f t="shared" si="159"/>
        <v>2017/07</v>
      </c>
      <c r="F10235">
        <v>6460112.36183926</v>
      </c>
      <c r="G10235">
        <v>7.4765860421512079E-2</v>
      </c>
      <c r="H10235" t="s">
        <v>128</v>
      </c>
      <c r="I10235">
        <v>2017</v>
      </c>
      <c r="J10235" t="s">
        <v>1104</v>
      </c>
      <c r="K10235">
        <v>2765403.4940471025</v>
      </c>
      <c r="L10235">
        <v>0.42807359054351862</v>
      </c>
      <c r="M10235" t="s">
        <v>15</v>
      </c>
    </row>
    <row r="10236" spans="1:13" x14ac:dyDescent="0.3">
      <c r="A10236">
        <v>75</v>
      </c>
      <c r="B10236" t="s">
        <v>1095</v>
      </c>
      <c r="C10236" s="1">
        <v>42887</v>
      </c>
      <c r="D10236" t="s">
        <v>123</v>
      </c>
      <c r="E10236" t="str">
        <f t="shared" si="159"/>
        <v>2017/06</v>
      </c>
      <c r="F10236">
        <v>5994730.6040369496</v>
      </c>
      <c r="G10236">
        <v>-1.0763247754035674E-2</v>
      </c>
      <c r="H10236" t="s">
        <v>128</v>
      </c>
      <c r="I10236">
        <v>2017</v>
      </c>
      <c r="J10236" t="s">
        <v>1104</v>
      </c>
      <c r="K10236">
        <v>2765403.4940471025</v>
      </c>
      <c r="L10236">
        <v>0.46130571608753101</v>
      </c>
      <c r="M10236" t="s">
        <v>15</v>
      </c>
    </row>
    <row r="10237" spans="1:13" x14ac:dyDescent="0.3">
      <c r="A10237">
        <v>75</v>
      </c>
      <c r="B10237" t="s">
        <v>1095</v>
      </c>
      <c r="C10237" s="1">
        <v>42856</v>
      </c>
      <c r="D10237" t="s">
        <v>124</v>
      </c>
      <c r="E10237" t="str">
        <f t="shared" si="159"/>
        <v>2017/05</v>
      </c>
      <c r="F10237">
        <v>6059601.8611901104</v>
      </c>
      <c r="G10237">
        <v>-6.1409305794268246E-4</v>
      </c>
      <c r="H10237" t="s">
        <v>128</v>
      </c>
      <c r="I10237">
        <v>2017</v>
      </c>
      <c r="J10237" t="s">
        <v>1104</v>
      </c>
      <c r="K10237">
        <v>2765403.4940471025</v>
      </c>
      <c r="L10237">
        <v>0.4563671933231559</v>
      </c>
      <c r="M10237" t="s">
        <v>15</v>
      </c>
    </row>
    <row r="10238" spans="1:13" x14ac:dyDescent="0.3">
      <c r="A10238">
        <v>75</v>
      </c>
      <c r="B10238" t="s">
        <v>1095</v>
      </c>
      <c r="C10238" s="1">
        <v>42826</v>
      </c>
      <c r="D10238" t="s">
        <v>125</v>
      </c>
      <c r="E10238" t="str">
        <f t="shared" si="159"/>
        <v>2017/04</v>
      </c>
      <c r="F10238">
        <v>6063324.1634299699</v>
      </c>
      <c r="G10238">
        <v>1.4403107278415686E-2</v>
      </c>
      <c r="H10238" t="s">
        <v>128</v>
      </c>
      <c r="I10238">
        <v>2017</v>
      </c>
      <c r="J10238" t="s">
        <v>1104</v>
      </c>
      <c r="K10238">
        <v>2765403.4940471025</v>
      </c>
      <c r="L10238">
        <v>0.45608702743063267</v>
      </c>
      <c r="M10238" t="s">
        <v>15</v>
      </c>
    </row>
    <row r="10239" spans="1:13" x14ac:dyDescent="0.3">
      <c r="A10239">
        <v>75</v>
      </c>
      <c r="B10239" t="s">
        <v>1095</v>
      </c>
      <c r="C10239" s="1">
        <v>42795</v>
      </c>
      <c r="D10239" t="s">
        <v>126</v>
      </c>
      <c r="E10239" t="str">
        <f t="shared" si="159"/>
        <v>2017/03</v>
      </c>
      <c r="F10239">
        <v>5976619.3632102702</v>
      </c>
      <c r="G10239">
        <v>8.1728556297990834E-2</v>
      </c>
      <c r="H10239" t="s">
        <v>128</v>
      </c>
      <c r="I10239">
        <v>2017</v>
      </c>
      <c r="J10239" t="s">
        <v>1104</v>
      </c>
      <c r="K10239">
        <v>2765403.4940471025</v>
      </c>
      <c r="L10239">
        <v>0.46270363327299113</v>
      </c>
      <c r="M10239" t="s">
        <v>15</v>
      </c>
    </row>
    <row r="10240" spans="1:13" x14ac:dyDescent="0.3">
      <c r="A10240">
        <v>75</v>
      </c>
      <c r="B10240" t="s">
        <v>1095</v>
      </c>
      <c r="C10240" s="1">
        <v>42767</v>
      </c>
      <c r="D10240" t="s">
        <v>127</v>
      </c>
      <c r="E10240" t="str">
        <f t="shared" si="159"/>
        <v>2017/02</v>
      </c>
      <c r="F10240">
        <v>5507586.6239438197</v>
      </c>
      <c r="G10240">
        <v>4.8839594199542632E-2</v>
      </c>
      <c r="H10240" t="s">
        <v>128</v>
      </c>
      <c r="I10240">
        <v>2017</v>
      </c>
      <c r="J10240" t="s">
        <v>1104</v>
      </c>
      <c r="K10240">
        <v>2765403.4940471025</v>
      </c>
      <c r="L10240">
        <v>0.50210803440198626</v>
      </c>
      <c r="M10240" t="s">
        <v>15</v>
      </c>
    </row>
    <row r="10241" spans="1:13" x14ac:dyDescent="0.3">
      <c r="A10241">
        <v>75</v>
      </c>
      <c r="B10241" t="s">
        <v>1095</v>
      </c>
      <c r="C10241" s="1">
        <v>42736</v>
      </c>
      <c r="D10241" t="s">
        <v>129</v>
      </c>
      <c r="E10241" t="str">
        <f t="shared" si="159"/>
        <v>2017/01</v>
      </c>
      <c r="F10241">
        <v>5245061.3242852101</v>
      </c>
      <c r="G10241">
        <v>8.6391110694591502E-2</v>
      </c>
      <c r="H10241" t="s">
        <v>128</v>
      </c>
      <c r="I10241">
        <v>2017</v>
      </c>
      <c r="J10241" t="s">
        <v>1104</v>
      </c>
      <c r="K10241">
        <v>2765403.4940471025</v>
      </c>
      <c r="L10241">
        <v>0.52723949694219596</v>
      </c>
      <c r="M10241" t="s">
        <v>15</v>
      </c>
    </row>
    <row r="10242" spans="1:13" x14ac:dyDescent="0.3">
      <c r="A10242">
        <v>75</v>
      </c>
      <c r="B10242" t="s">
        <v>1095</v>
      </c>
      <c r="C10242" s="1">
        <v>42705</v>
      </c>
      <c r="D10242" t="s">
        <v>130</v>
      </c>
      <c r="E10242" t="str">
        <f t="shared" si="159"/>
        <v>2016/12</v>
      </c>
      <c r="F10242">
        <v>4810956.0291976901</v>
      </c>
      <c r="G10242">
        <v>0.12542430447628658</v>
      </c>
      <c r="H10242" t="s">
        <v>128</v>
      </c>
      <c r="I10242">
        <v>2016</v>
      </c>
      <c r="J10242" t="s">
        <v>1105</v>
      </c>
      <c r="K10242">
        <v>2649150.792062812</v>
      </c>
      <c r="L10242">
        <v>0.55064955405643223</v>
      </c>
      <c r="M10242" t="s">
        <v>15</v>
      </c>
    </row>
    <row r="10243" spans="1:13" x14ac:dyDescent="0.3">
      <c r="A10243">
        <v>75</v>
      </c>
      <c r="B10243" t="s">
        <v>1095</v>
      </c>
      <c r="C10243" s="1">
        <v>42675</v>
      </c>
      <c r="D10243" t="s">
        <v>132</v>
      </c>
      <c r="E10243" t="str">
        <f t="shared" ref="E10243:E10306" si="160">TEXT(C10243,"yyyy/mm")</f>
        <v>2016/11</v>
      </c>
      <c r="F10243">
        <v>4243852.7264555702</v>
      </c>
      <c r="G10243">
        <v>4.8810357964198685E-2</v>
      </c>
      <c r="H10243" t="s">
        <v>128</v>
      </c>
      <c r="I10243">
        <v>2016</v>
      </c>
      <c r="J10243" t="s">
        <v>1105</v>
      </c>
      <c r="K10243">
        <v>2649150.792062812</v>
      </c>
      <c r="L10243">
        <v>0.62423249882079679</v>
      </c>
      <c r="M10243" t="s">
        <v>15</v>
      </c>
    </row>
    <row r="10244" spans="1:13" x14ac:dyDescent="0.3">
      <c r="A10244">
        <v>75</v>
      </c>
      <c r="B10244" t="s">
        <v>1095</v>
      </c>
      <c r="C10244" s="1">
        <v>42644</v>
      </c>
      <c r="D10244" t="s">
        <v>133</v>
      </c>
      <c r="E10244" t="str">
        <f t="shared" si="160"/>
        <v>2016/10</v>
      </c>
      <c r="F10244">
        <v>4041682.8836475099</v>
      </c>
      <c r="G10244">
        <v>-8.9551583093088319E-2</v>
      </c>
      <c r="H10244" t="s">
        <v>128</v>
      </c>
      <c r="I10244">
        <v>2016</v>
      </c>
      <c r="J10244" t="s">
        <v>1105</v>
      </c>
      <c r="K10244">
        <v>2649150.792062812</v>
      </c>
      <c r="L10244">
        <v>0.65545735979959541</v>
      </c>
      <c r="M10244" t="s">
        <v>15</v>
      </c>
    </row>
    <row r="10245" spans="1:13" x14ac:dyDescent="0.3">
      <c r="A10245">
        <v>75</v>
      </c>
      <c r="B10245" t="s">
        <v>1095</v>
      </c>
      <c r="C10245" s="1">
        <v>42614</v>
      </c>
      <c r="D10245" t="s">
        <v>134</v>
      </c>
      <c r="E10245" t="str">
        <f t="shared" si="160"/>
        <v>2016/09</v>
      </c>
      <c r="F10245">
        <v>4420322.8821835797</v>
      </c>
      <c r="G10245">
        <v>-2.1301372719836023E-2</v>
      </c>
      <c r="H10245" t="s">
        <v>128</v>
      </c>
      <c r="I10245">
        <v>2016</v>
      </c>
      <c r="J10245" t="s">
        <v>1105</v>
      </c>
      <c r="K10245">
        <v>2649150.792062812</v>
      </c>
      <c r="L10245">
        <v>0.59931160294656294</v>
      </c>
      <c r="M10245" t="s">
        <v>15</v>
      </c>
    </row>
    <row r="10246" spans="1:13" x14ac:dyDescent="0.3">
      <c r="A10246">
        <v>75</v>
      </c>
      <c r="B10246" t="s">
        <v>1095</v>
      </c>
      <c r="C10246" s="1">
        <v>42583</v>
      </c>
      <c r="D10246" t="s">
        <v>135</v>
      </c>
      <c r="E10246" t="str">
        <f t="shared" si="160"/>
        <v>2016/08</v>
      </c>
      <c r="F10246">
        <v>4515491.8436618103</v>
      </c>
      <c r="G10246">
        <v>-4.1083333128969206E-3</v>
      </c>
      <c r="H10246" t="s">
        <v>128</v>
      </c>
      <c r="I10246">
        <v>2016</v>
      </c>
      <c r="J10246" t="s">
        <v>1105</v>
      </c>
      <c r="K10246">
        <v>2649150.792062812</v>
      </c>
      <c r="L10246">
        <v>0.58668045116310064</v>
      </c>
      <c r="M10246" t="s">
        <v>15</v>
      </c>
    </row>
    <row r="10247" spans="1:13" x14ac:dyDescent="0.3">
      <c r="A10247">
        <v>75</v>
      </c>
      <c r="B10247" t="s">
        <v>1095</v>
      </c>
      <c r="C10247" s="1">
        <v>42552</v>
      </c>
      <c r="D10247" t="s">
        <v>136</v>
      </c>
      <c r="E10247" t="str">
        <f t="shared" si="160"/>
        <v>2016/07</v>
      </c>
      <c r="F10247">
        <v>4534081.14861116</v>
      </c>
      <c r="G10247">
        <v>6.1486878082652713E-2</v>
      </c>
      <c r="H10247" t="s">
        <v>128</v>
      </c>
      <c r="I10247">
        <v>2016</v>
      </c>
      <c r="J10247" t="s">
        <v>1105</v>
      </c>
      <c r="K10247">
        <v>2649150.792062812</v>
      </c>
      <c r="L10247">
        <v>0.58427511666267307</v>
      </c>
      <c r="M10247" t="s">
        <v>15</v>
      </c>
    </row>
    <row r="10248" spans="1:13" x14ac:dyDescent="0.3">
      <c r="A10248">
        <v>75</v>
      </c>
      <c r="B10248" t="s">
        <v>1095</v>
      </c>
      <c r="C10248" s="1">
        <v>42522</v>
      </c>
      <c r="D10248" t="s">
        <v>137</v>
      </c>
      <c r="E10248" t="str">
        <f t="shared" si="160"/>
        <v>2016/06</v>
      </c>
      <c r="F10248">
        <v>4263692.5117717804</v>
      </c>
      <c r="G10248">
        <v>-0.26730427555284797</v>
      </c>
      <c r="H10248" t="s">
        <v>128</v>
      </c>
      <c r="I10248">
        <v>2016</v>
      </c>
      <c r="J10248" t="s">
        <v>1105</v>
      </c>
      <c r="K10248">
        <v>2649150.792062812</v>
      </c>
      <c r="L10248">
        <v>0.62132782435616019</v>
      </c>
      <c r="M10248" t="s">
        <v>15</v>
      </c>
    </row>
    <row r="10249" spans="1:13" x14ac:dyDescent="0.3">
      <c r="A10249">
        <v>75</v>
      </c>
      <c r="B10249" t="s">
        <v>1095</v>
      </c>
      <c r="C10249" s="1">
        <v>42491</v>
      </c>
      <c r="D10249" t="s">
        <v>138</v>
      </c>
      <c r="E10249" t="str">
        <f t="shared" si="160"/>
        <v>2016/05</v>
      </c>
      <c r="F10249">
        <v>5570249.5040076599</v>
      </c>
      <c r="G10249">
        <v>8.9373596279856443E-2</v>
      </c>
      <c r="H10249" t="s">
        <v>128</v>
      </c>
      <c r="I10249">
        <v>2016</v>
      </c>
      <c r="J10249" t="s">
        <v>1105</v>
      </c>
      <c r="K10249">
        <v>2649150.792062812</v>
      </c>
      <c r="L10249">
        <v>0.47558925146114406</v>
      </c>
      <c r="M10249" t="s">
        <v>15</v>
      </c>
    </row>
    <row r="10250" spans="1:13" x14ac:dyDescent="0.3">
      <c r="A10250">
        <v>75</v>
      </c>
      <c r="B10250" t="s">
        <v>1095</v>
      </c>
      <c r="C10250" s="1">
        <v>42461</v>
      </c>
      <c r="D10250" t="s">
        <v>139</v>
      </c>
      <c r="E10250" t="str">
        <f t="shared" si="160"/>
        <v>2016/04</v>
      </c>
      <c r="F10250">
        <v>5094014.6419861801</v>
      </c>
      <c r="G10250">
        <v>-7.1815725479034573E-2</v>
      </c>
      <c r="H10250" t="s">
        <v>128</v>
      </c>
      <c r="I10250">
        <v>2016</v>
      </c>
      <c r="J10250" t="s">
        <v>1105</v>
      </c>
      <c r="K10250">
        <v>2649150.792062812</v>
      </c>
      <c r="L10250">
        <v>0.5200516642076034</v>
      </c>
      <c r="M10250" t="s">
        <v>15</v>
      </c>
    </row>
    <row r="10251" spans="1:13" x14ac:dyDescent="0.3">
      <c r="A10251">
        <v>75</v>
      </c>
      <c r="B10251" t="s">
        <v>1095</v>
      </c>
      <c r="C10251" s="1">
        <v>42430</v>
      </c>
      <c r="D10251" t="s">
        <v>140</v>
      </c>
      <c r="E10251" t="str">
        <f t="shared" si="160"/>
        <v>2016/03</v>
      </c>
      <c r="F10251">
        <v>5473301.3748263903</v>
      </c>
      <c r="G10251">
        <v>2.0528473206009928E-3</v>
      </c>
      <c r="H10251" t="s">
        <v>128</v>
      </c>
      <c r="I10251">
        <v>2016</v>
      </c>
      <c r="J10251" t="s">
        <v>1105</v>
      </c>
      <c r="K10251">
        <v>2649150.792062812</v>
      </c>
      <c r="L10251">
        <v>0.48401332406930386</v>
      </c>
      <c r="M10251" t="s">
        <v>15</v>
      </c>
    </row>
    <row r="10252" spans="1:13" x14ac:dyDescent="0.3">
      <c r="A10252">
        <v>75</v>
      </c>
      <c r="B10252" t="s">
        <v>1095</v>
      </c>
      <c r="C10252" s="1">
        <v>42401</v>
      </c>
      <c r="D10252" t="s">
        <v>141</v>
      </c>
      <c r="E10252" t="str">
        <f t="shared" si="160"/>
        <v>2016/02</v>
      </c>
      <c r="F10252">
        <v>5462077.0476210304</v>
      </c>
      <c r="G10252">
        <v>-8.4365900065694402E-2</v>
      </c>
      <c r="H10252" t="s">
        <v>128</v>
      </c>
      <c r="I10252">
        <v>2016</v>
      </c>
      <c r="J10252" t="s">
        <v>1105</v>
      </c>
      <c r="K10252">
        <v>2649150.792062812</v>
      </c>
      <c r="L10252">
        <v>0.48500795008313391</v>
      </c>
      <c r="M10252" t="s">
        <v>15</v>
      </c>
    </row>
    <row r="10253" spans="1:13" x14ac:dyDescent="0.3">
      <c r="A10253">
        <v>75</v>
      </c>
      <c r="B10253" t="s">
        <v>1095</v>
      </c>
      <c r="C10253" s="1">
        <v>42370</v>
      </c>
      <c r="D10253" t="s">
        <v>142</v>
      </c>
      <c r="E10253" t="str">
        <f t="shared" si="160"/>
        <v>2016/01</v>
      </c>
      <c r="F10253">
        <v>5942886.9221410397</v>
      </c>
      <c r="G10253">
        <v>-0.22851950225143439</v>
      </c>
      <c r="H10253" t="s">
        <v>128</v>
      </c>
      <c r="I10253">
        <v>2016</v>
      </c>
      <c r="J10253" t="s">
        <v>1105</v>
      </c>
      <c r="K10253">
        <v>2649150.792062812</v>
      </c>
      <c r="L10253">
        <v>0.44576833225499168</v>
      </c>
      <c r="M10253" t="s">
        <v>15</v>
      </c>
    </row>
    <row r="10254" spans="1:13" x14ac:dyDescent="0.3">
      <c r="A10254">
        <v>75</v>
      </c>
      <c r="B10254" t="s">
        <v>1095</v>
      </c>
      <c r="C10254" s="1">
        <v>42339</v>
      </c>
      <c r="D10254" t="s">
        <v>143</v>
      </c>
      <c r="E10254" t="str">
        <f t="shared" si="160"/>
        <v>2015/12</v>
      </c>
      <c r="F10254">
        <v>7468652.0274935402</v>
      </c>
      <c r="G10254">
        <v>0.13850198347432363</v>
      </c>
      <c r="H10254" t="s">
        <v>128</v>
      </c>
      <c r="I10254">
        <v>2015</v>
      </c>
      <c r="J10254" t="s">
        <v>1106</v>
      </c>
      <c r="K10254">
        <v>2526546.9122660812</v>
      </c>
      <c r="L10254">
        <v>0.33828686929922264</v>
      </c>
      <c r="M10254" t="s">
        <v>15</v>
      </c>
    </row>
    <row r="10255" spans="1:13" x14ac:dyDescent="0.3">
      <c r="A10255">
        <v>75</v>
      </c>
      <c r="B10255" t="s">
        <v>1095</v>
      </c>
      <c r="C10255" s="1">
        <v>42309</v>
      </c>
      <c r="D10255" t="s">
        <v>145</v>
      </c>
      <c r="E10255" t="str">
        <f t="shared" si="160"/>
        <v>2015/11</v>
      </c>
      <c r="F10255">
        <v>6502667.9589674799</v>
      </c>
      <c r="G10255">
        <v>-3.2779769322660766E-2</v>
      </c>
      <c r="H10255" t="s">
        <v>128</v>
      </c>
      <c r="I10255">
        <v>2015</v>
      </c>
      <c r="J10255" t="s">
        <v>1106</v>
      </c>
      <c r="K10255">
        <v>2526546.9122660812</v>
      </c>
      <c r="L10255">
        <v>0.38854004667143677</v>
      </c>
      <c r="M10255" t="s">
        <v>15</v>
      </c>
    </row>
    <row r="10256" spans="1:13" x14ac:dyDescent="0.3">
      <c r="A10256">
        <v>75</v>
      </c>
      <c r="B10256" t="s">
        <v>1095</v>
      </c>
      <c r="C10256" s="1">
        <v>42278</v>
      </c>
      <c r="D10256" t="s">
        <v>146</v>
      </c>
      <c r="E10256" t="str">
        <f t="shared" si="160"/>
        <v>2015/10</v>
      </c>
      <c r="F10256">
        <v>6719356.0042123497</v>
      </c>
      <c r="G10256">
        <v>-6.6086432554901308E-3</v>
      </c>
      <c r="H10256" t="s">
        <v>128</v>
      </c>
      <c r="I10256">
        <v>2015</v>
      </c>
      <c r="J10256" t="s">
        <v>1106</v>
      </c>
      <c r="K10256">
        <v>2526546.9122660812</v>
      </c>
      <c r="L10256">
        <v>0.37601027697925132</v>
      </c>
      <c r="M10256" t="s">
        <v>15</v>
      </c>
    </row>
    <row r="10257" spans="1:13" x14ac:dyDescent="0.3">
      <c r="A10257">
        <v>75</v>
      </c>
      <c r="B10257" t="s">
        <v>1095</v>
      </c>
      <c r="C10257" s="1">
        <v>42248</v>
      </c>
      <c r="D10257" t="s">
        <v>147</v>
      </c>
      <c r="E10257" t="str">
        <f t="shared" si="160"/>
        <v>2015/09</v>
      </c>
      <c r="F10257">
        <v>6763908.8858504901</v>
      </c>
      <c r="G10257">
        <v>-9.5353099335194775E-3</v>
      </c>
      <c r="H10257" t="s">
        <v>128</v>
      </c>
      <c r="I10257">
        <v>2015</v>
      </c>
      <c r="J10257" t="s">
        <v>1106</v>
      </c>
      <c r="K10257">
        <v>2526546.9122660812</v>
      </c>
      <c r="L10257">
        <v>0.37353355210792355</v>
      </c>
      <c r="M10257" t="s">
        <v>15</v>
      </c>
    </row>
    <row r="10258" spans="1:13" x14ac:dyDescent="0.3">
      <c r="A10258">
        <v>75</v>
      </c>
      <c r="B10258" t="s">
        <v>1095</v>
      </c>
      <c r="C10258" s="1">
        <v>42217</v>
      </c>
      <c r="D10258" t="s">
        <v>148</v>
      </c>
      <c r="E10258" t="str">
        <f t="shared" si="160"/>
        <v>2015/08</v>
      </c>
      <c r="F10258">
        <v>6828713.3276455104</v>
      </c>
      <c r="G10258">
        <v>8.9022158497651619E-4</v>
      </c>
      <c r="H10258" t="s">
        <v>128</v>
      </c>
      <c r="I10258">
        <v>2015</v>
      </c>
      <c r="J10258" t="s">
        <v>1106</v>
      </c>
      <c r="K10258">
        <v>2526546.9122660812</v>
      </c>
      <c r="L10258">
        <v>0.36998872130677302</v>
      </c>
      <c r="M10258" t="s">
        <v>15</v>
      </c>
    </row>
    <row r="10259" spans="1:13" x14ac:dyDescent="0.3">
      <c r="A10259">
        <v>75</v>
      </c>
      <c r="B10259" t="s">
        <v>1095</v>
      </c>
      <c r="C10259" s="1">
        <v>42186</v>
      </c>
      <c r="D10259" t="s">
        <v>149</v>
      </c>
      <c r="E10259" t="str">
        <f t="shared" si="160"/>
        <v>2015/07</v>
      </c>
      <c r="F10259">
        <v>6822636.9646996399</v>
      </c>
      <c r="G10259">
        <v>6.8503036615665475E-3</v>
      </c>
      <c r="H10259" t="s">
        <v>128</v>
      </c>
      <c r="I10259">
        <v>2015</v>
      </c>
      <c r="J10259" t="s">
        <v>1106</v>
      </c>
      <c r="K10259">
        <v>2526546.9122660812</v>
      </c>
      <c r="L10259">
        <v>0.37031823990319995</v>
      </c>
      <c r="M10259" t="s">
        <v>15</v>
      </c>
    </row>
    <row r="10260" spans="1:13" x14ac:dyDescent="0.3">
      <c r="A10260">
        <v>75</v>
      </c>
      <c r="B10260" t="s">
        <v>1095</v>
      </c>
      <c r="C10260" s="1">
        <v>42156</v>
      </c>
      <c r="D10260" t="s">
        <v>150</v>
      </c>
      <c r="E10260" t="str">
        <f t="shared" si="160"/>
        <v>2015/06</v>
      </c>
      <c r="F10260">
        <v>6776059.5465911403</v>
      </c>
      <c r="G10260">
        <v>7.830090603574151E-2</v>
      </c>
      <c r="H10260" t="s">
        <v>128</v>
      </c>
      <c r="I10260">
        <v>2015</v>
      </c>
      <c r="J10260" t="s">
        <v>1106</v>
      </c>
      <c r="K10260">
        <v>2526546.9122660812</v>
      </c>
      <c r="L10260">
        <v>0.3728637410716264</v>
      </c>
      <c r="M10260" t="s">
        <v>15</v>
      </c>
    </row>
    <row r="10261" spans="1:13" x14ac:dyDescent="0.3">
      <c r="A10261">
        <v>75</v>
      </c>
      <c r="B10261" t="s">
        <v>1095</v>
      </c>
      <c r="C10261" s="1">
        <v>42125</v>
      </c>
      <c r="D10261" t="s">
        <v>151</v>
      </c>
      <c r="E10261" t="str">
        <f t="shared" si="160"/>
        <v>2015/05</v>
      </c>
      <c r="F10261">
        <v>6265728.3535657497</v>
      </c>
      <c r="G10261">
        <v>0.20560271077337741</v>
      </c>
      <c r="H10261" t="s">
        <v>128</v>
      </c>
      <c r="I10261">
        <v>2015</v>
      </c>
      <c r="J10261" t="s">
        <v>1106</v>
      </c>
      <c r="K10261">
        <v>2526546.9122660812</v>
      </c>
      <c r="L10261">
        <v>0.40323275598570341</v>
      </c>
      <c r="M10261" t="s">
        <v>15</v>
      </c>
    </row>
    <row r="10262" spans="1:13" x14ac:dyDescent="0.3">
      <c r="A10262">
        <v>75</v>
      </c>
      <c r="B10262" t="s">
        <v>1095</v>
      </c>
      <c r="C10262" s="1">
        <v>42095</v>
      </c>
      <c r="D10262" t="s">
        <v>152</v>
      </c>
      <c r="E10262" t="str">
        <f t="shared" si="160"/>
        <v>2015/04</v>
      </c>
      <c r="F10262">
        <v>5101283.2634813404</v>
      </c>
      <c r="G10262">
        <v>-3.6979651194417991E-2</v>
      </c>
      <c r="H10262" t="s">
        <v>128</v>
      </c>
      <c r="I10262">
        <v>2015</v>
      </c>
      <c r="J10262" t="s">
        <v>1106</v>
      </c>
      <c r="K10262">
        <v>2526546.9122660812</v>
      </c>
      <c r="L10262">
        <v>0.49527673367070668</v>
      </c>
      <c r="M10262" t="s">
        <v>15</v>
      </c>
    </row>
    <row r="10263" spans="1:13" x14ac:dyDescent="0.3">
      <c r="A10263">
        <v>75</v>
      </c>
      <c r="B10263" t="s">
        <v>1095</v>
      </c>
      <c r="C10263" s="1">
        <v>42064</v>
      </c>
      <c r="D10263" t="s">
        <v>153</v>
      </c>
      <c r="E10263" t="str">
        <f t="shared" si="160"/>
        <v>2015/03</v>
      </c>
      <c r="F10263">
        <v>5293458.3231828604</v>
      </c>
      <c r="G10263">
        <v>8.37133996415294E-3</v>
      </c>
      <c r="H10263" t="s">
        <v>128</v>
      </c>
      <c r="I10263">
        <v>2015</v>
      </c>
      <c r="J10263" t="s">
        <v>1106</v>
      </c>
      <c r="K10263">
        <v>2526546.9122660812</v>
      </c>
      <c r="L10263">
        <v>0.47729608093842785</v>
      </c>
      <c r="M10263" t="s">
        <v>15</v>
      </c>
    </row>
    <row r="10264" spans="1:13" x14ac:dyDescent="0.3">
      <c r="A10264">
        <v>75</v>
      </c>
      <c r="B10264" t="s">
        <v>1095</v>
      </c>
      <c r="C10264" s="1">
        <v>42036</v>
      </c>
      <c r="D10264" t="s">
        <v>154</v>
      </c>
      <c r="E10264" t="str">
        <f t="shared" si="160"/>
        <v>2015/02</v>
      </c>
      <c r="F10264">
        <v>5249329.9484936697</v>
      </c>
      <c r="G10264">
        <v>7.7022228968260789E-2</v>
      </c>
      <c r="H10264" t="s">
        <v>128</v>
      </c>
      <c r="I10264">
        <v>2015</v>
      </c>
      <c r="J10264" t="s">
        <v>1106</v>
      </c>
      <c r="K10264">
        <v>2526546.9122660812</v>
      </c>
      <c r="L10264">
        <v>0.48130845975705733</v>
      </c>
      <c r="M10264" t="s">
        <v>15</v>
      </c>
    </row>
    <row r="10265" spans="1:13" x14ac:dyDescent="0.3">
      <c r="A10265">
        <v>77</v>
      </c>
      <c r="B10265" t="s">
        <v>1107</v>
      </c>
      <c r="C10265" s="1">
        <v>45627</v>
      </c>
      <c r="D10265" t="s">
        <v>24</v>
      </c>
      <c r="E10265" t="str">
        <f t="shared" si="160"/>
        <v>2024/12</v>
      </c>
      <c r="F10265">
        <v>16077101.471268499</v>
      </c>
      <c r="G10265">
        <v>-3.1701581777626636E-2</v>
      </c>
      <c r="H10265" t="s">
        <v>13</v>
      </c>
      <c r="I10265">
        <v>2024</v>
      </c>
      <c r="J10265" t="s">
        <v>1108</v>
      </c>
      <c r="K10265">
        <v>1465591.1284382185</v>
      </c>
      <c r="L10265">
        <v>9.1160159128023582E-2</v>
      </c>
      <c r="M10265" t="s">
        <v>157</v>
      </c>
    </row>
    <row r="10266" spans="1:13" x14ac:dyDescent="0.3">
      <c r="A10266">
        <v>77</v>
      </c>
      <c r="B10266" t="s">
        <v>1107</v>
      </c>
      <c r="C10266" s="1">
        <v>45597</v>
      </c>
      <c r="D10266" t="s">
        <v>26</v>
      </c>
      <c r="E10266" t="str">
        <f t="shared" si="160"/>
        <v>2024/11</v>
      </c>
      <c r="F10266">
        <v>16594935.7334379</v>
      </c>
      <c r="G10266">
        <v>0.30598029177658231</v>
      </c>
      <c r="H10266" t="s">
        <v>13</v>
      </c>
      <c r="I10266">
        <v>2024</v>
      </c>
      <c r="J10266" t="s">
        <v>1108</v>
      </c>
      <c r="K10266">
        <v>1465591.1284382185</v>
      </c>
      <c r="L10266">
        <v>8.8315565180835956E-2</v>
      </c>
      <c r="M10266" t="s">
        <v>157</v>
      </c>
    </row>
    <row r="10267" spans="1:13" x14ac:dyDescent="0.3">
      <c r="A10267">
        <v>77</v>
      </c>
      <c r="B10267" t="s">
        <v>1107</v>
      </c>
      <c r="C10267" s="1">
        <v>45566</v>
      </c>
      <c r="D10267" t="s">
        <v>27</v>
      </c>
      <c r="E10267" t="str">
        <f t="shared" si="160"/>
        <v>2024/10</v>
      </c>
      <c r="F10267">
        <v>12220529.4673893</v>
      </c>
      <c r="G10267">
        <v>-5.5211994561786507E-2</v>
      </c>
      <c r="H10267" t="s">
        <v>13</v>
      </c>
      <c r="I10267">
        <v>2024</v>
      </c>
      <c r="J10267" t="s">
        <v>1108</v>
      </c>
      <c r="K10267">
        <v>1465591.1284382185</v>
      </c>
      <c r="L10267">
        <v>0.11992861130519544</v>
      </c>
      <c r="M10267" t="s">
        <v>157</v>
      </c>
    </row>
    <row r="10268" spans="1:13" x14ac:dyDescent="0.3">
      <c r="A10268">
        <v>77</v>
      </c>
      <c r="B10268" t="s">
        <v>1107</v>
      </c>
      <c r="C10268" s="1">
        <v>45536</v>
      </c>
      <c r="D10268" t="s">
        <v>28</v>
      </c>
      <c r="E10268" t="str">
        <f t="shared" si="160"/>
        <v>2024/09</v>
      </c>
      <c r="F10268">
        <v>12914223.1700442</v>
      </c>
      <c r="G10268">
        <v>1.357224589805704E-2</v>
      </c>
      <c r="H10268" t="s">
        <v>13</v>
      </c>
      <c r="I10268">
        <v>2024</v>
      </c>
      <c r="J10268" t="s">
        <v>1108</v>
      </c>
      <c r="K10268">
        <v>1465591.1284382185</v>
      </c>
      <c r="L10268">
        <v>0.11348658832517312</v>
      </c>
      <c r="M10268" t="s">
        <v>157</v>
      </c>
    </row>
    <row r="10269" spans="1:13" x14ac:dyDescent="0.3">
      <c r="A10269">
        <v>77</v>
      </c>
      <c r="B10269" t="s">
        <v>1107</v>
      </c>
      <c r="C10269" s="1">
        <v>45505</v>
      </c>
      <c r="D10269" t="s">
        <v>29</v>
      </c>
      <c r="E10269" t="str">
        <f t="shared" si="160"/>
        <v>2024/08</v>
      </c>
      <c r="F10269">
        <v>12740132.2324773</v>
      </c>
      <c r="G10269">
        <v>-7.0442762599661174E-2</v>
      </c>
      <c r="H10269" t="s">
        <v>13</v>
      </c>
      <c r="I10269">
        <v>2024</v>
      </c>
      <c r="J10269" t="s">
        <v>1108</v>
      </c>
      <c r="K10269">
        <v>1465591.1284382185</v>
      </c>
      <c r="L10269">
        <v>0.1150373561038963</v>
      </c>
      <c r="M10269" t="s">
        <v>157</v>
      </c>
    </row>
    <row r="10270" spans="1:13" x14ac:dyDescent="0.3">
      <c r="A10270">
        <v>77</v>
      </c>
      <c r="B10270" t="s">
        <v>1107</v>
      </c>
      <c r="C10270" s="1">
        <v>45474</v>
      </c>
      <c r="D10270" t="s">
        <v>30</v>
      </c>
      <c r="E10270" t="str">
        <f t="shared" si="160"/>
        <v>2024/07</v>
      </c>
      <c r="F10270">
        <v>13669947.251252901</v>
      </c>
      <c r="G10270">
        <v>-2.2831172265448708E-3</v>
      </c>
      <c r="H10270" t="s">
        <v>13</v>
      </c>
      <c r="I10270">
        <v>2024</v>
      </c>
      <c r="J10270" t="s">
        <v>1108</v>
      </c>
      <c r="K10270">
        <v>1465591.1284382185</v>
      </c>
      <c r="L10270">
        <v>0.10721263963208721</v>
      </c>
      <c r="M10270" t="s">
        <v>157</v>
      </c>
    </row>
    <row r="10271" spans="1:13" x14ac:dyDescent="0.3">
      <c r="A10271">
        <v>77</v>
      </c>
      <c r="B10271" t="s">
        <v>1107</v>
      </c>
      <c r="C10271" s="1">
        <v>45444</v>
      </c>
      <c r="D10271" t="s">
        <v>31</v>
      </c>
      <c r="E10271" t="str">
        <f t="shared" si="160"/>
        <v>2024/06</v>
      </c>
      <c r="F10271">
        <v>13701192.9985875</v>
      </c>
      <c r="G10271">
        <v>6.2596138993370645E-2</v>
      </c>
      <c r="H10271" t="s">
        <v>13</v>
      </c>
      <c r="I10271">
        <v>2024</v>
      </c>
      <c r="J10271" t="s">
        <v>1108</v>
      </c>
      <c r="K10271">
        <v>1465591.1284382185</v>
      </c>
      <c r="L10271">
        <v>0.10696813982470804</v>
      </c>
      <c r="M10271" t="s">
        <v>157</v>
      </c>
    </row>
    <row r="10272" spans="1:13" x14ac:dyDescent="0.3">
      <c r="A10272">
        <v>77</v>
      </c>
      <c r="B10272" t="s">
        <v>1107</v>
      </c>
      <c r="C10272" s="1">
        <v>45413</v>
      </c>
      <c r="D10272" t="s">
        <v>32</v>
      </c>
      <c r="E10272" t="str">
        <f t="shared" si="160"/>
        <v>2024/05</v>
      </c>
      <c r="F10272">
        <v>12869842.325837599</v>
      </c>
      <c r="G10272">
        <v>-0.13082535476737087</v>
      </c>
      <c r="H10272" t="s">
        <v>13</v>
      </c>
      <c r="I10272">
        <v>2024</v>
      </c>
      <c r="J10272" t="s">
        <v>1108</v>
      </c>
      <c r="K10272">
        <v>1465591.1284382185</v>
      </c>
      <c r="L10272">
        <v>0.1138779397083899</v>
      </c>
      <c r="M10272" t="s">
        <v>157</v>
      </c>
    </row>
    <row r="10273" spans="1:13" x14ac:dyDescent="0.3">
      <c r="A10273">
        <v>77</v>
      </c>
      <c r="B10273" t="s">
        <v>1107</v>
      </c>
      <c r="C10273" s="1">
        <v>45383</v>
      </c>
      <c r="D10273" t="s">
        <v>34</v>
      </c>
      <c r="E10273" t="str">
        <f t="shared" si="160"/>
        <v>2024/04</v>
      </c>
      <c r="F10273">
        <v>14668643.569634801</v>
      </c>
      <c r="G10273">
        <v>-8.5042494675216337E-2</v>
      </c>
      <c r="H10273" t="s">
        <v>13</v>
      </c>
      <c r="I10273">
        <v>2024</v>
      </c>
      <c r="J10273" t="s">
        <v>1108</v>
      </c>
      <c r="K10273">
        <v>1465591.1284382185</v>
      </c>
      <c r="L10273">
        <v>9.9913200663768451E-2</v>
      </c>
      <c r="M10273" t="s">
        <v>157</v>
      </c>
    </row>
    <row r="10274" spans="1:13" x14ac:dyDescent="0.3">
      <c r="A10274">
        <v>77</v>
      </c>
      <c r="B10274" t="s">
        <v>1107</v>
      </c>
      <c r="C10274" s="1">
        <v>45352</v>
      </c>
      <c r="D10274" t="s">
        <v>35</v>
      </c>
      <c r="E10274" t="str">
        <f t="shared" si="160"/>
        <v>2024/03</v>
      </c>
      <c r="F10274">
        <v>15970681.254070301</v>
      </c>
      <c r="G10274">
        <v>1.3069368020021619E-2</v>
      </c>
      <c r="H10274" t="s">
        <v>13</v>
      </c>
      <c r="I10274">
        <v>2024</v>
      </c>
      <c r="J10274" t="s">
        <v>1108</v>
      </c>
      <c r="K10274">
        <v>1465591.1284382185</v>
      </c>
      <c r="L10274">
        <v>9.1767602466218956E-2</v>
      </c>
      <c r="M10274" t="s">
        <v>157</v>
      </c>
    </row>
    <row r="10275" spans="1:13" x14ac:dyDescent="0.3">
      <c r="A10275">
        <v>77</v>
      </c>
      <c r="B10275" t="s">
        <v>1107</v>
      </c>
      <c r="C10275" s="1">
        <v>45323</v>
      </c>
      <c r="D10275" t="s">
        <v>36</v>
      </c>
      <c r="E10275" t="str">
        <f t="shared" si="160"/>
        <v>2024/02</v>
      </c>
      <c r="F10275">
        <v>15763312.583649</v>
      </c>
      <c r="G10275">
        <v>4.5371844578876698E-2</v>
      </c>
      <c r="H10275" t="s">
        <v>13</v>
      </c>
      <c r="I10275">
        <v>2024</v>
      </c>
      <c r="J10275" t="s">
        <v>1108</v>
      </c>
      <c r="K10275">
        <v>1465591.1284382185</v>
      </c>
      <c r="L10275">
        <v>9.2974818627808584E-2</v>
      </c>
      <c r="M10275" t="s">
        <v>157</v>
      </c>
    </row>
    <row r="10276" spans="1:13" x14ac:dyDescent="0.3">
      <c r="A10276">
        <v>77</v>
      </c>
      <c r="B10276" t="s">
        <v>1107</v>
      </c>
      <c r="C10276" s="1">
        <v>45292</v>
      </c>
      <c r="D10276" t="s">
        <v>37</v>
      </c>
      <c r="E10276" t="str">
        <f t="shared" si="160"/>
        <v>2024/01</v>
      </c>
      <c r="F10276">
        <v>15064084.5955514</v>
      </c>
      <c r="G10276">
        <v>-1.6366725059348056E-2</v>
      </c>
      <c r="H10276" t="s">
        <v>13</v>
      </c>
      <c r="I10276">
        <v>2024</v>
      </c>
      <c r="J10276" t="s">
        <v>1108</v>
      </c>
      <c r="K10276">
        <v>1465591.1284382185</v>
      </c>
      <c r="L10276">
        <v>9.7290420744917006E-2</v>
      </c>
      <c r="M10276" t="s">
        <v>157</v>
      </c>
    </row>
    <row r="10277" spans="1:13" x14ac:dyDescent="0.3">
      <c r="A10277">
        <v>77</v>
      </c>
      <c r="B10277" t="s">
        <v>1107</v>
      </c>
      <c r="C10277" s="1">
        <v>45261</v>
      </c>
      <c r="D10277" t="s">
        <v>38</v>
      </c>
      <c r="E10277" t="str">
        <f t="shared" si="160"/>
        <v>2023/12</v>
      </c>
      <c r="F10277">
        <v>15312662.9846124</v>
      </c>
      <c r="G10277">
        <v>3.5888544035550023E-2</v>
      </c>
      <c r="H10277" t="s">
        <v>13</v>
      </c>
      <c r="I10277">
        <v>2023</v>
      </c>
      <c r="J10277" t="s">
        <v>1109</v>
      </c>
      <c r="K10277">
        <v>1725828.0754373639</v>
      </c>
      <c r="L10277">
        <v>0.1127059399904274</v>
      </c>
      <c r="M10277" t="s">
        <v>157</v>
      </c>
    </row>
    <row r="10278" spans="1:13" x14ac:dyDescent="0.3">
      <c r="A10278">
        <v>77</v>
      </c>
      <c r="B10278" t="s">
        <v>1107</v>
      </c>
      <c r="C10278" s="1">
        <v>45231</v>
      </c>
      <c r="D10278" t="s">
        <v>40</v>
      </c>
      <c r="E10278" t="str">
        <f t="shared" si="160"/>
        <v>2023/11</v>
      </c>
      <c r="F10278">
        <v>14772858.1468831</v>
      </c>
      <c r="G10278">
        <v>0.15166351121574467</v>
      </c>
      <c r="H10278" t="s">
        <v>13</v>
      </c>
      <c r="I10278">
        <v>2023</v>
      </c>
      <c r="J10278" t="s">
        <v>1109</v>
      </c>
      <c r="K10278">
        <v>1725828.0754373639</v>
      </c>
      <c r="L10278">
        <v>0.11682425014021362</v>
      </c>
      <c r="M10278" t="s">
        <v>157</v>
      </c>
    </row>
    <row r="10279" spans="1:13" x14ac:dyDescent="0.3">
      <c r="A10279">
        <v>77</v>
      </c>
      <c r="B10279" t="s">
        <v>1107</v>
      </c>
      <c r="C10279" s="1">
        <v>45200</v>
      </c>
      <c r="D10279" t="s">
        <v>41</v>
      </c>
      <c r="E10279" t="str">
        <f t="shared" si="160"/>
        <v>2023/10</v>
      </c>
      <c r="F10279">
        <v>12693982.685469201</v>
      </c>
      <c r="G10279">
        <v>-1.8731861932429178E-2</v>
      </c>
      <c r="H10279" t="s">
        <v>13</v>
      </c>
      <c r="I10279">
        <v>2023</v>
      </c>
      <c r="J10279" t="s">
        <v>1109</v>
      </c>
      <c r="K10279">
        <v>1725828.0754373639</v>
      </c>
      <c r="L10279">
        <v>0.13595639116578589</v>
      </c>
      <c r="M10279" t="s">
        <v>157</v>
      </c>
    </row>
    <row r="10280" spans="1:13" x14ac:dyDescent="0.3">
      <c r="A10280">
        <v>77</v>
      </c>
      <c r="B10280" t="s">
        <v>1107</v>
      </c>
      <c r="C10280" s="1">
        <v>45170</v>
      </c>
      <c r="D10280" t="s">
        <v>42</v>
      </c>
      <c r="E10280" t="str">
        <f t="shared" si="160"/>
        <v>2023/09</v>
      </c>
      <c r="F10280">
        <v>12934005.636613701</v>
      </c>
      <c r="G10280">
        <v>1.867250105685157E-2</v>
      </c>
      <c r="H10280" t="s">
        <v>13</v>
      </c>
      <c r="I10280">
        <v>2023</v>
      </c>
      <c r="J10280" t="s">
        <v>1109</v>
      </c>
      <c r="K10280">
        <v>1725828.0754373639</v>
      </c>
      <c r="L10280">
        <v>0.13343337894889068</v>
      </c>
      <c r="M10280" t="s">
        <v>157</v>
      </c>
    </row>
    <row r="10281" spans="1:13" x14ac:dyDescent="0.3">
      <c r="A10281">
        <v>77</v>
      </c>
      <c r="B10281" t="s">
        <v>1107</v>
      </c>
      <c r="C10281" s="1">
        <v>45139</v>
      </c>
      <c r="D10281" t="s">
        <v>43</v>
      </c>
      <c r="E10281" t="str">
        <f t="shared" si="160"/>
        <v>2023/08</v>
      </c>
      <c r="F10281">
        <v>12694736.2337614</v>
      </c>
      <c r="G10281">
        <v>3.752584414518919E-2</v>
      </c>
      <c r="H10281" t="s">
        <v>13</v>
      </c>
      <c r="I10281">
        <v>2023</v>
      </c>
      <c r="J10281" t="s">
        <v>1109</v>
      </c>
      <c r="K10281">
        <v>1725828.0754373639</v>
      </c>
      <c r="L10281">
        <v>0.13594832091489686</v>
      </c>
      <c r="M10281" t="s">
        <v>157</v>
      </c>
    </row>
    <row r="10282" spans="1:13" x14ac:dyDescent="0.3">
      <c r="A10282">
        <v>77</v>
      </c>
      <c r="B10282" t="s">
        <v>1107</v>
      </c>
      <c r="C10282" s="1">
        <v>45108</v>
      </c>
      <c r="D10282" t="s">
        <v>44</v>
      </c>
      <c r="E10282" t="str">
        <f t="shared" si="160"/>
        <v>2023/07</v>
      </c>
      <c r="F10282">
        <v>12227183.0696193</v>
      </c>
      <c r="G10282">
        <v>1.2688992400092667E-2</v>
      </c>
      <c r="H10282" t="s">
        <v>13</v>
      </c>
      <c r="I10282">
        <v>2023</v>
      </c>
      <c r="J10282" t="s">
        <v>1109</v>
      </c>
      <c r="K10282">
        <v>1725828.0754373639</v>
      </c>
      <c r="L10282">
        <v>0.14114682552889091</v>
      </c>
      <c r="M10282" t="s">
        <v>157</v>
      </c>
    </row>
    <row r="10283" spans="1:13" x14ac:dyDescent="0.3">
      <c r="A10283">
        <v>77</v>
      </c>
      <c r="B10283" t="s">
        <v>1107</v>
      </c>
      <c r="C10283" s="1">
        <v>45078</v>
      </c>
      <c r="D10283" t="s">
        <v>45</v>
      </c>
      <c r="E10283" t="str">
        <f t="shared" si="160"/>
        <v>2023/06</v>
      </c>
      <c r="F10283">
        <v>12073012.638869399</v>
      </c>
      <c r="G10283">
        <v>6.0066413428687272E-2</v>
      </c>
      <c r="H10283" t="s">
        <v>13</v>
      </c>
      <c r="I10283">
        <v>2023</v>
      </c>
      <c r="J10283" t="s">
        <v>1109</v>
      </c>
      <c r="K10283">
        <v>1725828.0754373639</v>
      </c>
      <c r="L10283">
        <v>0.14294924780257517</v>
      </c>
      <c r="M10283" t="s">
        <v>157</v>
      </c>
    </row>
    <row r="10284" spans="1:13" x14ac:dyDescent="0.3">
      <c r="A10284">
        <v>77</v>
      </c>
      <c r="B10284" t="s">
        <v>1107</v>
      </c>
      <c r="C10284" s="1">
        <v>45047</v>
      </c>
      <c r="D10284" t="s">
        <v>46</v>
      </c>
      <c r="E10284" t="str">
        <f t="shared" si="160"/>
        <v>2023/05</v>
      </c>
      <c r="F10284">
        <v>11369180.025500899</v>
      </c>
      <c r="G10284">
        <v>6.2646932990937793E-2</v>
      </c>
      <c r="H10284" t="s">
        <v>13</v>
      </c>
      <c r="I10284">
        <v>2023</v>
      </c>
      <c r="J10284" t="s">
        <v>1109</v>
      </c>
      <c r="K10284">
        <v>1725828.0754373639</v>
      </c>
      <c r="L10284">
        <v>0.15179881676306978</v>
      </c>
      <c r="M10284" t="s">
        <v>157</v>
      </c>
    </row>
    <row r="10285" spans="1:13" x14ac:dyDescent="0.3">
      <c r="A10285">
        <v>77</v>
      </c>
      <c r="B10285" t="s">
        <v>1107</v>
      </c>
      <c r="C10285" s="1">
        <v>45017</v>
      </c>
      <c r="D10285" t="s">
        <v>47</v>
      </c>
      <c r="E10285" t="str">
        <f t="shared" si="160"/>
        <v>2023/04</v>
      </c>
      <c r="F10285">
        <v>10678787.048033601</v>
      </c>
      <c r="G10285">
        <v>5.4737600308964005E-2</v>
      </c>
      <c r="H10285" t="s">
        <v>128</v>
      </c>
      <c r="I10285">
        <v>2023</v>
      </c>
      <c r="J10285" t="s">
        <v>1109</v>
      </c>
      <c r="K10285">
        <v>1725828.0754373639</v>
      </c>
      <c r="L10285">
        <v>0.16161274381392962</v>
      </c>
      <c r="M10285" t="s">
        <v>157</v>
      </c>
    </row>
    <row r="10286" spans="1:13" x14ac:dyDescent="0.3">
      <c r="A10286">
        <v>77</v>
      </c>
      <c r="B10286" t="s">
        <v>1107</v>
      </c>
      <c r="C10286" s="1">
        <v>44986</v>
      </c>
      <c r="D10286" t="s">
        <v>48</v>
      </c>
      <c r="E10286" t="str">
        <f t="shared" si="160"/>
        <v>2023/03</v>
      </c>
      <c r="F10286">
        <v>10109965.8430121</v>
      </c>
      <c r="G10286">
        <v>3.4753264051228965E-2</v>
      </c>
      <c r="H10286" t="s">
        <v>128</v>
      </c>
      <c r="I10286">
        <v>2023</v>
      </c>
      <c r="J10286" t="s">
        <v>1109</v>
      </c>
      <c r="K10286">
        <v>1725828.0754373639</v>
      </c>
      <c r="L10286">
        <v>0.17070562870696915</v>
      </c>
      <c r="M10286" t="s">
        <v>157</v>
      </c>
    </row>
    <row r="10287" spans="1:13" x14ac:dyDescent="0.3">
      <c r="A10287">
        <v>77</v>
      </c>
      <c r="B10287" t="s">
        <v>1107</v>
      </c>
      <c r="C10287" s="1">
        <v>44958</v>
      </c>
      <c r="D10287" t="s">
        <v>49</v>
      </c>
      <c r="E10287" t="str">
        <f t="shared" si="160"/>
        <v>2023/02</v>
      </c>
      <c r="F10287">
        <v>9764646.7683715802</v>
      </c>
      <c r="G10287">
        <v>-3.6930215952396518E-2</v>
      </c>
      <c r="H10287" t="s">
        <v>128</v>
      </c>
      <c r="I10287">
        <v>2023</v>
      </c>
      <c r="J10287" t="s">
        <v>1109</v>
      </c>
      <c r="K10287">
        <v>1725828.0754373639</v>
      </c>
      <c r="L10287">
        <v>0.1767424993833315</v>
      </c>
      <c r="M10287" t="s">
        <v>157</v>
      </c>
    </row>
    <row r="10288" spans="1:13" x14ac:dyDescent="0.3">
      <c r="A10288">
        <v>77</v>
      </c>
      <c r="B10288" t="s">
        <v>1107</v>
      </c>
      <c r="C10288" s="1">
        <v>44927</v>
      </c>
      <c r="D10288" t="s">
        <v>50</v>
      </c>
      <c r="E10288" t="str">
        <f t="shared" si="160"/>
        <v>2023/01</v>
      </c>
      <c r="F10288">
        <v>10131998.725936599</v>
      </c>
      <c r="G10288">
        <v>9.4875804646369105E-2</v>
      </c>
      <c r="H10288" t="s">
        <v>128</v>
      </c>
      <c r="I10288">
        <v>2023</v>
      </c>
      <c r="J10288" t="s">
        <v>1109</v>
      </c>
      <c r="K10288">
        <v>1725828.0754373639</v>
      </c>
      <c r="L10288">
        <v>0.17033441496784524</v>
      </c>
      <c r="M10288" t="s">
        <v>157</v>
      </c>
    </row>
    <row r="10289" spans="1:13" x14ac:dyDescent="0.3">
      <c r="A10289">
        <v>77</v>
      </c>
      <c r="B10289" t="s">
        <v>1107</v>
      </c>
      <c r="C10289" s="1">
        <v>44896</v>
      </c>
      <c r="D10289" t="s">
        <v>51</v>
      </c>
      <c r="E10289" t="str">
        <f t="shared" si="160"/>
        <v>2022/12</v>
      </c>
      <c r="F10289">
        <v>9214909.7913488802</v>
      </c>
      <c r="G10289">
        <v>-6.1884324448402757E-2</v>
      </c>
      <c r="H10289" t="s">
        <v>13</v>
      </c>
      <c r="I10289">
        <v>2022</v>
      </c>
      <c r="J10289" t="s">
        <v>1110</v>
      </c>
      <c r="K10289">
        <v>1545787.2362843556</v>
      </c>
      <c r="L10289">
        <v>0.16774849361363992</v>
      </c>
      <c r="M10289" t="s">
        <v>157</v>
      </c>
    </row>
    <row r="10290" spans="1:13" x14ac:dyDescent="0.3">
      <c r="A10290">
        <v>77</v>
      </c>
      <c r="B10290" t="s">
        <v>1107</v>
      </c>
      <c r="C10290" s="1">
        <v>44866</v>
      </c>
      <c r="D10290" t="s">
        <v>53</v>
      </c>
      <c r="E10290" t="str">
        <f t="shared" si="160"/>
        <v>2022/11</v>
      </c>
      <c r="F10290">
        <v>9803182.9738730509</v>
      </c>
      <c r="G10290">
        <v>9.1798228276619723E-2</v>
      </c>
      <c r="H10290" t="s">
        <v>13</v>
      </c>
      <c r="I10290">
        <v>2022</v>
      </c>
      <c r="J10290" t="s">
        <v>1110</v>
      </c>
      <c r="K10290">
        <v>1545787.2362843556</v>
      </c>
      <c r="L10290">
        <v>0.15768217735036771</v>
      </c>
      <c r="M10290" t="s">
        <v>157</v>
      </c>
    </row>
    <row r="10291" spans="1:13" x14ac:dyDescent="0.3">
      <c r="A10291">
        <v>77</v>
      </c>
      <c r="B10291" t="s">
        <v>1107</v>
      </c>
      <c r="C10291" s="1">
        <v>44835</v>
      </c>
      <c r="D10291" t="s">
        <v>54</v>
      </c>
      <c r="E10291" t="str">
        <f t="shared" si="160"/>
        <v>2022/10</v>
      </c>
      <c r="F10291">
        <v>8943338.0030864403</v>
      </c>
      <c r="G10291">
        <v>4.160444074952608E-2</v>
      </c>
      <c r="H10291" t="s">
        <v>13</v>
      </c>
      <c r="I10291">
        <v>2022</v>
      </c>
      <c r="J10291" t="s">
        <v>1110</v>
      </c>
      <c r="K10291">
        <v>1545787.2362843556</v>
      </c>
      <c r="L10291">
        <v>0.17284231410586162</v>
      </c>
      <c r="M10291" t="s">
        <v>157</v>
      </c>
    </row>
    <row r="10292" spans="1:13" x14ac:dyDescent="0.3">
      <c r="A10292">
        <v>77</v>
      </c>
      <c r="B10292" t="s">
        <v>1107</v>
      </c>
      <c r="C10292" s="1">
        <v>44805</v>
      </c>
      <c r="D10292" t="s">
        <v>55</v>
      </c>
      <c r="E10292" t="str">
        <f t="shared" si="160"/>
        <v>2022/09</v>
      </c>
      <c r="F10292">
        <v>8578889.3365723602</v>
      </c>
      <c r="G10292">
        <v>-2.507562622858249E-2</v>
      </c>
      <c r="H10292" t="s">
        <v>13</v>
      </c>
      <c r="I10292">
        <v>2022</v>
      </c>
      <c r="J10292" t="s">
        <v>1110</v>
      </c>
      <c r="K10292">
        <v>1545787.2362843556</v>
      </c>
      <c r="L10292">
        <v>0.18018500713076746</v>
      </c>
      <c r="M10292" t="s">
        <v>157</v>
      </c>
    </row>
    <row r="10293" spans="1:13" x14ac:dyDescent="0.3">
      <c r="A10293">
        <v>77</v>
      </c>
      <c r="B10293" t="s">
        <v>1107</v>
      </c>
      <c r="C10293" s="1">
        <v>44774</v>
      </c>
      <c r="D10293" t="s">
        <v>56</v>
      </c>
      <c r="E10293" t="str">
        <f t="shared" si="160"/>
        <v>2022/08</v>
      </c>
      <c r="F10293">
        <v>8796730.1924666893</v>
      </c>
      <c r="G10293">
        <v>2.4452416372291209E-2</v>
      </c>
      <c r="H10293" t="s">
        <v>128</v>
      </c>
      <c r="I10293">
        <v>2022</v>
      </c>
      <c r="J10293" t="s">
        <v>1110</v>
      </c>
      <c r="K10293">
        <v>1545787.2362843556</v>
      </c>
      <c r="L10293">
        <v>0.17572293368826192</v>
      </c>
      <c r="M10293" t="s">
        <v>157</v>
      </c>
    </row>
    <row r="10294" spans="1:13" x14ac:dyDescent="0.3">
      <c r="A10294">
        <v>77</v>
      </c>
      <c r="B10294" t="s">
        <v>1107</v>
      </c>
      <c r="C10294" s="1">
        <v>44743</v>
      </c>
      <c r="D10294" t="s">
        <v>57</v>
      </c>
      <c r="E10294" t="str">
        <f t="shared" si="160"/>
        <v>2022/07</v>
      </c>
      <c r="F10294">
        <v>8584237.4512887504</v>
      </c>
      <c r="G10294">
        <v>9.5217416587445369E-2</v>
      </c>
      <c r="H10294" t="s">
        <v>128</v>
      </c>
      <c r="I10294">
        <v>2022</v>
      </c>
      <c r="J10294" t="s">
        <v>1110</v>
      </c>
      <c r="K10294">
        <v>1545787.2362843556</v>
      </c>
      <c r="L10294">
        <v>0.1800727490421746</v>
      </c>
      <c r="M10294" t="s">
        <v>157</v>
      </c>
    </row>
    <row r="10295" spans="1:13" x14ac:dyDescent="0.3">
      <c r="A10295">
        <v>77</v>
      </c>
      <c r="B10295" t="s">
        <v>1107</v>
      </c>
      <c r="C10295" s="1">
        <v>44713</v>
      </c>
      <c r="D10295" t="s">
        <v>58</v>
      </c>
      <c r="E10295" t="str">
        <f t="shared" si="160"/>
        <v>2022/06</v>
      </c>
      <c r="F10295">
        <v>7804576.1724582501</v>
      </c>
      <c r="G10295">
        <v>-3.3677401927237539E-2</v>
      </c>
      <c r="H10295" t="s">
        <v>128</v>
      </c>
      <c r="I10295">
        <v>2022</v>
      </c>
      <c r="J10295" t="s">
        <v>1110</v>
      </c>
      <c r="K10295">
        <v>1545787.2362843556</v>
      </c>
      <c r="L10295">
        <v>0.1980616502583856</v>
      </c>
      <c r="M10295" t="s">
        <v>157</v>
      </c>
    </row>
    <row r="10296" spans="1:13" x14ac:dyDescent="0.3">
      <c r="A10296">
        <v>77</v>
      </c>
      <c r="B10296" t="s">
        <v>1107</v>
      </c>
      <c r="C10296" s="1">
        <v>44682</v>
      </c>
      <c r="D10296" t="s">
        <v>59</v>
      </c>
      <c r="E10296" t="str">
        <f t="shared" si="160"/>
        <v>2022/05</v>
      </c>
      <c r="F10296">
        <v>8071889.9738492304</v>
      </c>
      <c r="G10296">
        <v>-0.11556382967532941</v>
      </c>
      <c r="H10296" t="s">
        <v>128</v>
      </c>
      <c r="I10296">
        <v>2022</v>
      </c>
      <c r="J10296" t="s">
        <v>1110</v>
      </c>
      <c r="K10296">
        <v>1545787.2362843556</v>
      </c>
      <c r="L10296">
        <v>0.19150251568000726</v>
      </c>
      <c r="M10296" t="s">
        <v>157</v>
      </c>
    </row>
    <row r="10297" spans="1:13" x14ac:dyDescent="0.3">
      <c r="A10297">
        <v>77</v>
      </c>
      <c r="B10297" t="s">
        <v>1107</v>
      </c>
      <c r="C10297" s="1">
        <v>44652</v>
      </c>
      <c r="D10297" t="s">
        <v>60</v>
      </c>
      <c r="E10297" t="str">
        <f t="shared" si="160"/>
        <v>2022/04</v>
      </c>
      <c r="F10297">
        <v>9060746.23031733</v>
      </c>
      <c r="G10297">
        <v>5.0396962168198993E-2</v>
      </c>
      <c r="H10297" t="s">
        <v>128</v>
      </c>
      <c r="I10297">
        <v>2022</v>
      </c>
      <c r="J10297" t="s">
        <v>1110</v>
      </c>
      <c r="K10297">
        <v>1545787.2362843556</v>
      </c>
      <c r="L10297">
        <v>0.1706026409957426</v>
      </c>
      <c r="M10297" t="s">
        <v>157</v>
      </c>
    </row>
    <row r="10298" spans="1:13" x14ac:dyDescent="0.3">
      <c r="A10298">
        <v>77</v>
      </c>
      <c r="B10298" t="s">
        <v>1107</v>
      </c>
      <c r="C10298" s="1">
        <v>44621</v>
      </c>
      <c r="D10298" t="s">
        <v>61</v>
      </c>
      <c r="E10298" t="str">
        <f t="shared" si="160"/>
        <v>2022/03</v>
      </c>
      <c r="F10298">
        <v>8615427.7444394603</v>
      </c>
      <c r="G10298">
        <v>-2.135843878746256E-3</v>
      </c>
      <c r="H10298" t="s">
        <v>128</v>
      </c>
      <c r="I10298">
        <v>2022</v>
      </c>
      <c r="J10298" t="s">
        <v>1110</v>
      </c>
      <c r="K10298">
        <v>1545787.2362843556</v>
      </c>
      <c r="L10298">
        <v>0.17942083459315555</v>
      </c>
      <c r="M10298" t="s">
        <v>157</v>
      </c>
    </row>
    <row r="10299" spans="1:13" x14ac:dyDescent="0.3">
      <c r="A10299">
        <v>77</v>
      </c>
      <c r="B10299" t="s">
        <v>1107</v>
      </c>
      <c r="C10299" s="1">
        <v>44593</v>
      </c>
      <c r="D10299" t="s">
        <v>62</v>
      </c>
      <c r="E10299" t="str">
        <f t="shared" si="160"/>
        <v>2022/02</v>
      </c>
      <c r="F10299">
        <v>8633848.6181025896</v>
      </c>
      <c r="G10299">
        <v>-2.4877546444964028E-2</v>
      </c>
      <c r="H10299" t="s">
        <v>128</v>
      </c>
      <c r="I10299">
        <v>2022</v>
      </c>
      <c r="J10299" t="s">
        <v>1110</v>
      </c>
      <c r="K10299">
        <v>1545787.2362843556</v>
      </c>
      <c r="L10299">
        <v>0.1790380286542555</v>
      </c>
      <c r="M10299" t="s">
        <v>157</v>
      </c>
    </row>
    <row r="10300" spans="1:13" x14ac:dyDescent="0.3">
      <c r="A10300">
        <v>77</v>
      </c>
      <c r="B10300" t="s">
        <v>1107</v>
      </c>
      <c r="C10300" s="1">
        <v>44562</v>
      </c>
      <c r="D10300" t="s">
        <v>63</v>
      </c>
      <c r="E10300" t="str">
        <f t="shared" si="160"/>
        <v>2022/01</v>
      </c>
      <c r="F10300">
        <v>8851331.5930741504</v>
      </c>
      <c r="G10300">
        <v>-0.27925037674244974</v>
      </c>
      <c r="H10300" t="s">
        <v>128</v>
      </c>
      <c r="I10300">
        <v>2022</v>
      </c>
      <c r="J10300" t="s">
        <v>1110</v>
      </c>
      <c r="K10300">
        <v>1545787.2362843556</v>
      </c>
      <c r="L10300">
        <v>0.17463894782722622</v>
      </c>
      <c r="M10300" t="s">
        <v>157</v>
      </c>
    </row>
    <row r="10301" spans="1:13" x14ac:dyDescent="0.3">
      <c r="A10301">
        <v>77</v>
      </c>
      <c r="B10301" t="s">
        <v>1107</v>
      </c>
      <c r="C10301" s="1">
        <v>44531</v>
      </c>
      <c r="D10301" t="s">
        <v>64</v>
      </c>
      <c r="E10301" t="str">
        <f t="shared" si="160"/>
        <v>2021/12</v>
      </c>
      <c r="F10301">
        <v>11702684.8160707</v>
      </c>
      <c r="G10301">
        <v>9.8535991224023581E-2</v>
      </c>
      <c r="H10301" t="s">
        <v>128</v>
      </c>
      <c r="I10301">
        <v>2021</v>
      </c>
      <c r="J10301" t="s">
        <v>1111</v>
      </c>
      <c r="K10301">
        <v>1492578.7942266662</v>
      </c>
      <c r="L10301">
        <v>0.12754156996324328</v>
      </c>
      <c r="M10301" t="s">
        <v>157</v>
      </c>
    </row>
    <row r="10302" spans="1:13" x14ac:dyDescent="0.3">
      <c r="A10302">
        <v>77</v>
      </c>
      <c r="B10302" t="s">
        <v>1107</v>
      </c>
      <c r="C10302" s="1">
        <v>44501</v>
      </c>
      <c r="D10302" t="s">
        <v>66</v>
      </c>
      <c r="E10302" t="str">
        <f t="shared" si="160"/>
        <v>2021/11</v>
      </c>
      <c r="F10302">
        <v>10604540.895070201</v>
      </c>
      <c r="G10302">
        <v>7.7437173017418925E-2</v>
      </c>
      <c r="H10302" t="s">
        <v>128</v>
      </c>
      <c r="I10302">
        <v>2021</v>
      </c>
      <c r="J10302" t="s">
        <v>1111</v>
      </c>
      <c r="K10302">
        <v>1492578.7942266662</v>
      </c>
      <c r="L10302">
        <v>0.14074902525205316</v>
      </c>
      <c r="M10302" t="s">
        <v>157</v>
      </c>
    </row>
    <row r="10303" spans="1:13" x14ac:dyDescent="0.3">
      <c r="A10303">
        <v>77</v>
      </c>
      <c r="B10303" t="s">
        <v>1107</v>
      </c>
      <c r="C10303" s="1">
        <v>44470</v>
      </c>
      <c r="D10303" t="s">
        <v>67</v>
      </c>
      <c r="E10303" t="str">
        <f t="shared" si="160"/>
        <v>2021/10</v>
      </c>
      <c r="F10303">
        <v>9814345.3119498901</v>
      </c>
      <c r="G10303">
        <v>-1.1266553354468764E-2</v>
      </c>
      <c r="H10303" t="s">
        <v>128</v>
      </c>
      <c r="I10303">
        <v>2021</v>
      </c>
      <c r="J10303" t="s">
        <v>1111</v>
      </c>
      <c r="K10303">
        <v>1492578.7942266662</v>
      </c>
      <c r="L10303">
        <v>0.15208134081132349</v>
      </c>
      <c r="M10303" t="s">
        <v>157</v>
      </c>
    </row>
    <row r="10304" spans="1:13" x14ac:dyDescent="0.3">
      <c r="A10304">
        <v>77</v>
      </c>
      <c r="B10304" t="s">
        <v>1107</v>
      </c>
      <c r="C10304" s="1">
        <v>44440</v>
      </c>
      <c r="D10304" t="s">
        <v>68</v>
      </c>
      <c r="E10304" t="str">
        <f t="shared" si="160"/>
        <v>2021/09</v>
      </c>
      <c r="F10304">
        <v>9925544.3959986195</v>
      </c>
      <c r="G10304">
        <v>-5.7023566317564764E-2</v>
      </c>
      <c r="H10304" t="s">
        <v>128</v>
      </c>
      <c r="I10304">
        <v>2021</v>
      </c>
      <c r="J10304" t="s">
        <v>1111</v>
      </c>
      <c r="K10304">
        <v>1492578.7942266662</v>
      </c>
      <c r="L10304">
        <v>0.15037752436313559</v>
      </c>
      <c r="M10304" t="s">
        <v>157</v>
      </c>
    </row>
    <row r="10305" spans="1:13" x14ac:dyDescent="0.3">
      <c r="A10305">
        <v>77</v>
      </c>
      <c r="B10305" t="s">
        <v>1107</v>
      </c>
      <c r="C10305" s="1">
        <v>44409</v>
      </c>
      <c r="D10305" t="s">
        <v>69</v>
      </c>
      <c r="E10305" t="str">
        <f t="shared" si="160"/>
        <v>2021/08</v>
      </c>
      <c r="F10305">
        <v>10507982.877706001</v>
      </c>
      <c r="G10305">
        <v>5.0013864397512764E-2</v>
      </c>
      <c r="H10305" t="s">
        <v>128</v>
      </c>
      <c r="I10305">
        <v>2021</v>
      </c>
      <c r="J10305" t="s">
        <v>1111</v>
      </c>
      <c r="K10305">
        <v>1492578.7942266662</v>
      </c>
      <c r="L10305">
        <v>0.14204237022438995</v>
      </c>
      <c r="M10305" t="s">
        <v>157</v>
      </c>
    </row>
    <row r="10306" spans="1:13" x14ac:dyDescent="0.3">
      <c r="A10306">
        <v>77</v>
      </c>
      <c r="B10306" t="s">
        <v>1107</v>
      </c>
      <c r="C10306" s="1">
        <v>44378</v>
      </c>
      <c r="D10306" t="s">
        <v>70</v>
      </c>
      <c r="E10306" t="str">
        <f t="shared" si="160"/>
        <v>2021/07</v>
      </c>
      <c r="F10306">
        <v>9995363.9247642308</v>
      </c>
      <c r="G10306">
        <v>2.1760659336084891E-2</v>
      </c>
      <c r="H10306" t="s">
        <v>128</v>
      </c>
      <c r="I10306">
        <v>2021</v>
      </c>
      <c r="J10306" t="s">
        <v>1111</v>
      </c>
      <c r="K10306">
        <v>1492578.7942266662</v>
      </c>
      <c r="L10306">
        <v>0.14932710859368464</v>
      </c>
      <c r="M10306" t="s">
        <v>157</v>
      </c>
    </row>
    <row r="10307" spans="1:13" x14ac:dyDescent="0.3">
      <c r="A10307">
        <v>77</v>
      </c>
      <c r="B10307" t="s">
        <v>1107</v>
      </c>
      <c r="C10307" s="1">
        <v>44348</v>
      </c>
      <c r="D10307" t="s">
        <v>71</v>
      </c>
      <c r="E10307" t="str">
        <f t="shared" ref="E10307:E10370" si="161">TEXT(C10307,"yyyy/mm")</f>
        <v>2021/06</v>
      </c>
      <c r="F10307">
        <v>9780207.6764801294</v>
      </c>
      <c r="G10307">
        <v>3.1442229043431663E-2</v>
      </c>
      <c r="H10307" t="s">
        <v>128</v>
      </c>
      <c r="I10307">
        <v>2021</v>
      </c>
      <c r="J10307" t="s">
        <v>1111</v>
      </c>
      <c r="K10307">
        <v>1492578.7942266662</v>
      </c>
      <c r="L10307">
        <v>0.15261217794138307</v>
      </c>
      <c r="M10307" t="s">
        <v>157</v>
      </c>
    </row>
    <row r="10308" spans="1:13" x14ac:dyDescent="0.3">
      <c r="A10308">
        <v>77</v>
      </c>
      <c r="B10308" t="s">
        <v>1107</v>
      </c>
      <c r="C10308" s="1">
        <v>44317</v>
      </c>
      <c r="D10308" t="s">
        <v>72</v>
      </c>
      <c r="E10308" t="str">
        <f t="shared" si="161"/>
        <v>2021/05</v>
      </c>
      <c r="F10308">
        <v>9477480.2980362009</v>
      </c>
      <c r="G10308">
        <v>2.3036765015612228E-2</v>
      </c>
      <c r="H10308" t="s">
        <v>128</v>
      </c>
      <c r="I10308">
        <v>2021</v>
      </c>
      <c r="J10308" t="s">
        <v>1111</v>
      </c>
      <c r="K10308">
        <v>1492578.7942266662</v>
      </c>
      <c r="L10308">
        <v>0.15748687913769008</v>
      </c>
      <c r="M10308" t="s">
        <v>157</v>
      </c>
    </row>
    <row r="10309" spans="1:13" x14ac:dyDescent="0.3">
      <c r="A10309">
        <v>77</v>
      </c>
      <c r="B10309" t="s">
        <v>1107</v>
      </c>
      <c r="C10309" s="1">
        <v>44287</v>
      </c>
      <c r="D10309" t="s">
        <v>73</v>
      </c>
      <c r="E10309" t="str">
        <f t="shared" si="161"/>
        <v>2021/04</v>
      </c>
      <c r="F10309">
        <v>9261645.4251731001</v>
      </c>
      <c r="G10309">
        <v>3.3808403878631522E-2</v>
      </c>
      <c r="H10309" t="s">
        <v>128</v>
      </c>
      <c r="I10309">
        <v>2021</v>
      </c>
      <c r="J10309" t="s">
        <v>1111</v>
      </c>
      <c r="K10309">
        <v>1492578.7942266662</v>
      </c>
      <c r="L10309">
        <v>0.16115697866923792</v>
      </c>
      <c r="M10309" t="s">
        <v>157</v>
      </c>
    </row>
    <row r="10310" spans="1:13" x14ac:dyDescent="0.3">
      <c r="A10310">
        <v>77</v>
      </c>
      <c r="B10310" t="s">
        <v>1107</v>
      </c>
      <c r="C10310" s="1">
        <v>44256</v>
      </c>
      <c r="D10310" t="s">
        <v>74</v>
      </c>
      <c r="E10310" t="str">
        <f t="shared" si="161"/>
        <v>2021/03</v>
      </c>
      <c r="F10310">
        <v>8953757.8949814104</v>
      </c>
      <c r="G10310">
        <v>8.4407988500314071E-2</v>
      </c>
      <c r="H10310" t="s">
        <v>128</v>
      </c>
      <c r="I10310">
        <v>2021</v>
      </c>
      <c r="J10310" t="s">
        <v>1111</v>
      </c>
      <c r="K10310">
        <v>1492578.7942266662</v>
      </c>
      <c r="L10310">
        <v>0.16669858753532504</v>
      </c>
      <c r="M10310" t="s">
        <v>157</v>
      </c>
    </row>
    <row r="10311" spans="1:13" x14ac:dyDescent="0.3">
      <c r="A10311">
        <v>77</v>
      </c>
      <c r="B10311" t="s">
        <v>1107</v>
      </c>
      <c r="C10311" s="1">
        <v>44228</v>
      </c>
      <c r="D10311" t="s">
        <v>75</v>
      </c>
      <c r="E10311" t="str">
        <f t="shared" si="161"/>
        <v>2021/02</v>
      </c>
      <c r="F10311">
        <v>8229006.8430222003</v>
      </c>
      <c r="G10311">
        <v>-5.396010693105862E-2</v>
      </c>
      <c r="H10311" t="s">
        <v>128</v>
      </c>
      <c r="I10311">
        <v>2021</v>
      </c>
      <c r="J10311" t="s">
        <v>1111</v>
      </c>
      <c r="K10311">
        <v>1492578.7942266662</v>
      </c>
      <c r="L10311">
        <v>0.18138018629700142</v>
      </c>
      <c r="M10311" t="s">
        <v>157</v>
      </c>
    </row>
    <row r="10312" spans="1:13" x14ac:dyDescent="0.3">
      <c r="A10312">
        <v>77</v>
      </c>
      <c r="B10312" t="s">
        <v>1107</v>
      </c>
      <c r="C10312" s="1">
        <v>44197</v>
      </c>
      <c r="D10312" t="s">
        <v>76</v>
      </c>
      <c r="E10312" t="str">
        <f t="shared" si="161"/>
        <v>2021/01</v>
      </c>
      <c r="F10312">
        <v>8685243.5259087794</v>
      </c>
      <c r="G10312">
        <v>1.4421599031993651E-2</v>
      </c>
      <c r="H10312" t="s">
        <v>128</v>
      </c>
      <c r="I10312">
        <v>2021</v>
      </c>
      <c r="J10312" t="s">
        <v>1111</v>
      </c>
      <c r="K10312">
        <v>1492578.7942266662</v>
      </c>
      <c r="L10312">
        <v>0.1718522675586682</v>
      </c>
      <c r="M10312" t="s">
        <v>157</v>
      </c>
    </row>
    <row r="10313" spans="1:13" x14ac:dyDescent="0.3">
      <c r="A10313">
        <v>77</v>
      </c>
      <c r="B10313" t="s">
        <v>1107</v>
      </c>
      <c r="C10313" s="1">
        <v>44166</v>
      </c>
      <c r="D10313" t="s">
        <v>77</v>
      </c>
      <c r="E10313" t="str">
        <f t="shared" si="161"/>
        <v>2020/12</v>
      </c>
      <c r="F10313">
        <v>8560887.2894917391</v>
      </c>
      <c r="G10313">
        <v>-3.6019496756663924E-2</v>
      </c>
      <c r="H10313" t="s">
        <v>128</v>
      </c>
      <c r="I10313">
        <v>2020</v>
      </c>
      <c r="J10313" t="s">
        <v>1112</v>
      </c>
      <c r="K10313">
        <v>2120613.0813889997</v>
      </c>
      <c r="L10313">
        <v>0.24770949665369332</v>
      </c>
      <c r="M10313" t="s">
        <v>15</v>
      </c>
    </row>
    <row r="10314" spans="1:13" x14ac:dyDescent="0.3">
      <c r="A10314">
        <v>77</v>
      </c>
      <c r="B10314" t="s">
        <v>1107</v>
      </c>
      <c r="C10314" s="1">
        <v>44136</v>
      </c>
      <c r="D10314" t="s">
        <v>79</v>
      </c>
      <c r="E10314" t="str">
        <f t="shared" si="161"/>
        <v>2020/11</v>
      </c>
      <c r="F10314">
        <v>8874866.8892348502</v>
      </c>
      <c r="G10314">
        <v>-4.9271082379407645E-2</v>
      </c>
      <c r="H10314" t="s">
        <v>128</v>
      </c>
      <c r="I10314">
        <v>2020</v>
      </c>
      <c r="J10314" t="s">
        <v>1112</v>
      </c>
      <c r="K10314">
        <v>2120613.0813889997</v>
      </c>
      <c r="L10314">
        <v>0.23894590283503725</v>
      </c>
      <c r="M10314" t="s">
        <v>15</v>
      </c>
    </row>
    <row r="10315" spans="1:13" x14ac:dyDescent="0.3">
      <c r="A10315">
        <v>77</v>
      </c>
      <c r="B10315" t="s">
        <v>1107</v>
      </c>
      <c r="C10315" s="1">
        <v>44105</v>
      </c>
      <c r="D10315" t="s">
        <v>80</v>
      </c>
      <c r="E10315" t="str">
        <f t="shared" si="161"/>
        <v>2020/10</v>
      </c>
      <c r="F10315">
        <v>9323092.8008373305</v>
      </c>
      <c r="G10315">
        <v>-0.12573478242550573</v>
      </c>
      <c r="H10315" t="s">
        <v>128</v>
      </c>
      <c r="I10315">
        <v>2020</v>
      </c>
      <c r="J10315" t="s">
        <v>1112</v>
      </c>
      <c r="K10315">
        <v>2120613.0813889997</v>
      </c>
      <c r="L10315">
        <v>0.22745811145401687</v>
      </c>
      <c r="M10315" t="s">
        <v>157</v>
      </c>
    </row>
    <row r="10316" spans="1:13" x14ac:dyDescent="0.3">
      <c r="A10316">
        <v>77</v>
      </c>
      <c r="B10316" t="s">
        <v>1107</v>
      </c>
      <c r="C10316" s="1">
        <v>44075</v>
      </c>
      <c r="D10316" t="s">
        <v>81</v>
      </c>
      <c r="E10316" t="str">
        <f t="shared" si="161"/>
        <v>2020/09</v>
      </c>
      <c r="F10316">
        <v>10572213.6085278</v>
      </c>
      <c r="G10316">
        <v>-2.6599982356805132E-2</v>
      </c>
      <c r="H10316" t="s">
        <v>13</v>
      </c>
      <c r="I10316">
        <v>2020</v>
      </c>
      <c r="J10316" t="s">
        <v>1112</v>
      </c>
      <c r="K10316">
        <v>2120613.0813889997</v>
      </c>
      <c r="L10316">
        <v>0.20058363933154572</v>
      </c>
      <c r="M10316" t="s">
        <v>157</v>
      </c>
    </row>
    <row r="10317" spans="1:13" x14ac:dyDescent="0.3">
      <c r="A10317">
        <v>77</v>
      </c>
      <c r="B10317" t="s">
        <v>1107</v>
      </c>
      <c r="C10317" s="1">
        <v>44044</v>
      </c>
      <c r="D10317" t="s">
        <v>82</v>
      </c>
      <c r="E10317" t="str">
        <f t="shared" si="161"/>
        <v>2020/08</v>
      </c>
      <c r="F10317">
        <v>10857207.921845799</v>
      </c>
      <c r="G10317">
        <v>1.6592523099979859E-2</v>
      </c>
      <c r="H10317" t="s">
        <v>13</v>
      </c>
      <c r="I10317">
        <v>2020</v>
      </c>
      <c r="J10317" t="s">
        <v>1112</v>
      </c>
      <c r="K10317">
        <v>2120613.0813889997</v>
      </c>
      <c r="L10317">
        <v>0.19531845541265835</v>
      </c>
      <c r="M10317" t="s">
        <v>157</v>
      </c>
    </row>
    <row r="10318" spans="1:13" x14ac:dyDescent="0.3">
      <c r="A10318">
        <v>77</v>
      </c>
      <c r="B10318" t="s">
        <v>1107</v>
      </c>
      <c r="C10318" s="1">
        <v>44013</v>
      </c>
      <c r="D10318" t="s">
        <v>83</v>
      </c>
      <c r="E10318" t="str">
        <f t="shared" si="161"/>
        <v>2020/07</v>
      </c>
      <c r="F10318">
        <v>10678545.7754614</v>
      </c>
      <c r="G10318">
        <v>8.2287225529260891E-2</v>
      </c>
      <c r="H10318" t="s">
        <v>13</v>
      </c>
      <c r="I10318">
        <v>2020</v>
      </c>
      <c r="J10318" t="s">
        <v>1112</v>
      </c>
      <c r="K10318">
        <v>2120613.0813889997</v>
      </c>
      <c r="L10318">
        <v>0.19858631746113126</v>
      </c>
      <c r="M10318" t="s">
        <v>157</v>
      </c>
    </row>
    <row r="10319" spans="1:13" x14ac:dyDescent="0.3">
      <c r="A10319">
        <v>77</v>
      </c>
      <c r="B10319" t="s">
        <v>1107</v>
      </c>
      <c r="C10319" s="1">
        <v>43983</v>
      </c>
      <c r="D10319" t="s">
        <v>84</v>
      </c>
      <c r="E10319" t="str">
        <f t="shared" si="161"/>
        <v>2020/06</v>
      </c>
      <c r="F10319">
        <v>9835019.5081783701</v>
      </c>
      <c r="G10319">
        <v>-2.8078132970382946E-2</v>
      </c>
      <c r="H10319" t="s">
        <v>13</v>
      </c>
      <c r="I10319">
        <v>2020</v>
      </c>
      <c r="J10319" t="s">
        <v>1112</v>
      </c>
      <c r="K10319">
        <v>2120613.0813889997</v>
      </c>
      <c r="L10319">
        <v>0.21561859431245572</v>
      </c>
      <c r="M10319" t="s">
        <v>157</v>
      </c>
    </row>
    <row r="10320" spans="1:13" x14ac:dyDescent="0.3">
      <c r="A10320">
        <v>77</v>
      </c>
      <c r="B10320" t="s">
        <v>1107</v>
      </c>
      <c r="C10320" s="1">
        <v>43952</v>
      </c>
      <c r="D10320" t="s">
        <v>85</v>
      </c>
      <c r="E10320" t="str">
        <f t="shared" si="161"/>
        <v>2020/05</v>
      </c>
      <c r="F10320">
        <v>10115081.908932099</v>
      </c>
      <c r="G10320">
        <v>7.6854068404414014E-2</v>
      </c>
      <c r="H10320" t="s">
        <v>13</v>
      </c>
      <c r="I10320">
        <v>2020</v>
      </c>
      <c r="J10320" t="s">
        <v>1112</v>
      </c>
      <c r="K10320">
        <v>2120613.0813889997</v>
      </c>
      <c r="L10320">
        <v>0.20964863166519662</v>
      </c>
      <c r="M10320" t="s">
        <v>157</v>
      </c>
    </row>
    <row r="10321" spans="1:13" x14ac:dyDescent="0.3">
      <c r="A10321">
        <v>77</v>
      </c>
      <c r="B10321" t="s">
        <v>1107</v>
      </c>
      <c r="C10321" s="1">
        <v>43922</v>
      </c>
      <c r="D10321" t="s">
        <v>86</v>
      </c>
      <c r="E10321" t="str">
        <f t="shared" si="161"/>
        <v>2020/04</v>
      </c>
      <c r="F10321">
        <v>9366818.5229182895</v>
      </c>
      <c r="G10321">
        <v>7.8325591830956651E-2</v>
      </c>
      <c r="H10321" t="s">
        <v>13</v>
      </c>
      <c r="I10321">
        <v>2020</v>
      </c>
      <c r="J10321" t="s">
        <v>1112</v>
      </c>
      <c r="K10321">
        <v>2120613.0813889997</v>
      </c>
      <c r="L10321">
        <v>0.22639630267207417</v>
      </c>
      <c r="M10321" t="s">
        <v>157</v>
      </c>
    </row>
    <row r="10322" spans="1:13" x14ac:dyDescent="0.3">
      <c r="A10322">
        <v>77</v>
      </c>
      <c r="B10322" t="s">
        <v>1107</v>
      </c>
      <c r="C10322" s="1">
        <v>43891</v>
      </c>
      <c r="D10322" t="s">
        <v>87</v>
      </c>
      <c r="E10322" t="str">
        <f t="shared" si="161"/>
        <v>2020/03</v>
      </c>
      <c r="F10322">
        <v>8661153.4636396505</v>
      </c>
      <c r="G10322">
        <v>-0.14254486116648035</v>
      </c>
      <c r="H10322" t="s">
        <v>13</v>
      </c>
      <c r="I10322">
        <v>2020</v>
      </c>
      <c r="J10322" t="s">
        <v>1112</v>
      </c>
      <c r="K10322">
        <v>2120613.0813889997</v>
      </c>
      <c r="L10322">
        <v>0.24484187819688635</v>
      </c>
      <c r="M10322" t="s">
        <v>157</v>
      </c>
    </row>
    <row r="10323" spans="1:13" x14ac:dyDescent="0.3">
      <c r="A10323">
        <v>77</v>
      </c>
      <c r="B10323" t="s">
        <v>1107</v>
      </c>
      <c r="C10323" s="1">
        <v>43862</v>
      </c>
      <c r="D10323" t="s">
        <v>88</v>
      </c>
      <c r="E10323" t="str">
        <f t="shared" si="161"/>
        <v>2020/02</v>
      </c>
      <c r="F10323">
        <v>9988083.8682834096</v>
      </c>
      <c r="G10323">
        <v>-7.9447609702584202E-2</v>
      </c>
      <c r="H10323" t="s">
        <v>128</v>
      </c>
      <c r="I10323">
        <v>2020</v>
      </c>
      <c r="J10323" t="s">
        <v>1112</v>
      </c>
      <c r="K10323">
        <v>2120613.0813889997</v>
      </c>
      <c r="L10323">
        <v>0.21231430466086548</v>
      </c>
      <c r="M10323" t="s">
        <v>157</v>
      </c>
    </row>
    <row r="10324" spans="1:13" x14ac:dyDescent="0.3">
      <c r="A10324">
        <v>77</v>
      </c>
      <c r="B10324" t="s">
        <v>1107</v>
      </c>
      <c r="C10324" s="1">
        <v>43831</v>
      </c>
      <c r="D10324" t="s">
        <v>89</v>
      </c>
      <c r="E10324" t="str">
        <f t="shared" si="161"/>
        <v>2020/01</v>
      </c>
      <c r="F10324">
        <v>10813986.8937608</v>
      </c>
      <c r="G10324">
        <v>8.410729763532852E-3</v>
      </c>
      <c r="H10324" t="s">
        <v>128</v>
      </c>
      <c r="I10324">
        <v>2020</v>
      </c>
      <c r="J10324" t="s">
        <v>1112</v>
      </c>
      <c r="K10324">
        <v>2120613.0813889997</v>
      </c>
      <c r="L10324">
        <v>0.19609909853067245</v>
      </c>
      <c r="M10324" t="s">
        <v>157</v>
      </c>
    </row>
    <row r="10325" spans="1:13" x14ac:dyDescent="0.3">
      <c r="A10325">
        <v>77</v>
      </c>
      <c r="B10325" t="s">
        <v>1107</v>
      </c>
      <c r="C10325" s="1">
        <v>43800</v>
      </c>
      <c r="D10325" t="s">
        <v>90</v>
      </c>
      <c r="E10325" t="str">
        <f t="shared" si="161"/>
        <v>2019/12</v>
      </c>
      <c r="F10325">
        <v>10723414.7949792</v>
      </c>
      <c r="G10325">
        <v>-4.4892479353428856E-3</v>
      </c>
      <c r="H10325" t="s">
        <v>128</v>
      </c>
      <c r="I10325">
        <v>2019</v>
      </c>
      <c r="J10325" t="s">
        <v>1113</v>
      </c>
      <c r="K10325">
        <v>1850050.8137104108</v>
      </c>
      <c r="L10325">
        <v>0.17252441028175292</v>
      </c>
      <c r="M10325" t="s">
        <v>157</v>
      </c>
    </row>
    <row r="10326" spans="1:13" x14ac:dyDescent="0.3">
      <c r="A10326">
        <v>77</v>
      </c>
      <c r="B10326" t="s">
        <v>1107</v>
      </c>
      <c r="C10326" s="1">
        <v>43770</v>
      </c>
      <c r="D10326" t="s">
        <v>92</v>
      </c>
      <c r="E10326" t="str">
        <f t="shared" si="161"/>
        <v>2019/11</v>
      </c>
      <c r="F10326">
        <v>10771663.0809361</v>
      </c>
      <c r="G10326">
        <v>4.6246464336652034E-2</v>
      </c>
      <c r="H10326" t="s">
        <v>13</v>
      </c>
      <c r="I10326">
        <v>2019</v>
      </c>
      <c r="J10326" t="s">
        <v>1113</v>
      </c>
      <c r="K10326">
        <v>1850050.8137104108</v>
      </c>
      <c r="L10326">
        <v>0.17175164130269419</v>
      </c>
      <c r="M10326" t="s">
        <v>157</v>
      </c>
    </row>
    <row r="10327" spans="1:13" x14ac:dyDescent="0.3">
      <c r="A10327">
        <v>77</v>
      </c>
      <c r="B10327" t="s">
        <v>1107</v>
      </c>
      <c r="C10327" s="1">
        <v>43739</v>
      </c>
      <c r="D10327" t="s">
        <v>93</v>
      </c>
      <c r="E10327" t="str">
        <f t="shared" si="161"/>
        <v>2019/10</v>
      </c>
      <c r="F10327">
        <v>10284855.0824883</v>
      </c>
      <c r="G10327">
        <v>4.0147336673396268E-2</v>
      </c>
      <c r="H10327" t="s">
        <v>13</v>
      </c>
      <c r="I10327">
        <v>2019</v>
      </c>
      <c r="J10327" t="s">
        <v>1113</v>
      </c>
      <c r="K10327">
        <v>1850050.8137104108</v>
      </c>
      <c r="L10327">
        <v>0.17988107745537749</v>
      </c>
      <c r="M10327" t="s">
        <v>157</v>
      </c>
    </row>
    <row r="10328" spans="1:13" x14ac:dyDescent="0.3">
      <c r="A10328">
        <v>77</v>
      </c>
      <c r="B10328" t="s">
        <v>1107</v>
      </c>
      <c r="C10328" s="1">
        <v>43709</v>
      </c>
      <c r="D10328" t="s">
        <v>94</v>
      </c>
      <c r="E10328" t="str">
        <f t="shared" si="161"/>
        <v>2019/09</v>
      </c>
      <c r="F10328">
        <v>9880124.3345700502</v>
      </c>
      <c r="G10328">
        <v>-1.2719108844084413E-2</v>
      </c>
      <c r="H10328" t="s">
        <v>13</v>
      </c>
      <c r="I10328">
        <v>2019</v>
      </c>
      <c r="J10328" t="s">
        <v>1113</v>
      </c>
      <c r="K10328">
        <v>1850050.8137104108</v>
      </c>
      <c r="L10328">
        <v>0.18724975021186499</v>
      </c>
      <c r="M10328" t="s">
        <v>157</v>
      </c>
    </row>
    <row r="10329" spans="1:13" x14ac:dyDescent="0.3">
      <c r="A10329">
        <v>77</v>
      </c>
      <c r="B10329" t="s">
        <v>1107</v>
      </c>
      <c r="C10329" s="1">
        <v>43678</v>
      </c>
      <c r="D10329" t="s">
        <v>95</v>
      </c>
      <c r="E10329" t="str">
        <f t="shared" si="161"/>
        <v>2019/08</v>
      </c>
      <c r="F10329">
        <v>10006593.292633301</v>
      </c>
      <c r="G10329">
        <v>-2.5658255373311404E-2</v>
      </c>
      <c r="H10329" t="s">
        <v>128</v>
      </c>
      <c r="I10329">
        <v>2019</v>
      </c>
      <c r="J10329" t="s">
        <v>1113</v>
      </c>
      <c r="K10329">
        <v>1850050.8137104108</v>
      </c>
      <c r="L10329">
        <v>0.18488318247853539</v>
      </c>
      <c r="M10329" t="s">
        <v>157</v>
      </c>
    </row>
    <row r="10330" spans="1:13" x14ac:dyDescent="0.3">
      <c r="A10330">
        <v>77</v>
      </c>
      <c r="B10330" t="s">
        <v>1107</v>
      </c>
      <c r="C10330" s="1">
        <v>43647</v>
      </c>
      <c r="D10330" t="s">
        <v>96</v>
      </c>
      <c r="E10330" t="str">
        <f t="shared" si="161"/>
        <v>2019/07</v>
      </c>
      <c r="F10330">
        <v>10266667.2729875</v>
      </c>
      <c r="G10330">
        <v>-0.10826883150664286</v>
      </c>
      <c r="H10330" t="s">
        <v>128</v>
      </c>
      <c r="I10330">
        <v>2019</v>
      </c>
      <c r="J10330" t="s">
        <v>1113</v>
      </c>
      <c r="K10330">
        <v>1850050.8137104108</v>
      </c>
      <c r="L10330">
        <v>0.18019974394008623</v>
      </c>
      <c r="M10330" t="s">
        <v>157</v>
      </c>
    </row>
    <row r="10331" spans="1:13" x14ac:dyDescent="0.3">
      <c r="A10331">
        <v>77</v>
      </c>
      <c r="B10331" t="s">
        <v>1107</v>
      </c>
      <c r="C10331" s="1">
        <v>43617</v>
      </c>
      <c r="D10331" t="s">
        <v>97</v>
      </c>
      <c r="E10331" t="str">
        <f t="shared" si="161"/>
        <v>2019/06</v>
      </c>
      <c r="F10331">
        <v>11440632.7172627</v>
      </c>
      <c r="G10331">
        <v>7.1571701142806754E-2</v>
      </c>
      <c r="H10331" t="s">
        <v>13</v>
      </c>
      <c r="I10331">
        <v>2019</v>
      </c>
      <c r="J10331" t="s">
        <v>1113</v>
      </c>
      <c r="K10331">
        <v>1850050.8137104108</v>
      </c>
      <c r="L10331">
        <v>0.16170878477017103</v>
      </c>
      <c r="M10331" t="s">
        <v>157</v>
      </c>
    </row>
    <row r="10332" spans="1:13" x14ac:dyDescent="0.3">
      <c r="A10332">
        <v>77</v>
      </c>
      <c r="B10332" t="s">
        <v>1107</v>
      </c>
      <c r="C10332" s="1">
        <v>43586</v>
      </c>
      <c r="D10332" t="s">
        <v>98</v>
      </c>
      <c r="E10332" t="str">
        <f t="shared" si="161"/>
        <v>2019/05</v>
      </c>
      <c r="F10332">
        <v>10650422.7982377</v>
      </c>
      <c r="G10332">
        <v>2.9465779344977856E-2</v>
      </c>
      <c r="H10332" t="s">
        <v>13</v>
      </c>
      <c r="I10332">
        <v>2019</v>
      </c>
      <c r="J10332" t="s">
        <v>1113</v>
      </c>
      <c r="K10332">
        <v>1850050.8137104108</v>
      </c>
      <c r="L10332">
        <v>0.17370679537872752</v>
      </c>
      <c r="M10332" t="s">
        <v>157</v>
      </c>
    </row>
    <row r="10333" spans="1:13" x14ac:dyDescent="0.3">
      <c r="A10333">
        <v>77</v>
      </c>
      <c r="B10333" t="s">
        <v>1107</v>
      </c>
      <c r="C10333" s="1">
        <v>43556</v>
      </c>
      <c r="D10333" t="s">
        <v>99</v>
      </c>
      <c r="E10333" t="str">
        <f t="shared" si="161"/>
        <v>2019/04</v>
      </c>
      <c r="F10333">
        <v>10341178.230580499</v>
      </c>
      <c r="G10333">
        <v>3.4034711050975677E-2</v>
      </c>
      <c r="H10333" t="s">
        <v>13</v>
      </c>
      <c r="I10333">
        <v>2019</v>
      </c>
      <c r="J10333" t="s">
        <v>1113</v>
      </c>
      <c r="K10333">
        <v>1850050.8137104108</v>
      </c>
      <c r="L10333">
        <v>0.17890135654364006</v>
      </c>
      <c r="M10333" t="s">
        <v>157</v>
      </c>
    </row>
    <row r="10334" spans="1:13" x14ac:dyDescent="0.3">
      <c r="A10334">
        <v>77</v>
      </c>
      <c r="B10334" t="s">
        <v>1107</v>
      </c>
      <c r="C10334" s="1">
        <v>43525</v>
      </c>
      <c r="D10334" t="s">
        <v>100</v>
      </c>
      <c r="E10334" t="str">
        <f t="shared" si="161"/>
        <v>2019/03</v>
      </c>
      <c r="F10334">
        <v>9995141.2541778106</v>
      </c>
      <c r="G10334">
        <v>5.9590241057421375E-2</v>
      </c>
      <c r="H10334" t="s">
        <v>13</v>
      </c>
      <c r="I10334">
        <v>2019</v>
      </c>
      <c r="J10334" t="s">
        <v>1113</v>
      </c>
      <c r="K10334">
        <v>1850050.8137104108</v>
      </c>
      <c r="L10334">
        <v>0.18509501433380132</v>
      </c>
      <c r="M10334" t="s">
        <v>157</v>
      </c>
    </row>
    <row r="10335" spans="1:13" x14ac:dyDescent="0.3">
      <c r="A10335">
        <v>77</v>
      </c>
      <c r="B10335" t="s">
        <v>1107</v>
      </c>
      <c r="C10335" s="1">
        <v>43497</v>
      </c>
      <c r="D10335" t="s">
        <v>101</v>
      </c>
      <c r="E10335" t="str">
        <f t="shared" si="161"/>
        <v>2019/02</v>
      </c>
      <c r="F10335">
        <v>9416927.42111752</v>
      </c>
      <c r="G10335">
        <v>5.4399322479273343E-2</v>
      </c>
      <c r="H10335" t="s">
        <v>128</v>
      </c>
      <c r="I10335">
        <v>2019</v>
      </c>
      <c r="J10335" t="s">
        <v>1113</v>
      </c>
      <c r="K10335">
        <v>1850050.8137104108</v>
      </c>
      <c r="L10335">
        <v>0.19646013301128987</v>
      </c>
      <c r="M10335" t="s">
        <v>157</v>
      </c>
    </row>
    <row r="10336" spans="1:13" x14ac:dyDescent="0.3">
      <c r="A10336">
        <v>77</v>
      </c>
      <c r="B10336" t="s">
        <v>1107</v>
      </c>
      <c r="C10336" s="1">
        <v>43466</v>
      </c>
      <c r="D10336" t="s">
        <v>102</v>
      </c>
      <c r="E10336" t="str">
        <f t="shared" si="161"/>
        <v>2019/01</v>
      </c>
      <c r="F10336">
        <v>8918337.3796237409</v>
      </c>
      <c r="G10336">
        <v>7.3211606487026668E-2</v>
      </c>
      <c r="H10336" t="s">
        <v>128</v>
      </c>
      <c r="I10336">
        <v>2019</v>
      </c>
      <c r="J10336" t="s">
        <v>1113</v>
      </c>
      <c r="K10336">
        <v>1850050.8137104108</v>
      </c>
      <c r="L10336">
        <v>0.20744346563265623</v>
      </c>
      <c r="M10336" t="s">
        <v>157</v>
      </c>
    </row>
    <row r="10337" spans="1:13" x14ac:dyDescent="0.3">
      <c r="A10337">
        <v>77</v>
      </c>
      <c r="B10337" t="s">
        <v>1107</v>
      </c>
      <c r="C10337" s="1">
        <v>43435</v>
      </c>
      <c r="D10337" t="s">
        <v>103</v>
      </c>
      <c r="E10337" t="str">
        <f t="shared" si="161"/>
        <v>2018/12</v>
      </c>
      <c r="F10337">
        <v>8288739.6938729798</v>
      </c>
      <c r="G10337">
        <v>3.4143806181267229E-2</v>
      </c>
      <c r="H10337" t="s">
        <v>128</v>
      </c>
      <c r="I10337">
        <v>2018</v>
      </c>
      <c r="J10337" t="s">
        <v>1114</v>
      </c>
      <c r="K10337">
        <v>1729900.0427500184</v>
      </c>
      <c r="L10337">
        <v>0.20870483410508803</v>
      </c>
      <c r="M10337" t="s">
        <v>157</v>
      </c>
    </row>
    <row r="10338" spans="1:13" x14ac:dyDescent="0.3">
      <c r="A10338">
        <v>77</v>
      </c>
      <c r="B10338" t="s">
        <v>1107</v>
      </c>
      <c r="C10338" s="1">
        <v>43405</v>
      </c>
      <c r="D10338" t="s">
        <v>105</v>
      </c>
      <c r="E10338" t="str">
        <f t="shared" si="161"/>
        <v>2018/11</v>
      </c>
      <c r="F10338">
        <v>8010507.5541205704</v>
      </c>
      <c r="G10338">
        <v>6.5938790481789619E-2</v>
      </c>
      <c r="H10338" t="s">
        <v>128</v>
      </c>
      <c r="I10338">
        <v>2018</v>
      </c>
      <c r="J10338" t="s">
        <v>1114</v>
      </c>
      <c r="K10338">
        <v>1729900.0427500184</v>
      </c>
      <c r="L10338">
        <v>0.21595386198221175</v>
      </c>
      <c r="M10338" t="s">
        <v>157</v>
      </c>
    </row>
    <row r="10339" spans="1:13" x14ac:dyDescent="0.3">
      <c r="A10339">
        <v>77</v>
      </c>
      <c r="B10339" t="s">
        <v>1107</v>
      </c>
      <c r="C10339" s="1">
        <v>43374</v>
      </c>
      <c r="D10339" t="s">
        <v>106</v>
      </c>
      <c r="E10339" t="str">
        <f t="shared" si="161"/>
        <v>2018/10</v>
      </c>
      <c r="F10339">
        <v>7499342.3771389797</v>
      </c>
      <c r="G10339">
        <v>-7.3921928623012986E-2</v>
      </c>
      <c r="H10339" t="s">
        <v>128</v>
      </c>
      <c r="I10339">
        <v>2018</v>
      </c>
      <c r="J10339" t="s">
        <v>1114</v>
      </c>
      <c r="K10339">
        <v>1729900.0427500184</v>
      </c>
      <c r="L10339">
        <v>0.23067356519465645</v>
      </c>
      <c r="M10339" t="s">
        <v>157</v>
      </c>
    </row>
    <row r="10340" spans="1:13" x14ac:dyDescent="0.3">
      <c r="A10340">
        <v>77</v>
      </c>
      <c r="B10340" t="s">
        <v>1107</v>
      </c>
      <c r="C10340" s="1">
        <v>43344</v>
      </c>
      <c r="D10340" t="s">
        <v>107</v>
      </c>
      <c r="E10340" t="str">
        <f t="shared" si="161"/>
        <v>2018/09</v>
      </c>
      <c r="F10340">
        <v>8074712.4799184799</v>
      </c>
      <c r="G10340">
        <v>-1.5231322811031281E-2</v>
      </c>
      <c r="H10340" t="s">
        <v>128</v>
      </c>
      <c r="I10340">
        <v>2018</v>
      </c>
      <c r="J10340" t="s">
        <v>1114</v>
      </c>
      <c r="K10340">
        <v>1729900.0427500184</v>
      </c>
      <c r="L10340">
        <v>0.21423673561779663</v>
      </c>
      <c r="M10340" t="s">
        <v>157</v>
      </c>
    </row>
    <row r="10341" spans="1:13" x14ac:dyDescent="0.3">
      <c r="A10341">
        <v>77</v>
      </c>
      <c r="B10341" t="s">
        <v>1107</v>
      </c>
      <c r="C10341" s="1">
        <v>43313</v>
      </c>
      <c r="D10341" t="s">
        <v>108</v>
      </c>
      <c r="E10341" t="str">
        <f t="shared" si="161"/>
        <v>2018/08</v>
      </c>
      <c r="F10341">
        <v>8198642.4450591104</v>
      </c>
      <c r="G10341">
        <v>-4.2704946783566518E-2</v>
      </c>
      <c r="H10341" t="s">
        <v>128</v>
      </c>
      <c r="I10341">
        <v>2018</v>
      </c>
      <c r="J10341" t="s">
        <v>1114</v>
      </c>
      <c r="K10341">
        <v>1729900.0427500184</v>
      </c>
      <c r="L10341">
        <v>0.21099835178109735</v>
      </c>
      <c r="M10341" t="s">
        <v>157</v>
      </c>
    </row>
    <row r="10342" spans="1:13" x14ac:dyDescent="0.3">
      <c r="A10342">
        <v>77</v>
      </c>
      <c r="B10342" t="s">
        <v>1107</v>
      </c>
      <c r="C10342" s="1">
        <v>43282</v>
      </c>
      <c r="D10342" t="s">
        <v>109</v>
      </c>
      <c r="E10342" t="str">
        <f t="shared" si="161"/>
        <v>2018/07</v>
      </c>
      <c r="F10342">
        <v>8556348.5840781406</v>
      </c>
      <c r="G10342">
        <v>-1.0555029551024954E-2</v>
      </c>
      <c r="H10342" t="s">
        <v>128</v>
      </c>
      <c r="I10342">
        <v>2018</v>
      </c>
      <c r="J10342" t="s">
        <v>1114</v>
      </c>
      <c r="K10342">
        <v>1729900.0427500184</v>
      </c>
      <c r="L10342">
        <v>0.20217736873986855</v>
      </c>
      <c r="M10342" t="s">
        <v>157</v>
      </c>
    </row>
    <row r="10343" spans="1:13" x14ac:dyDescent="0.3">
      <c r="A10343">
        <v>77</v>
      </c>
      <c r="B10343" t="s">
        <v>1107</v>
      </c>
      <c r="C10343" s="1">
        <v>43252</v>
      </c>
      <c r="D10343" t="s">
        <v>110</v>
      </c>
      <c r="E10343" t="str">
        <f t="shared" si="161"/>
        <v>2018/06</v>
      </c>
      <c r="F10343">
        <v>8647139.4032161292</v>
      </c>
      <c r="G10343">
        <v>-5.234965778240195E-2</v>
      </c>
      <c r="H10343" t="s">
        <v>128</v>
      </c>
      <c r="I10343">
        <v>2018</v>
      </c>
      <c r="J10343" t="s">
        <v>1114</v>
      </c>
      <c r="K10343">
        <v>1729900.0427500184</v>
      </c>
      <c r="L10343">
        <v>0.20005460327222399</v>
      </c>
      <c r="M10343" t="s">
        <v>157</v>
      </c>
    </row>
    <row r="10344" spans="1:13" x14ac:dyDescent="0.3">
      <c r="A10344">
        <v>77</v>
      </c>
      <c r="B10344" t="s">
        <v>1107</v>
      </c>
      <c r="C10344" s="1">
        <v>43221</v>
      </c>
      <c r="D10344" t="s">
        <v>111</v>
      </c>
      <c r="E10344" t="str">
        <f t="shared" si="161"/>
        <v>2018/05</v>
      </c>
      <c r="F10344">
        <v>9111872.3696192391</v>
      </c>
      <c r="G10344">
        <v>4.1968686664234818E-2</v>
      </c>
      <c r="H10344" t="s">
        <v>128</v>
      </c>
      <c r="I10344">
        <v>2018</v>
      </c>
      <c r="J10344" t="s">
        <v>1114</v>
      </c>
      <c r="K10344">
        <v>1729900.0427500184</v>
      </c>
      <c r="L10344">
        <v>0.18985121526919568</v>
      </c>
      <c r="M10344" t="s">
        <v>157</v>
      </c>
    </row>
    <row r="10345" spans="1:13" x14ac:dyDescent="0.3">
      <c r="A10345">
        <v>77</v>
      </c>
      <c r="B10345" t="s">
        <v>1107</v>
      </c>
      <c r="C10345" s="1">
        <v>43191</v>
      </c>
      <c r="D10345" t="s">
        <v>112</v>
      </c>
      <c r="E10345" t="str">
        <f t="shared" si="161"/>
        <v>2018/04</v>
      </c>
      <c r="F10345">
        <v>8737372.6516612694</v>
      </c>
      <c r="G10345">
        <v>-6.2098420824489974E-3</v>
      </c>
      <c r="H10345" t="s">
        <v>128</v>
      </c>
      <c r="I10345">
        <v>2018</v>
      </c>
      <c r="J10345" t="s">
        <v>1114</v>
      </c>
      <c r="K10345">
        <v>1729900.0427500184</v>
      </c>
      <c r="L10345">
        <v>0.19798858440827816</v>
      </c>
      <c r="M10345" t="s">
        <v>157</v>
      </c>
    </row>
    <row r="10346" spans="1:13" x14ac:dyDescent="0.3">
      <c r="A10346">
        <v>77</v>
      </c>
      <c r="B10346" t="s">
        <v>1107</v>
      </c>
      <c r="C10346" s="1">
        <v>43160</v>
      </c>
      <c r="D10346" t="s">
        <v>113</v>
      </c>
      <c r="E10346" t="str">
        <f t="shared" si="161"/>
        <v>2018/03</v>
      </c>
      <c r="F10346">
        <v>8791799.1711891405</v>
      </c>
      <c r="G10346">
        <v>-8.0235154709796822E-2</v>
      </c>
      <c r="H10346" t="s">
        <v>128</v>
      </c>
      <c r="I10346">
        <v>2018</v>
      </c>
      <c r="J10346" t="s">
        <v>1114</v>
      </c>
      <c r="K10346">
        <v>1729900.0427500184</v>
      </c>
      <c r="L10346">
        <v>0.19676291610697014</v>
      </c>
      <c r="M10346" t="s">
        <v>157</v>
      </c>
    </row>
    <row r="10347" spans="1:13" x14ac:dyDescent="0.3">
      <c r="A10347">
        <v>77</v>
      </c>
      <c r="B10347" t="s">
        <v>1107</v>
      </c>
      <c r="C10347" s="1">
        <v>43132</v>
      </c>
      <c r="D10347" t="s">
        <v>114</v>
      </c>
      <c r="E10347" t="str">
        <f t="shared" si="161"/>
        <v>2018/02</v>
      </c>
      <c r="F10347">
        <v>9526282.2305076905</v>
      </c>
      <c r="G10347">
        <v>-7.8539976936278191E-2</v>
      </c>
      <c r="H10347" t="s">
        <v>13</v>
      </c>
      <c r="I10347">
        <v>2018</v>
      </c>
      <c r="J10347" t="s">
        <v>1114</v>
      </c>
      <c r="K10347">
        <v>1729900.0427500184</v>
      </c>
      <c r="L10347">
        <v>0.181592356901841</v>
      </c>
      <c r="M10347" t="s">
        <v>157</v>
      </c>
    </row>
    <row r="10348" spans="1:13" x14ac:dyDescent="0.3">
      <c r="A10348">
        <v>77</v>
      </c>
      <c r="B10348" t="s">
        <v>1107</v>
      </c>
      <c r="C10348" s="1">
        <v>43101</v>
      </c>
      <c r="D10348" t="s">
        <v>115</v>
      </c>
      <c r="E10348" t="str">
        <f t="shared" si="161"/>
        <v>2018/01</v>
      </c>
      <c r="F10348">
        <v>10304642.3394698</v>
      </c>
      <c r="G10348">
        <v>-0.12346646311745839</v>
      </c>
      <c r="H10348" t="s">
        <v>13</v>
      </c>
      <c r="I10348">
        <v>2018</v>
      </c>
      <c r="J10348" t="s">
        <v>1114</v>
      </c>
      <c r="K10348">
        <v>1729900.0427500184</v>
      </c>
      <c r="L10348">
        <v>0.1678757967294017</v>
      </c>
      <c r="M10348" t="s">
        <v>157</v>
      </c>
    </row>
    <row r="10349" spans="1:13" x14ac:dyDescent="0.3">
      <c r="A10349">
        <v>77</v>
      </c>
      <c r="B10349" t="s">
        <v>1107</v>
      </c>
      <c r="C10349" s="1">
        <v>43070</v>
      </c>
      <c r="D10349" t="s">
        <v>116</v>
      </c>
      <c r="E10349" t="str">
        <f t="shared" si="161"/>
        <v>2017/12</v>
      </c>
      <c r="F10349">
        <v>11658796.6155484</v>
      </c>
      <c r="G10349">
        <v>2.9890954759150587E-2</v>
      </c>
      <c r="H10349" t="s">
        <v>13</v>
      </c>
      <c r="I10349">
        <v>2017</v>
      </c>
      <c r="J10349" t="s">
        <v>1115</v>
      </c>
      <c r="K10349">
        <v>1562805.0922268804</v>
      </c>
      <c r="L10349">
        <v>0.13404514580370094</v>
      </c>
      <c r="M10349" t="s">
        <v>157</v>
      </c>
    </row>
    <row r="10350" spans="1:13" x14ac:dyDescent="0.3">
      <c r="A10350">
        <v>77</v>
      </c>
      <c r="B10350" t="s">
        <v>1107</v>
      </c>
      <c r="C10350" s="1">
        <v>43040</v>
      </c>
      <c r="D10350" t="s">
        <v>118</v>
      </c>
      <c r="E10350" t="str">
        <f t="shared" si="161"/>
        <v>2017/11</v>
      </c>
      <c r="F10350">
        <v>11315460.931999199</v>
      </c>
      <c r="G10350">
        <v>3.8281922238095227E-2</v>
      </c>
      <c r="H10350" t="s">
        <v>13</v>
      </c>
      <c r="I10350">
        <v>2017</v>
      </c>
      <c r="J10350" t="s">
        <v>1115</v>
      </c>
      <c r="K10350">
        <v>1562805.0922268804</v>
      </c>
      <c r="L10350">
        <v>0.13811236693040008</v>
      </c>
      <c r="M10350" t="s">
        <v>157</v>
      </c>
    </row>
    <row r="10351" spans="1:13" x14ac:dyDescent="0.3">
      <c r="A10351">
        <v>77</v>
      </c>
      <c r="B10351" t="s">
        <v>1107</v>
      </c>
      <c r="C10351" s="1">
        <v>43009</v>
      </c>
      <c r="D10351" t="s">
        <v>119</v>
      </c>
      <c r="E10351" t="str">
        <f t="shared" si="161"/>
        <v>2017/10</v>
      </c>
      <c r="F10351">
        <v>10890469.972887</v>
      </c>
      <c r="G10351">
        <v>6.5119926159401001E-2</v>
      </c>
      <c r="H10351" t="s">
        <v>13</v>
      </c>
      <c r="I10351">
        <v>2017</v>
      </c>
      <c r="J10351" t="s">
        <v>1115</v>
      </c>
      <c r="K10351">
        <v>1562805.0922268804</v>
      </c>
      <c r="L10351">
        <v>0.143502079902672</v>
      </c>
      <c r="M10351" t="s">
        <v>157</v>
      </c>
    </row>
    <row r="10352" spans="1:13" x14ac:dyDescent="0.3">
      <c r="A10352">
        <v>77</v>
      </c>
      <c r="B10352" t="s">
        <v>1107</v>
      </c>
      <c r="C10352" s="1">
        <v>42979</v>
      </c>
      <c r="D10352" t="s">
        <v>120</v>
      </c>
      <c r="E10352" t="str">
        <f t="shared" si="161"/>
        <v>2017/09</v>
      </c>
      <c r="F10352">
        <v>10203881.286806799</v>
      </c>
      <c r="G10352">
        <v>8.9656633550348926E-3</v>
      </c>
      <c r="H10352" t="s">
        <v>13</v>
      </c>
      <c r="I10352">
        <v>2017</v>
      </c>
      <c r="J10352" t="s">
        <v>1115</v>
      </c>
      <c r="K10352">
        <v>1562805.0922268804</v>
      </c>
      <c r="L10352">
        <v>0.15315790612416505</v>
      </c>
      <c r="M10352" t="s">
        <v>157</v>
      </c>
    </row>
    <row r="10353" spans="1:13" x14ac:dyDescent="0.3">
      <c r="A10353">
        <v>77</v>
      </c>
      <c r="B10353" t="s">
        <v>1107</v>
      </c>
      <c r="C10353" s="1">
        <v>42948</v>
      </c>
      <c r="D10353" t="s">
        <v>121</v>
      </c>
      <c r="E10353" t="str">
        <f t="shared" si="161"/>
        <v>2017/08</v>
      </c>
      <c r="F10353">
        <v>10112805.6092849</v>
      </c>
      <c r="G10353">
        <v>2.7002896819610378E-2</v>
      </c>
      <c r="H10353" t="s">
        <v>128</v>
      </c>
      <c r="I10353">
        <v>2017</v>
      </c>
      <c r="J10353" t="s">
        <v>1115</v>
      </c>
      <c r="K10353">
        <v>1562805.0922268804</v>
      </c>
      <c r="L10353">
        <v>0.15453724244358238</v>
      </c>
      <c r="M10353" t="s">
        <v>157</v>
      </c>
    </row>
    <row r="10354" spans="1:13" x14ac:dyDescent="0.3">
      <c r="A10354">
        <v>77</v>
      </c>
      <c r="B10354" t="s">
        <v>1107</v>
      </c>
      <c r="C10354" s="1">
        <v>42917</v>
      </c>
      <c r="D10354" t="s">
        <v>122</v>
      </c>
      <c r="E10354" t="str">
        <f t="shared" si="161"/>
        <v>2017/07</v>
      </c>
      <c r="F10354">
        <v>9843384.5085972492</v>
      </c>
      <c r="G10354">
        <v>-2.0554370118182778E-2</v>
      </c>
      <c r="H10354" t="s">
        <v>128</v>
      </c>
      <c r="I10354">
        <v>2017</v>
      </c>
      <c r="J10354" t="s">
        <v>1115</v>
      </c>
      <c r="K10354">
        <v>1562805.0922268804</v>
      </c>
      <c r="L10354">
        <v>0.15876704713322135</v>
      </c>
      <c r="M10354" t="s">
        <v>157</v>
      </c>
    </row>
    <row r="10355" spans="1:13" x14ac:dyDescent="0.3">
      <c r="A10355">
        <v>77</v>
      </c>
      <c r="B10355" t="s">
        <v>1107</v>
      </c>
      <c r="C10355" s="1">
        <v>42887</v>
      </c>
      <c r="D10355" t="s">
        <v>123</v>
      </c>
      <c r="E10355" t="str">
        <f t="shared" si="161"/>
        <v>2017/06</v>
      </c>
      <c r="F10355">
        <v>10047802.7239617</v>
      </c>
      <c r="G10355">
        <v>-4.615197253661301E-2</v>
      </c>
      <c r="H10355" t="s">
        <v>13</v>
      </c>
      <c r="I10355">
        <v>2017</v>
      </c>
      <c r="J10355" t="s">
        <v>1115</v>
      </c>
      <c r="K10355">
        <v>1562805.0922268804</v>
      </c>
      <c r="L10355">
        <v>0.15553699999502871</v>
      </c>
      <c r="M10355" t="s">
        <v>157</v>
      </c>
    </row>
    <row r="10356" spans="1:13" x14ac:dyDescent="0.3">
      <c r="A10356">
        <v>77</v>
      </c>
      <c r="B10356" t="s">
        <v>1107</v>
      </c>
      <c r="C10356" s="1">
        <v>42856</v>
      </c>
      <c r="D10356" t="s">
        <v>124</v>
      </c>
      <c r="E10356" t="str">
        <f t="shared" si="161"/>
        <v>2017/05</v>
      </c>
      <c r="F10356">
        <v>10522396.112327499</v>
      </c>
      <c r="G10356">
        <v>7.2675701509668775E-2</v>
      </c>
      <c r="H10356" t="s">
        <v>13</v>
      </c>
      <c r="I10356">
        <v>2017</v>
      </c>
      <c r="J10356" t="s">
        <v>1115</v>
      </c>
      <c r="K10356">
        <v>1562805.0922268804</v>
      </c>
      <c r="L10356">
        <v>0.14852178872034461</v>
      </c>
      <c r="M10356" t="s">
        <v>157</v>
      </c>
    </row>
    <row r="10357" spans="1:13" x14ac:dyDescent="0.3">
      <c r="A10357">
        <v>77</v>
      </c>
      <c r="B10357" t="s">
        <v>1107</v>
      </c>
      <c r="C10357" s="1">
        <v>42826</v>
      </c>
      <c r="D10357" t="s">
        <v>125</v>
      </c>
      <c r="E10357" t="str">
        <f t="shared" si="161"/>
        <v>2017/04</v>
      </c>
      <c r="F10357">
        <v>9784800.8415451795</v>
      </c>
      <c r="G10357">
        <v>6.0774516282612941E-2</v>
      </c>
      <c r="H10357" t="s">
        <v>128</v>
      </c>
      <c r="I10357">
        <v>2017</v>
      </c>
      <c r="J10357" t="s">
        <v>1115</v>
      </c>
      <c r="K10357">
        <v>1562805.0922268804</v>
      </c>
      <c r="L10357">
        <v>0.15971761894134659</v>
      </c>
      <c r="M10357" t="s">
        <v>157</v>
      </c>
    </row>
    <row r="10358" spans="1:13" x14ac:dyDescent="0.3">
      <c r="A10358">
        <v>77</v>
      </c>
      <c r="B10358" t="s">
        <v>1107</v>
      </c>
      <c r="C10358" s="1">
        <v>42795</v>
      </c>
      <c r="D10358" t="s">
        <v>126</v>
      </c>
      <c r="E10358" t="str">
        <f t="shared" si="161"/>
        <v>2017/03</v>
      </c>
      <c r="F10358">
        <v>9207844.0131435804</v>
      </c>
      <c r="G10358">
        <v>-2.3724073469283544E-2</v>
      </c>
      <c r="H10358" t="s">
        <v>128</v>
      </c>
      <c r="I10358">
        <v>2017</v>
      </c>
      <c r="J10358" t="s">
        <v>1115</v>
      </c>
      <c r="K10358">
        <v>1562805.0922268804</v>
      </c>
      <c r="L10358">
        <v>0.16972540911814762</v>
      </c>
      <c r="M10358" t="s">
        <v>157</v>
      </c>
    </row>
    <row r="10359" spans="1:13" x14ac:dyDescent="0.3">
      <c r="A10359">
        <v>77</v>
      </c>
      <c r="B10359" t="s">
        <v>1107</v>
      </c>
      <c r="C10359" s="1">
        <v>42767</v>
      </c>
      <c r="D10359" t="s">
        <v>127</v>
      </c>
      <c r="E10359" t="str">
        <f t="shared" si="161"/>
        <v>2017/02</v>
      </c>
      <c r="F10359">
        <v>9428903.4277289007</v>
      </c>
      <c r="G10359">
        <v>5.2437168365897228E-2</v>
      </c>
      <c r="H10359" t="s">
        <v>13</v>
      </c>
      <c r="I10359">
        <v>2017</v>
      </c>
      <c r="J10359" t="s">
        <v>1115</v>
      </c>
      <c r="K10359">
        <v>1562805.0922268804</v>
      </c>
      <c r="L10359">
        <v>0.16574621897504221</v>
      </c>
      <c r="M10359" t="s">
        <v>157</v>
      </c>
    </row>
    <row r="10360" spans="1:13" x14ac:dyDescent="0.3">
      <c r="A10360">
        <v>77</v>
      </c>
      <c r="B10360" t="s">
        <v>1107</v>
      </c>
      <c r="C10360" s="1">
        <v>42736</v>
      </c>
      <c r="D10360" t="s">
        <v>129</v>
      </c>
      <c r="E10360" t="str">
        <f t="shared" si="161"/>
        <v>2017/01</v>
      </c>
      <c r="F10360">
        <v>8947217.9108798299</v>
      </c>
      <c r="G10360">
        <v>2.762437310937774E-2</v>
      </c>
      <c r="H10360" t="s">
        <v>128</v>
      </c>
      <c r="I10360">
        <v>2017</v>
      </c>
      <c r="J10360" t="s">
        <v>1115</v>
      </c>
      <c r="K10360">
        <v>1562805.0922268804</v>
      </c>
      <c r="L10360">
        <v>0.17466938972465476</v>
      </c>
      <c r="M10360" t="s">
        <v>157</v>
      </c>
    </row>
    <row r="10361" spans="1:13" x14ac:dyDescent="0.3">
      <c r="A10361">
        <v>77</v>
      </c>
      <c r="B10361" t="s">
        <v>1107</v>
      </c>
      <c r="C10361" s="1">
        <v>42705</v>
      </c>
      <c r="D10361" t="s">
        <v>130</v>
      </c>
      <c r="E10361" t="str">
        <f t="shared" si="161"/>
        <v>2016/12</v>
      </c>
      <c r="F10361">
        <v>8703439.2436646707</v>
      </c>
      <c r="G10361">
        <v>-3.7355557185990459E-3</v>
      </c>
      <c r="H10361" t="s">
        <v>13</v>
      </c>
      <c r="I10361">
        <v>2016</v>
      </c>
      <c r="J10361" t="s">
        <v>1116</v>
      </c>
      <c r="K10361">
        <v>1364740.1602630157</v>
      </c>
      <c r="L10361">
        <v>0.15680469778156089</v>
      </c>
      <c r="M10361" t="s">
        <v>157</v>
      </c>
    </row>
    <row r="10362" spans="1:13" x14ac:dyDescent="0.3">
      <c r="A10362">
        <v>77</v>
      </c>
      <c r="B10362" t="s">
        <v>1107</v>
      </c>
      <c r="C10362" s="1">
        <v>42675</v>
      </c>
      <c r="D10362" t="s">
        <v>132</v>
      </c>
      <c r="E10362" t="str">
        <f t="shared" si="161"/>
        <v>2016/11</v>
      </c>
      <c r="F10362">
        <v>8736012.2271221709</v>
      </c>
      <c r="G10362">
        <v>-9.2863701138892529E-2</v>
      </c>
      <c r="H10362" t="s">
        <v>13</v>
      </c>
      <c r="I10362">
        <v>2016</v>
      </c>
      <c r="J10362" t="s">
        <v>1116</v>
      </c>
      <c r="K10362">
        <v>1364740.1602630157</v>
      </c>
      <c r="L10362">
        <v>0.15622003779092583</v>
      </c>
      <c r="M10362" t="s">
        <v>157</v>
      </c>
    </row>
    <row r="10363" spans="1:13" x14ac:dyDescent="0.3">
      <c r="A10363">
        <v>77</v>
      </c>
      <c r="B10363" t="s">
        <v>1107</v>
      </c>
      <c r="C10363" s="1">
        <v>42644</v>
      </c>
      <c r="D10363" t="s">
        <v>133</v>
      </c>
      <c r="E10363" t="str">
        <f t="shared" si="161"/>
        <v>2016/10</v>
      </c>
      <c r="F10363">
        <v>9586132.4701159205</v>
      </c>
      <c r="G10363">
        <v>-2.255492625142275E-2</v>
      </c>
      <c r="H10363" t="s">
        <v>13</v>
      </c>
      <c r="I10363">
        <v>2016</v>
      </c>
      <c r="J10363" t="s">
        <v>1116</v>
      </c>
      <c r="K10363">
        <v>1364740.1602630157</v>
      </c>
      <c r="L10363">
        <v>0.14236608606416562</v>
      </c>
      <c r="M10363" t="s">
        <v>157</v>
      </c>
    </row>
    <row r="10364" spans="1:13" x14ac:dyDescent="0.3">
      <c r="A10364">
        <v>77</v>
      </c>
      <c r="B10364" t="s">
        <v>1107</v>
      </c>
      <c r="C10364" s="1">
        <v>42614</v>
      </c>
      <c r="D10364" t="s">
        <v>134</v>
      </c>
      <c r="E10364" t="str">
        <f t="shared" si="161"/>
        <v>2016/09</v>
      </c>
      <c r="F10364">
        <v>9804803.7683054898</v>
      </c>
      <c r="G10364">
        <v>1.7847219694035812E-2</v>
      </c>
      <c r="H10364" t="s">
        <v>13</v>
      </c>
      <c r="I10364">
        <v>2016</v>
      </c>
      <c r="J10364" t="s">
        <v>1116</v>
      </c>
      <c r="K10364">
        <v>1364740.1602630157</v>
      </c>
      <c r="L10364">
        <v>0.1391909713353576</v>
      </c>
      <c r="M10364" t="s">
        <v>157</v>
      </c>
    </row>
    <row r="10365" spans="1:13" x14ac:dyDescent="0.3">
      <c r="A10365">
        <v>77</v>
      </c>
      <c r="B10365" t="s">
        <v>1107</v>
      </c>
      <c r="C10365" s="1">
        <v>42583</v>
      </c>
      <c r="D10365" t="s">
        <v>135</v>
      </c>
      <c r="E10365" t="str">
        <f t="shared" si="161"/>
        <v>2016/08</v>
      </c>
      <c r="F10365">
        <v>9631367.5620313492</v>
      </c>
      <c r="G10365">
        <v>1.773934736228092E-2</v>
      </c>
      <c r="H10365" t="s">
        <v>13</v>
      </c>
      <c r="I10365">
        <v>2016</v>
      </c>
      <c r="J10365" t="s">
        <v>1116</v>
      </c>
      <c r="K10365">
        <v>1364740.1602630157</v>
      </c>
      <c r="L10365">
        <v>0.1416974434288103</v>
      </c>
      <c r="M10365" t="s">
        <v>157</v>
      </c>
    </row>
    <row r="10366" spans="1:13" x14ac:dyDescent="0.3">
      <c r="A10366">
        <v>77</v>
      </c>
      <c r="B10366" t="s">
        <v>1107</v>
      </c>
      <c r="C10366" s="1">
        <v>42552</v>
      </c>
      <c r="D10366" t="s">
        <v>136</v>
      </c>
      <c r="E10366" t="str">
        <f t="shared" si="161"/>
        <v>2016/07</v>
      </c>
      <c r="F10366">
        <v>9462019.8867926691</v>
      </c>
      <c r="G10366">
        <v>9.8766631283283543E-2</v>
      </c>
      <c r="H10366" t="s">
        <v>13</v>
      </c>
      <c r="I10366">
        <v>2016</v>
      </c>
      <c r="J10366" t="s">
        <v>1116</v>
      </c>
      <c r="K10366">
        <v>1364740.1602630157</v>
      </c>
      <c r="L10366">
        <v>0.14423349100840036</v>
      </c>
      <c r="M10366" t="s">
        <v>157</v>
      </c>
    </row>
    <row r="10367" spans="1:13" x14ac:dyDescent="0.3">
      <c r="A10367">
        <v>77</v>
      </c>
      <c r="B10367" t="s">
        <v>1107</v>
      </c>
      <c r="C10367" s="1">
        <v>42522</v>
      </c>
      <c r="D10367" t="s">
        <v>137</v>
      </c>
      <c r="E10367" t="str">
        <f t="shared" si="161"/>
        <v>2016/06</v>
      </c>
      <c r="F10367">
        <v>8572155.7552186009</v>
      </c>
      <c r="G10367">
        <v>5.1762464141443518E-2</v>
      </c>
      <c r="H10367" t="s">
        <v>13</v>
      </c>
      <c r="I10367">
        <v>2016</v>
      </c>
      <c r="J10367" t="s">
        <v>1116</v>
      </c>
      <c r="K10367">
        <v>1364740.1602630157</v>
      </c>
      <c r="L10367">
        <v>0.15920617861290984</v>
      </c>
      <c r="M10367" t="s">
        <v>157</v>
      </c>
    </row>
    <row r="10368" spans="1:13" x14ac:dyDescent="0.3">
      <c r="A10368">
        <v>77</v>
      </c>
      <c r="B10368" t="s">
        <v>1107</v>
      </c>
      <c r="C10368" s="1">
        <v>42491</v>
      </c>
      <c r="D10368" t="s">
        <v>138</v>
      </c>
      <c r="E10368" t="str">
        <f t="shared" si="161"/>
        <v>2016/05</v>
      </c>
      <c r="F10368">
        <v>8139728.1572017502</v>
      </c>
      <c r="G10368">
        <v>3.4887428648591956E-2</v>
      </c>
      <c r="H10368" t="s">
        <v>13</v>
      </c>
      <c r="I10368">
        <v>2016</v>
      </c>
      <c r="J10368" t="s">
        <v>1116</v>
      </c>
      <c r="K10368">
        <v>1364740.1602630157</v>
      </c>
      <c r="L10368">
        <v>0.16766409564372745</v>
      </c>
      <c r="M10368" t="s">
        <v>157</v>
      </c>
    </row>
    <row r="10369" spans="1:13" x14ac:dyDescent="0.3">
      <c r="A10369">
        <v>77</v>
      </c>
      <c r="B10369" t="s">
        <v>1107</v>
      </c>
      <c r="C10369" s="1">
        <v>42461</v>
      </c>
      <c r="D10369" t="s">
        <v>139</v>
      </c>
      <c r="E10369" t="str">
        <f t="shared" si="161"/>
        <v>2016/04</v>
      </c>
      <c r="F10369">
        <v>7860650.4296956202</v>
      </c>
      <c r="G10369">
        <v>-6.0611112208517878E-2</v>
      </c>
      <c r="H10369" t="s">
        <v>128</v>
      </c>
      <c r="I10369">
        <v>2016</v>
      </c>
      <c r="J10369" t="s">
        <v>1116</v>
      </c>
      <c r="K10369">
        <v>1364740.1602630157</v>
      </c>
      <c r="L10369">
        <v>0.17361669654044914</v>
      </c>
      <c r="M10369" t="s">
        <v>157</v>
      </c>
    </row>
    <row r="10370" spans="1:13" x14ac:dyDescent="0.3">
      <c r="A10370">
        <v>77</v>
      </c>
      <c r="B10370" t="s">
        <v>1107</v>
      </c>
      <c r="C10370" s="1">
        <v>42430</v>
      </c>
      <c r="D10370" t="s">
        <v>140</v>
      </c>
      <c r="E10370" t="str">
        <f t="shared" si="161"/>
        <v>2016/03</v>
      </c>
      <c r="F10370">
        <v>8351828.2508643903</v>
      </c>
      <c r="G10370">
        <v>5.307297171121958E-2</v>
      </c>
      <c r="H10370" t="s">
        <v>13</v>
      </c>
      <c r="I10370">
        <v>2016</v>
      </c>
      <c r="J10370" t="s">
        <v>1116</v>
      </c>
      <c r="K10370">
        <v>1364740.1602630157</v>
      </c>
      <c r="L10370">
        <v>0.16340615722333238</v>
      </c>
      <c r="M10370" t="s">
        <v>157</v>
      </c>
    </row>
    <row r="10371" spans="1:13" x14ac:dyDescent="0.3">
      <c r="A10371">
        <v>77</v>
      </c>
      <c r="B10371" t="s">
        <v>1107</v>
      </c>
      <c r="C10371" s="1">
        <v>42401</v>
      </c>
      <c r="D10371" t="s">
        <v>141</v>
      </c>
      <c r="E10371" t="str">
        <f t="shared" ref="E10371:E10434" si="162">TEXT(C10371,"yyyy/mm")</f>
        <v>2016/02</v>
      </c>
      <c r="F10371">
        <v>7920129.0143501796</v>
      </c>
      <c r="G10371">
        <v>-4.0229239604012756E-2</v>
      </c>
      <c r="H10371" t="s">
        <v>128</v>
      </c>
      <c r="I10371">
        <v>2016</v>
      </c>
      <c r="J10371" t="s">
        <v>1116</v>
      </c>
      <c r="K10371">
        <v>1364740.1602630157</v>
      </c>
      <c r="L10371">
        <v>0.17231286987753547</v>
      </c>
      <c r="M10371" t="s">
        <v>157</v>
      </c>
    </row>
    <row r="10372" spans="1:13" x14ac:dyDescent="0.3">
      <c r="A10372">
        <v>77</v>
      </c>
      <c r="B10372" t="s">
        <v>1107</v>
      </c>
      <c r="C10372" s="1">
        <v>42370</v>
      </c>
      <c r="D10372" t="s">
        <v>142</v>
      </c>
      <c r="E10372" t="str">
        <f t="shared" si="162"/>
        <v>2016/01</v>
      </c>
      <c r="F10372">
        <v>8245245.5313194403</v>
      </c>
      <c r="G10372">
        <v>-0.15735428418604958</v>
      </c>
      <c r="H10372" t="s">
        <v>13</v>
      </c>
      <c r="I10372">
        <v>2016</v>
      </c>
      <c r="J10372" t="s">
        <v>1116</v>
      </c>
      <c r="K10372">
        <v>1364740.1602630157</v>
      </c>
      <c r="L10372">
        <v>0.16551843787781345</v>
      </c>
      <c r="M10372" t="s">
        <v>157</v>
      </c>
    </row>
    <row r="10373" spans="1:13" x14ac:dyDescent="0.3">
      <c r="A10373">
        <v>77</v>
      </c>
      <c r="B10373" t="s">
        <v>1107</v>
      </c>
      <c r="C10373" s="1">
        <v>42339</v>
      </c>
      <c r="D10373" t="s">
        <v>143</v>
      </c>
      <c r="E10373" t="str">
        <f t="shared" si="162"/>
        <v>2015/12</v>
      </c>
      <c r="F10373">
        <v>9650319.4571844302</v>
      </c>
      <c r="G10373">
        <v>2.8772514520062402E-2</v>
      </c>
      <c r="H10373" t="s">
        <v>13</v>
      </c>
      <c r="I10373">
        <v>2015</v>
      </c>
      <c r="J10373" t="s">
        <v>1117</v>
      </c>
      <c r="K10373">
        <v>1310066.1392506969</v>
      </c>
      <c r="L10373">
        <v>0.13575365510572648</v>
      </c>
      <c r="M10373" t="s">
        <v>157</v>
      </c>
    </row>
    <row r="10374" spans="1:13" x14ac:dyDescent="0.3">
      <c r="A10374">
        <v>77</v>
      </c>
      <c r="B10374" t="s">
        <v>1107</v>
      </c>
      <c r="C10374" s="1">
        <v>42309</v>
      </c>
      <c r="D10374" t="s">
        <v>145</v>
      </c>
      <c r="E10374" t="str">
        <f t="shared" si="162"/>
        <v>2015/11</v>
      </c>
      <c r="F10374">
        <v>9376612.0085545704</v>
      </c>
      <c r="G10374">
        <v>7.3430362230593571E-2</v>
      </c>
      <c r="H10374" t="s">
        <v>128</v>
      </c>
      <c r="I10374">
        <v>2015</v>
      </c>
      <c r="J10374" t="s">
        <v>1117</v>
      </c>
      <c r="K10374">
        <v>1310066.1392506969</v>
      </c>
      <c r="L10374">
        <v>0.13971636429613205</v>
      </c>
      <c r="M10374" t="s">
        <v>157</v>
      </c>
    </row>
    <row r="10375" spans="1:13" x14ac:dyDescent="0.3">
      <c r="A10375">
        <v>77</v>
      </c>
      <c r="B10375" t="s">
        <v>1107</v>
      </c>
      <c r="C10375" s="1">
        <v>42278</v>
      </c>
      <c r="D10375" t="s">
        <v>146</v>
      </c>
      <c r="E10375" t="str">
        <f t="shared" si="162"/>
        <v>2015/10</v>
      </c>
      <c r="F10375">
        <v>8712755.8579687905</v>
      </c>
      <c r="G10375">
        <v>8.7398567510732175E-2</v>
      </c>
      <c r="H10375" t="s">
        <v>128</v>
      </c>
      <c r="I10375">
        <v>2015</v>
      </c>
      <c r="J10375" t="s">
        <v>1117</v>
      </c>
      <c r="K10375">
        <v>1310066.1392506969</v>
      </c>
      <c r="L10375">
        <v>0.15036185572128649</v>
      </c>
      <c r="M10375" t="s">
        <v>157</v>
      </c>
    </row>
    <row r="10376" spans="1:13" x14ac:dyDescent="0.3">
      <c r="A10376">
        <v>77</v>
      </c>
      <c r="B10376" t="s">
        <v>1107</v>
      </c>
      <c r="C10376" s="1">
        <v>42248</v>
      </c>
      <c r="D10376" t="s">
        <v>147</v>
      </c>
      <c r="E10376" t="str">
        <f t="shared" si="162"/>
        <v>2015/09</v>
      </c>
      <c r="F10376">
        <v>7983601.0966218403</v>
      </c>
      <c r="G10376">
        <v>-3.1603119241024935E-2</v>
      </c>
      <c r="H10376" t="s">
        <v>128</v>
      </c>
      <c r="I10376">
        <v>2015</v>
      </c>
      <c r="J10376" t="s">
        <v>1117</v>
      </c>
      <c r="K10376">
        <v>1310066.1392506969</v>
      </c>
      <c r="L10376">
        <v>0.16409463892240744</v>
      </c>
      <c r="M10376" t="s">
        <v>157</v>
      </c>
    </row>
    <row r="10377" spans="1:13" x14ac:dyDescent="0.3">
      <c r="A10377">
        <v>77</v>
      </c>
      <c r="B10377" t="s">
        <v>1107</v>
      </c>
      <c r="C10377" s="1">
        <v>42217</v>
      </c>
      <c r="D10377" t="s">
        <v>148</v>
      </c>
      <c r="E10377" t="str">
        <f t="shared" si="162"/>
        <v>2015/08</v>
      </c>
      <c r="F10377">
        <v>8239936.9661581898</v>
      </c>
      <c r="G10377">
        <v>-9.9027190404304063E-3</v>
      </c>
      <c r="H10377" t="s">
        <v>128</v>
      </c>
      <c r="I10377">
        <v>2015</v>
      </c>
      <c r="J10377" t="s">
        <v>1117</v>
      </c>
      <c r="K10377">
        <v>1310066.1392506969</v>
      </c>
      <c r="L10377">
        <v>0.15898982536288814</v>
      </c>
      <c r="M10377" t="s">
        <v>157</v>
      </c>
    </row>
    <row r="10378" spans="1:13" x14ac:dyDescent="0.3">
      <c r="A10378">
        <v>77</v>
      </c>
      <c r="B10378" t="s">
        <v>1107</v>
      </c>
      <c r="C10378" s="1">
        <v>42186</v>
      </c>
      <c r="D10378" t="s">
        <v>149</v>
      </c>
      <c r="E10378" t="str">
        <f t="shared" si="162"/>
        <v>2015/07</v>
      </c>
      <c r="F10378">
        <v>8321940.1037333496</v>
      </c>
      <c r="G10378">
        <v>1.6504269928614996E-2</v>
      </c>
      <c r="H10378" t="s">
        <v>128</v>
      </c>
      <c r="I10378">
        <v>2015</v>
      </c>
      <c r="J10378" t="s">
        <v>1117</v>
      </c>
      <c r="K10378">
        <v>1310066.1392506969</v>
      </c>
      <c r="L10378">
        <v>0.15742316369989026</v>
      </c>
      <c r="M10378" t="s">
        <v>157</v>
      </c>
    </row>
    <row r="10379" spans="1:13" x14ac:dyDescent="0.3">
      <c r="A10379">
        <v>77</v>
      </c>
      <c r="B10379" t="s">
        <v>1107</v>
      </c>
      <c r="C10379" s="1">
        <v>42156</v>
      </c>
      <c r="D10379" t="s">
        <v>150</v>
      </c>
      <c r="E10379" t="str">
        <f t="shared" si="162"/>
        <v>2015/06</v>
      </c>
      <c r="F10379">
        <v>8185719.7586885504</v>
      </c>
      <c r="G10379">
        <v>-0.10367271587573441</v>
      </c>
      <c r="H10379" t="s">
        <v>128</v>
      </c>
      <c r="I10379">
        <v>2015</v>
      </c>
      <c r="J10379" t="s">
        <v>1117</v>
      </c>
      <c r="K10379">
        <v>1310066.1392506969</v>
      </c>
      <c r="L10379">
        <v>0.16004287684783691</v>
      </c>
      <c r="M10379" t="s">
        <v>157</v>
      </c>
    </row>
    <row r="10380" spans="1:13" x14ac:dyDescent="0.3">
      <c r="A10380">
        <v>77</v>
      </c>
      <c r="B10380" t="s">
        <v>1107</v>
      </c>
      <c r="C10380" s="1">
        <v>42125</v>
      </c>
      <c r="D10380" t="s">
        <v>151</v>
      </c>
      <c r="E10380" t="str">
        <f t="shared" si="162"/>
        <v>2015/05</v>
      </c>
      <c r="F10380">
        <v>9079906.1725625191</v>
      </c>
      <c r="G10380">
        <v>0.15715180280719726</v>
      </c>
      <c r="H10380" t="s">
        <v>128</v>
      </c>
      <c r="I10380">
        <v>2015</v>
      </c>
      <c r="J10380" t="s">
        <v>1117</v>
      </c>
      <c r="K10380">
        <v>1310066.1392506969</v>
      </c>
      <c r="L10380">
        <v>0.14428190273699401</v>
      </c>
      <c r="M10380" t="s">
        <v>157</v>
      </c>
    </row>
    <row r="10381" spans="1:13" x14ac:dyDescent="0.3">
      <c r="A10381">
        <v>77</v>
      </c>
      <c r="B10381" t="s">
        <v>1107</v>
      </c>
      <c r="C10381" s="1">
        <v>42095</v>
      </c>
      <c r="D10381" t="s">
        <v>152</v>
      </c>
      <c r="E10381" t="str">
        <f t="shared" si="162"/>
        <v>2015/04</v>
      </c>
      <c r="F10381">
        <v>7759454.6629634602</v>
      </c>
      <c r="G10381">
        <v>4.0583710307399753E-2</v>
      </c>
      <c r="H10381" t="s">
        <v>128</v>
      </c>
      <c r="I10381">
        <v>2015</v>
      </c>
      <c r="J10381" t="s">
        <v>1117</v>
      </c>
      <c r="K10381">
        <v>1310066.1392506969</v>
      </c>
      <c r="L10381">
        <v>0.16883482102212086</v>
      </c>
      <c r="M10381" t="s">
        <v>157</v>
      </c>
    </row>
    <row r="10382" spans="1:13" x14ac:dyDescent="0.3">
      <c r="A10382">
        <v>77</v>
      </c>
      <c r="B10382" t="s">
        <v>1107</v>
      </c>
      <c r="C10382" s="1">
        <v>42064</v>
      </c>
      <c r="D10382" t="s">
        <v>153</v>
      </c>
      <c r="E10382" t="str">
        <f t="shared" si="162"/>
        <v>2015/03</v>
      </c>
      <c r="F10382">
        <v>7450851.6852633301</v>
      </c>
      <c r="G10382">
        <v>-3.7366974737414745E-2</v>
      </c>
      <c r="H10382" t="s">
        <v>128</v>
      </c>
      <c r="I10382">
        <v>2015</v>
      </c>
      <c r="J10382" t="s">
        <v>1117</v>
      </c>
      <c r="K10382">
        <v>1310066.1392506969</v>
      </c>
      <c r="L10382">
        <v>0.17582770327341393</v>
      </c>
      <c r="M10382" t="s">
        <v>157</v>
      </c>
    </row>
    <row r="10383" spans="1:13" x14ac:dyDescent="0.3">
      <c r="A10383">
        <v>77</v>
      </c>
      <c r="B10383" t="s">
        <v>1107</v>
      </c>
      <c r="C10383" s="1">
        <v>42036</v>
      </c>
      <c r="D10383" t="s">
        <v>154</v>
      </c>
      <c r="E10383" t="str">
        <f t="shared" si="162"/>
        <v>2015/02</v>
      </c>
      <c r="F10383">
        <v>7734534.6511776596</v>
      </c>
      <c r="G10383">
        <v>9.1340274260414585E-3</v>
      </c>
      <c r="H10383" t="s">
        <v>128</v>
      </c>
      <c r="I10383">
        <v>2015</v>
      </c>
      <c r="J10383" t="s">
        <v>1117</v>
      </c>
      <c r="K10383">
        <v>1310066.1392506969</v>
      </c>
      <c r="L10383">
        <v>0.16937879243339174</v>
      </c>
      <c r="M10383" t="s">
        <v>157</v>
      </c>
    </row>
    <row r="10384" spans="1:13" x14ac:dyDescent="0.3">
      <c r="A10384">
        <v>94</v>
      </c>
      <c r="B10384" t="s">
        <v>1118</v>
      </c>
      <c r="C10384" s="1">
        <v>45627</v>
      </c>
      <c r="D10384" t="s">
        <v>24</v>
      </c>
      <c r="E10384" t="str">
        <f t="shared" si="162"/>
        <v>2024/12</v>
      </c>
      <c r="F10384">
        <v>4945568.5326345004</v>
      </c>
      <c r="G10384">
        <v>-8.9488175870451117E-2</v>
      </c>
      <c r="H10384" t="s">
        <v>128</v>
      </c>
      <c r="I10384">
        <v>2024</v>
      </c>
      <c r="J10384" t="s">
        <v>1119</v>
      </c>
      <c r="K10384">
        <v>6036476.0283025494</v>
      </c>
      <c r="L10384">
        <v>1.2205828285402252</v>
      </c>
      <c r="M10384" t="s">
        <v>33</v>
      </c>
    </row>
    <row r="10385" spans="1:13" x14ac:dyDescent="0.3">
      <c r="A10385">
        <v>94</v>
      </c>
      <c r="B10385" t="s">
        <v>1118</v>
      </c>
      <c r="C10385" s="1">
        <v>45597</v>
      </c>
      <c r="D10385" t="s">
        <v>26</v>
      </c>
      <c r="E10385" t="str">
        <f t="shared" si="162"/>
        <v>2024/11</v>
      </c>
      <c r="F10385">
        <v>5408544.9743440105</v>
      </c>
      <c r="G10385">
        <v>7.5413190581514163E-3</v>
      </c>
      <c r="H10385" t="s">
        <v>128</v>
      </c>
      <c r="I10385">
        <v>2024</v>
      </c>
      <c r="J10385" t="s">
        <v>1119</v>
      </c>
      <c r="K10385">
        <v>6036476.0283025494</v>
      </c>
      <c r="L10385">
        <v>1.1160998118601573</v>
      </c>
      <c r="M10385" t="s">
        <v>33</v>
      </c>
    </row>
    <row r="10386" spans="1:13" x14ac:dyDescent="0.3">
      <c r="A10386">
        <v>94</v>
      </c>
      <c r="B10386" t="s">
        <v>1118</v>
      </c>
      <c r="C10386" s="1">
        <v>45566</v>
      </c>
      <c r="D10386" t="s">
        <v>27</v>
      </c>
      <c r="E10386" t="str">
        <f t="shared" si="162"/>
        <v>2024/10</v>
      </c>
      <c r="F10386">
        <v>5367910.82118583</v>
      </c>
      <c r="G10386">
        <v>-7.1084669884766499E-2</v>
      </c>
      <c r="H10386" t="s">
        <v>128</v>
      </c>
      <c r="I10386">
        <v>2024</v>
      </c>
      <c r="J10386" t="s">
        <v>1119</v>
      </c>
      <c r="K10386">
        <v>6036476.0283025494</v>
      </c>
      <c r="L10386">
        <v>1.1245484937041159</v>
      </c>
      <c r="M10386" t="s">
        <v>33</v>
      </c>
    </row>
    <row r="10387" spans="1:13" x14ac:dyDescent="0.3">
      <c r="A10387">
        <v>94</v>
      </c>
      <c r="B10387" t="s">
        <v>1118</v>
      </c>
      <c r="C10387" s="1">
        <v>45536</v>
      </c>
      <c r="D10387" t="s">
        <v>28</v>
      </c>
      <c r="E10387" t="str">
        <f t="shared" si="162"/>
        <v>2024/09</v>
      </c>
      <c r="F10387">
        <v>5763376.2435048996</v>
      </c>
      <c r="G10387">
        <v>-1.844586645254764E-2</v>
      </c>
      <c r="H10387" t="s">
        <v>128</v>
      </c>
      <c r="I10387">
        <v>2024</v>
      </c>
      <c r="J10387" t="s">
        <v>1119</v>
      </c>
      <c r="K10387">
        <v>6036476.0283025494</v>
      </c>
      <c r="L10387">
        <v>1.0473853819808177</v>
      </c>
      <c r="M10387" t="s">
        <v>33</v>
      </c>
    </row>
    <row r="10388" spans="1:13" x14ac:dyDescent="0.3">
      <c r="A10388">
        <v>94</v>
      </c>
      <c r="B10388" t="s">
        <v>1118</v>
      </c>
      <c r="C10388" s="1">
        <v>45505</v>
      </c>
      <c r="D10388" t="s">
        <v>29</v>
      </c>
      <c r="E10388" t="str">
        <f t="shared" si="162"/>
        <v>2024/08</v>
      </c>
      <c r="F10388">
        <v>5870673.26295391</v>
      </c>
      <c r="G10388">
        <v>4.7798590230609481E-3</v>
      </c>
      <c r="H10388" t="s">
        <v>128</v>
      </c>
      <c r="I10388">
        <v>2024</v>
      </c>
      <c r="J10388" t="s">
        <v>1119</v>
      </c>
      <c r="K10388">
        <v>6036476.0283025494</v>
      </c>
      <c r="L10388">
        <v>1.0282425469655951</v>
      </c>
      <c r="M10388" t="s">
        <v>33</v>
      </c>
    </row>
    <row r="10389" spans="1:13" x14ac:dyDescent="0.3">
      <c r="A10389">
        <v>94</v>
      </c>
      <c r="B10389" t="s">
        <v>1118</v>
      </c>
      <c r="C10389" s="1">
        <v>45474</v>
      </c>
      <c r="D10389" t="s">
        <v>30</v>
      </c>
      <c r="E10389" t="str">
        <f t="shared" si="162"/>
        <v>2024/07</v>
      </c>
      <c r="F10389">
        <v>5842679.2294517597</v>
      </c>
      <c r="G10389">
        <v>0.17408459225257714</v>
      </c>
      <c r="H10389" t="s">
        <v>128</v>
      </c>
      <c r="I10389">
        <v>2024</v>
      </c>
      <c r="J10389" t="s">
        <v>1119</v>
      </c>
      <c r="K10389">
        <v>6036476.0283025494</v>
      </c>
      <c r="L10389">
        <v>1.0331691662745919</v>
      </c>
      <c r="M10389" t="s">
        <v>33</v>
      </c>
    </row>
    <row r="10390" spans="1:13" x14ac:dyDescent="0.3">
      <c r="A10390">
        <v>94</v>
      </c>
      <c r="B10390" t="s">
        <v>1118</v>
      </c>
      <c r="C10390" s="1">
        <v>45444</v>
      </c>
      <c r="D10390" t="s">
        <v>31</v>
      </c>
      <c r="E10390" t="str">
        <f t="shared" si="162"/>
        <v>2024/06</v>
      </c>
      <c r="F10390">
        <v>4909169.9352134299</v>
      </c>
      <c r="G10390">
        <v>-4.3168880836282827E-2</v>
      </c>
      <c r="H10390" t="s">
        <v>128</v>
      </c>
      <c r="I10390">
        <v>2024</v>
      </c>
      <c r="J10390" t="s">
        <v>1119</v>
      </c>
      <c r="K10390">
        <v>6036476.0283025494</v>
      </c>
      <c r="L10390">
        <v>1.2296327297621057</v>
      </c>
      <c r="M10390" t="s">
        <v>33</v>
      </c>
    </row>
    <row r="10391" spans="1:13" x14ac:dyDescent="0.3">
      <c r="A10391">
        <v>94</v>
      </c>
      <c r="B10391" t="s">
        <v>1118</v>
      </c>
      <c r="C10391" s="1">
        <v>45413</v>
      </c>
      <c r="D10391" t="s">
        <v>32</v>
      </c>
      <c r="E10391" t="str">
        <f t="shared" si="162"/>
        <v>2024/05</v>
      </c>
      <c r="F10391">
        <v>5125734.0928000398</v>
      </c>
      <c r="G10391">
        <v>1.0057458692188525E-2</v>
      </c>
      <c r="H10391" t="s">
        <v>128</v>
      </c>
      <c r="I10391">
        <v>2024</v>
      </c>
      <c r="J10391" t="s">
        <v>1119</v>
      </c>
      <c r="K10391">
        <v>6036476.0283025494</v>
      </c>
      <c r="L10391">
        <v>1.1776802930104784</v>
      </c>
      <c r="M10391" t="s">
        <v>33</v>
      </c>
    </row>
    <row r="10392" spans="1:13" x14ac:dyDescent="0.3">
      <c r="A10392">
        <v>94</v>
      </c>
      <c r="B10392" t="s">
        <v>1118</v>
      </c>
      <c r="C10392" s="1">
        <v>45383</v>
      </c>
      <c r="D10392" t="s">
        <v>34</v>
      </c>
      <c r="E10392" t="str">
        <f t="shared" si="162"/>
        <v>2024/04</v>
      </c>
      <c r="F10392">
        <v>5074440.6073214402</v>
      </c>
      <c r="G10392">
        <v>-5.247793871971549E-2</v>
      </c>
      <c r="H10392" t="s">
        <v>128</v>
      </c>
      <c r="I10392">
        <v>2024</v>
      </c>
      <c r="J10392" t="s">
        <v>1119</v>
      </c>
      <c r="K10392">
        <v>6036476.0283025494</v>
      </c>
      <c r="L10392">
        <v>1.1895845267344498</v>
      </c>
      <c r="M10392" t="s">
        <v>33</v>
      </c>
    </row>
    <row r="10393" spans="1:13" x14ac:dyDescent="0.3">
      <c r="A10393">
        <v>94</v>
      </c>
      <c r="B10393" t="s">
        <v>1118</v>
      </c>
      <c r="C10393" s="1">
        <v>45352</v>
      </c>
      <c r="D10393" t="s">
        <v>35</v>
      </c>
      <c r="E10393" t="str">
        <f t="shared" si="162"/>
        <v>2024/03</v>
      </c>
      <c r="F10393">
        <v>5347847.9754969198</v>
      </c>
      <c r="G10393">
        <v>1.8588900475228626E-2</v>
      </c>
      <c r="H10393" t="s">
        <v>128</v>
      </c>
      <c r="I10393">
        <v>2024</v>
      </c>
      <c r="J10393" t="s">
        <v>1119</v>
      </c>
      <c r="K10393">
        <v>6036476.0283025494</v>
      </c>
      <c r="L10393">
        <v>1.1287673202306472</v>
      </c>
      <c r="M10393" t="s">
        <v>33</v>
      </c>
    </row>
    <row r="10394" spans="1:13" x14ac:dyDescent="0.3">
      <c r="A10394">
        <v>94</v>
      </c>
      <c r="B10394" t="s">
        <v>1118</v>
      </c>
      <c r="C10394" s="1">
        <v>45323</v>
      </c>
      <c r="D10394" t="s">
        <v>36</v>
      </c>
      <c r="E10394" t="str">
        <f t="shared" si="162"/>
        <v>2024/02</v>
      </c>
      <c r="F10394">
        <v>5249355.6300572501</v>
      </c>
      <c r="G10394">
        <v>-5.7668780120700681E-2</v>
      </c>
      <c r="H10394" t="s">
        <v>128</v>
      </c>
      <c r="I10394">
        <v>2024</v>
      </c>
      <c r="J10394" t="s">
        <v>1119</v>
      </c>
      <c r="K10394">
        <v>6036476.0283025494</v>
      </c>
      <c r="L10394">
        <v>1.1499460988579877</v>
      </c>
      <c r="M10394" t="s">
        <v>33</v>
      </c>
    </row>
    <row r="10395" spans="1:13" x14ac:dyDescent="0.3">
      <c r="A10395">
        <v>94</v>
      </c>
      <c r="B10395" t="s">
        <v>1118</v>
      </c>
      <c r="C10395" s="1">
        <v>45292</v>
      </c>
      <c r="D10395" t="s">
        <v>37</v>
      </c>
      <c r="E10395" t="str">
        <f t="shared" si="162"/>
        <v>2024/01</v>
      </c>
      <c r="F10395">
        <v>5560978.6672332101</v>
      </c>
      <c r="G10395">
        <v>-4.1219166819762829E-2</v>
      </c>
      <c r="H10395" t="s">
        <v>128</v>
      </c>
      <c r="I10395">
        <v>2024</v>
      </c>
      <c r="J10395" t="s">
        <v>1119</v>
      </c>
      <c r="K10395">
        <v>6036476.0283025494</v>
      </c>
      <c r="L10395">
        <v>1.0855060573907789</v>
      </c>
      <c r="M10395" t="s">
        <v>33</v>
      </c>
    </row>
    <row r="10396" spans="1:13" x14ac:dyDescent="0.3">
      <c r="A10396">
        <v>94</v>
      </c>
      <c r="B10396" t="s">
        <v>1118</v>
      </c>
      <c r="C10396" s="1">
        <v>45261</v>
      </c>
      <c r="D10396" t="s">
        <v>38</v>
      </c>
      <c r="E10396" t="str">
        <f t="shared" si="162"/>
        <v>2023/12</v>
      </c>
      <c r="F10396">
        <v>5794987.2631111201</v>
      </c>
      <c r="G10396">
        <v>7.2641692459574109E-2</v>
      </c>
      <c r="H10396" t="s">
        <v>128</v>
      </c>
      <c r="I10396">
        <v>2023</v>
      </c>
      <c r="J10396" t="s">
        <v>1120</v>
      </c>
      <c r="K10396">
        <v>5179408.8434345275</v>
      </c>
      <c r="L10396">
        <v>0.89377398228376592</v>
      </c>
      <c r="M10396" t="s">
        <v>33</v>
      </c>
    </row>
    <row r="10397" spans="1:13" x14ac:dyDescent="0.3">
      <c r="A10397">
        <v>94</v>
      </c>
      <c r="B10397" t="s">
        <v>1118</v>
      </c>
      <c r="C10397" s="1">
        <v>45231</v>
      </c>
      <c r="D10397" t="s">
        <v>40</v>
      </c>
      <c r="E10397" t="str">
        <f t="shared" si="162"/>
        <v>2023/11</v>
      </c>
      <c r="F10397">
        <v>5388955.52729013</v>
      </c>
      <c r="G10397">
        <v>0.1115588382236862</v>
      </c>
      <c r="H10397" t="s">
        <v>128</v>
      </c>
      <c r="I10397">
        <v>2023</v>
      </c>
      <c r="J10397" t="s">
        <v>1120</v>
      </c>
      <c r="K10397">
        <v>5179408.8434345275</v>
      </c>
      <c r="L10397">
        <v>0.96111552919773779</v>
      </c>
      <c r="M10397" t="s">
        <v>33</v>
      </c>
    </row>
    <row r="10398" spans="1:13" x14ac:dyDescent="0.3">
      <c r="A10398">
        <v>94</v>
      </c>
      <c r="B10398" t="s">
        <v>1118</v>
      </c>
      <c r="C10398" s="1">
        <v>45200</v>
      </c>
      <c r="D10398" t="s">
        <v>41</v>
      </c>
      <c r="E10398" t="str">
        <f t="shared" si="162"/>
        <v>2023/10</v>
      </c>
      <c r="F10398">
        <v>4820090.7138968799</v>
      </c>
      <c r="G10398">
        <v>-3.2717204253015664E-2</v>
      </c>
      <c r="H10398" t="s">
        <v>128</v>
      </c>
      <c r="I10398">
        <v>2023</v>
      </c>
      <c r="J10398" t="s">
        <v>1120</v>
      </c>
      <c r="K10398">
        <v>5179408.8434345275</v>
      </c>
      <c r="L10398">
        <v>1.0745459268021018</v>
      </c>
      <c r="M10398" t="s">
        <v>33</v>
      </c>
    </row>
    <row r="10399" spans="1:13" x14ac:dyDescent="0.3">
      <c r="A10399">
        <v>94</v>
      </c>
      <c r="B10399" t="s">
        <v>1118</v>
      </c>
      <c r="C10399" s="1">
        <v>45170</v>
      </c>
      <c r="D10399" t="s">
        <v>42</v>
      </c>
      <c r="E10399" t="str">
        <f t="shared" si="162"/>
        <v>2023/09</v>
      </c>
      <c r="F10399">
        <v>4980398.7217947496</v>
      </c>
      <c r="G10399">
        <v>-4.6797011620072985E-2</v>
      </c>
      <c r="H10399" t="s">
        <v>128</v>
      </c>
      <c r="I10399">
        <v>2023</v>
      </c>
      <c r="J10399" t="s">
        <v>1120</v>
      </c>
      <c r="K10399">
        <v>5179408.8434345275</v>
      </c>
      <c r="L10399">
        <v>1.039958672539387</v>
      </c>
      <c r="M10399" t="s">
        <v>33</v>
      </c>
    </row>
    <row r="10400" spans="1:13" x14ac:dyDescent="0.3">
      <c r="A10400">
        <v>94</v>
      </c>
      <c r="B10400" t="s">
        <v>1118</v>
      </c>
      <c r="C10400" s="1">
        <v>45139</v>
      </c>
      <c r="D10400" t="s">
        <v>43</v>
      </c>
      <c r="E10400" t="str">
        <f t="shared" si="162"/>
        <v>2023/08</v>
      </c>
      <c r="F10400">
        <v>5219006.0092006503</v>
      </c>
      <c r="G10400">
        <v>-3.4486169196540808E-2</v>
      </c>
      <c r="H10400" t="s">
        <v>128</v>
      </c>
      <c r="I10400">
        <v>2023</v>
      </c>
      <c r="J10400" t="s">
        <v>1120</v>
      </c>
      <c r="K10400">
        <v>5179408.8434345275</v>
      </c>
      <c r="L10400">
        <v>0.99241289132522237</v>
      </c>
      <c r="M10400" t="s">
        <v>33</v>
      </c>
    </row>
    <row r="10401" spans="1:13" x14ac:dyDescent="0.3">
      <c r="A10401">
        <v>94</v>
      </c>
      <c r="B10401" t="s">
        <v>1118</v>
      </c>
      <c r="C10401" s="1">
        <v>45108</v>
      </c>
      <c r="D10401" t="s">
        <v>44</v>
      </c>
      <c r="E10401" t="str">
        <f t="shared" si="162"/>
        <v>2023/07</v>
      </c>
      <c r="F10401">
        <v>5402128.9899297096</v>
      </c>
      <c r="G10401">
        <v>0.19153230930540194</v>
      </c>
      <c r="H10401" t="s">
        <v>128</v>
      </c>
      <c r="I10401">
        <v>2023</v>
      </c>
      <c r="J10401" t="s">
        <v>1120</v>
      </c>
      <c r="K10401">
        <v>5179408.8434345275</v>
      </c>
      <c r="L10401">
        <v>0.95877178295624521</v>
      </c>
      <c r="M10401" t="s">
        <v>33</v>
      </c>
    </row>
    <row r="10402" spans="1:13" x14ac:dyDescent="0.3">
      <c r="A10402">
        <v>94</v>
      </c>
      <c r="B10402" t="s">
        <v>1118</v>
      </c>
      <c r="C10402" s="1">
        <v>45078</v>
      </c>
      <c r="D10402" t="s">
        <v>45</v>
      </c>
      <c r="E10402" t="str">
        <f t="shared" si="162"/>
        <v>2023/06</v>
      </c>
      <c r="F10402">
        <v>4460499.8063629698</v>
      </c>
      <c r="G10402">
        <v>-2.819727648322853E-2</v>
      </c>
      <c r="H10402" t="s">
        <v>128</v>
      </c>
      <c r="I10402">
        <v>2023</v>
      </c>
      <c r="J10402" t="s">
        <v>1120</v>
      </c>
      <c r="K10402">
        <v>5179408.8434345275</v>
      </c>
      <c r="L10402">
        <v>1.161172305409816</v>
      </c>
      <c r="M10402" t="s">
        <v>33</v>
      </c>
    </row>
    <row r="10403" spans="1:13" x14ac:dyDescent="0.3">
      <c r="A10403">
        <v>94</v>
      </c>
      <c r="B10403" t="s">
        <v>1118</v>
      </c>
      <c r="C10403" s="1">
        <v>45047</v>
      </c>
      <c r="D10403" t="s">
        <v>46</v>
      </c>
      <c r="E10403" t="str">
        <f t="shared" si="162"/>
        <v>2023/05</v>
      </c>
      <c r="F10403">
        <v>4588063.7790401503</v>
      </c>
      <c r="G10403">
        <v>-6.3636444123199992E-2</v>
      </c>
      <c r="H10403" t="s">
        <v>128</v>
      </c>
      <c r="I10403">
        <v>2023</v>
      </c>
      <c r="J10403" t="s">
        <v>1120</v>
      </c>
      <c r="K10403">
        <v>5179408.8434345275</v>
      </c>
      <c r="L10403">
        <v>1.1288877166651092</v>
      </c>
      <c r="M10403" t="s">
        <v>33</v>
      </c>
    </row>
    <row r="10404" spans="1:13" x14ac:dyDescent="0.3">
      <c r="A10404">
        <v>94</v>
      </c>
      <c r="B10404" t="s">
        <v>1118</v>
      </c>
      <c r="C10404" s="1">
        <v>45017</v>
      </c>
      <c r="D10404" t="s">
        <v>47</v>
      </c>
      <c r="E10404" t="str">
        <f t="shared" si="162"/>
        <v>2023/04</v>
      </c>
      <c r="F10404">
        <v>4889521.9822460497</v>
      </c>
      <c r="G10404">
        <v>-4.1970932661017065E-4</v>
      </c>
      <c r="H10404" t="s">
        <v>128</v>
      </c>
      <c r="I10404">
        <v>2023</v>
      </c>
      <c r="J10404" t="s">
        <v>1120</v>
      </c>
      <c r="K10404">
        <v>5179408.8434345275</v>
      </c>
      <c r="L10404">
        <v>1.0592873622904371</v>
      </c>
      <c r="M10404" t="s">
        <v>33</v>
      </c>
    </row>
    <row r="10405" spans="1:13" x14ac:dyDescent="0.3">
      <c r="A10405">
        <v>94</v>
      </c>
      <c r="B10405" t="s">
        <v>1118</v>
      </c>
      <c r="C10405" s="1">
        <v>44986</v>
      </c>
      <c r="D10405" t="s">
        <v>48</v>
      </c>
      <c r="E10405" t="str">
        <f t="shared" si="162"/>
        <v>2023/03</v>
      </c>
      <c r="F10405">
        <v>4891574.5909440396</v>
      </c>
      <c r="G10405">
        <v>-2.4175145204155406E-2</v>
      </c>
      <c r="H10405" t="s">
        <v>128</v>
      </c>
      <c r="I10405">
        <v>2023</v>
      </c>
      <c r="J10405" t="s">
        <v>1120</v>
      </c>
      <c r="K10405">
        <v>5179408.8434345275</v>
      </c>
      <c r="L10405">
        <v>1.0588428627917412</v>
      </c>
      <c r="M10405" t="s">
        <v>33</v>
      </c>
    </row>
    <row r="10406" spans="1:13" x14ac:dyDescent="0.3">
      <c r="A10406">
        <v>94</v>
      </c>
      <c r="B10406" t="s">
        <v>1118</v>
      </c>
      <c r="C10406" s="1">
        <v>44958</v>
      </c>
      <c r="D10406" t="s">
        <v>49</v>
      </c>
      <c r="E10406" t="str">
        <f t="shared" si="162"/>
        <v>2023/02</v>
      </c>
      <c r="F10406">
        <v>5011270.1158132898</v>
      </c>
      <c r="G10406">
        <v>-1.4131759090577001E-2</v>
      </c>
      <c r="H10406" t="s">
        <v>128</v>
      </c>
      <c r="I10406">
        <v>2023</v>
      </c>
      <c r="J10406" t="s">
        <v>1120</v>
      </c>
      <c r="K10406">
        <v>5179408.8434345275</v>
      </c>
      <c r="L10406">
        <v>1.0335521182725051</v>
      </c>
      <c r="M10406" t="s">
        <v>33</v>
      </c>
    </row>
    <row r="10407" spans="1:13" x14ac:dyDescent="0.3">
      <c r="A10407">
        <v>94</v>
      </c>
      <c r="B10407" t="s">
        <v>1118</v>
      </c>
      <c r="C10407" s="1">
        <v>44927</v>
      </c>
      <c r="D10407" t="s">
        <v>50</v>
      </c>
      <c r="E10407" t="str">
        <f t="shared" si="162"/>
        <v>2023/01</v>
      </c>
      <c r="F10407">
        <v>5082590.9352140604</v>
      </c>
      <c r="G10407">
        <v>0.1451659207108105</v>
      </c>
      <c r="H10407" t="s">
        <v>128</v>
      </c>
      <c r="I10407">
        <v>2023</v>
      </c>
      <c r="J10407" t="s">
        <v>1120</v>
      </c>
      <c r="K10407">
        <v>5179408.8434345275</v>
      </c>
      <c r="L10407">
        <v>1.0190489278902375</v>
      </c>
      <c r="M10407" t="s">
        <v>33</v>
      </c>
    </row>
    <row r="10408" spans="1:13" x14ac:dyDescent="0.3">
      <c r="A10408">
        <v>94</v>
      </c>
      <c r="B10408" t="s">
        <v>1118</v>
      </c>
      <c r="C10408" s="1">
        <v>44896</v>
      </c>
      <c r="D10408" t="s">
        <v>51</v>
      </c>
      <c r="E10408" t="str">
        <f t="shared" si="162"/>
        <v>2022/12</v>
      </c>
      <c r="F10408">
        <v>4395825.0467951903</v>
      </c>
      <c r="G10408">
        <v>-1.3539340371034308E-2</v>
      </c>
      <c r="H10408" t="s">
        <v>128</v>
      </c>
      <c r="I10408">
        <v>2022</v>
      </c>
      <c r="J10408" t="s">
        <v>1121</v>
      </c>
      <c r="K10408">
        <v>4576488.4337962344</v>
      </c>
      <c r="L10408">
        <v>1.0410988574562945</v>
      </c>
      <c r="M10408" t="s">
        <v>33</v>
      </c>
    </row>
    <row r="10409" spans="1:13" x14ac:dyDescent="0.3">
      <c r="A10409">
        <v>94</v>
      </c>
      <c r="B10409" t="s">
        <v>1118</v>
      </c>
      <c r="C10409" s="1">
        <v>44866</v>
      </c>
      <c r="D10409" t="s">
        <v>53</v>
      </c>
      <c r="E10409" t="str">
        <f t="shared" si="162"/>
        <v>2022/11</v>
      </c>
      <c r="F10409">
        <v>4455746.3504141401</v>
      </c>
      <c r="G10409">
        <v>3.4754350221006383E-2</v>
      </c>
      <c r="H10409" t="s">
        <v>128</v>
      </c>
      <c r="I10409">
        <v>2022</v>
      </c>
      <c r="J10409" t="s">
        <v>1121</v>
      </c>
      <c r="K10409">
        <v>4576488.4337962344</v>
      </c>
      <c r="L10409">
        <v>1.0270980603217847</v>
      </c>
      <c r="M10409" t="s">
        <v>33</v>
      </c>
    </row>
    <row r="10410" spans="1:13" x14ac:dyDescent="0.3">
      <c r="A10410">
        <v>94</v>
      </c>
      <c r="B10410" t="s">
        <v>1118</v>
      </c>
      <c r="C10410" s="1">
        <v>44835</v>
      </c>
      <c r="D10410" t="s">
        <v>54</v>
      </c>
      <c r="E10410" t="str">
        <f t="shared" si="162"/>
        <v>2022/10</v>
      </c>
      <c r="F10410">
        <v>4303549.8456625799</v>
      </c>
      <c r="G10410">
        <v>3.7408727748068443E-2</v>
      </c>
      <c r="H10410" t="s">
        <v>128</v>
      </c>
      <c r="I10410">
        <v>2022</v>
      </c>
      <c r="J10410" t="s">
        <v>1121</v>
      </c>
      <c r="K10410">
        <v>4576488.4337962344</v>
      </c>
      <c r="L10410">
        <v>1.0634217327373916</v>
      </c>
      <c r="M10410" t="s">
        <v>33</v>
      </c>
    </row>
    <row r="10411" spans="1:13" x14ac:dyDescent="0.3">
      <c r="A10411">
        <v>94</v>
      </c>
      <c r="B10411" t="s">
        <v>1118</v>
      </c>
      <c r="C10411" s="1">
        <v>44805</v>
      </c>
      <c r="D10411" t="s">
        <v>55</v>
      </c>
      <c r="E10411" t="str">
        <f t="shared" si="162"/>
        <v>2022/09</v>
      </c>
      <c r="F10411">
        <v>4145533.5426404802</v>
      </c>
      <c r="G10411">
        <v>-0.20230800877101129</v>
      </c>
      <c r="H10411" t="s">
        <v>128</v>
      </c>
      <c r="I10411">
        <v>2022</v>
      </c>
      <c r="J10411" t="s">
        <v>1121</v>
      </c>
      <c r="K10411">
        <v>4576488.4337962344</v>
      </c>
      <c r="L10411">
        <v>1.1039564356971188</v>
      </c>
      <c r="M10411" t="s">
        <v>33</v>
      </c>
    </row>
    <row r="10412" spans="1:13" x14ac:dyDescent="0.3">
      <c r="A10412">
        <v>94</v>
      </c>
      <c r="B10412" t="s">
        <v>1118</v>
      </c>
      <c r="C10412" s="1">
        <v>44774</v>
      </c>
      <c r="D10412" t="s">
        <v>56</v>
      </c>
      <c r="E10412" t="str">
        <f t="shared" si="162"/>
        <v>2022/08</v>
      </c>
      <c r="F10412">
        <v>5075065.8928183001</v>
      </c>
      <c r="G10412">
        <v>-8.0338151783512821E-2</v>
      </c>
      <c r="H10412" t="s">
        <v>128</v>
      </c>
      <c r="I10412">
        <v>2022</v>
      </c>
      <c r="J10412" t="s">
        <v>1121</v>
      </c>
      <c r="K10412">
        <v>4576488.4337962344</v>
      </c>
      <c r="L10412">
        <v>0.90175941169008267</v>
      </c>
      <c r="M10412" t="s">
        <v>33</v>
      </c>
    </row>
    <row r="10413" spans="1:13" x14ac:dyDescent="0.3">
      <c r="A10413">
        <v>94</v>
      </c>
      <c r="B10413" t="s">
        <v>1118</v>
      </c>
      <c r="C10413" s="1">
        <v>44743</v>
      </c>
      <c r="D10413" t="s">
        <v>57</v>
      </c>
      <c r="E10413" t="str">
        <f t="shared" si="162"/>
        <v>2022/07</v>
      </c>
      <c r="F10413">
        <v>5499612.6387150995</v>
      </c>
      <c r="G10413">
        <v>6.8165242146575003E-2</v>
      </c>
      <c r="H10413" t="s">
        <v>128</v>
      </c>
      <c r="I10413">
        <v>2022</v>
      </c>
      <c r="J10413" t="s">
        <v>1121</v>
      </c>
      <c r="K10413">
        <v>4576488.4337962344</v>
      </c>
      <c r="L10413">
        <v>0.83214741372502576</v>
      </c>
      <c r="M10413" t="s">
        <v>33</v>
      </c>
    </row>
    <row r="10414" spans="1:13" x14ac:dyDescent="0.3">
      <c r="A10414">
        <v>94</v>
      </c>
      <c r="B10414" t="s">
        <v>1118</v>
      </c>
      <c r="C10414" s="1">
        <v>44713</v>
      </c>
      <c r="D10414" t="s">
        <v>58</v>
      </c>
      <c r="E10414" t="str">
        <f t="shared" si="162"/>
        <v>2022/06</v>
      </c>
      <c r="F10414">
        <v>5137221.7526476597</v>
      </c>
      <c r="G10414">
        <v>-8.4651006018160141E-2</v>
      </c>
      <c r="H10414" t="s">
        <v>128</v>
      </c>
      <c r="I10414">
        <v>2022</v>
      </c>
      <c r="J10414" t="s">
        <v>1121</v>
      </c>
      <c r="K10414">
        <v>4576488.4337962344</v>
      </c>
      <c r="L10414">
        <v>0.89084891681726019</v>
      </c>
      <c r="M10414" t="s">
        <v>33</v>
      </c>
    </row>
    <row r="10415" spans="1:13" x14ac:dyDescent="0.3">
      <c r="A10415">
        <v>94</v>
      </c>
      <c r="B10415" t="s">
        <v>1118</v>
      </c>
      <c r="C10415" s="1">
        <v>44682</v>
      </c>
      <c r="D10415" t="s">
        <v>59</v>
      </c>
      <c r="E10415" t="str">
        <f t="shared" si="162"/>
        <v>2022/05</v>
      </c>
      <c r="F10415">
        <v>5591029.42137706</v>
      </c>
      <c r="G10415">
        <v>2.198736080137665E-2</v>
      </c>
      <c r="H10415" t="s">
        <v>128</v>
      </c>
      <c r="I10415">
        <v>2022</v>
      </c>
      <c r="J10415" t="s">
        <v>1121</v>
      </c>
      <c r="K10415">
        <v>4576488.4337962344</v>
      </c>
      <c r="L10415">
        <v>0.81854128978435137</v>
      </c>
      <c r="M10415" t="s">
        <v>33</v>
      </c>
    </row>
    <row r="10416" spans="1:13" x14ac:dyDescent="0.3">
      <c r="A10416">
        <v>94</v>
      </c>
      <c r="B10416" t="s">
        <v>1118</v>
      </c>
      <c r="C10416" s="1">
        <v>44652</v>
      </c>
      <c r="D10416" t="s">
        <v>60</v>
      </c>
      <c r="E10416" t="str">
        <f t="shared" si="162"/>
        <v>2022/04</v>
      </c>
      <c r="F10416">
        <v>5469439.0642359499</v>
      </c>
      <c r="G10416">
        <v>-1.9682237969235683E-2</v>
      </c>
      <c r="H10416" t="s">
        <v>128</v>
      </c>
      <c r="I10416">
        <v>2022</v>
      </c>
      <c r="J10416" t="s">
        <v>1121</v>
      </c>
      <c r="K10416">
        <v>4576488.4337962344</v>
      </c>
      <c r="L10416">
        <v>0.83673817004770745</v>
      </c>
      <c r="M10416" t="s">
        <v>33</v>
      </c>
    </row>
    <row r="10417" spans="1:13" x14ac:dyDescent="0.3">
      <c r="A10417">
        <v>94</v>
      </c>
      <c r="B10417" t="s">
        <v>1118</v>
      </c>
      <c r="C10417" s="1">
        <v>44621</v>
      </c>
      <c r="D10417" t="s">
        <v>61</v>
      </c>
      <c r="E10417" t="str">
        <f t="shared" si="162"/>
        <v>2022/03</v>
      </c>
      <c r="F10417">
        <v>5578156.2546182098</v>
      </c>
      <c r="G10417">
        <v>8.0975918919445958E-2</v>
      </c>
      <c r="H10417" t="s">
        <v>128</v>
      </c>
      <c r="I10417">
        <v>2022</v>
      </c>
      <c r="J10417" t="s">
        <v>1121</v>
      </c>
      <c r="K10417">
        <v>4576488.4337962344</v>
      </c>
      <c r="L10417">
        <v>0.82043030436935416</v>
      </c>
      <c r="M10417" t="s">
        <v>33</v>
      </c>
    </row>
    <row r="10418" spans="1:13" x14ac:dyDescent="0.3">
      <c r="A10418">
        <v>94</v>
      </c>
      <c r="B10418" t="s">
        <v>1118</v>
      </c>
      <c r="C10418" s="1">
        <v>44593</v>
      </c>
      <c r="D10418" t="s">
        <v>62</v>
      </c>
      <c r="E10418" t="str">
        <f t="shared" si="162"/>
        <v>2022/02</v>
      </c>
      <c r="F10418">
        <v>5144264.3858546996</v>
      </c>
      <c r="G10418">
        <v>3.2368567207710197E-2</v>
      </c>
      <c r="H10418" t="s">
        <v>128</v>
      </c>
      <c r="I10418">
        <v>2022</v>
      </c>
      <c r="J10418" t="s">
        <v>1121</v>
      </c>
      <c r="K10418">
        <v>4576488.4337962344</v>
      </c>
      <c r="L10418">
        <v>0.8896293212262395</v>
      </c>
      <c r="M10418" t="s">
        <v>33</v>
      </c>
    </row>
    <row r="10419" spans="1:13" x14ac:dyDescent="0.3">
      <c r="A10419">
        <v>94</v>
      </c>
      <c r="B10419" t="s">
        <v>1118</v>
      </c>
      <c r="C10419" s="1">
        <v>44562</v>
      </c>
      <c r="D10419" t="s">
        <v>63</v>
      </c>
      <c r="E10419" t="str">
        <f t="shared" si="162"/>
        <v>2022/01</v>
      </c>
      <c r="F10419">
        <v>4980417.9605989102</v>
      </c>
      <c r="G10419">
        <v>-0.17857744180683982</v>
      </c>
      <c r="H10419" t="s">
        <v>128</v>
      </c>
      <c r="I10419">
        <v>2022</v>
      </c>
      <c r="J10419" t="s">
        <v>1121</v>
      </c>
      <c r="K10419">
        <v>4576488.4337962344</v>
      </c>
      <c r="L10419">
        <v>0.91889646009667392</v>
      </c>
      <c r="M10419" t="s">
        <v>33</v>
      </c>
    </row>
    <row r="10420" spans="1:13" x14ac:dyDescent="0.3">
      <c r="A10420">
        <v>94</v>
      </c>
      <c r="B10420" t="s">
        <v>1118</v>
      </c>
      <c r="C10420" s="1">
        <v>44531</v>
      </c>
      <c r="D10420" t="s">
        <v>64</v>
      </c>
      <c r="E10420" t="str">
        <f t="shared" si="162"/>
        <v>2021/12</v>
      </c>
      <c r="F10420">
        <v>5954166.6819384396</v>
      </c>
      <c r="G10420">
        <v>4.5788948227591594E-2</v>
      </c>
      <c r="H10420" t="s">
        <v>128</v>
      </c>
      <c r="I10420">
        <v>2021</v>
      </c>
      <c r="J10420" t="s">
        <v>1122</v>
      </c>
      <c r="K10420">
        <v>4739205.895640702</v>
      </c>
      <c r="L10420">
        <v>0.79594780408428289</v>
      </c>
      <c r="M10420" t="s">
        <v>33</v>
      </c>
    </row>
    <row r="10421" spans="1:13" x14ac:dyDescent="0.3">
      <c r="A10421">
        <v>94</v>
      </c>
      <c r="B10421" t="s">
        <v>1118</v>
      </c>
      <c r="C10421" s="1">
        <v>44501</v>
      </c>
      <c r="D10421" t="s">
        <v>66</v>
      </c>
      <c r="E10421" t="str">
        <f t="shared" si="162"/>
        <v>2021/11</v>
      </c>
      <c r="F10421">
        <v>5687679.2992622498</v>
      </c>
      <c r="G10421">
        <v>-2.5583735766976878E-2</v>
      </c>
      <c r="H10421" t="s">
        <v>128</v>
      </c>
      <c r="I10421">
        <v>2021</v>
      </c>
      <c r="J10421" t="s">
        <v>1122</v>
      </c>
      <c r="K10421">
        <v>4739205.895640702</v>
      </c>
      <c r="L10421">
        <v>0.83324070262812211</v>
      </c>
      <c r="M10421" t="s">
        <v>33</v>
      </c>
    </row>
    <row r="10422" spans="1:13" x14ac:dyDescent="0.3">
      <c r="A10422">
        <v>94</v>
      </c>
      <c r="B10422" t="s">
        <v>1118</v>
      </c>
      <c r="C10422" s="1">
        <v>44470</v>
      </c>
      <c r="D10422" t="s">
        <v>67</v>
      </c>
      <c r="E10422" t="str">
        <f t="shared" si="162"/>
        <v>2021/10</v>
      </c>
      <c r="F10422">
        <v>5835068.7305992199</v>
      </c>
      <c r="G10422">
        <v>5.6860269604007082E-4</v>
      </c>
      <c r="H10422" t="s">
        <v>128</v>
      </c>
      <c r="I10422">
        <v>2021</v>
      </c>
      <c r="J10422" t="s">
        <v>1122</v>
      </c>
      <c r="K10422">
        <v>4739205.895640702</v>
      </c>
      <c r="L10422">
        <v>0.81219367147951649</v>
      </c>
      <c r="M10422" t="s">
        <v>33</v>
      </c>
    </row>
    <row r="10423" spans="1:13" x14ac:dyDescent="0.3">
      <c r="A10423">
        <v>94</v>
      </c>
      <c r="B10423" t="s">
        <v>1118</v>
      </c>
      <c r="C10423" s="1">
        <v>44440</v>
      </c>
      <c r="D10423" t="s">
        <v>68</v>
      </c>
      <c r="E10423" t="str">
        <f t="shared" si="162"/>
        <v>2021/09</v>
      </c>
      <c r="F10423">
        <v>5831751.8378738603</v>
      </c>
      <c r="G10423">
        <v>-0.11655167666549525</v>
      </c>
      <c r="H10423" t="s">
        <v>128</v>
      </c>
      <c r="I10423">
        <v>2021</v>
      </c>
      <c r="J10423" t="s">
        <v>1122</v>
      </c>
      <c r="K10423">
        <v>4739205.895640702</v>
      </c>
      <c r="L10423">
        <v>0.81265561831048716</v>
      </c>
      <c r="M10423" t="s">
        <v>33</v>
      </c>
    </row>
    <row r="10424" spans="1:13" x14ac:dyDescent="0.3">
      <c r="A10424">
        <v>94</v>
      </c>
      <c r="B10424" t="s">
        <v>1118</v>
      </c>
      <c r="C10424" s="1">
        <v>44409</v>
      </c>
      <c r="D10424" t="s">
        <v>69</v>
      </c>
      <c r="E10424" t="str">
        <f t="shared" si="162"/>
        <v>2021/08</v>
      </c>
      <c r="F10424">
        <v>6552647.1868316801</v>
      </c>
      <c r="G10424">
        <v>5.4635483070879128E-2</v>
      </c>
      <c r="H10424" t="s">
        <v>128</v>
      </c>
      <c r="I10424">
        <v>2021</v>
      </c>
      <c r="J10424" t="s">
        <v>1122</v>
      </c>
      <c r="K10424">
        <v>4739205.895640702</v>
      </c>
      <c r="L10424">
        <v>0.72325058262936803</v>
      </c>
      <c r="M10424" t="s">
        <v>33</v>
      </c>
    </row>
    <row r="10425" spans="1:13" x14ac:dyDescent="0.3">
      <c r="A10425">
        <v>94</v>
      </c>
      <c r="B10425" t="s">
        <v>1118</v>
      </c>
      <c r="C10425" s="1">
        <v>44378</v>
      </c>
      <c r="D10425" t="s">
        <v>70</v>
      </c>
      <c r="E10425" t="str">
        <f t="shared" si="162"/>
        <v>2021/07</v>
      </c>
      <c r="F10425">
        <v>6204244.3820880996</v>
      </c>
      <c r="G10425">
        <v>7.4887491129127792E-2</v>
      </c>
      <c r="H10425" t="s">
        <v>128</v>
      </c>
      <c r="I10425">
        <v>2021</v>
      </c>
      <c r="J10425" t="s">
        <v>1122</v>
      </c>
      <c r="K10425">
        <v>4739205.895640702</v>
      </c>
      <c r="L10425">
        <v>0.76386512261234873</v>
      </c>
      <c r="M10425" t="s">
        <v>33</v>
      </c>
    </row>
    <row r="10426" spans="1:13" x14ac:dyDescent="0.3">
      <c r="A10426">
        <v>94</v>
      </c>
      <c r="B10426" t="s">
        <v>1118</v>
      </c>
      <c r="C10426" s="1">
        <v>44348</v>
      </c>
      <c r="D10426" t="s">
        <v>71</v>
      </c>
      <c r="E10426" t="str">
        <f t="shared" si="162"/>
        <v>2021/06</v>
      </c>
      <c r="F10426">
        <v>5756594.9446372101</v>
      </c>
      <c r="G10426">
        <v>-5.5230303195553172E-2</v>
      </c>
      <c r="H10426" t="s">
        <v>128</v>
      </c>
      <c r="I10426">
        <v>2021</v>
      </c>
      <c r="J10426" t="s">
        <v>1122</v>
      </c>
      <c r="K10426">
        <v>4739205.895640702</v>
      </c>
      <c r="L10426">
        <v>0.82326547919716009</v>
      </c>
      <c r="M10426" t="s">
        <v>33</v>
      </c>
    </row>
    <row r="10427" spans="1:13" x14ac:dyDescent="0.3">
      <c r="A10427">
        <v>94</v>
      </c>
      <c r="B10427" t="s">
        <v>1118</v>
      </c>
      <c r="C10427" s="1">
        <v>44317</v>
      </c>
      <c r="D10427" t="s">
        <v>72</v>
      </c>
      <c r="E10427" t="str">
        <f t="shared" si="162"/>
        <v>2021/05</v>
      </c>
      <c r="F10427">
        <v>6083477.2441741498</v>
      </c>
      <c r="G10427">
        <v>-2.4207129339654278E-2</v>
      </c>
      <c r="H10427" t="s">
        <v>128</v>
      </c>
      <c r="I10427">
        <v>2021</v>
      </c>
      <c r="J10427" t="s">
        <v>1122</v>
      </c>
      <c r="K10427">
        <v>4739205.895640702</v>
      </c>
      <c r="L10427">
        <v>0.77902911532696351</v>
      </c>
      <c r="M10427" t="s">
        <v>33</v>
      </c>
    </row>
    <row r="10428" spans="1:13" x14ac:dyDescent="0.3">
      <c r="A10428">
        <v>94</v>
      </c>
      <c r="B10428" t="s">
        <v>1118</v>
      </c>
      <c r="C10428" s="1">
        <v>44287</v>
      </c>
      <c r="D10428" t="s">
        <v>73</v>
      </c>
      <c r="E10428" t="str">
        <f t="shared" si="162"/>
        <v>2021/04</v>
      </c>
      <c r="F10428">
        <v>6232537.6480362201</v>
      </c>
      <c r="G10428">
        <v>8.792314859130608E-2</v>
      </c>
      <c r="H10428" t="s">
        <v>128</v>
      </c>
      <c r="I10428">
        <v>2021</v>
      </c>
      <c r="J10428" t="s">
        <v>1122</v>
      </c>
      <c r="K10428">
        <v>4739205.895640702</v>
      </c>
      <c r="L10428">
        <v>0.76039747583938866</v>
      </c>
      <c r="M10428" t="s">
        <v>33</v>
      </c>
    </row>
    <row r="10429" spans="1:13" x14ac:dyDescent="0.3">
      <c r="A10429">
        <v>94</v>
      </c>
      <c r="B10429" t="s">
        <v>1118</v>
      </c>
      <c r="C10429" s="1">
        <v>44256</v>
      </c>
      <c r="D10429" t="s">
        <v>74</v>
      </c>
      <c r="E10429" t="str">
        <f t="shared" si="162"/>
        <v>2021/03</v>
      </c>
      <c r="F10429">
        <v>5707952.78813376</v>
      </c>
      <c r="G10429">
        <v>9.4279786232125753E-2</v>
      </c>
      <c r="H10429" t="s">
        <v>128</v>
      </c>
      <c r="I10429">
        <v>2021</v>
      </c>
      <c r="J10429" t="s">
        <v>1122</v>
      </c>
      <c r="K10429">
        <v>4739205.895640702</v>
      </c>
      <c r="L10429">
        <v>0.83028120090499313</v>
      </c>
      <c r="M10429" t="s">
        <v>33</v>
      </c>
    </row>
    <row r="10430" spans="1:13" x14ac:dyDescent="0.3">
      <c r="A10430">
        <v>94</v>
      </c>
      <c r="B10430" t="s">
        <v>1118</v>
      </c>
      <c r="C10430" s="1">
        <v>44228</v>
      </c>
      <c r="D10430" t="s">
        <v>75</v>
      </c>
      <c r="E10430" t="str">
        <f t="shared" si="162"/>
        <v>2021/02</v>
      </c>
      <c r="F10430">
        <v>5194397.5064872298</v>
      </c>
      <c r="G10430">
        <v>1.1410854977954974E-2</v>
      </c>
      <c r="H10430" t="s">
        <v>128</v>
      </c>
      <c r="I10430">
        <v>2021</v>
      </c>
      <c r="J10430" t="s">
        <v>1122</v>
      </c>
      <c r="K10430">
        <v>4739205.895640702</v>
      </c>
      <c r="L10430">
        <v>0.91236873761046522</v>
      </c>
      <c r="M10430" t="s">
        <v>33</v>
      </c>
    </row>
    <row r="10431" spans="1:13" x14ac:dyDescent="0.3">
      <c r="A10431">
        <v>94</v>
      </c>
      <c r="B10431" t="s">
        <v>1118</v>
      </c>
      <c r="C10431" s="1">
        <v>44197</v>
      </c>
      <c r="D10431" t="s">
        <v>76</v>
      </c>
      <c r="E10431" t="str">
        <f t="shared" si="162"/>
        <v>2021/01</v>
      </c>
      <c r="F10431">
        <v>5135461.8822609102</v>
      </c>
      <c r="G10431">
        <v>-8.3794589019445698E-2</v>
      </c>
      <c r="H10431" t="s">
        <v>128</v>
      </c>
      <c r="I10431">
        <v>2021</v>
      </c>
      <c r="J10431" t="s">
        <v>1122</v>
      </c>
      <c r="K10431">
        <v>4739205.895640702</v>
      </c>
      <c r="L10431">
        <v>0.92283927021462875</v>
      </c>
      <c r="M10431" t="s">
        <v>33</v>
      </c>
    </row>
    <row r="10432" spans="1:13" x14ac:dyDescent="0.3">
      <c r="A10432">
        <v>94</v>
      </c>
      <c r="B10432" t="s">
        <v>1118</v>
      </c>
      <c r="C10432" s="1">
        <v>44166</v>
      </c>
      <c r="D10432" t="s">
        <v>77</v>
      </c>
      <c r="E10432" t="str">
        <f t="shared" si="162"/>
        <v>2020/12</v>
      </c>
      <c r="F10432">
        <v>5584329.5257774498</v>
      </c>
      <c r="G10432">
        <v>5.4710209514846134E-2</v>
      </c>
      <c r="H10432" t="s">
        <v>128</v>
      </c>
      <c r="I10432">
        <v>2020</v>
      </c>
      <c r="J10432" t="s">
        <v>1123</v>
      </c>
      <c r="K10432">
        <v>4341348.6981304009</v>
      </c>
      <c r="L10432">
        <v>0.7774162821320969</v>
      </c>
      <c r="M10432" t="s">
        <v>33</v>
      </c>
    </row>
    <row r="10433" spans="1:13" x14ac:dyDescent="0.3">
      <c r="A10433">
        <v>94</v>
      </c>
      <c r="B10433" t="s">
        <v>1118</v>
      </c>
      <c r="C10433" s="1">
        <v>44136</v>
      </c>
      <c r="D10433" t="s">
        <v>79</v>
      </c>
      <c r="E10433" t="str">
        <f t="shared" si="162"/>
        <v>2020/11</v>
      </c>
      <c r="F10433">
        <v>5287016.8626316199</v>
      </c>
      <c r="G10433">
        <v>0.17216617829683145</v>
      </c>
      <c r="H10433" t="s">
        <v>128</v>
      </c>
      <c r="I10433">
        <v>2020</v>
      </c>
      <c r="J10433" t="s">
        <v>1123</v>
      </c>
      <c r="K10433">
        <v>4341348.6981304009</v>
      </c>
      <c r="L10433">
        <v>0.82113388531344467</v>
      </c>
      <c r="M10433" t="s">
        <v>33</v>
      </c>
    </row>
    <row r="10434" spans="1:13" x14ac:dyDescent="0.3">
      <c r="A10434">
        <v>94</v>
      </c>
      <c r="B10434" t="s">
        <v>1118</v>
      </c>
      <c r="C10434" s="1">
        <v>44105</v>
      </c>
      <c r="D10434" t="s">
        <v>80</v>
      </c>
      <c r="E10434" t="str">
        <f t="shared" si="162"/>
        <v>2020/10</v>
      </c>
      <c r="F10434">
        <v>4450818.3956474103</v>
      </c>
      <c r="G10434">
        <v>-7.1694412809373458E-3</v>
      </c>
      <c r="H10434" t="s">
        <v>128</v>
      </c>
      <c r="I10434">
        <v>2020</v>
      </c>
      <c r="J10434" t="s">
        <v>1123</v>
      </c>
      <c r="K10434">
        <v>4341348.6981304009</v>
      </c>
      <c r="L10434">
        <v>0.97540459129402735</v>
      </c>
      <c r="M10434" t="s">
        <v>33</v>
      </c>
    </row>
    <row r="10435" spans="1:13" x14ac:dyDescent="0.3">
      <c r="A10435">
        <v>94</v>
      </c>
      <c r="B10435" t="s">
        <v>1118</v>
      </c>
      <c r="C10435" s="1">
        <v>44075</v>
      </c>
      <c r="D10435" t="s">
        <v>81</v>
      </c>
      <c r="E10435" t="str">
        <f t="shared" ref="E10435:E10498" si="163">TEXT(C10435,"yyyy/mm")</f>
        <v>2020/09</v>
      </c>
      <c r="F10435">
        <v>4482842.9386533899</v>
      </c>
      <c r="G10435">
        <v>-0.14250469723045622</v>
      </c>
      <c r="H10435" t="s">
        <v>128</v>
      </c>
      <c r="I10435">
        <v>2020</v>
      </c>
      <c r="J10435" t="s">
        <v>1123</v>
      </c>
      <c r="K10435">
        <v>4341348.6981304009</v>
      </c>
      <c r="L10435">
        <v>0.9684364938813822</v>
      </c>
      <c r="M10435" t="s">
        <v>33</v>
      </c>
    </row>
    <row r="10436" spans="1:13" x14ac:dyDescent="0.3">
      <c r="A10436">
        <v>94</v>
      </c>
      <c r="B10436" t="s">
        <v>1118</v>
      </c>
      <c r="C10436" s="1">
        <v>44044</v>
      </c>
      <c r="D10436" t="s">
        <v>82</v>
      </c>
      <c r="E10436" t="str">
        <f t="shared" si="163"/>
        <v>2020/08</v>
      </c>
      <c r="F10436">
        <v>5169428.4280957701</v>
      </c>
      <c r="G10436">
        <v>2.989992884727834E-2</v>
      </c>
      <c r="H10436" t="s">
        <v>128</v>
      </c>
      <c r="I10436">
        <v>2020</v>
      </c>
      <c r="J10436" t="s">
        <v>1123</v>
      </c>
      <c r="K10436">
        <v>4341348.6981304009</v>
      </c>
      <c r="L10436">
        <v>0.83981212981598363</v>
      </c>
      <c r="M10436" t="s">
        <v>33</v>
      </c>
    </row>
    <row r="10437" spans="1:13" x14ac:dyDescent="0.3">
      <c r="A10437">
        <v>94</v>
      </c>
      <c r="B10437" t="s">
        <v>1118</v>
      </c>
      <c r="C10437" s="1">
        <v>44013</v>
      </c>
      <c r="D10437" t="s">
        <v>83</v>
      </c>
      <c r="E10437" t="str">
        <f t="shared" si="163"/>
        <v>2020/07</v>
      </c>
      <c r="F10437">
        <v>5017150.7759851301</v>
      </c>
      <c r="G10437">
        <v>-1.0640677450465244E-3</v>
      </c>
      <c r="H10437" t="s">
        <v>128</v>
      </c>
      <c r="I10437">
        <v>2020</v>
      </c>
      <c r="J10437" t="s">
        <v>1123</v>
      </c>
      <c r="K10437">
        <v>4341348.6981304009</v>
      </c>
      <c r="L10437">
        <v>0.86530162077458517</v>
      </c>
      <c r="M10437" t="s">
        <v>33</v>
      </c>
    </row>
    <row r="10438" spans="1:13" x14ac:dyDescent="0.3">
      <c r="A10438">
        <v>94</v>
      </c>
      <c r="B10438" t="s">
        <v>1118</v>
      </c>
      <c r="C10438" s="1">
        <v>43983</v>
      </c>
      <c r="D10438" t="s">
        <v>84</v>
      </c>
      <c r="E10438" t="str">
        <f t="shared" si="163"/>
        <v>2020/06</v>
      </c>
      <c r="F10438">
        <v>5022492.2056154003</v>
      </c>
      <c r="G10438">
        <v>0.16975881423401862</v>
      </c>
      <c r="H10438" t="s">
        <v>128</v>
      </c>
      <c r="I10438">
        <v>2020</v>
      </c>
      <c r="J10438" t="s">
        <v>1123</v>
      </c>
      <c r="K10438">
        <v>4341348.6981304009</v>
      </c>
      <c r="L10438">
        <v>0.86438137092110434</v>
      </c>
      <c r="M10438" t="s">
        <v>33</v>
      </c>
    </row>
    <row r="10439" spans="1:13" x14ac:dyDescent="0.3">
      <c r="A10439">
        <v>94</v>
      </c>
      <c r="B10439" t="s">
        <v>1118</v>
      </c>
      <c r="C10439" s="1">
        <v>43952</v>
      </c>
      <c r="D10439" t="s">
        <v>85</v>
      </c>
      <c r="E10439" t="str">
        <f t="shared" si="163"/>
        <v>2020/05</v>
      </c>
      <c r="F10439">
        <v>4238322.0651981505</v>
      </c>
      <c r="G10439">
        <v>-8.004529749352304E-3</v>
      </c>
      <c r="H10439" t="s">
        <v>128</v>
      </c>
      <c r="I10439">
        <v>2020</v>
      </c>
      <c r="J10439" t="s">
        <v>1123</v>
      </c>
      <c r="K10439">
        <v>4341348.6981304009</v>
      </c>
      <c r="L10439">
        <v>1.0243083539540863</v>
      </c>
      <c r="M10439" t="s">
        <v>33</v>
      </c>
    </row>
    <row r="10440" spans="1:13" x14ac:dyDescent="0.3">
      <c r="A10440">
        <v>94</v>
      </c>
      <c r="B10440" t="s">
        <v>1118</v>
      </c>
      <c r="C10440" s="1">
        <v>43922</v>
      </c>
      <c r="D10440" t="s">
        <v>86</v>
      </c>
      <c r="E10440" t="str">
        <f t="shared" si="163"/>
        <v>2020/04</v>
      </c>
      <c r="F10440">
        <v>4272383.9832052197</v>
      </c>
      <c r="G10440">
        <v>8.840836408616945E-2</v>
      </c>
      <c r="H10440" t="s">
        <v>128</v>
      </c>
      <c r="I10440">
        <v>2020</v>
      </c>
      <c r="J10440" t="s">
        <v>1123</v>
      </c>
      <c r="K10440">
        <v>4341348.6981304009</v>
      </c>
      <c r="L10440">
        <v>1.0161419748777925</v>
      </c>
      <c r="M10440" t="s">
        <v>33</v>
      </c>
    </row>
    <row r="10441" spans="1:13" x14ac:dyDescent="0.3">
      <c r="A10441">
        <v>94</v>
      </c>
      <c r="B10441" t="s">
        <v>1118</v>
      </c>
      <c r="C10441" s="1">
        <v>43891</v>
      </c>
      <c r="D10441" t="s">
        <v>87</v>
      </c>
      <c r="E10441" t="str">
        <f t="shared" si="163"/>
        <v>2020/03</v>
      </c>
      <c r="F10441">
        <v>3910884.7111611599</v>
      </c>
      <c r="G10441">
        <v>-0.34613923940957275</v>
      </c>
      <c r="H10441" t="s">
        <v>128</v>
      </c>
      <c r="I10441">
        <v>2020</v>
      </c>
      <c r="J10441" t="s">
        <v>1123</v>
      </c>
      <c r="K10441">
        <v>4341348.6981304009</v>
      </c>
      <c r="L10441">
        <v>1.1100681862957382</v>
      </c>
      <c r="M10441" t="s">
        <v>33</v>
      </c>
    </row>
    <row r="10442" spans="1:13" x14ac:dyDescent="0.3">
      <c r="A10442">
        <v>94</v>
      </c>
      <c r="B10442" t="s">
        <v>1118</v>
      </c>
      <c r="C10442" s="1">
        <v>43862</v>
      </c>
      <c r="D10442" t="s">
        <v>88</v>
      </c>
      <c r="E10442" t="str">
        <f t="shared" si="163"/>
        <v>2020/02</v>
      </c>
      <c r="F10442">
        <v>5528424.4018771397</v>
      </c>
      <c r="G10442">
        <v>-0.11571687081845912</v>
      </c>
      <c r="H10442" t="s">
        <v>128</v>
      </c>
      <c r="I10442">
        <v>2020</v>
      </c>
      <c r="J10442" t="s">
        <v>1123</v>
      </c>
      <c r="K10442">
        <v>4341348.6981304009</v>
      </c>
      <c r="L10442">
        <v>0.78527775412038281</v>
      </c>
      <c r="M10442" t="s">
        <v>33</v>
      </c>
    </row>
    <row r="10443" spans="1:13" x14ac:dyDescent="0.3">
      <c r="A10443">
        <v>94</v>
      </c>
      <c r="B10443" t="s">
        <v>1118</v>
      </c>
      <c r="C10443" s="1">
        <v>43831</v>
      </c>
      <c r="D10443" t="s">
        <v>89</v>
      </c>
      <c r="E10443" t="str">
        <f t="shared" si="163"/>
        <v>2020/01</v>
      </c>
      <c r="F10443">
        <v>6206640.2529416103</v>
      </c>
      <c r="G10443">
        <v>3.2144545147512318E-2</v>
      </c>
      <c r="H10443" t="s">
        <v>128</v>
      </c>
      <c r="I10443">
        <v>2020</v>
      </c>
      <c r="J10443" t="s">
        <v>1123</v>
      </c>
      <c r="K10443">
        <v>4341348.6981304009</v>
      </c>
      <c r="L10443">
        <v>0.69946839533237604</v>
      </c>
      <c r="M10443" t="s">
        <v>33</v>
      </c>
    </row>
    <row r="10444" spans="1:13" x14ac:dyDescent="0.3">
      <c r="A10444">
        <v>94</v>
      </c>
      <c r="B10444" t="s">
        <v>1118</v>
      </c>
      <c r="C10444" s="1">
        <v>43800</v>
      </c>
      <c r="D10444" t="s">
        <v>90</v>
      </c>
      <c r="E10444" t="str">
        <f t="shared" si="163"/>
        <v>2019/12</v>
      </c>
      <c r="F10444">
        <v>6010303.1146307904</v>
      </c>
      <c r="G10444">
        <v>7.1685014580766E-3</v>
      </c>
      <c r="H10444" t="s">
        <v>128</v>
      </c>
      <c r="I10444">
        <v>2019</v>
      </c>
      <c r="J10444" t="s">
        <v>1124</v>
      </c>
      <c r="K10444">
        <v>4030242.0220714668</v>
      </c>
      <c r="L10444">
        <v>0.6705555352542385</v>
      </c>
      <c r="M10444" t="s">
        <v>33</v>
      </c>
    </row>
    <row r="10445" spans="1:13" x14ac:dyDescent="0.3">
      <c r="A10445">
        <v>94</v>
      </c>
      <c r="B10445" t="s">
        <v>1118</v>
      </c>
      <c r="C10445" s="1">
        <v>43770</v>
      </c>
      <c r="D10445" t="s">
        <v>92</v>
      </c>
      <c r="E10445" t="str">
        <f t="shared" si="163"/>
        <v>2019/11</v>
      </c>
      <c r="F10445">
        <v>5967372.3066117903</v>
      </c>
      <c r="G10445">
        <v>0.33099361654434628</v>
      </c>
      <c r="H10445" t="s">
        <v>128</v>
      </c>
      <c r="I10445">
        <v>2019</v>
      </c>
      <c r="J10445" t="s">
        <v>1124</v>
      </c>
      <c r="K10445">
        <v>4030242.0220714668</v>
      </c>
      <c r="L10445">
        <v>0.67537968388632263</v>
      </c>
      <c r="M10445" t="s">
        <v>33</v>
      </c>
    </row>
    <row r="10446" spans="1:13" x14ac:dyDescent="0.3">
      <c r="A10446">
        <v>94</v>
      </c>
      <c r="B10446" t="s">
        <v>1118</v>
      </c>
      <c r="C10446" s="1">
        <v>43739</v>
      </c>
      <c r="D10446" t="s">
        <v>93</v>
      </c>
      <c r="E10446" t="str">
        <f t="shared" si="163"/>
        <v>2019/10</v>
      </c>
      <c r="F10446">
        <v>4285824.9944846099</v>
      </c>
      <c r="G10446">
        <v>2.9781850556345645E-2</v>
      </c>
      <c r="H10446" t="s">
        <v>128</v>
      </c>
      <c r="I10446">
        <v>2019</v>
      </c>
      <c r="J10446" t="s">
        <v>1124</v>
      </c>
      <c r="K10446">
        <v>4030242.0220714668</v>
      </c>
      <c r="L10446">
        <v>0.94036551358442055</v>
      </c>
      <c r="M10446" t="s">
        <v>33</v>
      </c>
    </row>
    <row r="10447" spans="1:13" x14ac:dyDescent="0.3">
      <c r="A10447">
        <v>94</v>
      </c>
      <c r="B10447" t="s">
        <v>1118</v>
      </c>
      <c r="C10447" s="1">
        <v>43709</v>
      </c>
      <c r="D10447" t="s">
        <v>94</v>
      </c>
      <c r="E10447" t="str">
        <f t="shared" si="163"/>
        <v>2019/09</v>
      </c>
      <c r="F10447">
        <v>4160067.1408205898</v>
      </c>
      <c r="G10447">
        <v>4.2081926916754671E-2</v>
      </c>
      <c r="H10447" t="s">
        <v>128</v>
      </c>
      <c r="I10447">
        <v>2019</v>
      </c>
      <c r="J10447" t="s">
        <v>1124</v>
      </c>
      <c r="K10447">
        <v>4030242.0220714668</v>
      </c>
      <c r="L10447">
        <v>0.96879254243874668</v>
      </c>
      <c r="M10447" t="s">
        <v>33</v>
      </c>
    </row>
    <row r="10448" spans="1:13" x14ac:dyDescent="0.3">
      <c r="A10448">
        <v>94</v>
      </c>
      <c r="B10448" t="s">
        <v>1118</v>
      </c>
      <c r="C10448" s="1">
        <v>43678</v>
      </c>
      <c r="D10448" t="s">
        <v>95</v>
      </c>
      <c r="E10448" t="str">
        <f t="shared" si="163"/>
        <v>2019/08</v>
      </c>
      <c r="F10448">
        <v>3988635.8764597601</v>
      </c>
      <c r="G10448">
        <v>1.4432510505995364E-2</v>
      </c>
      <c r="H10448" t="s">
        <v>128</v>
      </c>
      <c r="I10448">
        <v>2019</v>
      </c>
      <c r="J10448" t="s">
        <v>1124</v>
      </c>
      <c r="K10448">
        <v>4030242.0220714668</v>
      </c>
      <c r="L10448">
        <v>1.0104311716838479</v>
      </c>
      <c r="M10448" t="s">
        <v>33</v>
      </c>
    </row>
    <row r="10449" spans="1:13" x14ac:dyDescent="0.3">
      <c r="A10449">
        <v>94</v>
      </c>
      <c r="B10449" t="s">
        <v>1118</v>
      </c>
      <c r="C10449" s="1">
        <v>43647</v>
      </c>
      <c r="D10449" t="s">
        <v>96</v>
      </c>
      <c r="E10449" t="str">
        <f t="shared" si="163"/>
        <v>2019/07</v>
      </c>
      <c r="F10449">
        <v>3931483.2671433901</v>
      </c>
      <c r="G10449">
        <v>0.15254996466663259</v>
      </c>
      <c r="H10449" t="s">
        <v>128</v>
      </c>
      <c r="I10449">
        <v>2019</v>
      </c>
      <c r="J10449" t="s">
        <v>1124</v>
      </c>
      <c r="K10449">
        <v>4030242.0220714668</v>
      </c>
      <c r="L10449">
        <v>1.025119973358003</v>
      </c>
      <c r="M10449" t="s">
        <v>33</v>
      </c>
    </row>
    <row r="10450" spans="1:13" x14ac:dyDescent="0.3">
      <c r="A10450">
        <v>94</v>
      </c>
      <c r="B10450" t="s">
        <v>1118</v>
      </c>
      <c r="C10450" s="1">
        <v>43617</v>
      </c>
      <c r="D10450" t="s">
        <v>97</v>
      </c>
      <c r="E10450" t="str">
        <f t="shared" si="163"/>
        <v>2019/06</v>
      </c>
      <c r="F10450">
        <v>3375241.2784282598</v>
      </c>
      <c r="G10450">
        <v>2.5991572724410314E-2</v>
      </c>
      <c r="H10450" t="s">
        <v>128</v>
      </c>
      <c r="I10450">
        <v>2019</v>
      </c>
      <c r="J10450" t="s">
        <v>1124</v>
      </c>
      <c r="K10450">
        <v>4030242.0220714668</v>
      </c>
      <c r="L10450">
        <v>1.1940604210518009</v>
      </c>
      <c r="M10450" t="s">
        <v>33</v>
      </c>
    </row>
    <row r="10451" spans="1:13" x14ac:dyDescent="0.3">
      <c r="A10451">
        <v>94</v>
      </c>
      <c r="B10451" t="s">
        <v>1118</v>
      </c>
      <c r="C10451" s="1">
        <v>43586</v>
      </c>
      <c r="D10451" t="s">
        <v>98</v>
      </c>
      <c r="E10451" t="str">
        <f t="shared" si="163"/>
        <v>2019/05</v>
      </c>
      <c r="F10451">
        <v>3288643.7276587798</v>
      </c>
      <c r="G10451">
        <v>9.4618130021898606E-3</v>
      </c>
      <c r="H10451" t="s">
        <v>128</v>
      </c>
      <c r="I10451">
        <v>2019</v>
      </c>
      <c r="J10451" t="s">
        <v>1124</v>
      </c>
      <c r="K10451">
        <v>4030242.0220714668</v>
      </c>
      <c r="L10451">
        <v>1.225502777383745</v>
      </c>
      <c r="M10451" t="s">
        <v>33</v>
      </c>
    </row>
    <row r="10452" spans="1:13" x14ac:dyDescent="0.3">
      <c r="A10452">
        <v>94</v>
      </c>
      <c r="B10452" t="s">
        <v>1118</v>
      </c>
      <c r="C10452" s="1">
        <v>43556</v>
      </c>
      <c r="D10452" t="s">
        <v>99</v>
      </c>
      <c r="E10452" t="str">
        <f t="shared" si="163"/>
        <v>2019/04</v>
      </c>
      <c r="F10452">
        <v>3257673.9418871901</v>
      </c>
      <c r="G10452">
        <v>2.6399754622126917E-2</v>
      </c>
      <c r="H10452" t="s">
        <v>128</v>
      </c>
      <c r="I10452">
        <v>2019</v>
      </c>
      <c r="J10452" t="s">
        <v>1124</v>
      </c>
      <c r="K10452">
        <v>4030242.0220714668</v>
      </c>
      <c r="L10452">
        <v>1.2371532860457861</v>
      </c>
      <c r="M10452" t="s">
        <v>33</v>
      </c>
    </row>
    <row r="10453" spans="1:13" x14ac:dyDescent="0.3">
      <c r="A10453">
        <v>94</v>
      </c>
      <c r="B10453" t="s">
        <v>1118</v>
      </c>
      <c r="C10453" s="1">
        <v>43525</v>
      </c>
      <c r="D10453" t="s">
        <v>100</v>
      </c>
      <c r="E10453" t="str">
        <f t="shared" si="163"/>
        <v>2019/03</v>
      </c>
      <c r="F10453">
        <v>3172797.43809753</v>
      </c>
      <c r="G10453">
        <v>2.2040081243302999E-3</v>
      </c>
      <c r="H10453" t="s">
        <v>128</v>
      </c>
      <c r="I10453">
        <v>2019</v>
      </c>
      <c r="J10453" t="s">
        <v>1124</v>
      </c>
      <c r="K10453">
        <v>4030242.0220714668</v>
      </c>
      <c r="L10453">
        <v>1.270248763339924</v>
      </c>
      <c r="M10453" t="s">
        <v>33</v>
      </c>
    </row>
    <row r="10454" spans="1:13" x14ac:dyDescent="0.3">
      <c r="A10454">
        <v>94</v>
      </c>
      <c r="B10454" t="s">
        <v>1118</v>
      </c>
      <c r="C10454" s="1">
        <v>43497</v>
      </c>
      <c r="D10454" t="s">
        <v>101</v>
      </c>
      <c r="E10454" t="str">
        <f t="shared" si="163"/>
        <v>2019/02</v>
      </c>
      <c r="F10454">
        <v>3165812.2672813502</v>
      </c>
      <c r="G10454">
        <v>5.4933035024244533E-3</v>
      </c>
      <c r="H10454" t="s">
        <v>128</v>
      </c>
      <c r="I10454">
        <v>2019</v>
      </c>
      <c r="J10454" t="s">
        <v>1124</v>
      </c>
      <c r="K10454">
        <v>4030242.0220714668</v>
      </c>
      <c r="L10454">
        <v>1.2730514894152103</v>
      </c>
      <c r="M10454" t="s">
        <v>33</v>
      </c>
    </row>
    <row r="10455" spans="1:13" x14ac:dyDescent="0.3">
      <c r="A10455">
        <v>94</v>
      </c>
      <c r="B10455" t="s">
        <v>1118</v>
      </c>
      <c r="C10455" s="1">
        <v>43466</v>
      </c>
      <c r="D10455" t="s">
        <v>102</v>
      </c>
      <c r="E10455" t="str">
        <f t="shared" si="163"/>
        <v>2019/01</v>
      </c>
      <c r="F10455">
        <v>3148469.1787027102</v>
      </c>
      <c r="G10455">
        <v>0.15498506023697659</v>
      </c>
      <c r="H10455" t="s">
        <v>128</v>
      </c>
      <c r="I10455">
        <v>2019</v>
      </c>
      <c r="J10455" t="s">
        <v>1124</v>
      </c>
      <c r="K10455">
        <v>4030242.0220714668</v>
      </c>
      <c r="L10455">
        <v>1.2800639908859075</v>
      </c>
      <c r="M10455" t="s">
        <v>33</v>
      </c>
    </row>
    <row r="10456" spans="1:13" x14ac:dyDescent="0.3">
      <c r="A10456">
        <v>94</v>
      </c>
      <c r="B10456" t="s">
        <v>1118</v>
      </c>
      <c r="C10456" s="1">
        <v>43435</v>
      </c>
      <c r="D10456" t="s">
        <v>103</v>
      </c>
      <c r="E10456" t="str">
        <f t="shared" si="163"/>
        <v>2018/12</v>
      </c>
      <c r="F10456">
        <v>2696437.0743103502</v>
      </c>
      <c r="G10456">
        <v>-3.3999111079439912E-2</v>
      </c>
      <c r="H10456" t="s">
        <v>128</v>
      </c>
      <c r="I10456">
        <v>2018</v>
      </c>
      <c r="J10456" t="s">
        <v>1125</v>
      </c>
      <c r="K10456">
        <v>2631869.6475462802</v>
      </c>
      <c r="L10456">
        <v>0.97605453975573153</v>
      </c>
      <c r="M10456" t="s">
        <v>33</v>
      </c>
    </row>
    <row r="10457" spans="1:13" x14ac:dyDescent="0.3">
      <c r="A10457">
        <v>94</v>
      </c>
      <c r="B10457" t="s">
        <v>1118</v>
      </c>
      <c r="C10457" s="1">
        <v>43405</v>
      </c>
      <c r="D10457" t="s">
        <v>105</v>
      </c>
      <c r="E10457" t="str">
        <f t="shared" si="163"/>
        <v>2018/11</v>
      </c>
      <c r="F10457">
        <v>2789689.8102787598</v>
      </c>
      <c r="G10457">
        <v>-2.1626944686766417E-2</v>
      </c>
      <c r="H10457" t="s">
        <v>128</v>
      </c>
      <c r="I10457">
        <v>2018</v>
      </c>
      <c r="J10457" t="s">
        <v>1125</v>
      </c>
      <c r="K10457">
        <v>2631869.6475462802</v>
      </c>
      <c r="L10457">
        <v>0.94342734373155646</v>
      </c>
      <c r="M10457" t="s">
        <v>33</v>
      </c>
    </row>
    <row r="10458" spans="1:13" x14ac:dyDescent="0.3">
      <c r="A10458">
        <v>94</v>
      </c>
      <c r="B10458" t="s">
        <v>1118</v>
      </c>
      <c r="C10458" s="1">
        <v>43374</v>
      </c>
      <c r="D10458" t="s">
        <v>106</v>
      </c>
      <c r="E10458" t="str">
        <f t="shared" si="163"/>
        <v>2018/10</v>
      </c>
      <c r="F10458">
        <v>2850679.4096682998</v>
      </c>
      <c r="G10458">
        <v>-4.6413450640228483E-2</v>
      </c>
      <c r="H10458" t="s">
        <v>128</v>
      </c>
      <c r="I10458">
        <v>2018</v>
      </c>
      <c r="J10458" t="s">
        <v>1125</v>
      </c>
      <c r="K10458">
        <v>2631869.6475462802</v>
      </c>
      <c r="L10458">
        <v>0.92324294293496867</v>
      </c>
      <c r="M10458" t="s">
        <v>33</v>
      </c>
    </row>
    <row r="10459" spans="1:13" x14ac:dyDescent="0.3">
      <c r="A10459">
        <v>94</v>
      </c>
      <c r="B10459" t="s">
        <v>1118</v>
      </c>
      <c r="C10459" s="1">
        <v>43344</v>
      </c>
      <c r="D10459" t="s">
        <v>107</v>
      </c>
      <c r="E10459" t="str">
        <f t="shared" si="163"/>
        <v>2018/09</v>
      </c>
      <c r="F10459">
        <v>2986107.8167045098</v>
      </c>
      <c r="G10459">
        <v>7.3055153550476096E-3</v>
      </c>
      <c r="H10459" t="s">
        <v>128</v>
      </c>
      <c r="I10459">
        <v>2018</v>
      </c>
      <c r="J10459" t="s">
        <v>1125</v>
      </c>
      <c r="K10459">
        <v>2631869.6475462802</v>
      </c>
      <c r="L10459">
        <v>0.88137127294044948</v>
      </c>
      <c r="M10459" t="s">
        <v>33</v>
      </c>
    </row>
    <row r="10460" spans="1:13" x14ac:dyDescent="0.3">
      <c r="A10460">
        <v>94</v>
      </c>
      <c r="B10460" t="s">
        <v>1118</v>
      </c>
      <c r="C10460" s="1">
        <v>43313</v>
      </c>
      <c r="D10460" t="s">
        <v>108</v>
      </c>
      <c r="E10460" t="str">
        <f t="shared" si="163"/>
        <v>2018/08</v>
      </c>
      <c r="F10460">
        <v>2964372.2516198298</v>
      </c>
      <c r="G10460">
        <v>1.1914982631218313E-2</v>
      </c>
      <c r="H10460" t="s">
        <v>128</v>
      </c>
      <c r="I10460">
        <v>2018</v>
      </c>
      <c r="J10460" t="s">
        <v>1125</v>
      </c>
      <c r="K10460">
        <v>2631869.6475462802</v>
      </c>
      <c r="L10460">
        <v>0.88783372132435145</v>
      </c>
      <c r="M10460" t="s">
        <v>33</v>
      </c>
    </row>
    <row r="10461" spans="1:13" x14ac:dyDescent="0.3">
      <c r="A10461">
        <v>94</v>
      </c>
      <c r="B10461" t="s">
        <v>1118</v>
      </c>
      <c r="C10461" s="1">
        <v>43282</v>
      </c>
      <c r="D10461" t="s">
        <v>109</v>
      </c>
      <c r="E10461" t="str">
        <f t="shared" si="163"/>
        <v>2018/07</v>
      </c>
      <c r="F10461">
        <v>2929261.3957287399</v>
      </c>
      <c r="G10461">
        <v>1.7271652511606037E-2</v>
      </c>
      <c r="H10461" t="s">
        <v>128</v>
      </c>
      <c r="I10461">
        <v>2018</v>
      </c>
      <c r="J10461" t="s">
        <v>1125</v>
      </c>
      <c r="K10461">
        <v>2631869.6475462802</v>
      </c>
      <c r="L10461">
        <v>0.89847551720167507</v>
      </c>
      <c r="M10461" t="s">
        <v>33</v>
      </c>
    </row>
    <row r="10462" spans="1:13" x14ac:dyDescent="0.3">
      <c r="A10462">
        <v>94</v>
      </c>
      <c r="B10462" t="s">
        <v>1118</v>
      </c>
      <c r="C10462" s="1">
        <v>43252</v>
      </c>
      <c r="D10462" t="s">
        <v>110</v>
      </c>
      <c r="E10462" t="str">
        <f t="shared" si="163"/>
        <v>2018/06</v>
      </c>
      <c r="F10462">
        <v>2879102.6201561801</v>
      </c>
      <c r="G10462">
        <v>1.3447178539181915E-2</v>
      </c>
      <c r="H10462" t="s">
        <v>128</v>
      </c>
      <c r="I10462">
        <v>2018</v>
      </c>
      <c r="J10462" t="s">
        <v>1125</v>
      </c>
      <c r="K10462">
        <v>2631869.6475462802</v>
      </c>
      <c r="L10462">
        <v>0.91412846111178614</v>
      </c>
      <c r="M10462" t="s">
        <v>33</v>
      </c>
    </row>
    <row r="10463" spans="1:13" x14ac:dyDescent="0.3">
      <c r="A10463">
        <v>94</v>
      </c>
      <c r="B10463" t="s">
        <v>1118</v>
      </c>
      <c r="C10463" s="1">
        <v>43221</v>
      </c>
      <c r="D10463" t="s">
        <v>111</v>
      </c>
      <c r="E10463" t="str">
        <f t="shared" si="163"/>
        <v>2018/05</v>
      </c>
      <c r="F10463">
        <v>2840645.9594786102</v>
      </c>
      <c r="G10463">
        <v>2.008966459699911E-2</v>
      </c>
      <c r="H10463" t="s">
        <v>128</v>
      </c>
      <c r="I10463">
        <v>2018</v>
      </c>
      <c r="J10463" t="s">
        <v>1125</v>
      </c>
      <c r="K10463">
        <v>2631869.6475462802</v>
      </c>
      <c r="L10463">
        <v>0.92650393082753257</v>
      </c>
      <c r="M10463" t="s">
        <v>33</v>
      </c>
    </row>
    <row r="10464" spans="1:13" x14ac:dyDescent="0.3">
      <c r="A10464">
        <v>94</v>
      </c>
      <c r="B10464" t="s">
        <v>1118</v>
      </c>
      <c r="C10464" s="1">
        <v>43191</v>
      </c>
      <c r="D10464" t="s">
        <v>112</v>
      </c>
      <c r="E10464" t="str">
        <f t="shared" si="163"/>
        <v>2018/04</v>
      </c>
      <c r="F10464">
        <v>2784147.7501368802</v>
      </c>
      <c r="G10464">
        <v>5.1800572221639682E-2</v>
      </c>
      <c r="H10464" t="s">
        <v>128</v>
      </c>
      <c r="I10464">
        <v>2018</v>
      </c>
      <c r="J10464" t="s">
        <v>1125</v>
      </c>
      <c r="K10464">
        <v>2631869.6475462802</v>
      </c>
      <c r="L10464">
        <v>0.94530530838993243</v>
      </c>
      <c r="M10464" t="s">
        <v>33</v>
      </c>
    </row>
    <row r="10465" spans="1:13" x14ac:dyDescent="0.3">
      <c r="A10465">
        <v>94</v>
      </c>
      <c r="B10465" t="s">
        <v>1118</v>
      </c>
      <c r="C10465" s="1">
        <v>43160</v>
      </c>
      <c r="D10465" t="s">
        <v>113</v>
      </c>
      <c r="E10465" t="str">
        <f t="shared" si="163"/>
        <v>2018/03</v>
      </c>
      <c r="F10465">
        <v>2643598.9832663601</v>
      </c>
      <c r="G10465">
        <v>3.8768721985303227E-2</v>
      </c>
      <c r="H10465" t="s">
        <v>128</v>
      </c>
      <c r="I10465">
        <v>2018</v>
      </c>
      <c r="J10465" t="s">
        <v>1125</v>
      </c>
      <c r="K10465">
        <v>2631869.6475462802</v>
      </c>
      <c r="L10465">
        <v>0.99556311838734801</v>
      </c>
      <c r="M10465" t="s">
        <v>33</v>
      </c>
    </row>
    <row r="10466" spans="1:13" x14ac:dyDescent="0.3">
      <c r="A10466">
        <v>94</v>
      </c>
      <c r="B10466" t="s">
        <v>1118</v>
      </c>
      <c r="C10466" s="1">
        <v>43132</v>
      </c>
      <c r="D10466" t="s">
        <v>114</v>
      </c>
      <c r="E10466" t="str">
        <f t="shared" si="163"/>
        <v>2018/02</v>
      </c>
      <c r="F10466">
        <v>2543071.2853245498</v>
      </c>
      <c r="G10466">
        <v>4.2641487715775736E-2</v>
      </c>
      <c r="H10466" t="s">
        <v>128</v>
      </c>
      <c r="I10466">
        <v>2018</v>
      </c>
      <c r="J10466" t="s">
        <v>1125</v>
      </c>
      <c r="K10466">
        <v>2631869.6475462802</v>
      </c>
      <c r="L10466">
        <v>1.0349177637033473</v>
      </c>
      <c r="M10466" t="s">
        <v>33</v>
      </c>
    </row>
    <row r="10467" spans="1:13" x14ac:dyDescent="0.3">
      <c r="A10467">
        <v>94</v>
      </c>
      <c r="B10467" t="s">
        <v>1118</v>
      </c>
      <c r="C10467" s="1">
        <v>43101</v>
      </c>
      <c r="D10467" t="s">
        <v>115</v>
      </c>
      <c r="E10467" t="str">
        <f t="shared" si="163"/>
        <v>2018/01</v>
      </c>
      <c r="F10467">
        <v>2436910.4557080902</v>
      </c>
      <c r="G10467">
        <v>-7.2234724154054838E-2</v>
      </c>
      <c r="H10467" t="s">
        <v>128</v>
      </c>
      <c r="I10467">
        <v>2018</v>
      </c>
      <c r="J10467" t="s">
        <v>1125</v>
      </c>
      <c r="K10467">
        <v>2631869.6475462802</v>
      </c>
      <c r="L10467">
        <v>1.0800026079667917</v>
      </c>
      <c r="M10467" t="s">
        <v>33</v>
      </c>
    </row>
    <row r="10468" spans="1:13" x14ac:dyDescent="0.3">
      <c r="A10468">
        <v>94</v>
      </c>
      <c r="B10468" t="s">
        <v>1118</v>
      </c>
      <c r="C10468" s="1">
        <v>43070</v>
      </c>
      <c r="D10468" t="s">
        <v>116</v>
      </c>
      <c r="E10468" t="str">
        <f t="shared" si="163"/>
        <v>2017/12</v>
      </c>
      <c r="F10468">
        <v>2619453.6211126698</v>
      </c>
      <c r="G10468">
        <v>0.11540311554600691</v>
      </c>
      <c r="H10468" t="s">
        <v>128</v>
      </c>
      <c r="I10468">
        <v>2017</v>
      </c>
      <c r="J10468" t="s">
        <v>1126</v>
      </c>
      <c r="K10468">
        <v>2336031.9379385249</v>
      </c>
      <c r="L10468">
        <v>0.89180122110589022</v>
      </c>
      <c r="M10468" t="s">
        <v>33</v>
      </c>
    </row>
    <row r="10469" spans="1:13" x14ac:dyDescent="0.3">
      <c r="A10469">
        <v>94</v>
      </c>
      <c r="B10469" t="s">
        <v>1118</v>
      </c>
      <c r="C10469" s="1">
        <v>43040</v>
      </c>
      <c r="D10469" t="s">
        <v>118</v>
      </c>
      <c r="E10469" t="str">
        <f t="shared" si="163"/>
        <v>2017/11</v>
      </c>
      <c r="F10469">
        <v>2333951.2317073401</v>
      </c>
      <c r="G10469">
        <v>2.046535389962657E-2</v>
      </c>
      <c r="H10469" t="s">
        <v>128</v>
      </c>
      <c r="I10469">
        <v>2017</v>
      </c>
      <c r="J10469" t="s">
        <v>1126</v>
      </c>
      <c r="K10469">
        <v>2336031.9379385249</v>
      </c>
      <c r="L10469">
        <v>1.000891495161903</v>
      </c>
      <c r="M10469" t="s">
        <v>33</v>
      </c>
    </row>
    <row r="10470" spans="1:13" x14ac:dyDescent="0.3">
      <c r="A10470">
        <v>94</v>
      </c>
      <c r="B10470" t="s">
        <v>1118</v>
      </c>
      <c r="C10470" s="1">
        <v>43009</v>
      </c>
      <c r="D10470" t="s">
        <v>119</v>
      </c>
      <c r="E10470" t="str">
        <f t="shared" si="163"/>
        <v>2017/10</v>
      </c>
      <c r="F10470">
        <v>2286671.5417304598</v>
      </c>
      <c r="G10470">
        <v>2.2297538760486887E-2</v>
      </c>
      <c r="H10470" t="s">
        <v>128</v>
      </c>
      <c r="I10470">
        <v>2017</v>
      </c>
      <c r="J10470" t="s">
        <v>1126</v>
      </c>
      <c r="K10470">
        <v>2336031.9379385249</v>
      </c>
      <c r="L10470">
        <v>1.0215861330791352</v>
      </c>
      <c r="M10470" t="s">
        <v>33</v>
      </c>
    </row>
    <row r="10471" spans="1:13" x14ac:dyDescent="0.3">
      <c r="A10471">
        <v>94</v>
      </c>
      <c r="B10471" t="s">
        <v>1118</v>
      </c>
      <c r="C10471" s="1">
        <v>42979</v>
      </c>
      <c r="D10471" t="s">
        <v>120</v>
      </c>
      <c r="E10471" t="str">
        <f t="shared" si="163"/>
        <v>2017/09</v>
      </c>
      <c r="F10471">
        <v>2236248.6368231801</v>
      </c>
      <c r="G10471">
        <v>-7.9681448784171167E-3</v>
      </c>
      <c r="H10471" t="s">
        <v>128</v>
      </c>
      <c r="I10471">
        <v>2017</v>
      </c>
      <c r="J10471" t="s">
        <v>1126</v>
      </c>
      <c r="K10471">
        <v>2336031.9379385249</v>
      </c>
      <c r="L10471">
        <v>1.0446208437971805</v>
      </c>
      <c r="M10471" t="s">
        <v>33</v>
      </c>
    </row>
    <row r="10472" spans="1:13" x14ac:dyDescent="0.3">
      <c r="A10472">
        <v>94</v>
      </c>
      <c r="B10472" t="s">
        <v>1118</v>
      </c>
      <c r="C10472" s="1">
        <v>42948</v>
      </c>
      <c r="D10472" t="s">
        <v>121</v>
      </c>
      <c r="E10472" t="str">
        <f t="shared" si="163"/>
        <v>2017/08</v>
      </c>
      <c r="F10472">
        <v>2254138.5700810398</v>
      </c>
      <c r="G10472">
        <v>3.2260831762371697E-2</v>
      </c>
      <c r="H10472" t="s">
        <v>128</v>
      </c>
      <c r="I10472">
        <v>2017</v>
      </c>
      <c r="J10472" t="s">
        <v>1126</v>
      </c>
      <c r="K10472">
        <v>2336031.9379385249</v>
      </c>
      <c r="L10472">
        <v>1.0363302278504294</v>
      </c>
      <c r="M10472" t="s">
        <v>33</v>
      </c>
    </row>
    <row r="10473" spans="1:13" x14ac:dyDescent="0.3">
      <c r="A10473">
        <v>94</v>
      </c>
      <c r="B10473" t="s">
        <v>1118</v>
      </c>
      <c r="C10473" s="1">
        <v>42917</v>
      </c>
      <c r="D10473" t="s">
        <v>122</v>
      </c>
      <c r="E10473" t="str">
        <f t="shared" si="163"/>
        <v>2017/07</v>
      </c>
      <c r="F10473">
        <v>2182578.6819475801</v>
      </c>
      <c r="G10473">
        <v>3.3336461219533271E-2</v>
      </c>
      <c r="H10473" t="s">
        <v>128</v>
      </c>
      <c r="I10473">
        <v>2017</v>
      </c>
      <c r="J10473" t="s">
        <v>1126</v>
      </c>
      <c r="K10473">
        <v>2336031.9379385249</v>
      </c>
      <c r="L10473">
        <v>1.070308235510673</v>
      </c>
      <c r="M10473" t="s">
        <v>33</v>
      </c>
    </row>
    <row r="10474" spans="1:13" x14ac:dyDescent="0.3">
      <c r="A10474">
        <v>94</v>
      </c>
      <c r="B10474" t="s">
        <v>1118</v>
      </c>
      <c r="C10474" s="1">
        <v>42887</v>
      </c>
      <c r="D10474" t="s">
        <v>123</v>
      </c>
      <c r="E10474" t="str">
        <f t="shared" si="163"/>
        <v>2017/06</v>
      </c>
      <c r="F10474">
        <v>2111018.6387121002</v>
      </c>
      <c r="G10474">
        <v>9.9841880143503356E-2</v>
      </c>
      <c r="H10474" t="s">
        <v>128</v>
      </c>
      <c r="I10474">
        <v>2017</v>
      </c>
      <c r="J10474" t="s">
        <v>1126</v>
      </c>
      <c r="K10474">
        <v>2336031.9379385249</v>
      </c>
      <c r="L10474">
        <v>1.1065899159297341</v>
      </c>
      <c r="M10474" t="s">
        <v>33</v>
      </c>
    </row>
    <row r="10475" spans="1:13" x14ac:dyDescent="0.3">
      <c r="A10475">
        <v>94</v>
      </c>
      <c r="B10475" t="s">
        <v>1118</v>
      </c>
      <c r="C10475" s="1">
        <v>42856</v>
      </c>
      <c r="D10475" t="s">
        <v>124</v>
      </c>
      <c r="E10475" t="str">
        <f t="shared" si="163"/>
        <v>2017/05</v>
      </c>
      <c r="F10475">
        <v>1910430.7076264501</v>
      </c>
      <c r="G10475">
        <v>-2.6586582386158911E-2</v>
      </c>
      <c r="H10475" t="s">
        <v>128</v>
      </c>
      <c r="I10475">
        <v>2017</v>
      </c>
      <c r="J10475" t="s">
        <v>1126</v>
      </c>
      <c r="K10475">
        <v>2336031.9379385249</v>
      </c>
      <c r="L10475">
        <v>1.2227776326108413</v>
      </c>
      <c r="M10475" t="s">
        <v>33</v>
      </c>
    </row>
    <row r="10476" spans="1:13" x14ac:dyDescent="0.3">
      <c r="A10476">
        <v>94</v>
      </c>
      <c r="B10476" t="s">
        <v>1118</v>
      </c>
      <c r="C10476" s="1">
        <v>42826</v>
      </c>
      <c r="D10476" t="s">
        <v>125</v>
      </c>
      <c r="E10476" t="str">
        <f t="shared" si="163"/>
        <v>2017/04</v>
      </c>
      <c r="F10476">
        <v>1961903.74517953</v>
      </c>
      <c r="G10476">
        <v>2.6912736967463088E-2</v>
      </c>
      <c r="H10476" t="s">
        <v>128</v>
      </c>
      <c r="I10476">
        <v>2017</v>
      </c>
      <c r="J10476" t="s">
        <v>1126</v>
      </c>
      <c r="K10476">
        <v>2336031.9379385249</v>
      </c>
      <c r="L10476">
        <v>1.1906965077559191</v>
      </c>
      <c r="M10476" t="s">
        <v>33</v>
      </c>
    </row>
    <row r="10477" spans="1:13" x14ac:dyDescent="0.3">
      <c r="A10477">
        <v>94</v>
      </c>
      <c r="B10477" t="s">
        <v>1118</v>
      </c>
      <c r="C10477" s="1">
        <v>42795</v>
      </c>
      <c r="D10477" t="s">
        <v>126</v>
      </c>
      <c r="E10477" t="str">
        <f t="shared" si="163"/>
        <v>2017/03</v>
      </c>
      <c r="F10477">
        <v>1909807.7135006101</v>
      </c>
      <c r="G10477">
        <v>1.8232732301619457E-2</v>
      </c>
      <c r="H10477" t="s">
        <v>128</v>
      </c>
      <c r="I10477">
        <v>2017</v>
      </c>
      <c r="J10477" t="s">
        <v>1126</v>
      </c>
      <c r="K10477">
        <v>2336031.9379385249</v>
      </c>
      <c r="L10477">
        <v>1.2231765121822975</v>
      </c>
      <c r="M10477" t="s">
        <v>33</v>
      </c>
    </row>
    <row r="10478" spans="1:13" x14ac:dyDescent="0.3">
      <c r="A10478">
        <v>94</v>
      </c>
      <c r="B10478" t="s">
        <v>1118</v>
      </c>
      <c r="C10478" s="1">
        <v>42767</v>
      </c>
      <c r="D10478" t="s">
        <v>127</v>
      </c>
      <c r="E10478" t="str">
        <f t="shared" si="163"/>
        <v>2017/02</v>
      </c>
      <c r="F10478">
        <v>1875302.2213042299</v>
      </c>
      <c r="G10478">
        <v>6.3585428612851991E-2</v>
      </c>
      <c r="H10478" t="s">
        <v>128</v>
      </c>
      <c r="I10478">
        <v>2017</v>
      </c>
      <c r="J10478" t="s">
        <v>1126</v>
      </c>
      <c r="K10478">
        <v>2336031.9379385249</v>
      </c>
      <c r="L10478">
        <v>1.2456829152123907</v>
      </c>
      <c r="M10478" t="s">
        <v>33</v>
      </c>
    </row>
    <row r="10479" spans="1:13" x14ac:dyDescent="0.3">
      <c r="A10479">
        <v>94</v>
      </c>
      <c r="B10479" t="s">
        <v>1118</v>
      </c>
      <c r="C10479" s="1">
        <v>42736</v>
      </c>
      <c r="D10479" t="s">
        <v>129</v>
      </c>
      <c r="E10479" t="str">
        <f t="shared" si="163"/>
        <v>2017/01</v>
      </c>
      <c r="F10479">
        <v>1759772.25923639</v>
      </c>
      <c r="G10479">
        <v>6.1160441420593147E-2</v>
      </c>
      <c r="H10479" t="s">
        <v>128</v>
      </c>
      <c r="I10479">
        <v>2017</v>
      </c>
      <c r="J10479" t="s">
        <v>1126</v>
      </c>
      <c r="K10479">
        <v>2336031.9379385249</v>
      </c>
      <c r="L10479">
        <v>1.3274626450539619</v>
      </c>
      <c r="M10479" t="s">
        <v>33</v>
      </c>
    </row>
    <row r="10480" spans="1:13" x14ac:dyDescent="0.3">
      <c r="A10480">
        <v>94</v>
      </c>
      <c r="B10480" t="s">
        <v>1118</v>
      </c>
      <c r="C10480" s="1">
        <v>42705</v>
      </c>
      <c r="D10480" t="s">
        <v>130</v>
      </c>
      <c r="E10480" t="str">
        <f t="shared" si="163"/>
        <v>2016/12</v>
      </c>
      <c r="F10480">
        <v>1655369.02713747</v>
      </c>
      <c r="G10480">
        <v>8.0886945708091532E-2</v>
      </c>
      <c r="H10480" t="s">
        <v>128</v>
      </c>
      <c r="I10480">
        <v>2016</v>
      </c>
      <c r="J10480" t="s">
        <v>1127</v>
      </c>
      <c r="K10480">
        <v>1785667.8931640896</v>
      </c>
      <c r="L10480">
        <v>1.0787128814726814</v>
      </c>
      <c r="M10480" t="s">
        <v>33</v>
      </c>
    </row>
    <row r="10481" spans="1:13" x14ac:dyDescent="0.3">
      <c r="A10481">
        <v>94</v>
      </c>
      <c r="B10481" t="s">
        <v>1118</v>
      </c>
      <c r="C10481" s="1">
        <v>42675</v>
      </c>
      <c r="D10481" t="s">
        <v>132</v>
      </c>
      <c r="E10481" t="str">
        <f t="shared" si="163"/>
        <v>2016/11</v>
      </c>
      <c r="F10481">
        <v>1526743.46898429</v>
      </c>
      <c r="G10481">
        <v>9.887775870819954E-3</v>
      </c>
      <c r="H10481" t="s">
        <v>128</v>
      </c>
      <c r="I10481">
        <v>2016</v>
      </c>
      <c r="J10481" t="s">
        <v>1127</v>
      </c>
      <c r="K10481">
        <v>1785667.8931640896</v>
      </c>
      <c r="L10481">
        <v>1.1695926194805055</v>
      </c>
      <c r="M10481" t="s">
        <v>33</v>
      </c>
    </row>
    <row r="10482" spans="1:13" x14ac:dyDescent="0.3">
      <c r="A10482">
        <v>94</v>
      </c>
      <c r="B10482" t="s">
        <v>1118</v>
      </c>
      <c r="C10482" s="1">
        <v>42644</v>
      </c>
      <c r="D10482" t="s">
        <v>133</v>
      </c>
      <c r="E10482" t="str">
        <f t="shared" si="163"/>
        <v>2016/10</v>
      </c>
      <c r="F10482">
        <v>1511721.75978443</v>
      </c>
      <c r="G10482">
        <v>-0.13656622370532623</v>
      </c>
      <c r="H10482" t="s">
        <v>128</v>
      </c>
      <c r="I10482">
        <v>2016</v>
      </c>
      <c r="J10482" t="s">
        <v>1127</v>
      </c>
      <c r="K10482">
        <v>1785667.8931640896</v>
      </c>
      <c r="L10482">
        <v>1.181214652502405</v>
      </c>
      <c r="M10482" t="s">
        <v>33</v>
      </c>
    </row>
    <row r="10483" spans="1:13" x14ac:dyDescent="0.3">
      <c r="A10483">
        <v>94</v>
      </c>
      <c r="B10483" t="s">
        <v>1118</v>
      </c>
      <c r="C10483" s="1">
        <v>42614</v>
      </c>
      <c r="D10483" t="s">
        <v>134</v>
      </c>
      <c r="E10483" t="str">
        <f t="shared" si="163"/>
        <v>2016/09</v>
      </c>
      <c r="F10483">
        <v>1732933.1984502799</v>
      </c>
      <c r="G10483">
        <v>1.2690419888363383E-2</v>
      </c>
      <c r="H10483" t="s">
        <v>128</v>
      </c>
      <c r="I10483">
        <v>2016</v>
      </c>
      <c r="J10483" t="s">
        <v>1127</v>
      </c>
      <c r="K10483">
        <v>1785667.8931640896</v>
      </c>
      <c r="L10483">
        <v>1.0304308872153694</v>
      </c>
      <c r="M10483" t="s">
        <v>33</v>
      </c>
    </row>
    <row r="10484" spans="1:13" x14ac:dyDescent="0.3">
      <c r="A10484">
        <v>94</v>
      </c>
      <c r="B10484" t="s">
        <v>1118</v>
      </c>
      <c r="C10484" s="1">
        <v>42583</v>
      </c>
      <c r="D10484" t="s">
        <v>135</v>
      </c>
      <c r="E10484" t="str">
        <f t="shared" si="163"/>
        <v>2016/08</v>
      </c>
      <c r="F10484">
        <v>1711080.5017466</v>
      </c>
      <c r="G10484">
        <v>-1.1111252757849714E-2</v>
      </c>
      <c r="H10484" t="s">
        <v>128</v>
      </c>
      <c r="I10484">
        <v>2016</v>
      </c>
      <c r="J10484" t="s">
        <v>1127</v>
      </c>
      <c r="K10484">
        <v>1785667.8931640896</v>
      </c>
      <c r="L10484">
        <v>1.0435908137234653</v>
      </c>
      <c r="M10484" t="s">
        <v>33</v>
      </c>
    </row>
    <row r="10485" spans="1:13" x14ac:dyDescent="0.3">
      <c r="A10485">
        <v>94</v>
      </c>
      <c r="B10485" t="s">
        <v>1118</v>
      </c>
      <c r="C10485" s="1">
        <v>42552</v>
      </c>
      <c r="D10485" t="s">
        <v>136</v>
      </c>
      <c r="E10485" t="str">
        <f t="shared" si="163"/>
        <v>2016/07</v>
      </c>
      <c r="F10485">
        <v>1730198.7669343499</v>
      </c>
      <c r="G10485">
        <v>2.1540558507366945E-2</v>
      </c>
      <c r="H10485" t="s">
        <v>128</v>
      </c>
      <c r="I10485">
        <v>2016</v>
      </c>
      <c r="J10485" t="s">
        <v>1127</v>
      </c>
      <c r="K10485">
        <v>1785667.8931640896</v>
      </c>
      <c r="L10485">
        <v>1.0320593953075246</v>
      </c>
      <c r="M10485" t="s">
        <v>33</v>
      </c>
    </row>
    <row r="10486" spans="1:13" x14ac:dyDescent="0.3">
      <c r="A10486">
        <v>94</v>
      </c>
      <c r="B10486" t="s">
        <v>1118</v>
      </c>
      <c r="C10486" s="1">
        <v>42522</v>
      </c>
      <c r="D10486" t="s">
        <v>137</v>
      </c>
      <c r="E10486" t="str">
        <f t="shared" si="163"/>
        <v>2016/06</v>
      </c>
      <c r="F10486">
        <v>1693327.8548363701</v>
      </c>
      <c r="G10486">
        <v>-5.7203255183393253E-2</v>
      </c>
      <c r="H10486" t="s">
        <v>128</v>
      </c>
      <c r="I10486">
        <v>2016</v>
      </c>
      <c r="J10486" t="s">
        <v>1127</v>
      </c>
      <c r="K10486">
        <v>1785667.8931640896</v>
      </c>
      <c r="L10486">
        <v>1.0545316951256569</v>
      </c>
      <c r="M10486" t="s">
        <v>33</v>
      </c>
    </row>
    <row r="10487" spans="1:13" x14ac:dyDescent="0.3">
      <c r="A10487">
        <v>94</v>
      </c>
      <c r="B10487" t="s">
        <v>1118</v>
      </c>
      <c r="C10487" s="1">
        <v>42491</v>
      </c>
      <c r="D10487" t="s">
        <v>138</v>
      </c>
      <c r="E10487" t="str">
        <f t="shared" si="163"/>
        <v>2016/05</v>
      </c>
      <c r="F10487">
        <v>1793015.7751426499</v>
      </c>
      <c r="G10487">
        <v>3.7244273191728079E-2</v>
      </c>
      <c r="H10487" t="s">
        <v>128</v>
      </c>
      <c r="I10487">
        <v>2016</v>
      </c>
      <c r="J10487" t="s">
        <v>1127</v>
      </c>
      <c r="K10487">
        <v>1785667.8931640896</v>
      </c>
      <c r="L10487">
        <v>0.99590194236970631</v>
      </c>
      <c r="M10487" t="s">
        <v>33</v>
      </c>
    </row>
    <row r="10488" spans="1:13" x14ac:dyDescent="0.3">
      <c r="A10488">
        <v>94</v>
      </c>
      <c r="B10488" t="s">
        <v>1118</v>
      </c>
      <c r="C10488" s="1">
        <v>42461</v>
      </c>
      <c r="D10488" t="s">
        <v>139</v>
      </c>
      <c r="E10488" t="str">
        <f t="shared" si="163"/>
        <v>2016/04</v>
      </c>
      <c r="F10488">
        <v>1727464.4880027</v>
      </c>
      <c r="G10488">
        <v>-6.0371276523581057E-3</v>
      </c>
      <c r="H10488" t="s">
        <v>128</v>
      </c>
      <c r="I10488">
        <v>2016</v>
      </c>
      <c r="J10488" t="s">
        <v>1127</v>
      </c>
      <c r="K10488">
        <v>1785667.8931640896</v>
      </c>
      <c r="L10488">
        <v>1.0336929676792861</v>
      </c>
      <c r="M10488" t="s">
        <v>33</v>
      </c>
    </row>
    <row r="10489" spans="1:13" x14ac:dyDescent="0.3">
      <c r="A10489">
        <v>94</v>
      </c>
      <c r="B10489" t="s">
        <v>1118</v>
      </c>
      <c r="C10489" s="1">
        <v>42430</v>
      </c>
      <c r="D10489" t="s">
        <v>140</v>
      </c>
      <c r="E10489" t="str">
        <f t="shared" si="163"/>
        <v>2016/03</v>
      </c>
      <c r="F10489">
        <v>1737924.95544937</v>
      </c>
      <c r="G10489">
        <v>4.0930803445799947E-2</v>
      </c>
      <c r="H10489" t="s">
        <v>128</v>
      </c>
      <c r="I10489">
        <v>2016</v>
      </c>
      <c r="J10489" t="s">
        <v>1127</v>
      </c>
      <c r="K10489">
        <v>1785667.8931640896</v>
      </c>
      <c r="L10489">
        <v>1.0274712308865919</v>
      </c>
      <c r="M10489" t="s">
        <v>33</v>
      </c>
    </row>
    <row r="10490" spans="1:13" x14ac:dyDescent="0.3">
      <c r="A10490">
        <v>94</v>
      </c>
      <c r="B10490" t="s">
        <v>1118</v>
      </c>
      <c r="C10490" s="1">
        <v>42401</v>
      </c>
      <c r="D10490" t="s">
        <v>141</v>
      </c>
      <c r="E10490" t="str">
        <f t="shared" si="163"/>
        <v>2016/02</v>
      </c>
      <c r="F10490">
        <v>1668226.4294302999</v>
      </c>
      <c r="G10490">
        <v>-5.1040444296916454E-2</v>
      </c>
      <c r="H10490" t="s">
        <v>128</v>
      </c>
      <c r="I10490">
        <v>2016</v>
      </c>
      <c r="J10490" t="s">
        <v>1127</v>
      </c>
      <c r="K10490">
        <v>1785667.8931640896</v>
      </c>
      <c r="L10490">
        <v>1.0703989948018604</v>
      </c>
      <c r="M10490" t="s">
        <v>33</v>
      </c>
    </row>
    <row r="10491" spans="1:13" x14ac:dyDescent="0.3">
      <c r="A10491">
        <v>94</v>
      </c>
      <c r="B10491" t="s">
        <v>1118</v>
      </c>
      <c r="C10491" s="1">
        <v>42370</v>
      </c>
      <c r="D10491" t="s">
        <v>142</v>
      </c>
      <c r="E10491" t="str">
        <f t="shared" si="163"/>
        <v>2016/01</v>
      </c>
      <c r="F10491">
        <v>1755583.8647888701</v>
      </c>
      <c r="G10491">
        <v>-0.20612498140746496</v>
      </c>
      <c r="H10491" t="s">
        <v>128</v>
      </c>
      <c r="I10491">
        <v>2016</v>
      </c>
      <c r="J10491" t="s">
        <v>1127</v>
      </c>
      <c r="K10491">
        <v>1785667.8931640896</v>
      </c>
      <c r="L10491">
        <v>1.0171361955293645</v>
      </c>
      <c r="M10491" t="s">
        <v>33</v>
      </c>
    </row>
    <row r="10492" spans="1:13" x14ac:dyDescent="0.3">
      <c r="A10492">
        <v>94</v>
      </c>
      <c r="B10492" t="s">
        <v>1118</v>
      </c>
      <c r="C10492" s="1">
        <v>42339</v>
      </c>
      <c r="D10492" t="s">
        <v>143</v>
      </c>
      <c r="E10492" t="str">
        <f t="shared" si="163"/>
        <v>2015/12</v>
      </c>
      <c r="F10492">
        <v>2157448.9228953598</v>
      </c>
      <c r="G10492">
        <v>-2.6947697444345765E-2</v>
      </c>
      <c r="H10492" t="s">
        <v>128</v>
      </c>
      <c r="I10492">
        <v>2015</v>
      </c>
      <c r="J10492" t="s">
        <v>1128</v>
      </c>
      <c r="K10492">
        <v>1889412.2210589729</v>
      </c>
      <c r="L10492">
        <v>0.87576220276090067</v>
      </c>
      <c r="M10492" t="s">
        <v>33</v>
      </c>
    </row>
    <row r="10493" spans="1:13" x14ac:dyDescent="0.3">
      <c r="A10493">
        <v>94</v>
      </c>
      <c r="B10493" t="s">
        <v>1118</v>
      </c>
      <c r="C10493" s="1">
        <v>42309</v>
      </c>
      <c r="D10493" t="s">
        <v>145</v>
      </c>
      <c r="E10493" t="str">
        <f t="shared" si="163"/>
        <v>2015/11</v>
      </c>
      <c r="F10493">
        <v>2216377.63424333</v>
      </c>
      <c r="G10493">
        <v>1.3453729350548799E-2</v>
      </c>
      <c r="H10493" t="s">
        <v>128</v>
      </c>
      <c r="I10493">
        <v>2015</v>
      </c>
      <c r="J10493" t="s">
        <v>1128</v>
      </c>
      <c r="K10493">
        <v>1889412.2210589729</v>
      </c>
      <c r="L10493">
        <v>0.85247757054903561</v>
      </c>
      <c r="M10493" t="s">
        <v>33</v>
      </c>
    </row>
    <row r="10494" spans="1:13" x14ac:dyDescent="0.3">
      <c r="A10494">
        <v>94</v>
      </c>
      <c r="B10494" t="s">
        <v>1118</v>
      </c>
      <c r="C10494" s="1">
        <v>42278</v>
      </c>
      <c r="D10494" t="s">
        <v>146</v>
      </c>
      <c r="E10494" t="str">
        <f t="shared" si="163"/>
        <v>2015/10</v>
      </c>
      <c r="F10494">
        <v>2186758.7782067298</v>
      </c>
      <c r="G10494">
        <v>1.8219122951202007E-2</v>
      </c>
      <c r="H10494" t="s">
        <v>128</v>
      </c>
      <c r="I10494">
        <v>2015</v>
      </c>
      <c r="J10494" t="s">
        <v>1128</v>
      </c>
      <c r="K10494">
        <v>1889412.2210589729</v>
      </c>
      <c r="L10494">
        <v>0.86402407064230535</v>
      </c>
      <c r="M10494" t="s">
        <v>33</v>
      </c>
    </row>
    <row r="10495" spans="1:13" x14ac:dyDescent="0.3">
      <c r="A10495">
        <v>94</v>
      </c>
      <c r="B10495" t="s">
        <v>1118</v>
      </c>
      <c r="C10495" s="1">
        <v>42248</v>
      </c>
      <c r="D10495" t="s">
        <v>147</v>
      </c>
      <c r="E10495" t="str">
        <f t="shared" si="163"/>
        <v>2015/09</v>
      </c>
      <c r="F10495">
        <v>2147278.6895241798</v>
      </c>
      <c r="G10495">
        <v>6.1444799691070945E-3</v>
      </c>
      <c r="H10495" t="s">
        <v>128</v>
      </c>
      <c r="I10495">
        <v>2015</v>
      </c>
      <c r="J10495" t="s">
        <v>1128</v>
      </c>
      <c r="K10495">
        <v>1889412.2210589729</v>
      </c>
      <c r="L10495">
        <v>0.87991010681415183</v>
      </c>
      <c r="M10495" t="s">
        <v>33</v>
      </c>
    </row>
    <row r="10496" spans="1:13" x14ac:dyDescent="0.3">
      <c r="A10496">
        <v>94</v>
      </c>
      <c r="B10496" t="s">
        <v>1118</v>
      </c>
      <c r="C10496" s="1">
        <v>42217</v>
      </c>
      <c r="D10496" t="s">
        <v>148</v>
      </c>
      <c r="E10496" t="str">
        <f t="shared" si="163"/>
        <v>2015/08</v>
      </c>
      <c r="F10496">
        <v>2134125.2305944101</v>
      </c>
      <c r="G10496">
        <v>2.812682796424475E-2</v>
      </c>
      <c r="H10496" t="s">
        <v>128</v>
      </c>
      <c r="I10496">
        <v>2015</v>
      </c>
      <c r="J10496" t="s">
        <v>1128</v>
      </c>
      <c r="K10496">
        <v>1889412.2210589729</v>
      </c>
      <c r="L10496">
        <v>0.8853333412551061</v>
      </c>
      <c r="M10496" t="s">
        <v>33</v>
      </c>
    </row>
    <row r="10497" spans="1:13" x14ac:dyDescent="0.3">
      <c r="A10497">
        <v>94</v>
      </c>
      <c r="B10497" t="s">
        <v>1118</v>
      </c>
      <c r="C10497" s="1">
        <v>42186</v>
      </c>
      <c r="D10497" t="s">
        <v>149</v>
      </c>
      <c r="E10497" t="str">
        <f t="shared" si="163"/>
        <v>2015/07</v>
      </c>
      <c r="F10497">
        <v>2074935.37100927</v>
      </c>
      <c r="G10497">
        <v>9.9041343538584722E-2</v>
      </c>
      <c r="H10497" t="s">
        <v>128</v>
      </c>
      <c r="I10497">
        <v>2015</v>
      </c>
      <c r="J10497" t="s">
        <v>1128</v>
      </c>
      <c r="K10497">
        <v>1889412.2210589729</v>
      </c>
      <c r="L10497">
        <v>0.91058846817958639</v>
      </c>
      <c r="M10497" t="s">
        <v>33</v>
      </c>
    </row>
    <row r="10498" spans="1:13" x14ac:dyDescent="0.3">
      <c r="A10498">
        <v>94</v>
      </c>
      <c r="B10498" t="s">
        <v>1118</v>
      </c>
      <c r="C10498" s="1">
        <v>42156</v>
      </c>
      <c r="D10498" t="s">
        <v>150</v>
      </c>
      <c r="E10498" t="str">
        <f t="shared" si="163"/>
        <v>2015/06</v>
      </c>
      <c r="F10498">
        <v>1879279.88422524</v>
      </c>
      <c r="G10498">
        <v>-8.526244100337825E-2</v>
      </c>
      <c r="H10498" t="s">
        <v>128</v>
      </c>
      <c r="I10498">
        <v>2015</v>
      </c>
      <c r="J10498" t="s">
        <v>1128</v>
      </c>
      <c r="K10498">
        <v>1889412.2210589729</v>
      </c>
      <c r="L10498">
        <v>1.0053916060714447</v>
      </c>
      <c r="M10498" t="s">
        <v>33</v>
      </c>
    </row>
    <row r="10499" spans="1:13" x14ac:dyDescent="0.3">
      <c r="A10499">
        <v>94</v>
      </c>
      <c r="B10499" t="s">
        <v>1118</v>
      </c>
      <c r="C10499" s="1">
        <v>42125</v>
      </c>
      <c r="D10499" t="s">
        <v>151</v>
      </c>
      <c r="E10499" t="str">
        <f t="shared" ref="E10499:E10562" si="164">TEXT(C10499,"yyyy/mm")</f>
        <v>2015/05</v>
      </c>
      <c r="F10499">
        <v>2046541.1088892</v>
      </c>
      <c r="G10499">
        <v>3.8482053114000346E-2</v>
      </c>
      <c r="H10499" t="s">
        <v>128</v>
      </c>
      <c r="I10499">
        <v>2015</v>
      </c>
      <c r="J10499" t="s">
        <v>1128</v>
      </c>
      <c r="K10499">
        <v>1889412.2210589729</v>
      </c>
      <c r="L10499">
        <v>0.92322221764921597</v>
      </c>
      <c r="M10499" t="s">
        <v>33</v>
      </c>
    </row>
    <row r="10500" spans="1:13" x14ac:dyDescent="0.3">
      <c r="A10500">
        <v>94</v>
      </c>
      <c r="B10500" t="s">
        <v>1118</v>
      </c>
      <c r="C10500" s="1">
        <v>42095</v>
      </c>
      <c r="D10500" t="s">
        <v>152</v>
      </c>
      <c r="E10500" t="str">
        <f t="shared" si="164"/>
        <v>2015/04</v>
      </c>
      <c r="F10500">
        <v>1969282.0821904601</v>
      </c>
      <c r="G10500">
        <v>0.1187205791982857</v>
      </c>
      <c r="H10500" t="s">
        <v>128</v>
      </c>
      <c r="I10500">
        <v>2015</v>
      </c>
      <c r="J10500" t="s">
        <v>1128</v>
      </c>
      <c r="K10500">
        <v>1889412.2210589729</v>
      </c>
      <c r="L10500">
        <v>0.95944214297494301</v>
      </c>
      <c r="M10500" t="s">
        <v>33</v>
      </c>
    </row>
    <row r="10501" spans="1:13" x14ac:dyDescent="0.3">
      <c r="A10501">
        <v>94</v>
      </c>
      <c r="B10501" t="s">
        <v>1118</v>
      </c>
      <c r="C10501" s="1">
        <v>42064</v>
      </c>
      <c r="D10501" t="s">
        <v>153</v>
      </c>
      <c r="E10501" t="str">
        <f t="shared" si="164"/>
        <v>2015/03</v>
      </c>
      <c r="F10501">
        <v>1748832.58640823</v>
      </c>
      <c r="G10501">
        <v>6.2601566223261615E-2</v>
      </c>
      <c r="H10501" t="s">
        <v>128</v>
      </c>
      <c r="I10501">
        <v>2015</v>
      </c>
      <c r="J10501" t="s">
        <v>1128</v>
      </c>
      <c r="K10501">
        <v>1889412.2210589729</v>
      </c>
      <c r="L10501">
        <v>1.080384844005833</v>
      </c>
      <c r="M10501" t="s">
        <v>33</v>
      </c>
    </row>
    <row r="10502" spans="1:13" x14ac:dyDescent="0.3">
      <c r="A10502">
        <v>94</v>
      </c>
      <c r="B10502" t="s">
        <v>1118</v>
      </c>
      <c r="C10502" s="1">
        <v>42036</v>
      </c>
      <c r="D10502" t="s">
        <v>154</v>
      </c>
      <c r="E10502" t="str">
        <f t="shared" si="164"/>
        <v>2015/02</v>
      </c>
      <c r="F10502">
        <v>1642709.3240906701</v>
      </c>
      <c r="G10502">
        <v>0.11574919625100083</v>
      </c>
      <c r="H10502" t="s">
        <v>128</v>
      </c>
      <c r="I10502">
        <v>2015</v>
      </c>
      <c r="J10502" t="s">
        <v>1128</v>
      </c>
      <c r="K10502">
        <v>1889412.2210589729</v>
      </c>
      <c r="L10502">
        <v>1.1501804934995827</v>
      </c>
      <c r="M10502" t="s">
        <v>33</v>
      </c>
    </row>
    <row r="10503" spans="1:13" x14ac:dyDescent="0.3">
      <c r="A10503">
        <v>5</v>
      </c>
      <c r="B10503" t="s">
        <v>1129</v>
      </c>
      <c r="C10503" s="1">
        <v>45627</v>
      </c>
      <c r="D10503" t="s">
        <v>24</v>
      </c>
      <c r="E10503" t="str">
        <f t="shared" si="164"/>
        <v>2024/12</v>
      </c>
      <c r="F10503">
        <v>141251322.753117</v>
      </c>
      <c r="G10503">
        <v>-3.3067763598111609E-2</v>
      </c>
      <c r="H10503" t="s">
        <v>13</v>
      </c>
      <c r="I10503">
        <v>2024</v>
      </c>
      <c r="J10503" t="s">
        <v>1130</v>
      </c>
      <c r="K10503">
        <v>20731147.512467522</v>
      </c>
      <c r="L10503">
        <v>0.14676781150362747</v>
      </c>
      <c r="M10503" t="s">
        <v>157</v>
      </c>
    </row>
    <row r="10504" spans="1:13" x14ac:dyDescent="0.3">
      <c r="A10504">
        <v>5</v>
      </c>
      <c r="B10504" t="s">
        <v>1129</v>
      </c>
      <c r="C10504" s="1">
        <v>45597</v>
      </c>
      <c r="D10504" t="s">
        <v>26</v>
      </c>
      <c r="E10504" t="str">
        <f t="shared" si="164"/>
        <v>2024/11</v>
      </c>
      <c r="F10504">
        <v>146000273.96871901</v>
      </c>
      <c r="G10504">
        <v>-7.2010758293641784E-3</v>
      </c>
      <c r="H10504" t="s">
        <v>13</v>
      </c>
      <c r="I10504">
        <v>2024</v>
      </c>
      <c r="J10504" t="s">
        <v>1130</v>
      </c>
      <c r="K10504">
        <v>20731147.512467522</v>
      </c>
      <c r="L10504">
        <v>0.14199389459302816</v>
      </c>
      <c r="M10504" t="s">
        <v>157</v>
      </c>
    </row>
    <row r="10505" spans="1:13" x14ac:dyDescent="0.3">
      <c r="A10505">
        <v>5</v>
      </c>
      <c r="B10505" t="s">
        <v>1129</v>
      </c>
      <c r="C10505" s="1">
        <v>45566</v>
      </c>
      <c r="D10505" t="s">
        <v>27</v>
      </c>
      <c r="E10505" t="str">
        <f t="shared" si="164"/>
        <v>2024/10</v>
      </c>
      <c r="F10505">
        <v>147055427.573614</v>
      </c>
      <c r="G10505">
        <v>-2.6384995017630367E-2</v>
      </c>
      <c r="H10505" t="s">
        <v>13</v>
      </c>
      <c r="I10505">
        <v>2024</v>
      </c>
      <c r="J10505" t="s">
        <v>1130</v>
      </c>
      <c r="K10505">
        <v>20731147.512467522</v>
      </c>
      <c r="L10505">
        <v>0.14097505855123765</v>
      </c>
      <c r="M10505" t="s">
        <v>157</v>
      </c>
    </row>
    <row r="10506" spans="1:13" x14ac:dyDescent="0.3">
      <c r="A10506">
        <v>5</v>
      </c>
      <c r="B10506" t="s">
        <v>1129</v>
      </c>
      <c r="C10506" s="1">
        <v>45536</v>
      </c>
      <c r="D10506" t="s">
        <v>28</v>
      </c>
      <c r="E10506" t="str">
        <f t="shared" si="164"/>
        <v>2024/09</v>
      </c>
      <c r="F10506">
        <v>150987125.11665899</v>
      </c>
      <c r="G10506">
        <v>-1.4864535369598282E-2</v>
      </c>
      <c r="H10506" t="s">
        <v>13</v>
      </c>
      <c r="I10506">
        <v>2024</v>
      </c>
      <c r="J10506" t="s">
        <v>1130</v>
      </c>
      <c r="K10506">
        <v>20731147.512467522</v>
      </c>
      <c r="L10506">
        <v>0.137304074744451</v>
      </c>
      <c r="M10506" t="s">
        <v>157</v>
      </c>
    </row>
    <row r="10507" spans="1:13" x14ac:dyDescent="0.3">
      <c r="A10507">
        <v>5</v>
      </c>
      <c r="B10507" t="s">
        <v>1129</v>
      </c>
      <c r="C10507" s="1">
        <v>45505</v>
      </c>
      <c r="D10507" t="s">
        <v>29</v>
      </c>
      <c r="E10507" t="str">
        <f t="shared" si="164"/>
        <v>2024/08</v>
      </c>
      <c r="F10507">
        <v>153248242.17203599</v>
      </c>
      <c r="G10507">
        <v>2.6082630609523757E-2</v>
      </c>
      <c r="H10507" t="s">
        <v>13</v>
      </c>
      <c r="I10507">
        <v>2024</v>
      </c>
      <c r="J10507" t="s">
        <v>1130</v>
      </c>
      <c r="K10507">
        <v>20731147.512467522</v>
      </c>
      <c r="L10507">
        <v>0.13527820755813175</v>
      </c>
      <c r="M10507" t="s">
        <v>157</v>
      </c>
    </row>
    <row r="10508" spans="1:13" x14ac:dyDescent="0.3">
      <c r="A10508">
        <v>5</v>
      </c>
      <c r="B10508" t="s">
        <v>1129</v>
      </c>
      <c r="C10508" s="1">
        <v>45474</v>
      </c>
      <c r="D10508" t="s">
        <v>30</v>
      </c>
      <c r="E10508" t="str">
        <f t="shared" si="164"/>
        <v>2024/07</v>
      </c>
      <c r="F10508">
        <v>149302802.277798</v>
      </c>
      <c r="G10508">
        <v>9.275975154633663E-2</v>
      </c>
      <c r="H10508" t="s">
        <v>13</v>
      </c>
      <c r="I10508">
        <v>2024</v>
      </c>
      <c r="J10508" t="s">
        <v>1130</v>
      </c>
      <c r="K10508">
        <v>20731147.512467522</v>
      </c>
      <c r="L10508">
        <v>0.13885303689005399</v>
      </c>
      <c r="M10508" t="s">
        <v>157</v>
      </c>
    </row>
    <row r="10509" spans="1:13" x14ac:dyDescent="0.3">
      <c r="A10509">
        <v>5</v>
      </c>
      <c r="B10509" t="s">
        <v>1129</v>
      </c>
      <c r="C10509" s="1">
        <v>45444</v>
      </c>
      <c r="D10509" t="s">
        <v>31</v>
      </c>
      <c r="E10509" t="str">
        <f t="shared" si="164"/>
        <v>2024/06</v>
      </c>
      <c r="F10509">
        <v>136076431.236909</v>
      </c>
      <c r="G10509">
        <v>1.3109646933350844E-2</v>
      </c>
      <c r="H10509" t="s">
        <v>13</v>
      </c>
      <c r="I10509">
        <v>2024</v>
      </c>
      <c r="J10509" t="s">
        <v>1130</v>
      </c>
      <c r="K10509">
        <v>20731147.512467522</v>
      </c>
      <c r="L10509">
        <v>0.15234928873446574</v>
      </c>
      <c r="M10509" t="s">
        <v>157</v>
      </c>
    </row>
    <row r="10510" spans="1:13" x14ac:dyDescent="0.3">
      <c r="A10510">
        <v>5</v>
      </c>
      <c r="B10510" t="s">
        <v>1129</v>
      </c>
      <c r="C10510" s="1">
        <v>45413</v>
      </c>
      <c r="D10510" t="s">
        <v>32</v>
      </c>
      <c r="E10510" t="str">
        <f t="shared" si="164"/>
        <v>2024/05</v>
      </c>
      <c r="F10510">
        <v>134304159.57753599</v>
      </c>
      <c r="G10510">
        <v>3.2699437571978775E-2</v>
      </c>
      <c r="H10510" t="s">
        <v>13</v>
      </c>
      <c r="I10510">
        <v>2024</v>
      </c>
      <c r="J10510" t="s">
        <v>1130</v>
      </c>
      <c r="K10510">
        <v>20731147.512467522</v>
      </c>
      <c r="L10510">
        <v>0.15435968310794643</v>
      </c>
      <c r="M10510" t="s">
        <v>157</v>
      </c>
    </row>
    <row r="10511" spans="1:13" x14ac:dyDescent="0.3">
      <c r="A10511">
        <v>5</v>
      </c>
      <c r="B10511" t="s">
        <v>1129</v>
      </c>
      <c r="C10511" s="1">
        <v>45383</v>
      </c>
      <c r="D10511" t="s">
        <v>34</v>
      </c>
      <c r="E10511" t="str">
        <f t="shared" si="164"/>
        <v>2024/04</v>
      </c>
      <c r="F10511">
        <v>129983515.394832</v>
      </c>
      <c r="G10511">
        <v>4.0585674249650101E-2</v>
      </c>
      <c r="H10511" t="s">
        <v>13</v>
      </c>
      <c r="I10511">
        <v>2024</v>
      </c>
      <c r="J10511" t="s">
        <v>1130</v>
      </c>
      <c r="K10511">
        <v>20731147.512467522</v>
      </c>
      <c r="L10511">
        <v>0.15949058962973522</v>
      </c>
      <c r="M10511" t="s">
        <v>157</v>
      </c>
    </row>
    <row r="10512" spans="1:13" x14ac:dyDescent="0.3">
      <c r="A10512">
        <v>5</v>
      </c>
      <c r="B10512" t="s">
        <v>1129</v>
      </c>
      <c r="C10512" s="1">
        <v>45352</v>
      </c>
      <c r="D10512" t="s">
        <v>35</v>
      </c>
      <c r="E10512" t="str">
        <f t="shared" si="164"/>
        <v>2024/03</v>
      </c>
      <c r="F10512">
        <v>124813667.29369199</v>
      </c>
      <c r="G10512">
        <v>2.7836557481838903E-2</v>
      </c>
      <c r="H10512" t="s">
        <v>13</v>
      </c>
      <c r="I10512">
        <v>2024</v>
      </c>
      <c r="J10512" t="s">
        <v>1130</v>
      </c>
      <c r="K10512">
        <v>20731147.512467522</v>
      </c>
      <c r="L10512">
        <v>0.16609677419129293</v>
      </c>
      <c r="M10512" t="s">
        <v>157</v>
      </c>
    </row>
    <row r="10513" spans="1:13" x14ac:dyDescent="0.3">
      <c r="A10513">
        <v>5</v>
      </c>
      <c r="B10513" t="s">
        <v>1129</v>
      </c>
      <c r="C10513" s="1">
        <v>45323</v>
      </c>
      <c r="D10513" t="s">
        <v>36</v>
      </c>
      <c r="E10513" t="str">
        <f t="shared" si="164"/>
        <v>2024/02</v>
      </c>
      <c r="F10513">
        <v>121387196.301976</v>
      </c>
      <c r="G10513">
        <v>6.4324530221542683E-3</v>
      </c>
      <c r="H10513" t="s">
        <v>13</v>
      </c>
      <c r="I10513">
        <v>2024</v>
      </c>
      <c r="J10513" t="s">
        <v>1130</v>
      </c>
      <c r="K10513">
        <v>20731147.512467522</v>
      </c>
      <c r="L10513">
        <v>0.1707852899155399</v>
      </c>
      <c r="M10513" t="s">
        <v>157</v>
      </c>
    </row>
    <row r="10514" spans="1:13" x14ac:dyDescent="0.3">
      <c r="A10514">
        <v>5</v>
      </c>
      <c r="B10514" t="s">
        <v>1129</v>
      </c>
      <c r="C10514" s="1">
        <v>45292</v>
      </c>
      <c r="D10514" t="s">
        <v>37</v>
      </c>
      <c r="E10514" t="str">
        <f t="shared" si="164"/>
        <v>2024/01</v>
      </c>
      <c r="F10514">
        <v>120608884.774088</v>
      </c>
      <c r="G10514">
        <v>-2.7389222878774181E-3</v>
      </c>
      <c r="H10514" t="s">
        <v>13</v>
      </c>
      <c r="I10514">
        <v>2024</v>
      </c>
      <c r="J10514" t="s">
        <v>1130</v>
      </c>
      <c r="K10514">
        <v>20731147.512467522</v>
      </c>
      <c r="L10514">
        <v>0.17188739910247033</v>
      </c>
      <c r="M10514" t="s">
        <v>157</v>
      </c>
    </row>
    <row r="10515" spans="1:13" x14ac:dyDescent="0.3">
      <c r="A10515">
        <v>5</v>
      </c>
      <c r="B10515" t="s">
        <v>1129</v>
      </c>
      <c r="C10515" s="1">
        <v>45261</v>
      </c>
      <c r="D10515" t="s">
        <v>38</v>
      </c>
      <c r="E10515" t="str">
        <f t="shared" si="164"/>
        <v>2023/12</v>
      </c>
      <c r="F10515">
        <v>120939675.935563</v>
      </c>
      <c r="G10515">
        <v>8.0609750517996702E-3</v>
      </c>
      <c r="H10515" t="s">
        <v>13</v>
      </c>
      <c r="I10515">
        <v>2023</v>
      </c>
      <c r="J10515" t="s">
        <v>1131</v>
      </c>
      <c r="K10515">
        <v>20015516.367335621</v>
      </c>
      <c r="L10515">
        <v>0.16549999999999954</v>
      </c>
      <c r="M10515" t="s">
        <v>157</v>
      </c>
    </row>
    <row r="10516" spans="1:13" x14ac:dyDescent="0.3">
      <c r="A10516">
        <v>5</v>
      </c>
      <c r="B10516" t="s">
        <v>1129</v>
      </c>
      <c r="C10516" s="1">
        <v>45231</v>
      </c>
      <c r="D10516" t="s">
        <v>40</v>
      </c>
      <c r="E10516" t="str">
        <f t="shared" si="164"/>
        <v>2023/11</v>
      </c>
      <c r="F10516">
        <v>119968702.977228</v>
      </c>
      <c r="G10516">
        <v>-3.1198471213472936E-2</v>
      </c>
      <c r="H10516" t="s">
        <v>13</v>
      </c>
      <c r="I10516">
        <v>2023</v>
      </c>
      <c r="J10516" t="s">
        <v>1131</v>
      </c>
      <c r="K10516">
        <v>20015516.367335621</v>
      </c>
      <c r="L10516">
        <v>0.16683948288692335</v>
      </c>
      <c r="M10516" t="s">
        <v>157</v>
      </c>
    </row>
    <row r="10517" spans="1:13" x14ac:dyDescent="0.3">
      <c r="A10517">
        <v>5</v>
      </c>
      <c r="B10517" t="s">
        <v>1129</v>
      </c>
      <c r="C10517" s="1">
        <v>45200</v>
      </c>
      <c r="D10517" t="s">
        <v>41</v>
      </c>
      <c r="E10517" t="str">
        <f t="shared" si="164"/>
        <v>2023/10</v>
      </c>
      <c r="F10517">
        <v>123770540.492892</v>
      </c>
      <c r="G10517">
        <v>-4.8049483278783361E-2</v>
      </c>
      <c r="H10517" t="s">
        <v>13</v>
      </c>
      <c r="I10517">
        <v>2023</v>
      </c>
      <c r="J10517" t="s">
        <v>1131</v>
      </c>
      <c r="K10517">
        <v>20015516.367335621</v>
      </c>
      <c r="L10517">
        <v>0.16171470438464386</v>
      </c>
      <c r="M10517" t="s">
        <v>157</v>
      </c>
    </row>
    <row r="10518" spans="1:13" x14ac:dyDescent="0.3">
      <c r="A10518">
        <v>5</v>
      </c>
      <c r="B10518" t="s">
        <v>1129</v>
      </c>
      <c r="C10518" s="1">
        <v>45170</v>
      </c>
      <c r="D10518" t="s">
        <v>42</v>
      </c>
      <c r="E10518" t="str">
        <f t="shared" si="164"/>
        <v>2023/09</v>
      </c>
      <c r="F10518">
        <v>129862844.95916399</v>
      </c>
      <c r="G10518">
        <v>3.0100186702167481E-3</v>
      </c>
      <c r="H10518" t="s">
        <v>13</v>
      </c>
      <c r="I10518">
        <v>2023</v>
      </c>
      <c r="J10518" t="s">
        <v>1131</v>
      </c>
      <c r="K10518">
        <v>20015516.367335621</v>
      </c>
      <c r="L10518">
        <v>0.1541281216627404</v>
      </c>
      <c r="M10518" t="s">
        <v>157</v>
      </c>
    </row>
    <row r="10519" spans="1:13" x14ac:dyDescent="0.3">
      <c r="A10519">
        <v>5</v>
      </c>
      <c r="B10519" t="s">
        <v>1129</v>
      </c>
      <c r="C10519" s="1">
        <v>45139</v>
      </c>
      <c r="D10519" t="s">
        <v>43</v>
      </c>
      <c r="E10519" t="str">
        <f t="shared" si="164"/>
        <v>2023/08</v>
      </c>
      <c r="F10519">
        <v>129472543.073935</v>
      </c>
      <c r="G10519">
        <v>-3.6751408822478335E-2</v>
      </c>
      <c r="H10519" t="s">
        <v>13</v>
      </c>
      <c r="I10519">
        <v>2023</v>
      </c>
      <c r="J10519" t="s">
        <v>1131</v>
      </c>
      <c r="K10519">
        <v>20015516.367335621</v>
      </c>
      <c r="L10519">
        <v>0.15459274910438583</v>
      </c>
      <c r="M10519" t="s">
        <v>157</v>
      </c>
    </row>
    <row r="10520" spans="1:13" x14ac:dyDescent="0.3">
      <c r="A10520">
        <v>5</v>
      </c>
      <c r="B10520" t="s">
        <v>1129</v>
      </c>
      <c r="C10520" s="1">
        <v>45108</v>
      </c>
      <c r="D10520" t="s">
        <v>44</v>
      </c>
      <c r="E10520" t="str">
        <f t="shared" si="164"/>
        <v>2023/07</v>
      </c>
      <c r="F10520">
        <v>134319359.579579</v>
      </c>
      <c r="G10520">
        <v>2.256237090549849E-2</v>
      </c>
      <c r="H10520" t="s">
        <v>13</v>
      </c>
      <c r="I10520">
        <v>2023</v>
      </c>
      <c r="J10520" t="s">
        <v>1131</v>
      </c>
      <c r="K10520">
        <v>20015516.367335621</v>
      </c>
      <c r="L10520">
        <v>0.14901438206662387</v>
      </c>
      <c r="M10520" t="s">
        <v>157</v>
      </c>
    </row>
    <row r="10521" spans="1:13" x14ac:dyDescent="0.3">
      <c r="A10521">
        <v>5</v>
      </c>
      <c r="B10521" t="s">
        <v>1129</v>
      </c>
      <c r="C10521" s="1">
        <v>45078</v>
      </c>
      <c r="D10521" t="s">
        <v>45</v>
      </c>
      <c r="E10521" t="str">
        <f t="shared" si="164"/>
        <v>2023/06</v>
      </c>
      <c r="F10521">
        <v>131322729.034991</v>
      </c>
      <c r="G10521">
        <v>1.62112762075559E-2</v>
      </c>
      <c r="H10521" t="s">
        <v>13</v>
      </c>
      <c r="I10521">
        <v>2023</v>
      </c>
      <c r="J10521" t="s">
        <v>1131</v>
      </c>
      <c r="K10521">
        <v>20015516.367335621</v>
      </c>
      <c r="L10521">
        <v>0.15241471536890219</v>
      </c>
      <c r="M10521" t="s">
        <v>157</v>
      </c>
    </row>
    <row r="10522" spans="1:13" x14ac:dyDescent="0.3">
      <c r="A10522">
        <v>5</v>
      </c>
      <c r="B10522" t="s">
        <v>1129</v>
      </c>
      <c r="C10522" s="1">
        <v>45047</v>
      </c>
      <c r="D10522" t="s">
        <v>46</v>
      </c>
      <c r="E10522" t="str">
        <f t="shared" si="164"/>
        <v>2023/05</v>
      </c>
      <c r="F10522">
        <v>129210983.296987</v>
      </c>
      <c r="G10522">
        <v>-9.8969833918493857E-2</v>
      </c>
      <c r="H10522" t="s">
        <v>13</v>
      </c>
      <c r="I10522">
        <v>2023</v>
      </c>
      <c r="J10522" t="s">
        <v>1131</v>
      </c>
      <c r="K10522">
        <v>20015516.367335621</v>
      </c>
      <c r="L10522">
        <v>0.15490568879373548</v>
      </c>
      <c r="M10522" t="s">
        <v>157</v>
      </c>
    </row>
    <row r="10523" spans="1:13" x14ac:dyDescent="0.3">
      <c r="A10523">
        <v>5</v>
      </c>
      <c r="B10523" t="s">
        <v>1129</v>
      </c>
      <c r="C10523" s="1">
        <v>45017</v>
      </c>
      <c r="D10523" t="s">
        <v>47</v>
      </c>
      <c r="E10523" t="str">
        <f t="shared" si="164"/>
        <v>2023/04</v>
      </c>
      <c r="F10523">
        <v>142653188.83844</v>
      </c>
      <c r="G10523">
        <v>5.6042615259110036E-2</v>
      </c>
      <c r="H10523" t="s">
        <v>13</v>
      </c>
      <c r="I10523">
        <v>2023</v>
      </c>
      <c r="J10523" t="s">
        <v>1131</v>
      </c>
      <c r="K10523">
        <v>20015516.367335621</v>
      </c>
      <c r="L10523">
        <v>0.14030893056308705</v>
      </c>
      <c r="M10523" t="s">
        <v>157</v>
      </c>
    </row>
    <row r="10524" spans="1:13" x14ac:dyDescent="0.3">
      <c r="A10524">
        <v>5</v>
      </c>
      <c r="B10524" t="s">
        <v>1129</v>
      </c>
      <c r="C10524" s="1">
        <v>44986</v>
      </c>
      <c r="D10524" t="s">
        <v>48</v>
      </c>
      <c r="E10524" t="str">
        <f t="shared" si="164"/>
        <v>2023/03</v>
      </c>
      <c r="F10524">
        <v>134878424.904807</v>
      </c>
      <c r="G10524">
        <v>1.198666303259799E-2</v>
      </c>
      <c r="H10524" t="s">
        <v>13</v>
      </c>
      <c r="I10524">
        <v>2023</v>
      </c>
      <c r="J10524" t="s">
        <v>1131</v>
      </c>
      <c r="K10524">
        <v>20015516.367335621</v>
      </c>
      <c r="L10524">
        <v>0.14839672380117094</v>
      </c>
      <c r="M10524" t="s">
        <v>157</v>
      </c>
    </row>
    <row r="10525" spans="1:13" x14ac:dyDescent="0.3">
      <c r="A10525">
        <v>5</v>
      </c>
      <c r="B10525" t="s">
        <v>1129</v>
      </c>
      <c r="C10525" s="1">
        <v>44958</v>
      </c>
      <c r="D10525" t="s">
        <v>49</v>
      </c>
      <c r="E10525" t="str">
        <f t="shared" si="164"/>
        <v>2023/02</v>
      </c>
      <c r="F10525">
        <v>133271333.747393</v>
      </c>
      <c r="G10525">
        <v>7.1139192475817431E-3</v>
      </c>
      <c r="H10525" t="s">
        <v>13</v>
      </c>
      <c r="I10525">
        <v>2023</v>
      </c>
      <c r="J10525" t="s">
        <v>1131</v>
      </c>
      <c r="K10525">
        <v>20015516.367335621</v>
      </c>
      <c r="L10525">
        <v>0.15018620887574899</v>
      </c>
      <c r="M10525" t="s">
        <v>157</v>
      </c>
    </row>
    <row r="10526" spans="1:13" x14ac:dyDescent="0.3">
      <c r="A10526">
        <v>5</v>
      </c>
      <c r="B10526" t="s">
        <v>1129</v>
      </c>
      <c r="C10526" s="1">
        <v>44927</v>
      </c>
      <c r="D10526" t="s">
        <v>50</v>
      </c>
      <c r="E10526" t="str">
        <f t="shared" si="164"/>
        <v>2023/01</v>
      </c>
      <c r="F10526">
        <v>132326616.54620899</v>
      </c>
      <c r="G10526">
        <v>3.6104392200147287E-2</v>
      </c>
      <c r="H10526" t="s">
        <v>13</v>
      </c>
      <c r="I10526">
        <v>2023</v>
      </c>
      <c r="J10526" t="s">
        <v>1131</v>
      </c>
      <c r="K10526">
        <v>20015516.367335621</v>
      </c>
      <c r="L10526">
        <v>0.15125843076586276</v>
      </c>
      <c r="M10526" t="s">
        <v>157</v>
      </c>
    </row>
    <row r="10527" spans="1:13" x14ac:dyDescent="0.3">
      <c r="A10527">
        <v>5</v>
      </c>
      <c r="B10527" t="s">
        <v>1129</v>
      </c>
      <c r="C10527" s="1">
        <v>44896</v>
      </c>
      <c r="D10527" t="s">
        <v>51</v>
      </c>
      <c r="E10527" t="str">
        <f t="shared" si="164"/>
        <v>2022/12</v>
      </c>
      <c r="F10527">
        <v>127634261.503905</v>
      </c>
      <c r="G10527">
        <v>6.7715444048669264E-3</v>
      </c>
      <c r="H10527" t="s">
        <v>13</v>
      </c>
      <c r="I10527">
        <v>2022</v>
      </c>
      <c r="J10527" t="s">
        <v>1132</v>
      </c>
      <c r="K10527">
        <v>20326259.871331546</v>
      </c>
      <c r="L10527">
        <v>0.15925394664276457</v>
      </c>
      <c r="M10527" t="s">
        <v>157</v>
      </c>
    </row>
    <row r="10528" spans="1:13" x14ac:dyDescent="0.3">
      <c r="A10528">
        <v>5</v>
      </c>
      <c r="B10528" t="s">
        <v>1129</v>
      </c>
      <c r="C10528" s="1">
        <v>44866</v>
      </c>
      <c r="D10528" t="s">
        <v>53</v>
      </c>
      <c r="E10528" t="str">
        <f t="shared" si="164"/>
        <v>2022/11</v>
      </c>
      <c r="F10528">
        <v>126772900.099438</v>
      </c>
      <c r="G10528">
        <v>4.1513459172333601E-2</v>
      </c>
      <c r="H10528" t="s">
        <v>13</v>
      </c>
      <c r="I10528">
        <v>2022</v>
      </c>
      <c r="J10528" t="s">
        <v>1132</v>
      </c>
      <c r="K10528">
        <v>20326259.871331546</v>
      </c>
      <c r="L10528">
        <v>0.16033600126989331</v>
      </c>
      <c r="M10528" t="s">
        <v>157</v>
      </c>
    </row>
    <row r="10529" spans="1:13" x14ac:dyDescent="0.3">
      <c r="A10529">
        <v>5</v>
      </c>
      <c r="B10529" t="s">
        <v>1129</v>
      </c>
      <c r="C10529" s="1">
        <v>44835</v>
      </c>
      <c r="D10529" t="s">
        <v>54</v>
      </c>
      <c r="E10529" t="str">
        <f t="shared" si="164"/>
        <v>2022/10</v>
      </c>
      <c r="F10529">
        <v>121617860.56294701</v>
      </c>
      <c r="G10529">
        <v>-9.5136312029596947E-4</v>
      </c>
      <c r="H10529" t="s">
        <v>13</v>
      </c>
      <c r="I10529">
        <v>2022</v>
      </c>
      <c r="J10529" t="s">
        <v>1132</v>
      </c>
      <c r="K10529">
        <v>20326259.871331546</v>
      </c>
      <c r="L10529">
        <v>0.16713219404818486</v>
      </c>
      <c r="M10529" t="s">
        <v>157</v>
      </c>
    </row>
    <row r="10530" spans="1:13" x14ac:dyDescent="0.3">
      <c r="A10530">
        <v>5</v>
      </c>
      <c r="B10530" t="s">
        <v>1129</v>
      </c>
      <c r="C10530" s="1">
        <v>44805</v>
      </c>
      <c r="D10530" t="s">
        <v>55</v>
      </c>
      <c r="E10530" t="str">
        <f t="shared" si="164"/>
        <v>2022/09</v>
      </c>
      <c r="F10530">
        <v>121733618.36537699</v>
      </c>
      <c r="G10530">
        <v>9.5265638962516875E-3</v>
      </c>
      <c r="H10530" t="s">
        <v>13</v>
      </c>
      <c r="I10530">
        <v>2022</v>
      </c>
      <c r="J10530" t="s">
        <v>1132</v>
      </c>
      <c r="K10530">
        <v>20326259.871331546</v>
      </c>
      <c r="L10530">
        <v>0.16697326625356157</v>
      </c>
      <c r="M10530" t="s">
        <v>157</v>
      </c>
    </row>
    <row r="10531" spans="1:13" x14ac:dyDescent="0.3">
      <c r="A10531">
        <v>5</v>
      </c>
      <c r="B10531" t="s">
        <v>1129</v>
      </c>
      <c r="C10531" s="1">
        <v>44774</v>
      </c>
      <c r="D10531" t="s">
        <v>56</v>
      </c>
      <c r="E10531" t="str">
        <f t="shared" si="164"/>
        <v>2022/08</v>
      </c>
      <c r="F10531">
        <v>120579421.76465</v>
      </c>
      <c r="G10531">
        <v>-1.1272355050883889E-2</v>
      </c>
      <c r="H10531" t="s">
        <v>13</v>
      </c>
      <c r="I10531">
        <v>2022</v>
      </c>
      <c r="J10531" t="s">
        <v>1132</v>
      </c>
      <c r="K10531">
        <v>20326259.871331546</v>
      </c>
      <c r="L10531">
        <v>0.16857154872582539</v>
      </c>
      <c r="M10531" t="s">
        <v>157</v>
      </c>
    </row>
    <row r="10532" spans="1:13" x14ac:dyDescent="0.3">
      <c r="A10532">
        <v>5</v>
      </c>
      <c r="B10532" t="s">
        <v>1129</v>
      </c>
      <c r="C10532" s="1">
        <v>44743</v>
      </c>
      <c r="D10532" t="s">
        <v>57</v>
      </c>
      <c r="E10532" t="str">
        <f t="shared" si="164"/>
        <v>2022/07</v>
      </c>
      <c r="F10532">
        <v>121946325.456596</v>
      </c>
      <c r="G10532">
        <v>6.2640631908763456E-2</v>
      </c>
      <c r="H10532" t="s">
        <v>13</v>
      </c>
      <c r="I10532">
        <v>2022</v>
      </c>
      <c r="J10532" t="s">
        <v>1132</v>
      </c>
      <c r="K10532">
        <v>20326259.871331546</v>
      </c>
      <c r="L10532">
        <v>0.16668202010372352</v>
      </c>
      <c r="M10532" t="s">
        <v>157</v>
      </c>
    </row>
    <row r="10533" spans="1:13" x14ac:dyDescent="0.3">
      <c r="A10533">
        <v>5</v>
      </c>
      <c r="B10533" t="s">
        <v>1129</v>
      </c>
      <c r="C10533" s="1">
        <v>44713</v>
      </c>
      <c r="D10533" t="s">
        <v>58</v>
      </c>
      <c r="E10533" t="str">
        <f t="shared" si="164"/>
        <v>2022/06</v>
      </c>
      <c r="F10533">
        <v>114541861.722663</v>
      </c>
      <c r="G10533">
        <v>-2.6788480242497022E-2</v>
      </c>
      <c r="H10533" t="s">
        <v>13</v>
      </c>
      <c r="I10533">
        <v>2022</v>
      </c>
      <c r="J10533" t="s">
        <v>1132</v>
      </c>
      <c r="K10533">
        <v>20326259.871331546</v>
      </c>
      <c r="L10533">
        <v>0.17745704116934077</v>
      </c>
      <c r="M10533" t="s">
        <v>157</v>
      </c>
    </row>
    <row r="10534" spans="1:13" x14ac:dyDescent="0.3">
      <c r="A10534">
        <v>5</v>
      </c>
      <c r="B10534" t="s">
        <v>1129</v>
      </c>
      <c r="C10534" s="1">
        <v>44682</v>
      </c>
      <c r="D10534" t="s">
        <v>59</v>
      </c>
      <c r="E10534" t="str">
        <f t="shared" si="164"/>
        <v>2022/05</v>
      </c>
      <c r="F10534">
        <v>117651732.50443199</v>
      </c>
      <c r="G10534">
        <v>2.5398143042544556E-2</v>
      </c>
      <c r="H10534" t="s">
        <v>13</v>
      </c>
      <c r="I10534">
        <v>2022</v>
      </c>
      <c r="J10534" t="s">
        <v>1132</v>
      </c>
      <c r="K10534">
        <v>20326259.871331546</v>
      </c>
      <c r="L10534">
        <v>0.17276634554077516</v>
      </c>
      <c r="M10534" t="s">
        <v>157</v>
      </c>
    </row>
    <row r="10535" spans="1:13" x14ac:dyDescent="0.3">
      <c r="A10535">
        <v>5</v>
      </c>
      <c r="B10535" t="s">
        <v>1129</v>
      </c>
      <c r="C10535" s="1">
        <v>44652</v>
      </c>
      <c r="D10535" t="s">
        <v>60</v>
      </c>
      <c r="E10535" t="str">
        <f t="shared" si="164"/>
        <v>2022/04</v>
      </c>
      <c r="F10535">
        <v>114701224.292151</v>
      </c>
      <c r="G10535">
        <v>7.0492085835240761E-2</v>
      </c>
      <c r="H10535" t="s">
        <v>13</v>
      </c>
      <c r="I10535">
        <v>2022</v>
      </c>
      <c r="J10535" t="s">
        <v>1132</v>
      </c>
      <c r="K10535">
        <v>20326259.871331546</v>
      </c>
      <c r="L10535">
        <v>0.17721048747970924</v>
      </c>
      <c r="M10535" t="s">
        <v>157</v>
      </c>
    </row>
    <row r="10536" spans="1:13" x14ac:dyDescent="0.3">
      <c r="A10536">
        <v>5</v>
      </c>
      <c r="B10536" t="s">
        <v>1129</v>
      </c>
      <c r="C10536" s="1">
        <v>44621</v>
      </c>
      <c r="D10536" t="s">
        <v>61</v>
      </c>
      <c r="E10536" t="str">
        <f t="shared" si="164"/>
        <v>2022/03</v>
      </c>
      <c r="F10536">
        <v>106894098.64958701</v>
      </c>
      <c r="G10536">
        <v>-8.0572048790810952E-2</v>
      </c>
      <c r="H10536" t="s">
        <v>13</v>
      </c>
      <c r="I10536">
        <v>2022</v>
      </c>
      <c r="J10536" t="s">
        <v>1132</v>
      </c>
      <c r="K10536">
        <v>20326259.871331546</v>
      </c>
      <c r="L10536">
        <v>0.19015324632619537</v>
      </c>
      <c r="M10536" t="s">
        <v>157</v>
      </c>
    </row>
    <row r="10537" spans="1:13" x14ac:dyDescent="0.3">
      <c r="A10537">
        <v>5</v>
      </c>
      <c r="B10537" t="s">
        <v>1129</v>
      </c>
      <c r="C10537" s="1">
        <v>44593</v>
      </c>
      <c r="D10537" t="s">
        <v>62</v>
      </c>
      <c r="E10537" t="str">
        <f t="shared" si="164"/>
        <v>2022/02</v>
      </c>
      <c r="F10537">
        <v>115863255.158961</v>
      </c>
      <c r="G10537">
        <v>-1.0237235813838834E-2</v>
      </c>
      <c r="H10537" t="s">
        <v>13</v>
      </c>
      <c r="I10537">
        <v>2022</v>
      </c>
      <c r="J10537" t="s">
        <v>1132</v>
      </c>
      <c r="K10537">
        <v>20326259.871331546</v>
      </c>
      <c r="L10537">
        <v>0.17543318495104002</v>
      </c>
      <c r="M10537" t="s">
        <v>157</v>
      </c>
    </row>
    <row r="10538" spans="1:13" x14ac:dyDescent="0.3">
      <c r="A10538">
        <v>5</v>
      </c>
      <c r="B10538" t="s">
        <v>1129</v>
      </c>
      <c r="C10538" s="1">
        <v>44562</v>
      </c>
      <c r="D10538" t="s">
        <v>63</v>
      </c>
      <c r="E10538" t="str">
        <f t="shared" si="164"/>
        <v>2022/01</v>
      </c>
      <c r="F10538">
        <v>117055466.687399</v>
      </c>
      <c r="G10538">
        <v>-0.14810127211903129</v>
      </c>
      <c r="H10538" t="s">
        <v>13</v>
      </c>
      <c r="I10538">
        <v>2022</v>
      </c>
      <c r="J10538" t="s">
        <v>1132</v>
      </c>
      <c r="K10538">
        <v>20326259.871331546</v>
      </c>
      <c r="L10538">
        <v>0.17364639556402423</v>
      </c>
      <c r="M10538" t="s">
        <v>157</v>
      </c>
    </row>
    <row r="10539" spans="1:13" x14ac:dyDescent="0.3">
      <c r="A10539">
        <v>5</v>
      </c>
      <c r="B10539" t="s">
        <v>1129</v>
      </c>
      <c r="C10539" s="1">
        <v>44531</v>
      </c>
      <c r="D10539" t="s">
        <v>64</v>
      </c>
      <c r="E10539" t="str">
        <f t="shared" si="164"/>
        <v>2021/12</v>
      </c>
      <c r="F10539">
        <v>135741069.30349401</v>
      </c>
      <c r="G10539">
        <v>2.1426047370238871E-2</v>
      </c>
      <c r="H10539" t="s">
        <v>13</v>
      </c>
      <c r="I10539">
        <v>2021</v>
      </c>
      <c r="J10539" t="s">
        <v>1133</v>
      </c>
      <c r="K10539">
        <v>19314417.125942446</v>
      </c>
      <c r="L10539">
        <v>0.14228867670666925</v>
      </c>
      <c r="M10539" t="s">
        <v>157</v>
      </c>
    </row>
    <row r="10540" spans="1:13" x14ac:dyDescent="0.3">
      <c r="A10540">
        <v>5</v>
      </c>
      <c r="B10540" t="s">
        <v>1129</v>
      </c>
      <c r="C10540" s="1">
        <v>44501</v>
      </c>
      <c r="D10540" t="s">
        <v>66</v>
      </c>
      <c r="E10540" t="str">
        <f t="shared" si="164"/>
        <v>2021/11</v>
      </c>
      <c r="F10540">
        <v>132863611.08064499</v>
      </c>
      <c r="G10540">
        <v>-1.840356510591044E-2</v>
      </c>
      <c r="H10540" t="s">
        <v>13</v>
      </c>
      <c r="I10540">
        <v>2021</v>
      </c>
      <c r="J10540" t="s">
        <v>1133</v>
      </c>
      <c r="K10540">
        <v>19314417.125942446</v>
      </c>
      <c r="L10540">
        <v>0.14537025577469109</v>
      </c>
      <c r="M10540" t="s">
        <v>157</v>
      </c>
    </row>
    <row r="10541" spans="1:13" x14ac:dyDescent="0.3">
      <c r="A10541">
        <v>5</v>
      </c>
      <c r="B10541" t="s">
        <v>1129</v>
      </c>
      <c r="C10541" s="1">
        <v>44470</v>
      </c>
      <c r="D10541" t="s">
        <v>67</v>
      </c>
      <c r="E10541" t="str">
        <f t="shared" si="164"/>
        <v>2021/10</v>
      </c>
      <c r="F10541">
        <v>135331413.72920099</v>
      </c>
      <c r="G10541">
        <v>-2.6989134166374329E-2</v>
      </c>
      <c r="H10541" t="s">
        <v>13</v>
      </c>
      <c r="I10541">
        <v>2021</v>
      </c>
      <c r="J10541" t="s">
        <v>1133</v>
      </c>
      <c r="K10541">
        <v>19314417.125942446</v>
      </c>
      <c r="L10541">
        <v>0.14271939229564776</v>
      </c>
      <c r="M10541" t="s">
        <v>157</v>
      </c>
    </row>
    <row r="10542" spans="1:13" x14ac:dyDescent="0.3">
      <c r="A10542">
        <v>5</v>
      </c>
      <c r="B10542" t="s">
        <v>1129</v>
      </c>
      <c r="C10542" s="1">
        <v>44440</v>
      </c>
      <c r="D10542" t="s">
        <v>68</v>
      </c>
      <c r="E10542" t="str">
        <f t="shared" si="164"/>
        <v>2021/09</v>
      </c>
      <c r="F10542">
        <v>139033626.443385</v>
      </c>
      <c r="G10542">
        <v>-1.4438426320826973E-2</v>
      </c>
      <c r="H10542" t="s">
        <v>13</v>
      </c>
      <c r="I10542">
        <v>2021</v>
      </c>
      <c r="J10542" t="s">
        <v>1133</v>
      </c>
      <c r="K10542">
        <v>19314417.125942446</v>
      </c>
      <c r="L10542">
        <v>0.13891903433740432</v>
      </c>
      <c r="M10542" t="s">
        <v>157</v>
      </c>
    </row>
    <row r="10543" spans="1:13" x14ac:dyDescent="0.3">
      <c r="A10543">
        <v>5</v>
      </c>
      <c r="B10543" t="s">
        <v>1129</v>
      </c>
      <c r="C10543" s="1">
        <v>44409</v>
      </c>
      <c r="D10543" t="s">
        <v>69</v>
      </c>
      <c r="E10543" t="str">
        <f t="shared" si="164"/>
        <v>2021/08</v>
      </c>
      <c r="F10543">
        <v>141055615.25658801</v>
      </c>
      <c r="G10543">
        <v>-2.8426373280328779E-2</v>
      </c>
      <c r="H10543" t="s">
        <v>13</v>
      </c>
      <c r="I10543">
        <v>2021</v>
      </c>
      <c r="J10543" t="s">
        <v>1133</v>
      </c>
      <c r="K10543">
        <v>19314417.125942446</v>
      </c>
      <c r="L10543">
        <v>0.13692767275381734</v>
      </c>
      <c r="M10543" t="s">
        <v>157</v>
      </c>
    </row>
    <row r="10544" spans="1:13" x14ac:dyDescent="0.3">
      <c r="A10544">
        <v>5</v>
      </c>
      <c r="B10544" t="s">
        <v>1129</v>
      </c>
      <c r="C10544" s="1">
        <v>44378</v>
      </c>
      <c r="D10544" t="s">
        <v>70</v>
      </c>
      <c r="E10544" t="str">
        <f t="shared" si="164"/>
        <v>2021/07</v>
      </c>
      <c r="F10544">
        <v>145122849.30922499</v>
      </c>
      <c r="G10544">
        <v>-2.23652493250363E-2</v>
      </c>
      <c r="H10544" t="s">
        <v>13</v>
      </c>
      <c r="I10544">
        <v>2021</v>
      </c>
      <c r="J10544" t="s">
        <v>1133</v>
      </c>
      <c r="K10544">
        <v>19314417.125942446</v>
      </c>
      <c r="L10544">
        <v>0.13309011790960398</v>
      </c>
      <c r="M10544" t="s">
        <v>157</v>
      </c>
    </row>
    <row r="10545" spans="1:13" x14ac:dyDescent="0.3">
      <c r="A10545">
        <v>5</v>
      </c>
      <c r="B10545" t="s">
        <v>1129</v>
      </c>
      <c r="C10545" s="1">
        <v>44348</v>
      </c>
      <c r="D10545" t="s">
        <v>71</v>
      </c>
      <c r="E10545" t="str">
        <f t="shared" si="164"/>
        <v>2021/06</v>
      </c>
      <c r="F10545">
        <v>148405125.66503501</v>
      </c>
      <c r="G10545">
        <v>-2.3717236219373311E-3</v>
      </c>
      <c r="H10545" t="s">
        <v>13</v>
      </c>
      <c r="I10545">
        <v>2021</v>
      </c>
      <c r="J10545" t="s">
        <v>1133</v>
      </c>
      <c r="K10545">
        <v>19314417.125942446</v>
      </c>
      <c r="L10545">
        <v>0.1301465636000807</v>
      </c>
      <c r="M10545" t="s">
        <v>157</v>
      </c>
    </row>
    <row r="10546" spans="1:13" x14ac:dyDescent="0.3">
      <c r="A10546">
        <v>5</v>
      </c>
      <c r="B10546" t="s">
        <v>1129</v>
      </c>
      <c r="C10546" s="1">
        <v>44317</v>
      </c>
      <c r="D10546" t="s">
        <v>72</v>
      </c>
      <c r="E10546" t="str">
        <f t="shared" si="164"/>
        <v>2021/05</v>
      </c>
      <c r="F10546">
        <v>148757519.33219701</v>
      </c>
      <c r="G10546">
        <v>-4.7238993158419422E-3</v>
      </c>
      <c r="H10546" t="s">
        <v>13</v>
      </c>
      <c r="I10546">
        <v>2021</v>
      </c>
      <c r="J10546" t="s">
        <v>1133</v>
      </c>
      <c r="K10546">
        <v>19314417.125942446</v>
      </c>
      <c r="L10546">
        <v>0.12983825767362095</v>
      </c>
      <c r="M10546" t="s">
        <v>157</v>
      </c>
    </row>
    <row r="10547" spans="1:13" x14ac:dyDescent="0.3">
      <c r="A10547">
        <v>5</v>
      </c>
      <c r="B10547" t="s">
        <v>1129</v>
      </c>
      <c r="C10547" s="1">
        <v>44287</v>
      </c>
      <c r="D10547" t="s">
        <v>73</v>
      </c>
      <c r="E10547" t="str">
        <f t="shared" si="164"/>
        <v>2021/04</v>
      </c>
      <c r="F10547">
        <v>149461897.27136701</v>
      </c>
      <c r="G10547">
        <v>4.2359207526878578E-2</v>
      </c>
      <c r="H10547" t="s">
        <v>13</v>
      </c>
      <c r="I10547">
        <v>2021</v>
      </c>
      <c r="J10547" t="s">
        <v>1133</v>
      </c>
      <c r="K10547">
        <v>19314417.125942446</v>
      </c>
      <c r="L10547">
        <v>0.12922636122352091</v>
      </c>
      <c r="M10547" t="s">
        <v>157</v>
      </c>
    </row>
    <row r="10548" spans="1:13" x14ac:dyDescent="0.3">
      <c r="A10548">
        <v>5</v>
      </c>
      <c r="B10548" t="s">
        <v>1129</v>
      </c>
      <c r="C10548" s="1">
        <v>44256</v>
      </c>
      <c r="D10548" t="s">
        <v>74</v>
      </c>
      <c r="E10548" t="str">
        <f t="shared" si="164"/>
        <v>2021/03</v>
      </c>
      <c r="F10548">
        <v>143263026.23947001</v>
      </c>
      <c r="G10548">
        <v>8.2985051164206403E-2</v>
      </c>
      <c r="H10548" t="s">
        <v>13</v>
      </c>
      <c r="I10548">
        <v>2021</v>
      </c>
      <c r="J10548" t="s">
        <v>1133</v>
      </c>
      <c r="K10548">
        <v>19314417.125942446</v>
      </c>
      <c r="L10548">
        <v>0.13481787752869054</v>
      </c>
      <c r="M10548" t="s">
        <v>157</v>
      </c>
    </row>
    <row r="10549" spans="1:13" x14ac:dyDescent="0.3">
      <c r="A10549">
        <v>5</v>
      </c>
      <c r="B10549" t="s">
        <v>1129</v>
      </c>
      <c r="C10549" s="1">
        <v>44228</v>
      </c>
      <c r="D10549" t="s">
        <v>75</v>
      </c>
      <c r="E10549" t="str">
        <f t="shared" si="164"/>
        <v>2021/02</v>
      </c>
      <c r="F10549">
        <v>131854261.60669599</v>
      </c>
      <c r="G10549">
        <v>-0.12735105624864329</v>
      </c>
      <c r="H10549" t="s">
        <v>13</v>
      </c>
      <c r="I10549">
        <v>2021</v>
      </c>
      <c r="J10549" t="s">
        <v>1133</v>
      </c>
      <c r="K10549">
        <v>19314417.125942446</v>
      </c>
      <c r="L10549">
        <v>0.14648307070692054</v>
      </c>
      <c r="M10549" t="s">
        <v>157</v>
      </c>
    </row>
    <row r="10550" spans="1:13" x14ac:dyDescent="0.3">
      <c r="A10550">
        <v>5</v>
      </c>
      <c r="B10550" t="s">
        <v>1129</v>
      </c>
      <c r="C10550" s="1">
        <v>44197</v>
      </c>
      <c r="D10550" t="s">
        <v>76</v>
      </c>
      <c r="E10550" t="str">
        <f t="shared" si="164"/>
        <v>2021/01</v>
      </c>
      <c r="F10550">
        <v>149762138.20238101</v>
      </c>
      <c r="G10550">
        <v>-3.417939707692718E-2</v>
      </c>
      <c r="H10550" t="s">
        <v>13</v>
      </c>
      <c r="I10550">
        <v>2021</v>
      </c>
      <c r="J10550" t="s">
        <v>1133</v>
      </c>
      <c r="K10550">
        <v>19314417.125942446</v>
      </c>
      <c r="L10550">
        <v>0.12896729011602329</v>
      </c>
      <c r="M10550" t="s">
        <v>157</v>
      </c>
    </row>
    <row r="10551" spans="1:13" x14ac:dyDescent="0.3">
      <c r="A10551">
        <v>5</v>
      </c>
      <c r="B10551" t="s">
        <v>1129</v>
      </c>
      <c r="C10551" s="1">
        <v>44166</v>
      </c>
      <c r="D10551" t="s">
        <v>77</v>
      </c>
      <c r="E10551" t="str">
        <f t="shared" si="164"/>
        <v>2020/12</v>
      </c>
      <c r="F10551">
        <v>154969401.418935</v>
      </c>
      <c r="G10551">
        <v>-3.9947316804014352E-2</v>
      </c>
      <c r="H10551" t="s">
        <v>13</v>
      </c>
      <c r="I10551">
        <v>2020</v>
      </c>
      <c r="J10551" t="s">
        <v>1134</v>
      </c>
      <c r="K10551">
        <v>18333812.462272275</v>
      </c>
      <c r="L10551">
        <v>0.11830601586121989</v>
      </c>
      <c r="M10551" t="s">
        <v>157</v>
      </c>
    </row>
    <row r="10552" spans="1:13" x14ac:dyDescent="0.3">
      <c r="A10552">
        <v>5</v>
      </c>
      <c r="B10552" t="s">
        <v>1129</v>
      </c>
      <c r="C10552" s="1">
        <v>44136</v>
      </c>
      <c r="D10552" t="s">
        <v>79</v>
      </c>
      <c r="E10552" t="str">
        <f t="shared" si="164"/>
        <v>2020/11</v>
      </c>
      <c r="F10552">
        <v>161285325.41673499</v>
      </c>
      <c r="G10552">
        <v>0.84816790048801194</v>
      </c>
      <c r="H10552" t="s">
        <v>13</v>
      </c>
      <c r="I10552">
        <v>2020</v>
      </c>
      <c r="J10552" t="s">
        <v>1134</v>
      </c>
      <c r="K10552">
        <v>18333812.462272275</v>
      </c>
      <c r="L10552">
        <v>0.11367315913522009</v>
      </c>
      <c r="M10552" t="s">
        <v>157</v>
      </c>
    </row>
    <row r="10553" spans="1:13" x14ac:dyDescent="0.3">
      <c r="A10553">
        <v>5</v>
      </c>
      <c r="B10553" t="s">
        <v>1129</v>
      </c>
      <c r="C10553" s="1">
        <v>44105</v>
      </c>
      <c r="D10553" t="s">
        <v>80</v>
      </c>
      <c r="E10553" t="str">
        <f t="shared" si="164"/>
        <v>2020/10</v>
      </c>
      <c r="F10553">
        <v>69062169.318132505</v>
      </c>
      <c r="G10553">
        <v>-8.0853332368079026E-2</v>
      </c>
      <c r="H10553" t="s">
        <v>13</v>
      </c>
      <c r="I10553">
        <v>2020</v>
      </c>
      <c r="J10553" t="s">
        <v>1134</v>
      </c>
      <c r="K10553">
        <v>18333812.462272275</v>
      </c>
      <c r="L10553">
        <v>0.26546823888224824</v>
      </c>
      <c r="M10553" t="s">
        <v>15</v>
      </c>
    </row>
    <row r="10554" spans="1:13" x14ac:dyDescent="0.3">
      <c r="A10554">
        <v>5</v>
      </c>
      <c r="B10554" t="s">
        <v>1129</v>
      </c>
      <c r="C10554" s="1">
        <v>44075</v>
      </c>
      <c r="D10554" t="s">
        <v>81</v>
      </c>
      <c r="E10554" t="str">
        <f t="shared" si="164"/>
        <v>2020/09</v>
      </c>
      <c r="F10554">
        <v>74878023.4745581</v>
      </c>
      <c r="G10554">
        <v>6.8454609127083538E-2</v>
      </c>
      <c r="H10554" t="s">
        <v>13</v>
      </c>
      <c r="I10554">
        <v>2020</v>
      </c>
      <c r="J10554" t="s">
        <v>1134</v>
      </c>
      <c r="K10554">
        <v>18333812.462272275</v>
      </c>
      <c r="L10554">
        <v>0.24484904397218366</v>
      </c>
      <c r="M10554" t="s">
        <v>15</v>
      </c>
    </row>
    <row r="10555" spans="1:13" x14ac:dyDescent="0.3">
      <c r="A10555">
        <v>5</v>
      </c>
      <c r="B10555" t="s">
        <v>1129</v>
      </c>
      <c r="C10555" s="1">
        <v>44044</v>
      </c>
      <c r="D10555" t="s">
        <v>82</v>
      </c>
      <c r="E10555" t="str">
        <f t="shared" si="164"/>
        <v>2020/08</v>
      </c>
      <c r="F10555">
        <v>69923782.455511704</v>
      </c>
      <c r="G10555">
        <v>-2.5020702846340066E-2</v>
      </c>
      <c r="H10555" t="s">
        <v>13</v>
      </c>
      <c r="I10555">
        <v>2020</v>
      </c>
      <c r="J10555" t="s">
        <v>1134</v>
      </c>
      <c r="K10555">
        <v>18333812.462272275</v>
      </c>
      <c r="L10555">
        <v>0.2621970925834422</v>
      </c>
      <c r="M10555" t="s">
        <v>15</v>
      </c>
    </row>
    <row r="10556" spans="1:13" x14ac:dyDescent="0.3">
      <c r="A10556">
        <v>5</v>
      </c>
      <c r="B10556" t="s">
        <v>1129</v>
      </c>
      <c r="C10556" s="1">
        <v>44013</v>
      </c>
      <c r="D10556" t="s">
        <v>83</v>
      </c>
      <c r="E10556" t="str">
        <f t="shared" si="164"/>
        <v>2020/07</v>
      </c>
      <c r="F10556">
        <v>71695395.719293296</v>
      </c>
      <c r="G10556">
        <v>4.8844841880015671E-2</v>
      </c>
      <c r="H10556" t="s">
        <v>13</v>
      </c>
      <c r="I10556">
        <v>2020</v>
      </c>
      <c r="J10556" t="s">
        <v>1134</v>
      </c>
      <c r="K10556">
        <v>18333812.462272275</v>
      </c>
      <c r="L10556">
        <v>0.25571812915370562</v>
      </c>
      <c r="M10556" t="s">
        <v>15</v>
      </c>
    </row>
    <row r="10557" spans="1:13" x14ac:dyDescent="0.3">
      <c r="A10557">
        <v>5</v>
      </c>
      <c r="B10557" t="s">
        <v>1129</v>
      </c>
      <c r="C10557" s="1">
        <v>43983</v>
      </c>
      <c r="D10557" t="s">
        <v>84</v>
      </c>
      <c r="E10557" t="str">
        <f t="shared" si="164"/>
        <v>2020/06</v>
      </c>
      <c r="F10557">
        <v>68277595.891777307</v>
      </c>
      <c r="G10557">
        <v>5.2952706917045803E-3</v>
      </c>
      <c r="H10557" t="s">
        <v>13</v>
      </c>
      <c r="I10557">
        <v>2020</v>
      </c>
      <c r="J10557" t="s">
        <v>1134</v>
      </c>
      <c r="K10557">
        <v>18333812.462272275</v>
      </c>
      <c r="L10557">
        <v>0.26851871719871467</v>
      </c>
      <c r="M10557" t="s">
        <v>15</v>
      </c>
    </row>
    <row r="10558" spans="1:13" x14ac:dyDescent="0.3">
      <c r="A10558">
        <v>5</v>
      </c>
      <c r="B10558" t="s">
        <v>1129</v>
      </c>
      <c r="C10558" s="1">
        <v>43952</v>
      </c>
      <c r="D10558" t="s">
        <v>85</v>
      </c>
      <c r="E10558" t="str">
        <f t="shared" si="164"/>
        <v>2020/05</v>
      </c>
      <c r="F10558">
        <v>67917003.100153595</v>
      </c>
      <c r="G10558">
        <v>5.455465128434752E-2</v>
      </c>
      <c r="H10558" t="s">
        <v>13</v>
      </c>
      <c r="I10558">
        <v>2020</v>
      </c>
      <c r="J10558" t="s">
        <v>1134</v>
      </c>
      <c r="K10558">
        <v>18333812.462272275</v>
      </c>
      <c r="L10558">
        <v>0.269944367763642</v>
      </c>
      <c r="M10558" t="s">
        <v>15</v>
      </c>
    </row>
    <row r="10559" spans="1:13" x14ac:dyDescent="0.3">
      <c r="A10559">
        <v>5</v>
      </c>
      <c r="B10559" t="s">
        <v>1129</v>
      </c>
      <c r="C10559" s="1">
        <v>43922</v>
      </c>
      <c r="D10559" t="s">
        <v>86</v>
      </c>
      <c r="E10559" t="str">
        <f t="shared" si="164"/>
        <v>2020/04</v>
      </c>
      <c r="F10559">
        <v>64311069.203241304</v>
      </c>
      <c r="G10559">
        <v>6.4812060491355817E-3</v>
      </c>
      <c r="H10559" t="s">
        <v>13</v>
      </c>
      <c r="I10559">
        <v>2020</v>
      </c>
      <c r="J10559" t="s">
        <v>1134</v>
      </c>
      <c r="K10559">
        <v>18333812.462272275</v>
      </c>
      <c r="L10559">
        <v>0.28508019986936001</v>
      </c>
      <c r="M10559" t="s">
        <v>15</v>
      </c>
    </row>
    <row r="10560" spans="1:13" x14ac:dyDescent="0.3">
      <c r="A10560">
        <v>5</v>
      </c>
      <c r="B10560" t="s">
        <v>1129</v>
      </c>
      <c r="C10560" s="1">
        <v>43891</v>
      </c>
      <c r="D10560" t="s">
        <v>87</v>
      </c>
      <c r="E10560" t="str">
        <f t="shared" si="164"/>
        <v>2020/03</v>
      </c>
      <c r="F10560">
        <v>63895603.725515597</v>
      </c>
      <c r="G10560">
        <v>-2.292258934604393E-2</v>
      </c>
      <c r="H10560" t="s">
        <v>13</v>
      </c>
      <c r="I10560">
        <v>2020</v>
      </c>
      <c r="J10560" t="s">
        <v>1134</v>
      </c>
      <c r="K10560">
        <v>18333812.462272275</v>
      </c>
      <c r="L10560">
        <v>0.28693386388570874</v>
      </c>
      <c r="M10560" t="s">
        <v>15</v>
      </c>
    </row>
    <row r="10561" spans="1:13" x14ac:dyDescent="0.3">
      <c r="A10561">
        <v>5</v>
      </c>
      <c r="B10561" t="s">
        <v>1129</v>
      </c>
      <c r="C10561" s="1">
        <v>43862</v>
      </c>
      <c r="D10561" t="s">
        <v>88</v>
      </c>
      <c r="E10561" t="str">
        <f t="shared" si="164"/>
        <v>2020/02</v>
      </c>
      <c r="F10561">
        <v>65377172.230944</v>
      </c>
      <c r="G10561">
        <v>-8.357819380263995E-2</v>
      </c>
      <c r="H10561" t="s">
        <v>13</v>
      </c>
      <c r="I10561">
        <v>2020</v>
      </c>
      <c r="J10561" t="s">
        <v>1134</v>
      </c>
      <c r="K10561">
        <v>18333812.462272275</v>
      </c>
      <c r="L10561">
        <v>0.28043140803808897</v>
      </c>
      <c r="M10561" t="s">
        <v>15</v>
      </c>
    </row>
    <row r="10562" spans="1:13" x14ac:dyDescent="0.3">
      <c r="A10562">
        <v>5</v>
      </c>
      <c r="B10562" t="s">
        <v>1129</v>
      </c>
      <c r="C10562" s="1">
        <v>43831</v>
      </c>
      <c r="D10562" t="s">
        <v>89</v>
      </c>
      <c r="E10562" t="str">
        <f t="shared" si="164"/>
        <v>2020/01</v>
      </c>
      <c r="F10562">
        <v>71076114.844328195</v>
      </c>
      <c r="G10562">
        <v>6.3698093957195889E-2</v>
      </c>
      <c r="H10562" t="s">
        <v>13</v>
      </c>
      <c r="I10562">
        <v>2020</v>
      </c>
      <c r="J10562" t="s">
        <v>1134</v>
      </c>
      <c r="K10562">
        <v>18333812.462272275</v>
      </c>
      <c r="L10562">
        <v>0.25794618209545112</v>
      </c>
      <c r="M10562" t="s">
        <v>15</v>
      </c>
    </row>
    <row r="10563" spans="1:13" x14ac:dyDescent="0.3">
      <c r="A10563">
        <v>5</v>
      </c>
      <c r="B10563" t="s">
        <v>1129</v>
      </c>
      <c r="C10563" s="1">
        <v>43800</v>
      </c>
      <c r="D10563" t="s">
        <v>90</v>
      </c>
      <c r="E10563" t="str">
        <f t="shared" ref="E10563:E10626" si="165">TEXT(C10563,"yyyy/mm")</f>
        <v>2019/12</v>
      </c>
      <c r="F10563">
        <v>66689882.110609099</v>
      </c>
      <c r="G10563">
        <v>-5.0971389290331737E-2</v>
      </c>
      <c r="H10563" t="s">
        <v>13</v>
      </c>
      <c r="I10563">
        <v>2019</v>
      </c>
      <c r="J10563" t="s">
        <v>1135</v>
      </c>
      <c r="K10563">
        <v>14648626.544134222</v>
      </c>
      <c r="L10563">
        <v>0.21965290806540355</v>
      </c>
      <c r="M10563" t="s">
        <v>157</v>
      </c>
    </row>
    <row r="10564" spans="1:13" x14ac:dyDescent="0.3">
      <c r="A10564">
        <v>5</v>
      </c>
      <c r="B10564" t="s">
        <v>1129</v>
      </c>
      <c r="C10564" s="1">
        <v>43770</v>
      </c>
      <c r="D10564" t="s">
        <v>92</v>
      </c>
      <c r="E10564" t="str">
        <f t="shared" si="165"/>
        <v>2019/11</v>
      </c>
      <c r="F10564">
        <v>70177281.844792902</v>
      </c>
      <c r="G10564">
        <v>-9.6734564034971701E-3</v>
      </c>
      <c r="H10564" t="s">
        <v>13</v>
      </c>
      <c r="I10564">
        <v>2019</v>
      </c>
      <c r="J10564" t="s">
        <v>1135</v>
      </c>
      <c r="K10564">
        <v>14648626.544134222</v>
      </c>
      <c r="L10564">
        <v>0.20873744549599049</v>
      </c>
      <c r="M10564" t="s">
        <v>157</v>
      </c>
    </row>
    <row r="10565" spans="1:13" x14ac:dyDescent="0.3">
      <c r="A10565">
        <v>5</v>
      </c>
      <c r="B10565" t="s">
        <v>1129</v>
      </c>
      <c r="C10565" s="1">
        <v>43739</v>
      </c>
      <c r="D10565" t="s">
        <v>93</v>
      </c>
      <c r="E10565" t="str">
        <f t="shared" si="165"/>
        <v>2019/10</v>
      </c>
      <c r="F10565">
        <v>70859432.780512094</v>
      </c>
      <c r="G10565">
        <v>-5.6256683421525927E-2</v>
      </c>
      <c r="H10565" t="s">
        <v>13</v>
      </c>
      <c r="I10565">
        <v>2019</v>
      </c>
      <c r="J10565" t="s">
        <v>1135</v>
      </c>
      <c r="K10565">
        <v>14648626.544134222</v>
      </c>
      <c r="L10565">
        <v>0.20672796788408554</v>
      </c>
      <c r="M10565" t="s">
        <v>157</v>
      </c>
    </row>
    <row r="10566" spans="1:13" x14ac:dyDescent="0.3">
      <c r="A10566">
        <v>5</v>
      </c>
      <c r="B10566" t="s">
        <v>1129</v>
      </c>
      <c r="C10566" s="1">
        <v>43709</v>
      </c>
      <c r="D10566" t="s">
        <v>94</v>
      </c>
      <c r="E10566" t="str">
        <f t="shared" si="165"/>
        <v>2019/09</v>
      </c>
      <c r="F10566">
        <v>74960010.502322495</v>
      </c>
      <c r="G10566">
        <v>-6.0696746497656419E-2</v>
      </c>
      <c r="H10566" t="s">
        <v>13</v>
      </c>
      <c r="I10566">
        <v>2019</v>
      </c>
      <c r="J10566" t="s">
        <v>1135</v>
      </c>
      <c r="K10566">
        <v>14648626.544134222</v>
      </c>
      <c r="L10566">
        <v>0.19541921680601101</v>
      </c>
      <c r="M10566" t="s">
        <v>157</v>
      </c>
    </row>
    <row r="10567" spans="1:13" x14ac:dyDescent="0.3">
      <c r="A10567">
        <v>5</v>
      </c>
      <c r="B10567" t="s">
        <v>1129</v>
      </c>
      <c r="C10567" s="1">
        <v>43678</v>
      </c>
      <c r="D10567" t="s">
        <v>95</v>
      </c>
      <c r="E10567" t="str">
        <f t="shared" si="165"/>
        <v>2019/08</v>
      </c>
      <c r="F10567">
        <v>79650755.736918807</v>
      </c>
      <c r="G10567">
        <v>4.7391004165553634E-2</v>
      </c>
      <c r="H10567" t="s">
        <v>13</v>
      </c>
      <c r="I10567">
        <v>2019</v>
      </c>
      <c r="J10567" t="s">
        <v>1135</v>
      </c>
      <c r="K10567">
        <v>14648626.544134222</v>
      </c>
      <c r="L10567">
        <v>0.18391070377935484</v>
      </c>
      <c r="M10567" t="s">
        <v>157</v>
      </c>
    </row>
    <row r="10568" spans="1:13" x14ac:dyDescent="0.3">
      <c r="A10568">
        <v>5</v>
      </c>
      <c r="B10568" t="s">
        <v>1129</v>
      </c>
      <c r="C10568" s="1">
        <v>43647</v>
      </c>
      <c r="D10568" t="s">
        <v>96</v>
      </c>
      <c r="E10568" t="str">
        <f t="shared" si="165"/>
        <v>2019/07</v>
      </c>
      <c r="F10568">
        <v>75964074.180093899</v>
      </c>
      <c r="G10568">
        <v>1.2385957538677508E-2</v>
      </c>
      <c r="H10568" t="s">
        <v>13</v>
      </c>
      <c r="I10568">
        <v>2019</v>
      </c>
      <c r="J10568" t="s">
        <v>1135</v>
      </c>
      <c r="K10568">
        <v>14648626.544134222</v>
      </c>
      <c r="L10568">
        <v>0.19283624137122493</v>
      </c>
      <c r="M10568" t="s">
        <v>157</v>
      </c>
    </row>
    <row r="10569" spans="1:13" x14ac:dyDescent="0.3">
      <c r="A10569">
        <v>5</v>
      </c>
      <c r="B10569" t="s">
        <v>1129</v>
      </c>
      <c r="C10569" s="1">
        <v>43617</v>
      </c>
      <c r="D10569" t="s">
        <v>97</v>
      </c>
      <c r="E10569" t="str">
        <f t="shared" si="165"/>
        <v>2019/06</v>
      </c>
      <c r="F10569">
        <v>75028989.298058197</v>
      </c>
      <c r="G10569">
        <v>1.1817447725611042E-2</v>
      </c>
      <c r="H10569" t="s">
        <v>13</v>
      </c>
      <c r="I10569">
        <v>2019</v>
      </c>
      <c r="J10569" t="s">
        <v>1135</v>
      </c>
      <c r="K10569">
        <v>14648626.544134222</v>
      </c>
      <c r="L10569">
        <v>0.19523955581943764</v>
      </c>
      <c r="M10569" t="s">
        <v>157</v>
      </c>
    </row>
    <row r="10570" spans="1:13" x14ac:dyDescent="0.3">
      <c r="A10570">
        <v>5</v>
      </c>
      <c r="B10570" t="s">
        <v>1129</v>
      </c>
      <c r="C10570" s="1">
        <v>43586</v>
      </c>
      <c r="D10570" t="s">
        <v>98</v>
      </c>
      <c r="E10570" t="str">
        <f t="shared" si="165"/>
        <v>2019/05</v>
      </c>
      <c r="F10570">
        <v>74147556.539697707</v>
      </c>
      <c r="G10570">
        <v>3.805250962333348E-2</v>
      </c>
      <c r="H10570" t="s">
        <v>13</v>
      </c>
      <c r="I10570">
        <v>2019</v>
      </c>
      <c r="J10570" t="s">
        <v>1135</v>
      </c>
      <c r="K10570">
        <v>14648626.544134222</v>
      </c>
      <c r="L10570">
        <v>0.19756047572911623</v>
      </c>
      <c r="M10570" t="s">
        <v>157</v>
      </c>
    </row>
    <row r="10571" spans="1:13" x14ac:dyDescent="0.3">
      <c r="A10571">
        <v>5</v>
      </c>
      <c r="B10571" t="s">
        <v>1129</v>
      </c>
      <c r="C10571" s="1">
        <v>43556</v>
      </c>
      <c r="D10571" t="s">
        <v>99</v>
      </c>
      <c r="E10571" t="str">
        <f t="shared" si="165"/>
        <v>2019/04</v>
      </c>
      <c r="F10571">
        <v>71379064.030055702</v>
      </c>
      <c r="G10571">
        <v>5.7537844709461543E-2</v>
      </c>
      <c r="H10571" t="s">
        <v>13</v>
      </c>
      <c r="I10571">
        <v>2019</v>
      </c>
      <c r="J10571" t="s">
        <v>1135</v>
      </c>
      <c r="K10571">
        <v>14648626.544134222</v>
      </c>
      <c r="L10571">
        <v>0.20522301242232738</v>
      </c>
      <c r="M10571" t="s">
        <v>157</v>
      </c>
    </row>
    <row r="10572" spans="1:13" x14ac:dyDescent="0.3">
      <c r="A10572">
        <v>5</v>
      </c>
      <c r="B10572" t="s">
        <v>1129</v>
      </c>
      <c r="C10572" s="1">
        <v>43525</v>
      </c>
      <c r="D10572" t="s">
        <v>100</v>
      </c>
      <c r="E10572" t="str">
        <f t="shared" si="165"/>
        <v>2019/03</v>
      </c>
      <c r="F10572">
        <v>67387986.539039999</v>
      </c>
      <c r="G10572">
        <v>9.2175139028839129E-2</v>
      </c>
      <c r="H10572" t="s">
        <v>13</v>
      </c>
      <c r="I10572">
        <v>2019</v>
      </c>
      <c r="J10572" t="s">
        <v>1135</v>
      </c>
      <c r="K10572">
        <v>14648626.544134222</v>
      </c>
      <c r="L10572">
        <v>0.21737741838670024</v>
      </c>
      <c r="M10572" t="s">
        <v>15</v>
      </c>
    </row>
    <row r="10573" spans="1:13" x14ac:dyDescent="0.3">
      <c r="A10573">
        <v>5</v>
      </c>
      <c r="B10573" t="s">
        <v>1129</v>
      </c>
      <c r="C10573" s="1">
        <v>43497</v>
      </c>
      <c r="D10573" t="s">
        <v>101</v>
      </c>
      <c r="E10573" t="str">
        <f t="shared" si="165"/>
        <v>2019/02</v>
      </c>
      <c r="F10573">
        <v>61454165.574289098</v>
      </c>
      <c r="G10573">
        <v>5.880544975600077E-3</v>
      </c>
      <c r="H10573" t="s">
        <v>13</v>
      </c>
      <c r="I10573">
        <v>2019</v>
      </c>
      <c r="J10573" t="s">
        <v>1135</v>
      </c>
      <c r="K10573">
        <v>14648626.544134222</v>
      </c>
      <c r="L10573">
        <v>0.2383666982903897</v>
      </c>
      <c r="M10573" t="s">
        <v>15</v>
      </c>
    </row>
    <row r="10574" spans="1:13" x14ac:dyDescent="0.3">
      <c r="A10574">
        <v>5</v>
      </c>
      <c r="B10574" t="s">
        <v>1129</v>
      </c>
      <c r="C10574" s="1">
        <v>43466</v>
      </c>
      <c r="D10574" t="s">
        <v>102</v>
      </c>
      <c r="E10574" t="str">
        <f t="shared" si="165"/>
        <v>2019/01</v>
      </c>
      <c r="F10574">
        <v>61093842.077312298</v>
      </c>
      <c r="G10574">
        <v>2.3587983208202086E-3</v>
      </c>
      <c r="H10574" t="s">
        <v>13</v>
      </c>
      <c r="I10574">
        <v>2019</v>
      </c>
      <c r="J10574" t="s">
        <v>1135</v>
      </c>
      <c r="K10574">
        <v>14648626.544134222</v>
      </c>
      <c r="L10574">
        <v>0.23977255392772409</v>
      </c>
      <c r="M10574" t="s">
        <v>15</v>
      </c>
    </row>
    <row r="10575" spans="1:13" x14ac:dyDescent="0.3">
      <c r="A10575">
        <v>5</v>
      </c>
      <c r="B10575" t="s">
        <v>1129</v>
      </c>
      <c r="C10575" s="1">
        <v>43435</v>
      </c>
      <c r="D10575" t="s">
        <v>103</v>
      </c>
      <c r="E10575" t="str">
        <f t="shared" si="165"/>
        <v>2018/12</v>
      </c>
      <c r="F10575">
        <v>60949903.852567799</v>
      </c>
      <c r="G10575">
        <v>-3.2330456684450358E-2</v>
      </c>
      <c r="H10575" t="s">
        <v>13</v>
      </c>
      <c r="I10575">
        <v>2018</v>
      </c>
      <c r="J10575" t="s">
        <v>1136</v>
      </c>
      <c r="K10575">
        <v>13189865.09015123</v>
      </c>
      <c r="L10575">
        <v>0.21640501881768834</v>
      </c>
      <c r="M10575" t="s">
        <v>157</v>
      </c>
    </row>
    <row r="10576" spans="1:13" x14ac:dyDescent="0.3">
      <c r="A10576">
        <v>5</v>
      </c>
      <c r="B10576" t="s">
        <v>1129</v>
      </c>
      <c r="C10576" s="1">
        <v>43405</v>
      </c>
      <c r="D10576" t="s">
        <v>105</v>
      </c>
      <c r="E10576" t="str">
        <f t="shared" si="165"/>
        <v>2018/11</v>
      </c>
      <c r="F10576">
        <v>62952642.3590248</v>
      </c>
      <c r="G10576">
        <v>1.7571132606224001E-2</v>
      </c>
      <c r="H10576" t="s">
        <v>13</v>
      </c>
      <c r="I10576">
        <v>2018</v>
      </c>
      <c r="J10576" t="s">
        <v>1136</v>
      </c>
      <c r="K10576">
        <v>13189865.09015123</v>
      </c>
      <c r="L10576">
        <v>0.20952043624997022</v>
      </c>
      <c r="M10576" t="s">
        <v>157</v>
      </c>
    </row>
    <row r="10577" spans="1:13" x14ac:dyDescent="0.3">
      <c r="A10577">
        <v>5</v>
      </c>
      <c r="B10577" t="s">
        <v>1129</v>
      </c>
      <c r="C10577" s="1">
        <v>43374</v>
      </c>
      <c r="D10577" t="s">
        <v>106</v>
      </c>
      <c r="E10577" t="str">
        <f t="shared" si="165"/>
        <v>2018/10</v>
      </c>
      <c r="F10577">
        <v>61856154.609136097</v>
      </c>
      <c r="G10577">
        <v>-2.3907007162777005E-2</v>
      </c>
      <c r="H10577" t="s">
        <v>13</v>
      </c>
      <c r="I10577">
        <v>2018</v>
      </c>
      <c r="J10577" t="s">
        <v>1136</v>
      </c>
      <c r="K10577">
        <v>13189865.09015123</v>
      </c>
      <c r="L10577">
        <v>0.21323448205755582</v>
      </c>
      <c r="M10577" t="s">
        <v>157</v>
      </c>
    </row>
    <row r="10578" spans="1:13" x14ac:dyDescent="0.3">
      <c r="A10578">
        <v>5</v>
      </c>
      <c r="B10578" t="s">
        <v>1129</v>
      </c>
      <c r="C10578" s="1">
        <v>43344</v>
      </c>
      <c r="D10578" t="s">
        <v>107</v>
      </c>
      <c r="E10578" t="str">
        <f t="shared" si="165"/>
        <v>2018/09</v>
      </c>
      <c r="F10578">
        <v>63352768.640446298</v>
      </c>
      <c r="G10578">
        <v>-4.6703978555327187E-2</v>
      </c>
      <c r="H10578" t="s">
        <v>13</v>
      </c>
      <c r="I10578">
        <v>2018</v>
      </c>
      <c r="J10578" t="s">
        <v>1136</v>
      </c>
      <c r="K10578">
        <v>13189865.09015123</v>
      </c>
      <c r="L10578">
        <v>0.20819713760276654</v>
      </c>
      <c r="M10578" t="s">
        <v>157</v>
      </c>
    </row>
    <row r="10579" spans="1:13" x14ac:dyDescent="0.3">
      <c r="A10579">
        <v>5</v>
      </c>
      <c r="B10579" t="s">
        <v>1129</v>
      </c>
      <c r="C10579" s="1">
        <v>43313</v>
      </c>
      <c r="D10579" t="s">
        <v>108</v>
      </c>
      <c r="E10579" t="str">
        <f t="shared" si="165"/>
        <v>2018/08</v>
      </c>
      <c r="F10579">
        <v>66381777.809654698</v>
      </c>
      <c r="G10579">
        <v>2.7059576804582082E-3</v>
      </c>
      <c r="H10579" t="s">
        <v>13</v>
      </c>
      <c r="I10579">
        <v>2018</v>
      </c>
      <c r="J10579" t="s">
        <v>1136</v>
      </c>
      <c r="K10579">
        <v>13189865.09015123</v>
      </c>
      <c r="L10579">
        <v>0.19869707509148496</v>
      </c>
      <c r="M10579" t="s">
        <v>157</v>
      </c>
    </row>
    <row r="10580" spans="1:13" x14ac:dyDescent="0.3">
      <c r="A10580">
        <v>5</v>
      </c>
      <c r="B10580" t="s">
        <v>1129</v>
      </c>
      <c r="C10580" s="1">
        <v>43282</v>
      </c>
      <c r="D10580" t="s">
        <v>109</v>
      </c>
      <c r="E10580" t="str">
        <f t="shared" si="165"/>
        <v>2018/07</v>
      </c>
      <c r="F10580">
        <v>66202394.339644298</v>
      </c>
      <c r="G10580">
        <v>2.8995242200454862E-2</v>
      </c>
      <c r="H10580" t="s">
        <v>13</v>
      </c>
      <c r="I10580">
        <v>2018</v>
      </c>
      <c r="J10580" t="s">
        <v>1136</v>
      </c>
      <c r="K10580">
        <v>13189865.09015123</v>
      </c>
      <c r="L10580">
        <v>0.19923546907506154</v>
      </c>
      <c r="M10580" t="s">
        <v>157</v>
      </c>
    </row>
    <row r="10581" spans="1:13" x14ac:dyDescent="0.3">
      <c r="A10581">
        <v>5</v>
      </c>
      <c r="B10581" t="s">
        <v>1129</v>
      </c>
      <c r="C10581" s="1">
        <v>43252</v>
      </c>
      <c r="D10581" t="s">
        <v>110</v>
      </c>
      <c r="E10581" t="str">
        <f t="shared" si="165"/>
        <v>2018/06</v>
      </c>
      <c r="F10581">
        <v>64310401.823913902</v>
      </c>
      <c r="G10581">
        <v>4.5144590561737951E-4</v>
      </c>
      <c r="H10581" t="s">
        <v>13</v>
      </c>
      <c r="I10581">
        <v>2018</v>
      </c>
      <c r="J10581" t="s">
        <v>1136</v>
      </c>
      <c r="K10581">
        <v>13189865.09015123</v>
      </c>
      <c r="L10581">
        <v>0.20509691614532197</v>
      </c>
      <c r="M10581" t="s">
        <v>157</v>
      </c>
    </row>
    <row r="10582" spans="1:13" x14ac:dyDescent="0.3">
      <c r="A10582">
        <v>5</v>
      </c>
      <c r="B10582" t="s">
        <v>1129</v>
      </c>
      <c r="C10582" s="1">
        <v>43221</v>
      </c>
      <c r="D10582" t="s">
        <v>111</v>
      </c>
      <c r="E10582" t="str">
        <f t="shared" si="165"/>
        <v>2018/05</v>
      </c>
      <c r="F10582">
        <v>64281375.708675303</v>
      </c>
      <c r="G10582">
        <v>8.088860811159445E-3</v>
      </c>
      <c r="H10582" t="s">
        <v>13</v>
      </c>
      <c r="I10582">
        <v>2018</v>
      </c>
      <c r="J10582" t="s">
        <v>1136</v>
      </c>
      <c r="K10582">
        <v>13189865.09015123</v>
      </c>
      <c r="L10582">
        <v>0.2051895272112409</v>
      </c>
      <c r="M10582" t="s">
        <v>157</v>
      </c>
    </row>
    <row r="10583" spans="1:13" x14ac:dyDescent="0.3">
      <c r="A10583">
        <v>5</v>
      </c>
      <c r="B10583" t="s">
        <v>1129</v>
      </c>
      <c r="C10583" s="1">
        <v>43191</v>
      </c>
      <c r="D10583" t="s">
        <v>112</v>
      </c>
      <c r="E10583" t="str">
        <f t="shared" si="165"/>
        <v>2018/04</v>
      </c>
      <c r="F10583">
        <v>63763509.903671697</v>
      </c>
      <c r="G10583">
        <v>3.0377069740412647E-2</v>
      </c>
      <c r="H10583" t="s">
        <v>13</v>
      </c>
      <c r="I10583">
        <v>2018</v>
      </c>
      <c r="J10583" t="s">
        <v>1136</v>
      </c>
      <c r="K10583">
        <v>13189865.09015123</v>
      </c>
      <c r="L10583">
        <v>0.20685600761434428</v>
      </c>
      <c r="M10583" t="s">
        <v>157</v>
      </c>
    </row>
    <row r="10584" spans="1:13" x14ac:dyDescent="0.3">
      <c r="A10584">
        <v>5</v>
      </c>
      <c r="B10584" t="s">
        <v>1129</v>
      </c>
      <c r="C10584" s="1">
        <v>43160</v>
      </c>
      <c r="D10584" t="s">
        <v>113</v>
      </c>
      <c r="E10584" t="str">
        <f t="shared" si="165"/>
        <v>2018/03</v>
      </c>
      <c r="F10584">
        <v>61855685.084353901</v>
      </c>
      <c r="G10584">
        <v>5.7760916222879481E-2</v>
      </c>
      <c r="H10584" t="s">
        <v>13</v>
      </c>
      <c r="I10584">
        <v>2018</v>
      </c>
      <c r="J10584" t="s">
        <v>1136</v>
      </c>
      <c r="K10584">
        <v>13189865.09015123</v>
      </c>
      <c r="L10584">
        <v>0.21323610064562268</v>
      </c>
      <c r="M10584" t="s">
        <v>157</v>
      </c>
    </row>
    <row r="10585" spans="1:13" x14ac:dyDescent="0.3">
      <c r="A10585">
        <v>5</v>
      </c>
      <c r="B10585" t="s">
        <v>1129</v>
      </c>
      <c r="C10585" s="1">
        <v>43132</v>
      </c>
      <c r="D10585" t="s">
        <v>114</v>
      </c>
      <c r="E10585" t="str">
        <f t="shared" si="165"/>
        <v>2018/02</v>
      </c>
      <c r="F10585">
        <v>58384070.994220197</v>
      </c>
      <c r="G10585">
        <v>-6.8948254148228472E-2</v>
      </c>
      <c r="H10585" t="s">
        <v>13</v>
      </c>
      <c r="I10585">
        <v>2018</v>
      </c>
      <c r="J10585" t="s">
        <v>1136</v>
      </c>
      <c r="K10585">
        <v>13189865.09015123</v>
      </c>
      <c r="L10585">
        <v>0.22591547429875139</v>
      </c>
      <c r="M10585" t="s">
        <v>157</v>
      </c>
    </row>
    <row r="10586" spans="1:13" x14ac:dyDescent="0.3">
      <c r="A10586">
        <v>5</v>
      </c>
      <c r="B10586" t="s">
        <v>1129</v>
      </c>
      <c r="C10586" s="1">
        <v>43101</v>
      </c>
      <c r="D10586" t="s">
        <v>115</v>
      </c>
      <c r="E10586" t="str">
        <f t="shared" si="165"/>
        <v>2018/01</v>
      </c>
      <c r="F10586">
        <v>62551570.832636297</v>
      </c>
      <c r="G10586">
        <v>-9.318724598249839E-2</v>
      </c>
      <c r="H10586" t="s">
        <v>13</v>
      </c>
      <c r="I10586">
        <v>2018</v>
      </c>
      <c r="J10586" t="s">
        <v>1136</v>
      </c>
      <c r="K10586">
        <v>13189865.09015123</v>
      </c>
      <c r="L10586">
        <v>0.21086385065280269</v>
      </c>
      <c r="M10586" t="s">
        <v>157</v>
      </c>
    </row>
    <row r="10587" spans="1:13" x14ac:dyDescent="0.3">
      <c r="A10587">
        <v>5</v>
      </c>
      <c r="B10587" t="s">
        <v>1129</v>
      </c>
      <c r="C10587" s="1">
        <v>43070</v>
      </c>
      <c r="D10587" t="s">
        <v>116</v>
      </c>
      <c r="E10587" t="str">
        <f t="shared" si="165"/>
        <v>2017/12</v>
      </c>
      <c r="F10587">
        <v>68660810.727107897</v>
      </c>
      <c r="G10587">
        <v>-9.4738872733599096E-3</v>
      </c>
      <c r="H10587" t="s">
        <v>13</v>
      </c>
      <c r="I10587">
        <v>2017</v>
      </c>
      <c r="J10587" t="s">
        <v>1137</v>
      </c>
      <c r="K10587">
        <v>16370081.610149072</v>
      </c>
      <c r="L10587">
        <v>0.23841957933196992</v>
      </c>
      <c r="M10587" t="s">
        <v>15</v>
      </c>
    </row>
    <row r="10588" spans="1:13" x14ac:dyDescent="0.3">
      <c r="A10588">
        <v>5</v>
      </c>
      <c r="B10588" t="s">
        <v>1129</v>
      </c>
      <c r="C10588" s="1">
        <v>43040</v>
      </c>
      <c r="D10588" t="s">
        <v>118</v>
      </c>
      <c r="E10588" t="str">
        <f t="shared" si="165"/>
        <v>2017/11</v>
      </c>
      <c r="F10588">
        <v>69314386.571528703</v>
      </c>
      <c r="G10588">
        <v>-3.4198885915553985E-2</v>
      </c>
      <c r="H10588" t="s">
        <v>13</v>
      </c>
      <c r="I10588">
        <v>2017</v>
      </c>
      <c r="J10588" t="s">
        <v>1137</v>
      </c>
      <c r="K10588">
        <v>16370081.610149072</v>
      </c>
      <c r="L10588">
        <v>0.23617148502433954</v>
      </c>
      <c r="M10588" t="s">
        <v>15</v>
      </c>
    </row>
    <row r="10589" spans="1:13" x14ac:dyDescent="0.3">
      <c r="A10589">
        <v>5</v>
      </c>
      <c r="B10589" t="s">
        <v>1129</v>
      </c>
      <c r="C10589" s="1">
        <v>43009</v>
      </c>
      <c r="D10589" t="s">
        <v>119</v>
      </c>
      <c r="E10589" t="str">
        <f t="shared" si="165"/>
        <v>2017/10</v>
      </c>
      <c r="F10589">
        <v>71725861.2167968</v>
      </c>
      <c r="G10589">
        <v>-1.8769072192871761E-2</v>
      </c>
      <c r="H10589" t="s">
        <v>13</v>
      </c>
      <c r="I10589">
        <v>2017</v>
      </c>
      <c r="J10589" t="s">
        <v>1137</v>
      </c>
      <c r="K10589">
        <v>16370081.610149072</v>
      </c>
      <c r="L10589">
        <v>0.22823123114087501</v>
      </c>
      <c r="M10589" t="s">
        <v>15</v>
      </c>
    </row>
    <row r="10590" spans="1:13" x14ac:dyDescent="0.3">
      <c r="A10590">
        <v>5</v>
      </c>
      <c r="B10590" t="s">
        <v>1129</v>
      </c>
      <c r="C10590" s="1">
        <v>42979</v>
      </c>
      <c r="D10590" t="s">
        <v>120</v>
      </c>
      <c r="E10590" t="str">
        <f t="shared" si="165"/>
        <v>2017/09</v>
      </c>
      <c r="F10590">
        <v>73084802.221456498</v>
      </c>
      <c r="G10590">
        <v>-5.3502796507474103E-2</v>
      </c>
      <c r="H10590" t="s">
        <v>13</v>
      </c>
      <c r="I10590">
        <v>2017</v>
      </c>
      <c r="J10590" t="s">
        <v>1137</v>
      </c>
      <c r="K10590">
        <v>16370081.610149072</v>
      </c>
      <c r="L10590">
        <v>0.22398749278332294</v>
      </c>
      <c r="M10590" t="s">
        <v>15</v>
      </c>
    </row>
    <row r="10591" spans="1:13" x14ac:dyDescent="0.3">
      <c r="A10591">
        <v>5</v>
      </c>
      <c r="B10591" t="s">
        <v>1129</v>
      </c>
      <c r="C10591" s="1">
        <v>42948</v>
      </c>
      <c r="D10591" t="s">
        <v>121</v>
      </c>
      <c r="E10591" t="str">
        <f t="shared" si="165"/>
        <v>2017/08</v>
      </c>
      <c r="F10591">
        <v>77101538.710204899</v>
      </c>
      <c r="G10591">
        <v>4.2546511598529735E-2</v>
      </c>
      <c r="H10591" t="s">
        <v>13</v>
      </c>
      <c r="I10591">
        <v>2017</v>
      </c>
      <c r="J10591" t="s">
        <v>1137</v>
      </c>
      <c r="K10591">
        <v>16370081.610149072</v>
      </c>
      <c r="L10591">
        <v>0.21231848136880807</v>
      </c>
      <c r="M10591" t="s">
        <v>15</v>
      </c>
    </row>
    <row r="10592" spans="1:13" x14ac:dyDescent="0.3">
      <c r="A10592">
        <v>5</v>
      </c>
      <c r="B10592" t="s">
        <v>1129</v>
      </c>
      <c r="C10592" s="1">
        <v>42917</v>
      </c>
      <c r="D10592" t="s">
        <v>122</v>
      </c>
      <c r="E10592" t="str">
        <f t="shared" si="165"/>
        <v>2017/07</v>
      </c>
      <c r="F10592">
        <v>73889942.757576302</v>
      </c>
      <c r="G10592">
        <v>3.3398879021560669E-2</v>
      </c>
      <c r="H10592" t="s">
        <v>13</v>
      </c>
      <c r="I10592">
        <v>2017</v>
      </c>
      <c r="J10592" t="s">
        <v>1137</v>
      </c>
      <c r="K10592">
        <v>16370081.610149072</v>
      </c>
      <c r="L10592">
        <v>0.22154681678205207</v>
      </c>
      <c r="M10592" t="s">
        <v>15</v>
      </c>
    </row>
    <row r="10593" spans="1:13" x14ac:dyDescent="0.3">
      <c r="A10593">
        <v>5</v>
      </c>
      <c r="B10593" t="s">
        <v>1129</v>
      </c>
      <c r="C10593" s="1">
        <v>42887</v>
      </c>
      <c r="D10593" t="s">
        <v>123</v>
      </c>
      <c r="E10593" t="str">
        <f t="shared" si="165"/>
        <v>2017/06</v>
      </c>
      <c r="F10593">
        <v>71462858.063093096</v>
      </c>
      <c r="G10593">
        <v>-4.8173796766666589E-2</v>
      </c>
      <c r="H10593" t="s">
        <v>13</v>
      </c>
      <c r="I10593">
        <v>2017</v>
      </c>
      <c r="J10593" t="s">
        <v>1137</v>
      </c>
      <c r="K10593">
        <v>16370081.610149072</v>
      </c>
      <c r="L10593">
        <v>0.22907118542189095</v>
      </c>
      <c r="M10593" t="s">
        <v>15</v>
      </c>
    </row>
    <row r="10594" spans="1:13" x14ac:dyDescent="0.3">
      <c r="A10594">
        <v>5</v>
      </c>
      <c r="B10594" t="s">
        <v>1129</v>
      </c>
      <c r="C10594" s="1">
        <v>42856</v>
      </c>
      <c r="D10594" t="s">
        <v>124</v>
      </c>
      <c r="E10594" t="str">
        <f t="shared" si="165"/>
        <v>2017/05</v>
      </c>
      <c r="F10594">
        <v>74989765.471707895</v>
      </c>
      <c r="G10594">
        <v>8.4981249943086395E-2</v>
      </c>
      <c r="H10594" t="s">
        <v>13</v>
      </c>
      <c r="I10594">
        <v>2017</v>
      </c>
      <c r="J10594" t="s">
        <v>1137</v>
      </c>
      <c r="K10594">
        <v>16370081.610149072</v>
      </c>
      <c r="L10594">
        <v>0.21829754376715807</v>
      </c>
      <c r="M10594" t="s">
        <v>15</v>
      </c>
    </row>
    <row r="10595" spans="1:13" x14ac:dyDescent="0.3">
      <c r="A10595">
        <v>5</v>
      </c>
      <c r="B10595" t="s">
        <v>1129</v>
      </c>
      <c r="C10595" s="1">
        <v>42826</v>
      </c>
      <c r="D10595" t="s">
        <v>125</v>
      </c>
      <c r="E10595" t="str">
        <f t="shared" si="165"/>
        <v>2017/04</v>
      </c>
      <c r="F10595">
        <v>68880312.287815705</v>
      </c>
      <c r="G10595">
        <v>8.2159535921847125E-3</v>
      </c>
      <c r="H10595" t="s">
        <v>13</v>
      </c>
      <c r="I10595">
        <v>2017</v>
      </c>
      <c r="J10595" t="s">
        <v>1137</v>
      </c>
      <c r="K10595">
        <v>16370081.610149072</v>
      </c>
      <c r="L10595">
        <v>0.23765980534099276</v>
      </c>
      <c r="M10595" t="s">
        <v>15</v>
      </c>
    </row>
    <row r="10596" spans="1:13" x14ac:dyDescent="0.3">
      <c r="A10596">
        <v>5</v>
      </c>
      <c r="B10596" t="s">
        <v>1129</v>
      </c>
      <c r="C10596" s="1">
        <v>42795</v>
      </c>
      <c r="D10596" t="s">
        <v>126</v>
      </c>
      <c r="E10596" t="str">
        <f t="shared" si="165"/>
        <v>2017/03</v>
      </c>
      <c r="F10596">
        <v>68316713.260699406</v>
      </c>
      <c r="G10596">
        <v>3.1065251039509117E-2</v>
      </c>
      <c r="H10596" t="s">
        <v>13</v>
      </c>
      <c r="I10596">
        <v>2017</v>
      </c>
      <c r="J10596" t="s">
        <v>1137</v>
      </c>
      <c r="K10596">
        <v>16370081.610149072</v>
      </c>
      <c r="L10596">
        <v>0.23962045052841116</v>
      </c>
      <c r="M10596" t="s">
        <v>15</v>
      </c>
    </row>
    <row r="10597" spans="1:13" x14ac:dyDescent="0.3">
      <c r="A10597">
        <v>5</v>
      </c>
      <c r="B10597" t="s">
        <v>1129</v>
      </c>
      <c r="C10597" s="1">
        <v>42767</v>
      </c>
      <c r="D10597" t="s">
        <v>127</v>
      </c>
      <c r="E10597" t="str">
        <f t="shared" si="165"/>
        <v>2017/02</v>
      </c>
      <c r="F10597">
        <v>66227063.213378303</v>
      </c>
      <c r="G10597">
        <v>0.16828068126785453</v>
      </c>
      <c r="H10597" t="s">
        <v>13</v>
      </c>
      <c r="I10597">
        <v>2017</v>
      </c>
      <c r="J10597" t="s">
        <v>1137</v>
      </c>
      <c r="K10597">
        <v>16370081.610149072</v>
      </c>
      <c r="L10597">
        <v>0.24718114945556288</v>
      </c>
      <c r="M10597" t="s">
        <v>15</v>
      </c>
    </row>
    <row r="10598" spans="1:13" x14ac:dyDescent="0.3">
      <c r="A10598">
        <v>5</v>
      </c>
      <c r="B10598" t="s">
        <v>1129</v>
      </c>
      <c r="C10598" s="1">
        <v>42736</v>
      </c>
      <c r="D10598" t="s">
        <v>129</v>
      </c>
      <c r="E10598" t="str">
        <f t="shared" si="165"/>
        <v>2017/01</v>
      </c>
      <c r="F10598">
        <v>55969590.0269389</v>
      </c>
      <c r="G10598">
        <v>7.3840517314381945E-2</v>
      </c>
      <c r="H10598" t="s">
        <v>13</v>
      </c>
      <c r="I10598">
        <v>2017</v>
      </c>
      <c r="J10598" t="s">
        <v>1137</v>
      </c>
      <c r="K10598">
        <v>16370081.610149072</v>
      </c>
      <c r="L10598">
        <v>0.29248171377117355</v>
      </c>
      <c r="M10598" t="s">
        <v>15</v>
      </c>
    </row>
    <row r="10599" spans="1:13" x14ac:dyDescent="0.3">
      <c r="A10599">
        <v>5</v>
      </c>
      <c r="B10599" t="s">
        <v>1129</v>
      </c>
      <c r="C10599" s="1">
        <v>42705</v>
      </c>
      <c r="D10599" t="s">
        <v>130</v>
      </c>
      <c r="E10599" t="str">
        <f t="shared" si="165"/>
        <v>2016/12</v>
      </c>
      <c r="F10599">
        <v>51985664.126162797</v>
      </c>
      <c r="G10599">
        <v>2.9747132205267056E-2</v>
      </c>
      <c r="H10599" t="s">
        <v>13</v>
      </c>
      <c r="I10599">
        <v>2016</v>
      </c>
      <c r="J10599" t="s">
        <v>1138</v>
      </c>
      <c r="K10599">
        <v>17210136.73820705</v>
      </c>
      <c r="L10599">
        <v>0.33105543667654547</v>
      </c>
      <c r="M10599" t="s">
        <v>15</v>
      </c>
    </row>
    <row r="10600" spans="1:13" x14ac:dyDescent="0.3">
      <c r="A10600">
        <v>5</v>
      </c>
      <c r="B10600" t="s">
        <v>1129</v>
      </c>
      <c r="C10600" s="1">
        <v>42675</v>
      </c>
      <c r="D10600" t="s">
        <v>132</v>
      </c>
      <c r="E10600" t="str">
        <f t="shared" si="165"/>
        <v>2016/11</v>
      </c>
      <c r="F10600">
        <v>50462014.164839096</v>
      </c>
      <c r="G10600">
        <v>-6.7155594363898077E-2</v>
      </c>
      <c r="H10600" t="s">
        <v>13</v>
      </c>
      <c r="I10600">
        <v>2016</v>
      </c>
      <c r="J10600" t="s">
        <v>1138</v>
      </c>
      <c r="K10600">
        <v>17210136.73820705</v>
      </c>
      <c r="L10600">
        <v>0.34105132391244747</v>
      </c>
      <c r="M10600" t="s">
        <v>15</v>
      </c>
    </row>
    <row r="10601" spans="1:13" x14ac:dyDescent="0.3">
      <c r="A10601">
        <v>5</v>
      </c>
      <c r="B10601" t="s">
        <v>1129</v>
      </c>
      <c r="C10601" s="1">
        <v>42644</v>
      </c>
      <c r="D10601" t="s">
        <v>133</v>
      </c>
      <c r="E10601" t="str">
        <f t="shared" si="165"/>
        <v>2016/10</v>
      </c>
      <c r="F10601">
        <v>53967199.904957198</v>
      </c>
      <c r="G10601">
        <v>-6.6903641212309614E-2</v>
      </c>
      <c r="H10601" t="s">
        <v>13</v>
      </c>
      <c r="I10601">
        <v>2016</v>
      </c>
      <c r="J10601" t="s">
        <v>1138</v>
      </c>
      <c r="K10601">
        <v>17210136.73820705</v>
      </c>
      <c r="L10601">
        <v>0.31889993863895466</v>
      </c>
      <c r="M10601" t="s">
        <v>15</v>
      </c>
    </row>
    <row r="10602" spans="1:13" x14ac:dyDescent="0.3">
      <c r="A10602">
        <v>5</v>
      </c>
      <c r="B10602" t="s">
        <v>1129</v>
      </c>
      <c r="C10602" s="1">
        <v>42614</v>
      </c>
      <c r="D10602" t="s">
        <v>134</v>
      </c>
      <c r="E10602" t="str">
        <f t="shared" si="165"/>
        <v>2016/09</v>
      </c>
      <c r="F10602">
        <v>57701322.530740798</v>
      </c>
      <c r="G10602">
        <v>3.4944664198098545E-2</v>
      </c>
      <c r="H10602" t="s">
        <v>13</v>
      </c>
      <c r="I10602">
        <v>2016</v>
      </c>
      <c r="J10602" t="s">
        <v>1138</v>
      </c>
      <c r="K10602">
        <v>17210136.73820705</v>
      </c>
      <c r="L10602">
        <v>0.29826243114338019</v>
      </c>
      <c r="M10602" t="s">
        <v>15</v>
      </c>
    </row>
    <row r="10603" spans="1:13" x14ac:dyDescent="0.3">
      <c r="A10603">
        <v>5</v>
      </c>
      <c r="B10603" t="s">
        <v>1129</v>
      </c>
      <c r="C10603" s="1">
        <v>42583</v>
      </c>
      <c r="D10603" t="s">
        <v>135</v>
      </c>
      <c r="E10603" t="str">
        <f t="shared" si="165"/>
        <v>2016/08</v>
      </c>
      <c r="F10603">
        <v>55719792.775016204</v>
      </c>
      <c r="G10603">
        <v>-1.2742846027437168E-3</v>
      </c>
      <c r="H10603" t="s">
        <v>13</v>
      </c>
      <c r="I10603">
        <v>2016</v>
      </c>
      <c r="J10603" t="s">
        <v>1138</v>
      </c>
      <c r="K10603">
        <v>17210136.73820705</v>
      </c>
      <c r="L10603">
        <v>0.30886936007995669</v>
      </c>
      <c r="M10603" t="s">
        <v>15</v>
      </c>
    </row>
    <row r="10604" spans="1:13" x14ac:dyDescent="0.3">
      <c r="A10604">
        <v>5</v>
      </c>
      <c r="B10604" t="s">
        <v>1129</v>
      </c>
      <c r="C10604" s="1">
        <v>42552</v>
      </c>
      <c r="D10604" t="s">
        <v>136</v>
      </c>
      <c r="E10604" t="str">
        <f t="shared" si="165"/>
        <v>2016/07</v>
      </c>
      <c r="F10604">
        <v>55790840.907173902</v>
      </c>
      <c r="G10604">
        <v>-1.279460212557842E-2</v>
      </c>
      <c r="H10604" t="s">
        <v>13</v>
      </c>
      <c r="I10604">
        <v>2016</v>
      </c>
      <c r="J10604" t="s">
        <v>1138</v>
      </c>
      <c r="K10604">
        <v>17210136.73820705</v>
      </c>
      <c r="L10604">
        <v>0.30847602327488977</v>
      </c>
      <c r="M10604" t="s">
        <v>15</v>
      </c>
    </row>
    <row r="10605" spans="1:13" x14ac:dyDescent="0.3">
      <c r="A10605">
        <v>5</v>
      </c>
      <c r="B10605" t="s">
        <v>1129</v>
      </c>
      <c r="C10605" s="1">
        <v>42522</v>
      </c>
      <c r="D10605" t="s">
        <v>137</v>
      </c>
      <c r="E10605" t="str">
        <f t="shared" si="165"/>
        <v>2016/06</v>
      </c>
      <c r="F10605">
        <v>56509248.588695399</v>
      </c>
      <c r="G10605">
        <v>0.12895168182964994</v>
      </c>
      <c r="H10605" t="s">
        <v>13</v>
      </c>
      <c r="I10605">
        <v>2016</v>
      </c>
      <c r="J10605" t="s">
        <v>1138</v>
      </c>
      <c r="K10605">
        <v>17210136.73820705</v>
      </c>
      <c r="L10605">
        <v>0.30455433699838497</v>
      </c>
      <c r="M10605" t="s">
        <v>15</v>
      </c>
    </row>
    <row r="10606" spans="1:13" x14ac:dyDescent="0.3">
      <c r="A10606">
        <v>5</v>
      </c>
      <c r="B10606" t="s">
        <v>1129</v>
      </c>
      <c r="C10606" s="1">
        <v>42491</v>
      </c>
      <c r="D10606" t="s">
        <v>138</v>
      </c>
      <c r="E10606" t="str">
        <f t="shared" si="165"/>
        <v>2016/05</v>
      </c>
      <c r="F10606">
        <v>49672558.3511599</v>
      </c>
      <c r="G10606">
        <v>2.9515859929331062E-2</v>
      </c>
      <c r="H10606" t="s">
        <v>13</v>
      </c>
      <c r="I10606">
        <v>2016</v>
      </c>
      <c r="J10606" t="s">
        <v>1138</v>
      </c>
      <c r="K10606">
        <v>17210136.73820705</v>
      </c>
      <c r="L10606">
        <v>0.3464717201908562</v>
      </c>
      <c r="M10606" t="s">
        <v>15</v>
      </c>
    </row>
    <row r="10607" spans="1:13" x14ac:dyDescent="0.3">
      <c r="A10607">
        <v>5</v>
      </c>
      <c r="B10607" t="s">
        <v>1129</v>
      </c>
      <c r="C10607" s="1">
        <v>42461</v>
      </c>
      <c r="D10607" t="s">
        <v>139</v>
      </c>
      <c r="E10607" t="str">
        <f t="shared" si="165"/>
        <v>2016/04</v>
      </c>
      <c r="F10607">
        <v>48227855.7781251</v>
      </c>
      <c r="G10607">
        <v>-3.1579861150949004E-2</v>
      </c>
      <c r="H10607" t="s">
        <v>13</v>
      </c>
      <c r="I10607">
        <v>2016</v>
      </c>
      <c r="J10607" t="s">
        <v>1138</v>
      </c>
      <c r="K10607">
        <v>17210136.73820705</v>
      </c>
      <c r="L10607">
        <v>0.35685054747993006</v>
      </c>
      <c r="M10607" t="s">
        <v>15</v>
      </c>
    </row>
    <row r="10608" spans="1:13" x14ac:dyDescent="0.3">
      <c r="A10608">
        <v>5</v>
      </c>
      <c r="B10608" t="s">
        <v>1129</v>
      </c>
      <c r="C10608" s="1">
        <v>42430</v>
      </c>
      <c r="D10608" t="s">
        <v>140</v>
      </c>
      <c r="E10608" t="str">
        <f t="shared" si="165"/>
        <v>2016/03</v>
      </c>
      <c r="F10608">
        <v>49775188.450167902</v>
      </c>
      <c r="G10608">
        <v>1.9377643563751414E-2</v>
      </c>
      <c r="H10608" t="s">
        <v>13</v>
      </c>
      <c r="I10608">
        <v>2016</v>
      </c>
      <c r="J10608" t="s">
        <v>1138</v>
      </c>
      <c r="K10608">
        <v>17210136.73820705</v>
      </c>
      <c r="L10608">
        <v>0.34575733963191047</v>
      </c>
      <c r="M10608" t="s">
        <v>15</v>
      </c>
    </row>
    <row r="10609" spans="1:13" x14ac:dyDescent="0.3">
      <c r="A10609">
        <v>5</v>
      </c>
      <c r="B10609" t="s">
        <v>1129</v>
      </c>
      <c r="C10609" s="1">
        <v>42401</v>
      </c>
      <c r="D10609" t="s">
        <v>141</v>
      </c>
      <c r="E10609" t="str">
        <f t="shared" si="165"/>
        <v>2016/02</v>
      </c>
      <c r="F10609">
        <v>48819947.638384499</v>
      </c>
      <c r="G10609">
        <v>2.2664634699798986E-3</v>
      </c>
      <c r="H10609" t="s">
        <v>13</v>
      </c>
      <c r="I10609">
        <v>2016</v>
      </c>
      <c r="J10609" t="s">
        <v>1138</v>
      </c>
      <c r="K10609">
        <v>17210136.73820705</v>
      </c>
      <c r="L10609">
        <v>0.3525226381987277</v>
      </c>
      <c r="M10609" t="s">
        <v>15</v>
      </c>
    </row>
    <row r="10610" spans="1:13" x14ac:dyDescent="0.3">
      <c r="A10610">
        <v>5</v>
      </c>
      <c r="B10610" t="s">
        <v>1129</v>
      </c>
      <c r="C10610" s="1">
        <v>42370</v>
      </c>
      <c r="D10610" t="s">
        <v>142</v>
      </c>
      <c r="E10610" t="str">
        <f t="shared" si="165"/>
        <v>2016/01</v>
      </c>
      <c r="F10610">
        <v>48709424.306314997</v>
      </c>
      <c r="G10610">
        <v>-0.13340380831011053</v>
      </c>
      <c r="H10610" t="s">
        <v>13</v>
      </c>
      <c r="I10610">
        <v>2016</v>
      </c>
      <c r="J10610" t="s">
        <v>1138</v>
      </c>
      <c r="K10610">
        <v>17210136.73820705</v>
      </c>
      <c r="L10610">
        <v>0.35332252399410558</v>
      </c>
      <c r="M10610" t="s">
        <v>15</v>
      </c>
    </row>
    <row r="10611" spans="1:13" x14ac:dyDescent="0.3">
      <c r="A10611">
        <v>5</v>
      </c>
      <c r="B10611" t="s">
        <v>1129</v>
      </c>
      <c r="C10611" s="1">
        <v>42339</v>
      </c>
      <c r="D10611" t="s">
        <v>143</v>
      </c>
      <c r="E10611" t="str">
        <f t="shared" si="165"/>
        <v>2015/12</v>
      </c>
      <c r="F10611">
        <v>55660811.593408801</v>
      </c>
      <c r="G10611">
        <v>3.2118002240437482E-2</v>
      </c>
      <c r="H10611" t="s">
        <v>13</v>
      </c>
      <c r="I10611">
        <v>2015</v>
      </c>
      <c r="J10611" t="s">
        <v>1139</v>
      </c>
      <c r="K10611">
        <v>16839939.727535445</v>
      </c>
      <c r="L10611">
        <v>0.30254570936816133</v>
      </c>
      <c r="M10611" t="s">
        <v>15</v>
      </c>
    </row>
    <row r="10612" spans="1:13" x14ac:dyDescent="0.3">
      <c r="A10612">
        <v>5</v>
      </c>
      <c r="B10612" t="s">
        <v>1129</v>
      </c>
      <c r="C10612" s="1">
        <v>42309</v>
      </c>
      <c r="D10612" t="s">
        <v>145</v>
      </c>
      <c r="E10612" t="str">
        <f t="shared" si="165"/>
        <v>2015/11</v>
      </c>
      <c r="F10612">
        <v>53901501.518853098</v>
      </c>
      <c r="G10612">
        <v>-2.0604889890084847E-2</v>
      </c>
      <c r="H10612" t="s">
        <v>13</v>
      </c>
      <c r="I10612">
        <v>2015</v>
      </c>
      <c r="J10612" t="s">
        <v>1139</v>
      </c>
      <c r="K10612">
        <v>16839939.727535445</v>
      </c>
      <c r="L10612">
        <v>0.31242060523388848</v>
      </c>
      <c r="M10612" t="s">
        <v>15</v>
      </c>
    </row>
    <row r="10613" spans="1:13" x14ac:dyDescent="0.3">
      <c r="A10613">
        <v>5</v>
      </c>
      <c r="B10613" t="s">
        <v>1129</v>
      </c>
      <c r="C10613" s="1">
        <v>42278</v>
      </c>
      <c r="D10613" t="s">
        <v>146</v>
      </c>
      <c r="E10613" t="str">
        <f t="shared" si="165"/>
        <v>2015/10</v>
      </c>
      <c r="F10613">
        <v>55023657.2686629</v>
      </c>
      <c r="G10613">
        <v>7.4240915718279843E-2</v>
      </c>
      <c r="H10613" t="s">
        <v>13</v>
      </c>
      <c r="I10613">
        <v>2015</v>
      </c>
      <c r="J10613" t="s">
        <v>1139</v>
      </c>
      <c r="K10613">
        <v>16839939.727535445</v>
      </c>
      <c r="L10613">
        <v>0.30604908076741266</v>
      </c>
      <c r="M10613" t="s">
        <v>15</v>
      </c>
    </row>
    <row r="10614" spans="1:13" x14ac:dyDescent="0.3">
      <c r="A10614">
        <v>5</v>
      </c>
      <c r="B10614" t="s">
        <v>1129</v>
      </c>
      <c r="C10614" s="1">
        <v>42248</v>
      </c>
      <c r="D10614" t="s">
        <v>147</v>
      </c>
      <c r="E10614" t="str">
        <f t="shared" si="165"/>
        <v>2015/09</v>
      </c>
      <c r="F10614">
        <v>51086603.948484801</v>
      </c>
      <c r="G10614">
        <v>2.3734437391658831E-2</v>
      </c>
      <c r="H10614" t="s">
        <v>13</v>
      </c>
      <c r="I10614">
        <v>2015</v>
      </c>
      <c r="J10614" t="s">
        <v>1139</v>
      </c>
      <c r="K10614">
        <v>16839939.727535445</v>
      </c>
      <c r="L10614">
        <v>0.32963513770687647</v>
      </c>
      <c r="M10614" t="s">
        <v>15</v>
      </c>
    </row>
    <row r="10615" spans="1:13" x14ac:dyDescent="0.3">
      <c r="A10615">
        <v>5</v>
      </c>
      <c r="B10615" t="s">
        <v>1129</v>
      </c>
      <c r="C10615" s="1">
        <v>42217</v>
      </c>
      <c r="D10615" t="s">
        <v>148</v>
      </c>
      <c r="E10615" t="str">
        <f t="shared" si="165"/>
        <v>2015/08</v>
      </c>
      <c r="F10615">
        <v>49888368.121136397</v>
      </c>
      <c r="G10615">
        <v>-0.10280292764595245</v>
      </c>
      <c r="H10615" t="s">
        <v>13</v>
      </c>
      <c r="I10615">
        <v>2015</v>
      </c>
      <c r="J10615" t="s">
        <v>1139</v>
      </c>
      <c r="K10615">
        <v>16839939.727535445</v>
      </c>
      <c r="L10615">
        <v>0.33755242678304409</v>
      </c>
      <c r="M10615" t="s">
        <v>15</v>
      </c>
    </row>
    <row r="10616" spans="1:13" x14ac:dyDescent="0.3">
      <c r="A10616">
        <v>5</v>
      </c>
      <c r="B10616" t="s">
        <v>1129</v>
      </c>
      <c r="C10616" s="1">
        <v>42186</v>
      </c>
      <c r="D10616" t="s">
        <v>149</v>
      </c>
      <c r="E10616" t="str">
        <f t="shared" si="165"/>
        <v>2015/07</v>
      </c>
      <c r="F10616">
        <v>55289930.284652501</v>
      </c>
      <c r="G10616">
        <v>6.2820029828408522E-2</v>
      </c>
      <c r="H10616" t="s">
        <v>13</v>
      </c>
      <c r="I10616">
        <v>2015</v>
      </c>
      <c r="J10616" t="s">
        <v>1139</v>
      </c>
      <c r="K10616">
        <v>16839939.727535445</v>
      </c>
      <c r="L10616">
        <v>0.30457516659611183</v>
      </c>
      <c r="M10616" t="s">
        <v>15</v>
      </c>
    </row>
    <row r="10617" spans="1:13" x14ac:dyDescent="0.3">
      <c r="A10617">
        <v>5</v>
      </c>
      <c r="B10617" t="s">
        <v>1129</v>
      </c>
      <c r="C10617" s="1">
        <v>42156</v>
      </c>
      <c r="D10617" t="s">
        <v>150</v>
      </c>
      <c r="E10617" t="str">
        <f t="shared" si="165"/>
        <v>2015/06</v>
      </c>
      <c r="F10617">
        <v>51923463.035222799</v>
      </c>
      <c r="G10617">
        <v>-5.5916348499825269E-2</v>
      </c>
      <c r="H10617" t="s">
        <v>13</v>
      </c>
      <c r="I10617">
        <v>2015</v>
      </c>
      <c r="J10617" t="s">
        <v>1139</v>
      </c>
      <c r="K10617">
        <v>16839939.727535445</v>
      </c>
      <c r="L10617">
        <v>0.32432235338601945</v>
      </c>
      <c r="M10617" t="s">
        <v>15</v>
      </c>
    </row>
    <row r="10618" spans="1:13" x14ac:dyDescent="0.3">
      <c r="A10618">
        <v>5</v>
      </c>
      <c r="B10618" t="s">
        <v>1129</v>
      </c>
      <c r="C10618" s="1">
        <v>42125</v>
      </c>
      <c r="D10618" t="s">
        <v>151</v>
      </c>
      <c r="E10618" t="str">
        <f t="shared" si="165"/>
        <v>2015/05</v>
      </c>
      <c r="F10618">
        <v>54909540.7800529</v>
      </c>
      <c r="G10618">
        <v>7.3006056682848944E-3</v>
      </c>
      <c r="H10618" t="s">
        <v>13</v>
      </c>
      <c r="I10618">
        <v>2015</v>
      </c>
      <c r="J10618" t="s">
        <v>1139</v>
      </c>
      <c r="K10618">
        <v>16839939.727535445</v>
      </c>
      <c r="L10618">
        <v>0.30668513136888087</v>
      </c>
      <c r="M10618" t="s">
        <v>15</v>
      </c>
    </row>
    <row r="10619" spans="1:13" x14ac:dyDescent="0.3">
      <c r="A10619">
        <v>5</v>
      </c>
      <c r="B10619" t="s">
        <v>1129</v>
      </c>
      <c r="C10619" s="1">
        <v>42095</v>
      </c>
      <c r="D10619" t="s">
        <v>152</v>
      </c>
      <c r="E10619" t="str">
        <f t="shared" si="165"/>
        <v>2015/04</v>
      </c>
      <c r="F10619">
        <v>54510127.628370702</v>
      </c>
      <c r="G10619">
        <v>1.7955076041576153E-2</v>
      </c>
      <c r="H10619" t="s">
        <v>13</v>
      </c>
      <c r="I10619">
        <v>2015</v>
      </c>
      <c r="J10619" t="s">
        <v>1139</v>
      </c>
      <c r="K10619">
        <v>16839939.727535445</v>
      </c>
      <c r="L10619">
        <v>0.3089323114842758</v>
      </c>
      <c r="M10619" t="s">
        <v>15</v>
      </c>
    </row>
    <row r="10620" spans="1:13" x14ac:dyDescent="0.3">
      <c r="A10620">
        <v>5</v>
      </c>
      <c r="B10620" t="s">
        <v>1129</v>
      </c>
      <c r="C10620" s="1">
        <v>42064</v>
      </c>
      <c r="D10620" t="s">
        <v>153</v>
      </c>
      <c r="E10620" t="str">
        <f t="shared" si="165"/>
        <v>2015/03</v>
      </c>
      <c r="F10620">
        <v>53540128.405940302</v>
      </c>
      <c r="G10620">
        <v>-1.7955076041576118E-2</v>
      </c>
      <c r="H10620" t="s">
        <v>13</v>
      </c>
      <c r="I10620">
        <v>2015</v>
      </c>
      <c r="J10620" t="s">
        <v>1139</v>
      </c>
      <c r="K10620">
        <v>16839939.727535445</v>
      </c>
      <c r="L10620">
        <v>0.31452931154470387</v>
      </c>
      <c r="M10620" t="s">
        <v>15</v>
      </c>
    </row>
    <row r="10621" spans="1:13" x14ac:dyDescent="0.3">
      <c r="A10621">
        <v>5</v>
      </c>
      <c r="B10621" t="s">
        <v>1129</v>
      </c>
      <c r="C10621" s="1">
        <v>42036</v>
      </c>
      <c r="D10621" t="s">
        <v>154</v>
      </c>
      <c r="E10621" t="str">
        <f t="shared" si="165"/>
        <v>2015/02</v>
      </c>
      <c r="F10621">
        <v>54510127.628370702</v>
      </c>
      <c r="G10621">
        <v>-2.2085072908178311E-2</v>
      </c>
      <c r="H10621" t="s">
        <v>13</v>
      </c>
      <c r="I10621">
        <v>2015</v>
      </c>
      <c r="J10621" t="s">
        <v>1139</v>
      </c>
      <c r="K10621">
        <v>16839939.727535445</v>
      </c>
      <c r="L10621">
        <v>0.3089323114842758</v>
      </c>
      <c r="M10621" t="s">
        <v>15</v>
      </c>
    </row>
    <row r="10622" spans="1:13" x14ac:dyDescent="0.3">
      <c r="A10622">
        <v>81</v>
      </c>
      <c r="B10622" t="s">
        <v>1140</v>
      </c>
      <c r="C10622" s="1">
        <v>45901</v>
      </c>
      <c r="D10622" t="s">
        <v>12</v>
      </c>
      <c r="E10622" t="str">
        <f t="shared" si="165"/>
        <v>2025/09</v>
      </c>
      <c r="F10622">
        <v>10502403.874818999</v>
      </c>
      <c r="G10622">
        <v>-3.0481057503169563E-3</v>
      </c>
      <c r="H10622" t="s">
        <v>128</v>
      </c>
      <c r="I10622">
        <v>2025</v>
      </c>
      <c r="J10622" t="s">
        <v>1141</v>
      </c>
      <c r="K10622">
        <v>2587873.8314973968</v>
      </c>
      <c r="L10622">
        <v>0.24640776172226539</v>
      </c>
      <c r="M10622" t="s">
        <v>157</v>
      </c>
    </row>
    <row r="10623" spans="1:13" x14ac:dyDescent="0.3">
      <c r="A10623">
        <v>81</v>
      </c>
      <c r="B10623" t="s">
        <v>1140</v>
      </c>
      <c r="C10623" s="1">
        <v>45870</v>
      </c>
      <c r="D10623" t="s">
        <v>16</v>
      </c>
      <c r="E10623" t="str">
        <f t="shared" si="165"/>
        <v>2025/08</v>
      </c>
      <c r="F10623">
        <v>10534465.1507184</v>
      </c>
      <c r="G10623">
        <v>1.9759183813695867E-2</v>
      </c>
      <c r="H10623" t="s">
        <v>128</v>
      </c>
      <c r="I10623">
        <v>2025</v>
      </c>
      <c r="J10623" t="s">
        <v>1141</v>
      </c>
      <c r="K10623">
        <v>2587873.8314973968</v>
      </c>
      <c r="L10623">
        <v>0.245657828325619</v>
      </c>
      <c r="M10623" t="s">
        <v>157</v>
      </c>
    </row>
    <row r="10624" spans="1:13" x14ac:dyDescent="0.3">
      <c r="A10624">
        <v>81</v>
      </c>
      <c r="B10624" t="s">
        <v>1140</v>
      </c>
      <c r="C10624" s="1">
        <v>45839</v>
      </c>
      <c r="D10624" t="s">
        <v>17</v>
      </c>
      <c r="E10624" t="str">
        <f t="shared" si="165"/>
        <v>2025/07</v>
      </c>
      <c r="F10624">
        <v>10328355.7005018</v>
      </c>
      <c r="G10624">
        <v>-1.2340425084421363E-2</v>
      </c>
      <c r="H10624" t="s">
        <v>128</v>
      </c>
      <c r="I10624">
        <v>2025</v>
      </c>
      <c r="J10624" t="s">
        <v>1141</v>
      </c>
      <c r="K10624">
        <v>2587873.8314973968</v>
      </c>
      <c r="L10624">
        <v>0.25056009945239066</v>
      </c>
      <c r="M10624" t="s">
        <v>157</v>
      </c>
    </row>
    <row r="10625" spans="1:13" x14ac:dyDescent="0.3">
      <c r="A10625">
        <v>81</v>
      </c>
      <c r="B10625" t="s">
        <v>1140</v>
      </c>
      <c r="C10625" s="1">
        <v>45809</v>
      </c>
      <c r="D10625" t="s">
        <v>18</v>
      </c>
      <c r="E10625" t="str">
        <f t="shared" si="165"/>
        <v>2025/06</v>
      </c>
      <c r="F10625">
        <v>10456601.677703699</v>
      </c>
      <c r="G10625">
        <v>-2.5514904227339801E-2</v>
      </c>
      <c r="H10625" t="s">
        <v>128</v>
      </c>
      <c r="I10625">
        <v>2025</v>
      </c>
      <c r="J10625" t="s">
        <v>1141</v>
      </c>
      <c r="K10625">
        <v>2587873.8314973968</v>
      </c>
      <c r="L10625">
        <v>0.24748708148799847</v>
      </c>
      <c r="M10625" t="s">
        <v>157</v>
      </c>
    </row>
    <row r="10626" spans="1:13" x14ac:dyDescent="0.3">
      <c r="A10626">
        <v>81</v>
      </c>
      <c r="B10626" t="s">
        <v>1140</v>
      </c>
      <c r="C10626" s="1">
        <v>45778</v>
      </c>
      <c r="D10626" t="s">
        <v>19</v>
      </c>
      <c r="E10626" t="str">
        <f t="shared" si="165"/>
        <v>2025/05</v>
      </c>
      <c r="F10626">
        <v>10726833.6797192</v>
      </c>
      <c r="G10626">
        <v>3.78553293117612E-2</v>
      </c>
      <c r="H10626" t="s">
        <v>128</v>
      </c>
      <c r="I10626">
        <v>2025</v>
      </c>
      <c r="J10626" t="s">
        <v>1141</v>
      </c>
      <c r="K10626">
        <v>2587873.8314973968</v>
      </c>
      <c r="L10626">
        <v>0.24125234983275515</v>
      </c>
      <c r="M10626" t="s">
        <v>157</v>
      </c>
    </row>
    <row r="10627" spans="1:13" x14ac:dyDescent="0.3">
      <c r="A10627">
        <v>81</v>
      </c>
      <c r="B10627" t="s">
        <v>1140</v>
      </c>
      <c r="C10627" s="1">
        <v>45748</v>
      </c>
      <c r="D10627" t="s">
        <v>20</v>
      </c>
      <c r="E10627" t="str">
        <f t="shared" ref="E10627:E10690" si="166">TEXT(C10627,"yyyy/mm")</f>
        <v>2025/04</v>
      </c>
      <c r="F10627">
        <v>10328355.7005018</v>
      </c>
      <c r="G10627">
        <v>0.11153867636678713</v>
      </c>
      <c r="H10627" t="s">
        <v>128</v>
      </c>
      <c r="I10627">
        <v>2025</v>
      </c>
      <c r="J10627" t="s">
        <v>1141</v>
      </c>
      <c r="K10627">
        <v>2587873.8314973968</v>
      </c>
      <c r="L10627">
        <v>0.25056009945239066</v>
      </c>
      <c r="M10627" t="s">
        <v>157</v>
      </c>
    </row>
    <row r="10628" spans="1:13" x14ac:dyDescent="0.3">
      <c r="A10628">
        <v>81</v>
      </c>
      <c r="B10628" t="s">
        <v>1140</v>
      </c>
      <c r="C10628" s="1">
        <v>45717</v>
      </c>
      <c r="D10628" t="s">
        <v>21</v>
      </c>
      <c r="E10628" t="str">
        <f t="shared" si="166"/>
        <v>2025/03</v>
      </c>
      <c r="F10628">
        <v>9238267.9519002698</v>
      </c>
      <c r="G10628">
        <v>2.8462724031260447E-2</v>
      </c>
      <c r="H10628" t="s">
        <v>128</v>
      </c>
      <c r="I10628">
        <v>2025</v>
      </c>
      <c r="J10628" t="s">
        <v>1141</v>
      </c>
      <c r="K10628">
        <v>2587873.8314973968</v>
      </c>
      <c r="L10628">
        <v>0.28012543530576883</v>
      </c>
      <c r="M10628" t="s">
        <v>157</v>
      </c>
    </row>
    <row r="10629" spans="1:13" x14ac:dyDescent="0.3">
      <c r="A10629">
        <v>81</v>
      </c>
      <c r="B10629" t="s">
        <v>1140</v>
      </c>
      <c r="C10629" s="1">
        <v>45689</v>
      </c>
      <c r="D10629" t="s">
        <v>22</v>
      </c>
      <c r="E10629" t="str">
        <f t="shared" si="166"/>
        <v>2025/02</v>
      </c>
      <c r="F10629">
        <v>8979028.51213664</v>
      </c>
      <c r="G10629">
        <v>-4.2738084058891658E-2</v>
      </c>
      <c r="H10629" t="s">
        <v>128</v>
      </c>
      <c r="I10629">
        <v>2025</v>
      </c>
      <c r="J10629" t="s">
        <v>1141</v>
      </c>
      <c r="K10629">
        <v>2587873.8314973968</v>
      </c>
      <c r="L10629">
        <v>0.28821312105195546</v>
      </c>
      <c r="M10629" t="s">
        <v>157</v>
      </c>
    </row>
    <row r="10630" spans="1:13" x14ac:dyDescent="0.3">
      <c r="A10630">
        <v>81</v>
      </c>
      <c r="B10630" t="s">
        <v>1140</v>
      </c>
      <c r="C10630" s="1">
        <v>45658</v>
      </c>
      <c r="D10630" t="s">
        <v>23</v>
      </c>
      <c r="E10630" t="str">
        <f t="shared" si="166"/>
        <v>2025/01</v>
      </c>
      <c r="F10630">
        <v>9371093.3625699002</v>
      </c>
      <c r="G10630">
        <v>4.0939823100971037E-2</v>
      </c>
      <c r="H10630" t="s">
        <v>128</v>
      </c>
      <c r="I10630">
        <v>2025</v>
      </c>
      <c r="J10630" t="s">
        <v>1141</v>
      </c>
      <c r="K10630">
        <v>2587873.8314973968</v>
      </c>
      <c r="L10630">
        <v>0.27615495133512424</v>
      </c>
      <c r="M10630" t="s">
        <v>157</v>
      </c>
    </row>
    <row r="10631" spans="1:13" x14ac:dyDescent="0.3">
      <c r="A10631">
        <v>81</v>
      </c>
      <c r="B10631" t="s">
        <v>1140</v>
      </c>
      <c r="C10631" s="1">
        <v>45627</v>
      </c>
      <c r="D10631" t="s">
        <v>24</v>
      </c>
      <c r="E10631" t="str">
        <f t="shared" si="166"/>
        <v>2024/12</v>
      </c>
      <c r="F10631">
        <v>8995189.6751892604</v>
      </c>
      <c r="G10631">
        <v>-6.2664380985286164E-2</v>
      </c>
      <c r="H10631" t="s">
        <v>128</v>
      </c>
      <c r="I10631">
        <v>2024</v>
      </c>
      <c r="J10631" t="s">
        <v>1142</v>
      </c>
      <c r="K10631">
        <v>2592996.5525734378</v>
      </c>
      <c r="L10631">
        <v>0.28826479998809817</v>
      </c>
      <c r="M10631" t="s">
        <v>15</v>
      </c>
    </row>
    <row r="10632" spans="1:13" x14ac:dyDescent="0.3">
      <c r="A10632">
        <v>81</v>
      </c>
      <c r="B10632" t="s">
        <v>1140</v>
      </c>
      <c r="C10632" s="1">
        <v>45597</v>
      </c>
      <c r="D10632" t="s">
        <v>26</v>
      </c>
      <c r="E10632" t="str">
        <f t="shared" si="166"/>
        <v>2024/11</v>
      </c>
      <c r="F10632">
        <v>9576903.6976377293</v>
      </c>
      <c r="G10632">
        <v>9.0631483554292333E-2</v>
      </c>
      <c r="H10632" t="s">
        <v>128</v>
      </c>
      <c r="I10632">
        <v>2024</v>
      </c>
      <c r="J10632" t="s">
        <v>1142</v>
      </c>
      <c r="K10632">
        <v>2592996.5525734378</v>
      </c>
      <c r="L10632">
        <v>0.27075520799201885</v>
      </c>
      <c r="M10632" t="s">
        <v>15</v>
      </c>
    </row>
    <row r="10633" spans="1:13" x14ac:dyDescent="0.3">
      <c r="A10633">
        <v>81</v>
      </c>
      <c r="B10633" t="s">
        <v>1140</v>
      </c>
      <c r="C10633" s="1">
        <v>45566</v>
      </c>
      <c r="D10633" t="s">
        <v>27</v>
      </c>
      <c r="E10633" t="str">
        <f t="shared" si="166"/>
        <v>2024/10</v>
      </c>
      <c r="F10633">
        <v>8747105.5498927608</v>
      </c>
      <c r="G10633">
        <v>-2.2244586346813859E-2</v>
      </c>
      <c r="H10633" t="s">
        <v>128</v>
      </c>
      <c r="I10633">
        <v>2024</v>
      </c>
      <c r="J10633" t="s">
        <v>1142</v>
      </c>
      <c r="K10633">
        <v>2592996.5525734378</v>
      </c>
      <c r="L10633">
        <v>0.29644052398627196</v>
      </c>
      <c r="M10633" t="s">
        <v>15</v>
      </c>
    </row>
    <row r="10634" spans="1:13" x14ac:dyDescent="0.3">
      <c r="A10634">
        <v>81</v>
      </c>
      <c r="B10634" t="s">
        <v>1140</v>
      </c>
      <c r="C10634" s="1">
        <v>45536</v>
      </c>
      <c r="D10634" t="s">
        <v>28</v>
      </c>
      <c r="E10634" t="str">
        <f t="shared" si="166"/>
        <v>2024/09</v>
      </c>
      <c r="F10634">
        <v>8943861.5594097897</v>
      </c>
      <c r="G10634">
        <v>2.5182951490680765E-2</v>
      </c>
      <c r="H10634" t="s">
        <v>128</v>
      </c>
      <c r="I10634">
        <v>2024</v>
      </c>
      <c r="J10634" t="s">
        <v>1142</v>
      </c>
      <c r="K10634">
        <v>2592996.5525734378</v>
      </c>
      <c r="L10634">
        <v>0.28991912892987032</v>
      </c>
      <c r="M10634" t="s">
        <v>15</v>
      </c>
    </row>
    <row r="10635" spans="1:13" x14ac:dyDescent="0.3">
      <c r="A10635">
        <v>81</v>
      </c>
      <c r="B10635" t="s">
        <v>1140</v>
      </c>
      <c r="C10635" s="1">
        <v>45505</v>
      </c>
      <c r="D10635" t="s">
        <v>29</v>
      </c>
      <c r="E10635" t="str">
        <f t="shared" si="166"/>
        <v>2024/08</v>
      </c>
      <c r="F10635">
        <v>8721441.0840866696</v>
      </c>
      <c r="G10635">
        <v>-1.3154901653328506E-2</v>
      </c>
      <c r="H10635" t="s">
        <v>128</v>
      </c>
      <c r="I10635">
        <v>2024</v>
      </c>
      <c r="J10635" t="s">
        <v>1142</v>
      </c>
      <c r="K10635">
        <v>2592996.5525734378</v>
      </c>
      <c r="L10635">
        <v>0.29731285547576253</v>
      </c>
      <c r="M10635" t="s">
        <v>15</v>
      </c>
    </row>
    <row r="10636" spans="1:13" x14ac:dyDescent="0.3">
      <c r="A10636">
        <v>81</v>
      </c>
      <c r="B10636" t="s">
        <v>1140</v>
      </c>
      <c r="C10636" s="1">
        <v>45474</v>
      </c>
      <c r="D10636" t="s">
        <v>30</v>
      </c>
      <c r="E10636" t="str">
        <f t="shared" si="166"/>
        <v>2024/07</v>
      </c>
      <c r="F10636">
        <v>8836928.7327159103</v>
      </c>
      <c r="G10636">
        <v>5.0020320258832379E-2</v>
      </c>
      <c r="H10636" t="s">
        <v>128</v>
      </c>
      <c r="I10636">
        <v>2024</v>
      </c>
      <c r="J10636" t="s">
        <v>1142</v>
      </c>
      <c r="K10636">
        <v>2592996.5525734378</v>
      </c>
      <c r="L10636">
        <v>0.29342734687603567</v>
      </c>
      <c r="M10636" t="s">
        <v>15</v>
      </c>
    </row>
    <row r="10637" spans="1:13" x14ac:dyDescent="0.3">
      <c r="A10637">
        <v>81</v>
      </c>
      <c r="B10637" t="s">
        <v>1140</v>
      </c>
      <c r="C10637" s="1">
        <v>45444</v>
      </c>
      <c r="D10637" t="s">
        <v>31</v>
      </c>
      <c r="E10637" t="str">
        <f t="shared" si="166"/>
        <v>2024/06</v>
      </c>
      <c r="F10637">
        <v>8405775.8234993201</v>
      </c>
      <c r="G10637">
        <v>-3.342647164479521E-2</v>
      </c>
      <c r="H10637" t="s">
        <v>128</v>
      </c>
      <c r="I10637">
        <v>2024</v>
      </c>
      <c r="J10637" t="s">
        <v>1142</v>
      </c>
      <c r="K10637">
        <v>2592996.5525734378</v>
      </c>
      <c r="L10637">
        <v>0.30847795694532032</v>
      </c>
      <c r="M10637" t="s">
        <v>15</v>
      </c>
    </row>
    <row r="10638" spans="1:13" x14ac:dyDescent="0.3">
      <c r="A10638">
        <v>81</v>
      </c>
      <c r="B10638" t="s">
        <v>1140</v>
      </c>
      <c r="C10638" s="1">
        <v>45413</v>
      </c>
      <c r="D10638" t="s">
        <v>32</v>
      </c>
      <c r="E10638" t="str">
        <f t="shared" si="166"/>
        <v>2024/05</v>
      </c>
      <c r="F10638">
        <v>8691500.0231456105</v>
      </c>
      <c r="G10638">
        <v>-2.7664938659282639E-2</v>
      </c>
      <c r="H10638" t="s">
        <v>128</v>
      </c>
      <c r="I10638">
        <v>2024</v>
      </c>
      <c r="J10638" t="s">
        <v>1142</v>
      </c>
      <c r="K10638">
        <v>2592996.5525734378</v>
      </c>
      <c r="L10638">
        <v>0.29833705869737609</v>
      </c>
      <c r="M10638" t="s">
        <v>15</v>
      </c>
    </row>
    <row r="10639" spans="1:13" x14ac:dyDescent="0.3">
      <c r="A10639">
        <v>81</v>
      </c>
      <c r="B10639" t="s">
        <v>1140</v>
      </c>
      <c r="C10639" s="1">
        <v>45383</v>
      </c>
      <c r="D10639" t="s">
        <v>34</v>
      </c>
      <c r="E10639" t="str">
        <f t="shared" si="166"/>
        <v>2024/04</v>
      </c>
      <c r="F10639">
        <v>8935306.7374744304</v>
      </c>
      <c r="G10639">
        <v>1.4950819652355157E-2</v>
      </c>
      <c r="H10639" t="s">
        <v>128</v>
      </c>
      <c r="I10639">
        <v>2024</v>
      </c>
      <c r="J10639" t="s">
        <v>1142</v>
      </c>
      <c r="K10639">
        <v>2592996.5525734378</v>
      </c>
      <c r="L10639">
        <v>0.290196702671491</v>
      </c>
      <c r="M10639" t="s">
        <v>15</v>
      </c>
    </row>
    <row r="10640" spans="1:13" x14ac:dyDescent="0.3">
      <c r="A10640">
        <v>81</v>
      </c>
      <c r="B10640" t="s">
        <v>1140</v>
      </c>
      <c r="C10640" s="1">
        <v>45352</v>
      </c>
      <c r="D10640" t="s">
        <v>35</v>
      </c>
      <c r="E10640" t="str">
        <f t="shared" si="166"/>
        <v>2024/03</v>
      </c>
      <c r="F10640">
        <v>8802710.2608071808</v>
      </c>
      <c r="G10640">
        <v>3.8948405543520349E-3</v>
      </c>
      <c r="H10640" t="s">
        <v>128</v>
      </c>
      <c r="I10640">
        <v>2024</v>
      </c>
      <c r="J10640" t="s">
        <v>1142</v>
      </c>
      <c r="K10640">
        <v>2592996.5525734378</v>
      </c>
      <c r="L10640">
        <v>0.29456797687848335</v>
      </c>
      <c r="M10640" t="s">
        <v>15</v>
      </c>
    </row>
    <row r="10641" spans="1:13" x14ac:dyDescent="0.3">
      <c r="A10641">
        <v>81</v>
      </c>
      <c r="B10641" t="s">
        <v>1140</v>
      </c>
      <c r="C10641" s="1">
        <v>45323</v>
      </c>
      <c r="D10641" t="s">
        <v>36</v>
      </c>
      <c r="E10641" t="str">
        <f t="shared" si="166"/>
        <v>2024/02</v>
      </c>
      <c r="F10641">
        <v>8768491.7888984494</v>
      </c>
      <c r="G10641">
        <v>-3.9689642762058691E-2</v>
      </c>
      <c r="H10641" t="s">
        <v>128</v>
      </c>
      <c r="I10641">
        <v>2024</v>
      </c>
      <c r="J10641" t="s">
        <v>1142</v>
      </c>
      <c r="K10641">
        <v>2592996.5525734378</v>
      </c>
      <c r="L10641">
        <v>0.29571750935050889</v>
      </c>
      <c r="M10641" t="s">
        <v>15</v>
      </c>
    </row>
    <row r="10642" spans="1:13" x14ac:dyDescent="0.3">
      <c r="A10642">
        <v>81</v>
      </c>
      <c r="B10642" t="s">
        <v>1140</v>
      </c>
      <c r="C10642" s="1">
        <v>45292</v>
      </c>
      <c r="D10642" t="s">
        <v>37</v>
      </c>
      <c r="E10642" t="str">
        <f t="shared" si="166"/>
        <v>2024/01</v>
      </c>
      <c r="F10642">
        <v>9123508.7408888303</v>
      </c>
      <c r="G10642">
        <v>-8.4464404579559001E-3</v>
      </c>
      <c r="H10642" t="s">
        <v>128</v>
      </c>
      <c r="I10642">
        <v>2024</v>
      </c>
      <c r="J10642" t="s">
        <v>1142</v>
      </c>
      <c r="K10642">
        <v>2592996.5525734378</v>
      </c>
      <c r="L10642">
        <v>0.28421045304120823</v>
      </c>
      <c r="M10642" t="s">
        <v>15</v>
      </c>
    </row>
    <row r="10643" spans="1:13" x14ac:dyDescent="0.3">
      <c r="A10643">
        <v>81</v>
      </c>
      <c r="B10643" t="s">
        <v>1140</v>
      </c>
      <c r="C10643" s="1">
        <v>45261</v>
      </c>
      <c r="D10643" t="s">
        <v>38</v>
      </c>
      <c r="E10643" t="str">
        <f t="shared" si="166"/>
        <v>2023/12</v>
      </c>
      <c r="F10643">
        <v>9200896.2787682693</v>
      </c>
      <c r="G10643">
        <v>-2.9297568935373476E-2</v>
      </c>
      <c r="H10643" t="s">
        <v>128</v>
      </c>
      <c r="I10643">
        <v>2023</v>
      </c>
      <c r="J10643" t="s">
        <v>1143</v>
      </c>
      <c r="K10643">
        <v>3104602.1008621315</v>
      </c>
      <c r="L10643">
        <v>0.33742387771789412</v>
      </c>
      <c r="M10643" t="s">
        <v>15</v>
      </c>
    </row>
    <row r="10644" spans="1:13" x14ac:dyDescent="0.3">
      <c r="A10644">
        <v>81</v>
      </c>
      <c r="B10644" t="s">
        <v>1140</v>
      </c>
      <c r="C10644" s="1">
        <v>45231</v>
      </c>
      <c r="D10644" t="s">
        <v>40</v>
      </c>
      <c r="E10644" t="str">
        <f t="shared" si="166"/>
        <v>2023/11</v>
      </c>
      <c r="F10644">
        <v>9474447.8024979606</v>
      </c>
      <c r="G10644">
        <v>2.5999582739220529E-2</v>
      </c>
      <c r="H10644" t="s">
        <v>128</v>
      </c>
      <c r="I10644">
        <v>2023</v>
      </c>
      <c r="J10644" t="s">
        <v>1143</v>
      </c>
      <c r="K10644">
        <v>3104602.1008621315</v>
      </c>
      <c r="L10644">
        <v>0.3276815879489669</v>
      </c>
      <c r="M10644" t="s">
        <v>15</v>
      </c>
    </row>
    <row r="10645" spans="1:13" x14ac:dyDescent="0.3">
      <c r="A10645">
        <v>81</v>
      </c>
      <c r="B10645" t="s">
        <v>1140</v>
      </c>
      <c r="C10645" s="1">
        <v>45200</v>
      </c>
      <c r="D10645" t="s">
        <v>41</v>
      </c>
      <c r="E10645" t="str">
        <f t="shared" si="166"/>
        <v>2023/10</v>
      </c>
      <c r="F10645">
        <v>9231290.8004950602</v>
      </c>
      <c r="G10645">
        <v>0.11428490162731532</v>
      </c>
      <c r="H10645" t="s">
        <v>128</v>
      </c>
      <c r="I10645">
        <v>2023</v>
      </c>
      <c r="J10645" t="s">
        <v>1143</v>
      </c>
      <c r="K10645">
        <v>3104602.1008621315</v>
      </c>
      <c r="L10645">
        <v>0.33631289144261778</v>
      </c>
      <c r="M10645" t="s">
        <v>15</v>
      </c>
    </row>
    <row r="10646" spans="1:13" x14ac:dyDescent="0.3">
      <c r="A10646">
        <v>81</v>
      </c>
      <c r="B10646" t="s">
        <v>1140</v>
      </c>
      <c r="C10646" s="1">
        <v>45170</v>
      </c>
      <c r="D10646" t="s">
        <v>42</v>
      </c>
      <c r="E10646" t="str">
        <f t="shared" si="166"/>
        <v>2023/09</v>
      </c>
      <c r="F10646">
        <v>8234346.3469133796</v>
      </c>
      <c r="G10646">
        <v>1.2663660970593656E-3</v>
      </c>
      <c r="H10646" t="s">
        <v>128</v>
      </c>
      <c r="I10646">
        <v>2023</v>
      </c>
      <c r="J10646" t="s">
        <v>1143</v>
      </c>
      <c r="K10646">
        <v>3104602.1008621315</v>
      </c>
      <c r="L10646">
        <v>0.37703078909546744</v>
      </c>
      <c r="M10646" t="s">
        <v>15</v>
      </c>
    </row>
    <row r="10647" spans="1:13" x14ac:dyDescent="0.3">
      <c r="A10647">
        <v>81</v>
      </c>
      <c r="B10647" t="s">
        <v>1140</v>
      </c>
      <c r="C10647" s="1">
        <v>45139</v>
      </c>
      <c r="D10647" t="s">
        <v>43</v>
      </c>
      <c r="E10647" t="str">
        <f t="shared" si="166"/>
        <v>2023/08</v>
      </c>
      <c r="F10647">
        <v>8223925.2497229697</v>
      </c>
      <c r="G10647">
        <v>-5.3455634354041541E-2</v>
      </c>
      <c r="H10647" t="s">
        <v>128</v>
      </c>
      <c r="I10647">
        <v>2023</v>
      </c>
      <c r="J10647" t="s">
        <v>1143</v>
      </c>
      <c r="K10647">
        <v>3104602.1008621315</v>
      </c>
      <c r="L10647">
        <v>0.37750855055093219</v>
      </c>
      <c r="M10647" t="s">
        <v>15</v>
      </c>
    </row>
    <row r="10648" spans="1:13" x14ac:dyDescent="0.3">
      <c r="A10648">
        <v>81</v>
      </c>
      <c r="B10648" t="s">
        <v>1140</v>
      </c>
      <c r="C10648" s="1">
        <v>45108</v>
      </c>
      <c r="D10648" t="s">
        <v>44</v>
      </c>
      <c r="E10648" t="str">
        <f t="shared" si="166"/>
        <v>2023/07</v>
      </c>
      <c r="F10648">
        <v>8675502.5391569491</v>
      </c>
      <c r="G10648">
        <v>3.8156173708172626E-2</v>
      </c>
      <c r="H10648" t="s">
        <v>128</v>
      </c>
      <c r="I10648">
        <v>2023</v>
      </c>
      <c r="J10648" t="s">
        <v>1143</v>
      </c>
      <c r="K10648">
        <v>3104602.1008621315</v>
      </c>
      <c r="L10648">
        <v>0.357858474117146</v>
      </c>
      <c r="M10648" t="s">
        <v>15</v>
      </c>
    </row>
    <row r="10649" spans="1:13" x14ac:dyDescent="0.3">
      <c r="A10649">
        <v>81</v>
      </c>
      <c r="B10649" t="s">
        <v>1140</v>
      </c>
      <c r="C10649" s="1">
        <v>45078</v>
      </c>
      <c r="D10649" t="s">
        <v>45</v>
      </c>
      <c r="E10649" t="str">
        <f t="shared" si="166"/>
        <v>2023/06</v>
      </c>
      <c r="F10649">
        <v>8350714.2993196296</v>
      </c>
      <c r="G10649">
        <v>-5.1579216951408248E-2</v>
      </c>
      <c r="H10649" t="s">
        <v>128</v>
      </c>
      <c r="I10649">
        <v>2023</v>
      </c>
      <c r="J10649" t="s">
        <v>1143</v>
      </c>
      <c r="K10649">
        <v>3104602.1008621315</v>
      </c>
      <c r="L10649">
        <v>0.37177683124844513</v>
      </c>
      <c r="M10649" t="s">
        <v>15</v>
      </c>
    </row>
    <row r="10650" spans="1:13" x14ac:dyDescent="0.3">
      <c r="A10650">
        <v>81</v>
      </c>
      <c r="B10650" t="s">
        <v>1140</v>
      </c>
      <c r="C10650" s="1">
        <v>45047</v>
      </c>
      <c r="D10650" t="s">
        <v>46</v>
      </c>
      <c r="E10650" t="str">
        <f t="shared" si="166"/>
        <v>2023/05</v>
      </c>
      <c r="F10650">
        <v>8792739.2614076491</v>
      </c>
      <c r="G10650">
        <v>-6.6388632220945751E-2</v>
      </c>
      <c r="H10650" t="s">
        <v>128</v>
      </c>
      <c r="I10650">
        <v>2023</v>
      </c>
      <c r="J10650" t="s">
        <v>1143</v>
      </c>
      <c r="K10650">
        <v>3104602.1008621315</v>
      </c>
      <c r="L10650">
        <v>0.35308701970597373</v>
      </c>
      <c r="M10650" t="s">
        <v>15</v>
      </c>
    </row>
    <row r="10651" spans="1:13" x14ac:dyDescent="0.3">
      <c r="A10651">
        <v>81</v>
      </c>
      <c r="B10651" t="s">
        <v>1140</v>
      </c>
      <c r="C10651" s="1">
        <v>45017</v>
      </c>
      <c r="D10651" t="s">
        <v>47</v>
      </c>
      <c r="E10651" t="str">
        <f t="shared" si="166"/>
        <v>2023/04</v>
      </c>
      <c r="F10651">
        <v>9396289.9876641594</v>
      </c>
      <c r="G10651">
        <v>2.0542208107817077E-2</v>
      </c>
      <c r="H10651" t="s">
        <v>128</v>
      </c>
      <c r="I10651">
        <v>2023</v>
      </c>
      <c r="J10651" t="s">
        <v>1143</v>
      </c>
      <c r="K10651">
        <v>3104602.1008621315</v>
      </c>
      <c r="L10651">
        <v>0.3304072250790453</v>
      </c>
      <c r="M10651" t="s">
        <v>15</v>
      </c>
    </row>
    <row r="10652" spans="1:13" x14ac:dyDescent="0.3">
      <c r="A10652">
        <v>81</v>
      </c>
      <c r="B10652" t="s">
        <v>1140</v>
      </c>
      <c r="C10652" s="1">
        <v>44986</v>
      </c>
      <c r="D10652" t="s">
        <v>48</v>
      </c>
      <c r="E10652" t="str">
        <f t="shared" si="166"/>
        <v>2023/03</v>
      </c>
      <c r="F10652">
        <v>9205238.4716133308</v>
      </c>
      <c r="G10652">
        <v>4.0428996005380739E-2</v>
      </c>
      <c r="H10652" t="s">
        <v>128</v>
      </c>
      <c r="I10652">
        <v>2023</v>
      </c>
      <c r="J10652" t="s">
        <v>1143</v>
      </c>
      <c r="K10652">
        <v>3104602.1008621315</v>
      </c>
      <c r="L10652">
        <v>0.33726471187421742</v>
      </c>
      <c r="M10652" t="s">
        <v>15</v>
      </c>
    </row>
    <row r="10653" spans="1:13" x14ac:dyDescent="0.3">
      <c r="A10653">
        <v>81</v>
      </c>
      <c r="B10653" t="s">
        <v>1140</v>
      </c>
      <c r="C10653" s="1">
        <v>44958</v>
      </c>
      <c r="D10653" t="s">
        <v>49</v>
      </c>
      <c r="E10653" t="str">
        <f t="shared" si="166"/>
        <v>2023/02</v>
      </c>
      <c r="F10653">
        <v>8840502.5545146596</v>
      </c>
      <c r="G10653">
        <v>-3.8540378118654448E-2</v>
      </c>
      <c r="H10653" t="s">
        <v>128</v>
      </c>
      <c r="I10653">
        <v>2023</v>
      </c>
      <c r="J10653" t="s">
        <v>1143</v>
      </c>
      <c r="K10653">
        <v>3104602.1008621315</v>
      </c>
      <c r="L10653">
        <v>0.35117936810918926</v>
      </c>
      <c r="M10653" t="s">
        <v>15</v>
      </c>
    </row>
    <row r="10654" spans="1:13" x14ac:dyDescent="0.3">
      <c r="A10654">
        <v>81</v>
      </c>
      <c r="B10654" t="s">
        <v>1140</v>
      </c>
      <c r="C10654" s="1">
        <v>44927</v>
      </c>
      <c r="D10654" t="s">
        <v>50</v>
      </c>
      <c r="E10654" t="str">
        <f t="shared" si="166"/>
        <v>2023/01</v>
      </c>
      <c r="F10654">
        <v>9187869.7002331</v>
      </c>
      <c r="G10654">
        <v>0.11885347786412893</v>
      </c>
      <c r="H10654" t="s">
        <v>128</v>
      </c>
      <c r="I10654">
        <v>2023</v>
      </c>
      <c r="J10654" t="s">
        <v>1143</v>
      </c>
      <c r="K10654">
        <v>3104602.1008621315</v>
      </c>
      <c r="L10654">
        <v>0.33790227791142557</v>
      </c>
      <c r="M10654" t="s">
        <v>15</v>
      </c>
    </row>
    <row r="10655" spans="1:13" x14ac:dyDescent="0.3">
      <c r="A10655">
        <v>81</v>
      </c>
      <c r="B10655" t="s">
        <v>1140</v>
      </c>
      <c r="C10655" s="1">
        <v>44896</v>
      </c>
      <c r="D10655" t="s">
        <v>51</v>
      </c>
      <c r="E10655" t="str">
        <f t="shared" si="166"/>
        <v>2022/12</v>
      </c>
      <c r="F10655">
        <v>8158257.6700206399</v>
      </c>
      <c r="G10655">
        <v>-3.2353646100876002E-2</v>
      </c>
      <c r="H10655" t="s">
        <v>128</v>
      </c>
      <c r="I10655">
        <v>2022</v>
      </c>
      <c r="J10655" t="s">
        <v>1144</v>
      </c>
      <c r="K10655">
        <v>3881668.6235244977</v>
      </c>
      <c r="L10655">
        <v>0.47579627667174151</v>
      </c>
      <c r="M10655" t="s">
        <v>15</v>
      </c>
    </row>
    <row r="10656" spans="1:13" x14ac:dyDescent="0.3">
      <c r="A10656">
        <v>81</v>
      </c>
      <c r="B10656" t="s">
        <v>1140</v>
      </c>
      <c r="C10656" s="1">
        <v>44866</v>
      </c>
      <c r="D10656" t="s">
        <v>53</v>
      </c>
      <c r="E10656" t="str">
        <f t="shared" si="166"/>
        <v>2022/11</v>
      </c>
      <c r="F10656">
        <v>8426523.3373364098</v>
      </c>
      <c r="G10656">
        <v>8.6230403969722993E-2</v>
      </c>
      <c r="H10656" t="s">
        <v>128</v>
      </c>
      <c r="I10656">
        <v>2022</v>
      </c>
      <c r="J10656" t="s">
        <v>1144</v>
      </c>
      <c r="K10656">
        <v>3881668.6235244977</v>
      </c>
      <c r="L10656">
        <v>0.46064889019241445</v>
      </c>
      <c r="M10656" t="s">
        <v>15</v>
      </c>
    </row>
    <row r="10657" spans="1:13" x14ac:dyDescent="0.3">
      <c r="A10657">
        <v>81</v>
      </c>
      <c r="B10657" t="s">
        <v>1140</v>
      </c>
      <c r="C10657" s="1">
        <v>44835</v>
      </c>
      <c r="D10657" t="s">
        <v>54</v>
      </c>
      <c r="E10657" t="str">
        <f t="shared" si="166"/>
        <v>2022/10</v>
      </c>
      <c r="F10657">
        <v>7730347.8955370504</v>
      </c>
      <c r="G10657">
        <v>5.5369193314524355E-2</v>
      </c>
      <c r="H10657" t="s">
        <v>128</v>
      </c>
      <c r="I10657">
        <v>2022</v>
      </c>
      <c r="J10657" t="s">
        <v>1144</v>
      </c>
      <c r="K10657">
        <v>3881668.6235244977</v>
      </c>
      <c r="L10657">
        <v>0.50213375594201848</v>
      </c>
      <c r="M10657" t="s">
        <v>15</v>
      </c>
    </row>
    <row r="10658" spans="1:13" x14ac:dyDescent="0.3">
      <c r="A10658">
        <v>81</v>
      </c>
      <c r="B10658" t="s">
        <v>1140</v>
      </c>
      <c r="C10658" s="1">
        <v>44805</v>
      </c>
      <c r="D10658" t="s">
        <v>55</v>
      </c>
      <c r="E10658" t="str">
        <f t="shared" si="166"/>
        <v>2022/09</v>
      </c>
      <c r="F10658">
        <v>7313958.7084602397</v>
      </c>
      <c r="G10658">
        <v>-0.17284461137502199</v>
      </c>
      <c r="H10658" t="s">
        <v>128</v>
      </c>
      <c r="I10658">
        <v>2022</v>
      </c>
      <c r="J10658" t="s">
        <v>1144</v>
      </c>
      <c r="K10658">
        <v>3881668.6235244977</v>
      </c>
      <c r="L10658">
        <v>0.53072060948805666</v>
      </c>
      <c r="M10658" t="s">
        <v>15</v>
      </c>
    </row>
    <row r="10659" spans="1:13" x14ac:dyDescent="0.3">
      <c r="A10659">
        <v>81</v>
      </c>
      <c r="B10659" t="s">
        <v>1140</v>
      </c>
      <c r="C10659" s="1">
        <v>44774</v>
      </c>
      <c r="D10659" t="s">
        <v>56</v>
      </c>
      <c r="E10659" t="str">
        <f t="shared" si="166"/>
        <v>2022/08</v>
      </c>
      <c r="F10659">
        <v>8693966.5539980698</v>
      </c>
      <c r="G10659">
        <v>-1.4098031815731589E-2</v>
      </c>
      <c r="H10659" t="s">
        <v>128</v>
      </c>
      <c r="I10659">
        <v>2022</v>
      </c>
      <c r="J10659" t="s">
        <v>1144</v>
      </c>
      <c r="K10659">
        <v>3881668.6235244977</v>
      </c>
      <c r="L10659">
        <v>0.44647843989455488</v>
      </c>
      <c r="M10659" t="s">
        <v>15</v>
      </c>
    </row>
    <row r="10660" spans="1:13" x14ac:dyDescent="0.3">
      <c r="A10660">
        <v>81</v>
      </c>
      <c r="B10660" t="s">
        <v>1140</v>
      </c>
      <c r="C10660" s="1">
        <v>44743</v>
      </c>
      <c r="D10660" t="s">
        <v>57</v>
      </c>
      <c r="E10660" t="str">
        <f t="shared" si="166"/>
        <v>2022/07</v>
      </c>
      <c r="F10660">
        <v>8817402.4280750193</v>
      </c>
      <c r="G10660">
        <v>4.925694157539641E-2</v>
      </c>
      <c r="H10660" t="s">
        <v>128</v>
      </c>
      <c r="I10660">
        <v>2022</v>
      </c>
      <c r="J10660" t="s">
        <v>1144</v>
      </c>
      <c r="K10660">
        <v>3881668.6235244977</v>
      </c>
      <c r="L10660">
        <v>0.44022813466753929</v>
      </c>
      <c r="M10660" t="s">
        <v>15</v>
      </c>
    </row>
    <row r="10661" spans="1:13" x14ac:dyDescent="0.3">
      <c r="A10661">
        <v>81</v>
      </c>
      <c r="B10661" t="s">
        <v>1140</v>
      </c>
      <c r="C10661" s="1">
        <v>44713</v>
      </c>
      <c r="D10661" t="s">
        <v>58</v>
      </c>
      <c r="E10661" t="str">
        <f t="shared" si="166"/>
        <v>2022/06</v>
      </c>
      <c r="F10661">
        <v>8393607.2612054609</v>
      </c>
      <c r="G10661">
        <v>-3.6577717628275865E-2</v>
      </c>
      <c r="H10661" t="s">
        <v>128</v>
      </c>
      <c r="I10661">
        <v>2022</v>
      </c>
      <c r="J10661" t="s">
        <v>1144</v>
      </c>
      <c r="K10661">
        <v>3881668.6235244977</v>
      </c>
      <c r="L10661">
        <v>0.46245535473946225</v>
      </c>
      <c r="M10661" t="s">
        <v>15</v>
      </c>
    </row>
    <row r="10662" spans="1:13" x14ac:dyDescent="0.3">
      <c r="A10662">
        <v>81</v>
      </c>
      <c r="B10662" t="s">
        <v>1140</v>
      </c>
      <c r="C10662" s="1">
        <v>44682</v>
      </c>
      <c r="D10662" t="s">
        <v>59</v>
      </c>
      <c r="E10662" t="str">
        <f t="shared" si="166"/>
        <v>2022/05</v>
      </c>
      <c r="F10662">
        <v>8706310.3768401202</v>
      </c>
      <c r="G10662">
        <v>-8.4250823400262034E-2</v>
      </c>
      <c r="H10662" t="s">
        <v>128</v>
      </c>
      <c r="I10662">
        <v>2022</v>
      </c>
      <c r="J10662" t="s">
        <v>1144</v>
      </c>
      <c r="K10662">
        <v>3881668.6235244977</v>
      </c>
      <c r="L10662">
        <v>0.44584542194248256</v>
      </c>
      <c r="M10662" t="s">
        <v>15</v>
      </c>
    </row>
    <row r="10663" spans="1:13" x14ac:dyDescent="0.3">
      <c r="A10663">
        <v>81</v>
      </c>
      <c r="B10663" t="s">
        <v>1140</v>
      </c>
      <c r="C10663" s="1">
        <v>44652</v>
      </c>
      <c r="D10663" t="s">
        <v>60</v>
      </c>
      <c r="E10663" t="str">
        <f t="shared" si="166"/>
        <v>2022/04</v>
      </c>
      <c r="F10663">
        <v>9471610.1278613005</v>
      </c>
      <c r="G10663">
        <v>2.3292667385037904E-2</v>
      </c>
      <c r="H10663" t="s">
        <v>128</v>
      </c>
      <c r="I10663">
        <v>2022</v>
      </c>
      <c r="J10663" t="s">
        <v>1144</v>
      </c>
      <c r="K10663">
        <v>3881668.6235244977</v>
      </c>
      <c r="L10663">
        <v>0.40982141062862587</v>
      </c>
      <c r="M10663" t="s">
        <v>15</v>
      </c>
    </row>
    <row r="10664" spans="1:13" x14ac:dyDescent="0.3">
      <c r="A10664">
        <v>81</v>
      </c>
      <c r="B10664" t="s">
        <v>1140</v>
      </c>
      <c r="C10664" s="1">
        <v>44621</v>
      </c>
      <c r="D10664" t="s">
        <v>61</v>
      </c>
      <c r="E10664" t="str">
        <f t="shared" si="166"/>
        <v>2022/03</v>
      </c>
      <c r="F10664">
        <v>9253540.6330054905</v>
      </c>
      <c r="G10664">
        <v>4.5483055790377307E-2</v>
      </c>
      <c r="H10664" t="s">
        <v>128</v>
      </c>
      <c r="I10664">
        <v>2022</v>
      </c>
      <c r="J10664" t="s">
        <v>1144</v>
      </c>
      <c r="K10664">
        <v>3881668.6235244977</v>
      </c>
      <c r="L10664">
        <v>0.41947928662888001</v>
      </c>
      <c r="M10664" t="s">
        <v>15</v>
      </c>
    </row>
    <row r="10665" spans="1:13" x14ac:dyDescent="0.3">
      <c r="A10665">
        <v>81</v>
      </c>
      <c r="B10665" t="s">
        <v>1140</v>
      </c>
      <c r="C10665" s="1">
        <v>44593</v>
      </c>
      <c r="D10665" t="s">
        <v>62</v>
      </c>
      <c r="E10665" t="str">
        <f t="shared" si="166"/>
        <v>2022/02</v>
      </c>
      <c r="F10665">
        <v>8842089.2889779508</v>
      </c>
      <c r="G10665">
        <v>6.5359424617301293E-3</v>
      </c>
      <c r="H10665" t="s">
        <v>128</v>
      </c>
      <c r="I10665">
        <v>2022</v>
      </c>
      <c r="J10665" t="s">
        <v>1144</v>
      </c>
      <c r="K10665">
        <v>3881668.6235244977</v>
      </c>
      <c r="L10665">
        <v>0.43899903028158366</v>
      </c>
      <c r="M10665" t="s">
        <v>15</v>
      </c>
    </row>
    <row r="10666" spans="1:13" x14ac:dyDescent="0.3">
      <c r="A10666">
        <v>81</v>
      </c>
      <c r="B10666" t="s">
        <v>1140</v>
      </c>
      <c r="C10666" s="1">
        <v>44562</v>
      </c>
      <c r="D10666" t="s">
        <v>63</v>
      </c>
      <c r="E10666" t="str">
        <f t="shared" si="166"/>
        <v>2022/01</v>
      </c>
      <c r="F10666">
        <v>8784486.3519440703</v>
      </c>
      <c r="G10666">
        <v>-0.12717209905605395</v>
      </c>
      <c r="H10666" t="s">
        <v>128</v>
      </c>
      <c r="I10666">
        <v>2022</v>
      </c>
      <c r="J10666" t="s">
        <v>1144</v>
      </c>
      <c r="K10666">
        <v>3881668.6235244977</v>
      </c>
      <c r="L10666">
        <v>0.44187769984587161</v>
      </c>
      <c r="M10666" t="s">
        <v>15</v>
      </c>
    </row>
    <row r="10667" spans="1:13" x14ac:dyDescent="0.3">
      <c r="A10667">
        <v>81</v>
      </c>
      <c r="B10667" t="s">
        <v>1140</v>
      </c>
      <c r="C10667" s="1">
        <v>44531</v>
      </c>
      <c r="D10667" t="s">
        <v>64</v>
      </c>
      <c r="E10667" t="str">
        <f t="shared" si="166"/>
        <v>2021/12</v>
      </c>
      <c r="F10667">
        <v>9975771.96968274</v>
      </c>
      <c r="G10667">
        <v>4.1407995701589961E-3</v>
      </c>
      <c r="H10667" t="s">
        <v>128</v>
      </c>
      <c r="I10667">
        <v>2021</v>
      </c>
      <c r="J10667" t="s">
        <v>1145</v>
      </c>
      <c r="K10667">
        <v>4171860.147889242</v>
      </c>
      <c r="L10667">
        <v>0.41819922914917229</v>
      </c>
      <c r="M10667" t="s">
        <v>15</v>
      </c>
    </row>
    <row r="10668" spans="1:13" x14ac:dyDescent="0.3">
      <c r="A10668">
        <v>81</v>
      </c>
      <c r="B10668" t="s">
        <v>1140</v>
      </c>
      <c r="C10668" s="1">
        <v>44501</v>
      </c>
      <c r="D10668" t="s">
        <v>66</v>
      </c>
      <c r="E10668" t="str">
        <f t="shared" si="166"/>
        <v>2021/11</v>
      </c>
      <c r="F10668">
        <v>9934549.7028715108</v>
      </c>
      <c r="G10668">
        <v>4.3341689533401812E-2</v>
      </c>
      <c r="H10668" t="s">
        <v>128</v>
      </c>
      <c r="I10668">
        <v>2021</v>
      </c>
      <c r="J10668" t="s">
        <v>1145</v>
      </c>
      <c r="K10668">
        <v>4171860.147889242</v>
      </c>
      <c r="L10668">
        <v>0.41993449855944609</v>
      </c>
      <c r="M10668" t="s">
        <v>15</v>
      </c>
    </row>
    <row r="10669" spans="1:13" x14ac:dyDescent="0.3">
      <c r="A10669">
        <v>81</v>
      </c>
      <c r="B10669" t="s">
        <v>1140</v>
      </c>
      <c r="C10669" s="1">
        <v>44470</v>
      </c>
      <c r="D10669" t="s">
        <v>67</v>
      </c>
      <c r="E10669" t="str">
        <f t="shared" si="166"/>
        <v>2021/10</v>
      </c>
      <c r="F10669">
        <v>9513167.2104996704</v>
      </c>
      <c r="G10669">
        <v>6.9887438716250583E-2</v>
      </c>
      <c r="H10669" t="s">
        <v>128</v>
      </c>
      <c r="I10669">
        <v>2021</v>
      </c>
      <c r="J10669" t="s">
        <v>1145</v>
      </c>
      <c r="K10669">
        <v>4171860.147889242</v>
      </c>
      <c r="L10669">
        <v>0.43853535374473029</v>
      </c>
      <c r="M10669" t="s">
        <v>15</v>
      </c>
    </row>
    <row r="10670" spans="1:13" x14ac:dyDescent="0.3">
      <c r="A10670">
        <v>81</v>
      </c>
      <c r="B10670" t="s">
        <v>1140</v>
      </c>
      <c r="C10670" s="1">
        <v>44440</v>
      </c>
      <c r="D10670" t="s">
        <v>68</v>
      </c>
      <c r="E10670" t="str">
        <f t="shared" si="166"/>
        <v>2021/09</v>
      </c>
      <c r="F10670">
        <v>8871016.7916440591</v>
      </c>
      <c r="G10670">
        <v>-8.8017666244466816E-2</v>
      </c>
      <c r="H10670" t="s">
        <v>128</v>
      </c>
      <c r="I10670">
        <v>2021</v>
      </c>
      <c r="J10670" t="s">
        <v>1145</v>
      </c>
      <c r="K10670">
        <v>4171860.147889242</v>
      </c>
      <c r="L10670">
        <v>0.47027981638123745</v>
      </c>
      <c r="M10670" t="s">
        <v>15</v>
      </c>
    </row>
    <row r="10671" spans="1:13" x14ac:dyDescent="0.3">
      <c r="A10671">
        <v>81</v>
      </c>
      <c r="B10671" t="s">
        <v>1140</v>
      </c>
      <c r="C10671" s="1">
        <v>44409</v>
      </c>
      <c r="D10671" t="s">
        <v>69</v>
      </c>
      <c r="E10671" t="str">
        <f t="shared" si="166"/>
        <v>2021/08</v>
      </c>
      <c r="F10671">
        <v>9687216.1020042002</v>
      </c>
      <c r="G10671">
        <v>-1.4550807084619652E-2</v>
      </c>
      <c r="H10671" t="s">
        <v>128</v>
      </c>
      <c r="I10671">
        <v>2021</v>
      </c>
      <c r="J10671" t="s">
        <v>1145</v>
      </c>
      <c r="K10671">
        <v>4171860.147889242</v>
      </c>
      <c r="L10671">
        <v>0.43065624880879044</v>
      </c>
      <c r="M10671" t="s">
        <v>15</v>
      </c>
    </row>
    <row r="10672" spans="1:13" x14ac:dyDescent="0.3">
      <c r="A10672">
        <v>81</v>
      </c>
      <c r="B10672" t="s">
        <v>1140</v>
      </c>
      <c r="C10672" s="1">
        <v>44378</v>
      </c>
      <c r="D10672" t="s">
        <v>70</v>
      </c>
      <c r="E10672" t="str">
        <f t="shared" si="166"/>
        <v>2021/07</v>
      </c>
      <c r="F10672">
        <v>9829203.4245693795</v>
      </c>
      <c r="G10672">
        <v>9.6391758382949305E-2</v>
      </c>
      <c r="H10672" t="s">
        <v>128</v>
      </c>
      <c r="I10672">
        <v>2021</v>
      </c>
      <c r="J10672" t="s">
        <v>1145</v>
      </c>
      <c r="K10672">
        <v>4171860.147889242</v>
      </c>
      <c r="L10672">
        <v>0.42443522304779369</v>
      </c>
      <c r="M10672" t="s">
        <v>15</v>
      </c>
    </row>
    <row r="10673" spans="1:13" x14ac:dyDescent="0.3">
      <c r="A10673">
        <v>81</v>
      </c>
      <c r="B10673" t="s">
        <v>1140</v>
      </c>
      <c r="C10673" s="1">
        <v>44348</v>
      </c>
      <c r="D10673" t="s">
        <v>71</v>
      </c>
      <c r="E10673" t="str">
        <f t="shared" si="166"/>
        <v>2021/06</v>
      </c>
      <c r="F10673">
        <v>8925980.1052630991</v>
      </c>
      <c r="G10673">
        <v>-9.3973167870872835E-3</v>
      </c>
      <c r="H10673" t="s">
        <v>128</v>
      </c>
      <c r="I10673">
        <v>2021</v>
      </c>
      <c r="J10673" t="s">
        <v>1145</v>
      </c>
      <c r="K10673">
        <v>4171860.147889242</v>
      </c>
      <c r="L10673">
        <v>0.46738398458107183</v>
      </c>
      <c r="M10673" t="s">
        <v>15</v>
      </c>
    </row>
    <row r="10674" spans="1:13" x14ac:dyDescent="0.3">
      <c r="A10674">
        <v>81</v>
      </c>
      <c r="B10674" t="s">
        <v>1140</v>
      </c>
      <c r="C10674" s="1">
        <v>44317</v>
      </c>
      <c r="D10674" t="s">
        <v>72</v>
      </c>
      <c r="E10674" t="str">
        <f t="shared" si="166"/>
        <v>2021/05</v>
      </c>
      <c r="F10674">
        <v>9010255.7301252391</v>
      </c>
      <c r="G10674">
        <v>1.5780564319249828E-2</v>
      </c>
      <c r="H10674" t="s">
        <v>128</v>
      </c>
      <c r="I10674">
        <v>2021</v>
      </c>
      <c r="J10674" t="s">
        <v>1145</v>
      </c>
      <c r="K10674">
        <v>4171860.147889242</v>
      </c>
      <c r="L10674">
        <v>0.46301240196112109</v>
      </c>
      <c r="M10674" t="s">
        <v>15</v>
      </c>
    </row>
    <row r="10675" spans="1:13" x14ac:dyDescent="0.3">
      <c r="A10675">
        <v>81</v>
      </c>
      <c r="B10675" t="s">
        <v>1140</v>
      </c>
      <c r="C10675" s="1">
        <v>44287</v>
      </c>
      <c r="D10675" t="s">
        <v>73</v>
      </c>
      <c r="E10675" t="str">
        <f t="shared" si="166"/>
        <v>2021/04</v>
      </c>
      <c r="F10675">
        <v>8869184.8267921396</v>
      </c>
      <c r="G10675">
        <v>4.4780528086967926E-2</v>
      </c>
      <c r="H10675" t="s">
        <v>128</v>
      </c>
      <c r="I10675">
        <v>2021</v>
      </c>
      <c r="J10675" t="s">
        <v>1145</v>
      </c>
      <c r="K10675">
        <v>4171860.147889242</v>
      </c>
      <c r="L10675">
        <v>0.47037695451862016</v>
      </c>
      <c r="M10675" t="s">
        <v>15</v>
      </c>
    </row>
    <row r="10676" spans="1:13" x14ac:dyDescent="0.3">
      <c r="A10676">
        <v>81</v>
      </c>
      <c r="B10676" t="s">
        <v>1140</v>
      </c>
      <c r="C10676" s="1">
        <v>44256</v>
      </c>
      <c r="D10676" t="s">
        <v>74</v>
      </c>
      <c r="E10676" t="str">
        <f t="shared" si="166"/>
        <v>2021/03</v>
      </c>
      <c r="F10676">
        <v>8480779.4489794802</v>
      </c>
      <c r="G10676">
        <v>7.4656441324013501E-2</v>
      </c>
      <c r="H10676" t="s">
        <v>128</v>
      </c>
      <c r="I10676">
        <v>2021</v>
      </c>
      <c r="J10676" t="s">
        <v>1145</v>
      </c>
      <c r="K10676">
        <v>4171860.147889242</v>
      </c>
      <c r="L10676">
        <v>0.49191942474005212</v>
      </c>
      <c r="M10676" t="s">
        <v>15</v>
      </c>
    </row>
    <row r="10677" spans="1:13" x14ac:dyDescent="0.3">
      <c r="A10677">
        <v>81</v>
      </c>
      <c r="B10677" t="s">
        <v>1140</v>
      </c>
      <c r="C10677" s="1">
        <v>44228</v>
      </c>
      <c r="D10677" t="s">
        <v>75</v>
      </c>
      <c r="E10677" t="str">
        <f t="shared" si="166"/>
        <v>2021/02</v>
      </c>
      <c r="F10677">
        <v>7870691.4726754604</v>
      </c>
      <c r="G10677">
        <v>-7.0760408366897218E-2</v>
      </c>
      <c r="H10677" t="s">
        <v>128</v>
      </c>
      <c r="I10677">
        <v>2021</v>
      </c>
      <c r="J10677" t="s">
        <v>1145</v>
      </c>
      <c r="K10677">
        <v>4171860.147889242</v>
      </c>
      <c r="L10677">
        <v>0.53005001687242026</v>
      </c>
      <c r="M10677" t="s">
        <v>15</v>
      </c>
    </row>
    <row r="10678" spans="1:13" x14ac:dyDescent="0.3">
      <c r="A10678">
        <v>81</v>
      </c>
      <c r="B10678" t="s">
        <v>1140</v>
      </c>
      <c r="C10678" s="1">
        <v>44197</v>
      </c>
      <c r="D10678" t="s">
        <v>76</v>
      </c>
      <c r="E10678" t="str">
        <f t="shared" si="166"/>
        <v>2021/01</v>
      </c>
      <c r="F10678">
        <v>8447802.3344202898</v>
      </c>
      <c r="G10678">
        <v>3.0980396253809286E-2</v>
      </c>
      <c r="H10678" t="s">
        <v>128</v>
      </c>
      <c r="I10678">
        <v>2021</v>
      </c>
      <c r="J10678" t="s">
        <v>1145</v>
      </c>
      <c r="K10678">
        <v>4171860.147889242</v>
      </c>
      <c r="L10678">
        <v>0.49383969732472749</v>
      </c>
      <c r="M10678" t="s">
        <v>15</v>
      </c>
    </row>
    <row r="10679" spans="1:13" x14ac:dyDescent="0.3">
      <c r="A10679">
        <v>81</v>
      </c>
      <c r="B10679" t="s">
        <v>1140</v>
      </c>
      <c r="C10679" s="1">
        <v>44166</v>
      </c>
      <c r="D10679" t="s">
        <v>77</v>
      </c>
      <c r="E10679" t="str">
        <f t="shared" si="166"/>
        <v>2020/12</v>
      </c>
      <c r="F10679">
        <v>8190098.5644348897</v>
      </c>
      <c r="G10679">
        <v>-6.0154857869266238E-3</v>
      </c>
      <c r="H10679" t="s">
        <v>128</v>
      </c>
      <c r="I10679">
        <v>2020</v>
      </c>
      <c r="J10679" t="s">
        <v>1146</v>
      </c>
      <c r="K10679">
        <v>3661331.4593514502</v>
      </c>
      <c r="L10679">
        <v>0.44704363818655452</v>
      </c>
      <c r="M10679" t="s">
        <v>15</v>
      </c>
    </row>
    <row r="10680" spans="1:13" x14ac:dyDescent="0.3">
      <c r="A10680">
        <v>81</v>
      </c>
      <c r="B10680" t="s">
        <v>1140</v>
      </c>
      <c r="C10680" s="1">
        <v>44136</v>
      </c>
      <c r="D10680" t="s">
        <v>79</v>
      </c>
      <c r="E10680" t="str">
        <f t="shared" si="166"/>
        <v>2020/11</v>
      </c>
      <c r="F10680">
        <v>8239514.4672594704</v>
      </c>
      <c r="G10680">
        <v>4.1961119953091756E-2</v>
      </c>
      <c r="H10680" t="s">
        <v>128</v>
      </c>
      <c r="I10680">
        <v>2020</v>
      </c>
      <c r="J10680" t="s">
        <v>1146</v>
      </c>
      <c r="K10680">
        <v>3661331.4593514502</v>
      </c>
      <c r="L10680">
        <v>0.44436252571679008</v>
      </c>
      <c r="M10680" t="s">
        <v>15</v>
      </c>
    </row>
    <row r="10681" spans="1:13" x14ac:dyDescent="0.3">
      <c r="A10681">
        <v>81</v>
      </c>
      <c r="B10681" t="s">
        <v>1140</v>
      </c>
      <c r="C10681" s="1">
        <v>44105</v>
      </c>
      <c r="D10681" t="s">
        <v>80</v>
      </c>
      <c r="E10681" t="str">
        <f t="shared" si="166"/>
        <v>2020/10</v>
      </c>
      <c r="F10681">
        <v>7900928.6117482698</v>
      </c>
      <c r="G10681">
        <v>8.8414042809447837E-3</v>
      </c>
      <c r="H10681" t="s">
        <v>128</v>
      </c>
      <c r="I10681">
        <v>2020</v>
      </c>
      <c r="J10681" t="s">
        <v>1146</v>
      </c>
      <c r="K10681">
        <v>3661331.4593514502</v>
      </c>
      <c r="L10681">
        <v>0.46340520706733646</v>
      </c>
      <c r="M10681" t="s">
        <v>15</v>
      </c>
    </row>
    <row r="10682" spans="1:13" x14ac:dyDescent="0.3">
      <c r="A10682">
        <v>81</v>
      </c>
      <c r="B10682" t="s">
        <v>1140</v>
      </c>
      <c r="C10682" s="1">
        <v>44075</v>
      </c>
      <c r="D10682" t="s">
        <v>81</v>
      </c>
      <c r="E10682" t="str">
        <f t="shared" si="166"/>
        <v>2020/09</v>
      </c>
      <c r="F10682">
        <v>7831381.2090939702</v>
      </c>
      <c r="G10682">
        <v>2.9166185687994586E-2</v>
      </c>
      <c r="H10682" t="s">
        <v>128</v>
      </c>
      <c r="I10682">
        <v>2020</v>
      </c>
      <c r="J10682" t="s">
        <v>1146</v>
      </c>
      <c r="K10682">
        <v>3661331.4593514502</v>
      </c>
      <c r="L10682">
        <v>0.46752052563854668</v>
      </c>
      <c r="M10682" t="s">
        <v>15</v>
      </c>
    </row>
    <row r="10683" spans="1:13" x14ac:dyDescent="0.3">
      <c r="A10683">
        <v>81</v>
      </c>
      <c r="B10683" t="s">
        <v>1140</v>
      </c>
      <c r="C10683" s="1">
        <v>44044</v>
      </c>
      <c r="D10683" t="s">
        <v>82</v>
      </c>
      <c r="E10683" t="str">
        <f t="shared" si="166"/>
        <v>2020/08</v>
      </c>
      <c r="F10683">
        <v>7606268.4880269403</v>
      </c>
      <c r="G10683">
        <v>-7.9524290495718186E-2</v>
      </c>
      <c r="H10683" t="s">
        <v>128</v>
      </c>
      <c r="I10683">
        <v>2020</v>
      </c>
      <c r="J10683" t="s">
        <v>1146</v>
      </c>
      <c r="K10683">
        <v>3661331.4593514502</v>
      </c>
      <c r="L10683">
        <v>0.4813571155310607</v>
      </c>
      <c r="M10683" t="s">
        <v>15</v>
      </c>
    </row>
    <row r="10684" spans="1:13" x14ac:dyDescent="0.3">
      <c r="A10684">
        <v>81</v>
      </c>
      <c r="B10684" t="s">
        <v>1140</v>
      </c>
      <c r="C10684" s="1">
        <v>44013</v>
      </c>
      <c r="D10684" t="s">
        <v>83</v>
      </c>
      <c r="E10684" t="str">
        <f t="shared" si="166"/>
        <v>2020/07</v>
      </c>
      <c r="F10684">
        <v>8235853.4805338997</v>
      </c>
      <c r="G10684">
        <v>-1.1269618242764888E-2</v>
      </c>
      <c r="H10684" t="s">
        <v>128</v>
      </c>
      <c r="I10684">
        <v>2020</v>
      </c>
      <c r="J10684" t="s">
        <v>1146</v>
      </c>
      <c r="K10684">
        <v>3661331.4593514502</v>
      </c>
      <c r="L10684">
        <v>0.4445600529447617</v>
      </c>
      <c r="M10684" t="s">
        <v>15</v>
      </c>
    </row>
    <row r="10685" spans="1:13" x14ac:dyDescent="0.3">
      <c r="A10685">
        <v>81</v>
      </c>
      <c r="B10685" t="s">
        <v>1140</v>
      </c>
      <c r="C10685" s="1">
        <v>43983</v>
      </c>
      <c r="D10685" t="s">
        <v>84</v>
      </c>
      <c r="E10685" t="str">
        <f t="shared" si="166"/>
        <v>2020/06</v>
      </c>
      <c r="F10685">
        <v>8329193.3697434897</v>
      </c>
      <c r="G10685">
        <v>-8.0971451698867557E-3</v>
      </c>
      <c r="H10685" t="s">
        <v>128</v>
      </c>
      <c r="I10685">
        <v>2020</v>
      </c>
      <c r="J10685" t="s">
        <v>1146</v>
      </c>
      <c r="K10685">
        <v>3661331.4593514502</v>
      </c>
      <c r="L10685">
        <v>0.43957815562927754</v>
      </c>
      <c r="M10685" t="s">
        <v>15</v>
      </c>
    </row>
    <row r="10686" spans="1:13" x14ac:dyDescent="0.3">
      <c r="A10686">
        <v>81</v>
      </c>
      <c r="B10686" t="s">
        <v>1140</v>
      </c>
      <c r="C10686" s="1">
        <v>43952</v>
      </c>
      <c r="D10686" t="s">
        <v>85</v>
      </c>
      <c r="E10686" t="str">
        <f t="shared" si="166"/>
        <v>2020/05</v>
      </c>
      <c r="F10686">
        <v>8396909.8426837791</v>
      </c>
      <c r="G10686">
        <v>1.6925267091288752E-2</v>
      </c>
      <c r="H10686" t="s">
        <v>128</v>
      </c>
      <c r="I10686">
        <v>2020</v>
      </c>
      <c r="J10686" t="s">
        <v>1146</v>
      </c>
      <c r="K10686">
        <v>3661331.4593514502</v>
      </c>
      <c r="L10686">
        <v>0.4360331988727455</v>
      </c>
      <c r="M10686" t="s">
        <v>15</v>
      </c>
    </row>
    <row r="10687" spans="1:13" x14ac:dyDescent="0.3">
      <c r="A10687">
        <v>81</v>
      </c>
      <c r="B10687" t="s">
        <v>1140</v>
      </c>
      <c r="C10687" s="1">
        <v>43922</v>
      </c>
      <c r="D10687" t="s">
        <v>86</v>
      </c>
      <c r="E10687" t="str">
        <f t="shared" si="166"/>
        <v>2020/04</v>
      </c>
      <c r="F10687">
        <v>8255985.8530660504</v>
      </c>
      <c r="G10687">
        <v>-6.6477177640526135E-4</v>
      </c>
      <c r="H10687" t="s">
        <v>128</v>
      </c>
      <c r="I10687">
        <v>2020</v>
      </c>
      <c r="J10687" t="s">
        <v>1146</v>
      </c>
      <c r="K10687">
        <v>3661331.4593514502</v>
      </c>
      <c r="L10687">
        <v>0.44347598512317343</v>
      </c>
      <c r="M10687" t="s">
        <v>15</v>
      </c>
    </row>
    <row r="10688" spans="1:13" x14ac:dyDescent="0.3">
      <c r="A10688">
        <v>81</v>
      </c>
      <c r="B10688" t="s">
        <v>1140</v>
      </c>
      <c r="C10688" s="1">
        <v>43891</v>
      </c>
      <c r="D10688" t="s">
        <v>87</v>
      </c>
      <c r="E10688" t="str">
        <f t="shared" si="166"/>
        <v>2020/03</v>
      </c>
      <c r="F10688">
        <v>8261476.02410076</v>
      </c>
      <c r="G10688">
        <v>-4.4837017899502563E-2</v>
      </c>
      <c r="H10688" t="s">
        <v>13</v>
      </c>
      <c r="I10688">
        <v>2020</v>
      </c>
      <c r="J10688" t="s">
        <v>1146</v>
      </c>
      <c r="K10688">
        <v>3661331.4593514502</v>
      </c>
      <c r="L10688">
        <v>0.44318127277382935</v>
      </c>
      <c r="M10688" t="s">
        <v>15</v>
      </c>
    </row>
    <row r="10689" spans="1:13" x14ac:dyDescent="0.3">
      <c r="A10689">
        <v>81</v>
      </c>
      <c r="B10689" t="s">
        <v>1140</v>
      </c>
      <c r="C10689" s="1">
        <v>43862</v>
      </c>
      <c r="D10689" t="s">
        <v>88</v>
      </c>
      <c r="E10689" t="str">
        <f t="shared" si="166"/>
        <v>2020/02</v>
      </c>
      <c r="F10689">
        <v>8640325.7519738209</v>
      </c>
      <c r="G10689">
        <v>-7.0826939153781299E-2</v>
      </c>
      <c r="H10689" t="s">
        <v>128</v>
      </c>
      <c r="I10689">
        <v>2020</v>
      </c>
      <c r="J10689" t="s">
        <v>1146</v>
      </c>
      <c r="K10689">
        <v>3661331.4593514502</v>
      </c>
      <c r="L10689">
        <v>0.42374923868061865</v>
      </c>
      <c r="M10689" t="s">
        <v>15</v>
      </c>
    </row>
    <row r="10690" spans="1:13" x14ac:dyDescent="0.3">
      <c r="A10690">
        <v>81</v>
      </c>
      <c r="B10690" t="s">
        <v>1140</v>
      </c>
      <c r="C10690" s="1">
        <v>43831</v>
      </c>
      <c r="D10690" t="s">
        <v>89</v>
      </c>
      <c r="E10690" t="str">
        <f t="shared" si="166"/>
        <v>2020/01</v>
      </c>
      <c r="F10690">
        <v>9274486.32336092</v>
      </c>
      <c r="G10690">
        <v>9.4169267631205908E-2</v>
      </c>
      <c r="H10690" t="s">
        <v>128</v>
      </c>
      <c r="I10690">
        <v>2020</v>
      </c>
      <c r="J10690" t="s">
        <v>1146</v>
      </c>
      <c r="K10690">
        <v>3661331.4593514502</v>
      </c>
      <c r="L10690">
        <v>0.39477458176084135</v>
      </c>
      <c r="M10690" t="s">
        <v>15</v>
      </c>
    </row>
    <row r="10691" spans="1:13" x14ac:dyDescent="0.3">
      <c r="A10691">
        <v>81</v>
      </c>
      <c r="B10691" t="s">
        <v>1140</v>
      </c>
      <c r="C10691" s="1">
        <v>43800</v>
      </c>
      <c r="D10691" t="s">
        <v>90</v>
      </c>
      <c r="E10691" t="str">
        <f t="shared" ref="E10691:E10754" si="167">TEXT(C10691,"yyyy/mm")</f>
        <v>2019/12</v>
      </c>
      <c r="F10691">
        <v>8440976.1238293797</v>
      </c>
      <c r="G10691">
        <v>0.10026195522569684</v>
      </c>
      <c r="H10691" t="s">
        <v>128</v>
      </c>
      <c r="I10691">
        <v>2019</v>
      </c>
      <c r="J10691" t="s">
        <v>1147</v>
      </c>
      <c r="K10691">
        <v>4076828.273142552</v>
      </c>
      <c r="L10691">
        <v>0.48298066637499687</v>
      </c>
      <c r="M10691" t="s">
        <v>15</v>
      </c>
    </row>
    <row r="10692" spans="1:13" x14ac:dyDescent="0.3">
      <c r="A10692">
        <v>81</v>
      </c>
      <c r="B10692" t="s">
        <v>1140</v>
      </c>
      <c r="C10692" s="1">
        <v>43770</v>
      </c>
      <c r="D10692" t="s">
        <v>92</v>
      </c>
      <c r="E10692" t="str">
        <f t="shared" si="167"/>
        <v>2019/11</v>
      </c>
      <c r="F10692">
        <v>7635710.5652983002</v>
      </c>
      <c r="G10692">
        <v>-1.9494614468114558E-2</v>
      </c>
      <c r="H10692" t="s">
        <v>128</v>
      </c>
      <c r="I10692">
        <v>2019</v>
      </c>
      <c r="J10692" t="s">
        <v>1147</v>
      </c>
      <c r="K10692">
        <v>4076828.273142552</v>
      </c>
      <c r="L10692">
        <v>0.53391603024744627</v>
      </c>
      <c r="M10692" t="s">
        <v>15</v>
      </c>
    </row>
    <row r="10693" spans="1:13" x14ac:dyDescent="0.3">
      <c r="A10693">
        <v>81</v>
      </c>
      <c r="B10693" t="s">
        <v>1140</v>
      </c>
      <c r="C10693" s="1">
        <v>43739</v>
      </c>
      <c r="D10693" t="s">
        <v>93</v>
      </c>
      <c r="E10693" t="str">
        <f t="shared" si="167"/>
        <v>2019/10</v>
      </c>
      <c r="F10693">
        <v>7786026.21127606</v>
      </c>
      <c r="G10693">
        <v>5.2370488472837332E-2</v>
      </c>
      <c r="H10693" t="s">
        <v>128</v>
      </c>
      <c r="I10693">
        <v>2019</v>
      </c>
      <c r="J10693" t="s">
        <v>1147</v>
      </c>
      <c r="K10693">
        <v>4076828.273142552</v>
      </c>
      <c r="L10693">
        <v>0.52360834172871307</v>
      </c>
      <c r="M10693" t="s">
        <v>15</v>
      </c>
    </row>
    <row r="10694" spans="1:13" x14ac:dyDescent="0.3">
      <c r="A10694">
        <v>81</v>
      </c>
      <c r="B10694" t="s">
        <v>1140</v>
      </c>
      <c r="C10694" s="1">
        <v>43709</v>
      </c>
      <c r="D10694" t="s">
        <v>94</v>
      </c>
      <c r="E10694" t="str">
        <f t="shared" si="167"/>
        <v>2019/09</v>
      </c>
      <c r="F10694">
        <v>7388761.4822423803</v>
      </c>
      <c r="G10694">
        <v>1.4392135057384502E-2</v>
      </c>
      <c r="H10694" t="s">
        <v>128</v>
      </c>
      <c r="I10694">
        <v>2019</v>
      </c>
      <c r="J10694" t="s">
        <v>1147</v>
      </c>
      <c r="K10694">
        <v>4076828.273142552</v>
      </c>
      <c r="L10694">
        <v>0.55176070887394446</v>
      </c>
      <c r="M10694" t="s">
        <v>15</v>
      </c>
    </row>
    <row r="10695" spans="1:13" x14ac:dyDescent="0.3">
      <c r="A10695">
        <v>81</v>
      </c>
      <c r="B10695" t="s">
        <v>1140</v>
      </c>
      <c r="C10695" s="1">
        <v>43678</v>
      </c>
      <c r="D10695" t="s">
        <v>95</v>
      </c>
      <c r="E10695" t="str">
        <f t="shared" si="167"/>
        <v>2019/08</v>
      </c>
      <c r="F10695">
        <v>7283183.0013586804</v>
      </c>
      <c r="G10695">
        <v>3.1701227369601515E-2</v>
      </c>
      <c r="H10695" t="s">
        <v>128</v>
      </c>
      <c r="I10695">
        <v>2019</v>
      </c>
      <c r="J10695" t="s">
        <v>1147</v>
      </c>
      <c r="K10695">
        <v>4076828.273142552</v>
      </c>
      <c r="L10695">
        <v>0.55975914272400107</v>
      </c>
      <c r="M10695" t="s">
        <v>15</v>
      </c>
    </row>
    <row r="10696" spans="1:13" x14ac:dyDescent="0.3">
      <c r="A10696">
        <v>81</v>
      </c>
      <c r="B10696" t="s">
        <v>1140</v>
      </c>
      <c r="C10696" s="1">
        <v>43647</v>
      </c>
      <c r="D10696" t="s">
        <v>96</v>
      </c>
      <c r="E10696" t="str">
        <f t="shared" si="167"/>
        <v>2019/07</v>
      </c>
      <c r="F10696">
        <v>7055918.4757338604</v>
      </c>
      <c r="G10696">
        <v>7.3819365166006385E-3</v>
      </c>
      <c r="H10696" t="s">
        <v>128</v>
      </c>
      <c r="I10696">
        <v>2019</v>
      </c>
      <c r="J10696" t="s">
        <v>1147</v>
      </c>
      <c r="K10696">
        <v>4076828.273142552</v>
      </c>
      <c r="L10696">
        <v>0.57778846044823895</v>
      </c>
      <c r="M10696" t="s">
        <v>15</v>
      </c>
    </row>
    <row r="10697" spans="1:13" x14ac:dyDescent="0.3">
      <c r="A10697">
        <v>81</v>
      </c>
      <c r="B10697" t="s">
        <v>1140</v>
      </c>
      <c r="C10697" s="1">
        <v>43617</v>
      </c>
      <c r="D10697" t="s">
        <v>97</v>
      </c>
      <c r="E10697" t="str">
        <f t="shared" si="167"/>
        <v>2019/06</v>
      </c>
      <c r="F10697">
        <v>7004023.9103306402</v>
      </c>
      <c r="G10697">
        <v>-1.8479247582313195E-2</v>
      </c>
      <c r="H10697" t="s">
        <v>128</v>
      </c>
      <c r="I10697">
        <v>2019</v>
      </c>
      <c r="J10697" t="s">
        <v>1147</v>
      </c>
      <c r="K10697">
        <v>4076828.273142552</v>
      </c>
      <c r="L10697">
        <v>0.58206943970156955</v>
      </c>
      <c r="M10697" t="s">
        <v>15</v>
      </c>
    </row>
    <row r="10698" spans="1:13" x14ac:dyDescent="0.3">
      <c r="A10698">
        <v>81</v>
      </c>
      <c r="B10698" t="s">
        <v>1140</v>
      </c>
      <c r="C10698" s="1">
        <v>43586</v>
      </c>
      <c r="D10698" t="s">
        <v>98</v>
      </c>
      <c r="E10698" t="str">
        <f t="shared" si="167"/>
        <v>2019/05</v>
      </c>
      <c r="F10698">
        <v>7134656.2788129896</v>
      </c>
      <c r="G10698">
        <v>-3.862239251681672E-2</v>
      </c>
      <c r="H10698" t="s">
        <v>128</v>
      </c>
      <c r="I10698">
        <v>2019</v>
      </c>
      <c r="J10698" t="s">
        <v>1147</v>
      </c>
      <c r="K10698">
        <v>4076828.273142552</v>
      </c>
      <c r="L10698">
        <v>0.5714120083470684</v>
      </c>
      <c r="M10698" t="s">
        <v>15</v>
      </c>
    </row>
    <row r="10699" spans="1:13" x14ac:dyDescent="0.3">
      <c r="A10699">
        <v>81</v>
      </c>
      <c r="B10699" t="s">
        <v>1140</v>
      </c>
      <c r="C10699" s="1">
        <v>43556</v>
      </c>
      <c r="D10699" t="s">
        <v>99</v>
      </c>
      <c r="E10699" t="str">
        <f t="shared" si="167"/>
        <v>2019/04</v>
      </c>
      <c r="F10699">
        <v>7415604.2932730904</v>
      </c>
      <c r="G10699">
        <v>1.7527232038769481E-2</v>
      </c>
      <c r="H10699" t="s">
        <v>128</v>
      </c>
      <c r="I10699">
        <v>2019</v>
      </c>
      <c r="J10699" t="s">
        <v>1147</v>
      </c>
      <c r="K10699">
        <v>4076828.273142552</v>
      </c>
      <c r="L10699">
        <v>0.54976345984922104</v>
      </c>
      <c r="M10699" t="s">
        <v>15</v>
      </c>
    </row>
    <row r="10700" spans="1:13" x14ac:dyDescent="0.3">
      <c r="A10700">
        <v>81</v>
      </c>
      <c r="B10700" t="s">
        <v>1140</v>
      </c>
      <c r="C10700" s="1">
        <v>43525</v>
      </c>
      <c r="D10700" t="s">
        <v>100</v>
      </c>
      <c r="E10700" t="str">
        <f t="shared" si="167"/>
        <v>2019/03</v>
      </c>
      <c r="F10700">
        <v>7286761.7015132597</v>
      </c>
      <c r="G10700">
        <v>-3.1188357231862422E-2</v>
      </c>
      <c r="H10700" t="s">
        <v>128</v>
      </c>
      <c r="I10700">
        <v>2019</v>
      </c>
      <c r="J10700" t="s">
        <v>1147</v>
      </c>
      <c r="K10700">
        <v>4076828.273142552</v>
      </c>
      <c r="L10700">
        <v>0.55948423183592066</v>
      </c>
      <c r="M10700" t="s">
        <v>15</v>
      </c>
    </row>
    <row r="10701" spans="1:13" x14ac:dyDescent="0.3">
      <c r="A10701">
        <v>81</v>
      </c>
      <c r="B10701" t="s">
        <v>1140</v>
      </c>
      <c r="C10701" s="1">
        <v>43497</v>
      </c>
      <c r="D10701" t="s">
        <v>101</v>
      </c>
      <c r="E10701" t="str">
        <f t="shared" si="167"/>
        <v>2019/02</v>
      </c>
      <c r="F10701">
        <v>7517604.9272926599</v>
      </c>
      <c r="G10701">
        <v>1.1250964418116694E-2</v>
      </c>
      <c r="H10701" t="s">
        <v>128</v>
      </c>
      <c r="I10701">
        <v>2019</v>
      </c>
      <c r="J10701" t="s">
        <v>1147</v>
      </c>
      <c r="K10701">
        <v>4076828.273142552</v>
      </c>
      <c r="L10701">
        <v>0.54230413975887848</v>
      </c>
      <c r="M10701" t="s">
        <v>15</v>
      </c>
    </row>
    <row r="10702" spans="1:13" x14ac:dyDescent="0.3">
      <c r="A10702">
        <v>81</v>
      </c>
      <c r="B10702" t="s">
        <v>1140</v>
      </c>
      <c r="C10702" s="1">
        <v>43466</v>
      </c>
      <c r="D10702" t="s">
        <v>102</v>
      </c>
      <c r="E10702" t="str">
        <f t="shared" si="167"/>
        <v>2019/01</v>
      </c>
      <c r="F10702">
        <v>7433498.6473364402</v>
      </c>
      <c r="G10702">
        <v>0.15389213571147484</v>
      </c>
      <c r="H10702" t="s">
        <v>128</v>
      </c>
      <c r="I10702">
        <v>2019</v>
      </c>
      <c r="J10702" t="s">
        <v>1147</v>
      </c>
      <c r="K10702">
        <v>4076828.273142552</v>
      </c>
      <c r="L10702">
        <v>0.54844003699433708</v>
      </c>
      <c r="M10702" t="s">
        <v>15</v>
      </c>
    </row>
    <row r="10703" spans="1:13" x14ac:dyDescent="0.3">
      <c r="A10703">
        <v>81</v>
      </c>
      <c r="B10703" t="s">
        <v>1140</v>
      </c>
      <c r="C10703" s="1">
        <v>43435</v>
      </c>
      <c r="D10703" t="s">
        <v>103</v>
      </c>
      <c r="E10703" t="str">
        <f t="shared" si="167"/>
        <v>2018/12</v>
      </c>
      <c r="F10703">
        <v>6373217.8141192598</v>
      </c>
      <c r="G10703">
        <v>-3.2342803263909529E-2</v>
      </c>
      <c r="H10703" t="s">
        <v>128</v>
      </c>
      <c r="I10703">
        <v>2018</v>
      </c>
      <c r="J10703" t="s">
        <v>1148</v>
      </c>
      <c r="K10703">
        <v>4149846.4547128873</v>
      </c>
      <c r="L10703">
        <v>0.65113833792394415</v>
      </c>
      <c r="M10703" t="s">
        <v>15</v>
      </c>
    </row>
    <row r="10704" spans="1:13" x14ac:dyDescent="0.3">
      <c r="A10704">
        <v>81</v>
      </c>
      <c r="B10704" t="s">
        <v>1140</v>
      </c>
      <c r="C10704" s="1">
        <v>43405</v>
      </c>
      <c r="D10704" t="s">
        <v>105</v>
      </c>
      <c r="E10704" t="str">
        <f t="shared" si="167"/>
        <v>2018/11</v>
      </c>
      <c r="F10704">
        <v>6582715.14770192</v>
      </c>
      <c r="G10704">
        <v>4.5468531217600562E-2</v>
      </c>
      <c r="H10704" t="s">
        <v>128</v>
      </c>
      <c r="I10704">
        <v>2018</v>
      </c>
      <c r="J10704" t="s">
        <v>1148</v>
      </c>
      <c r="K10704">
        <v>4149846.4547128873</v>
      </c>
      <c r="L10704">
        <v>0.63041562054551803</v>
      </c>
      <c r="M10704" t="s">
        <v>15</v>
      </c>
    </row>
    <row r="10705" spans="1:13" x14ac:dyDescent="0.3">
      <c r="A10705">
        <v>81</v>
      </c>
      <c r="B10705" t="s">
        <v>1140</v>
      </c>
      <c r="C10705" s="1">
        <v>43374</v>
      </c>
      <c r="D10705" t="s">
        <v>106</v>
      </c>
      <c r="E10705" t="str">
        <f t="shared" si="167"/>
        <v>2018/10</v>
      </c>
      <c r="F10705">
        <v>6290111.30080585</v>
      </c>
      <c r="G10705">
        <v>3.1597740697309765E-2</v>
      </c>
      <c r="H10705" t="s">
        <v>128</v>
      </c>
      <c r="I10705">
        <v>2018</v>
      </c>
      <c r="J10705" t="s">
        <v>1148</v>
      </c>
      <c r="K10705">
        <v>4149846.4547128873</v>
      </c>
      <c r="L10705">
        <v>0.65974133942291846</v>
      </c>
      <c r="M10705" t="s">
        <v>15</v>
      </c>
    </row>
    <row r="10706" spans="1:13" x14ac:dyDescent="0.3">
      <c r="A10706">
        <v>81</v>
      </c>
      <c r="B10706" t="s">
        <v>1140</v>
      </c>
      <c r="C10706" s="1">
        <v>43344</v>
      </c>
      <c r="D10706" t="s">
        <v>107</v>
      </c>
      <c r="E10706" t="str">
        <f t="shared" si="167"/>
        <v>2018/09</v>
      </c>
      <c r="F10706">
        <v>6094465.2591722701</v>
      </c>
      <c r="G10706">
        <v>-5.2031648594970573E-2</v>
      </c>
      <c r="H10706" t="s">
        <v>128</v>
      </c>
      <c r="I10706">
        <v>2018</v>
      </c>
      <c r="J10706" t="s">
        <v>1148</v>
      </c>
      <c r="K10706">
        <v>4149846.4547128873</v>
      </c>
      <c r="L10706">
        <v>0.68092052021583027</v>
      </c>
      <c r="M10706" t="s">
        <v>33</v>
      </c>
    </row>
    <row r="10707" spans="1:13" x14ac:dyDescent="0.3">
      <c r="A10707">
        <v>81</v>
      </c>
      <c r="B10707" t="s">
        <v>1140</v>
      </c>
      <c r="C10707" s="1">
        <v>43313</v>
      </c>
      <c r="D10707" t="s">
        <v>108</v>
      </c>
      <c r="E10707" t="str">
        <f t="shared" si="167"/>
        <v>2018/08</v>
      </c>
      <c r="F10707">
        <v>6419965.0472608097</v>
      </c>
      <c r="G10707">
        <v>3.0670528376391414E-2</v>
      </c>
      <c r="H10707" t="s">
        <v>128</v>
      </c>
      <c r="I10707">
        <v>2018</v>
      </c>
      <c r="J10707" t="s">
        <v>1148</v>
      </c>
      <c r="K10707">
        <v>4149846.4547128873</v>
      </c>
      <c r="L10707">
        <v>0.64639704798447339</v>
      </c>
      <c r="M10707" t="s">
        <v>15</v>
      </c>
    </row>
    <row r="10708" spans="1:13" x14ac:dyDescent="0.3">
      <c r="A10708">
        <v>81</v>
      </c>
      <c r="B10708" t="s">
        <v>1140</v>
      </c>
      <c r="C10708" s="1">
        <v>43282</v>
      </c>
      <c r="D10708" t="s">
        <v>109</v>
      </c>
      <c r="E10708" t="str">
        <f t="shared" si="167"/>
        <v>2018/07</v>
      </c>
      <c r="F10708">
        <v>6226050.2623232296</v>
      </c>
      <c r="G10708">
        <v>-5.938064517742573E-2</v>
      </c>
      <c r="H10708" t="s">
        <v>128</v>
      </c>
      <c r="I10708">
        <v>2018</v>
      </c>
      <c r="J10708" t="s">
        <v>1148</v>
      </c>
      <c r="K10708">
        <v>4149846.4547128873</v>
      </c>
      <c r="L10708">
        <v>0.66652954599894065</v>
      </c>
      <c r="M10708" t="s">
        <v>33</v>
      </c>
    </row>
    <row r="10709" spans="1:13" x14ac:dyDescent="0.3">
      <c r="A10709">
        <v>81</v>
      </c>
      <c r="B10709" t="s">
        <v>1140</v>
      </c>
      <c r="C10709" s="1">
        <v>43252</v>
      </c>
      <c r="D10709" t="s">
        <v>110</v>
      </c>
      <c r="E10709" t="str">
        <f t="shared" si="167"/>
        <v>2018/06</v>
      </c>
      <c r="F10709">
        <v>6606954.3926207097</v>
      </c>
      <c r="G10709">
        <v>-1.6374625594215559E-2</v>
      </c>
      <c r="H10709" t="s">
        <v>128</v>
      </c>
      <c r="I10709">
        <v>2018</v>
      </c>
      <c r="J10709" t="s">
        <v>1148</v>
      </c>
      <c r="K10709">
        <v>4149846.4547128873</v>
      </c>
      <c r="L10709">
        <v>0.62810278505143613</v>
      </c>
      <c r="M10709" t="s">
        <v>15</v>
      </c>
    </row>
    <row r="10710" spans="1:13" x14ac:dyDescent="0.3">
      <c r="A10710">
        <v>81</v>
      </c>
      <c r="B10710" t="s">
        <v>1140</v>
      </c>
      <c r="C10710" s="1">
        <v>43221</v>
      </c>
      <c r="D10710" t="s">
        <v>111</v>
      </c>
      <c r="E10710" t="str">
        <f t="shared" si="167"/>
        <v>2018/05</v>
      </c>
      <c r="F10710">
        <v>6716031.4075488904</v>
      </c>
      <c r="G10710">
        <v>4.2929532672269663E-2</v>
      </c>
      <c r="H10710" t="s">
        <v>128</v>
      </c>
      <c r="I10710">
        <v>2018</v>
      </c>
      <c r="J10710" t="s">
        <v>1148</v>
      </c>
      <c r="K10710">
        <v>4149846.4547128873</v>
      </c>
      <c r="L10710">
        <v>0.61790158545840268</v>
      </c>
      <c r="M10710" t="s">
        <v>15</v>
      </c>
    </row>
    <row r="10711" spans="1:13" x14ac:dyDescent="0.3">
      <c r="A10711">
        <v>81</v>
      </c>
      <c r="B10711" t="s">
        <v>1140</v>
      </c>
      <c r="C10711" s="1">
        <v>43191</v>
      </c>
      <c r="D10711" t="s">
        <v>112</v>
      </c>
      <c r="E10711" t="str">
        <f t="shared" si="167"/>
        <v>2018/04</v>
      </c>
      <c r="F10711">
        <v>6433816.3392098797</v>
      </c>
      <c r="G10711">
        <v>3.8123342773765577E-2</v>
      </c>
      <c r="H10711" t="s">
        <v>128</v>
      </c>
      <c r="I10711">
        <v>2018</v>
      </c>
      <c r="J10711" t="s">
        <v>1148</v>
      </c>
      <c r="K10711">
        <v>4149846.4547128873</v>
      </c>
      <c r="L10711">
        <v>0.64500542693802154</v>
      </c>
      <c r="M10711" t="s">
        <v>15</v>
      </c>
    </row>
    <row r="10712" spans="1:13" x14ac:dyDescent="0.3">
      <c r="A10712">
        <v>81</v>
      </c>
      <c r="B10712" t="s">
        <v>1140</v>
      </c>
      <c r="C10712" s="1">
        <v>43160</v>
      </c>
      <c r="D10712" t="s">
        <v>113</v>
      </c>
      <c r="E10712" t="str">
        <f t="shared" si="167"/>
        <v>2018/03</v>
      </c>
      <c r="F10712">
        <v>6193154.3211307405</v>
      </c>
      <c r="G10712">
        <v>7.1251913611590501E-2</v>
      </c>
      <c r="H10712" t="s">
        <v>128</v>
      </c>
      <c r="I10712">
        <v>2018</v>
      </c>
      <c r="J10712" t="s">
        <v>1148</v>
      </c>
      <c r="K10712">
        <v>4149846.4547128873</v>
      </c>
      <c r="L10712">
        <v>0.67006992552305922</v>
      </c>
      <c r="M10712" t="s">
        <v>15</v>
      </c>
    </row>
    <row r="10713" spans="1:13" x14ac:dyDescent="0.3">
      <c r="A10713">
        <v>81</v>
      </c>
      <c r="B10713" t="s">
        <v>1140</v>
      </c>
      <c r="C10713" s="1">
        <v>43132</v>
      </c>
      <c r="D10713" t="s">
        <v>114</v>
      </c>
      <c r="E10713" t="str">
        <f t="shared" si="167"/>
        <v>2018/02</v>
      </c>
      <c r="F10713">
        <v>5767234.2143877205</v>
      </c>
      <c r="G10713">
        <v>-0.10235388743533906</v>
      </c>
      <c r="H10713" t="s">
        <v>128</v>
      </c>
      <c r="I10713">
        <v>2018</v>
      </c>
      <c r="J10713" t="s">
        <v>1148</v>
      </c>
      <c r="K10713">
        <v>4149846.4547128873</v>
      </c>
      <c r="L10713">
        <v>0.71955573511478355</v>
      </c>
      <c r="M10713" t="s">
        <v>33</v>
      </c>
    </row>
    <row r="10714" spans="1:13" x14ac:dyDescent="0.3">
      <c r="A10714">
        <v>81</v>
      </c>
      <c r="B10714" t="s">
        <v>1140</v>
      </c>
      <c r="C10714" s="1">
        <v>43101</v>
      </c>
      <c r="D10714" t="s">
        <v>115</v>
      </c>
      <c r="E10714" t="str">
        <f t="shared" si="167"/>
        <v>2018/01</v>
      </c>
      <c r="F10714">
        <v>6388800.3627643399</v>
      </c>
      <c r="G10714">
        <v>-0.17917363537027184</v>
      </c>
      <c r="H10714" t="s">
        <v>128</v>
      </c>
      <c r="I10714">
        <v>2018</v>
      </c>
      <c r="J10714" t="s">
        <v>1148</v>
      </c>
      <c r="K10714">
        <v>4149846.4547128873</v>
      </c>
      <c r="L10714">
        <v>0.64955018455410141</v>
      </c>
      <c r="M10714" t="s">
        <v>15</v>
      </c>
    </row>
    <row r="10715" spans="1:13" x14ac:dyDescent="0.3">
      <c r="A10715">
        <v>81</v>
      </c>
      <c r="B10715" t="s">
        <v>1140</v>
      </c>
      <c r="C10715" s="1">
        <v>43070</v>
      </c>
      <c r="D10715" t="s">
        <v>116</v>
      </c>
      <c r="E10715" t="str">
        <f t="shared" si="167"/>
        <v>2017/12</v>
      </c>
      <c r="F10715">
        <v>7642464.6511923596</v>
      </c>
      <c r="G10715">
        <v>1.0909217596406234E-2</v>
      </c>
      <c r="H10715" t="s">
        <v>128</v>
      </c>
      <c r="I10715">
        <v>2017</v>
      </c>
      <c r="J10715" t="s">
        <v>1149</v>
      </c>
      <c r="K10715">
        <v>3513663.2647948461</v>
      </c>
      <c r="L10715">
        <v>0.4597552524167256</v>
      </c>
      <c r="M10715" t="s">
        <v>15</v>
      </c>
    </row>
    <row r="10716" spans="1:13" x14ac:dyDescent="0.3">
      <c r="A10716">
        <v>81</v>
      </c>
      <c r="B10716" t="s">
        <v>1140</v>
      </c>
      <c r="C10716" s="1">
        <v>43040</v>
      </c>
      <c r="D10716" t="s">
        <v>118</v>
      </c>
      <c r="E10716" t="str">
        <f t="shared" si="167"/>
        <v>2017/11</v>
      </c>
      <c r="F10716">
        <v>7559544.4609056097</v>
      </c>
      <c r="G10716">
        <v>-1.5119731776229666E-2</v>
      </c>
      <c r="H10716" t="s">
        <v>128</v>
      </c>
      <c r="I10716">
        <v>2017</v>
      </c>
      <c r="J10716" t="s">
        <v>1149</v>
      </c>
      <c r="K10716">
        <v>3513663.2647948461</v>
      </c>
      <c r="L10716">
        <v>0.46479828023578029</v>
      </c>
      <c r="M10716" t="s">
        <v>15</v>
      </c>
    </row>
    <row r="10717" spans="1:13" x14ac:dyDescent="0.3">
      <c r="A10717">
        <v>81</v>
      </c>
      <c r="B10717" t="s">
        <v>1140</v>
      </c>
      <c r="C10717" s="1">
        <v>43009</v>
      </c>
      <c r="D10717" t="s">
        <v>119</v>
      </c>
      <c r="E10717" t="str">
        <f t="shared" si="167"/>
        <v>2017/10</v>
      </c>
      <c r="F10717">
        <v>7674711.1966033196</v>
      </c>
      <c r="G10717">
        <v>-2.5482878476231156E-2</v>
      </c>
      <c r="H10717" t="s">
        <v>128</v>
      </c>
      <c r="I10717">
        <v>2017</v>
      </c>
      <c r="J10717" t="s">
        <v>1149</v>
      </c>
      <c r="K10717">
        <v>3513663.2647948461</v>
      </c>
      <c r="L10717">
        <v>0.45782351606271859</v>
      </c>
      <c r="M10717" t="s">
        <v>15</v>
      </c>
    </row>
    <row r="10718" spans="1:13" x14ac:dyDescent="0.3">
      <c r="A10718">
        <v>81</v>
      </c>
      <c r="B10718" t="s">
        <v>1140</v>
      </c>
      <c r="C10718" s="1">
        <v>42979</v>
      </c>
      <c r="D10718" t="s">
        <v>120</v>
      </c>
      <c r="E10718" t="str">
        <f t="shared" si="167"/>
        <v>2017/09</v>
      </c>
      <c r="F10718">
        <v>7872798.1225877898</v>
      </c>
      <c r="G10718">
        <v>-6.2928129946509759E-2</v>
      </c>
      <c r="H10718" t="s">
        <v>128</v>
      </c>
      <c r="I10718">
        <v>2017</v>
      </c>
      <c r="J10718" t="s">
        <v>1149</v>
      </c>
      <c r="K10718">
        <v>3513663.2647948461</v>
      </c>
      <c r="L10718">
        <v>0.44630425041813526</v>
      </c>
      <c r="M10718" t="s">
        <v>15</v>
      </c>
    </row>
    <row r="10719" spans="1:13" x14ac:dyDescent="0.3">
      <c r="A10719">
        <v>81</v>
      </c>
      <c r="B10719" t="s">
        <v>1140</v>
      </c>
      <c r="C10719" s="1">
        <v>42948</v>
      </c>
      <c r="D10719" t="s">
        <v>121</v>
      </c>
      <c r="E10719" t="str">
        <f t="shared" si="167"/>
        <v>2017/08</v>
      </c>
      <c r="F10719">
        <v>8384138.7102544196</v>
      </c>
      <c r="G10719">
        <v>1.3831478564621037E-2</v>
      </c>
      <c r="H10719" t="s">
        <v>128</v>
      </c>
      <c r="I10719">
        <v>2017</v>
      </c>
      <c r="J10719" t="s">
        <v>1149</v>
      </c>
      <c r="K10719">
        <v>3513663.2647948461</v>
      </c>
      <c r="L10719">
        <v>0.41908458175881286</v>
      </c>
      <c r="M10719" t="s">
        <v>15</v>
      </c>
    </row>
    <row r="10720" spans="1:13" x14ac:dyDescent="0.3">
      <c r="A10720">
        <v>81</v>
      </c>
      <c r="B10720" t="s">
        <v>1140</v>
      </c>
      <c r="C10720" s="1">
        <v>42917</v>
      </c>
      <c r="D10720" t="s">
        <v>122</v>
      </c>
      <c r="E10720" t="str">
        <f t="shared" si="167"/>
        <v>2017/07</v>
      </c>
      <c r="F10720">
        <v>8268971.9745567096</v>
      </c>
      <c r="G10720">
        <v>3.3997629058282949E-2</v>
      </c>
      <c r="H10720" t="s">
        <v>128</v>
      </c>
      <c r="I10720">
        <v>2017</v>
      </c>
      <c r="J10720" t="s">
        <v>1149</v>
      </c>
      <c r="K10720">
        <v>3513663.2647948461</v>
      </c>
      <c r="L10720">
        <v>0.42492141412575168</v>
      </c>
      <c r="M10720" t="s">
        <v>15</v>
      </c>
    </row>
    <row r="10721" spans="1:13" x14ac:dyDescent="0.3">
      <c r="A10721">
        <v>81</v>
      </c>
      <c r="B10721" t="s">
        <v>1140</v>
      </c>
      <c r="C10721" s="1">
        <v>42887</v>
      </c>
      <c r="D10721" t="s">
        <v>123</v>
      </c>
      <c r="E10721" t="str">
        <f t="shared" si="167"/>
        <v>2017/06</v>
      </c>
      <c r="F10721">
        <v>7992571.6331516998</v>
      </c>
      <c r="G10721">
        <v>-0.17072719831911931</v>
      </c>
      <c r="H10721" t="s">
        <v>128</v>
      </c>
      <c r="I10721">
        <v>2017</v>
      </c>
      <c r="J10721" t="s">
        <v>1149</v>
      </c>
      <c r="K10721">
        <v>3513663.2647948461</v>
      </c>
      <c r="L10721">
        <v>0.4396161118182319</v>
      </c>
      <c r="M10721" t="s">
        <v>15</v>
      </c>
    </row>
    <row r="10722" spans="1:13" x14ac:dyDescent="0.3">
      <c r="A10722">
        <v>81</v>
      </c>
      <c r="B10722" t="s">
        <v>1140</v>
      </c>
      <c r="C10722" s="1">
        <v>42856</v>
      </c>
      <c r="D10722" t="s">
        <v>124</v>
      </c>
      <c r="E10722" t="str">
        <f t="shared" si="167"/>
        <v>2017/05</v>
      </c>
      <c r="F10722">
        <v>9480525.6474895496</v>
      </c>
      <c r="G10722">
        <v>5.5444942581453861E-2</v>
      </c>
      <c r="H10722" t="s">
        <v>128</v>
      </c>
      <c r="I10722">
        <v>2017</v>
      </c>
      <c r="J10722" t="s">
        <v>1149</v>
      </c>
      <c r="K10722">
        <v>3513663.2647948461</v>
      </c>
      <c r="L10722">
        <v>0.37061903479215486</v>
      </c>
      <c r="M10722" t="s">
        <v>15</v>
      </c>
    </row>
    <row r="10723" spans="1:13" x14ac:dyDescent="0.3">
      <c r="A10723">
        <v>81</v>
      </c>
      <c r="B10723" t="s">
        <v>1140</v>
      </c>
      <c r="C10723" s="1">
        <v>42826</v>
      </c>
      <c r="D10723" t="s">
        <v>125</v>
      </c>
      <c r="E10723" t="str">
        <f t="shared" si="167"/>
        <v>2017/04</v>
      </c>
      <c r="F10723">
        <v>8969185.0598229207</v>
      </c>
      <c r="G10723">
        <v>-2.0336314682668971E-2</v>
      </c>
      <c r="H10723" t="s">
        <v>128</v>
      </c>
      <c r="I10723">
        <v>2017</v>
      </c>
      <c r="J10723" t="s">
        <v>1149</v>
      </c>
      <c r="K10723">
        <v>3513663.2647948461</v>
      </c>
      <c r="L10723">
        <v>0.39174832957055927</v>
      </c>
      <c r="M10723" t="s">
        <v>15</v>
      </c>
    </row>
    <row r="10724" spans="1:13" x14ac:dyDescent="0.3">
      <c r="A10724">
        <v>81</v>
      </c>
      <c r="B10724" t="s">
        <v>1140</v>
      </c>
      <c r="C10724" s="1">
        <v>42795</v>
      </c>
      <c r="D10724" t="s">
        <v>126</v>
      </c>
      <c r="E10724" t="str">
        <f t="shared" si="167"/>
        <v>2017/03</v>
      </c>
      <c r="F10724">
        <v>9153452.5398612302</v>
      </c>
      <c r="G10724">
        <v>1.5213332986007222E-2</v>
      </c>
      <c r="H10724" t="s">
        <v>128</v>
      </c>
      <c r="I10724">
        <v>2017</v>
      </c>
      <c r="J10724" t="s">
        <v>1149</v>
      </c>
      <c r="K10724">
        <v>3513663.2647948461</v>
      </c>
      <c r="L10724">
        <v>0.3838620727527271</v>
      </c>
      <c r="M10724" t="s">
        <v>15</v>
      </c>
    </row>
    <row r="10725" spans="1:13" x14ac:dyDescent="0.3">
      <c r="A10725">
        <v>81</v>
      </c>
      <c r="B10725" t="s">
        <v>1140</v>
      </c>
      <c r="C10725" s="1">
        <v>42767</v>
      </c>
      <c r="D10725" t="s">
        <v>127</v>
      </c>
      <c r="E10725" t="str">
        <f t="shared" si="167"/>
        <v>2017/02</v>
      </c>
      <c r="F10725">
        <v>9015251.9298324902</v>
      </c>
      <c r="G10725">
        <v>6.4913290665652754E-2</v>
      </c>
      <c r="H10725" t="s">
        <v>128</v>
      </c>
      <c r="I10725">
        <v>2017</v>
      </c>
      <c r="J10725" t="s">
        <v>1149</v>
      </c>
      <c r="K10725">
        <v>3513663.2647948461</v>
      </c>
      <c r="L10725">
        <v>0.38974654198711145</v>
      </c>
      <c r="M10725" t="s">
        <v>15</v>
      </c>
    </row>
    <row r="10726" spans="1:13" x14ac:dyDescent="0.3">
      <c r="A10726">
        <v>81</v>
      </c>
      <c r="B10726" t="s">
        <v>1140</v>
      </c>
      <c r="C10726" s="1">
        <v>42736</v>
      </c>
      <c r="D10726" t="s">
        <v>129</v>
      </c>
      <c r="E10726" t="str">
        <f t="shared" si="167"/>
        <v>2017/01</v>
      </c>
      <c r="F10726">
        <v>8448631.8010763507</v>
      </c>
      <c r="G10726">
        <v>0.111381955326545</v>
      </c>
      <c r="H10726" t="s">
        <v>128</v>
      </c>
      <c r="I10726">
        <v>2017</v>
      </c>
      <c r="J10726" t="s">
        <v>1149</v>
      </c>
      <c r="K10726">
        <v>3513663.2647948461</v>
      </c>
      <c r="L10726">
        <v>0.41588547678775722</v>
      </c>
      <c r="M10726" t="s">
        <v>15</v>
      </c>
    </row>
    <row r="10727" spans="1:13" x14ac:dyDescent="0.3">
      <c r="A10727">
        <v>81</v>
      </c>
      <c r="B10727" t="s">
        <v>1140</v>
      </c>
      <c r="C10727" s="1">
        <v>42705</v>
      </c>
      <c r="D10727" t="s">
        <v>130</v>
      </c>
      <c r="E10727" t="str">
        <f t="shared" si="167"/>
        <v>2016/12</v>
      </c>
      <c r="F10727">
        <v>7558120.5584145198</v>
      </c>
      <c r="G10727">
        <v>2.0180091047777765E-2</v>
      </c>
      <c r="H10727" t="s">
        <v>128</v>
      </c>
      <c r="I10727">
        <v>2016</v>
      </c>
      <c r="J10727" t="s">
        <v>1150</v>
      </c>
      <c r="K10727">
        <v>3897066.588676766</v>
      </c>
      <c r="L10727">
        <v>0.51561318168418591</v>
      </c>
      <c r="M10727" t="s">
        <v>15</v>
      </c>
    </row>
    <row r="10728" spans="1:13" x14ac:dyDescent="0.3">
      <c r="A10728">
        <v>81</v>
      </c>
      <c r="B10728" t="s">
        <v>1140</v>
      </c>
      <c r="C10728" s="1">
        <v>42675</v>
      </c>
      <c r="D10728" t="s">
        <v>132</v>
      </c>
      <c r="E10728" t="str">
        <f t="shared" si="167"/>
        <v>2016/11</v>
      </c>
      <c r="F10728">
        <v>7407125.6669039801</v>
      </c>
      <c r="G10728">
        <v>-6.2554642718514936E-2</v>
      </c>
      <c r="H10728" t="s">
        <v>128</v>
      </c>
      <c r="I10728">
        <v>2016</v>
      </c>
      <c r="J10728" t="s">
        <v>1150</v>
      </c>
      <c r="K10728">
        <v>3897066.588676766</v>
      </c>
      <c r="L10728">
        <v>0.52612400058086994</v>
      </c>
      <c r="M10728" t="s">
        <v>15</v>
      </c>
    </row>
    <row r="10729" spans="1:13" x14ac:dyDescent="0.3">
      <c r="A10729">
        <v>81</v>
      </c>
      <c r="B10729" t="s">
        <v>1140</v>
      </c>
      <c r="C10729" s="1">
        <v>42644</v>
      </c>
      <c r="D10729" t="s">
        <v>133</v>
      </c>
      <c r="E10729" t="str">
        <f t="shared" si="167"/>
        <v>2016/10</v>
      </c>
      <c r="F10729">
        <v>7885275.0900228797</v>
      </c>
      <c r="G10729">
        <v>-6.4870926656760752E-2</v>
      </c>
      <c r="H10729" t="s">
        <v>13</v>
      </c>
      <c r="I10729">
        <v>2016</v>
      </c>
      <c r="J10729" t="s">
        <v>1150</v>
      </c>
      <c r="K10729">
        <v>3897066.588676766</v>
      </c>
      <c r="L10729">
        <v>0.49422075250204855</v>
      </c>
      <c r="M10729" t="s">
        <v>15</v>
      </c>
    </row>
    <row r="10730" spans="1:13" x14ac:dyDescent="0.3">
      <c r="A10730">
        <v>81</v>
      </c>
      <c r="B10730" t="s">
        <v>1140</v>
      </c>
      <c r="C10730" s="1">
        <v>42614</v>
      </c>
      <c r="D10730" t="s">
        <v>134</v>
      </c>
      <c r="E10730" t="str">
        <f t="shared" si="167"/>
        <v>2016/09</v>
      </c>
      <c r="F10730">
        <v>8413756.4103114102</v>
      </c>
      <c r="G10730">
        <v>3.1909476815007713E-2</v>
      </c>
      <c r="H10730" t="s">
        <v>13</v>
      </c>
      <c r="I10730">
        <v>2016</v>
      </c>
      <c r="J10730" t="s">
        <v>1150</v>
      </c>
      <c r="K10730">
        <v>3897066.588676766</v>
      </c>
      <c r="L10730">
        <v>0.4631779669661874</v>
      </c>
      <c r="M10730" t="s">
        <v>15</v>
      </c>
    </row>
    <row r="10731" spans="1:13" x14ac:dyDescent="0.3">
      <c r="A10731">
        <v>81</v>
      </c>
      <c r="B10731" t="s">
        <v>1140</v>
      </c>
      <c r="C10731" s="1">
        <v>42583</v>
      </c>
      <c r="D10731" t="s">
        <v>135</v>
      </c>
      <c r="E10731" t="str">
        <f t="shared" si="167"/>
        <v>2016/08</v>
      </c>
      <c r="F10731">
        <v>8149516.1501663197</v>
      </c>
      <c r="G10731">
        <v>-4.5771119026506789E-2</v>
      </c>
      <c r="H10731" t="s">
        <v>13</v>
      </c>
      <c r="I10731">
        <v>2016</v>
      </c>
      <c r="J10731" t="s">
        <v>1150</v>
      </c>
      <c r="K10731">
        <v>3897066.588676766</v>
      </c>
      <c r="L10731">
        <v>0.4781960691736567</v>
      </c>
      <c r="M10731" t="s">
        <v>15</v>
      </c>
    </row>
    <row r="10732" spans="1:13" x14ac:dyDescent="0.3">
      <c r="A10732">
        <v>81</v>
      </c>
      <c r="B10732" t="s">
        <v>1140</v>
      </c>
      <c r="C10732" s="1">
        <v>42552</v>
      </c>
      <c r="D10732" t="s">
        <v>136</v>
      </c>
      <c r="E10732" t="str">
        <f t="shared" si="167"/>
        <v>2016/07</v>
      </c>
      <c r="F10732">
        <v>8531196.9703749791</v>
      </c>
      <c r="G10732">
        <v>-1.7544339006024385E-2</v>
      </c>
      <c r="H10732" t="s">
        <v>13</v>
      </c>
      <c r="I10732">
        <v>2016</v>
      </c>
      <c r="J10732" t="s">
        <v>1150</v>
      </c>
      <c r="K10732">
        <v>3897066.588676766</v>
      </c>
      <c r="L10732">
        <v>0.45680185350420704</v>
      </c>
      <c r="M10732" t="s">
        <v>15</v>
      </c>
    </row>
    <row r="10733" spans="1:13" x14ac:dyDescent="0.3">
      <c r="A10733">
        <v>81</v>
      </c>
      <c r="B10733" t="s">
        <v>1140</v>
      </c>
      <c r="C10733" s="1">
        <v>42522</v>
      </c>
      <c r="D10733" t="s">
        <v>137</v>
      </c>
      <c r="E10733" t="str">
        <f t="shared" si="167"/>
        <v>2016/06</v>
      </c>
      <c r="F10733">
        <v>8682191.8618855197</v>
      </c>
      <c r="G10733">
        <v>6.4860690722406356E-2</v>
      </c>
      <c r="H10733" t="s">
        <v>13</v>
      </c>
      <c r="I10733">
        <v>2016</v>
      </c>
      <c r="J10733" t="s">
        <v>1150</v>
      </c>
      <c r="K10733">
        <v>3897066.588676766</v>
      </c>
      <c r="L10733">
        <v>0.4488574602670018</v>
      </c>
      <c r="M10733" t="s">
        <v>15</v>
      </c>
    </row>
    <row r="10734" spans="1:13" x14ac:dyDescent="0.3">
      <c r="A10734">
        <v>81</v>
      </c>
      <c r="B10734" t="s">
        <v>1140</v>
      </c>
      <c r="C10734" s="1">
        <v>42491</v>
      </c>
      <c r="D10734" t="s">
        <v>138</v>
      </c>
      <c r="E10734" t="str">
        <f t="shared" si="167"/>
        <v>2016/05</v>
      </c>
      <c r="F10734">
        <v>8136932.9758743299</v>
      </c>
      <c r="G10734">
        <v>3.1948184256341793E-2</v>
      </c>
      <c r="H10734" t="s">
        <v>128</v>
      </c>
      <c r="I10734">
        <v>2016</v>
      </c>
      <c r="J10734" t="s">
        <v>1150</v>
      </c>
      <c r="K10734">
        <v>3897066.588676766</v>
      </c>
      <c r="L10734">
        <v>0.47893556457100084</v>
      </c>
      <c r="M10734" t="s">
        <v>15</v>
      </c>
    </row>
    <row r="10735" spans="1:13" x14ac:dyDescent="0.3">
      <c r="A10735">
        <v>81</v>
      </c>
      <c r="B10735" t="s">
        <v>1140</v>
      </c>
      <c r="C10735" s="1">
        <v>42461</v>
      </c>
      <c r="D10735" t="s">
        <v>139</v>
      </c>
      <c r="E10735" t="str">
        <f t="shared" si="167"/>
        <v>2016/04</v>
      </c>
      <c r="F10735">
        <v>7881081.4985905802</v>
      </c>
      <c r="G10735">
        <v>1.7718682670045893E-2</v>
      </c>
      <c r="H10735" t="s">
        <v>128</v>
      </c>
      <c r="I10735">
        <v>2016</v>
      </c>
      <c r="J10735" t="s">
        <v>1150</v>
      </c>
      <c r="K10735">
        <v>3897066.588676766</v>
      </c>
      <c r="L10735">
        <v>0.494483731626643</v>
      </c>
      <c r="M10735" t="s">
        <v>15</v>
      </c>
    </row>
    <row r="10736" spans="1:13" x14ac:dyDescent="0.3">
      <c r="A10736">
        <v>81</v>
      </c>
      <c r="B10736" t="s">
        <v>1140</v>
      </c>
      <c r="C10736" s="1">
        <v>42430</v>
      </c>
      <c r="D10736" t="s">
        <v>140</v>
      </c>
      <c r="E10736" t="str">
        <f t="shared" si="167"/>
        <v>2016/03</v>
      </c>
      <c r="F10736">
        <v>7742668.9813736696</v>
      </c>
      <c r="G10736">
        <v>-2.7049594712066547E-3</v>
      </c>
      <c r="H10736" t="s">
        <v>128</v>
      </c>
      <c r="I10736">
        <v>2016</v>
      </c>
      <c r="J10736" t="s">
        <v>1150</v>
      </c>
      <c r="K10736">
        <v>3897066.588676766</v>
      </c>
      <c r="L10736">
        <v>0.50332341445202344</v>
      </c>
      <c r="M10736" t="s">
        <v>15</v>
      </c>
    </row>
    <row r="10737" spans="1:13" x14ac:dyDescent="0.3">
      <c r="A10737">
        <v>81</v>
      </c>
      <c r="B10737" t="s">
        <v>1140</v>
      </c>
      <c r="C10737" s="1">
        <v>42401</v>
      </c>
      <c r="D10737" t="s">
        <v>141</v>
      </c>
      <c r="E10737" t="str">
        <f t="shared" si="167"/>
        <v>2016/02</v>
      </c>
      <c r="F10737">
        <v>7763640.9385270104</v>
      </c>
      <c r="G10737">
        <v>-3.2946600631431101E-2</v>
      </c>
      <c r="H10737" t="s">
        <v>128</v>
      </c>
      <c r="I10737">
        <v>2016</v>
      </c>
      <c r="J10737" t="s">
        <v>1150</v>
      </c>
      <c r="K10737">
        <v>3897066.588676766</v>
      </c>
      <c r="L10737">
        <v>0.5019637847156998</v>
      </c>
      <c r="M10737" t="s">
        <v>15</v>
      </c>
    </row>
    <row r="10738" spans="1:13" x14ac:dyDescent="0.3">
      <c r="A10738">
        <v>81</v>
      </c>
      <c r="B10738" t="s">
        <v>1140</v>
      </c>
      <c r="C10738" s="1">
        <v>42370</v>
      </c>
      <c r="D10738" t="s">
        <v>142</v>
      </c>
      <c r="E10738" t="str">
        <f t="shared" si="167"/>
        <v>2016/01</v>
      </c>
      <c r="F10738">
        <v>8023686.8072414203</v>
      </c>
      <c r="G10738">
        <v>-0.16394868091099185</v>
      </c>
      <c r="H10738" t="s">
        <v>13</v>
      </c>
      <c r="I10738">
        <v>2016</v>
      </c>
      <c r="J10738" t="s">
        <v>1150</v>
      </c>
      <c r="K10738">
        <v>3897066.588676766</v>
      </c>
      <c r="L10738">
        <v>0.48569525235701405</v>
      </c>
      <c r="M10738" t="s">
        <v>15</v>
      </c>
    </row>
    <row r="10739" spans="1:13" x14ac:dyDescent="0.3">
      <c r="A10739">
        <v>81</v>
      </c>
      <c r="B10739" t="s">
        <v>1140</v>
      </c>
      <c r="C10739" s="1">
        <v>42339</v>
      </c>
      <c r="D10739" t="s">
        <v>143</v>
      </c>
      <c r="E10739" t="str">
        <f t="shared" si="167"/>
        <v>2015/12</v>
      </c>
      <c r="F10739">
        <v>9453137.5172584709</v>
      </c>
      <c r="G10739">
        <v>-3.2600197919838064E-2</v>
      </c>
      <c r="H10739" t="s">
        <v>13</v>
      </c>
      <c r="I10739">
        <v>2015</v>
      </c>
      <c r="J10739" t="s">
        <v>1151</v>
      </c>
      <c r="K10739">
        <v>3602823.9505993458</v>
      </c>
      <c r="L10739">
        <v>0.3811246735828942</v>
      </c>
      <c r="M10739" t="s">
        <v>15</v>
      </c>
    </row>
    <row r="10740" spans="1:13" x14ac:dyDescent="0.3">
      <c r="A10740">
        <v>81</v>
      </c>
      <c r="B10740" t="s">
        <v>1140</v>
      </c>
      <c r="C10740" s="1">
        <v>42309</v>
      </c>
      <c r="D10740" t="s">
        <v>145</v>
      </c>
      <c r="E10740" t="str">
        <f t="shared" si="167"/>
        <v>2015/11</v>
      </c>
      <c r="F10740">
        <v>9766389.9748148695</v>
      </c>
      <c r="G10740">
        <v>-2.2507371063664457E-2</v>
      </c>
      <c r="H10740" t="s">
        <v>13</v>
      </c>
      <c r="I10740">
        <v>2015</v>
      </c>
      <c r="J10740" t="s">
        <v>1151</v>
      </c>
      <c r="K10740">
        <v>3602823.9505993458</v>
      </c>
      <c r="L10740">
        <v>0.36890027532078357</v>
      </c>
      <c r="M10740" t="s">
        <v>15</v>
      </c>
    </row>
    <row r="10741" spans="1:13" x14ac:dyDescent="0.3">
      <c r="A10741">
        <v>81</v>
      </c>
      <c r="B10741" t="s">
        <v>1140</v>
      </c>
      <c r="C10741" s="1">
        <v>42278</v>
      </c>
      <c r="D10741" t="s">
        <v>146</v>
      </c>
      <c r="E10741" t="str">
        <f t="shared" si="167"/>
        <v>2015/10</v>
      </c>
      <c r="F10741">
        <v>9988698.1394136399</v>
      </c>
      <c r="G10741">
        <v>6.6394928252705723E-2</v>
      </c>
      <c r="H10741" t="s">
        <v>128</v>
      </c>
      <c r="I10741">
        <v>2015</v>
      </c>
      <c r="J10741" t="s">
        <v>1151</v>
      </c>
      <c r="K10741">
        <v>3602823.9505993458</v>
      </c>
      <c r="L10741">
        <v>0.36069004191679777</v>
      </c>
      <c r="M10741" t="s">
        <v>15</v>
      </c>
    </row>
    <row r="10742" spans="1:13" x14ac:dyDescent="0.3">
      <c r="A10742">
        <v>81</v>
      </c>
      <c r="B10742" t="s">
        <v>1140</v>
      </c>
      <c r="C10742" s="1">
        <v>42248</v>
      </c>
      <c r="D10742" t="s">
        <v>147</v>
      </c>
      <c r="E10742" t="str">
        <f t="shared" si="167"/>
        <v>2015/09</v>
      </c>
      <c r="F10742">
        <v>9347036.4845937602</v>
      </c>
      <c r="G10742">
        <v>7.8692246267495228E-2</v>
      </c>
      <c r="H10742" t="s">
        <v>128</v>
      </c>
      <c r="I10742">
        <v>2015</v>
      </c>
      <c r="J10742" t="s">
        <v>1151</v>
      </c>
      <c r="K10742">
        <v>3602823.9505993458</v>
      </c>
      <c r="L10742">
        <v>0.38545093480031828</v>
      </c>
      <c r="M10742" t="s">
        <v>15</v>
      </c>
    </row>
    <row r="10743" spans="1:13" x14ac:dyDescent="0.3">
      <c r="A10743">
        <v>81</v>
      </c>
      <c r="B10743" t="s">
        <v>1140</v>
      </c>
      <c r="C10743" s="1">
        <v>42217</v>
      </c>
      <c r="D10743" t="s">
        <v>148</v>
      </c>
      <c r="E10743" t="str">
        <f t="shared" si="167"/>
        <v>2015/08</v>
      </c>
      <c r="F10743">
        <v>8639693.3757926803</v>
      </c>
      <c r="G10743">
        <v>-4.2364649888212348E-2</v>
      </c>
      <c r="H10743" t="s">
        <v>128</v>
      </c>
      <c r="I10743">
        <v>2015</v>
      </c>
      <c r="J10743" t="s">
        <v>1151</v>
      </c>
      <c r="K10743">
        <v>3602823.9505993458</v>
      </c>
      <c r="L10743">
        <v>0.41700831197250582</v>
      </c>
      <c r="M10743" t="s">
        <v>15</v>
      </c>
    </row>
    <row r="10744" spans="1:13" x14ac:dyDescent="0.3">
      <c r="A10744">
        <v>81</v>
      </c>
      <c r="B10744" t="s">
        <v>1140</v>
      </c>
      <c r="C10744" s="1">
        <v>42186</v>
      </c>
      <c r="D10744" t="s">
        <v>149</v>
      </c>
      <c r="E10744" t="str">
        <f t="shared" si="167"/>
        <v>2015/07</v>
      </c>
      <c r="F10744">
        <v>9013574.7195349894</v>
      </c>
      <c r="G10744">
        <v>0</v>
      </c>
      <c r="H10744" t="s">
        <v>128</v>
      </c>
      <c r="I10744">
        <v>2015</v>
      </c>
      <c r="J10744" t="s">
        <v>1151</v>
      </c>
      <c r="K10744">
        <v>3602823.9505993458</v>
      </c>
      <c r="L10744">
        <v>0.39971088748962141</v>
      </c>
      <c r="M10744" t="s">
        <v>15</v>
      </c>
    </row>
    <row r="10745" spans="1:13" x14ac:dyDescent="0.3">
      <c r="A10745">
        <v>81</v>
      </c>
      <c r="B10745" t="s">
        <v>1140</v>
      </c>
      <c r="C10745" s="1">
        <v>42156</v>
      </c>
      <c r="D10745" t="s">
        <v>150</v>
      </c>
      <c r="E10745" t="str">
        <f t="shared" si="167"/>
        <v>2015/06</v>
      </c>
      <c r="F10745">
        <v>9013574.7195349894</v>
      </c>
      <c r="G10745">
        <v>-0.11028112028147263</v>
      </c>
      <c r="H10745" t="s">
        <v>128</v>
      </c>
      <c r="I10745">
        <v>2015</v>
      </c>
      <c r="J10745" t="s">
        <v>1151</v>
      </c>
      <c r="K10745">
        <v>3602823.9505993458</v>
      </c>
      <c r="L10745">
        <v>0.39971088748962141</v>
      </c>
      <c r="M10745" t="s">
        <v>15</v>
      </c>
    </row>
    <row r="10746" spans="1:13" x14ac:dyDescent="0.3">
      <c r="A10746">
        <v>81</v>
      </c>
      <c r="B10746" t="s">
        <v>1140</v>
      </c>
      <c r="C10746" s="1">
        <v>42125</v>
      </c>
      <c r="D10746" t="s">
        <v>151</v>
      </c>
      <c r="E10746" t="str">
        <f t="shared" si="167"/>
        <v>2015/05</v>
      </c>
      <c r="F10746">
        <v>10064484.728985401</v>
      </c>
      <c r="G10746">
        <v>2.5420789194662927E-2</v>
      </c>
      <c r="H10746" t="s">
        <v>128</v>
      </c>
      <c r="I10746">
        <v>2015</v>
      </c>
      <c r="J10746" t="s">
        <v>1151</v>
      </c>
      <c r="K10746">
        <v>3602823.9505993458</v>
      </c>
      <c r="L10746">
        <v>0.35797400936218082</v>
      </c>
      <c r="M10746" t="s">
        <v>15</v>
      </c>
    </row>
    <row r="10747" spans="1:13" x14ac:dyDescent="0.3">
      <c r="A10747">
        <v>81</v>
      </c>
      <c r="B10747" t="s">
        <v>1140</v>
      </c>
      <c r="C10747" s="1">
        <v>42095</v>
      </c>
      <c r="D10747" t="s">
        <v>152</v>
      </c>
      <c r="E10747" t="str">
        <f t="shared" si="167"/>
        <v>2015/04</v>
      </c>
      <c r="F10747">
        <v>9811862.1212936807</v>
      </c>
      <c r="G10747">
        <v>3.9921279549880166E-2</v>
      </c>
      <c r="H10747" t="s">
        <v>128</v>
      </c>
      <c r="I10747">
        <v>2015</v>
      </c>
      <c r="J10747" t="s">
        <v>1151</v>
      </c>
      <c r="K10747">
        <v>3602823.9505993458</v>
      </c>
      <c r="L10747">
        <v>0.36719064190481293</v>
      </c>
      <c r="M10747" t="s">
        <v>15</v>
      </c>
    </row>
    <row r="10748" spans="1:13" x14ac:dyDescent="0.3">
      <c r="A10748">
        <v>81</v>
      </c>
      <c r="B10748" t="s">
        <v>1140</v>
      </c>
      <c r="C10748" s="1">
        <v>42064</v>
      </c>
      <c r="D10748" t="s">
        <v>153</v>
      </c>
      <c r="E10748" t="str">
        <f t="shared" si="167"/>
        <v>2015/03</v>
      </c>
      <c r="F10748">
        <v>9427875.6419608109</v>
      </c>
      <c r="G10748">
        <v>-1.3837380414255888E-2</v>
      </c>
      <c r="H10748" t="s">
        <v>128</v>
      </c>
      <c r="I10748">
        <v>2015</v>
      </c>
      <c r="J10748" t="s">
        <v>1151</v>
      </c>
      <c r="K10748">
        <v>3602823.9505993458</v>
      </c>
      <c r="L10748">
        <v>0.38214589239639463</v>
      </c>
      <c r="M10748" t="s">
        <v>15</v>
      </c>
    </row>
    <row r="10749" spans="1:13" x14ac:dyDescent="0.3">
      <c r="A10749">
        <v>81</v>
      </c>
      <c r="B10749" t="s">
        <v>1140</v>
      </c>
      <c r="C10749" s="1">
        <v>42036</v>
      </c>
      <c r="D10749" t="s">
        <v>154</v>
      </c>
      <c r="E10749" t="str">
        <f t="shared" si="167"/>
        <v>2015/02</v>
      </c>
      <c r="F10749">
        <v>9559239.5136019606</v>
      </c>
      <c r="G10749">
        <v>-8.2154681417127923E-2</v>
      </c>
      <c r="H10749" t="s">
        <v>128</v>
      </c>
      <c r="I10749">
        <v>2015</v>
      </c>
      <c r="J10749" t="s">
        <v>1151</v>
      </c>
      <c r="K10749">
        <v>3602823.9505993458</v>
      </c>
      <c r="L10749">
        <v>0.37689441147204678</v>
      </c>
      <c r="M10749" t="s">
        <v>15</v>
      </c>
    </row>
    <row r="10750" spans="1:13" x14ac:dyDescent="0.3">
      <c r="A10750">
        <v>13</v>
      </c>
      <c r="B10750" t="s">
        <v>1152</v>
      </c>
      <c r="C10750" s="1">
        <v>45901</v>
      </c>
      <c r="D10750" t="s">
        <v>12</v>
      </c>
      <c r="E10750" t="str">
        <f t="shared" si="167"/>
        <v>2025/09</v>
      </c>
      <c r="F10750">
        <v>27766192.940657701</v>
      </c>
      <c r="G10750">
        <v>-3.0161660320334058E-2</v>
      </c>
      <c r="H10750" t="s">
        <v>13</v>
      </c>
      <c r="I10750">
        <v>2025</v>
      </c>
      <c r="J10750" t="s">
        <v>1153</v>
      </c>
      <c r="K10750">
        <v>57016719.127826855</v>
      </c>
      <c r="L10750">
        <v>2.0534582918761601</v>
      </c>
      <c r="M10750" t="s">
        <v>33</v>
      </c>
    </row>
    <row r="10751" spans="1:13" x14ac:dyDescent="0.3">
      <c r="A10751">
        <v>13</v>
      </c>
      <c r="B10751" t="s">
        <v>1152</v>
      </c>
      <c r="C10751" s="1">
        <v>45870</v>
      </c>
      <c r="D10751" t="s">
        <v>16</v>
      </c>
      <c r="E10751" t="str">
        <f t="shared" si="167"/>
        <v>2025/08</v>
      </c>
      <c r="F10751">
        <v>28616425.172877599</v>
      </c>
      <c r="G10751">
        <v>6.6433656558361892E-2</v>
      </c>
      <c r="H10751" t="s">
        <v>13</v>
      </c>
      <c r="I10751">
        <v>2025</v>
      </c>
      <c r="J10751" t="s">
        <v>1153</v>
      </c>
      <c r="K10751">
        <v>57016719.127826855</v>
      </c>
      <c r="L10751">
        <v>1.9924473019735116</v>
      </c>
      <c r="M10751" t="s">
        <v>33</v>
      </c>
    </row>
    <row r="10752" spans="1:13" x14ac:dyDescent="0.3">
      <c r="A10752">
        <v>13</v>
      </c>
      <c r="B10752" t="s">
        <v>1152</v>
      </c>
      <c r="C10752" s="1">
        <v>45839</v>
      </c>
      <c r="D10752" t="s">
        <v>17</v>
      </c>
      <c r="E10752" t="str">
        <f t="shared" si="167"/>
        <v>2025/07</v>
      </c>
      <c r="F10752">
        <v>26777104.2449641</v>
      </c>
      <c r="G10752">
        <v>4.6059305885884735E-2</v>
      </c>
      <c r="H10752" t="s">
        <v>13</v>
      </c>
      <c r="I10752">
        <v>2025</v>
      </c>
      <c r="J10752" t="s">
        <v>1153</v>
      </c>
      <c r="K10752">
        <v>57016719.127826855</v>
      </c>
      <c r="L10752">
        <v>2.129308628977304</v>
      </c>
      <c r="M10752" t="s">
        <v>33</v>
      </c>
    </row>
    <row r="10753" spans="1:13" x14ac:dyDescent="0.3">
      <c r="A10753">
        <v>13</v>
      </c>
      <c r="B10753" t="s">
        <v>1152</v>
      </c>
      <c r="C10753" s="1">
        <v>45809</v>
      </c>
      <c r="D10753" t="s">
        <v>18</v>
      </c>
      <c r="E10753" t="str">
        <f t="shared" si="167"/>
        <v>2025/06</v>
      </c>
      <c r="F10753">
        <v>25571741.580136601</v>
      </c>
      <c r="G10753">
        <v>6.4684103465180453E-5</v>
      </c>
      <c r="H10753" t="s">
        <v>13</v>
      </c>
      <c r="I10753">
        <v>2025</v>
      </c>
      <c r="J10753" t="s">
        <v>1153</v>
      </c>
      <c r="K10753">
        <v>57016719.127826855</v>
      </c>
      <c r="L10753">
        <v>2.229676807469219</v>
      </c>
      <c r="M10753" t="s">
        <v>33</v>
      </c>
    </row>
    <row r="10754" spans="1:13" x14ac:dyDescent="0.3">
      <c r="A10754">
        <v>13</v>
      </c>
      <c r="B10754" t="s">
        <v>1152</v>
      </c>
      <c r="C10754" s="1">
        <v>45778</v>
      </c>
      <c r="D10754" t="s">
        <v>19</v>
      </c>
      <c r="E10754" t="str">
        <f t="shared" si="167"/>
        <v>2025/05</v>
      </c>
      <c r="F10754">
        <v>25570087.5484538</v>
      </c>
      <c r="G10754">
        <v>4.2850034460186405E-2</v>
      </c>
      <c r="H10754" t="s">
        <v>13</v>
      </c>
      <c r="I10754">
        <v>2025</v>
      </c>
      <c r="J10754" t="s">
        <v>1153</v>
      </c>
      <c r="K10754">
        <v>57016719.127826855</v>
      </c>
      <c r="L10754">
        <v>2.2298210367791489</v>
      </c>
      <c r="M10754" t="s">
        <v>33</v>
      </c>
    </row>
    <row r="10755" spans="1:13" x14ac:dyDescent="0.3">
      <c r="A10755">
        <v>13</v>
      </c>
      <c r="B10755" t="s">
        <v>1152</v>
      </c>
      <c r="C10755" s="1">
        <v>45748</v>
      </c>
      <c r="D10755" t="s">
        <v>20</v>
      </c>
      <c r="E10755" t="str">
        <f t="shared" ref="E10755:E10818" si="168">TEXT(C10755,"yyyy/mm")</f>
        <v>2025/04</v>
      </c>
      <c r="F10755">
        <v>24497551.620770901</v>
      </c>
      <c r="G10755">
        <v>1.9664216886744953E-3</v>
      </c>
      <c r="H10755" t="s">
        <v>13</v>
      </c>
      <c r="I10755">
        <v>2025</v>
      </c>
      <c r="J10755" t="s">
        <v>1153</v>
      </c>
      <c r="K10755">
        <v>57016719.127826855</v>
      </c>
      <c r="L10755">
        <v>2.3274456162175698</v>
      </c>
      <c r="M10755" t="s">
        <v>33</v>
      </c>
    </row>
    <row r="10756" spans="1:13" x14ac:dyDescent="0.3">
      <c r="A10756">
        <v>13</v>
      </c>
      <c r="B10756" t="s">
        <v>1152</v>
      </c>
      <c r="C10756" s="1">
        <v>45717</v>
      </c>
      <c r="D10756" t="s">
        <v>21</v>
      </c>
      <c r="E10756" t="str">
        <f t="shared" si="168"/>
        <v>2025/03</v>
      </c>
      <c r="F10756">
        <v>24449426.436654899</v>
      </c>
      <c r="G10756">
        <v>3.4589628228828162E-2</v>
      </c>
      <c r="H10756" t="s">
        <v>13</v>
      </c>
      <c r="I10756">
        <v>2025</v>
      </c>
      <c r="J10756" t="s">
        <v>1153</v>
      </c>
      <c r="K10756">
        <v>57016719.127826855</v>
      </c>
      <c r="L10756">
        <v>2.3320268586074739</v>
      </c>
      <c r="M10756" t="s">
        <v>33</v>
      </c>
    </row>
    <row r="10757" spans="1:13" x14ac:dyDescent="0.3">
      <c r="A10757">
        <v>13</v>
      </c>
      <c r="B10757" t="s">
        <v>1152</v>
      </c>
      <c r="C10757" s="1">
        <v>45689</v>
      </c>
      <c r="D10757" t="s">
        <v>22</v>
      </c>
      <c r="E10757" t="str">
        <f t="shared" si="168"/>
        <v>2025/02</v>
      </c>
      <c r="F10757">
        <v>23618188.841173101</v>
      </c>
      <c r="G10757">
        <v>8.0962549491012375E-3</v>
      </c>
      <c r="H10757" t="s">
        <v>13</v>
      </c>
      <c r="I10757">
        <v>2025</v>
      </c>
      <c r="J10757" t="s">
        <v>1153</v>
      </c>
      <c r="K10757">
        <v>57016719.127826855</v>
      </c>
      <c r="L10757">
        <v>2.4141020935708153</v>
      </c>
      <c r="M10757" t="s">
        <v>33</v>
      </c>
    </row>
    <row r="10758" spans="1:13" x14ac:dyDescent="0.3">
      <c r="A10758">
        <v>13</v>
      </c>
      <c r="B10758" t="s">
        <v>1152</v>
      </c>
      <c r="C10758" s="1">
        <v>45658</v>
      </c>
      <c r="D10758" t="s">
        <v>23</v>
      </c>
      <c r="E10758" t="str">
        <f t="shared" si="168"/>
        <v>2025/01</v>
      </c>
      <c r="F10758">
        <v>23427741.95645</v>
      </c>
      <c r="G10758">
        <v>6.93769653496982E-2</v>
      </c>
      <c r="H10758" t="s">
        <v>13</v>
      </c>
      <c r="I10758">
        <v>2025</v>
      </c>
      <c r="J10758" t="s">
        <v>1153</v>
      </c>
      <c r="K10758">
        <v>57016719.127826855</v>
      </c>
      <c r="L10758">
        <v>2.4337266149599754</v>
      </c>
      <c r="M10758" t="s">
        <v>33</v>
      </c>
    </row>
    <row r="10759" spans="1:13" x14ac:dyDescent="0.3">
      <c r="A10759">
        <v>13</v>
      </c>
      <c r="B10759" t="s">
        <v>1152</v>
      </c>
      <c r="C10759" s="1">
        <v>45627</v>
      </c>
      <c r="D10759" t="s">
        <v>24</v>
      </c>
      <c r="E10759" t="str">
        <f t="shared" si="168"/>
        <v>2024/12</v>
      </c>
      <c r="F10759">
        <v>21857495.550287001</v>
      </c>
      <c r="G10759">
        <v>-4.7710829982792906E-2</v>
      </c>
      <c r="H10759" t="s">
        <v>13</v>
      </c>
      <c r="I10759">
        <v>2024</v>
      </c>
      <c r="J10759" t="s">
        <v>1154</v>
      </c>
      <c r="K10759">
        <v>64586753.06499923</v>
      </c>
      <c r="L10759">
        <v>2.9549018054884688</v>
      </c>
      <c r="M10759" t="s">
        <v>33</v>
      </c>
    </row>
    <row r="10760" spans="1:13" x14ac:dyDescent="0.3">
      <c r="A10760">
        <v>13</v>
      </c>
      <c r="B10760" t="s">
        <v>1152</v>
      </c>
      <c r="C10760" s="1">
        <v>45597</v>
      </c>
      <c r="D10760" t="s">
        <v>26</v>
      </c>
      <c r="E10760" t="str">
        <f t="shared" si="168"/>
        <v>2024/11</v>
      </c>
      <c r="F10760">
        <v>22925612.571860202</v>
      </c>
      <c r="G10760">
        <v>-2.6845720751169071E-2</v>
      </c>
      <c r="H10760" t="s">
        <v>13</v>
      </c>
      <c r="I10760">
        <v>2024</v>
      </c>
      <c r="J10760" t="s">
        <v>1154</v>
      </c>
      <c r="K10760">
        <v>64586753.06499923</v>
      </c>
      <c r="L10760">
        <v>2.8172312893516986</v>
      </c>
      <c r="M10760" t="s">
        <v>33</v>
      </c>
    </row>
    <row r="10761" spans="1:13" x14ac:dyDescent="0.3">
      <c r="A10761">
        <v>13</v>
      </c>
      <c r="B10761" t="s">
        <v>1152</v>
      </c>
      <c r="C10761" s="1">
        <v>45566</v>
      </c>
      <c r="D10761" t="s">
        <v>27</v>
      </c>
      <c r="E10761" t="str">
        <f t="shared" si="168"/>
        <v>2024/10</v>
      </c>
      <c r="F10761">
        <v>23549402.750515401</v>
      </c>
      <c r="G10761">
        <v>-4.434641158235228E-2</v>
      </c>
      <c r="H10761" t="s">
        <v>13</v>
      </c>
      <c r="I10761">
        <v>2024</v>
      </c>
      <c r="J10761" t="s">
        <v>1154</v>
      </c>
      <c r="K10761">
        <v>64586753.06499923</v>
      </c>
      <c r="L10761">
        <v>2.7426068401495103</v>
      </c>
      <c r="M10761" t="s">
        <v>33</v>
      </c>
    </row>
    <row r="10762" spans="1:13" x14ac:dyDescent="0.3">
      <c r="A10762">
        <v>13</v>
      </c>
      <c r="B10762" t="s">
        <v>1152</v>
      </c>
      <c r="C10762" s="1">
        <v>45536</v>
      </c>
      <c r="D10762" t="s">
        <v>28</v>
      </c>
      <c r="E10762" t="str">
        <f t="shared" si="168"/>
        <v>2024/09</v>
      </c>
      <c r="F10762">
        <v>24617236.561444599</v>
      </c>
      <c r="G10762">
        <v>3.2592213234499704E-3</v>
      </c>
      <c r="H10762" t="s">
        <v>13</v>
      </c>
      <c r="I10762">
        <v>2024</v>
      </c>
      <c r="J10762" t="s">
        <v>1154</v>
      </c>
      <c r="K10762">
        <v>64586753.06499923</v>
      </c>
      <c r="L10762">
        <v>2.6236394529414686</v>
      </c>
      <c r="M10762" t="s">
        <v>33</v>
      </c>
    </row>
    <row r="10763" spans="1:13" x14ac:dyDescent="0.3">
      <c r="A10763">
        <v>13</v>
      </c>
      <c r="B10763" t="s">
        <v>1152</v>
      </c>
      <c r="C10763" s="1">
        <v>45505</v>
      </c>
      <c r="D10763" t="s">
        <v>29</v>
      </c>
      <c r="E10763" t="str">
        <f t="shared" si="168"/>
        <v>2024/08</v>
      </c>
      <c r="F10763">
        <v>24537134.145777199</v>
      </c>
      <c r="G10763">
        <v>1.4815743949375586E-2</v>
      </c>
      <c r="H10763" t="s">
        <v>13</v>
      </c>
      <c r="I10763">
        <v>2024</v>
      </c>
      <c r="J10763" t="s">
        <v>1154</v>
      </c>
      <c r="K10763">
        <v>64586753.06499923</v>
      </c>
      <c r="L10763">
        <v>2.6322044245788381</v>
      </c>
      <c r="M10763" t="s">
        <v>33</v>
      </c>
    </row>
    <row r="10764" spans="1:13" x14ac:dyDescent="0.3">
      <c r="A10764">
        <v>13</v>
      </c>
      <c r="B10764" t="s">
        <v>1152</v>
      </c>
      <c r="C10764" s="1">
        <v>45474</v>
      </c>
      <c r="D10764" t="s">
        <v>30</v>
      </c>
      <c r="E10764" t="str">
        <f t="shared" si="168"/>
        <v>2024/07</v>
      </c>
      <c r="F10764">
        <v>24176278.025784299</v>
      </c>
      <c r="G10764">
        <v>3.3291986879545141E-2</v>
      </c>
      <c r="H10764" t="s">
        <v>13</v>
      </c>
      <c r="I10764">
        <v>2024</v>
      </c>
      <c r="J10764" t="s">
        <v>1154</v>
      </c>
      <c r="K10764">
        <v>64586753.06499923</v>
      </c>
      <c r="L10764">
        <v>2.6714928160619538</v>
      </c>
      <c r="M10764" t="s">
        <v>33</v>
      </c>
    </row>
    <row r="10765" spans="1:13" x14ac:dyDescent="0.3">
      <c r="A10765">
        <v>13</v>
      </c>
      <c r="B10765" t="s">
        <v>1152</v>
      </c>
      <c r="C10765" s="1">
        <v>45444</v>
      </c>
      <c r="D10765" t="s">
        <v>31</v>
      </c>
      <c r="E10765" t="str">
        <f t="shared" si="168"/>
        <v>2024/06</v>
      </c>
      <c r="F10765">
        <v>23384652.208721701</v>
      </c>
      <c r="G10765">
        <v>-8.9090312885940659E-2</v>
      </c>
      <c r="H10765" t="s">
        <v>13</v>
      </c>
      <c r="I10765">
        <v>2024</v>
      </c>
      <c r="J10765" t="s">
        <v>1154</v>
      </c>
      <c r="K10765">
        <v>64586753.06499923</v>
      </c>
      <c r="L10765">
        <v>2.7619291699754469</v>
      </c>
      <c r="M10765" t="s">
        <v>33</v>
      </c>
    </row>
    <row r="10766" spans="1:13" x14ac:dyDescent="0.3">
      <c r="A10766">
        <v>13</v>
      </c>
      <c r="B10766" t="s">
        <v>1152</v>
      </c>
      <c r="C10766" s="1">
        <v>45413</v>
      </c>
      <c r="D10766" t="s">
        <v>32</v>
      </c>
      <c r="E10766" t="str">
        <f t="shared" si="168"/>
        <v>2024/05</v>
      </c>
      <c r="F10766">
        <v>25563619.6042834</v>
      </c>
      <c r="G10766">
        <v>0.10626075436894851</v>
      </c>
      <c r="H10766" t="s">
        <v>13</v>
      </c>
      <c r="I10766">
        <v>2024</v>
      </c>
      <c r="J10766" t="s">
        <v>1154</v>
      </c>
      <c r="K10766">
        <v>64586753.06499923</v>
      </c>
      <c r="L10766">
        <v>2.5265104889206369</v>
      </c>
      <c r="M10766" t="s">
        <v>33</v>
      </c>
    </row>
    <row r="10767" spans="1:13" x14ac:dyDescent="0.3">
      <c r="A10767">
        <v>13</v>
      </c>
      <c r="B10767" t="s">
        <v>1152</v>
      </c>
      <c r="C10767" s="1">
        <v>45383</v>
      </c>
      <c r="D10767" t="s">
        <v>34</v>
      </c>
      <c r="E10767" t="str">
        <f t="shared" si="168"/>
        <v>2024/04</v>
      </c>
      <c r="F10767">
        <v>22986554.939973202</v>
      </c>
      <c r="G10767">
        <v>-4.0541780871386976E-2</v>
      </c>
      <c r="H10767" t="s">
        <v>13</v>
      </c>
      <c r="I10767">
        <v>2024</v>
      </c>
      <c r="J10767" t="s">
        <v>1154</v>
      </c>
      <c r="K10767">
        <v>64586753.06499923</v>
      </c>
      <c r="L10767">
        <v>2.8097621950596885</v>
      </c>
      <c r="M10767" t="s">
        <v>33</v>
      </c>
    </row>
    <row r="10768" spans="1:13" x14ac:dyDescent="0.3">
      <c r="A10768">
        <v>13</v>
      </c>
      <c r="B10768" t="s">
        <v>1152</v>
      </c>
      <c r="C10768" s="1">
        <v>45352</v>
      </c>
      <c r="D10768" t="s">
        <v>35</v>
      </c>
      <c r="E10768" t="str">
        <f t="shared" si="168"/>
        <v>2024/03</v>
      </c>
      <c r="F10768">
        <v>23937619.4748988</v>
      </c>
      <c r="G10768">
        <v>1.9205702835310392E-2</v>
      </c>
      <c r="H10768" t="s">
        <v>13</v>
      </c>
      <c r="I10768">
        <v>2024</v>
      </c>
      <c r="J10768" t="s">
        <v>1154</v>
      </c>
      <c r="K10768">
        <v>64586753.06499923</v>
      </c>
      <c r="L10768">
        <v>2.6981276535340313</v>
      </c>
      <c r="M10768" t="s">
        <v>33</v>
      </c>
    </row>
    <row r="10769" spans="1:13" x14ac:dyDescent="0.3">
      <c r="A10769">
        <v>13</v>
      </c>
      <c r="B10769" t="s">
        <v>1152</v>
      </c>
      <c r="C10769" s="1">
        <v>45323</v>
      </c>
      <c r="D10769" t="s">
        <v>36</v>
      </c>
      <c r="E10769" t="str">
        <f t="shared" si="168"/>
        <v>2024/02</v>
      </c>
      <c r="F10769">
        <v>23482267.3441756</v>
      </c>
      <c r="G10769">
        <v>2.6424130353232236E-2</v>
      </c>
      <c r="H10769" t="s">
        <v>13</v>
      </c>
      <c r="I10769">
        <v>2024</v>
      </c>
      <c r="J10769" t="s">
        <v>1154</v>
      </c>
      <c r="K10769">
        <v>64586753.06499923</v>
      </c>
      <c r="L10769">
        <v>2.7504479068550824</v>
      </c>
      <c r="M10769" t="s">
        <v>33</v>
      </c>
    </row>
    <row r="10770" spans="1:13" x14ac:dyDescent="0.3">
      <c r="A10770">
        <v>13</v>
      </c>
      <c r="B10770" t="s">
        <v>1152</v>
      </c>
      <c r="C10770" s="1">
        <v>45292</v>
      </c>
      <c r="D10770" t="s">
        <v>37</v>
      </c>
      <c r="E10770" t="str">
        <f t="shared" si="168"/>
        <v>2024/01</v>
      </c>
      <c r="F10770">
        <v>22869895.182997402</v>
      </c>
      <c r="G10770">
        <v>-3.3274463749812425E-2</v>
      </c>
      <c r="H10770" t="s">
        <v>13</v>
      </c>
      <c r="I10770">
        <v>2024</v>
      </c>
      <c r="J10770" t="s">
        <v>1154</v>
      </c>
      <c r="K10770">
        <v>64586753.06499923</v>
      </c>
      <c r="L10770">
        <v>2.824094843819668</v>
      </c>
      <c r="M10770" t="s">
        <v>33</v>
      </c>
    </row>
    <row r="10771" spans="1:13" x14ac:dyDescent="0.3">
      <c r="A10771">
        <v>13</v>
      </c>
      <c r="B10771" t="s">
        <v>1152</v>
      </c>
      <c r="C10771" s="1">
        <v>45261</v>
      </c>
      <c r="D10771" t="s">
        <v>38</v>
      </c>
      <c r="E10771" t="str">
        <f t="shared" si="168"/>
        <v>2023/12</v>
      </c>
      <c r="F10771">
        <v>23643680.941647802</v>
      </c>
      <c r="G10771">
        <v>-3.9594640019356725E-2</v>
      </c>
      <c r="H10771" t="s">
        <v>13</v>
      </c>
      <c r="I10771">
        <v>2023</v>
      </c>
      <c r="J10771" t="s">
        <v>1155</v>
      </c>
      <c r="K10771">
        <v>68980613.27272366</v>
      </c>
      <c r="L10771">
        <v>2.9175073645667369</v>
      </c>
      <c r="M10771" t="s">
        <v>33</v>
      </c>
    </row>
    <row r="10772" spans="1:13" x14ac:dyDescent="0.3">
      <c r="A10772">
        <v>13</v>
      </c>
      <c r="B10772" t="s">
        <v>1152</v>
      </c>
      <c r="C10772" s="1">
        <v>45231</v>
      </c>
      <c r="D10772" t="s">
        <v>40</v>
      </c>
      <c r="E10772" t="str">
        <f t="shared" si="168"/>
        <v>2023/11</v>
      </c>
      <c r="F10772">
        <v>24598624.546408601</v>
      </c>
      <c r="G10772">
        <v>-5.9414401053853212E-2</v>
      </c>
      <c r="H10772" t="s">
        <v>13</v>
      </c>
      <c r="I10772">
        <v>2023</v>
      </c>
      <c r="J10772" t="s">
        <v>1155</v>
      </c>
      <c r="K10772">
        <v>68980613.27272366</v>
      </c>
      <c r="L10772">
        <v>2.804246763577471</v>
      </c>
      <c r="M10772" t="s">
        <v>33</v>
      </c>
    </row>
    <row r="10773" spans="1:13" x14ac:dyDescent="0.3">
      <c r="A10773">
        <v>13</v>
      </c>
      <c r="B10773" t="s">
        <v>1152</v>
      </c>
      <c r="C10773" s="1">
        <v>45200</v>
      </c>
      <c r="D10773" t="s">
        <v>41</v>
      </c>
      <c r="E10773" t="str">
        <f t="shared" si="168"/>
        <v>2023/10</v>
      </c>
      <c r="F10773">
        <v>26104427.336167701</v>
      </c>
      <c r="G10773">
        <v>-1.4686877090384427E-2</v>
      </c>
      <c r="H10773" t="s">
        <v>13</v>
      </c>
      <c r="I10773">
        <v>2023</v>
      </c>
      <c r="J10773" t="s">
        <v>1155</v>
      </c>
      <c r="K10773">
        <v>68980613.27272366</v>
      </c>
      <c r="L10773">
        <v>2.6424871300337234</v>
      </c>
      <c r="M10773" t="s">
        <v>33</v>
      </c>
    </row>
    <row r="10774" spans="1:13" x14ac:dyDescent="0.3">
      <c r="A10774">
        <v>13</v>
      </c>
      <c r="B10774" t="s">
        <v>1152</v>
      </c>
      <c r="C10774" s="1">
        <v>45170</v>
      </c>
      <c r="D10774" t="s">
        <v>42</v>
      </c>
      <c r="E10774" t="str">
        <f t="shared" si="168"/>
        <v>2023/09</v>
      </c>
      <c r="F10774">
        <v>26490649.105344001</v>
      </c>
      <c r="G10774">
        <v>4.8134636264389262E-2</v>
      </c>
      <c r="H10774" t="s">
        <v>13</v>
      </c>
      <c r="I10774">
        <v>2023</v>
      </c>
      <c r="J10774" t="s">
        <v>1155</v>
      </c>
      <c r="K10774">
        <v>68980613.27272366</v>
      </c>
      <c r="L10774">
        <v>2.603960854202251</v>
      </c>
      <c r="M10774" t="s">
        <v>33</v>
      </c>
    </row>
    <row r="10775" spans="1:13" x14ac:dyDescent="0.3">
      <c r="A10775">
        <v>13</v>
      </c>
      <c r="B10775" t="s">
        <v>1152</v>
      </c>
      <c r="C10775" s="1">
        <v>45139</v>
      </c>
      <c r="D10775" t="s">
        <v>43</v>
      </c>
      <c r="E10775" t="str">
        <f t="shared" si="168"/>
        <v>2023/08</v>
      </c>
      <c r="F10775">
        <v>25245733.4838458</v>
      </c>
      <c r="G10775">
        <v>-1.6029675546838013E-2</v>
      </c>
      <c r="H10775" t="s">
        <v>13</v>
      </c>
      <c r="I10775">
        <v>2023</v>
      </c>
      <c r="J10775" t="s">
        <v>1155</v>
      </c>
      <c r="K10775">
        <v>68980613.27272366</v>
      </c>
      <c r="L10775">
        <v>2.7323671667873253</v>
      </c>
      <c r="M10775" t="s">
        <v>33</v>
      </c>
    </row>
    <row r="10776" spans="1:13" x14ac:dyDescent="0.3">
      <c r="A10776">
        <v>13</v>
      </c>
      <c r="B10776" t="s">
        <v>1152</v>
      </c>
      <c r="C10776" s="1">
        <v>45108</v>
      </c>
      <c r="D10776" t="s">
        <v>44</v>
      </c>
      <c r="E10776" t="str">
        <f t="shared" si="168"/>
        <v>2023/07</v>
      </c>
      <c r="F10776">
        <v>25653675.252598699</v>
      </c>
      <c r="G10776">
        <v>6.5922297950245365E-3</v>
      </c>
      <c r="H10776" t="s">
        <v>13</v>
      </c>
      <c r="I10776">
        <v>2023</v>
      </c>
      <c r="J10776" t="s">
        <v>1155</v>
      </c>
      <c r="K10776">
        <v>68980613.27272366</v>
      </c>
      <c r="L10776">
        <v>2.6889173809797864</v>
      </c>
      <c r="M10776" t="s">
        <v>33</v>
      </c>
    </row>
    <row r="10777" spans="1:13" x14ac:dyDescent="0.3">
      <c r="A10777">
        <v>13</v>
      </c>
      <c r="B10777" t="s">
        <v>1152</v>
      </c>
      <c r="C10777" s="1">
        <v>45078</v>
      </c>
      <c r="D10777" t="s">
        <v>45</v>
      </c>
      <c r="E10777" t="str">
        <f t="shared" si="168"/>
        <v>2023/06</v>
      </c>
      <c r="F10777">
        <v>25485116.529592499</v>
      </c>
      <c r="G10777">
        <v>-2.9759249418054017E-2</v>
      </c>
      <c r="H10777" t="s">
        <v>13</v>
      </c>
      <c r="I10777">
        <v>2023</v>
      </c>
      <c r="J10777" t="s">
        <v>1155</v>
      </c>
      <c r="K10777">
        <v>68980613.27272366</v>
      </c>
      <c r="L10777">
        <v>2.7067018976595842</v>
      </c>
      <c r="M10777" t="s">
        <v>33</v>
      </c>
    </row>
    <row r="10778" spans="1:13" x14ac:dyDescent="0.3">
      <c r="A10778">
        <v>13</v>
      </c>
      <c r="B10778" t="s">
        <v>1152</v>
      </c>
      <c r="C10778" s="1">
        <v>45047</v>
      </c>
      <c r="D10778" t="s">
        <v>46</v>
      </c>
      <c r="E10778" t="str">
        <f t="shared" si="168"/>
        <v>2023/05</v>
      </c>
      <c r="F10778">
        <v>26254932.2251001</v>
      </c>
      <c r="G10778">
        <v>-0.22771305879363285</v>
      </c>
      <c r="H10778" t="s">
        <v>13</v>
      </c>
      <c r="I10778">
        <v>2023</v>
      </c>
      <c r="J10778" t="s">
        <v>1155</v>
      </c>
      <c r="K10778">
        <v>68980613.27272366</v>
      </c>
      <c r="L10778">
        <v>2.6273392245430052</v>
      </c>
      <c r="M10778" t="s">
        <v>33</v>
      </c>
    </row>
    <row r="10779" spans="1:13" x14ac:dyDescent="0.3">
      <c r="A10779">
        <v>13</v>
      </c>
      <c r="B10779" t="s">
        <v>1152</v>
      </c>
      <c r="C10779" s="1">
        <v>45017</v>
      </c>
      <c r="D10779" t="s">
        <v>47</v>
      </c>
      <c r="E10779" t="str">
        <f t="shared" si="168"/>
        <v>2023/04</v>
      </c>
      <c r="F10779">
        <v>32968973.573734801</v>
      </c>
      <c r="G10779">
        <v>7.1366242646409908E-2</v>
      </c>
      <c r="H10779" t="s">
        <v>13</v>
      </c>
      <c r="I10779">
        <v>2023</v>
      </c>
      <c r="J10779" t="s">
        <v>1155</v>
      </c>
      <c r="K10779">
        <v>68980613.27272366</v>
      </c>
      <c r="L10779">
        <v>2.0922887732142819</v>
      </c>
      <c r="M10779" t="s">
        <v>33</v>
      </c>
    </row>
    <row r="10780" spans="1:13" x14ac:dyDescent="0.3">
      <c r="A10780">
        <v>13</v>
      </c>
      <c r="B10780" t="s">
        <v>1152</v>
      </c>
      <c r="C10780" s="1">
        <v>44986</v>
      </c>
      <c r="D10780" t="s">
        <v>48</v>
      </c>
      <c r="E10780" t="str">
        <f t="shared" si="168"/>
        <v>2023/03</v>
      </c>
      <c r="F10780">
        <v>30698097.494953599</v>
      </c>
      <c r="G10780">
        <v>-0.1138689031520205</v>
      </c>
      <c r="H10780" t="s">
        <v>13</v>
      </c>
      <c r="I10780">
        <v>2023</v>
      </c>
      <c r="J10780" t="s">
        <v>1155</v>
      </c>
      <c r="K10780">
        <v>68980613.27272366</v>
      </c>
      <c r="L10780">
        <v>2.2470647662795145</v>
      </c>
      <c r="M10780" t="s">
        <v>33</v>
      </c>
    </row>
    <row r="10781" spans="1:13" x14ac:dyDescent="0.3">
      <c r="A10781">
        <v>13</v>
      </c>
      <c r="B10781" t="s">
        <v>1152</v>
      </c>
      <c r="C10781" s="1">
        <v>44958</v>
      </c>
      <c r="D10781" t="s">
        <v>49</v>
      </c>
      <c r="E10781" t="str">
        <f t="shared" si="168"/>
        <v>2023/02</v>
      </c>
      <c r="F10781">
        <v>34400447.9114573</v>
      </c>
      <c r="G10781">
        <v>6.4632240386321801E-2</v>
      </c>
      <c r="H10781" t="s">
        <v>13</v>
      </c>
      <c r="I10781">
        <v>2023</v>
      </c>
      <c r="J10781" t="s">
        <v>1155</v>
      </c>
      <c r="K10781">
        <v>68980613.27272366</v>
      </c>
      <c r="L10781">
        <v>2.0052242764475516</v>
      </c>
      <c r="M10781" t="s">
        <v>33</v>
      </c>
    </row>
    <row r="10782" spans="1:13" x14ac:dyDescent="0.3">
      <c r="A10782">
        <v>13</v>
      </c>
      <c r="B10782" t="s">
        <v>1152</v>
      </c>
      <c r="C10782" s="1">
        <v>44927</v>
      </c>
      <c r="D10782" t="s">
        <v>50</v>
      </c>
      <c r="E10782" t="str">
        <f t="shared" si="168"/>
        <v>2023/01</v>
      </c>
      <c r="F10782">
        <v>32247397.573492799</v>
      </c>
      <c r="G10782">
        <v>0.14938011991722688</v>
      </c>
      <c r="H10782" t="s">
        <v>13</v>
      </c>
      <c r="I10782">
        <v>2023</v>
      </c>
      <c r="J10782" t="s">
        <v>1155</v>
      </c>
      <c r="K10782">
        <v>68980613.27272366</v>
      </c>
      <c r="L10782">
        <v>2.1391063609246217</v>
      </c>
      <c r="M10782" t="s">
        <v>33</v>
      </c>
    </row>
    <row r="10783" spans="1:13" x14ac:dyDescent="0.3">
      <c r="A10783">
        <v>13</v>
      </c>
      <c r="B10783" t="s">
        <v>1152</v>
      </c>
      <c r="C10783" s="1">
        <v>44896</v>
      </c>
      <c r="D10783" t="s">
        <v>51</v>
      </c>
      <c r="E10783" t="str">
        <f t="shared" si="168"/>
        <v>2022/12</v>
      </c>
      <c r="F10783">
        <v>27772802.7829776</v>
      </c>
      <c r="G10783">
        <v>-9.0791415801336414E-2</v>
      </c>
      <c r="H10783" t="s">
        <v>13</v>
      </c>
      <c r="I10783">
        <v>2022</v>
      </c>
      <c r="J10783" t="s">
        <v>1156</v>
      </c>
      <c r="K10783">
        <v>60547523.449881136</v>
      </c>
      <c r="L10783">
        <v>2.1801012999304374</v>
      </c>
      <c r="M10783" t="s">
        <v>33</v>
      </c>
    </row>
    <row r="10784" spans="1:13" x14ac:dyDescent="0.3">
      <c r="A10784">
        <v>13</v>
      </c>
      <c r="B10784" t="s">
        <v>1152</v>
      </c>
      <c r="C10784" s="1">
        <v>44866</v>
      </c>
      <c r="D10784" t="s">
        <v>53</v>
      </c>
      <c r="E10784" t="str">
        <f t="shared" si="168"/>
        <v>2022/11</v>
      </c>
      <c r="F10784">
        <v>30412345.880929802</v>
      </c>
      <c r="G10784">
        <v>-0.10588461639329438</v>
      </c>
      <c r="H10784" t="s">
        <v>13</v>
      </c>
      <c r="I10784">
        <v>2022</v>
      </c>
      <c r="J10784" t="s">
        <v>1156</v>
      </c>
      <c r="K10784">
        <v>60547523.449881136</v>
      </c>
      <c r="L10784">
        <v>1.9908863225131124</v>
      </c>
      <c r="M10784" t="s">
        <v>33</v>
      </c>
    </row>
    <row r="10785" spans="1:13" x14ac:dyDescent="0.3">
      <c r="A10785">
        <v>13</v>
      </c>
      <c r="B10785" t="s">
        <v>1152</v>
      </c>
      <c r="C10785" s="1">
        <v>44835</v>
      </c>
      <c r="D10785" t="s">
        <v>54</v>
      </c>
      <c r="E10785" t="str">
        <f t="shared" si="168"/>
        <v>2022/10</v>
      </c>
      <c r="F10785">
        <v>33809210.212620802</v>
      </c>
      <c r="G10785">
        <v>5.3293065684962518E-4</v>
      </c>
      <c r="H10785" t="s">
        <v>13</v>
      </c>
      <c r="I10785">
        <v>2022</v>
      </c>
      <c r="J10785" t="s">
        <v>1156</v>
      </c>
      <c r="K10785">
        <v>60547523.449881136</v>
      </c>
      <c r="L10785">
        <v>1.7908588538184504</v>
      </c>
      <c r="M10785" t="s">
        <v>33</v>
      </c>
    </row>
    <row r="10786" spans="1:13" x14ac:dyDescent="0.3">
      <c r="A10786">
        <v>13</v>
      </c>
      <c r="B10786" t="s">
        <v>1152</v>
      </c>
      <c r="C10786" s="1">
        <v>44805</v>
      </c>
      <c r="D10786" t="s">
        <v>55</v>
      </c>
      <c r="E10786" t="str">
        <f t="shared" si="168"/>
        <v>2022/09</v>
      </c>
      <c r="F10786">
        <v>33791197.048324697</v>
      </c>
      <c r="G10786">
        <v>-0.13890857304381918</v>
      </c>
      <c r="H10786" t="s">
        <v>13</v>
      </c>
      <c r="I10786">
        <v>2022</v>
      </c>
      <c r="J10786" t="s">
        <v>1156</v>
      </c>
      <c r="K10786">
        <v>60547523.449881136</v>
      </c>
      <c r="L10786">
        <v>1.7918135117643892</v>
      </c>
      <c r="M10786" t="s">
        <v>33</v>
      </c>
    </row>
    <row r="10787" spans="1:13" x14ac:dyDescent="0.3">
      <c r="A10787">
        <v>13</v>
      </c>
      <c r="B10787" t="s">
        <v>1152</v>
      </c>
      <c r="C10787" s="1">
        <v>44774</v>
      </c>
      <c r="D10787" t="s">
        <v>56</v>
      </c>
      <c r="E10787" t="str">
        <f t="shared" si="168"/>
        <v>2022/08</v>
      </c>
      <c r="F10787">
        <v>38826728.924277499</v>
      </c>
      <c r="G10787">
        <v>-3.1381632125169028E-2</v>
      </c>
      <c r="H10787" t="s">
        <v>13</v>
      </c>
      <c r="I10787">
        <v>2022</v>
      </c>
      <c r="J10787" t="s">
        <v>1156</v>
      </c>
      <c r="K10787">
        <v>60547523.449881136</v>
      </c>
      <c r="L10787">
        <v>1.5594289070285832</v>
      </c>
      <c r="M10787" t="s">
        <v>33</v>
      </c>
    </row>
    <row r="10788" spans="1:13" x14ac:dyDescent="0.3">
      <c r="A10788">
        <v>13</v>
      </c>
      <c r="B10788" t="s">
        <v>1152</v>
      </c>
      <c r="C10788" s="1">
        <v>44743</v>
      </c>
      <c r="D10788" t="s">
        <v>57</v>
      </c>
      <c r="E10788" t="str">
        <f t="shared" si="168"/>
        <v>2022/07</v>
      </c>
      <c r="F10788">
        <v>40064495.029918797</v>
      </c>
      <c r="G10788">
        <v>-6.8605730773591611E-2</v>
      </c>
      <c r="H10788" t="s">
        <v>13</v>
      </c>
      <c r="I10788">
        <v>2022</v>
      </c>
      <c r="J10788" t="s">
        <v>1156</v>
      </c>
      <c r="K10788">
        <v>60547523.449881136</v>
      </c>
      <c r="L10788">
        <v>1.5112513811709423</v>
      </c>
      <c r="M10788" t="s">
        <v>33</v>
      </c>
    </row>
    <row r="10789" spans="1:13" x14ac:dyDescent="0.3">
      <c r="A10789">
        <v>13</v>
      </c>
      <c r="B10789" t="s">
        <v>1152</v>
      </c>
      <c r="C10789" s="1">
        <v>44713</v>
      </c>
      <c r="D10789" t="s">
        <v>58</v>
      </c>
      <c r="E10789" t="str">
        <f t="shared" si="168"/>
        <v>2022/06</v>
      </c>
      <c r="F10789">
        <v>42909629.394360997</v>
      </c>
      <c r="G10789">
        <v>-3.246635493075245E-2</v>
      </c>
      <c r="H10789" t="s">
        <v>13</v>
      </c>
      <c r="I10789">
        <v>2022</v>
      </c>
      <c r="J10789" t="s">
        <v>1156</v>
      </c>
      <c r="K10789">
        <v>60547523.449881136</v>
      </c>
      <c r="L10789">
        <v>1.4110474572832838</v>
      </c>
      <c r="M10789" t="s">
        <v>33</v>
      </c>
    </row>
    <row r="10790" spans="1:13" x14ac:dyDescent="0.3">
      <c r="A10790">
        <v>13</v>
      </c>
      <c r="B10790" t="s">
        <v>1152</v>
      </c>
      <c r="C10790" s="1">
        <v>44682</v>
      </c>
      <c r="D10790" t="s">
        <v>59</v>
      </c>
      <c r="E10790" t="str">
        <f t="shared" si="168"/>
        <v>2022/05</v>
      </c>
      <c r="F10790">
        <v>44325610.143310703</v>
      </c>
      <c r="G10790">
        <v>6.7244270659206559E-2</v>
      </c>
      <c r="H10790" t="s">
        <v>13</v>
      </c>
      <c r="I10790">
        <v>2022</v>
      </c>
      <c r="J10790" t="s">
        <v>1156</v>
      </c>
      <c r="K10790">
        <v>60547523.449881136</v>
      </c>
      <c r="L10790">
        <v>1.3659715738626674</v>
      </c>
      <c r="M10790" t="s">
        <v>33</v>
      </c>
    </row>
    <row r="10791" spans="1:13" x14ac:dyDescent="0.3">
      <c r="A10791">
        <v>13</v>
      </c>
      <c r="B10791" t="s">
        <v>1152</v>
      </c>
      <c r="C10791" s="1">
        <v>44652</v>
      </c>
      <c r="D10791" t="s">
        <v>60</v>
      </c>
      <c r="E10791" t="str">
        <f t="shared" si="168"/>
        <v>2022/04</v>
      </c>
      <c r="F10791">
        <v>41442973.363412403</v>
      </c>
      <c r="G10791">
        <v>-3.0850340665668968E-2</v>
      </c>
      <c r="H10791" t="s">
        <v>13</v>
      </c>
      <c r="I10791">
        <v>2022</v>
      </c>
      <c r="J10791" t="s">
        <v>1156</v>
      </c>
      <c r="K10791">
        <v>60547523.449881136</v>
      </c>
      <c r="L10791">
        <v>1.4609840592020609</v>
      </c>
      <c r="M10791" t="s">
        <v>33</v>
      </c>
    </row>
    <row r="10792" spans="1:13" x14ac:dyDescent="0.3">
      <c r="A10792">
        <v>13</v>
      </c>
      <c r="B10792" t="s">
        <v>1152</v>
      </c>
      <c r="C10792" s="1">
        <v>44621</v>
      </c>
      <c r="D10792" t="s">
        <v>61</v>
      </c>
      <c r="E10792" t="str">
        <f t="shared" si="168"/>
        <v>2022/03</v>
      </c>
      <c r="F10792">
        <v>42741429.129799902</v>
      </c>
      <c r="G10792">
        <v>-2.0328396717438597E-4</v>
      </c>
      <c r="H10792" t="s">
        <v>13</v>
      </c>
      <c r="I10792">
        <v>2022</v>
      </c>
      <c r="J10792" t="s">
        <v>1156</v>
      </c>
      <c r="K10792">
        <v>60547523.449881136</v>
      </c>
      <c r="L10792">
        <v>1.4166003496515418</v>
      </c>
      <c r="M10792" t="s">
        <v>33</v>
      </c>
    </row>
    <row r="10793" spans="1:13" x14ac:dyDescent="0.3">
      <c r="A10793">
        <v>13</v>
      </c>
      <c r="B10793" t="s">
        <v>1152</v>
      </c>
      <c r="C10793" s="1">
        <v>44593</v>
      </c>
      <c r="D10793" t="s">
        <v>62</v>
      </c>
      <c r="E10793" t="str">
        <f t="shared" si="168"/>
        <v>2022/02</v>
      </c>
      <c r="F10793">
        <v>42750118.660267301</v>
      </c>
      <c r="G10793">
        <v>6.6628014711603714E-3</v>
      </c>
      <c r="H10793" t="s">
        <v>13</v>
      </c>
      <c r="I10793">
        <v>2022</v>
      </c>
      <c r="J10793" t="s">
        <v>1156</v>
      </c>
      <c r="K10793">
        <v>60547523.449881136</v>
      </c>
      <c r="L10793">
        <v>1.4163124067806401</v>
      </c>
      <c r="M10793" t="s">
        <v>33</v>
      </c>
    </row>
    <row r="10794" spans="1:13" x14ac:dyDescent="0.3">
      <c r="A10794">
        <v>13</v>
      </c>
      <c r="B10794" t="s">
        <v>1152</v>
      </c>
      <c r="C10794" s="1">
        <v>44562</v>
      </c>
      <c r="D10794" t="s">
        <v>63</v>
      </c>
      <c r="E10794" t="str">
        <f t="shared" si="168"/>
        <v>2022/01</v>
      </c>
      <c r="F10794">
        <v>42466229.904196396</v>
      </c>
      <c r="G10794">
        <v>3.5435777015470515E-2</v>
      </c>
      <c r="H10794" t="s">
        <v>13</v>
      </c>
      <c r="I10794">
        <v>2022</v>
      </c>
      <c r="J10794" t="s">
        <v>1156</v>
      </c>
      <c r="K10794">
        <v>60547523.449881136</v>
      </c>
      <c r="L10794">
        <v>1.4257805222285107</v>
      </c>
      <c r="M10794" t="s">
        <v>33</v>
      </c>
    </row>
    <row r="10795" spans="1:13" x14ac:dyDescent="0.3">
      <c r="A10795">
        <v>13</v>
      </c>
      <c r="B10795" t="s">
        <v>1152</v>
      </c>
      <c r="C10795" s="1">
        <v>44531</v>
      </c>
      <c r="D10795" t="s">
        <v>64</v>
      </c>
      <c r="E10795" t="str">
        <f t="shared" si="168"/>
        <v>2021/12</v>
      </c>
      <c r="F10795">
        <v>40987756.189082399</v>
      </c>
      <c r="G10795">
        <v>2.1960108453276367E-2</v>
      </c>
      <c r="H10795" t="s">
        <v>13</v>
      </c>
      <c r="I10795">
        <v>2021</v>
      </c>
      <c r="J10795" t="s">
        <v>1157</v>
      </c>
      <c r="K10795">
        <v>65380813.266176164</v>
      </c>
      <c r="L10795">
        <v>1.5951303351314254</v>
      </c>
      <c r="M10795" t="s">
        <v>33</v>
      </c>
    </row>
    <row r="10796" spans="1:13" x14ac:dyDescent="0.3">
      <c r="A10796">
        <v>13</v>
      </c>
      <c r="B10796" t="s">
        <v>1152</v>
      </c>
      <c r="C10796" s="1">
        <v>44501</v>
      </c>
      <c r="D10796" t="s">
        <v>66</v>
      </c>
      <c r="E10796" t="str">
        <f t="shared" si="168"/>
        <v>2021/11</v>
      </c>
      <c r="F10796">
        <v>40097471.766894303</v>
      </c>
      <c r="G10796">
        <v>7.453338144207706E-3</v>
      </c>
      <c r="H10796" t="s">
        <v>13</v>
      </c>
      <c r="I10796">
        <v>2021</v>
      </c>
      <c r="J10796" t="s">
        <v>1157</v>
      </c>
      <c r="K10796">
        <v>65380813.266176164</v>
      </c>
      <c r="L10796">
        <v>1.6305470241681561</v>
      </c>
      <c r="M10796" t="s">
        <v>33</v>
      </c>
    </row>
    <row r="10797" spans="1:13" x14ac:dyDescent="0.3">
      <c r="A10797">
        <v>13</v>
      </c>
      <c r="B10797" t="s">
        <v>1152</v>
      </c>
      <c r="C10797" s="1">
        <v>44470</v>
      </c>
      <c r="D10797" t="s">
        <v>67</v>
      </c>
      <c r="E10797" t="str">
        <f t="shared" si="168"/>
        <v>2021/10</v>
      </c>
      <c r="F10797">
        <v>39799722.741556197</v>
      </c>
      <c r="G10797">
        <v>-5.147321218845833E-2</v>
      </c>
      <c r="H10797" t="s">
        <v>13</v>
      </c>
      <c r="I10797">
        <v>2021</v>
      </c>
      <c r="J10797" t="s">
        <v>1157</v>
      </c>
      <c r="K10797">
        <v>65380813.266176164</v>
      </c>
      <c r="L10797">
        <v>1.6427454455080892</v>
      </c>
      <c r="M10797" t="s">
        <v>33</v>
      </c>
    </row>
    <row r="10798" spans="1:13" x14ac:dyDescent="0.3">
      <c r="A10798">
        <v>13</v>
      </c>
      <c r="B10798" t="s">
        <v>1152</v>
      </c>
      <c r="C10798" s="1">
        <v>44440</v>
      </c>
      <c r="D10798" t="s">
        <v>68</v>
      </c>
      <c r="E10798" t="str">
        <f t="shared" si="168"/>
        <v>2021/09</v>
      </c>
      <c r="F10798">
        <v>41901983.225635797</v>
      </c>
      <c r="G10798">
        <v>-7.8612664956105097E-2</v>
      </c>
      <c r="H10798" t="s">
        <v>13</v>
      </c>
      <c r="I10798">
        <v>2021</v>
      </c>
      <c r="J10798" t="s">
        <v>1157</v>
      </c>
      <c r="K10798">
        <v>65380813.266176164</v>
      </c>
      <c r="L10798">
        <v>1.5603274172993302</v>
      </c>
      <c r="M10798" t="s">
        <v>33</v>
      </c>
    </row>
    <row r="10799" spans="1:13" x14ac:dyDescent="0.3">
      <c r="A10799">
        <v>13</v>
      </c>
      <c r="B10799" t="s">
        <v>1152</v>
      </c>
      <c r="C10799" s="1">
        <v>44409</v>
      </c>
      <c r="D10799" t="s">
        <v>69</v>
      </c>
      <c r="E10799" t="str">
        <f t="shared" si="168"/>
        <v>2021/08</v>
      </c>
      <c r="F10799">
        <v>45328946.4598796</v>
      </c>
      <c r="G10799">
        <v>4.423755339901389E-2</v>
      </c>
      <c r="H10799" t="s">
        <v>13</v>
      </c>
      <c r="I10799">
        <v>2021</v>
      </c>
      <c r="J10799" t="s">
        <v>1157</v>
      </c>
      <c r="K10799">
        <v>65380813.266176164</v>
      </c>
      <c r="L10799">
        <v>1.4423633984973456</v>
      </c>
      <c r="M10799" t="s">
        <v>33</v>
      </c>
    </row>
    <row r="10800" spans="1:13" x14ac:dyDescent="0.3">
      <c r="A10800">
        <v>13</v>
      </c>
      <c r="B10800" t="s">
        <v>1152</v>
      </c>
      <c r="C10800" s="1">
        <v>44378</v>
      </c>
      <c r="D10800" t="s">
        <v>70</v>
      </c>
      <c r="E10800" t="str">
        <f t="shared" si="168"/>
        <v>2021/07</v>
      </c>
      <c r="F10800">
        <v>43367411.403136902</v>
      </c>
      <c r="G10800">
        <v>-4.7960445460770405E-2</v>
      </c>
      <c r="H10800" t="s">
        <v>13</v>
      </c>
      <c r="I10800">
        <v>2021</v>
      </c>
      <c r="J10800" t="s">
        <v>1157</v>
      </c>
      <c r="K10800">
        <v>65380813.266176164</v>
      </c>
      <c r="L10800">
        <v>1.507602394304931</v>
      </c>
      <c r="M10800" t="s">
        <v>33</v>
      </c>
    </row>
    <row r="10801" spans="1:13" x14ac:dyDescent="0.3">
      <c r="A10801">
        <v>13</v>
      </c>
      <c r="B10801" t="s">
        <v>1152</v>
      </c>
      <c r="C10801" s="1">
        <v>44348</v>
      </c>
      <c r="D10801" t="s">
        <v>71</v>
      </c>
      <c r="E10801" t="str">
        <f t="shared" si="168"/>
        <v>2021/06</v>
      </c>
      <c r="F10801">
        <v>45498015.752913401</v>
      </c>
      <c r="G10801">
        <v>-5.7978907606177334E-2</v>
      </c>
      <c r="H10801" t="s">
        <v>13</v>
      </c>
      <c r="I10801">
        <v>2021</v>
      </c>
      <c r="J10801" t="s">
        <v>1157</v>
      </c>
      <c r="K10801">
        <v>65380813.266176164</v>
      </c>
      <c r="L10801">
        <v>1.4370036183828434</v>
      </c>
      <c r="M10801" t="s">
        <v>33</v>
      </c>
    </row>
    <row r="10802" spans="1:13" x14ac:dyDescent="0.3">
      <c r="A10802">
        <v>13</v>
      </c>
      <c r="B10802" t="s">
        <v>1152</v>
      </c>
      <c r="C10802" s="1">
        <v>44317</v>
      </c>
      <c r="D10802" t="s">
        <v>72</v>
      </c>
      <c r="E10802" t="str">
        <f t="shared" si="168"/>
        <v>2021/05</v>
      </c>
      <c r="F10802">
        <v>48213912.610867701</v>
      </c>
      <c r="G10802">
        <v>-6.8415449799530792E-2</v>
      </c>
      <c r="H10802" t="s">
        <v>13</v>
      </c>
      <c r="I10802">
        <v>2021</v>
      </c>
      <c r="J10802" t="s">
        <v>1157</v>
      </c>
      <c r="K10802">
        <v>65380813.266176164</v>
      </c>
      <c r="L10802">
        <v>1.3560569911399172</v>
      </c>
      <c r="M10802" t="s">
        <v>33</v>
      </c>
    </row>
    <row r="10803" spans="1:13" x14ac:dyDescent="0.3">
      <c r="A10803">
        <v>13</v>
      </c>
      <c r="B10803" t="s">
        <v>1152</v>
      </c>
      <c r="C10803" s="1">
        <v>44287</v>
      </c>
      <c r="D10803" t="s">
        <v>73</v>
      </c>
      <c r="E10803" t="str">
        <f t="shared" si="168"/>
        <v>2021/04</v>
      </c>
      <c r="F10803">
        <v>51627943.808768801</v>
      </c>
      <c r="G10803">
        <v>3.1957609984959633E-2</v>
      </c>
      <c r="H10803" t="s">
        <v>13</v>
      </c>
      <c r="I10803">
        <v>2021</v>
      </c>
      <c r="J10803" t="s">
        <v>1157</v>
      </c>
      <c r="K10803">
        <v>65380813.266176164</v>
      </c>
      <c r="L10803">
        <v>1.2663842183672536</v>
      </c>
      <c r="M10803" t="s">
        <v>33</v>
      </c>
    </row>
    <row r="10804" spans="1:13" x14ac:dyDescent="0.3">
      <c r="A10804">
        <v>13</v>
      </c>
      <c r="B10804" t="s">
        <v>1152</v>
      </c>
      <c r="C10804" s="1">
        <v>44256</v>
      </c>
      <c r="D10804" t="s">
        <v>74</v>
      </c>
      <c r="E10804" t="str">
        <f t="shared" si="168"/>
        <v>2021/03</v>
      </c>
      <c r="F10804">
        <v>50004123.028608903</v>
      </c>
      <c r="G10804">
        <v>0.12812411011343702</v>
      </c>
      <c r="H10804" t="s">
        <v>13</v>
      </c>
      <c r="I10804">
        <v>2021</v>
      </c>
      <c r="J10804" t="s">
        <v>1157</v>
      </c>
      <c r="K10804">
        <v>65380813.266176164</v>
      </c>
      <c r="L10804">
        <v>1.3075084474288206</v>
      </c>
      <c r="M10804" t="s">
        <v>33</v>
      </c>
    </row>
    <row r="10805" spans="1:13" x14ac:dyDescent="0.3">
      <c r="A10805">
        <v>13</v>
      </c>
      <c r="B10805" t="s">
        <v>1152</v>
      </c>
      <c r="C10805" s="1">
        <v>44228</v>
      </c>
      <c r="D10805" t="s">
        <v>75</v>
      </c>
      <c r="E10805" t="str">
        <f t="shared" si="168"/>
        <v>2021/02</v>
      </c>
      <c r="F10805">
        <v>43990836.571352497</v>
      </c>
      <c r="G10805">
        <v>-2.2766357591189577E-2</v>
      </c>
      <c r="H10805" t="s">
        <v>13</v>
      </c>
      <c r="I10805">
        <v>2021</v>
      </c>
      <c r="J10805" t="s">
        <v>1157</v>
      </c>
      <c r="K10805">
        <v>65380813.266176164</v>
      </c>
      <c r="L10805">
        <v>1.4862370975857537</v>
      </c>
      <c r="M10805" t="s">
        <v>33</v>
      </c>
    </row>
    <row r="10806" spans="1:13" x14ac:dyDescent="0.3">
      <c r="A10806">
        <v>13</v>
      </c>
      <c r="B10806" t="s">
        <v>1152</v>
      </c>
      <c r="C10806" s="1">
        <v>44197</v>
      </c>
      <c r="D10806" t="s">
        <v>76</v>
      </c>
      <c r="E10806" t="str">
        <f t="shared" si="168"/>
        <v>2021/01</v>
      </c>
      <c r="F10806">
        <v>45003835.077274099</v>
      </c>
      <c r="G10806">
        <v>3.2790375748665383E-2</v>
      </c>
      <c r="H10806" t="s">
        <v>13</v>
      </c>
      <c r="I10806">
        <v>2021</v>
      </c>
      <c r="J10806" t="s">
        <v>1157</v>
      </c>
      <c r="K10806">
        <v>65380813.266176164</v>
      </c>
      <c r="L10806">
        <v>1.4527831495674459</v>
      </c>
      <c r="M10806" t="s">
        <v>33</v>
      </c>
    </row>
    <row r="10807" spans="1:13" x14ac:dyDescent="0.3">
      <c r="A10807">
        <v>13</v>
      </c>
      <c r="B10807" t="s">
        <v>1152</v>
      </c>
      <c r="C10807" s="1">
        <v>44166</v>
      </c>
      <c r="D10807" t="s">
        <v>77</v>
      </c>
      <c r="E10807" t="str">
        <f t="shared" si="168"/>
        <v>2020/12</v>
      </c>
      <c r="F10807">
        <v>43552074.380811401</v>
      </c>
      <c r="G10807">
        <v>-2.2402106627420572E-2</v>
      </c>
      <c r="H10807" t="s">
        <v>13</v>
      </c>
      <c r="I10807">
        <v>2020</v>
      </c>
      <c r="J10807" t="s">
        <v>1158</v>
      </c>
      <c r="K10807">
        <v>67176201.081246406</v>
      </c>
      <c r="L10807">
        <v>1.5424340180417113</v>
      </c>
      <c r="M10807" t="s">
        <v>33</v>
      </c>
    </row>
    <row r="10808" spans="1:13" x14ac:dyDescent="0.3">
      <c r="A10808">
        <v>13</v>
      </c>
      <c r="B10808" t="s">
        <v>1152</v>
      </c>
      <c r="C10808" s="1">
        <v>44136</v>
      </c>
      <c r="D10808" t="s">
        <v>79</v>
      </c>
      <c r="E10808" t="str">
        <f t="shared" si="168"/>
        <v>2020/11</v>
      </c>
      <c r="F10808">
        <v>44538743.060093798</v>
      </c>
      <c r="G10808">
        <v>0.18304780879513075</v>
      </c>
      <c r="H10808" t="s">
        <v>13</v>
      </c>
      <c r="I10808">
        <v>2020</v>
      </c>
      <c r="J10808" t="s">
        <v>1158</v>
      </c>
      <c r="K10808">
        <v>67176201.081246406</v>
      </c>
      <c r="L10808">
        <v>1.5082644112926373</v>
      </c>
      <c r="M10808" t="s">
        <v>33</v>
      </c>
    </row>
    <row r="10809" spans="1:13" x14ac:dyDescent="0.3">
      <c r="A10809">
        <v>13</v>
      </c>
      <c r="B10809" t="s">
        <v>1152</v>
      </c>
      <c r="C10809" s="1">
        <v>44105</v>
      </c>
      <c r="D10809" t="s">
        <v>80</v>
      </c>
      <c r="E10809" t="str">
        <f t="shared" si="168"/>
        <v>2020/10</v>
      </c>
      <c r="F10809">
        <v>37088673.709812298</v>
      </c>
      <c r="G10809">
        <v>3.1174041702181116E-3</v>
      </c>
      <c r="H10809" t="s">
        <v>13</v>
      </c>
      <c r="I10809">
        <v>2020</v>
      </c>
      <c r="J10809" t="s">
        <v>1158</v>
      </c>
      <c r="K10809">
        <v>67176201.081246406</v>
      </c>
      <c r="L10809">
        <v>1.811232227036311</v>
      </c>
      <c r="M10809" t="s">
        <v>33</v>
      </c>
    </row>
    <row r="10810" spans="1:13" x14ac:dyDescent="0.3">
      <c r="A10810">
        <v>13</v>
      </c>
      <c r="B10810" t="s">
        <v>1152</v>
      </c>
      <c r="C10810" s="1">
        <v>44075</v>
      </c>
      <c r="D10810" t="s">
        <v>81</v>
      </c>
      <c r="E10810" t="str">
        <f t="shared" si="168"/>
        <v>2020/09</v>
      </c>
      <c r="F10810">
        <v>36973233.354333699</v>
      </c>
      <c r="G10810">
        <v>-8.1868964175779074E-2</v>
      </c>
      <c r="H10810" t="s">
        <v>13</v>
      </c>
      <c r="I10810">
        <v>2020</v>
      </c>
      <c r="J10810" t="s">
        <v>1158</v>
      </c>
      <c r="K10810">
        <v>67176201.081246406</v>
      </c>
      <c r="L10810">
        <v>1.8168873800530774</v>
      </c>
      <c r="M10810" t="s">
        <v>33</v>
      </c>
    </row>
    <row r="10811" spans="1:13" x14ac:dyDescent="0.3">
      <c r="A10811">
        <v>13</v>
      </c>
      <c r="B10811" t="s">
        <v>1152</v>
      </c>
      <c r="C10811" s="1">
        <v>44044</v>
      </c>
      <c r="D10811" t="s">
        <v>82</v>
      </c>
      <c r="E10811" t="str">
        <f t="shared" si="168"/>
        <v>2020/08</v>
      </c>
      <c r="F10811">
        <v>40127552.461216599</v>
      </c>
      <c r="G10811">
        <v>-3.6027767254513912E-2</v>
      </c>
      <c r="H10811" t="s">
        <v>13</v>
      </c>
      <c r="I10811">
        <v>2020</v>
      </c>
      <c r="J10811" t="s">
        <v>1158</v>
      </c>
      <c r="K10811">
        <v>67176201.081246406</v>
      </c>
      <c r="L10811">
        <v>1.6740667436961776</v>
      </c>
      <c r="M10811" t="s">
        <v>33</v>
      </c>
    </row>
    <row r="10812" spans="1:13" x14ac:dyDescent="0.3">
      <c r="A10812">
        <v>13</v>
      </c>
      <c r="B10812" t="s">
        <v>1152</v>
      </c>
      <c r="C10812" s="1">
        <v>44013</v>
      </c>
      <c r="D10812" t="s">
        <v>83</v>
      </c>
      <c r="E10812" t="str">
        <f t="shared" si="168"/>
        <v>2020/07</v>
      </c>
      <c r="F10812">
        <v>41599616.955406196</v>
      </c>
      <c r="G10812">
        <v>-0.10893330374059219</v>
      </c>
      <c r="H10812" t="s">
        <v>13</v>
      </c>
      <c r="I10812">
        <v>2020</v>
      </c>
      <c r="J10812" t="s">
        <v>1158</v>
      </c>
      <c r="K10812">
        <v>67176201.081246406</v>
      </c>
      <c r="L10812">
        <v>1.6148273950036054</v>
      </c>
      <c r="M10812" t="s">
        <v>33</v>
      </c>
    </row>
    <row r="10813" spans="1:13" x14ac:dyDescent="0.3">
      <c r="A10813">
        <v>13</v>
      </c>
      <c r="B10813" t="s">
        <v>1152</v>
      </c>
      <c r="C10813" s="1">
        <v>43983</v>
      </c>
      <c r="D10813" t="s">
        <v>84</v>
      </c>
      <c r="E10813" t="str">
        <f t="shared" si="168"/>
        <v>2020/06</v>
      </c>
      <c r="F10813">
        <v>46387232.659215502</v>
      </c>
      <c r="G10813">
        <v>-2.9893749484727197E-2</v>
      </c>
      <c r="H10813" t="s">
        <v>13</v>
      </c>
      <c r="I10813">
        <v>2020</v>
      </c>
      <c r="J10813" t="s">
        <v>1158</v>
      </c>
      <c r="K10813">
        <v>67176201.081246406</v>
      </c>
      <c r="L10813">
        <v>1.448161427838504</v>
      </c>
      <c r="M10813" t="s">
        <v>33</v>
      </c>
    </row>
    <row r="10814" spans="1:13" x14ac:dyDescent="0.3">
      <c r="A10814">
        <v>13</v>
      </c>
      <c r="B10814" t="s">
        <v>1152</v>
      </c>
      <c r="C10814" s="1">
        <v>43952</v>
      </c>
      <c r="D10814" t="s">
        <v>85</v>
      </c>
      <c r="E10814" t="str">
        <f t="shared" si="168"/>
        <v>2020/05</v>
      </c>
      <c r="F10814">
        <v>47794855.7134066</v>
      </c>
      <c r="G10814">
        <v>0.17077551709218908</v>
      </c>
      <c r="H10814" t="s">
        <v>13</v>
      </c>
      <c r="I10814">
        <v>2020</v>
      </c>
      <c r="J10814" t="s">
        <v>1158</v>
      </c>
      <c r="K10814">
        <v>67176201.081246406</v>
      </c>
      <c r="L10814">
        <v>1.4055111178503523</v>
      </c>
      <c r="M10814" t="s">
        <v>33</v>
      </c>
    </row>
    <row r="10815" spans="1:13" x14ac:dyDescent="0.3">
      <c r="A10815">
        <v>13</v>
      </c>
      <c r="B10815" t="s">
        <v>1152</v>
      </c>
      <c r="C10815" s="1">
        <v>43922</v>
      </c>
      <c r="D10815" t="s">
        <v>86</v>
      </c>
      <c r="E10815" t="str">
        <f t="shared" si="168"/>
        <v>2020/04</v>
      </c>
      <c r="F10815">
        <v>40291579.251970902</v>
      </c>
      <c r="G10815">
        <v>-7.5995103329654133E-3</v>
      </c>
      <c r="H10815" t="s">
        <v>13</v>
      </c>
      <c r="I10815">
        <v>2020</v>
      </c>
      <c r="J10815" t="s">
        <v>1158</v>
      </c>
      <c r="K10815">
        <v>67176201.081246406</v>
      </c>
      <c r="L10815">
        <v>1.6672516274715248</v>
      </c>
      <c r="M10815" t="s">
        <v>33</v>
      </c>
    </row>
    <row r="10816" spans="1:13" x14ac:dyDescent="0.3">
      <c r="A10816">
        <v>13</v>
      </c>
      <c r="B10816" t="s">
        <v>1152</v>
      </c>
      <c r="C10816" s="1">
        <v>43891</v>
      </c>
      <c r="D10816" t="s">
        <v>87</v>
      </c>
      <c r="E10816" t="str">
        <f t="shared" si="168"/>
        <v>2020/03</v>
      </c>
      <c r="F10816">
        <v>40598941.948575102</v>
      </c>
      <c r="G10816">
        <v>-0.17312636908898457</v>
      </c>
      <c r="H10816" t="s">
        <v>13</v>
      </c>
      <c r="I10816">
        <v>2020</v>
      </c>
      <c r="J10816" t="s">
        <v>1158</v>
      </c>
      <c r="K10816">
        <v>67176201.081246406</v>
      </c>
      <c r="L10816">
        <v>1.6546293537978294</v>
      </c>
      <c r="M10816" t="s">
        <v>33</v>
      </c>
    </row>
    <row r="10817" spans="1:13" x14ac:dyDescent="0.3">
      <c r="A10817">
        <v>13</v>
      </c>
      <c r="B10817" t="s">
        <v>1152</v>
      </c>
      <c r="C10817" s="1">
        <v>43862</v>
      </c>
      <c r="D10817" t="s">
        <v>88</v>
      </c>
      <c r="E10817" t="str">
        <f t="shared" si="168"/>
        <v>2020/02</v>
      </c>
      <c r="F10817">
        <v>48272805.790004097</v>
      </c>
      <c r="G10817">
        <v>-0.10540709157636995</v>
      </c>
      <c r="H10817" t="s">
        <v>13</v>
      </c>
      <c r="I10817">
        <v>2020</v>
      </c>
      <c r="J10817" t="s">
        <v>1158</v>
      </c>
      <c r="K10817">
        <v>67176201.081246406</v>
      </c>
      <c r="L10817">
        <v>1.3915951223857939</v>
      </c>
      <c r="M10817" t="s">
        <v>33</v>
      </c>
    </row>
    <row r="10818" spans="1:13" x14ac:dyDescent="0.3">
      <c r="A10818">
        <v>13</v>
      </c>
      <c r="B10818" t="s">
        <v>1152</v>
      </c>
      <c r="C10818" s="1">
        <v>43831</v>
      </c>
      <c r="D10818" t="s">
        <v>89</v>
      </c>
      <c r="E10818" t="str">
        <f t="shared" si="168"/>
        <v>2020/01</v>
      </c>
      <c r="F10818">
        <v>53638949.102927499</v>
      </c>
      <c r="G10818">
        <v>3.9661549432828964E-2</v>
      </c>
      <c r="H10818" t="s">
        <v>13</v>
      </c>
      <c r="I10818">
        <v>2020</v>
      </c>
      <c r="J10818" t="s">
        <v>1158</v>
      </c>
      <c r="K10818">
        <v>67176201.081246406</v>
      </c>
      <c r="L10818">
        <v>1.2523772781666984</v>
      </c>
      <c r="M10818" t="s">
        <v>33</v>
      </c>
    </row>
    <row r="10819" spans="1:13" x14ac:dyDescent="0.3">
      <c r="A10819">
        <v>13</v>
      </c>
      <c r="B10819" t="s">
        <v>1152</v>
      </c>
      <c r="C10819" s="1">
        <v>43800</v>
      </c>
      <c r="D10819" t="s">
        <v>90</v>
      </c>
      <c r="E10819" t="str">
        <f t="shared" ref="E10819:E10882" si="169">TEXT(C10819,"yyyy/mm")</f>
        <v>2019/12</v>
      </c>
      <c r="F10819">
        <v>51553181.076352403</v>
      </c>
      <c r="G10819">
        <v>-4.3984364164629336E-2</v>
      </c>
      <c r="H10819" t="s">
        <v>13</v>
      </c>
      <c r="I10819">
        <v>2019</v>
      </c>
      <c r="J10819" t="s">
        <v>1159</v>
      </c>
      <c r="K10819">
        <v>70267284.550793946</v>
      </c>
      <c r="L10819">
        <v>1.3630057948650187</v>
      </c>
      <c r="M10819" t="s">
        <v>33</v>
      </c>
    </row>
    <row r="10820" spans="1:13" x14ac:dyDescent="0.3">
      <c r="A10820">
        <v>13</v>
      </c>
      <c r="B10820" t="s">
        <v>1152</v>
      </c>
      <c r="C10820" s="1">
        <v>43770</v>
      </c>
      <c r="D10820" t="s">
        <v>92</v>
      </c>
      <c r="E10820" t="str">
        <f t="shared" si="169"/>
        <v>2019/11</v>
      </c>
      <c r="F10820">
        <v>53871322.233446203</v>
      </c>
      <c r="G10820">
        <v>-2.5921725333046718E-2</v>
      </c>
      <c r="H10820" t="s">
        <v>13</v>
      </c>
      <c r="I10820">
        <v>2019</v>
      </c>
      <c r="J10820" t="s">
        <v>1159</v>
      </c>
      <c r="K10820">
        <v>70267284.550793946</v>
      </c>
      <c r="L10820">
        <v>1.3043541839626176</v>
      </c>
      <c r="M10820" t="s">
        <v>33</v>
      </c>
    </row>
    <row r="10821" spans="1:13" x14ac:dyDescent="0.3">
      <c r="A10821">
        <v>13</v>
      </c>
      <c r="B10821" t="s">
        <v>1152</v>
      </c>
      <c r="C10821" s="1">
        <v>43739</v>
      </c>
      <c r="D10821" t="s">
        <v>93</v>
      </c>
      <c r="E10821" t="str">
        <f t="shared" si="169"/>
        <v>2019/10</v>
      </c>
      <c r="F10821">
        <v>55286016.292710103</v>
      </c>
      <c r="G10821">
        <v>-2.8790021645726863E-2</v>
      </c>
      <c r="H10821" t="s">
        <v>13</v>
      </c>
      <c r="I10821">
        <v>2019</v>
      </c>
      <c r="J10821" t="s">
        <v>1159</v>
      </c>
      <c r="K10821">
        <v>70267284.550793946</v>
      </c>
      <c r="L10821">
        <v>1.27097753216231</v>
      </c>
      <c r="M10821" t="s">
        <v>33</v>
      </c>
    </row>
    <row r="10822" spans="1:13" x14ac:dyDescent="0.3">
      <c r="A10822">
        <v>13</v>
      </c>
      <c r="B10822" t="s">
        <v>1152</v>
      </c>
      <c r="C10822" s="1">
        <v>43709</v>
      </c>
      <c r="D10822" t="s">
        <v>94</v>
      </c>
      <c r="E10822" t="str">
        <f t="shared" si="169"/>
        <v>2019/09</v>
      </c>
      <c r="F10822">
        <v>56900835.703938097</v>
      </c>
      <c r="G10822">
        <v>4.2623959430787936E-2</v>
      </c>
      <c r="H10822" t="s">
        <v>13</v>
      </c>
      <c r="I10822">
        <v>2019</v>
      </c>
      <c r="J10822" t="s">
        <v>1159</v>
      </c>
      <c r="K10822">
        <v>70267284.550793946</v>
      </c>
      <c r="L10822">
        <v>1.2349077773901791</v>
      </c>
      <c r="M10822" t="s">
        <v>33</v>
      </c>
    </row>
    <row r="10823" spans="1:13" x14ac:dyDescent="0.3">
      <c r="A10823">
        <v>13</v>
      </c>
      <c r="B10823" t="s">
        <v>1152</v>
      </c>
      <c r="C10823" s="1">
        <v>43678</v>
      </c>
      <c r="D10823" t="s">
        <v>95</v>
      </c>
      <c r="E10823" t="str">
        <f t="shared" si="169"/>
        <v>2019/08</v>
      </c>
      <c r="F10823">
        <v>54526458.931073703</v>
      </c>
      <c r="G10823">
        <v>3.383543239846086E-2</v>
      </c>
      <c r="H10823" t="s">
        <v>13</v>
      </c>
      <c r="I10823">
        <v>2019</v>
      </c>
      <c r="J10823" t="s">
        <v>1159</v>
      </c>
      <c r="K10823">
        <v>70267284.550793946</v>
      </c>
      <c r="L10823">
        <v>1.2886823374981684</v>
      </c>
      <c r="M10823" t="s">
        <v>33</v>
      </c>
    </row>
    <row r="10824" spans="1:13" x14ac:dyDescent="0.3">
      <c r="A10824">
        <v>13</v>
      </c>
      <c r="B10824" t="s">
        <v>1152</v>
      </c>
      <c r="C10824" s="1">
        <v>43647</v>
      </c>
      <c r="D10824" t="s">
        <v>96</v>
      </c>
      <c r="E10824" t="str">
        <f t="shared" si="169"/>
        <v>2019/07</v>
      </c>
      <c r="F10824">
        <v>52712395.490307897</v>
      </c>
      <c r="G10824">
        <v>0.15038725883114312</v>
      </c>
      <c r="H10824" t="s">
        <v>13</v>
      </c>
      <c r="I10824">
        <v>2019</v>
      </c>
      <c r="J10824" t="s">
        <v>1159</v>
      </c>
      <c r="K10824">
        <v>70267284.550793946</v>
      </c>
      <c r="L10824">
        <v>1.3330315174865051</v>
      </c>
      <c r="M10824" t="s">
        <v>33</v>
      </c>
    </row>
    <row r="10825" spans="1:13" x14ac:dyDescent="0.3">
      <c r="A10825">
        <v>13</v>
      </c>
      <c r="B10825" t="s">
        <v>1152</v>
      </c>
      <c r="C10825" s="1">
        <v>43617</v>
      </c>
      <c r="D10825" t="s">
        <v>97</v>
      </c>
      <c r="E10825" t="str">
        <f t="shared" si="169"/>
        <v>2019/06</v>
      </c>
      <c r="F10825">
        <v>45352412.731460199</v>
      </c>
      <c r="G10825">
        <v>-6.3803136374705207E-4</v>
      </c>
      <c r="H10825" t="s">
        <v>13</v>
      </c>
      <c r="I10825">
        <v>2019</v>
      </c>
      <c r="J10825" t="s">
        <v>1159</v>
      </c>
      <c r="K10825">
        <v>70267284.550793946</v>
      </c>
      <c r="L10825">
        <v>1.5493615514318761</v>
      </c>
      <c r="M10825" t="s">
        <v>33</v>
      </c>
    </row>
    <row r="10826" spans="1:13" x14ac:dyDescent="0.3">
      <c r="A10826">
        <v>13</v>
      </c>
      <c r="B10826" t="s">
        <v>1152</v>
      </c>
      <c r="C10826" s="1">
        <v>43586</v>
      </c>
      <c r="D10826" t="s">
        <v>98</v>
      </c>
      <c r="E10826" t="str">
        <f t="shared" si="169"/>
        <v>2019/05</v>
      </c>
      <c r="F10826">
        <v>45381358.226289302</v>
      </c>
      <c r="G10826">
        <v>-0.10085846779925162</v>
      </c>
      <c r="H10826" t="s">
        <v>13</v>
      </c>
      <c r="I10826">
        <v>2019</v>
      </c>
      <c r="J10826" t="s">
        <v>1159</v>
      </c>
      <c r="K10826">
        <v>70267284.550793946</v>
      </c>
      <c r="L10826">
        <v>1.548373325461385</v>
      </c>
      <c r="M10826" t="s">
        <v>33</v>
      </c>
    </row>
    <row r="10827" spans="1:13" x14ac:dyDescent="0.3">
      <c r="A10827">
        <v>13</v>
      </c>
      <c r="B10827" t="s">
        <v>1152</v>
      </c>
      <c r="C10827" s="1">
        <v>43556</v>
      </c>
      <c r="D10827" t="s">
        <v>99</v>
      </c>
      <c r="E10827" t="str">
        <f t="shared" si="169"/>
        <v>2019/04</v>
      </c>
      <c r="F10827">
        <v>50197231.549806297</v>
      </c>
      <c r="G10827">
        <v>4.9171181474125828E-3</v>
      </c>
      <c r="H10827" t="s">
        <v>13</v>
      </c>
      <c r="I10827">
        <v>2019</v>
      </c>
      <c r="J10827" t="s">
        <v>1159</v>
      </c>
      <c r="K10827">
        <v>70267284.550793946</v>
      </c>
      <c r="L10827">
        <v>1.3998239022618986</v>
      </c>
      <c r="M10827" t="s">
        <v>33</v>
      </c>
    </row>
    <row r="10828" spans="1:13" x14ac:dyDescent="0.3">
      <c r="A10828">
        <v>13</v>
      </c>
      <c r="B10828" t="s">
        <v>1152</v>
      </c>
      <c r="C10828" s="1">
        <v>43525</v>
      </c>
      <c r="D10828" t="s">
        <v>100</v>
      </c>
      <c r="E10828" t="str">
        <f t="shared" si="169"/>
        <v>2019/03</v>
      </c>
      <c r="F10828">
        <v>49951011.673805997</v>
      </c>
      <c r="G10828">
        <v>2.9675472181656014E-2</v>
      </c>
      <c r="H10828" t="s">
        <v>13</v>
      </c>
      <c r="I10828">
        <v>2019</v>
      </c>
      <c r="J10828" t="s">
        <v>1159</v>
      </c>
      <c r="K10828">
        <v>70267284.550793946</v>
      </c>
      <c r="L10828">
        <v>1.4067239520524402</v>
      </c>
      <c r="M10828" t="s">
        <v>33</v>
      </c>
    </row>
    <row r="10829" spans="1:13" x14ac:dyDescent="0.3">
      <c r="A10829">
        <v>13</v>
      </c>
      <c r="B10829" t="s">
        <v>1152</v>
      </c>
      <c r="C10829" s="1">
        <v>43497</v>
      </c>
      <c r="D10829" t="s">
        <v>101</v>
      </c>
      <c r="E10829" t="str">
        <f t="shared" si="169"/>
        <v>2019/02</v>
      </c>
      <c r="F10829">
        <v>48490470.128364801</v>
      </c>
      <c r="G10829">
        <v>-2.0044913470040338E-3</v>
      </c>
      <c r="H10829" t="s">
        <v>13</v>
      </c>
      <c r="I10829">
        <v>2019</v>
      </c>
      <c r="J10829" t="s">
        <v>1159</v>
      </c>
      <c r="K10829">
        <v>70267284.550793946</v>
      </c>
      <c r="L10829">
        <v>1.449094726546911</v>
      </c>
      <c r="M10829" t="s">
        <v>33</v>
      </c>
    </row>
    <row r="10830" spans="1:13" x14ac:dyDescent="0.3">
      <c r="A10830">
        <v>13</v>
      </c>
      <c r="B10830" t="s">
        <v>1152</v>
      </c>
      <c r="C10830" s="1">
        <v>43466</v>
      </c>
      <c r="D10830" t="s">
        <v>102</v>
      </c>
      <c r="E10830" t="str">
        <f t="shared" si="169"/>
        <v>2019/01</v>
      </c>
      <c r="F10830">
        <v>48587766.338276803</v>
      </c>
      <c r="G10830">
        <v>-6.5315301018512462E-2</v>
      </c>
      <c r="H10830" t="s">
        <v>13</v>
      </c>
      <c r="I10830">
        <v>2019</v>
      </c>
      <c r="J10830" t="s">
        <v>1159</v>
      </c>
      <c r="K10830">
        <v>70267284.550793946</v>
      </c>
      <c r="L10830">
        <v>1.4461929379832039</v>
      </c>
      <c r="M10830" t="s">
        <v>33</v>
      </c>
    </row>
    <row r="10831" spans="1:13" x14ac:dyDescent="0.3">
      <c r="A10831">
        <v>13</v>
      </c>
      <c r="B10831" t="s">
        <v>1152</v>
      </c>
      <c r="C10831" s="1">
        <v>43435</v>
      </c>
      <c r="D10831" t="s">
        <v>103</v>
      </c>
      <c r="E10831" t="str">
        <f t="shared" si="169"/>
        <v>2018/12</v>
      </c>
      <c r="F10831">
        <v>51867224.533373199</v>
      </c>
      <c r="G10831">
        <v>-9.9745309743614632E-2</v>
      </c>
      <c r="H10831" t="s">
        <v>13</v>
      </c>
      <c r="I10831">
        <v>2018</v>
      </c>
      <c r="J10831" t="s">
        <v>1160</v>
      </c>
      <c r="K10831">
        <v>83535017.206831828</v>
      </c>
      <c r="L10831">
        <v>1.610554988402791</v>
      </c>
      <c r="M10831" t="s">
        <v>33</v>
      </c>
    </row>
    <row r="10832" spans="1:13" x14ac:dyDescent="0.3">
      <c r="A10832">
        <v>13</v>
      </c>
      <c r="B10832" t="s">
        <v>1152</v>
      </c>
      <c r="C10832" s="1">
        <v>43405</v>
      </c>
      <c r="D10832" t="s">
        <v>105</v>
      </c>
      <c r="E10832" t="str">
        <f t="shared" si="169"/>
        <v>2018/11</v>
      </c>
      <c r="F10832">
        <v>57307550.621977203</v>
      </c>
      <c r="G10832">
        <v>0.13364671163736958</v>
      </c>
      <c r="H10832" t="s">
        <v>13</v>
      </c>
      <c r="I10832">
        <v>2018</v>
      </c>
      <c r="J10832" t="s">
        <v>1160</v>
      </c>
      <c r="K10832">
        <v>83535017.206831828</v>
      </c>
      <c r="L10832">
        <v>1.4576616222504633</v>
      </c>
      <c r="M10832" t="s">
        <v>33</v>
      </c>
    </row>
    <row r="10833" spans="1:13" x14ac:dyDescent="0.3">
      <c r="A10833">
        <v>13</v>
      </c>
      <c r="B10833" t="s">
        <v>1152</v>
      </c>
      <c r="C10833" s="1">
        <v>43374</v>
      </c>
      <c r="D10833" t="s">
        <v>106</v>
      </c>
      <c r="E10833" t="str">
        <f t="shared" si="169"/>
        <v>2018/10</v>
      </c>
      <c r="F10833">
        <v>50138324.558741704</v>
      </c>
      <c r="G10833">
        <v>-0.10689361673961412</v>
      </c>
      <c r="H10833" t="s">
        <v>13</v>
      </c>
      <c r="I10833">
        <v>2018</v>
      </c>
      <c r="J10833" t="s">
        <v>1160</v>
      </c>
      <c r="K10833">
        <v>83535017.206831828</v>
      </c>
      <c r="L10833">
        <v>1.6660911177628761</v>
      </c>
      <c r="M10833" t="s">
        <v>33</v>
      </c>
    </row>
    <row r="10834" spans="1:13" x14ac:dyDescent="0.3">
      <c r="A10834">
        <v>13</v>
      </c>
      <c r="B10834" t="s">
        <v>1152</v>
      </c>
      <c r="C10834" s="1">
        <v>43344</v>
      </c>
      <c r="D10834" t="s">
        <v>107</v>
      </c>
      <c r="E10834" t="str">
        <f t="shared" si="169"/>
        <v>2018/09</v>
      </c>
      <c r="F10834">
        <v>55794722.923352003</v>
      </c>
      <c r="G10834">
        <v>4.3342254621106628E-5</v>
      </c>
      <c r="H10834" t="s">
        <v>13</v>
      </c>
      <c r="I10834">
        <v>2018</v>
      </c>
      <c r="J10834" t="s">
        <v>1160</v>
      </c>
      <c r="K10834">
        <v>83535017.206831828</v>
      </c>
      <c r="L10834">
        <v>1.4971849097913446</v>
      </c>
      <c r="M10834" t="s">
        <v>33</v>
      </c>
    </row>
    <row r="10835" spans="1:13" x14ac:dyDescent="0.3">
      <c r="A10835">
        <v>13</v>
      </c>
      <c r="B10835" t="s">
        <v>1152</v>
      </c>
      <c r="C10835" s="1">
        <v>43313</v>
      </c>
      <c r="D10835" t="s">
        <v>108</v>
      </c>
      <c r="E10835" t="str">
        <f t="shared" si="169"/>
        <v>2018/08</v>
      </c>
      <c r="F10835">
        <v>55792304.706670403</v>
      </c>
      <c r="G10835">
        <v>-0.12283011754721368</v>
      </c>
      <c r="H10835" t="s">
        <v>13</v>
      </c>
      <c r="I10835">
        <v>2018</v>
      </c>
      <c r="J10835" t="s">
        <v>1160</v>
      </c>
      <c r="K10835">
        <v>83535017.206831828</v>
      </c>
      <c r="L10835">
        <v>1.497249802567209</v>
      </c>
      <c r="M10835" t="s">
        <v>33</v>
      </c>
    </row>
    <row r="10836" spans="1:13" x14ac:dyDescent="0.3">
      <c r="A10836">
        <v>13</v>
      </c>
      <c r="B10836" t="s">
        <v>1152</v>
      </c>
      <c r="C10836" s="1">
        <v>43282</v>
      </c>
      <c r="D10836" t="s">
        <v>109</v>
      </c>
      <c r="E10836" t="str">
        <f t="shared" si="169"/>
        <v>2018/07</v>
      </c>
      <c r="F10836">
        <v>63083930.438340403</v>
      </c>
      <c r="G10836">
        <v>1.1811238330722913E-2</v>
      </c>
      <c r="H10836" t="s">
        <v>13</v>
      </c>
      <c r="I10836">
        <v>2018</v>
      </c>
      <c r="J10836" t="s">
        <v>1160</v>
      </c>
      <c r="K10836">
        <v>83535017.206831828</v>
      </c>
      <c r="L10836">
        <v>1.3241885314752346</v>
      </c>
      <c r="M10836" t="s">
        <v>33</v>
      </c>
    </row>
    <row r="10837" spans="1:13" x14ac:dyDescent="0.3">
      <c r="A10837">
        <v>13</v>
      </c>
      <c r="B10837" t="s">
        <v>1152</v>
      </c>
      <c r="C10837" s="1">
        <v>43252</v>
      </c>
      <c r="D10837" t="s">
        <v>110</v>
      </c>
      <c r="E10837" t="str">
        <f t="shared" si="169"/>
        <v>2018/06</v>
      </c>
      <c r="F10837">
        <v>62343214.100831002</v>
      </c>
      <c r="G10837">
        <v>-4.1179836777822609E-2</v>
      </c>
      <c r="H10837" t="s">
        <v>13</v>
      </c>
      <c r="I10837">
        <v>2018</v>
      </c>
      <c r="J10837" t="s">
        <v>1160</v>
      </c>
      <c r="K10837">
        <v>83535017.206831828</v>
      </c>
      <c r="L10837">
        <v>1.3399215682355772</v>
      </c>
      <c r="M10837" t="s">
        <v>33</v>
      </c>
    </row>
    <row r="10838" spans="1:13" x14ac:dyDescent="0.3">
      <c r="A10838">
        <v>13</v>
      </c>
      <c r="B10838" t="s">
        <v>1152</v>
      </c>
      <c r="C10838" s="1">
        <v>43221</v>
      </c>
      <c r="D10838" t="s">
        <v>111</v>
      </c>
      <c r="E10838" t="str">
        <f t="shared" si="169"/>
        <v>2018/05</v>
      </c>
      <c r="F10838">
        <v>64964090.759732299</v>
      </c>
      <c r="G10838">
        <v>-9.812486600742594E-2</v>
      </c>
      <c r="H10838" t="s">
        <v>13</v>
      </c>
      <c r="I10838">
        <v>2018</v>
      </c>
      <c r="J10838" t="s">
        <v>1160</v>
      </c>
      <c r="K10838">
        <v>83535017.206831828</v>
      </c>
      <c r="L10838">
        <v>1.2858644865173829</v>
      </c>
      <c r="M10838" t="s">
        <v>33</v>
      </c>
    </row>
    <row r="10839" spans="1:13" x14ac:dyDescent="0.3">
      <c r="A10839">
        <v>13</v>
      </c>
      <c r="B10839" t="s">
        <v>1152</v>
      </c>
      <c r="C10839" s="1">
        <v>43191</v>
      </c>
      <c r="D10839" t="s">
        <v>112</v>
      </c>
      <c r="E10839" t="str">
        <f t="shared" si="169"/>
        <v>2018/04</v>
      </c>
      <c r="F10839">
        <v>71661922.055851907</v>
      </c>
      <c r="G10839">
        <v>8.5720558669103955E-2</v>
      </c>
      <c r="H10839" t="s">
        <v>13</v>
      </c>
      <c r="I10839">
        <v>2018</v>
      </c>
      <c r="J10839" t="s">
        <v>1160</v>
      </c>
      <c r="K10839">
        <v>83535017.206831828</v>
      </c>
      <c r="L10839">
        <v>1.1656820639240777</v>
      </c>
      <c r="M10839" t="s">
        <v>33</v>
      </c>
    </row>
    <row r="10840" spans="1:13" x14ac:dyDescent="0.3">
      <c r="A10840">
        <v>13</v>
      </c>
      <c r="B10840" t="s">
        <v>1152</v>
      </c>
      <c r="C10840" s="1">
        <v>43160</v>
      </c>
      <c r="D10840" t="s">
        <v>113</v>
      </c>
      <c r="E10840" t="str">
        <f t="shared" si="169"/>
        <v>2018/03</v>
      </c>
      <c r="F10840">
        <v>65774943.946613997</v>
      </c>
      <c r="G10840">
        <v>-4.7895963805976188E-2</v>
      </c>
      <c r="H10840" t="s">
        <v>13</v>
      </c>
      <c r="I10840">
        <v>2018</v>
      </c>
      <c r="J10840" t="s">
        <v>1160</v>
      </c>
      <c r="K10840">
        <v>83535017.206831828</v>
      </c>
      <c r="L10840">
        <v>1.2700127464134783</v>
      </c>
      <c r="M10840" t="s">
        <v>33</v>
      </c>
    </row>
    <row r="10841" spans="1:13" x14ac:dyDescent="0.3">
      <c r="A10841">
        <v>13</v>
      </c>
      <c r="B10841" t="s">
        <v>1152</v>
      </c>
      <c r="C10841" s="1">
        <v>43132</v>
      </c>
      <c r="D10841" t="s">
        <v>114</v>
      </c>
      <c r="E10841" t="str">
        <f t="shared" si="169"/>
        <v>2018/02</v>
      </c>
      <c r="F10841">
        <v>69001961.969460502</v>
      </c>
      <c r="G10841">
        <v>-9.739412206386841E-2</v>
      </c>
      <c r="H10841" t="s">
        <v>13</v>
      </c>
      <c r="I10841">
        <v>2018</v>
      </c>
      <c r="J10841" t="s">
        <v>1160</v>
      </c>
      <c r="K10841">
        <v>83535017.206831828</v>
      </c>
      <c r="L10841">
        <v>1.2106180001635822</v>
      </c>
      <c r="M10841" t="s">
        <v>33</v>
      </c>
    </row>
    <row r="10842" spans="1:13" x14ac:dyDescent="0.3">
      <c r="A10842">
        <v>13</v>
      </c>
      <c r="B10842" t="s">
        <v>1152</v>
      </c>
      <c r="C10842" s="1">
        <v>43101</v>
      </c>
      <c r="D10842" t="s">
        <v>115</v>
      </c>
      <c r="E10842" t="str">
        <f t="shared" si="169"/>
        <v>2018/01</v>
      </c>
      <c r="F10842">
        <v>76060498.810476199</v>
      </c>
      <c r="G10842">
        <v>-0.10754446616633187</v>
      </c>
      <c r="H10842" t="s">
        <v>13</v>
      </c>
      <c r="I10842">
        <v>2018</v>
      </c>
      <c r="J10842" t="s">
        <v>1160</v>
      </c>
      <c r="K10842">
        <v>83535017.206831828</v>
      </c>
      <c r="L10842">
        <v>1.0982706991572626</v>
      </c>
      <c r="M10842" t="s">
        <v>33</v>
      </c>
    </row>
    <row r="10843" spans="1:13" x14ac:dyDescent="0.3">
      <c r="A10843">
        <v>13</v>
      </c>
      <c r="B10843" t="s">
        <v>1152</v>
      </c>
      <c r="C10843" s="1">
        <v>43070</v>
      </c>
      <c r="D10843" t="s">
        <v>116</v>
      </c>
      <c r="E10843" t="str">
        <f t="shared" si="169"/>
        <v>2017/12</v>
      </c>
      <c r="F10843">
        <v>84696436.331382304</v>
      </c>
      <c r="G10843">
        <v>4.6609909938881408E-2</v>
      </c>
      <c r="H10843" t="s">
        <v>13</v>
      </c>
      <c r="I10843">
        <v>2017</v>
      </c>
      <c r="J10843" t="s">
        <v>1161</v>
      </c>
      <c r="K10843">
        <v>76742718.852652267</v>
      </c>
      <c r="L10843">
        <v>0.90609147417241487</v>
      </c>
      <c r="M10843" t="s">
        <v>33</v>
      </c>
    </row>
    <row r="10844" spans="1:13" x14ac:dyDescent="0.3">
      <c r="A10844">
        <v>13</v>
      </c>
      <c r="B10844" t="s">
        <v>1152</v>
      </c>
      <c r="C10844" s="1">
        <v>43040</v>
      </c>
      <c r="D10844" t="s">
        <v>118</v>
      </c>
      <c r="E10844" t="str">
        <f t="shared" si="169"/>
        <v>2017/11</v>
      </c>
      <c r="F10844">
        <v>80839330.994284302</v>
      </c>
      <c r="G10844">
        <v>3.4205442059020777E-2</v>
      </c>
      <c r="H10844" t="s">
        <v>13</v>
      </c>
      <c r="I10844">
        <v>2017</v>
      </c>
      <c r="J10844" t="s">
        <v>1161</v>
      </c>
      <c r="K10844">
        <v>76742718.852652267</v>
      </c>
      <c r="L10844">
        <v>0.94932402221485868</v>
      </c>
      <c r="M10844" t="s">
        <v>33</v>
      </c>
    </row>
    <row r="10845" spans="1:13" x14ac:dyDescent="0.3">
      <c r="A10845">
        <v>13</v>
      </c>
      <c r="B10845" t="s">
        <v>1152</v>
      </c>
      <c r="C10845" s="1">
        <v>43009</v>
      </c>
      <c r="D10845" t="s">
        <v>119</v>
      </c>
      <c r="E10845" t="str">
        <f t="shared" si="169"/>
        <v>2017/10</v>
      </c>
      <c r="F10845">
        <v>78120942.816973507</v>
      </c>
      <c r="G10845">
        <v>2.0175993754279441E-2</v>
      </c>
      <c r="H10845" t="s">
        <v>13</v>
      </c>
      <c r="I10845">
        <v>2017</v>
      </c>
      <c r="J10845" t="s">
        <v>1161</v>
      </c>
      <c r="K10845">
        <v>76742718.852652267</v>
      </c>
      <c r="L10845">
        <v>0.98235781706385406</v>
      </c>
      <c r="M10845" t="s">
        <v>33</v>
      </c>
    </row>
    <row r="10846" spans="1:13" x14ac:dyDescent="0.3">
      <c r="A10846">
        <v>13</v>
      </c>
      <c r="B10846" t="s">
        <v>1152</v>
      </c>
      <c r="C10846" s="1">
        <v>42979</v>
      </c>
      <c r="D10846" t="s">
        <v>120</v>
      </c>
      <c r="E10846" t="str">
        <f t="shared" si="169"/>
        <v>2017/09</v>
      </c>
      <c r="F10846">
        <v>76560569.138922304</v>
      </c>
      <c r="G10846">
        <v>-6.7763366781070519E-2</v>
      </c>
      <c r="H10846" t="s">
        <v>13</v>
      </c>
      <c r="I10846">
        <v>2017</v>
      </c>
      <c r="J10846" t="s">
        <v>1161</v>
      </c>
      <c r="K10846">
        <v>76742718.852652267</v>
      </c>
      <c r="L10846">
        <v>1.0023791583027477</v>
      </c>
      <c r="M10846" t="s">
        <v>33</v>
      </c>
    </row>
    <row r="10847" spans="1:13" x14ac:dyDescent="0.3">
      <c r="A10847">
        <v>13</v>
      </c>
      <c r="B10847" t="s">
        <v>1152</v>
      </c>
      <c r="C10847" s="1">
        <v>42948</v>
      </c>
      <c r="D10847" t="s">
        <v>121</v>
      </c>
      <c r="E10847" t="str">
        <f t="shared" si="169"/>
        <v>2017/08</v>
      </c>
      <c r="F10847">
        <v>81928387.931552693</v>
      </c>
      <c r="G10847">
        <v>2.3926510935212111E-2</v>
      </c>
      <c r="H10847" t="s">
        <v>13</v>
      </c>
      <c r="I10847">
        <v>2017</v>
      </c>
      <c r="J10847" t="s">
        <v>1161</v>
      </c>
      <c r="K10847">
        <v>76742718.852652267</v>
      </c>
      <c r="L10847">
        <v>0.93670485640175405</v>
      </c>
      <c r="M10847" t="s">
        <v>33</v>
      </c>
    </row>
    <row r="10848" spans="1:13" x14ac:dyDescent="0.3">
      <c r="A10848">
        <v>13</v>
      </c>
      <c r="B10848" t="s">
        <v>1152</v>
      </c>
      <c r="C10848" s="1">
        <v>42917</v>
      </c>
      <c r="D10848" t="s">
        <v>122</v>
      </c>
      <c r="E10848" t="str">
        <f t="shared" si="169"/>
        <v>2017/07</v>
      </c>
      <c r="F10848">
        <v>79991392.6377161</v>
      </c>
      <c r="G10848">
        <v>1.9347473140580704E-2</v>
      </c>
      <c r="H10848" t="s">
        <v>13</v>
      </c>
      <c r="I10848">
        <v>2017</v>
      </c>
      <c r="J10848" t="s">
        <v>1161</v>
      </c>
      <c r="K10848">
        <v>76742718.852652267</v>
      </c>
      <c r="L10848">
        <v>0.95938720807403377</v>
      </c>
      <c r="M10848" t="s">
        <v>33</v>
      </c>
    </row>
    <row r="10849" spans="1:13" x14ac:dyDescent="0.3">
      <c r="A10849">
        <v>13</v>
      </c>
      <c r="B10849" t="s">
        <v>1152</v>
      </c>
      <c r="C10849" s="1">
        <v>42887</v>
      </c>
      <c r="D10849" t="s">
        <v>123</v>
      </c>
      <c r="E10849" t="str">
        <f t="shared" si="169"/>
        <v>2017/06</v>
      </c>
      <c r="F10849">
        <v>78458636.607318804</v>
      </c>
      <c r="G10849">
        <v>-5.9605075524828056E-2</v>
      </c>
      <c r="H10849" t="s">
        <v>13</v>
      </c>
      <c r="I10849">
        <v>2017</v>
      </c>
      <c r="J10849" t="s">
        <v>1161</v>
      </c>
      <c r="K10849">
        <v>76742718.852652267</v>
      </c>
      <c r="L10849">
        <v>0.97812965112745187</v>
      </c>
      <c r="M10849" t="s">
        <v>33</v>
      </c>
    </row>
    <row r="10850" spans="1:13" x14ac:dyDescent="0.3">
      <c r="A10850">
        <v>13</v>
      </c>
      <c r="B10850" t="s">
        <v>1152</v>
      </c>
      <c r="C10850" s="1">
        <v>42856</v>
      </c>
      <c r="D10850" t="s">
        <v>124</v>
      </c>
      <c r="E10850" t="str">
        <f t="shared" si="169"/>
        <v>2017/05</v>
      </c>
      <c r="F10850">
        <v>83277352.981807306</v>
      </c>
      <c r="G10850">
        <v>0.15109343741715461</v>
      </c>
      <c r="H10850" t="s">
        <v>13</v>
      </c>
      <c r="I10850">
        <v>2017</v>
      </c>
      <c r="J10850" t="s">
        <v>1161</v>
      </c>
      <c r="K10850">
        <v>76742718.852652267</v>
      </c>
      <c r="L10850">
        <v>0.9215316782393097</v>
      </c>
      <c r="M10850" t="s">
        <v>33</v>
      </c>
    </row>
    <row r="10851" spans="1:13" x14ac:dyDescent="0.3">
      <c r="A10851">
        <v>13</v>
      </c>
      <c r="B10851" t="s">
        <v>1152</v>
      </c>
      <c r="C10851" s="1">
        <v>42826</v>
      </c>
      <c r="D10851" t="s">
        <v>125</v>
      </c>
      <c r="E10851" t="str">
        <f t="shared" si="169"/>
        <v>2017/04</v>
      </c>
      <c r="F10851">
        <v>71599149.9596349</v>
      </c>
      <c r="G10851">
        <v>-4.4434852265135799E-2</v>
      </c>
      <c r="H10851" t="s">
        <v>13</v>
      </c>
      <c r="I10851">
        <v>2017</v>
      </c>
      <c r="J10851" t="s">
        <v>1161</v>
      </c>
      <c r="K10851">
        <v>76742718.852652267</v>
      </c>
      <c r="L10851">
        <v>1.071838407242504</v>
      </c>
      <c r="M10851" t="s">
        <v>33</v>
      </c>
    </row>
    <row r="10852" spans="1:13" x14ac:dyDescent="0.3">
      <c r="A10852">
        <v>13</v>
      </c>
      <c r="B10852" t="s">
        <v>1152</v>
      </c>
      <c r="C10852" s="1">
        <v>42795</v>
      </c>
      <c r="D10852" t="s">
        <v>126</v>
      </c>
      <c r="E10852" t="str">
        <f t="shared" si="169"/>
        <v>2017/03</v>
      </c>
      <c r="F10852">
        <v>74852390.988465697</v>
      </c>
      <c r="G10852">
        <v>3.0246224707237247E-2</v>
      </c>
      <c r="H10852" t="s">
        <v>13</v>
      </c>
      <c r="I10852">
        <v>2017</v>
      </c>
      <c r="J10852" t="s">
        <v>1161</v>
      </c>
      <c r="K10852">
        <v>76742718.852652267</v>
      </c>
      <c r="L10852">
        <v>1.0252540745756251</v>
      </c>
      <c r="M10852" t="s">
        <v>33</v>
      </c>
    </row>
    <row r="10853" spans="1:13" x14ac:dyDescent="0.3">
      <c r="A10853">
        <v>13</v>
      </c>
      <c r="B10853" t="s">
        <v>1152</v>
      </c>
      <c r="C10853" s="1">
        <v>42767</v>
      </c>
      <c r="D10853" t="s">
        <v>127</v>
      </c>
      <c r="E10853" t="str">
        <f t="shared" si="169"/>
        <v>2017/02</v>
      </c>
      <c r="F10853">
        <v>72622284.907740802</v>
      </c>
      <c r="G10853">
        <v>3.8202705956440298E-2</v>
      </c>
      <c r="H10853" t="s">
        <v>13</v>
      </c>
      <c r="I10853">
        <v>2017</v>
      </c>
      <c r="J10853" t="s">
        <v>1161</v>
      </c>
      <c r="K10853">
        <v>76742718.852652267</v>
      </c>
      <c r="L10853">
        <v>1.0567378725434768</v>
      </c>
      <c r="M10853" t="s">
        <v>33</v>
      </c>
    </row>
    <row r="10854" spans="1:13" x14ac:dyDescent="0.3">
      <c r="A10854">
        <v>13</v>
      </c>
      <c r="B10854" t="s">
        <v>1152</v>
      </c>
      <c r="C10854" s="1">
        <v>42736</v>
      </c>
      <c r="D10854" t="s">
        <v>129</v>
      </c>
      <c r="E10854" t="str">
        <f t="shared" si="169"/>
        <v>2017/01</v>
      </c>
      <c r="F10854">
        <v>69900242.846000999</v>
      </c>
      <c r="G10854">
        <v>6.5909834444526028E-2</v>
      </c>
      <c r="H10854" t="s">
        <v>13</v>
      </c>
      <c r="I10854">
        <v>2017</v>
      </c>
      <c r="J10854" t="s">
        <v>1161</v>
      </c>
      <c r="K10854">
        <v>76742718.852652267</v>
      </c>
      <c r="L10854">
        <v>1.09788915929414</v>
      </c>
      <c r="M10854" t="s">
        <v>33</v>
      </c>
    </row>
    <row r="10855" spans="1:13" x14ac:dyDescent="0.3">
      <c r="A10855">
        <v>13</v>
      </c>
      <c r="B10855" t="s">
        <v>1152</v>
      </c>
      <c r="C10855" s="1">
        <v>42705</v>
      </c>
      <c r="D10855" t="s">
        <v>130</v>
      </c>
      <c r="E10855" t="str">
        <f t="shared" si="169"/>
        <v>2016/12</v>
      </c>
      <c r="F10855">
        <v>65441675.068597898</v>
      </c>
      <c r="G10855">
        <v>3.0251368518997009E-2</v>
      </c>
      <c r="H10855" t="s">
        <v>13</v>
      </c>
      <c r="I10855">
        <v>2016</v>
      </c>
      <c r="J10855" t="s">
        <v>1162</v>
      </c>
      <c r="K10855">
        <v>94903953.814254761</v>
      </c>
      <c r="L10855">
        <v>1.4502066720445899</v>
      </c>
      <c r="M10855" t="s">
        <v>33</v>
      </c>
    </row>
    <row r="10856" spans="1:13" x14ac:dyDescent="0.3">
      <c r="A10856">
        <v>13</v>
      </c>
      <c r="B10856" t="s">
        <v>1152</v>
      </c>
      <c r="C10856" s="1">
        <v>42675</v>
      </c>
      <c r="D10856" t="s">
        <v>132</v>
      </c>
      <c r="E10856" t="str">
        <f t="shared" si="169"/>
        <v>2016/11</v>
      </c>
      <c r="F10856">
        <v>63491619.477833703</v>
      </c>
      <c r="G10856">
        <v>-0.14779774412377553</v>
      </c>
      <c r="H10856" t="s">
        <v>13</v>
      </c>
      <c r="I10856">
        <v>2016</v>
      </c>
      <c r="J10856" t="s">
        <v>1162</v>
      </c>
      <c r="K10856">
        <v>94903953.814254761</v>
      </c>
      <c r="L10856">
        <v>1.4947477256803599</v>
      </c>
      <c r="M10856" t="s">
        <v>33</v>
      </c>
    </row>
    <row r="10857" spans="1:13" x14ac:dyDescent="0.3">
      <c r="A10857">
        <v>13</v>
      </c>
      <c r="B10857" t="s">
        <v>1152</v>
      </c>
      <c r="C10857" s="1">
        <v>42644</v>
      </c>
      <c r="D10857" t="s">
        <v>133</v>
      </c>
      <c r="E10857" t="str">
        <f t="shared" si="169"/>
        <v>2016/10</v>
      </c>
      <c r="F10857">
        <v>73604463.154742807</v>
      </c>
      <c r="G10857">
        <v>1.3850529933320798E-2</v>
      </c>
      <c r="H10857" t="s">
        <v>13</v>
      </c>
      <c r="I10857">
        <v>2016</v>
      </c>
      <c r="J10857" t="s">
        <v>1162</v>
      </c>
      <c r="K10857">
        <v>94903953.814254761</v>
      </c>
      <c r="L10857">
        <v>1.2893777054624098</v>
      </c>
      <c r="M10857" t="s">
        <v>33</v>
      </c>
    </row>
    <row r="10858" spans="1:13" x14ac:dyDescent="0.3">
      <c r="A10858">
        <v>13</v>
      </c>
      <c r="B10858" t="s">
        <v>1152</v>
      </c>
      <c r="C10858" s="1">
        <v>42614</v>
      </c>
      <c r="D10858" t="s">
        <v>134</v>
      </c>
      <c r="E10858" t="str">
        <f t="shared" si="169"/>
        <v>2016/09</v>
      </c>
      <c r="F10858">
        <v>72592029.888366193</v>
      </c>
      <c r="G10858">
        <v>-3.5876340518911067E-2</v>
      </c>
      <c r="H10858" t="s">
        <v>13</v>
      </c>
      <c r="I10858">
        <v>2016</v>
      </c>
      <c r="J10858" t="s">
        <v>1162</v>
      </c>
      <c r="K10858">
        <v>94903953.814254761</v>
      </c>
      <c r="L10858">
        <v>1.3073605182304502</v>
      </c>
      <c r="M10858" t="s">
        <v>33</v>
      </c>
    </row>
    <row r="10859" spans="1:13" x14ac:dyDescent="0.3">
      <c r="A10859">
        <v>13</v>
      </c>
      <c r="B10859" t="s">
        <v>1152</v>
      </c>
      <c r="C10859" s="1">
        <v>42583</v>
      </c>
      <c r="D10859" t="s">
        <v>135</v>
      </c>
      <c r="E10859" t="str">
        <f t="shared" si="169"/>
        <v>2016/08</v>
      </c>
      <c r="F10859">
        <v>75243647.026748002</v>
      </c>
      <c r="G10859">
        <v>1.3269255900238239E-3</v>
      </c>
      <c r="H10859" t="s">
        <v>13</v>
      </c>
      <c r="I10859">
        <v>2016</v>
      </c>
      <c r="J10859" t="s">
        <v>1162</v>
      </c>
      <c r="K10859">
        <v>94903953.814254761</v>
      </c>
      <c r="L10859">
        <v>1.2612885946439811</v>
      </c>
      <c r="M10859" t="s">
        <v>33</v>
      </c>
    </row>
    <row r="10860" spans="1:13" x14ac:dyDescent="0.3">
      <c r="A10860">
        <v>13</v>
      </c>
      <c r="B10860" t="s">
        <v>1152</v>
      </c>
      <c r="C10860" s="1">
        <v>42552</v>
      </c>
      <c r="D10860" t="s">
        <v>136</v>
      </c>
      <c r="E10860" t="str">
        <f t="shared" si="169"/>
        <v>2016/07</v>
      </c>
      <c r="F10860">
        <v>75143870.518662393</v>
      </c>
      <c r="G10860">
        <v>8.3726999457819952E-3</v>
      </c>
      <c r="H10860" t="s">
        <v>13</v>
      </c>
      <c r="I10860">
        <v>2016</v>
      </c>
      <c r="J10860" t="s">
        <v>1162</v>
      </c>
      <c r="K10860">
        <v>94903953.814254761</v>
      </c>
      <c r="L10860">
        <v>1.2629633416432129</v>
      </c>
      <c r="M10860" t="s">
        <v>33</v>
      </c>
    </row>
    <row r="10861" spans="1:13" x14ac:dyDescent="0.3">
      <c r="A10861">
        <v>13</v>
      </c>
      <c r="B10861" t="s">
        <v>1152</v>
      </c>
      <c r="C10861" s="1">
        <v>42522</v>
      </c>
      <c r="D10861" t="s">
        <v>137</v>
      </c>
      <c r="E10861" t="str">
        <f t="shared" si="169"/>
        <v>2016/06</v>
      </c>
      <c r="F10861">
        <v>74517339.974260703</v>
      </c>
      <c r="G10861">
        <v>-1.2203634009050356E-2</v>
      </c>
      <c r="H10861" t="s">
        <v>13</v>
      </c>
      <c r="I10861">
        <v>2016</v>
      </c>
      <c r="J10861" t="s">
        <v>1162</v>
      </c>
      <c r="K10861">
        <v>94903953.814254761</v>
      </c>
      <c r="L10861">
        <v>1.2735821467464603</v>
      </c>
      <c r="M10861" t="s">
        <v>33</v>
      </c>
    </row>
    <row r="10862" spans="1:13" x14ac:dyDescent="0.3">
      <c r="A10862">
        <v>13</v>
      </c>
      <c r="B10862" t="s">
        <v>1152</v>
      </c>
      <c r="C10862" s="1">
        <v>42491</v>
      </c>
      <c r="D10862" t="s">
        <v>138</v>
      </c>
      <c r="E10862" t="str">
        <f t="shared" si="169"/>
        <v>2016/05</v>
      </c>
      <c r="F10862">
        <v>75432293.844506994</v>
      </c>
      <c r="G10862">
        <v>5.1823947601854506E-2</v>
      </c>
      <c r="H10862" t="s">
        <v>13</v>
      </c>
      <c r="I10862">
        <v>2016</v>
      </c>
      <c r="J10862" t="s">
        <v>1162</v>
      </c>
      <c r="K10862">
        <v>94903953.814254761</v>
      </c>
      <c r="L10862">
        <v>1.2581342681940157</v>
      </c>
      <c r="M10862" t="s">
        <v>33</v>
      </c>
    </row>
    <row r="10863" spans="1:13" x14ac:dyDescent="0.3">
      <c r="A10863">
        <v>13</v>
      </c>
      <c r="B10863" t="s">
        <v>1152</v>
      </c>
      <c r="C10863" s="1">
        <v>42461</v>
      </c>
      <c r="D10863" t="s">
        <v>139</v>
      </c>
      <c r="E10863" t="str">
        <f t="shared" si="169"/>
        <v>2016/04</v>
      </c>
      <c r="F10863">
        <v>71622662.270332694</v>
      </c>
      <c r="G10863">
        <v>-9.0146972468263514E-3</v>
      </c>
      <c r="H10863" t="s">
        <v>13</v>
      </c>
      <c r="I10863">
        <v>2016</v>
      </c>
      <c r="J10863" t="s">
        <v>1162</v>
      </c>
      <c r="K10863">
        <v>94903953.814254761</v>
      </c>
      <c r="L10863">
        <v>1.3250548193258878</v>
      </c>
      <c r="M10863" t="s">
        <v>33</v>
      </c>
    </row>
    <row r="10864" spans="1:13" x14ac:dyDescent="0.3">
      <c r="A10864">
        <v>13</v>
      </c>
      <c r="B10864" t="s">
        <v>1152</v>
      </c>
      <c r="C10864" s="1">
        <v>42430</v>
      </c>
      <c r="D10864" t="s">
        <v>140</v>
      </c>
      <c r="E10864" t="str">
        <f t="shared" si="169"/>
        <v>2016/03</v>
      </c>
      <c r="F10864">
        <v>72271237.8507718</v>
      </c>
      <c r="G10864">
        <v>6.8323602274229928E-3</v>
      </c>
      <c r="H10864" t="s">
        <v>13</v>
      </c>
      <c r="I10864">
        <v>2016</v>
      </c>
      <c r="J10864" t="s">
        <v>1162</v>
      </c>
      <c r="K10864">
        <v>94903953.814254761</v>
      </c>
      <c r="L10864">
        <v>1.3131635300092104</v>
      </c>
      <c r="M10864" t="s">
        <v>33</v>
      </c>
    </row>
    <row r="10865" spans="1:13" x14ac:dyDescent="0.3">
      <c r="A10865">
        <v>13</v>
      </c>
      <c r="B10865" t="s">
        <v>1152</v>
      </c>
      <c r="C10865" s="1">
        <v>42401</v>
      </c>
      <c r="D10865" t="s">
        <v>141</v>
      </c>
      <c r="E10865" t="str">
        <f t="shared" si="169"/>
        <v>2016/02</v>
      </c>
      <c r="F10865">
        <v>71779137.736632407</v>
      </c>
      <c r="G10865">
        <v>-1.88730477318017E-2</v>
      </c>
      <c r="H10865" t="s">
        <v>13</v>
      </c>
      <c r="I10865">
        <v>2016</v>
      </c>
      <c r="J10865" t="s">
        <v>1162</v>
      </c>
      <c r="K10865">
        <v>94903953.814254761</v>
      </c>
      <c r="L10865">
        <v>1.3221662561964802</v>
      </c>
      <c r="M10865" t="s">
        <v>33</v>
      </c>
    </row>
    <row r="10866" spans="1:13" x14ac:dyDescent="0.3">
      <c r="A10866">
        <v>13</v>
      </c>
      <c r="B10866" t="s">
        <v>1152</v>
      </c>
      <c r="C10866" s="1">
        <v>42370</v>
      </c>
      <c r="D10866" t="s">
        <v>142</v>
      </c>
      <c r="E10866" t="str">
        <f t="shared" si="169"/>
        <v>2016/01</v>
      </c>
      <c r="F10866">
        <v>73146693.206670105</v>
      </c>
      <c r="G10866">
        <v>-0.17307285988780913</v>
      </c>
      <c r="H10866" t="s">
        <v>13</v>
      </c>
      <c r="I10866">
        <v>2016</v>
      </c>
      <c r="J10866" t="s">
        <v>1162</v>
      </c>
      <c r="K10866">
        <v>94903953.814254761</v>
      </c>
      <c r="L10866">
        <v>1.2974469474117067</v>
      </c>
      <c r="M10866" t="s">
        <v>33</v>
      </c>
    </row>
    <row r="10867" spans="1:13" x14ac:dyDescent="0.3">
      <c r="A10867">
        <v>13</v>
      </c>
      <c r="B10867" t="s">
        <v>1152</v>
      </c>
      <c r="C10867" s="1">
        <v>42339</v>
      </c>
      <c r="D10867" t="s">
        <v>143</v>
      </c>
      <c r="E10867" t="str">
        <f t="shared" si="169"/>
        <v>2015/12</v>
      </c>
      <c r="F10867">
        <v>86967960.497403502</v>
      </c>
      <c r="G10867">
        <v>-1.4571709019816196E-2</v>
      </c>
      <c r="H10867" t="s">
        <v>13</v>
      </c>
      <c r="I10867">
        <v>2015</v>
      </c>
      <c r="J10867" t="s">
        <v>1163</v>
      </c>
      <c r="K10867">
        <v>97898305.781931072</v>
      </c>
      <c r="L10867">
        <v>1.1256824377852797</v>
      </c>
      <c r="M10867" t="s">
        <v>33</v>
      </c>
    </row>
    <row r="10868" spans="1:13" x14ac:dyDescent="0.3">
      <c r="A10868">
        <v>13</v>
      </c>
      <c r="B10868" t="s">
        <v>1152</v>
      </c>
      <c r="C10868" s="1">
        <v>42309</v>
      </c>
      <c r="D10868" t="s">
        <v>145</v>
      </c>
      <c r="E10868" t="str">
        <f t="shared" si="169"/>
        <v>2015/11</v>
      </c>
      <c r="F10868">
        <v>88244510.481367707</v>
      </c>
      <c r="G10868">
        <v>4.5677994654909126E-2</v>
      </c>
      <c r="H10868" t="s">
        <v>13</v>
      </c>
      <c r="I10868">
        <v>2015</v>
      </c>
      <c r="J10868" t="s">
        <v>1163</v>
      </c>
      <c r="K10868">
        <v>97898305.781931072</v>
      </c>
      <c r="L10868">
        <v>1.109398253193344</v>
      </c>
      <c r="M10868" t="s">
        <v>33</v>
      </c>
    </row>
    <row r="10869" spans="1:13" x14ac:dyDescent="0.3">
      <c r="A10869">
        <v>13</v>
      </c>
      <c r="B10869" t="s">
        <v>1152</v>
      </c>
      <c r="C10869" s="1">
        <v>42278</v>
      </c>
      <c r="D10869" t="s">
        <v>146</v>
      </c>
      <c r="E10869" t="str">
        <f t="shared" si="169"/>
        <v>2015/10</v>
      </c>
      <c r="F10869">
        <v>84304352.524629593</v>
      </c>
      <c r="G10869">
        <v>2.7488171489342621E-2</v>
      </c>
      <c r="H10869" t="s">
        <v>13</v>
      </c>
      <c r="I10869">
        <v>2015</v>
      </c>
      <c r="J10869" t="s">
        <v>1163</v>
      </c>
      <c r="K10869">
        <v>97898305.781931072</v>
      </c>
      <c r="L10869">
        <v>1.1612485340342302</v>
      </c>
      <c r="M10869" t="s">
        <v>33</v>
      </c>
    </row>
    <row r="10870" spans="1:13" x14ac:dyDescent="0.3">
      <c r="A10870">
        <v>13</v>
      </c>
      <c r="B10870" t="s">
        <v>1152</v>
      </c>
      <c r="C10870" s="1">
        <v>42248</v>
      </c>
      <c r="D10870" t="s">
        <v>147</v>
      </c>
      <c r="E10870" t="str">
        <f t="shared" si="169"/>
        <v>2015/09</v>
      </c>
      <c r="F10870">
        <v>82018540.351714402</v>
      </c>
      <c r="G10870">
        <v>-8.3772444766162996E-2</v>
      </c>
      <c r="H10870" t="s">
        <v>13</v>
      </c>
      <c r="I10870">
        <v>2015</v>
      </c>
      <c r="J10870" t="s">
        <v>1163</v>
      </c>
      <c r="K10870">
        <v>97898305.781931072</v>
      </c>
      <c r="L10870">
        <v>1.1936118999694529</v>
      </c>
      <c r="M10870" t="s">
        <v>33</v>
      </c>
    </row>
    <row r="10871" spans="1:13" x14ac:dyDescent="0.3">
      <c r="A10871">
        <v>13</v>
      </c>
      <c r="B10871" t="s">
        <v>1152</v>
      </c>
      <c r="C10871" s="1">
        <v>42217</v>
      </c>
      <c r="D10871" t="s">
        <v>148</v>
      </c>
      <c r="E10871" t="str">
        <f t="shared" si="169"/>
        <v>2015/08</v>
      </c>
      <c r="F10871">
        <v>89185437.392241195</v>
      </c>
      <c r="G10871">
        <v>-6.467327700226301E-2</v>
      </c>
      <c r="H10871" t="s">
        <v>13</v>
      </c>
      <c r="I10871">
        <v>2015</v>
      </c>
      <c r="J10871" t="s">
        <v>1163</v>
      </c>
      <c r="K10871">
        <v>97898305.781931072</v>
      </c>
      <c r="L10871">
        <v>1.0976938460409218</v>
      </c>
      <c r="M10871" t="s">
        <v>33</v>
      </c>
    </row>
    <row r="10872" spans="1:13" x14ac:dyDescent="0.3">
      <c r="A10872">
        <v>13</v>
      </c>
      <c r="B10872" t="s">
        <v>1152</v>
      </c>
      <c r="C10872" s="1">
        <v>42186</v>
      </c>
      <c r="D10872" t="s">
        <v>149</v>
      </c>
      <c r="E10872" t="str">
        <f t="shared" si="169"/>
        <v>2015/07</v>
      </c>
      <c r="F10872">
        <v>95143953.560295299</v>
      </c>
      <c r="G10872">
        <v>5.2073327337827165E-2</v>
      </c>
      <c r="H10872" t="s">
        <v>13</v>
      </c>
      <c r="I10872">
        <v>2015</v>
      </c>
      <c r="J10872" t="s">
        <v>1163</v>
      </c>
      <c r="K10872">
        <v>97898305.781931072</v>
      </c>
      <c r="L10872">
        <v>1.0289493143659441</v>
      </c>
      <c r="M10872" t="s">
        <v>33</v>
      </c>
    </row>
    <row r="10873" spans="1:13" x14ac:dyDescent="0.3">
      <c r="A10873">
        <v>13</v>
      </c>
      <c r="B10873" t="s">
        <v>1152</v>
      </c>
      <c r="C10873" s="1">
        <v>42156</v>
      </c>
      <c r="D10873" t="s">
        <v>150</v>
      </c>
      <c r="E10873" t="str">
        <f t="shared" si="169"/>
        <v>2015/06</v>
      </c>
      <c r="F10873">
        <v>90316278.725249603</v>
      </c>
      <c r="G10873">
        <v>-0.10514587203603139</v>
      </c>
      <c r="H10873" t="s">
        <v>13</v>
      </c>
      <c r="I10873">
        <v>2015</v>
      </c>
      <c r="J10873" t="s">
        <v>1163</v>
      </c>
      <c r="K10873">
        <v>97898305.781931072</v>
      </c>
      <c r="L10873">
        <v>1.0839497282626833</v>
      </c>
      <c r="M10873" t="s">
        <v>33</v>
      </c>
    </row>
    <row r="10874" spans="1:13" x14ac:dyDescent="0.3">
      <c r="A10874">
        <v>13</v>
      </c>
      <c r="B10874" t="s">
        <v>1152</v>
      </c>
      <c r="C10874" s="1">
        <v>42125</v>
      </c>
      <c r="D10874" t="s">
        <v>151</v>
      </c>
      <c r="E10874" t="str">
        <f t="shared" si="169"/>
        <v>2015/05</v>
      </c>
      <c r="F10874">
        <v>100329883.32494301</v>
      </c>
      <c r="G10874">
        <v>0.10221702753426018</v>
      </c>
      <c r="H10874" t="s">
        <v>13</v>
      </c>
      <c r="I10874">
        <v>2015</v>
      </c>
      <c r="J10874" t="s">
        <v>1163</v>
      </c>
      <c r="K10874">
        <v>97898305.781931072</v>
      </c>
      <c r="L10874">
        <v>0.97576417451681197</v>
      </c>
      <c r="M10874" t="s">
        <v>33</v>
      </c>
    </row>
    <row r="10875" spans="1:13" x14ac:dyDescent="0.3">
      <c r="A10875">
        <v>13</v>
      </c>
      <c r="B10875" t="s">
        <v>1152</v>
      </c>
      <c r="C10875" s="1">
        <v>42095</v>
      </c>
      <c r="D10875" t="s">
        <v>152</v>
      </c>
      <c r="E10875" t="str">
        <f t="shared" si="169"/>
        <v>2015/04</v>
      </c>
      <c r="F10875">
        <v>90581188.8124713</v>
      </c>
      <c r="G10875">
        <v>4.4821925129214749E-2</v>
      </c>
      <c r="H10875" t="s">
        <v>13</v>
      </c>
      <c r="I10875">
        <v>2015</v>
      </c>
      <c r="J10875" t="s">
        <v>1163</v>
      </c>
      <c r="K10875">
        <v>97898305.781931072</v>
      </c>
      <c r="L10875">
        <v>1.0807796526562294</v>
      </c>
      <c r="M10875" t="s">
        <v>33</v>
      </c>
    </row>
    <row r="10876" spans="1:13" x14ac:dyDescent="0.3">
      <c r="A10876">
        <v>13</v>
      </c>
      <c r="B10876" t="s">
        <v>1152</v>
      </c>
      <c r="C10876" s="1">
        <v>42064</v>
      </c>
      <c r="D10876" t="s">
        <v>153</v>
      </c>
      <c r="E10876" t="str">
        <f t="shared" si="169"/>
        <v>2015/03</v>
      </c>
      <c r="F10876">
        <v>86610810.241852105</v>
      </c>
      <c r="G10876">
        <v>-1.7731579468353475E-2</v>
      </c>
      <c r="H10876" t="s">
        <v>13</v>
      </c>
      <c r="I10876">
        <v>2015</v>
      </c>
      <c r="J10876" t="s">
        <v>1163</v>
      </c>
      <c r="K10876">
        <v>97898305.781931072</v>
      </c>
      <c r="L10876">
        <v>1.1303243268197094</v>
      </c>
      <c r="M10876" t="s">
        <v>33</v>
      </c>
    </row>
    <row r="10877" spans="1:13" x14ac:dyDescent="0.3">
      <c r="A10877">
        <v>13</v>
      </c>
      <c r="B10877" t="s">
        <v>1152</v>
      </c>
      <c r="C10877" s="1">
        <v>42036</v>
      </c>
      <c r="D10877" t="s">
        <v>154</v>
      </c>
      <c r="E10877" t="str">
        <f t="shared" si="169"/>
        <v>2015/02</v>
      </c>
      <c r="F10877">
        <v>88160253.145117596</v>
      </c>
      <c r="G10877">
        <v>-4.3989780658483309E-2</v>
      </c>
      <c r="H10877" t="s">
        <v>13</v>
      </c>
      <c r="I10877">
        <v>2015</v>
      </c>
      <c r="J10877" t="s">
        <v>1163</v>
      </c>
      <c r="K10877">
        <v>97898305.781931072</v>
      </c>
      <c r="L10877">
        <v>1.1104585375995235</v>
      </c>
      <c r="M10877" t="s">
        <v>33</v>
      </c>
    </row>
    <row r="10878" spans="1:13" x14ac:dyDescent="0.3">
      <c r="A10878">
        <v>73</v>
      </c>
      <c r="B10878" t="s">
        <v>1164</v>
      </c>
      <c r="C10878" s="1">
        <v>45627</v>
      </c>
      <c r="D10878" t="s">
        <v>24</v>
      </c>
      <c r="E10878" t="str">
        <f t="shared" si="169"/>
        <v>2024/12</v>
      </c>
      <c r="F10878">
        <v>7113203.07020956</v>
      </c>
      <c r="G10878">
        <v>-1.8149301227604216E-2</v>
      </c>
      <c r="H10878" t="s">
        <v>128</v>
      </c>
      <c r="I10878">
        <v>2024</v>
      </c>
      <c r="J10878" t="s">
        <v>1165</v>
      </c>
      <c r="K10878">
        <v>2313745.1583204777</v>
      </c>
      <c r="L10878">
        <v>0.32527472300215282</v>
      </c>
      <c r="M10878" t="s">
        <v>15</v>
      </c>
    </row>
    <row r="10879" spans="1:13" x14ac:dyDescent="0.3">
      <c r="A10879">
        <v>73</v>
      </c>
      <c r="B10879" t="s">
        <v>1164</v>
      </c>
      <c r="C10879" s="1">
        <v>45597</v>
      </c>
      <c r="D10879" t="s">
        <v>26</v>
      </c>
      <c r="E10879" t="str">
        <f t="shared" si="169"/>
        <v>2024/11</v>
      </c>
      <c r="F10879">
        <v>7243481.3895654902</v>
      </c>
      <c r="G10879">
        <v>6.2143318372307667E-2</v>
      </c>
      <c r="H10879" t="s">
        <v>128</v>
      </c>
      <c r="I10879">
        <v>2024</v>
      </c>
      <c r="J10879" t="s">
        <v>1165</v>
      </c>
      <c r="K10879">
        <v>2313745.1583204777</v>
      </c>
      <c r="L10879">
        <v>0.31942446371899502</v>
      </c>
      <c r="M10879" t="s">
        <v>15</v>
      </c>
    </row>
    <row r="10880" spans="1:13" x14ac:dyDescent="0.3">
      <c r="A10880">
        <v>73</v>
      </c>
      <c r="B10880" t="s">
        <v>1164</v>
      </c>
      <c r="C10880" s="1">
        <v>45566</v>
      </c>
      <c r="D10880" t="s">
        <v>27</v>
      </c>
      <c r="E10880" t="str">
        <f t="shared" si="169"/>
        <v>2024/10</v>
      </c>
      <c r="F10880">
        <v>6807048.5538111301</v>
      </c>
      <c r="G10880">
        <v>-3.5718093809533266E-2</v>
      </c>
      <c r="H10880" t="s">
        <v>128</v>
      </c>
      <c r="I10880">
        <v>2024</v>
      </c>
      <c r="J10880" t="s">
        <v>1165</v>
      </c>
      <c r="K10880">
        <v>2313745.1583204777</v>
      </c>
      <c r="L10880">
        <v>0.3399043124240767</v>
      </c>
      <c r="M10880" t="s">
        <v>15</v>
      </c>
    </row>
    <row r="10881" spans="1:13" x14ac:dyDescent="0.3">
      <c r="A10881">
        <v>73</v>
      </c>
      <c r="B10881" t="s">
        <v>1164</v>
      </c>
      <c r="C10881" s="1">
        <v>45536</v>
      </c>
      <c r="D10881" t="s">
        <v>28</v>
      </c>
      <c r="E10881" t="str">
        <f t="shared" si="169"/>
        <v>2024/09</v>
      </c>
      <c r="F10881">
        <v>7054577.6711953897</v>
      </c>
      <c r="G10881">
        <v>7.673947861738005E-2</v>
      </c>
      <c r="H10881" t="s">
        <v>128</v>
      </c>
      <c r="I10881">
        <v>2024</v>
      </c>
      <c r="J10881" t="s">
        <v>1165</v>
      </c>
      <c r="K10881">
        <v>2313745.1583204777</v>
      </c>
      <c r="L10881">
        <v>0.32797784164568089</v>
      </c>
      <c r="M10881" t="s">
        <v>15</v>
      </c>
    </row>
    <row r="10882" spans="1:13" x14ac:dyDescent="0.3">
      <c r="A10882">
        <v>73</v>
      </c>
      <c r="B10882" t="s">
        <v>1164</v>
      </c>
      <c r="C10882" s="1">
        <v>45505</v>
      </c>
      <c r="D10882" t="s">
        <v>29</v>
      </c>
      <c r="E10882" t="str">
        <f t="shared" si="169"/>
        <v>2024/08</v>
      </c>
      <c r="F10882">
        <v>6533463.7725556903</v>
      </c>
      <c r="G10882">
        <v>-1.287785178100973E-2</v>
      </c>
      <c r="H10882" t="s">
        <v>128</v>
      </c>
      <c r="I10882">
        <v>2024</v>
      </c>
      <c r="J10882" t="s">
        <v>1165</v>
      </c>
      <c r="K10882">
        <v>2313745.1583204777</v>
      </c>
      <c r="L10882">
        <v>0.35413759666649408</v>
      </c>
      <c r="M10882" t="s">
        <v>15</v>
      </c>
    </row>
    <row r="10883" spans="1:13" x14ac:dyDescent="0.3">
      <c r="A10883">
        <v>73</v>
      </c>
      <c r="B10883" t="s">
        <v>1164</v>
      </c>
      <c r="C10883" s="1">
        <v>45474</v>
      </c>
      <c r="D10883" t="s">
        <v>30</v>
      </c>
      <c r="E10883" t="str">
        <f t="shared" ref="E10883:E10946" si="170">TEXT(C10883,"yyyy/mm")</f>
        <v>2024/07</v>
      </c>
      <c r="F10883">
        <v>6618144.8354410399</v>
      </c>
      <c r="G10883">
        <v>2.3905498144139916E-2</v>
      </c>
      <c r="H10883" t="s">
        <v>128</v>
      </c>
      <c r="I10883">
        <v>2024</v>
      </c>
      <c r="J10883" t="s">
        <v>1165</v>
      </c>
      <c r="K10883">
        <v>2313745.1583204777</v>
      </c>
      <c r="L10883">
        <v>0.3496063044631581</v>
      </c>
      <c r="M10883" t="s">
        <v>15</v>
      </c>
    </row>
    <row r="10884" spans="1:13" x14ac:dyDescent="0.3">
      <c r="A10884">
        <v>73</v>
      </c>
      <c r="B10884" t="s">
        <v>1164</v>
      </c>
      <c r="C10884" s="1">
        <v>45444</v>
      </c>
      <c r="D10884" t="s">
        <v>31</v>
      </c>
      <c r="E10884" t="str">
        <f t="shared" si="170"/>
        <v>2024/06</v>
      </c>
      <c r="F10884">
        <v>6461810.8522139303</v>
      </c>
      <c r="G10884">
        <v>-6.8186076050109068E-2</v>
      </c>
      <c r="H10884" t="s">
        <v>128</v>
      </c>
      <c r="I10884">
        <v>2024</v>
      </c>
      <c r="J10884" t="s">
        <v>1165</v>
      </c>
      <c r="K10884">
        <v>2313745.1583204777</v>
      </c>
      <c r="L10884">
        <v>0.35806451337518613</v>
      </c>
      <c r="M10884" t="s">
        <v>15</v>
      </c>
    </row>
    <row r="10885" spans="1:13" x14ac:dyDescent="0.3">
      <c r="A10885">
        <v>73</v>
      </c>
      <c r="B10885" t="s">
        <v>1164</v>
      </c>
      <c r="C10885" s="1">
        <v>45413</v>
      </c>
      <c r="D10885" t="s">
        <v>32</v>
      </c>
      <c r="E10885" t="str">
        <f t="shared" si="170"/>
        <v>2024/05</v>
      </c>
      <c r="F10885">
        <v>6917785.2805676702</v>
      </c>
      <c r="G10885">
        <v>3.5461299453394574E-2</v>
      </c>
      <c r="H10885" t="s">
        <v>128</v>
      </c>
      <c r="I10885">
        <v>2024</v>
      </c>
      <c r="J10885" t="s">
        <v>1165</v>
      </c>
      <c r="K10885">
        <v>2313745.1583204777</v>
      </c>
      <c r="L10885">
        <v>0.33446328044032797</v>
      </c>
      <c r="M10885" t="s">
        <v>15</v>
      </c>
    </row>
    <row r="10886" spans="1:13" x14ac:dyDescent="0.3">
      <c r="A10886">
        <v>73</v>
      </c>
      <c r="B10886" t="s">
        <v>1164</v>
      </c>
      <c r="C10886" s="1">
        <v>45383</v>
      </c>
      <c r="D10886" t="s">
        <v>34</v>
      </c>
      <c r="E10886" t="str">
        <f t="shared" si="170"/>
        <v>2024/04</v>
      </c>
      <c r="F10886">
        <v>6676770.2344552102</v>
      </c>
      <c r="G10886">
        <v>1.3752706510767368E-2</v>
      </c>
      <c r="H10886" t="s">
        <v>128</v>
      </c>
      <c r="I10886">
        <v>2024</v>
      </c>
      <c r="J10886" t="s">
        <v>1165</v>
      </c>
      <c r="K10886">
        <v>2313745.1583204777</v>
      </c>
      <c r="L10886">
        <v>0.34653658536585352</v>
      </c>
      <c r="M10886" t="s">
        <v>15</v>
      </c>
    </row>
    <row r="10887" spans="1:13" x14ac:dyDescent="0.3">
      <c r="A10887">
        <v>73</v>
      </c>
      <c r="B10887" t="s">
        <v>1164</v>
      </c>
      <c r="C10887" s="1">
        <v>45352</v>
      </c>
      <c r="D10887" t="s">
        <v>35</v>
      </c>
      <c r="E10887" t="str">
        <f t="shared" si="170"/>
        <v>2024/03</v>
      </c>
      <c r="F10887">
        <v>6585575.1002980499</v>
      </c>
      <c r="G10887">
        <v>9.8133121944226132E-2</v>
      </c>
      <c r="H10887" t="s">
        <v>128</v>
      </c>
      <c r="I10887">
        <v>2024</v>
      </c>
      <c r="J10887" t="s">
        <v>1165</v>
      </c>
      <c r="K10887">
        <v>2313745.1583204777</v>
      </c>
      <c r="L10887">
        <v>0.35133532350360142</v>
      </c>
      <c r="M10887" t="s">
        <v>15</v>
      </c>
    </row>
    <row r="10888" spans="1:13" x14ac:dyDescent="0.3">
      <c r="A10888">
        <v>73</v>
      </c>
      <c r="B10888" t="s">
        <v>1164</v>
      </c>
      <c r="C10888" s="1">
        <v>45323</v>
      </c>
      <c r="D10888" t="s">
        <v>36</v>
      </c>
      <c r="E10888" t="str">
        <f t="shared" si="170"/>
        <v>2024/02</v>
      </c>
      <c r="F10888">
        <v>5970009.65308131</v>
      </c>
      <c r="G10888">
        <v>7.3922433977541635E-3</v>
      </c>
      <c r="H10888" t="s">
        <v>128</v>
      </c>
      <c r="I10888">
        <v>2024</v>
      </c>
      <c r="J10888" t="s">
        <v>1165</v>
      </c>
      <c r="K10888">
        <v>2313745.1583204777</v>
      </c>
      <c r="L10888">
        <v>0.38756137640854249</v>
      </c>
      <c r="M10888" t="s">
        <v>15</v>
      </c>
    </row>
    <row r="10889" spans="1:13" x14ac:dyDescent="0.3">
      <c r="A10889">
        <v>73</v>
      </c>
      <c r="B10889" t="s">
        <v>1164</v>
      </c>
      <c r="C10889" s="1">
        <v>45292</v>
      </c>
      <c r="D10889" t="s">
        <v>37</v>
      </c>
      <c r="E10889" t="str">
        <f t="shared" si="170"/>
        <v>2024/01</v>
      </c>
      <c r="F10889">
        <v>5926040.6038206797</v>
      </c>
      <c r="G10889">
        <v>-5.119309887292664E-2</v>
      </c>
      <c r="H10889" t="s">
        <v>128</v>
      </c>
      <c r="I10889">
        <v>2024</v>
      </c>
      <c r="J10889" t="s">
        <v>1165</v>
      </c>
      <c r="K10889">
        <v>2313745.1583204777</v>
      </c>
      <c r="L10889">
        <v>0.39043693977201965</v>
      </c>
      <c r="M10889" t="s">
        <v>15</v>
      </c>
    </row>
    <row r="10890" spans="1:13" x14ac:dyDescent="0.3">
      <c r="A10890">
        <v>73</v>
      </c>
      <c r="B10890" t="s">
        <v>1164</v>
      </c>
      <c r="C10890" s="1">
        <v>45261</v>
      </c>
      <c r="D10890" t="s">
        <v>38</v>
      </c>
      <c r="E10890" t="str">
        <f t="shared" si="170"/>
        <v>2023/12</v>
      </c>
      <c r="F10890">
        <v>6237312.4956609299</v>
      </c>
      <c r="G10890">
        <v>7.1818492677934182E-3</v>
      </c>
      <c r="H10890" t="s">
        <v>128</v>
      </c>
      <c r="I10890">
        <v>2023</v>
      </c>
      <c r="J10890" t="s">
        <v>1166</v>
      </c>
      <c r="K10890">
        <v>2152062.9486787729</v>
      </c>
      <c r="L10890">
        <v>0.34503048391047975</v>
      </c>
      <c r="M10890" t="s">
        <v>15</v>
      </c>
    </row>
    <row r="10891" spans="1:13" x14ac:dyDescent="0.3">
      <c r="A10891">
        <v>73</v>
      </c>
      <c r="B10891" t="s">
        <v>1164</v>
      </c>
      <c r="C10891" s="1">
        <v>45231</v>
      </c>
      <c r="D10891" t="s">
        <v>40</v>
      </c>
      <c r="E10891" t="str">
        <f t="shared" si="170"/>
        <v>2023/11</v>
      </c>
      <c r="F10891">
        <v>6192677.5301301498</v>
      </c>
      <c r="G10891">
        <v>9.2803973087415448E-2</v>
      </c>
      <c r="H10891" t="s">
        <v>128</v>
      </c>
      <c r="I10891">
        <v>2023</v>
      </c>
      <c r="J10891" t="s">
        <v>1166</v>
      </c>
      <c r="K10891">
        <v>2152062.9486787729</v>
      </c>
      <c r="L10891">
        <v>0.3475173603353352</v>
      </c>
      <c r="M10891" t="s">
        <v>15</v>
      </c>
    </row>
    <row r="10892" spans="1:13" x14ac:dyDescent="0.3">
      <c r="A10892">
        <v>73</v>
      </c>
      <c r="B10892" t="s">
        <v>1164</v>
      </c>
      <c r="C10892" s="1">
        <v>45200</v>
      </c>
      <c r="D10892" t="s">
        <v>41</v>
      </c>
      <c r="E10892" t="str">
        <f t="shared" si="170"/>
        <v>2023/10</v>
      </c>
      <c r="F10892">
        <v>5643833.7497602096</v>
      </c>
      <c r="G10892">
        <v>-0.10790559035334872</v>
      </c>
      <c r="H10892" t="s">
        <v>128</v>
      </c>
      <c r="I10892">
        <v>2023</v>
      </c>
      <c r="J10892" t="s">
        <v>1166</v>
      </c>
      <c r="K10892">
        <v>2152062.9486787729</v>
      </c>
      <c r="L10892">
        <v>0.38131225051946432</v>
      </c>
      <c r="M10892" t="s">
        <v>15</v>
      </c>
    </row>
    <row r="10893" spans="1:13" x14ac:dyDescent="0.3">
      <c r="A10893">
        <v>73</v>
      </c>
      <c r="B10893" t="s">
        <v>1164</v>
      </c>
      <c r="C10893" s="1">
        <v>45170</v>
      </c>
      <c r="D10893" t="s">
        <v>42</v>
      </c>
      <c r="E10893" t="str">
        <f t="shared" si="170"/>
        <v>2023/09</v>
      </c>
      <c r="F10893">
        <v>6286906.6915980801</v>
      </c>
      <c r="G10893">
        <v>3.587108890412475E-2</v>
      </c>
      <c r="H10893" t="s">
        <v>128</v>
      </c>
      <c r="I10893">
        <v>2023</v>
      </c>
      <c r="J10893" t="s">
        <v>1166</v>
      </c>
      <c r="K10893">
        <v>2152062.9486787729</v>
      </c>
      <c r="L10893">
        <v>0.34230871464257984</v>
      </c>
      <c r="M10893" t="s">
        <v>15</v>
      </c>
    </row>
    <row r="10894" spans="1:13" x14ac:dyDescent="0.3">
      <c r="A10894">
        <v>73</v>
      </c>
      <c r="B10894" t="s">
        <v>1164</v>
      </c>
      <c r="C10894" s="1">
        <v>45139</v>
      </c>
      <c r="D10894" t="s">
        <v>43</v>
      </c>
      <c r="E10894" t="str">
        <f t="shared" si="170"/>
        <v>2023/08</v>
      </c>
      <c r="F10894">
        <v>6065385.3611626597</v>
      </c>
      <c r="G10894">
        <v>-2.7257491144837357E-4</v>
      </c>
      <c r="H10894" t="s">
        <v>128</v>
      </c>
      <c r="I10894">
        <v>2023</v>
      </c>
      <c r="J10894" t="s">
        <v>1166</v>
      </c>
      <c r="K10894">
        <v>2152062.9486787729</v>
      </c>
      <c r="L10894">
        <v>0.35481058836898849</v>
      </c>
      <c r="M10894" t="s">
        <v>15</v>
      </c>
    </row>
    <row r="10895" spans="1:13" x14ac:dyDescent="0.3">
      <c r="A10895">
        <v>73</v>
      </c>
      <c r="B10895" t="s">
        <v>1164</v>
      </c>
      <c r="C10895" s="1">
        <v>45108</v>
      </c>
      <c r="D10895" t="s">
        <v>44</v>
      </c>
      <c r="E10895" t="str">
        <f t="shared" si="170"/>
        <v>2023/07</v>
      </c>
      <c r="F10895">
        <v>6067038.8583810702</v>
      </c>
      <c r="G10895">
        <v>4.4006037495452947E-2</v>
      </c>
      <c r="H10895" t="s">
        <v>128</v>
      </c>
      <c r="I10895">
        <v>2023</v>
      </c>
      <c r="J10895" t="s">
        <v>1166</v>
      </c>
      <c r="K10895">
        <v>2152062.9486787729</v>
      </c>
      <c r="L10895">
        <v>0.3547138890837811</v>
      </c>
      <c r="M10895" t="s">
        <v>15</v>
      </c>
    </row>
    <row r="10896" spans="1:13" x14ac:dyDescent="0.3">
      <c r="A10896">
        <v>73</v>
      </c>
      <c r="B10896" t="s">
        <v>1164</v>
      </c>
      <c r="C10896" s="1">
        <v>45078</v>
      </c>
      <c r="D10896" t="s">
        <v>45</v>
      </c>
      <c r="E10896" t="str">
        <f t="shared" si="170"/>
        <v>2023/06</v>
      </c>
      <c r="F10896">
        <v>5805841.7928212797</v>
      </c>
      <c r="G10896">
        <v>3.5650770744436483E-2</v>
      </c>
      <c r="H10896" t="s">
        <v>128</v>
      </c>
      <c r="I10896">
        <v>2023</v>
      </c>
      <c r="J10896" t="s">
        <v>1166</v>
      </c>
      <c r="K10896">
        <v>2152062.9486787729</v>
      </c>
      <c r="L10896">
        <v>0.37067199305012472</v>
      </c>
      <c r="M10896" t="s">
        <v>15</v>
      </c>
    </row>
    <row r="10897" spans="1:13" x14ac:dyDescent="0.3">
      <c r="A10897">
        <v>73</v>
      </c>
      <c r="B10897" t="s">
        <v>1164</v>
      </c>
      <c r="C10897" s="1">
        <v>45047</v>
      </c>
      <c r="D10897" t="s">
        <v>46</v>
      </c>
      <c r="E10897" t="str">
        <f t="shared" si="170"/>
        <v>2023/05</v>
      </c>
      <c r="F10897">
        <v>5602505.1480418397</v>
      </c>
      <c r="G10897">
        <v>-8.2377856833658766E-2</v>
      </c>
      <c r="H10897" t="s">
        <v>128</v>
      </c>
      <c r="I10897">
        <v>2023</v>
      </c>
      <c r="J10897" t="s">
        <v>1166</v>
      </c>
      <c r="K10897">
        <v>2152062.9486787729</v>
      </c>
      <c r="L10897">
        <v>0.38412511757011975</v>
      </c>
      <c r="M10897" t="s">
        <v>15</v>
      </c>
    </row>
    <row r="10898" spans="1:13" x14ac:dyDescent="0.3">
      <c r="A10898">
        <v>73</v>
      </c>
      <c r="B10898" t="s">
        <v>1164</v>
      </c>
      <c r="C10898" s="1">
        <v>45017</v>
      </c>
      <c r="D10898" t="s">
        <v>47</v>
      </c>
      <c r="E10898" t="str">
        <f t="shared" si="170"/>
        <v>2023/04</v>
      </c>
      <c r="F10898">
        <v>6083570.0468186503</v>
      </c>
      <c r="G10898">
        <v>-1.0273166058525608E-2</v>
      </c>
      <c r="H10898" t="s">
        <v>128</v>
      </c>
      <c r="I10898">
        <v>2023</v>
      </c>
      <c r="J10898" t="s">
        <v>1166</v>
      </c>
      <c r="K10898">
        <v>2152062.9486787729</v>
      </c>
      <c r="L10898">
        <v>0.35375000733396261</v>
      </c>
      <c r="M10898" t="s">
        <v>15</v>
      </c>
    </row>
    <row r="10899" spans="1:13" x14ac:dyDescent="0.3">
      <c r="A10899">
        <v>73</v>
      </c>
      <c r="B10899" t="s">
        <v>1164</v>
      </c>
      <c r="C10899" s="1">
        <v>44986</v>
      </c>
      <c r="D10899" t="s">
        <v>48</v>
      </c>
      <c r="E10899" t="str">
        <f t="shared" si="170"/>
        <v>2023/03</v>
      </c>
      <c r="F10899">
        <v>6146389.6980053997</v>
      </c>
      <c r="G10899">
        <v>-2.1288702830024642E-2</v>
      </c>
      <c r="H10899" t="s">
        <v>128</v>
      </c>
      <c r="I10899">
        <v>2023</v>
      </c>
      <c r="J10899" t="s">
        <v>1166</v>
      </c>
      <c r="K10899">
        <v>2152062.9486787729</v>
      </c>
      <c r="L10899">
        <v>0.3501344780297857</v>
      </c>
      <c r="M10899" t="s">
        <v>15</v>
      </c>
    </row>
    <row r="10900" spans="1:13" x14ac:dyDescent="0.3">
      <c r="A10900">
        <v>73</v>
      </c>
      <c r="B10900" t="s">
        <v>1164</v>
      </c>
      <c r="C10900" s="1">
        <v>44958</v>
      </c>
      <c r="D10900" t="s">
        <v>49</v>
      </c>
      <c r="E10900" t="str">
        <f t="shared" si="170"/>
        <v>2023/02</v>
      </c>
      <c r="F10900">
        <v>6278641.0973792998</v>
      </c>
      <c r="G10900">
        <v>6.3591107854240506E-2</v>
      </c>
      <c r="H10900" t="s">
        <v>128</v>
      </c>
      <c r="I10900">
        <v>2023</v>
      </c>
      <c r="J10900" t="s">
        <v>1166</v>
      </c>
      <c r="K10900">
        <v>2152062.9486787729</v>
      </c>
      <c r="L10900">
        <v>0.34275935115594397</v>
      </c>
      <c r="M10900" t="s">
        <v>15</v>
      </c>
    </row>
    <row r="10901" spans="1:13" x14ac:dyDescent="0.3">
      <c r="A10901">
        <v>73</v>
      </c>
      <c r="B10901" t="s">
        <v>1164</v>
      </c>
      <c r="C10901" s="1">
        <v>44927</v>
      </c>
      <c r="D10901" t="s">
        <v>50</v>
      </c>
      <c r="E10901" t="str">
        <f t="shared" si="170"/>
        <v>2023/01</v>
      </c>
      <c r="F10901">
        <v>5891805.3600704102</v>
      </c>
      <c r="G10901">
        <v>0.11934764504866491</v>
      </c>
      <c r="H10901" t="s">
        <v>128</v>
      </c>
      <c r="I10901">
        <v>2023</v>
      </c>
      <c r="J10901" t="s">
        <v>1166</v>
      </c>
      <c r="K10901">
        <v>2152062.9486787729</v>
      </c>
      <c r="L10901">
        <v>0.36526375485239293</v>
      </c>
      <c r="M10901" t="s">
        <v>15</v>
      </c>
    </row>
    <row r="10902" spans="1:13" x14ac:dyDescent="0.3">
      <c r="A10902">
        <v>73</v>
      </c>
      <c r="B10902" t="s">
        <v>1164</v>
      </c>
      <c r="C10902" s="1">
        <v>44896</v>
      </c>
      <c r="D10902" t="s">
        <v>51</v>
      </c>
      <c r="E10902" t="str">
        <f t="shared" si="170"/>
        <v>2022/12</v>
      </c>
      <c r="F10902">
        <v>5228972.61678595</v>
      </c>
      <c r="G10902">
        <v>-5.9601977258518075E-2</v>
      </c>
      <c r="H10902" t="s">
        <v>128</v>
      </c>
      <c r="I10902">
        <v>2022</v>
      </c>
      <c r="J10902" t="s">
        <v>1167</v>
      </c>
      <c r="K10902">
        <v>2083443.1868752483</v>
      </c>
      <c r="L10902">
        <v>0.39844216819705996</v>
      </c>
      <c r="M10902" t="s">
        <v>15</v>
      </c>
    </row>
    <row r="10903" spans="1:13" x14ac:dyDescent="0.3">
      <c r="A10903">
        <v>73</v>
      </c>
      <c r="B10903" t="s">
        <v>1164</v>
      </c>
      <c r="C10903" s="1">
        <v>44866</v>
      </c>
      <c r="D10903" t="s">
        <v>53</v>
      </c>
      <c r="E10903" t="str">
        <f t="shared" si="170"/>
        <v>2022/11</v>
      </c>
      <c r="F10903">
        <v>5550104.7178049898</v>
      </c>
      <c r="G10903">
        <v>0.15147290827947532</v>
      </c>
      <c r="H10903" t="s">
        <v>128</v>
      </c>
      <c r="I10903">
        <v>2022</v>
      </c>
      <c r="J10903" t="s">
        <v>1167</v>
      </c>
      <c r="K10903">
        <v>2083443.1868752483</v>
      </c>
      <c r="L10903">
        <v>0.37538808595655271</v>
      </c>
      <c r="M10903" t="s">
        <v>15</v>
      </c>
    </row>
    <row r="10904" spans="1:13" x14ac:dyDescent="0.3">
      <c r="A10904">
        <v>73</v>
      </c>
      <c r="B10904" t="s">
        <v>1164</v>
      </c>
      <c r="C10904" s="1">
        <v>44835</v>
      </c>
      <c r="D10904" t="s">
        <v>54</v>
      </c>
      <c r="E10904" t="str">
        <f t="shared" si="170"/>
        <v>2022/10</v>
      </c>
      <c r="F10904">
        <v>4769988.4684129599</v>
      </c>
      <c r="G10904">
        <v>7.9249426543730267E-2</v>
      </c>
      <c r="H10904" t="s">
        <v>128</v>
      </c>
      <c r="I10904">
        <v>2022</v>
      </c>
      <c r="J10904" t="s">
        <v>1167</v>
      </c>
      <c r="K10904">
        <v>2083443.1868752483</v>
      </c>
      <c r="L10904">
        <v>0.4367815982516281</v>
      </c>
      <c r="M10904" t="s">
        <v>15</v>
      </c>
    </row>
    <row r="10905" spans="1:13" x14ac:dyDescent="0.3">
      <c r="A10905">
        <v>73</v>
      </c>
      <c r="B10905" t="s">
        <v>1164</v>
      </c>
      <c r="C10905" s="1">
        <v>44805</v>
      </c>
      <c r="D10905" t="s">
        <v>55</v>
      </c>
      <c r="E10905" t="str">
        <f t="shared" si="170"/>
        <v>2022/09</v>
      </c>
      <c r="F10905">
        <v>4406560.5337071903</v>
      </c>
      <c r="G10905">
        <v>-3.5618307042401195E-2</v>
      </c>
      <c r="H10905" t="s">
        <v>128</v>
      </c>
      <c r="I10905">
        <v>2022</v>
      </c>
      <c r="J10905" t="s">
        <v>1167</v>
      </c>
      <c r="K10905">
        <v>2083443.1868752483</v>
      </c>
      <c r="L10905">
        <v>0.47280484880176393</v>
      </c>
      <c r="M10905" t="s">
        <v>15</v>
      </c>
    </row>
    <row r="10906" spans="1:13" x14ac:dyDescent="0.3">
      <c r="A10906">
        <v>73</v>
      </c>
      <c r="B10906" t="s">
        <v>1164</v>
      </c>
      <c r="C10906" s="1">
        <v>44774</v>
      </c>
      <c r="D10906" t="s">
        <v>56</v>
      </c>
      <c r="E10906" t="str">
        <f t="shared" si="170"/>
        <v>2022/08</v>
      </c>
      <c r="F10906">
        <v>4566343.4663641304</v>
      </c>
      <c r="G10906">
        <v>-8.9523927887192892E-2</v>
      </c>
      <c r="H10906" t="s">
        <v>128</v>
      </c>
      <c r="I10906">
        <v>2022</v>
      </c>
      <c r="J10906" t="s">
        <v>1167</v>
      </c>
      <c r="K10906">
        <v>2083443.1868752483</v>
      </c>
      <c r="L10906">
        <v>0.45626072638249282</v>
      </c>
      <c r="M10906" t="s">
        <v>15</v>
      </c>
    </row>
    <row r="10907" spans="1:13" x14ac:dyDescent="0.3">
      <c r="A10907">
        <v>73</v>
      </c>
      <c r="B10907" t="s">
        <v>1164</v>
      </c>
      <c r="C10907" s="1">
        <v>44743</v>
      </c>
      <c r="D10907" t="s">
        <v>57</v>
      </c>
      <c r="E10907" t="str">
        <f t="shared" si="170"/>
        <v>2022/07</v>
      </c>
      <c r="F10907">
        <v>4993997.5224878099</v>
      </c>
      <c r="G10907">
        <v>0.15655839293261528</v>
      </c>
      <c r="H10907" t="s">
        <v>128</v>
      </c>
      <c r="I10907">
        <v>2022</v>
      </c>
      <c r="J10907" t="s">
        <v>1167</v>
      </c>
      <c r="K10907">
        <v>2083443.1868752483</v>
      </c>
      <c r="L10907">
        <v>0.41718947145920093</v>
      </c>
      <c r="M10907" t="s">
        <v>15</v>
      </c>
    </row>
    <row r="10908" spans="1:13" x14ac:dyDescent="0.3">
      <c r="A10908">
        <v>73</v>
      </c>
      <c r="B10908" t="s">
        <v>1164</v>
      </c>
      <c r="C10908" s="1">
        <v>44713</v>
      </c>
      <c r="D10908" t="s">
        <v>58</v>
      </c>
      <c r="E10908" t="str">
        <f t="shared" si="170"/>
        <v>2022/06</v>
      </c>
      <c r="F10908">
        <v>4270275.3196301898</v>
      </c>
      <c r="G10908">
        <v>-0.15310202802546219</v>
      </c>
      <c r="H10908" t="s">
        <v>128</v>
      </c>
      <c r="I10908">
        <v>2022</v>
      </c>
      <c r="J10908" t="s">
        <v>1167</v>
      </c>
      <c r="K10908">
        <v>2083443.1868752483</v>
      </c>
      <c r="L10908">
        <v>0.48789434660050834</v>
      </c>
      <c r="M10908" t="s">
        <v>15</v>
      </c>
    </row>
    <row r="10909" spans="1:13" x14ac:dyDescent="0.3">
      <c r="A10909">
        <v>73</v>
      </c>
      <c r="B10909" t="s">
        <v>1164</v>
      </c>
      <c r="C10909" s="1">
        <v>44682</v>
      </c>
      <c r="D10909" t="s">
        <v>59</v>
      </c>
      <c r="E10909" t="str">
        <f t="shared" si="170"/>
        <v>2022/05</v>
      </c>
      <c r="F10909">
        <v>4976766.2406579796</v>
      </c>
      <c r="G10909">
        <v>1.8745589272921807E-2</v>
      </c>
      <c r="H10909" t="s">
        <v>128</v>
      </c>
      <c r="I10909">
        <v>2022</v>
      </c>
      <c r="J10909" t="s">
        <v>1167</v>
      </c>
      <c r="K10909">
        <v>2083443.1868752483</v>
      </c>
      <c r="L10909">
        <v>0.41863392534984639</v>
      </c>
      <c r="M10909" t="s">
        <v>15</v>
      </c>
    </row>
    <row r="10910" spans="1:13" x14ac:dyDescent="0.3">
      <c r="A10910">
        <v>73</v>
      </c>
      <c r="B10910" t="s">
        <v>1164</v>
      </c>
      <c r="C10910" s="1">
        <v>44652</v>
      </c>
      <c r="D10910" t="s">
        <v>60</v>
      </c>
      <c r="E10910" t="str">
        <f t="shared" si="170"/>
        <v>2022/04</v>
      </c>
      <c r="F10910">
        <v>4884342.7971869595</v>
      </c>
      <c r="G10910">
        <v>-5.1261202946294854E-2</v>
      </c>
      <c r="H10910" t="s">
        <v>128</v>
      </c>
      <c r="I10910">
        <v>2022</v>
      </c>
      <c r="J10910" t="s">
        <v>1167</v>
      </c>
      <c r="K10910">
        <v>2083443.1868752483</v>
      </c>
      <c r="L10910">
        <v>0.42655548010986577</v>
      </c>
      <c r="M10910" t="s">
        <v>15</v>
      </c>
    </row>
    <row r="10911" spans="1:13" x14ac:dyDescent="0.3">
      <c r="A10911">
        <v>73</v>
      </c>
      <c r="B10911" t="s">
        <v>1164</v>
      </c>
      <c r="C10911" s="1">
        <v>44621</v>
      </c>
      <c r="D10911" t="s">
        <v>61</v>
      </c>
      <c r="E10911" t="str">
        <f t="shared" si="170"/>
        <v>2022/03</v>
      </c>
      <c r="F10911">
        <v>5141248.4780021897</v>
      </c>
      <c r="G10911">
        <v>3.6299939826044118E-2</v>
      </c>
      <c r="H10911" t="s">
        <v>128</v>
      </c>
      <c r="I10911">
        <v>2022</v>
      </c>
      <c r="J10911" t="s">
        <v>1167</v>
      </c>
      <c r="K10911">
        <v>2083443.1868752483</v>
      </c>
      <c r="L10911">
        <v>0.40524071065416439</v>
      </c>
      <c r="M10911" t="s">
        <v>15</v>
      </c>
    </row>
    <row r="10912" spans="1:13" x14ac:dyDescent="0.3">
      <c r="A10912">
        <v>73</v>
      </c>
      <c r="B10912" t="s">
        <v>1164</v>
      </c>
      <c r="C10912" s="1">
        <v>44593</v>
      </c>
      <c r="D10912" t="s">
        <v>62</v>
      </c>
      <c r="E10912" t="str">
        <f t="shared" si="170"/>
        <v>2022/02</v>
      </c>
      <c r="F10912">
        <v>4957968.1255512098</v>
      </c>
      <c r="G10912">
        <v>-8.8537396668976975E-2</v>
      </c>
      <c r="H10912" t="s">
        <v>128</v>
      </c>
      <c r="I10912">
        <v>2022</v>
      </c>
      <c r="J10912" t="s">
        <v>1167</v>
      </c>
      <c r="K10912">
        <v>2083443.1868752483</v>
      </c>
      <c r="L10912">
        <v>0.42022117410115828</v>
      </c>
      <c r="M10912" t="s">
        <v>15</v>
      </c>
    </row>
    <row r="10913" spans="1:13" x14ac:dyDescent="0.3">
      <c r="A10913">
        <v>73</v>
      </c>
      <c r="B10913" t="s">
        <v>1164</v>
      </c>
      <c r="C10913" s="1">
        <v>44562</v>
      </c>
      <c r="D10913" t="s">
        <v>63</v>
      </c>
      <c r="E10913" t="str">
        <f t="shared" si="170"/>
        <v>2022/01</v>
      </c>
      <c r="F10913">
        <v>5416952.5727101099</v>
      </c>
      <c r="G10913">
        <v>-9.7058613529399332E-2</v>
      </c>
      <c r="H10913" t="s">
        <v>128</v>
      </c>
      <c r="I10913">
        <v>2022</v>
      </c>
      <c r="J10913" t="s">
        <v>1167</v>
      </c>
      <c r="K10913">
        <v>2083443.1868752483</v>
      </c>
      <c r="L10913">
        <v>0.38461536424951537</v>
      </c>
      <c r="M10913" t="s">
        <v>15</v>
      </c>
    </row>
    <row r="10914" spans="1:13" x14ac:dyDescent="0.3">
      <c r="A10914">
        <v>73</v>
      </c>
      <c r="B10914" t="s">
        <v>1164</v>
      </c>
      <c r="C10914" s="1">
        <v>44531</v>
      </c>
      <c r="D10914" t="s">
        <v>64</v>
      </c>
      <c r="E10914" t="str">
        <f t="shared" si="170"/>
        <v>2021/12</v>
      </c>
      <c r="F10914">
        <v>5969075.2439676402</v>
      </c>
      <c r="G10914">
        <v>2.6044712560781332E-2</v>
      </c>
      <c r="H10914" t="s">
        <v>128</v>
      </c>
      <c r="I10914">
        <v>2021</v>
      </c>
      <c r="J10914" t="s">
        <v>1168</v>
      </c>
      <c r="K10914">
        <v>1939121.1685825125</v>
      </c>
      <c r="L10914">
        <v>0.3248612371811182</v>
      </c>
      <c r="M10914" t="s">
        <v>15</v>
      </c>
    </row>
    <row r="10915" spans="1:13" x14ac:dyDescent="0.3">
      <c r="A10915">
        <v>73</v>
      </c>
      <c r="B10915" t="s">
        <v>1164</v>
      </c>
      <c r="C10915" s="1">
        <v>44501</v>
      </c>
      <c r="D10915" t="s">
        <v>66</v>
      </c>
      <c r="E10915" t="str">
        <f t="shared" si="170"/>
        <v>2021/11</v>
      </c>
      <c r="F10915">
        <v>5815619.4256621096</v>
      </c>
      <c r="G10915">
        <v>-3.968198233140019E-2</v>
      </c>
      <c r="H10915" t="s">
        <v>128</v>
      </c>
      <c r="I10915">
        <v>2021</v>
      </c>
      <c r="J10915" t="s">
        <v>1168</v>
      </c>
      <c r="K10915">
        <v>1939121.1685825125</v>
      </c>
      <c r="L10915">
        <v>0.33343329861405829</v>
      </c>
      <c r="M10915" t="s">
        <v>15</v>
      </c>
    </row>
    <row r="10916" spans="1:13" x14ac:dyDescent="0.3">
      <c r="A10916">
        <v>73</v>
      </c>
      <c r="B10916" t="s">
        <v>1164</v>
      </c>
      <c r="C10916" s="1">
        <v>44470</v>
      </c>
      <c r="D10916" t="s">
        <v>67</v>
      </c>
      <c r="E10916" t="str">
        <f t="shared" si="170"/>
        <v>2021/10</v>
      </c>
      <c r="F10916">
        <v>6051034.7148601804</v>
      </c>
      <c r="G10916">
        <v>2.5391672021751077E-2</v>
      </c>
      <c r="H10916" t="s">
        <v>128</v>
      </c>
      <c r="I10916">
        <v>2021</v>
      </c>
      <c r="J10916" t="s">
        <v>1168</v>
      </c>
      <c r="K10916">
        <v>1939121.1685825125</v>
      </c>
      <c r="L10916">
        <v>0.32046108805497397</v>
      </c>
      <c r="M10916" t="s">
        <v>15</v>
      </c>
    </row>
    <row r="10917" spans="1:13" x14ac:dyDescent="0.3">
      <c r="A10917">
        <v>73</v>
      </c>
      <c r="B10917" t="s">
        <v>1164</v>
      </c>
      <c r="C10917" s="1">
        <v>44440</v>
      </c>
      <c r="D10917" t="s">
        <v>68</v>
      </c>
      <c r="E10917" t="str">
        <f t="shared" si="170"/>
        <v>2021/09</v>
      </c>
      <c r="F10917">
        <v>5899323.0830740295</v>
      </c>
      <c r="G10917">
        <v>-3.4862408463720962E-2</v>
      </c>
      <c r="H10917" t="s">
        <v>128</v>
      </c>
      <c r="I10917">
        <v>2021</v>
      </c>
      <c r="J10917" t="s">
        <v>1168</v>
      </c>
      <c r="K10917">
        <v>1939121.1685825125</v>
      </c>
      <c r="L10917">
        <v>0.32870231741436884</v>
      </c>
      <c r="M10917" t="s">
        <v>15</v>
      </c>
    </row>
    <row r="10918" spans="1:13" x14ac:dyDescent="0.3">
      <c r="A10918">
        <v>73</v>
      </c>
      <c r="B10918" t="s">
        <v>1164</v>
      </c>
      <c r="C10918" s="1">
        <v>44409</v>
      </c>
      <c r="D10918" t="s">
        <v>69</v>
      </c>
      <c r="E10918" t="str">
        <f t="shared" si="170"/>
        <v>2021/08</v>
      </c>
      <c r="F10918">
        <v>6108614.7019015905</v>
      </c>
      <c r="G10918">
        <v>1.3513461709226515E-2</v>
      </c>
      <c r="H10918" t="s">
        <v>128</v>
      </c>
      <c r="I10918">
        <v>2021</v>
      </c>
      <c r="J10918" t="s">
        <v>1168</v>
      </c>
      <c r="K10918">
        <v>1939121.1685825125</v>
      </c>
      <c r="L10918">
        <v>0.31744041214104907</v>
      </c>
      <c r="M10918" t="s">
        <v>15</v>
      </c>
    </row>
    <row r="10919" spans="1:13" x14ac:dyDescent="0.3">
      <c r="A10919">
        <v>73</v>
      </c>
      <c r="B10919" t="s">
        <v>1164</v>
      </c>
      <c r="C10919" s="1">
        <v>44378</v>
      </c>
      <c r="D10919" t="s">
        <v>70</v>
      </c>
      <c r="E10919" t="str">
        <f t="shared" si="170"/>
        <v>2021/07</v>
      </c>
      <c r="F10919">
        <v>6026621.4252868099</v>
      </c>
      <c r="G10919">
        <v>-6.8761335838373766E-2</v>
      </c>
      <c r="H10919" t="s">
        <v>128</v>
      </c>
      <c r="I10919">
        <v>2021</v>
      </c>
      <c r="J10919" t="s">
        <v>1168</v>
      </c>
      <c r="K10919">
        <v>1939121.1685825125</v>
      </c>
      <c r="L10919">
        <v>0.32175924647369547</v>
      </c>
      <c r="M10919" t="s">
        <v>15</v>
      </c>
    </row>
    <row r="10920" spans="1:13" x14ac:dyDescent="0.3">
      <c r="A10920">
        <v>73</v>
      </c>
      <c r="B10920" t="s">
        <v>1164</v>
      </c>
      <c r="C10920" s="1">
        <v>44348</v>
      </c>
      <c r="D10920" t="s">
        <v>71</v>
      </c>
      <c r="E10920" t="str">
        <f t="shared" si="170"/>
        <v>2021/06</v>
      </c>
      <c r="F10920">
        <v>6455599.50976473</v>
      </c>
      <c r="G10920">
        <v>-3.6599179819451613E-2</v>
      </c>
      <c r="H10920" t="s">
        <v>128</v>
      </c>
      <c r="I10920">
        <v>2021</v>
      </c>
      <c r="J10920" t="s">
        <v>1168</v>
      </c>
      <c r="K10920">
        <v>1939121.1685825125</v>
      </c>
      <c r="L10920">
        <v>0.30037817024575342</v>
      </c>
      <c r="M10920" t="s">
        <v>15</v>
      </c>
    </row>
    <row r="10921" spans="1:13" x14ac:dyDescent="0.3">
      <c r="A10921">
        <v>73</v>
      </c>
      <c r="B10921" t="s">
        <v>1164</v>
      </c>
      <c r="C10921" s="1">
        <v>44317</v>
      </c>
      <c r="D10921" t="s">
        <v>72</v>
      </c>
      <c r="E10921" t="str">
        <f t="shared" si="170"/>
        <v>2021/05</v>
      </c>
      <c r="F10921">
        <v>6696246.0280964496</v>
      </c>
      <c r="G10921">
        <v>1.5637577327497732E-3</v>
      </c>
      <c r="H10921" t="s">
        <v>128</v>
      </c>
      <c r="I10921">
        <v>2021</v>
      </c>
      <c r="J10921" t="s">
        <v>1168</v>
      </c>
      <c r="K10921">
        <v>1939121.1685825125</v>
      </c>
      <c r="L10921">
        <v>0.28958332182632618</v>
      </c>
      <c r="M10921" t="s">
        <v>15</v>
      </c>
    </row>
    <row r="10922" spans="1:13" x14ac:dyDescent="0.3">
      <c r="A10922">
        <v>73</v>
      </c>
      <c r="B10922" t="s">
        <v>1164</v>
      </c>
      <c r="C10922" s="1">
        <v>44287</v>
      </c>
      <c r="D10922" t="s">
        <v>73</v>
      </c>
      <c r="E10922" t="str">
        <f t="shared" si="170"/>
        <v>2021/04</v>
      </c>
      <c r="F10922">
        <v>6685782.9046168998</v>
      </c>
      <c r="G10922">
        <v>7.5834893110377277E-2</v>
      </c>
      <c r="H10922" t="s">
        <v>128</v>
      </c>
      <c r="I10922">
        <v>2021</v>
      </c>
      <c r="J10922" t="s">
        <v>1168</v>
      </c>
      <c r="K10922">
        <v>1939121.1685825125</v>
      </c>
      <c r="L10922">
        <v>0.29003651423432297</v>
      </c>
      <c r="M10922" t="s">
        <v>15</v>
      </c>
    </row>
    <row r="10923" spans="1:13" x14ac:dyDescent="0.3">
      <c r="A10923">
        <v>73</v>
      </c>
      <c r="B10923" t="s">
        <v>1164</v>
      </c>
      <c r="C10923" s="1">
        <v>44256</v>
      </c>
      <c r="D10923" t="s">
        <v>74</v>
      </c>
      <c r="E10923" t="str">
        <f t="shared" si="170"/>
        <v>2021/03</v>
      </c>
      <c r="F10923">
        <v>6197515.1175126797</v>
      </c>
      <c r="G10923">
        <v>-0.10917984557743927</v>
      </c>
      <c r="H10923" t="s">
        <v>128</v>
      </c>
      <c r="I10923">
        <v>2021</v>
      </c>
      <c r="J10923" t="s">
        <v>1168</v>
      </c>
      <c r="K10923">
        <v>1939121.1685825125</v>
      </c>
      <c r="L10923">
        <v>0.31288687995339048</v>
      </c>
      <c r="M10923" t="s">
        <v>15</v>
      </c>
    </row>
    <row r="10924" spans="1:13" x14ac:dyDescent="0.3">
      <c r="A10924">
        <v>73</v>
      </c>
      <c r="B10924" t="s">
        <v>1164</v>
      </c>
      <c r="C10924" s="1">
        <v>44228</v>
      </c>
      <c r="D10924" t="s">
        <v>75</v>
      </c>
      <c r="E10924" t="str">
        <f t="shared" si="170"/>
        <v>2021/02</v>
      </c>
      <c r="F10924">
        <v>6912478.5916425502</v>
      </c>
      <c r="G10924">
        <v>4.488754171538497E-2</v>
      </c>
      <c r="H10924" t="s">
        <v>128</v>
      </c>
      <c r="I10924">
        <v>2021</v>
      </c>
      <c r="J10924" t="s">
        <v>1168</v>
      </c>
      <c r="K10924">
        <v>1939121.1685825125</v>
      </c>
      <c r="L10924">
        <v>0.28052472682186441</v>
      </c>
      <c r="M10924" t="s">
        <v>15</v>
      </c>
    </row>
    <row r="10925" spans="1:13" x14ac:dyDescent="0.3">
      <c r="A10925">
        <v>73</v>
      </c>
      <c r="B10925" t="s">
        <v>1164</v>
      </c>
      <c r="C10925" s="1">
        <v>44197</v>
      </c>
      <c r="D10925" t="s">
        <v>76</v>
      </c>
      <c r="E10925" t="str">
        <f t="shared" si="170"/>
        <v>2021/01</v>
      </c>
      <c r="F10925">
        <v>6609055.3280702597</v>
      </c>
      <c r="G10925">
        <v>-4.7622534890737526E-2</v>
      </c>
      <c r="H10925" t="s">
        <v>128</v>
      </c>
      <c r="I10925">
        <v>2021</v>
      </c>
      <c r="J10925" t="s">
        <v>1168</v>
      </c>
      <c r="K10925">
        <v>1939121.1685825125</v>
      </c>
      <c r="L10925">
        <v>0.29340368211877349</v>
      </c>
      <c r="M10925" t="s">
        <v>15</v>
      </c>
    </row>
    <row r="10926" spans="1:13" x14ac:dyDescent="0.3">
      <c r="A10926">
        <v>73</v>
      </c>
      <c r="B10926" t="s">
        <v>1164</v>
      </c>
      <c r="C10926" s="1">
        <v>44166</v>
      </c>
      <c r="D10926" t="s">
        <v>77</v>
      </c>
      <c r="E10926" t="str">
        <f t="shared" si="170"/>
        <v>2020/12</v>
      </c>
      <c r="F10926">
        <v>6931410.0503196996</v>
      </c>
      <c r="G10926">
        <v>0.17207020861679698</v>
      </c>
      <c r="H10926" t="s">
        <v>128</v>
      </c>
      <c r="I10926">
        <v>2020</v>
      </c>
      <c r="J10926" t="s">
        <v>1169</v>
      </c>
      <c r="K10926">
        <v>1753146.7489661635</v>
      </c>
      <c r="L10926">
        <v>0.25292786550484092</v>
      </c>
      <c r="M10926" t="s">
        <v>15</v>
      </c>
    </row>
    <row r="10927" spans="1:13" x14ac:dyDescent="0.3">
      <c r="A10927">
        <v>73</v>
      </c>
      <c r="B10927" t="s">
        <v>1164</v>
      </c>
      <c r="C10927" s="1">
        <v>44136</v>
      </c>
      <c r="D10927" t="s">
        <v>79</v>
      </c>
      <c r="E10927" t="str">
        <f t="shared" si="170"/>
        <v>2020/11</v>
      </c>
      <c r="F10927">
        <v>5835693.1727311704</v>
      </c>
      <c r="G10927">
        <v>0.15569415627463615</v>
      </c>
      <c r="H10927" t="s">
        <v>128</v>
      </c>
      <c r="I10927">
        <v>2020</v>
      </c>
      <c r="J10927" t="s">
        <v>1169</v>
      </c>
      <c r="K10927">
        <v>1753146.7489661635</v>
      </c>
      <c r="L10927">
        <v>0.30041791044776106</v>
      </c>
      <c r="M10927" t="s">
        <v>15</v>
      </c>
    </row>
    <row r="10928" spans="1:13" x14ac:dyDescent="0.3">
      <c r="A10928">
        <v>73</v>
      </c>
      <c r="B10928" t="s">
        <v>1164</v>
      </c>
      <c r="C10928" s="1">
        <v>44105</v>
      </c>
      <c r="D10928" t="s">
        <v>80</v>
      </c>
      <c r="E10928" t="str">
        <f t="shared" si="170"/>
        <v>2020/10</v>
      </c>
      <c r="F10928">
        <v>4994308.1703710603</v>
      </c>
      <c r="G10928">
        <v>0.13497748548217628</v>
      </c>
      <c r="H10928" t="s">
        <v>128</v>
      </c>
      <c r="I10928">
        <v>2020</v>
      </c>
      <c r="J10928" t="s">
        <v>1169</v>
      </c>
      <c r="K10928">
        <v>1753146.7489661635</v>
      </c>
      <c r="L10928">
        <v>0.35102894918795341</v>
      </c>
      <c r="M10928" t="s">
        <v>15</v>
      </c>
    </row>
    <row r="10929" spans="1:13" x14ac:dyDescent="0.3">
      <c r="A10929">
        <v>73</v>
      </c>
      <c r="B10929" t="s">
        <v>1164</v>
      </c>
      <c r="C10929" s="1">
        <v>44075</v>
      </c>
      <c r="D10929" t="s">
        <v>81</v>
      </c>
      <c r="E10929" t="str">
        <f t="shared" si="170"/>
        <v>2020/09</v>
      </c>
      <c r="F10929">
        <v>4363704.7619294096</v>
      </c>
      <c r="G10929">
        <v>-1.2693609616736649E-2</v>
      </c>
      <c r="H10929" t="s">
        <v>128</v>
      </c>
      <c r="I10929">
        <v>2020</v>
      </c>
      <c r="J10929" t="s">
        <v>1169</v>
      </c>
      <c r="K10929">
        <v>1753146.7489661635</v>
      </c>
      <c r="L10929">
        <v>0.4017564992621111</v>
      </c>
      <c r="M10929" t="s">
        <v>15</v>
      </c>
    </row>
    <row r="10930" spans="1:13" x14ac:dyDescent="0.3">
      <c r="A10930">
        <v>73</v>
      </c>
      <c r="B10930" t="s">
        <v>1164</v>
      </c>
      <c r="C10930" s="1">
        <v>44044</v>
      </c>
      <c r="D10930" t="s">
        <v>82</v>
      </c>
      <c r="E10930" t="str">
        <f t="shared" si="170"/>
        <v>2020/08</v>
      </c>
      <c r="F10930">
        <v>4419448.9758118903</v>
      </c>
      <c r="G10930">
        <v>5.8434492017810917E-2</v>
      </c>
      <c r="H10930" t="s">
        <v>128</v>
      </c>
      <c r="I10930">
        <v>2020</v>
      </c>
      <c r="J10930" t="s">
        <v>1169</v>
      </c>
      <c r="K10930">
        <v>1753146.7489661635</v>
      </c>
      <c r="L10930">
        <v>0.39668898963678961</v>
      </c>
      <c r="M10930" t="s">
        <v>15</v>
      </c>
    </row>
    <row r="10931" spans="1:13" x14ac:dyDescent="0.3">
      <c r="A10931">
        <v>73</v>
      </c>
      <c r="B10931" t="s">
        <v>1164</v>
      </c>
      <c r="C10931" s="1">
        <v>44013</v>
      </c>
      <c r="D10931" t="s">
        <v>83</v>
      </c>
      <c r="E10931" t="str">
        <f t="shared" si="170"/>
        <v>2020/07</v>
      </c>
      <c r="F10931">
        <v>4168601.1762498198</v>
      </c>
      <c r="G10931">
        <v>0.11783526393942667</v>
      </c>
      <c r="H10931" t="s">
        <v>128</v>
      </c>
      <c r="I10931">
        <v>2020</v>
      </c>
      <c r="J10931" t="s">
        <v>1169</v>
      </c>
      <c r="K10931">
        <v>1753146.7489661635</v>
      </c>
      <c r="L10931">
        <v>0.4205599612058209</v>
      </c>
      <c r="M10931" t="s">
        <v>15</v>
      </c>
    </row>
    <row r="10932" spans="1:13" x14ac:dyDescent="0.3">
      <c r="A10932">
        <v>73</v>
      </c>
      <c r="B10932" t="s">
        <v>1164</v>
      </c>
      <c r="C10932" s="1">
        <v>43983</v>
      </c>
      <c r="D10932" t="s">
        <v>84</v>
      </c>
      <c r="E10932" t="str">
        <f t="shared" si="170"/>
        <v>2020/06</v>
      </c>
      <c r="F10932">
        <v>3705229.7449361202</v>
      </c>
      <c r="G10932">
        <v>9.61568377451857E-2</v>
      </c>
      <c r="H10932" t="s">
        <v>128</v>
      </c>
      <c r="I10932">
        <v>2020</v>
      </c>
      <c r="J10932" t="s">
        <v>1169</v>
      </c>
      <c r="K10932">
        <v>1753146.7489661635</v>
      </c>
      <c r="L10932">
        <v>0.47315466776713694</v>
      </c>
      <c r="M10932" t="s">
        <v>15</v>
      </c>
    </row>
    <row r="10933" spans="1:13" x14ac:dyDescent="0.3">
      <c r="A10933">
        <v>73</v>
      </c>
      <c r="B10933" t="s">
        <v>1164</v>
      </c>
      <c r="C10933" s="1">
        <v>43952</v>
      </c>
      <c r="D10933" t="s">
        <v>85</v>
      </c>
      <c r="E10933" t="str">
        <f t="shared" si="170"/>
        <v>2020/05</v>
      </c>
      <c r="F10933">
        <v>3365540.00944041</v>
      </c>
      <c r="G10933">
        <v>1.1871463396775691E-2</v>
      </c>
      <c r="H10933" t="s">
        <v>128</v>
      </c>
      <c r="I10933">
        <v>2020</v>
      </c>
      <c r="J10933" t="s">
        <v>1169</v>
      </c>
      <c r="K10933">
        <v>1753146.7489661635</v>
      </c>
      <c r="L10933">
        <v>0.52091098131311775</v>
      </c>
      <c r="M10933" t="s">
        <v>15</v>
      </c>
    </row>
    <row r="10934" spans="1:13" x14ac:dyDescent="0.3">
      <c r="A10934">
        <v>73</v>
      </c>
      <c r="B10934" t="s">
        <v>1164</v>
      </c>
      <c r="C10934" s="1">
        <v>43922</v>
      </c>
      <c r="D10934" t="s">
        <v>86</v>
      </c>
      <c r="E10934" t="str">
        <f t="shared" si="170"/>
        <v>2020/04</v>
      </c>
      <c r="F10934">
        <v>3325822.3442673301</v>
      </c>
      <c r="G10934">
        <v>0.28065321244410341</v>
      </c>
      <c r="H10934" t="s">
        <v>128</v>
      </c>
      <c r="I10934">
        <v>2020</v>
      </c>
      <c r="J10934" t="s">
        <v>1169</v>
      </c>
      <c r="K10934">
        <v>1753146.7489661635</v>
      </c>
      <c r="L10934">
        <v>0.52713180906612045</v>
      </c>
      <c r="M10934" t="s">
        <v>15</v>
      </c>
    </row>
    <row r="10935" spans="1:13" x14ac:dyDescent="0.3">
      <c r="A10935">
        <v>73</v>
      </c>
      <c r="B10935" t="s">
        <v>1164</v>
      </c>
      <c r="C10935" s="1">
        <v>43891</v>
      </c>
      <c r="D10935" t="s">
        <v>87</v>
      </c>
      <c r="E10935" t="str">
        <f t="shared" si="170"/>
        <v>2020/03</v>
      </c>
      <c r="F10935">
        <v>2511961.0745077999</v>
      </c>
      <c r="G10935">
        <v>-0.59370226893955536</v>
      </c>
      <c r="H10935" t="s">
        <v>128</v>
      </c>
      <c r="I10935">
        <v>2020</v>
      </c>
      <c r="J10935" t="s">
        <v>1169</v>
      </c>
      <c r="K10935">
        <v>1753146.7489661635</v>
      </c>
      <c r="L10935">
        <v>0.69791955247940274</v>
      </c>
      <c r="M10935" t="s">
        <v>15</v>
      </c>
    </row>
    <row r="10936" spans="1:13" x14ac:dyDescent="0.3">
      <c r="A10936">
        <v>73</v>
      </c>
      <c r="B10936" t="s">
        <v>1164</v>
      </c>
      <c r="C10936" s="1">
        <v>43862</v>
      </c>
      <c r="D10936" t="s">
        <v>88</v>
      </c>
      <c r="E10936" t="str">
        <f t="shared" si="170"/>
        <v>2020/02</v>
      </c>
      <c r="F10936">
        <v>4548356.7851294102</v>
      </c>
      <c r="G10936">
        <v>-3.2035845998176826E-2</v>
      </c>
      <c r="H10936" t="s">
        <v>128</v>
      </c>
      <c r="I10936">
        <v>2020</v>
      </c>
      <c r="J10936" t="s">
        <v>1169</v>
      </c>
      <c r="K10936">
        <v>1753146.7489661635</v>
      </c>
      <c r="L10936">
        <v>0.3854461801892885</v>
      </c>
      <c r="M10936" t="s">
        <v>15</v>
      </c>
    </row>
    <row r="10937" spans="1:13" x14ac:dyDescent="0.3">
      <c r="A10937">
        <v>73</v>
      </c>
      <c r="B10937" t="s">
        <v>1164</v>
      </c>
      <c r="C10937" s="1">
        <v>43831</v>
      </c>
      <c r="D10937" t="s">
        <v>89</v>
      </c>
      <c r="E10937" t="str">
        <f t="shared" si="170"/>
        <v>2020/01</v>
      </c>
      <c r="F10937">
        <v>4696426.3460924001</v>
      </c>
      <c r="G10937">
        <v>-9.0661857699829401E-2</v>
      </c>
      <c r="H10937" t="s">
        <v>128</v>
      </c>
      <c r="I10937">
        <v>2020</v>
      </c>
      <c r="J10937" t="s">
        <v>1169</v>
      </c>
      <c r="K10937">
        <v>1753146.7489661635</v>
      </c>
      <c r="L10937">
        <v>0.37329378122257706</v>
      </c>
      <c r="M10937" t="s">
        <v>15</v>
      </c>
    </row>
    <row r="10938" spans="1:13" x14ac:dyDescent="0.3">
      <c r="A10938">
        <v>73</v>
      </c>
      <c r="B10938" t="s">
        <v>1164</v>
      </c>
      <c r="C10938" s="1">
        <v>43800</v>
      </c>
      <c r="D10938" t="s">
        <v>90</v>
      </c>
      <c r="E10938" t="str">
        <f t="shared" si="170"/>
        <v>2019/12</v>
      </c>
      <c r="F10938">
        <v>5142111.1530530602</v>
      </c>
      <c r="G10938">
        <v>7.8525719327543986E-2</v>
      </c>
      <c r="H10938" t="s">
        <v>128</v>
      </c>
      <c r="I10938">
        <v>2019</v>
      </c>
      <c r="J10938" t="s">
        <v>1170</v>
      </c>
      <c r="K10938">
        <v>1983945.3345883028</v>
      </c>
      <c r="L10938">
        <v>0.38582311341332276</v>
      </c>
      <c r="M10938" t="s">
        <v>15</v>
      </c>
    </row>
    <row r="10939" spans="1:13" x14ac:dyDescent="0.3">
      <c r="A10939">
        <v>73</v>
      </c>
      <c r="B10939" t="s">
        <v>1164</v>
      </c>
      <c r="C10939" s="1">
        <v>43770</v>
      </c>
      <c r="D10939" t="s">
        <v>92</v>
      </c>
      <c r="E10939" t="str">
        <f t="shared" si="170"/>
        <v>2019/11</v>
      </c>
      <c r="F10939">
        <v>4753770.0880523203</v>
      </c>
      <c r="G10939">
        <v>3.5744123925396026E-2</v>
      </c>
      <c r="H10939" t="s">
        <v>128</v>
      </c>
      <c r="I10939">
        <v>2019</v>
      </c>
      <c r="J10939" t="s">
        <v>1170</v>
      </c>
      <c r="K10939">
        <v>1983945.3345883028</v>
      </c>
      <c r="L10939">
        <v>0.41734145695740837</v>
      </c>
      <c r="M10939" t="s">
        <v>15</v>
      </c>
    </row>
    <row r="10940" spans="1:13" x14ac:dyDescent="0.3">
      <c r="A10940">
        <v>73</v>
      </c>
      <c r="B10940" t="s">
        <v>1164</v>
      </c>
      <c r="C10940" s="1">
        <v>43739</v>
      </c>
      <c r="D10940" t="s">
        <v>93</v>
      </c>
      <c r="E10940" t="str">
        <f t="shared" si="170"/>
        <v>2019/10</v>
      </c>
      <c r="F10940">
        <v>4586851.6883512205</v>
      </c>
      <c r="G10940">
        <v>-5.7013992797012199E-2</v>
      </c>
      <c r="H10940" t="s">
        <v>128</v>
      </c>
      <c r="I10940">
        <v>2019</v>
      </c>
      <c r="J10940" t="s">
        <v>1170</v>
      </c>
      <c r="K10940">
        <v>1983945.3345883028</v>
      </c>
      <c r="L10940">
        <v>0.43252877341265145</v>
      </c>
      <c r="M10940" t="s">
        <v>15</v>
      </c>
    </row>
    <row r="10941" spans="1:13" x14ac:dyDescent="0.3">
      <c r="A10941">
        <v>73</v>
      </c>
      <c r="B10941" t="s">
        <v>1164</v>
      </c>
      <c r="C10941" s="1">
        <v>43709</v>
      </c>
      <c r="D10941" t="s">
        <v>94</v>
      </c>
      <c r="E10941" t="str">
        <f t="shared" si="170"/>
        <v>2019/09</v>
      </c>
      <c r="F10941">
        <v>4855965.1393545298</v>
      </c>
      <c r="G10941">
        <v>-2.6952761389418874E-2</v>
      </c>
      <c r="H10941" t="s">
        <v>128</v>
      </c>
      <c r="I10941">
        <v>2019</v>
      </c>
      <c r="J10941" t="s">
        <v>1170</v>
      </c>
      <c r="K10941">
        <v>1983945.3345883028</v>
      </c>
      <c r="L10941">
        <v>0.40855839728124882</v>
      </c>
      <c r="M10941" t="s">
        <v>15</v>
      </c>
    </row>
    <row r="10942" spans="1:13" x14ac:dyDescent="0.3">
      <c r="A10942">
        <v>73</v>
      </c>
      <c r="B10942" t="s">
        <v>1164</v>
      </c>
      <c r="C10942" s="1">
        <v>43678</v>
      </c>
      <c r="D10942" t="s">
        <v>95</v>
      </c>
      <c r="E10942" t="str">
        <f t="shared" si="170"/>
        <v>2019/08</v>
      </c>
      <c r="F10942">
        <v>4988626.5741605796</v>
      </c>
      <c r="G10942">
        <v>-2.19492047321003E-2</v>
      </c>
      <c r="H10942" t="s">
        <v>128</v>
      </c>
      <c r="I10942">
        <v>2019</v>
      </c>
      <c r="J10942" t="s">
        <v>1170</v>
      </c>
      <c r="K10942">
        <v>1983945.3345883028</v>
      </c>
      <c r="L10942">
        <v>0.39769369486673495</v>
      </c>
      <c r="M10942" t="s">
        <v>15</v>
      </c>
    </row>
    <row r="10943" spans="1:13" x14ac:dyDescent="0.3">
      <c r="A10943">
        <v>73</v>
      </c>
      <c r="B10943" t="s">
        <v>1164</v>
      </c>
      <c r="C10943" s="1">
        <v>43647</v>
      </c>
      <c r="D10943" t="s">
        <v>96</v>
      </c>
      <c r="E10943" t="str">
        <f t="shared" si="170"/>
        <v>2019/07</v>
      </c>
      <c r="F10943">
        <v>5099333.4798908299</v>
      </c>
      <c r="G10943">
        <v>-3.2531199734560153E-2</v>
      </c>
      <c r="H10943" t="s">
        <v>128</v>
      </c>
      <c r="I10943">
        <v>2019</v>
      </c>
      <c r="J10943" t="s">
        <v>1170</v>
      </c>
      <c r="K10943">
        <v>1983945.3345883028</v>
      </c>
      <c r="L10943">
        <v>0.38905973543639993</v>
      </c>
      <c r="M10943" t="s">
        <v>15</v>
      </c>
    </row>
    <row r="10944" spans="1:13" x14ac:dyDescent="0.3">
      <c r="A10944">
        <v>73</v>
      </c>
      <c r="B10944" t="s">
        <v>1164</v>
      </c>
      <c r="C10944" s="1">
        <v>43617</v>
      </c>
      <c r="D10944" t="s">
        <v>97</v>
      </c>
      <c r="E10944" t="str">
        <f t="shared" si="170"/>
        <v>2019/06</v>
      </c>
      <c r="F10944">
        <v>5267948.6732073603</v>
      </c>
      <c r="G10944">
        <v>5.0731935194161651E-2</v>
      </c>
      <c r="H10944" t="s">
        <v>128</v>
      </c>
      <c r="I10944">
        <v>2019</v>
      </c>
      <c r="J10944" t="s">
        <v>1170</v>
      </c>
      <c r="K10944">
        <v>1983945.3345883028</v>
      </c>
      <c r="L10944">
        <v>0.37660680801211927</v>
      </c>
      <c r="M10944" t="s">
        <v>15</v>
      </c>
    </row>
    <row r="10945" spans="1:13" x14ac:dyDescent="0.3">
      <c r="A10945">
        <v>73</v>
      </c>
      <c r="B10945" t="s">
        <v>1164</v>
      </c>
      <c r="C10945" s="1">
        <v>43586</v>
      </c>
      <c r="D10945" t="s">
        <v>98</v>
      </c>
      <c r="E10945" t="str">
        <f t="shared" si="170"/>
        <v>2019/05</v>
      </c>
      <c r="F10945">
        <v>5007361.3790691299</v>
      </c>
      <c r="G10945">
        <v>-0.1212539229857572</v>
      </c>
      <c r="H10945" t="s">
        <v>128</v>
      </c>
      <c r="I10945">
        <v>2019</v>
      </c>
      <c r="J10945" t="s">
        <v>1170</v>
      </c>
      <c r="K10945">
        <v>1983945.3345883028</v>
      </c>
      <c r="L10945">
        <v>0.39620574278525883</v>
      </c>
      <c r="M10945" t="s">
        <v>15</v>
      </c>
    </row>
    <row r="10946" spans="1:13" x14ac:dyDescent="0.3">
      <c r="A10946">
        <v>73</v>
      </c>
      <c r="B10946" t="s">
        <v>1164</v>
      </c>
      <c r="C10946" s="1">
        <v>43556</v>
      </c>
      <c r="D10946" t="s">
        <v>99</v>
      </c>
      <c r="E10946" t="str">
        <f t="shared" si="170"/>
        <v>2019/04</v>
      </c>
      <c r="F10946">
        <v>5652868.0085421102</v>
      </c>
      <c r="G10946">
        <v>6.3113368249602814E-2</v>
      </c>
      <c r="H10946" t="s">
        <v>128</v>
      </c>
      <c r="I10946">
        <v>2019</v>
      </c>
      <c r="J10946" t="s">
        <v>1170</v>
      </c>
      <c r="K10946">
        <v>1983945.3345883028</v>
      </c>
      <c r="L10946">
        <v>0.35096261430310088</v>
      </c>
      <c r="M10946" t="s">
        <v>15</v>
      </c>
    </row>
    <row r="10947" spans="1:13" x14ac:dyDescent="0.3">
      <c r="A10947">
        <v>73</v>
      </c>
      <c r="B10947" t="s">
        <v>1164</v>
      </c>
      <c r="C10947" s="1">
        <v>43525</v>
      </c>
      <c r="D10947" t="s">
        <v>100</v>
      </c>
      <c r="E10947" t="str">
        <f t="shared" ref="E10947:E11010" si="171">TEXT(C10947,"yyyy/mm")</f>
        <v>2019/03</v>
      </c>
      <c r="F10947">
        <v>5307121.8310284801</v>
      </c>
      <c r="G10947">
        <v>-5.0907996846139704E-2</v>
      </c>
      <c r="H10947" t="s">
        <v>128</v>
      </c>
      <c r="I10947">
        <v>2019</v>
      </c>
      <c r="J10947" t="s">
        <v>1170</v>
      </c>
      <c r="K10947">
        <v>1983945.3345883028</v>
      </c>
      <c r="L10947">
        <v>0.37382698150794652</v>
      </c>
      <c r="M10947" t="s">
        <v>15</v>
      </c>
    </row>
    <row r="10948" spans="1:13" x14ac:dyDescent="0.3">
      <c r="A10948">
        <v>73</v>
      </c>
      <c r="B10948" t="s">
        <v>1164</v>
      </c>
      <c r="C10948" s="1">
        <v>43497</v>
      </c>
      <c r="D10948" t="s">
        <v>101</v>
      </c>
      <c r="E10948" t="str">
        <f t="shared" si="171"/>
        <v>2019/02</v>
      </c>
      <c r="F10948">
        <v>5584292.0041228198</v>
      </c>
      <c r="G10948">
        <v>8.5903307701505796E-2</v>
      </c>
      <c r="H10948" t="s">
        <v>128</v>
      </c>
      <c r="I10948">
        <v>2019</v>
      </c>
      <c r="J10948" t="s">
        <v>1170</v>
      </c>
      <c r="K10948">
        <v>1983945.3345883028</v>
      </c>
      <c r="L10948">
        <v>0.355272491682666</v>
      </c>
      <c r="M10948" t="s">
        <v>15</v>
      </c>
    </row>
    <row r="10949" spans="1:13" x14ac:dyDescent="0.3">
      <c r="A10949">
        <v>73</v>
      </c>
      <c r="B10949" t="s">
        <v>1164</v>
      </c>
      <c r="C10949" s="1">
        <v>43466</v>
      </c>
      <c r="D10949" t="s">
        <v>102</v>
      </c>
      <c r="E10949" t="str">
        <f t="shared" si="171"/>
        <v>2019/01</v>
      </c>
      <c r="F10949">
        <v>5124609.6147592096</v>
      </c>
      <c r="G10949">
        <v>0.18124302156707259</v>
      </c>
      <c r="H10949" t="s">
        <v>128</v>
      </c>
      <c r="I10949">
        <v>2019</v>
      </c>
      <c r="J10949" t="s">
        <v>1170</v>
      </c>
      <c r="K10949">
        <v>1983945.3345883028</v>
      </c>
      <c r="L10949">
        <v>0.38714077436736077</v>
      </c>
      <c r="M10949" t="s">
        <v>15</v>
      </c>
    </row>
    <row r="10950" spans="1:13" x14ac:dyDescent="0.3">
      <c r="A10950">
        <v>73</v>
      </c>
      <c r="B10950" t="s">
        <v>1164</v>
      </c>
      <c r="C10950" s="1">
        <v>43435</v>
      </c>
      <c r="D10950" t="s">
        <v>103</v>
      </c>
      <c r="E10950" t="str">
        <f t="shared" si="171"/>
        <v>2018/12</v>
      </c>
      <c r="F10950">
        <v>4275116.3903295901</v>
      </c>
      <c r="G10950">
        <v>-0.12715519522415561</v>
      </c>
      <c r="H10950" t="s">
        <v>128</v>
      </c>
      <c r="I10950">
        <v>2018</v>
      </c>
      <c r="J10950" t="s">
        <v>1171</v>
      </c>
      <c r="K10950">
        <v>2721516.7934595454</v>
      </c>
      <c r="L10950">
        <v>0.63659478362172262</v>
      </c>
      <c r="M10950" t="s">
        <v>15</v>
      </c>
    </row>
    <row r="10951" spans="1:13" x14ac:dyDescent="0.3">
      <c r="A10951">
        <v>73</v>
      </c>
      <c r="B10951" t="s">
        <v>1164</v>
      </c>
      <c r="C10951" s="1">
        <v>43405</v>
      </c>
      <c r="D10951" t="s">
        <v>105</v>
      </c>
      <c r="E10951" t="str">
        <f t="shared" si="171"/>
        <v>2018/11</v>
      </c>
      <c r="F10951">
        <v>4854793.28484667</v>
      </c>
      <c r="G10951">
        <v>-7.323532332636537E-2</v>
      </c>
      <c r="H10951" t="s">
        <v>128</v>
      </c>
      <c r="I10951">
        <v>2018</v>
      </c>
      <c r="J10951" t="s">
        <v>1171</v>
      </c>
      <c r="K10951">
        <v>2721516.7934595454</v>
      </c>
      <c r="L10951">
        <v>0.56058345510904684</v>
      </c>
      <c r="M10951" t="s">
        <v>15</v>
      </c>
    </row>
    <row r="10952" spans="1:13" x14ac:dyDescent="0.3">
      <c r="A10952">
        <v>73</v>
      </c>
      <c r="B10952" t="s">
        <v>1164</v>
      </c>
      <c r="C10952" s="1">
        <v>43374</v>
      </c>
      <c r="D10952" t="s">
        <v>106</v>
      </c>
      <c r="E10952" t="str">
        <f t="shared" si="171"/>
        <v>2018/10</v>
      </c>
      <c r="F10952">
        <v>5223678.4956928203</v>
      </c>
      <c r="G10952">
        <v>-0.10580175424758709</v>
      </c>
      <c r="H10952" t="s">
        <v>128</v>
      </c>
      <c r="I10952">
        <v>2018</v>
      </c>
      <c r="J10952" t="s">
        <v>1171</v>
      </c>
      <c r="K10952">
        <v>2721516.7934595454</v>
      </c>
      <c r="L10952">
        <v>0.52099622817590507</v>
      </c>
      <c r="M10952" t="s">
        <v>15</v>
      </c>
    </row>
    <row r="10953" spans="1:13" x14ac:dyDescent="0.3">
      <c r="A10953">
        <v>73</v>
      </c>
      <c r="B10953" t="s">
        <v>1164</v>
      </c>
      <c r="C10953" s="1">
        <v>43344</v>
      </c>
      <c r="D10953" t="s">
        <v>107</v>
      </c>
      <c r="E10953" t="str">
        <f t="shared" si="171"/>
        <v>2018/09</v>
      </c>
      <c r="F10953">
        <v>5806648.7697814498</v>
      </c>
      <c r="G10953">
        <v>-6.1283874377989156E-2</v>
      </c>
      <c r="H10953" t="s">
        <v>128</v>
      </c>
      <c r="I10953">
        <v>2018</v>
      </c>
      <c r="J10953" t="s">
        <v>1171</v>
      </c>
      <c r="K10953">
        <v>2721516.7934595454</v>
      </c>
      <c r="L10953">
        <v>0.46868975571980009</v>
      </c>
      <c r="M10953" t="s">
        <v>15</v>
      </c>
    </row>
    <row r="10954" spans="1:13" x14ac:dyDescent="0.3">
      <c r="A10954">
        <v>73</v>
      </c>
      <c r="B10954" t="s">
        <v>1164</v>
      </c>
      <c r="C10954" s="1">
        <v>43313</v>
      </c>
      <c r="D10954" t="s">
        <v>108</v>
      </c>
      <c r="E10954" t="str">
        <f t="shared" si="171"/>
        <v>2018/08</v>
      </c>
      <c r="F10954">
        <v>6173632.9599570297</v>
      </c>
      <c r="G10954">
        <v>-3.8717875155918582E-2</v>
      </c>
      <c r="H10954" t="s">
        <v>128</v>
      </c>
      <c r="I10954">
        <v>2018</v>
      </c>
      <c r="J10954" t="s">
        <v>1171</v>
      </c>
      <c r="K10954">
        <v>2721516.7934595454</v>
      </c>
      <c r="L10954">
        <v>0.44082905658817917</v>
      </c>
      <c r="M10954" t="s">
        <v>15</v>
      </c>
    </row>
    <row r="10955" spans="1:13" x14ac:dyDescent="0.3">
      <c r="A10955">
        <v>73</v>
      </c>
      <c r="B10955" t="s">
        <v>1164</v>
      </c>
      <c r="C10955" s="1">
        <v>43282</v>
      </c>
      <c r="D10955" t="s">
        <v>109</v>
      </c>
      <c r="E10955" t="str">
        <f t="shared" si="171"/>
        <v>2018/07</v>
      </c>
      <c r="F10955">
        <v>6417350.5792048099</v>
      </c>
      <c r="G10955">
        <v>4.0781271684276428E-2</v>
      </c>
      <c r="H10955" t="s">
        <v>128</v>
      </c>
      <c r="I10955">
        <v>2018</v>
      </c>
      <c r="J10955" t="s">
        <v>1171</v>
      </c>
      <c r="K10955">
        <v>2721516.7934595454</v>
      </c>
      <c r="L10955">
        <v>0.42408728646967192</v>
      </c>
      <c r="M10955" t="s">
        <v>15</v>
      </c>
    </row>
    <row r="10956" spans="1:13" x14ac:dyDescent="0.3">
      <c r="A10956">
        <v>73</v>
      </c>
      <c r="B10956" t="s">
        <v>1164</v>
      </c>
      <c r="C10956" s="1">
        <v>43252</v>
      </c>
      <c r="D10956" t="s">
        <v>110</v>
      </c>
      <c r="E10956" t="str">
        <f t="shared" si="171"/>
        <v>2018/06</v>
      </c>
      <c r="F10956">
        <v>6160907.4405514002</v>
      </c>
      <c r="G10956">
        <v>-8.5167234668673972E-2</v>
      </c>
      <c r="H10956" t="s">
        <v>128</v>
      </c>
      <c r="I10956">
        <v>2018</v>
      </c>
      <c r="J10956" t="s">
        <v>1171</v>
      </c>
      <c r="K10956">
        <v>2721516.7934595454</v>
      </c>
      <c r="L10956">
        <v>0.44173960081698127</v>
      </c>
      <c r="M10956" t="s">
        <v>15</v>
      </c>
    </row>
    <row r="10957" spans="1:13" x14ac:dyDescent="0.3">
      <c r="A10957">
        <v>73</v>
      </c>
      <c r="B10957" t="s">
        <v>1164</v>
      </c>
      <c r="C10957" s="1">
        <v>43221</v>
      </c>
      <c r="D10957" t="s">
        <v>111</v>
      </c>
      <c r="E10957" t="str">
        <f t="shared" si="171"/>
        <v>2018/05</v>
      </c>
      <c r="F10957">
        <v>6708606.8947227299</v>
      </c>
      <c r="G10957">
        <v>2.542310397656453E-2</v>
      </c>
      <c r="H10957" t="s">
        <v>128</v>
      </c>
      <c r="I10957">
        <v>2018</v>
      </c>
      <c r="J10957" t="s">
        <v>1171</v>
      </c>
      <c r="K10957">
        <v>2721516.7934595454</v>
      </c>
      <c r="L10957">
        <v>0.40567540119251944</v>
      </c>
      <c r="M10957" t="s">
        <v>15</v>
      </c>
    </row>
    <row r="10958" spans="1:13" x14ac:dyDescent="0.3">
      <c r="A10958">
        <v>73</v>
      </c>
      <c r="B10958" t="s">
        <v>1164</v>
      </c>
      <c r="C10958" s="1">
        <v>43191</v>
      </c>
      <c r="D10958" t="s">
        <v>112</v>
      </c>
      <c r="E10958" t="str">
        <f t="shared" si="171"/>
        <v>2018/04</v>
      </c>
      <c r="F10958">
        <v>6540203.0289293602</v>
      </c>
      <c r="G10958">
        <v>0.14029760694814847</v>
      </c>
      <c r="H10958" t="s">
        <v>128</v>
      </c>
      <c r="I10958">
        <v>2018</v>
      </c>
      <c r="J10958" t="s">
        <v>1171</v>
      </c>
      <c r="K10958">
        <v>2721516.7934595454</v>
      </c>
      <c r="L10958">
        <v>0.41612114813889212</v>
      </c>
      <c r="M10958" t="s">
        <v>15</v>
      </c>
    </row>
    <row r="10959" spans="1:13" x14ac:dyDescent="0.3">
      <c r="A10959">
        <v>73</v>
      </c>
      <c r="B10959" t="s">
        <v>1164</v>
      </c>
      <c r="C10959" s="1">
        <v>43160</v>
      </c>
      <c r="D10959" t="s">
        <v>113</v>
      </c>
      <c r="E10959" t="str">
        <f t="shared" si="171"/>
        <v>2018/03</v>
      </c>
      <c r="F10959">
        <v>5684087.4887049403</v>
      </c>
      <c r="G10959">
        <v>-1.9423295219421686E-2</v>
      </c>
      <c r="H10959" t="s">
        <v>128</v>
      </c>
      <c r="I10959">
        <v>2018</v>
      </c>
      <c r="J10959" t="s">
        <v>1171</v>
      </c>
      <c r="K10959">
        <v>2721516.7934595454</v>
      </c>
      <c r="L10959">
        <v>0.4787957255878928</v>
      </c>
      <c r="M10959" t="s">
        <v>15</v>
      </c>
    </row>
    <row r="10960" spans="1:13" x14ac:dyDescent="0.3">
      <c r="A10960">
        <v>73</v>
      </c>
      <c r="B10960" t="s">
        <v>1164</v>
      </c>
      <c r="C10960" s="1">
        <v>43132</v>
      </c>
      <c r="D10960" t="s">
        <v>114</v>
      </c>
      <c r="E10960" t="str">
        <f t="shared" si="171"/>
        <v>2018/02</v>
      </c>
      <c r="F10960">
        <v>5795570.3757092003</v>
      </c>
      <c r="G10960">
        <v>-8.1552802679285136E-2</v>
      </c>
      <c r="H10960" t="s">
        <v>128</v>
      </c>
      <c r="I10960">
        <v>2018</v>
      </c>
      <c r="J10960" t="s">
        <v>1171</v>
      </c>
      <c r="K10960">
        <v>2721516.7934595454</v>
      </c>
      <c r="L10960">
        <v>0.46958566923217027</v>
      </c>
      <c r="M10960" t="s">
        <v>15</v>
      </c>
    </row>
    <row r="10961" spans="1:13" x14ac:dyDescent="0.3">
      <c r="A10961">
        <v>73</v>
      </c>
      <c r="B10961" t="s">
        <v>1164</v>
      </c>
      <c r="C10961" s="1">
        <v>43101</v>
      </c>
      <c r="D10961" t="s">
        <v>115</v>
      </c>
      <c r="E10961" t="str">
        <f t="shared" si="171"/>
        <v>2018/01</v>
      </c>
      <c r="F10961">
        <v>6288022.9197370103</v>
      </c>
      <c r="G10961">
        <v>-2.258458646303203E-2</v>
      </c>
      <c r="H10961" t="s">
        <v>128</v>
      </c>
      <c r="I10961">
        <v>2018</v>
      </c>
      <c r="J10961" t="s">
        <v>1171</v>
      </c>
      <c r="K10961">
        <v>2721516.7934595454</v>
      </c>
      <c r="L10961">
        <v>0.43280961729913192</v>
      </c>
      <c r="M10961" t="s">
        <v>15</v>
      </c>
    </row>
    <row r="10962" spans="1:13" x14ac:dyDescent="0.3">
      <c r="A10962">
        <v>73</v>
      </c>
      <c r="B10962" t="s">
        <v>1164</v>
      </c>
      <c r="C10962" s="1">
        <v>43070</v>
      </c>
      <c r="D10962" t="s">
        <v>116</v>
      </c>
      <c r="E10962" t="str">
        <f t="shared" si="171"/>
        <v>2017/12</v>
      </c>
      <c r="F10962">
        <v>6431651.1037125997</v>
      </c>
      <c r="G10962">
        <v>7.88657572414522E-2</v>
      </c>
      <c r="H10962" t="s">
        <v>128</v>
      </c>
      <c r="I10962">
        <v>2017</v>
      </c>
      <c r="J10962" t="s">
        <v>1172</v>
      </c>
      <c r="K10962">
        <v>1985844.2719681333</v>
      </c>
      <c r="L10962">
        <v>0.308761193657073</v>
      </c>
      <c r="M10962" t="s">
        <v>15</v>
      </c>
    </row>
    <row r="10963" spans="1:13" x14ac:dyDescent="0.3">
      <c r="A10963">
        <v>73</v>
      </c>
      <c r="B10963" t="s">
        <v>1164</v>
      </c>
      <c r="C10963" s="1">
        <v>43040</v>
      </c>
      <c r="D10963" t="s">
        <v>118</v>
      </c>
      <c r="E10963" t="str">
        <f t="shared" si="171"/>
        <v>2017/11</v>
      </c>
      <c r="F10963">
        <v>5943900.2719453201</v>
      </c>
      <c r="G10963">
        <v>8.4300711717650925E-3</v>
      </c>
      <c r="H10963" t="s">
        <v>128</v>
      </c>
      <c r="I10963">
        <v>2017</v>
      </c>
      <c r="J10963" t="s">
        <v>1172</v>
      </c>
      <c r="K10963">
        <v>1985844.2719681333</v>
      </c>
      <c r="L10963">
        <v>0.33409784503638823</v>
      </c>
      <c r="M10963" t="s">
        <v>15</v>
      </c>
    </row>
    <row r="10964" spans="1:13" x14ac:dyDescent="0.3">
      <c r="A10964">
        <v>73</v>
      </c>
      <c r="B10964" t="s">
        <v>1164</v>
      </c>
      <c r="C10964" s="1">
        <v>43009</v>
      </c>
      <c r="D10964" t="s">
        <v>119</v>
      </c>
      <c r="E10964" t="str">
        <f t="shared" si="171"/>
        <v>2017/10</v>
      </c>
      <c r="F10964">
        <v>5894003.3822782803</v>
      </c>
      <c r="G10964">
        <v>-6.1255388549665392E-3</v>
      </c>
      <c r="H10964" t="s">
        <v>128</v>
      </c>
      <c r="I10964">
        <v>2017</v>
      </c>
      <c r="J10964" t="s">
        <v>1172</v>
      </c>
      <c r="K10964">
        <v>1985844.2719681333</v>
      </c>
      <c r="L10964">
        <v>0.33692621859346827</v>
      </c>
      <c r="M10964" t="s">
        <v>15</v>
      </c>
    </row>
    <row r="10965" spans="1:13" x14ac:dyDescent="0.3">
      <c r="A10965">
        <v>73</v>
      </c>
      <c r="B10965" t="s">
        <v>1164</v>
      </c>
      <c r="C10965" s="1">
        <v>42979</v>
      </c>
      <c r="D10965" t="s">
        <v>120</v>
      </c>
      <c r="E10965" t="str">
        <f t="shared" si="171"/>
        <v>2017/09</v>
      </c>
      <c r="F10965">
        <v>5930218.1332015796</v>
      </c>
      <c r="G10965">
        <v>9.0487161464174348E-2</v>
      </c>
      <c r="H10965" t="s">
        <v>128</v>
      </c>
      <c r="I10965">
        <v>2017</v>
      </c>
      <c r="J10965" t="s">
        <v>1172</v>
      </c>
      <c r="K10965">
        <v>1985844.2719681333</v>
      </c>
      <c r="L10965">
        <v>0.33486867217412536</v>
      </c>
      <c r="M10965" t="s">
        <v>15</v>
      </c>
    </row>
    <row r="10966" spans="1:13" x14ac:dyDescent="0.3">
      <c r="A10966">
        <v>73</v>
      </c>
      <c r="B10966" t="s">
        <v>1164</v>
      </c>
      <c r="C10966" s="1">
        <v>42948</v>
      </c>
      <c r="D10966" t="s">
        <v>121</v>
      </c>
      <c r="E10966" t="str">
        <f t="shared" si="171"/>
        <v>2017/08</v>
      </c>
      <c r="F10966">
        <v>5417171.6072189696</v>
      </c>
      <c r="G10966">
        <v>-2.1275834347056159E-2</v>
      </c>
      <c r="H10966" t="s">
        <v>128</v>
      </c>
      <c r="I10966">
        <v>2017</v>
      </c>
      <c r="J10966" t="s">
        <v>1172</v>
      </c>
      <c r="K10966">
        <v>1985844.2719681333</v>
      </c>
      <c r="L10966">
        <v>0.36658323124225567</v>
      </c>
      <c r="M10966" t="s">
        <v>15</v>
      </c>
    </row>
    <row r="10967" spans="1:13" x14ac:dyDescent="0.3">
      <c r="A10967">
        <v>73</v>
      </c>
      <c r="B10967" t="s">
        <v>1164</v>
      </c>
      <c r="C10967" s="1">
        <v>42917</v>
      </c>
      <c r="D10967" t="s">
        <v>122</v>
      </c>
      <c r="E10967" t="str">
        <f t="shared" si="171"/>
        <v>2017/07</v>
      </c>
      <c r="F10967">
        <v>5533661.2661450896</v>
      </c>
      <c r="G10967">
        <v>8.0720897426157789E-2</v>
      </c>
      <c r="H10967" t="s">
        <v>128</v>
      </c>
      <c r="I10967">
        <v>2017</v>
      </c>
      <c r="J10967" t="s">
        <v>1172</v>
      </c>
      <c r="K10967">
        <v>1985844.2719681333</v>
      </c>
      <c r="L10967">
        <v>0.35886625083423845</v>
      </c>
      <c r="M10967" t="s">
        <v>15</v>
      </c>
    </row>
    <row r="10968" spans="1:13" x14ac:dyDescent="0.3">
      <c r="A10968">
        <v>73</v>
      </c>
      <c r="B10968" t="s">
        <v>1164</v>
      </c>
      <c r="C10968" s="1">
        <v>42887</v>
      </c>
      <c r="D10968" t="s">
        <v>123</v>
      </c>
      <c r="E10968" t="str">
        <f t="shared" si="171"/>
        <v>2017/06</v>
      </c>
      <c r="F10968">
        <v>5104531.9994511399</v>
      </c>
      <c r="G10968">
        <v>-4.6416969933676028E-2</v>
      </c>
      <c r="H10968" t="s">
        <v>128</v>
      </c>
      <c r="I10968">
        <v>2017</v>
      </c>
      <c r="J10968" t="s">
        <v>1172</v>
      </c>
      <c r="K10968">
        <v>1985844.2719681333</v>
      </c>
      <c r="L10968">
        <v>0.389035522195112</v>
      </c>
      <c r="M10968" t="s">
        <v>15</v>
      </c>
    </row>
    <row r="10969" spans="1:13" x14ac:dyDescent="0.3">
      <c r="A10969">
        <v>73</v>
      </c>
      <c r="B10969" t="s">
        <v>1164</v>
      </c>
      <c r="C10969" s="1">
        <v>42856</v>
      </c>
      <c r="D10969" t="s">
        <v>124</v>
      </c>
      <c r="E10969" t="str">
        <f t="shared" si="171"/>
        <v>2017/05</v>
      </c>
      <c r="F10969">
        <v>5347053.9324944401</v>
      </c>
      <c r="G10969">
        <v>-9.1825210849934433E-2</v>
      </c>
      <c r="H10969" t="s">
        <v>128</v>
      </c>
      <c r="I10969">
        <v>2017</v>
      </c>
      <c r="J10969" t="s">
        <v>1172</v>
      </c>
      <c r="K10969">
        <v>1985844.2719681333</v>
      </c>
      <c r="L10969">
        <v>0.37139035757616201</v>
      </c>
      <c r="M10969" t="s">
        <v>15</v>
      </c>
    </row>
    <row r="10970" spans="1:13" x14ac:dyDescent="0.3">
      <c r="A10970">
        <v>73</v>
      </c>
      <c r="B10970" t="s">
        <v>1164</v>
      </c>
      <c r="C10970" s="1">
        <v>42826</v>
      </c>
      <c r="D10970" t="s">
        <v>125</v>
      </c>
      <c r="E10970" t="str">
        <f t="shared" si="171"/>
        <v>2017/04</v>
      </c>
      <c r="F10970">
        <v>5861297.2526505403</v>
      </c>
      <c r="G10970">
        <v>3.7875549374806895E-2</v>
      </c>
      <c r="H10970" t="s">
        <v>128</v>
      </c>
      <c r="I10970">
        <v>2017</v>
      </c>
      <c r="J10970" t="s">
        <v>1172</v>
      </c>
      <c r="K10970">
        <v>1985844.2719681333</v>
      </c>
      <c r="L10970">
        <v>0.33880627212177539</v>
      </c>
      <c r="M10970" t="s">
        <v>15</v>
      </c>
    </row>
    <row r="10971" spans="1:13" x14ac:dyDescent="0.3">
      <c r="A10971">
        <v>73</v>
      </c>
      <c r="B10971" t="s">
        <v>1164</v>
      </c>
      <c r="C10971" s="1">
        <v>42795</v>
      </c>
      <c r="D10971" t="s">
        <v>126</v>
      </c>
      <c r="E10971" t="str">
        <f t="shared" si="171"/>
        <v>2017/03</v>
      </c>
      <c r="F10971">
        <v>5643449.0025923904</v>
      </c>
      <c r="G10971">
        <v>1.8548779724548548E-2</v>
      </c>
      <c r="H10971" t="s">
        <v>128</v>
      </c>
      <c r="I10971">
        <v>2017</v>
      </c>
      <c r="J10971" t="s">
        <v>1172</v>
      </c>
      <c r="K10971">
        <v>1985844.2719681333</v>
      </c>
      <c r="L10971">
        <v>0.35188486173187894</v>
      </c>
      <c r="M10971" t="s">
        <v>15</v>
      </c>
    </row>
    <row r="10972" spans="1:13" x14ac:dyDescent="0.3">
      <c r="A10972">
        <v>73</v>
      </c>
      <c r="B10972" t="s">
        <v>1164</v>
      </c>
      <c r="C10972" s="1">
        <v>42767</v>
      </c>
      <c r="D10972" t="s">
        <v>127</v>
      </c>
      <c r="E10972" t="str">
        <f t="shared" si="171"/>
        <v>2017/02</v>
      </c>
      <c r="F10972">
        <v>5539734.7700027898</v>
      </c>
      <c r="G10972">
        <v>-6.2777777083395103E-2</v>
      </c>
      <c r="H10972" t="s">
        <v>128</v>
      </c>
      <c r="I10972">
        <v>2017</v>
      </c>
      <c r="J10972" t="s">
        <v>1172</v>
      </c>
      <c r="K10972">
        <v>1985844.2719681333</v>
      </c>
      <c r="L10972">
        <v>0.35847280680680194</v>
      </c>
      <c r="M10972" t="s">
        <v>15</v>
      </c>
    </row>
    <row r="10973" spans="1:13" x14ac:dyDescent="0.3">
      <c r="A10973">
        <v>73</v>
      </c>
      <c r="B10973" t="s">
        <v>1164</v>
      </c>
      <c r="C10973" s="1">
        <v>42736</v>
      </c>
      <c r="D10973" t="s">
        <v>129</v>
      </c>
      <c r="E10973" t="str">
        <f t="shared" si="171"/>
        <v>2017/01</v>
      </c>
      <c r="F10973">
        <v>5898655.25024457</v>
      </c>
      <c r="G10973">
        <v>0.15284697158027591</v>
      </c>
      <c r="H10973" t="s">
        <v>128</v>
      </c>
      <c r="I10973">
        <v>2017</v>
      </c>
      <c r="J10973" t="s">
        <v>1172</v>
      </c>
      <c r="K10973">
        <v>1985844.2719681333</v>
      </c>
      <c r="L10973">
        <v>0.33666050781418294</v>
      </c>
      <c r="M10973" t="s">
        <v>15</v>
      </c>
    </row>
    <row r="10974" spans="1:13" x14ac:dyDescent="0.3">
      <c r="A10974">
        <v>73</v>
      </c>
      <c r="B10974" t="s">
        <v>1164</v>
      </c>
      <c r="C10974" s="1">
        <v>42705</v>
      </c>
      <c r="D10974" t="s">
        <v>130</v>
      </c>
      <c r="E10974" t="str">
        <f t="shared" si="171"/>
        <v>2016/12</v>
      </c>
      <c r="F10974">
        <v>5062586.0492224898</v>
      </c>
      <c r="G10974">
        <v>4.4355551137780565E-2</v>
      </c>
      <c r="H10974" t="s">
        <v>128</v>
      </c>
      <c r="I10974">
        <v>2016</v>
      </c>
      <c r="J10974" t="s">
        <v>1173</v>
      </c>
      <c r="K10974">
        <v>1691546.6426515281</v>
      </c>
      <c r="L10974">
        <v>0.33412699087086434</v>
      </c>
      <c r="M10974" t="s">
        <v>15</v>
      </c>
    </row>
    <row r="10975" spans="1:13" x14ac:dyDescent="0.3">
      <c r="A10975">
        <v>73</v>
      </c>
      <c r="B10975" t="s">
        <v>1164</v>
      </c>
      <c r="C10975" s="1">
        <v>42675</v>
      </c>
      <c r="D10975" t="s">
        <v>132</v>
      </c>
      <c r="E10975" t="str">
        <f t="shared" si="171"/>
        <v>2016/11</v>
      </c>
      <c r="F10975">
        <v>4842939.5360387703</v>
      </c>
      <c r="G10975">
        <v>6.7177913789228189E-2</v>
      </c>
      <c r="H10975" t="s">
        <v>128</v>
      </c>
      <c r="I10975">
        <v>2016</v>
      </c>
      <c r="J10975" t="s">
        <v>1173</v>
      </c>
      <c r="K10975">
        <v>1691546.6426515281</v>
      </c>
      <c r="L10975">
        <v>0.34928097492522286</v>
      </c>
      <c r="M10975" t="s">
        <v>15</v>
      </c>
    </row>
    <row r="10976" spans="1:13" x14ac:dyDescent="0.3">
      <c r="A10976">
        <v>73</v>
      </c>
      <c r="B10976" t="s">
        <v>1164</v>
      </c>
      <c r="C10976" s="1">
        <v>42644</v>
      </c>
      <c r="D10976" t="s">
        <v>133</v>
      </c>
      <c r="E10976" t="str">
        <f t="shared" si="171"/>
        <v>2016/10</v>
      </c>
      <c r="F10976">
        <v>4528288.0979014803</v>
      </c>
      <c r="G10976">
        <v>0</v>
      </c>
      <c r="H10976" t="s">
        <v>128</v>
      </c>
      <c r="I10976">
        <v>2016</v>
      </c>
      <c r="J10976" t="s">
        <v>1173</v>
      </c>
      <c r="K10976">
        <v>1691546.6426515281</v>
      </c>
      <c r="L10976">
        <v>0.37355102106587085</v>
      </c>
      <c r="M10976" t="s">
        <v>15</v>
      </c>
    </row>
    <row r="10977" spans="1:13" x14ac:dyDescent="0.3">
      <c r="A10977">
        <v>73</v>
      </c>
      <c r="B10977" t="s">
        <v>1164</v>
      </c>
      <c r="C10977" s="1">
        <v>42614</v>
      </c>
      <c r="D10977" t="s">
        <v>134</v>
      </c>
      <c r="E10977" t="str">
        <f t="shared" si="171"/>
        <v>2016/09</v>
      </c>
      <c r="F10977">
        <v>4528288.0979014803</v>
      </c>
      <c r="G10977">
        <v>0.12050735166836347</v>
      </c>
      <c r="H10977" t="s">
        <v>128</v>
      </c>
      <c r="I10977">
        <v>2016</v>
      </c>
      <c r="J10977" t="s">
        <v>1173</v>
      </c>
      <c r="K10977">
        <v>1691546.6426515281</v>
      </c>
      <c r="L10977">
        <v>0.37355102106587085</v>
      </c>
      <c r="M10977" t="s">
        <v>15</v>
      </c>
    </row>
    <row r="10978" spans="1:13" x14ac:dyDescent="0.3">
      <c r="A10978">
        <v>73</v>
      </c>
      <c r="B10978" t="s">
        <v>1164</v>
      </c>
      <c r="C10978" s="1">
        <v>42583</v>
      </c>
      <c r="D10978" t="s">
        <v>135</v>
      </c>
      <c r="E10978" t="str">
        <f t="shared" si="171"/>
        <v>2016/08</v>
      </c>
      <c r="F10978">
        <v>4014194.1325559602</v>
      </c>
      <c r="G10978">
        <v>2.8270874047100752E-2</v>
      </c>
      <c r="H10978" t="s">
        <v>128</v>
      </c>
      <c r="I10978">
        <v>2016</v>
      </c>
      <c r="J10978" t="s">
        <v>1173</v>
      </c>
      <c r="K10978">
        <v>1691546.6426515281</v>
      </c>
      <c r="L10978">
        <v>0.42139133953007613</v>
      </c>
      <c r="M10978" t="s">
        <v>15</v>
      </c>
    </row>
    <row r="10979" spans="1:13" x14ac:dyDescent="0.3">
      <c r="A10979">
        <v>73</v>
      </c>
      <c r="B10979" t="s">
        <v>1164</v>
      </c>
      <c r="C10979" s="1">
        <v>42552</v>
      </c>
      <c r="D10979" t="s">
        <v>136</v>
      </c>
      <c r="E10979" t="str">
        <f t="shared" si="171"/>
        <v>2016/07</v>
      </c>
      <c r="F10979">
        <v>3902298.5020168899</v>
      </c>
      <c r="G10979">
        <v>1.651791000178451E-2</v>
      </c>
      <c r="H10979" t="s">
        <v>128</v>
      </c>
      <c r="I10979">
        <v>2016</v>
      </c>
      <c r="J10979" t="s">
        <v>1173</v>
      </c>
      <c r="K10979">
        <v>1691546.6426515281</v>
      </c>
      <c r="L10979">
        <v>0.43347443609894476</v>
      </c>
      <c r="M10979" t="s">
        <v>15</v>
      </c>
    </row>
    <row r="10980" spans="1:13" x14ac:dyDescent="0.3">
      <c r="A10980">
        <v>73</v>
      </c>
      <c r="B10980" t="s">
        <v>1164</v>
      </c>
      <c r="C10980" s="1">
        <v>42522</v>
      </c>
      <c r="D10980" t="s">
        <v>137</v>
      </c>
      <c r="E10980" t="str">
        <f t="shared" si="171"/>
        <v>2016/06</v>
      </c>
      <c r="F10980">
        <v>3838370.1216956899</v>
      </c>
      <c r="G10980">
        <v>0.19568923095486657</v>
      </c>
      <c r="H10980" t="s">
        <v>128</v>
      </c>
      <c r="I10980">
        <v>2016</v>
      </c>
      <c r="J10980" t="s">
        <v>1173</v>
      </c>
      <c r="K10980">
        <v>1691546.6426515281</v>
      </c>
      <c r="L10980">
        <v>0.44069398964168882</v>
      </c>
      <c r="M10980" t="s">
        <v>15</v>
      </c>
    </row>
    <row r="10981" spans="1:13" x14ac:dyDescent="0.3">
      <c r="A10981">
        <v>73</v>
      </c>
      <c r="B10981" t="s">
        <v>1164</v>
      </c>
      <c r="C10981" s="1">
        <v>42491</v>
      </c>
      <c r="D10981" t="s">
        <v>138</v>
      </c>
      <c r="E10981" t="str">
        <f t="shared" si="171"/>
        <v>2016/05</v>
      </c>
      <c r="F10981">
        <v>3156167.8881464801</v>
      </c>
      <c r="G10981">
        <v>-8.3369983797258751E-4</v>
      </c>
      <c r="H10981" t="s">
        <v>128</v>
      </c>
      <c r="I10981">
        <v>2016</v>
      </c>
      <c r="J10981" t="s">
        <v>1173</v>
      </c>
      <c r="K10981">
        <v>1691546.6426515281</v>
      </c>
      <c r="L10981">
        <v>0.53594951301685068</v>
      </c>
      <c r="M10981" t="s">
        <v>15</v>
      </c>
    </row>
    <row r="10982" spans="1:13" x14ac:dyDescent="0.3">
      <c r="A10982">
        <v>73</v>
      </c>
      <c r="B10982" t="s">
        <v>1164</v>
      </c>
      <c r="C10982" s="1">
        <v>42461</v>
      </c>
      <c r="D10982" t="s">
        <v>139</v>
      </c>
      <c r="E10982" t="str">
        <f t="shared" si="171"/>
        <v>2016/04</v>
      </c>
      <c r="F10982">
        <v>3158800.28196412</v>
      </c>
      <c r="G10982">
        <v>7.9764975354598741E-2</v>
      </c>
      <c r="H10982" t="s">
        <v>128</v>
      </c>
      <c r="I10982">
        <v>2016</v>
      </c>
      <c r="J10982" t="s">
        <v>1173</v>
      </c>
      <c r="K10982">
        <v>1691546.6426515281</v>
      </c>
      <c r="L10982">
        <v>0.53550287820024389</v>
      </c>
      <c r="M10982" t="s">
        <v>15</v>
      </c>
    </row>
    <row r="10983" spans="1:13" x14ac:dyDescent="0.3">
      <c r="A10983">
        <v>73</v>
      </c>
      <c r="B10983" t="s">
        <v>1164</v>
      </c>
      <c r="C10983" s="1">
        <v>42430</v>
      </c>
      <c r="D10983" t="s">
        <v>140</v>
      </c>
      <c r="E10983" t="str">
        <f t="shared" si="171"/>
        <v>2016/03</v>
      </c>
      <c r="F10983">
        <v>2916625.5735970899</v>
      </c>
      <c r="G10983">
        <v>0.14860049996852476</v>
      </c>
      <c r="H10983" t="s">
        <v>128</v>
      </c>
      <c r="I10983">
        <v>2016</v>
      </c>
      <c r="J10983" t="s">
        <v>1173</v>
      </c>
      <c r="K10983">
        <v>1691546.6426515281</v>
      </c>
      <c r="L10983">
        <v>0.57996702009484702</v>
      </c>
      <c r="M10983" t="s">
        <v>15</v>
      </c>
    </row>
    <row r="10984" spans="1:13" x14ac:dyDescent="0.3">
      <c r="A10984">
        <v>73</v>
      </c>
      <c r="B10984" t="s">
        <v>1164</v>
      </c>
      <c r="C10984" s="1">
        <v>42401</v>
      </c>
      <c r="D10984" t="s">
        <v>141</v>
      </c>
      <c r="E10984" t="str">
        <f t="shared" si="171"/>
        <v>2016/02</v>
      </c>
      <c r="F10984">
        <v>2513878.60793756</v>
      </c>
      <c r="G10984">
        <v>9.8981897621637727E-2</v>
      </c>
      <c r="H10984" t="s">
        <v>128</v>
      </c>
      <c r="I10984">
        <v>2016</v>
      </c>
      <c r="J10984" t="s">
        <v>1173</v>
      </c>
      <c r="K10984">
        <v>1691546.6426515281</v>
      </c>
      <c r="L10984">
        <v>0.67288318429954319</v>
      </c>
      <c r="M10984" t="s">
        <v>15</v>
      </c>
    </row>
    <row r="10985" spans="1:13" x14ac:dyDescent="0.3">
      <c r="A10985">
        <v>73</v>
      </c>
      <c r="B10985" t="s">
        <v>1164</v>
      </c>
      <c r="C10985" s="1">
        <v>42370</v>
      </c>
      <c r="D10985" t="s">
        <v>142</v>
      </c>
      <c r="E10985" t="str">
        <f t="shared" si="171"/>
        <v>2016/01</v>
      </c>
      <c r="F10985">
        <v>2276968.43616691</v>
      </c>
      <c r="G10985">
        <v>-0.33117414529046013</v>
      </c>
      <c r="H10985" t="s">
        <v>128</v>
      </c>
      <c r="I10985">
        <v>2016</v>
      </c>
      <c r="J10985" t="s">
        <v>1173</v>
      </c>
      <c r="K10985">
        <v>1691546.6426515281</v>
      </c>
      <c r="L10985">
        <v>0.74289419905139675</v>
      </c>
      <c r="M10985" t="s">
        <v>33</v>
      </c>
    </row>
    <row r="10986" spans="1:13" x14ac:dyDescent="0.3">
      <c r="A10986">
        <v>73</v>
      </c>
      <c r="B10986" t="s">
        <v>1164</v>
      </c>
      <c r="C10986" s="1">
        <v>42339</v>
      </c>
      <c r="D10986" t="s">
        <v>143</v>
      </c>
      <c r="E10986" t="str">
        <f t="shared" si="171"/>
        <v>2015/12</v>
      </c>
      <c r="F10986">
        <v>3170911.4500905098</v>
      </c>
      <c r="G10986">
        <v>-0.18398687419651805</v>
      </c>
      <c r="H10986" t="s">
        <v>128</v>
      </c>
      <c r="I10986">
        <v>2015</v>
      </c>
      <c r="J10986" t="s">
        <v>1174</v>
      </c>
      <c r="K10986">
        <v>2302674.0811581695</v>
      </c>
      <c r="L10986">
        <v>0.72618681328753043</v>
      </c>
      <c r="M10986" t="s">
        <v>33</v>
      </c>
    </row>
    <row r="10987" spans="1:13" x14ac:dyDescent="0.3">
      <c r="A10987">
        <v>73</v>
      </c>
      <c r="B10987" t="s">
        <v>1164</v>
      </c>
      <c r="C10987" s="1">
        <v>42309</v>
      </c>
      <c r="D10987" t="s">
        <v>145</v>
      </c>
      <c r="E10987" t="str">
        <f t="shared" si="171"/>
        <v>2015/11</v>
      </c>
      <c r="F10987">
        <v>3811435.7081616102</v>
      </c>
      <c r="G10987">
        <v>0.11913589472657833</v>
      </c>
      <c r="H10987" t="s">
        <v>128</v>
      </c>
      <c r="I10987">
        <v>2015</v>
      </c>
      <c r="J10987" t="s">
        <v>1174</v>
      </c>
      <c r="K10987">
        <v>2302674.0811581695</v>
      </c>
      <c r="L10987">
        <v>0.60414874012628439</v>
      </c>
      <c r="M10987" t="s">
        <v>15</v>
      </c>
    </row>
    <row r="10988" spans="1:13" x14ac:dyDescent="0.3">
      <c r="A10988">
        <v>73</v>
      </c>
      <c r="B10988" t="s">
        <v>1164</v>
      </c>
      <c r="C10988" s="1">
        <v>42278</v>
      </c>
      <c r="D10988" t="s">
        <v>146</v>
      </c>
      <c r="E10988" t="str">
        <f t="shared" si="171"/>
        <v>2015/10</v>
      </c>
      <c r="F10988">
        <v>3383362.5414387099</v>
      </c>
      <c r="G10988">
        <v>-9.2152753037599816E-2</v>
      </c>
      <c r="H10988" t="s">
        <v>128</v>
      </c>
      <c r="I10988">
        <v>2015</v>
      </c>
      <c r="J10988" t="s">
        <v>1174</v>
      </c>
      <c r="K10988">
        <v>2302674.0811581695</v>
      </c>
      <c r="L10988">
        <v>0.68058744901130275</v>
      </c>
      <c r="M10988" t="s">
        <v>33</v>
      </c>
    </row>
    <row r="10989" spans="1:13" x14ac:dyDescent="0.3">
      <c r="A10989">
        <v>73</v>
      </c>
      <c r="B10989" t="s">
        <v>1164</v>
      </c>
      <c r="C10989" s="1">
        <v>42248</v>
      </c>
      <c r="D10989" t="s">
        <v>147</v>
      </c>
      <c r="E10989" t="str">
        <f t="shared" si="171"/>
        <v>2015/09</v>
      </c>
      <c r="F10989">
        <v>3709966.3361255601</v>
      </c>
      <c r="G10989">
        <v>-0.18231631744161422</v>
      </c>
      <c r="H10989" t="s">
        <v>128</v>
      </c>
      <c r="I10989">
        <v>2015</v>
      </c>
      <c r="J10989" t="s">
        <v>1174</v>
      </c>
      <c r="K10989">
        <v>2302674.0811581695</v>
      </c>
      <c r="L10989">
        <v>0.62067250010762298</v>
      </c>
      <c r="M10989" t="s">
        <v>33</v>
      </c>
    </row>
    <row r="10990" spans="1:13" x14ac:dyDescent="0.3">
      <c r="A10990">
        <v>73</v>
      </c>
      <c r="B10990" t="s">
        <v>1164</v>
      </c>
      <c r="C10990" s="1">
        <v>42217</v>
      </c>
      <c r="D10990" t="s">
        <v>148</v>
      </c>
      <c r="E10990" t="str">
        <f t="shared" si="171"/>
        <v>2015/08</v>
      </c>
      <c r="F10990">
        <v>4451936.2780268099</v>
      </c>
      <c r="G10990">
        <v>-9.0507154224127806E-2</v>
      </c>
      <c r="H10990" t="s">
        <v>128</v>
      </c>
      <c r="I10990">
        <v>2015</v>
      </c>
      <c r="J10990" t="s">
        <v>1174</v>
      </c>
      <c r="K10990">
        <v>2302674.0811581695</v>
      </c>
      <c r="L10990">
        <v>0.51722979336504837</v>
      </c>
      <c r="M10990" t="s">
        <v>15</v>
      </c>
    </row>
    <row r="10991" spans="1:13" x14ac:dyDescent="0.3">
      <c r="A10991">
        <v>73</v>
      </c>
      <c r="B10991" t="s">
        <v>1164</v>
      </c>
      <c r="C10991" s="1">
        <v>42186</v>
      </c>
      <c r="D10991" t="s">
        <v>149</v>
      </c>
      <c r="E10991" t="str">
        <f t="shared" si="171"/>
        <v>2015/07</v>
      </c>
      <c r="F10991">
        <v>4873665.2613749299</v>
      </c>
      <c r="G10991">
        <v>-9.624991184600136E-2</v>
      </c>
      <c r="H10991" t="s">
        <v>128</v>
      </c>
      <c r="I10991">
        <v>2015</v>
      </c>
      <c r="J10991" t="s">
        <v>1174</v>
      </c>
      <c r="K10991">
        <v>2302674.0811581695</v>
      </c>
      <c r="L10991">
        <v>0.47247276077974887</v>
      </c>
      <c r="M10991" t="s">
        <v>15</v>
      </c>
    </row>
    <row r="10992" spans="1:13" x14ac:dyDescent="0.3">
      <c r="A10992">
        <v>73</v>
      </c>
      <c r="B10992" t="s">
        <v>1164</v>
      </c>
      <c r="C10992" s="1">
        <v>42156</v>
      </c>
      <c r="D10992" t="s">
        <v>150</v>
      </c>
      <c r="E10992" t="str">
        <f t="shared" si="171"/>
        <v>2015/06</v>
      </c>
      <c r="F10992">
        <v>5366072.0887549603</v>
      </c>
      <c r="G10992">
        <v>-0.17621379432705675</v>
      </c>
      <c r="H10992" t="s">
        <v>128</v>
      </c>
      <c r="I10992">
        <v>2015</v>
      </c>
      <c r="J10992" t="s">
        <v>1174</v>
      </c>
      <c r="K10992">
        <v>2302674.0811581695</v>
      </c>
      <c r="L10992">
        <v>0.42911724685615199</v>
      </c>
      <c r="M10992" t="s">
        <v>15</v>
      </c>
    </row>
    <row r="10993" spans="1:13" x14ac:dyDescent="0.3">
      <c r="A10993">
        <v>73</v>
      </c>
      <c r="B10993" t="s">
        <v>1164</v>
      </c>
      <c r="C10993" s="1">
        <v>42125</v>
      </c>
      <c r="D10993" t="s">
        <v>151</v>
      </c>
      <c r="E10993" t="str">
        <f t="shared" si="171"/>
        <v>2015/05</v>
      </c>
      <c r="F10993">
        <v>6400076.7379368301</v>
      </c>
      <c r="G10993">
        <v>7.3804003856857495E-2</v>
      </c>
      <c r="H10993" t="s">
        <v>128</v>
      </c>
      <c r="I10993">
        <v>2015</v>
      </c>
      <c r="J10993" t="s">
        <v>1174</v>
      </c>
      <c r="K10993">
        <v>2302674.0811581695</v>
      </c>
      <c r="L10993">
        <v>0.3597885112078319</v>
      </c>
      <c r="M10993" t="s">
        <v>15</v>
      </c>
    </row>
    <row r="10994" spans="1:13" x14ac:dyDescent="0.3">
      <c r="A10994">
        <v>73</v>
      </c>
      <c r="B10994" t="s">
        <v>1164</v>
      </c>
      <c r="C10994" s="1">
        <v>42095</v>
      </c>
      <c r="D10994" t="s">
        <v>152</v>
      </c>
      <c r="E10994" t="str">
        <f t="shared" si="171"/>
        <v>2015/04</v>
      </c>
      <c r="F10994">
        <v>5944735.1359181404</v>
      </c>
      <c r="G10994">
        <v>0.10005540939052351</v>
      </c>
      <c r="H10994" t="s">
        <v>128</v>
      </c>
      <c r="I10994">
        <v>2015</v>
      </c>
      <c r="J10994" t="s">
        <v>1174</v>
      </c>
      <c r="K10994">
        <v>2302674.0811581695</v>
      </c>
      <c r="L10994">
        <v>0.38734679149040518</v>
      </c>
      <c r="M10994" t="s">
        <v>15</v>
      </c>
    </row>
    <row r="10995" spans="1:13" x14ac:dyDescent="0.3">
      <c r="A10995">
        <v>73</v>
      </c>
      <c r="B10995" t="s">
        <v>1164</v>
      </c>
      <c r="C10995" s="1">
        <v>42064</v>
      </c>
      <c r="D10995" t="s">
        <v>153</v>
      </c>
      <c r="E10995" t="str">
        <f t="shared" si="171"/>
        <v>2015/03</v>
      </c>
      <c r="F10995">
        <v>5378720.7513961596</v>
      </c>
      <c r="G10995">
        <v>-1.7621552658069486E-3</v>
      </c>
      <c r="H10995" t="s">
        <v>128</v>
      </c>
      <c r="I10995">
        <v>2015</v>
      </c>
      <c r="J10995" t="s">
        <v>1174</v>
      </c>
      <c r="K10995">
        <v>2302674.0811581695</v>
      </c>
      <c r="L10995">
        <v>0.42810812971847667</v>
      </c>
      <c r="M10995" t="s">
        <v>15</v>
      </c>
    </row>
    <row r="10996" spans="1:13" x14ac:dyDescent="0.3">
      <c r="A10996">
        <v>73</v>
      </c>
      <c r="B10996" t="s">
        <v>1164</v>
      </c>
      <c r="C10996" s="1">
        <v>42036</v>
      </c>
      <c r="D10996" t="s">
        <v>154</v>
      </c>
      <c r="E10996" t="str">
        <f t="shared" si="171"/>
        <v>2015/02</v>
      </c>
      <c r="F10996">
        <v>5388207.2483770596</v>
      </c>
      <c r="G10996">
        <v>1.4184734133149848E-2</v>
      </c>
      <c r="H10996" t="s">
        <v>128</v>
      </c>
      <c r="I10996">
        <v>2015</v>
      </c>
      <c r="J10996" t="s">
        <v>1174</v>
      </c>
      <c r="K10996">
        <v>2302674.0811581695</v>
      </c>
      <c r="L10996">
        <v>0.42735440101190247</v>
      </c>
      <c r="M10996" t="s">
        <v>15</v>
      </c>
    </row>
    <row r="10997" spans="1:13" x14ac:dyDescent="0.3">
      <c r="A10997">
        <v>71</v>
      </c>
      <c r="B10997" t="s">
        <v>1175</v>
      </c>
      <c r="C10997" s="1">
        <v>45901</v>
      </c>
      <c r="D10997" t="s">
        <v>12</v>
      </c>
      <c r="E10997" t="str">
        <f t="shared" si="171"/>
        <v>2025/09</v>
      </c>
      <c r="F10997">
        <v>7493658.2259438103</v>
      </c>
      <c r="G10997">
        <v>1.918063090852376E-2</v>
      </c>
      <c r="H10997" t="s">
        <v>128</v>
      </c>
      <c r="I10997">
        <v>2025</v>
      </c>
      <c r="J10997" t="s">
        <v>1176</v>
      </c>
      <c r="K10997">
        <v>4199862.8409688817</v>
      </c>
      <c r="L10997">
        <v>0.56045561651431175</v>
      </c>
      <c r="M10997" t="s">
        <v>15</v>
      </c>
    </row>
    <row r="10998" spans="1:13" x14ac:dyDescent="0.3">
      <c r="A10998">
        <v>71</v>
      </c>
      <c r="B10998" t="s">
        <v>1175</v>
      </c>
      <c r="C10998" s="1">
        <v>45870</v>
      </c>
      <c r="D10998" t="s">
        <v>16</v>
      </c>
      <c r="E10998" t="str">
        <f t="shared" si="171"/>
        <v>2025/08</v>
      </c>
      <c r="F10998">
        <v>7351294.8080026098</v>
      </c>
      <c r="G10998">
        <v>2.5453216587345177E-2</v>
      </c>
      <c r="H10998" t="s">
        <v>128</v>
      </c>
      <c r="I10998">
        <v>2025</v>
      </c>
      <c r="J10998" t="s">
        <v>1176</v>
      </c>
      <c r="K10998">
        <v>4199862.8409688817</v>
      </c>
      <c r="L10998">
        <v>0.57130926600806653</v>
      </c>
      <c r="M10998" t="s">
        <v>15</v>
      </c>
    </row>
    <row r="10999" spans="1:13" x14ac:dyDescent="0.3">
      <c r="A10999">
        <v>71</v>
      </c>
      <c r="B10999" t="s">
        <v>1175</v>
      </c>
      <c r="C10999" s="1">
        <v>45839</v>
      </c>
      <c r="D10999" t="s">
        <v>17</v>
      </c>
      <c r="E10999" t="str">
        <f t="shared" si="171"/>
        <v>2025/07</v>
      </c>
      <c r="F10999">
        <v>7166541.96066292</v>
      </c>
      <c r="G10999">
        <v>8.1276727058627821E-3</v>
      </c>
      <c r="H10999" t="s">
        <v>128</v>
      </c>
      <c r="I10999">
        <v>2025</v>
      </c>
      <c r="J10999" t="s">
        <v>1176</v>
      </c>
      <c r="K10999">
        <v>4199862.8409688817</v>
      </c>
      <c r="L10999">
        <v>0.58603757070312135</v>
      </c>
      <c r="M10999" t="s">
        <v>15</v>
      </c>
    </row>
    <row r="11000" spans="1:13" x14ac:dyDescent="0.3">
      <c r="A11000">
        <v>71</v>
      </c>
      <c r="B11000" t="s">
        <v>1175</v>
      </c>
      <c r="C11000" s="1">
        <v>45809</v>
      </c>
      <c r="D11000" t="s">
        <v>18</v>
      </c>
      <c r="E11000" t="str">
        <f t="shared" si="171"/>
        <v>2025/06</v>
      </c>
      <c r="F11000">
        <v>7108530.7207066296</v>
      </c>
      <c r="G11000">
        <v>-2.9264555737174604E-2</v>
      </c>
      <c r="H11000" t="s">
        <v>128</v>
      </c>
      <c r="I11000">
        <v>2025</v>
      </c>
      <c r="J11000" t="s">
        <v>1176</v>
      </c>
      <c r="K11000">
        <v>4199862.8409688817</v>
      </c>
      <c r="L11000">
        <v>0.59082010136567165</v>
      </c>
      <c r="M11000" t="s">
        <v>15</v>
      </c>
    </row>
    <row r="11001" spans="1:13" x14ac:dyDescent="0.3">
      <c r="A11001">
        <v>71</v>
      </c>
      <c r="B11001" t="s">
        <v>1175</v>
      </c>
      <c r="C11001" s="1">
        <v>45778</v>
      </c>
      <c r="D11001" t="s">
        <v>19</v>
      </c>
      <c r="E11001" t="str">
        <f t="shared" si="171"/>
        <v>2025/05</v>
      </c>
      <c r="F11001">
        <v>7319632.5491353199</v>
      </c>
      <c r="G11001">
        <v>0.17432092100254115</v>
      </c>
      <c r="H11001" t="s">
        <v>128</v>
      </c>
      <c r="I11001">
        <v>2025</v>
      </c>
      <c r="J11001" t="s">
        <v>1176</v>
      </c>
      <c r="K11001">
        <v>4199862.8409688817</v>
      </c>
      <c r="L11001">
        <v>0.57378055698506591</v>
      </c>
      <c r="M11001" t="s">
        <v>15</v>
      </c>
    </row>
    <row r="11002" spans="1:13" x14ac:dyDescent="0.3">
      <c r="A11002">
        <v>71</v>
      </c>
      <c r="B11002" t="s">
        <v>1175</v>
      </c>
      <c r="C11002" s="1">
        <v>45748</v>
      </c>
      <c r="D11002" t="s">
        <v>20</v>
      </c>
      <c r="E11002" t="str">
        <f t="shared" si="171"/>
        <v>2025/04</v>
      </c>
      <c r="F11002">
        <v>6148690.96230854</v>
      </c>
      <c r="G11002">
        <v>5.7148745932832437E-2</v>
      </c>
      <c r="H11002" t="s">
        <v>128</v>
      </c>
      <c r="I11002">
        <v>2025</v>
      </c>
      <c r="J11002" t="s">
        <v>1176</v>
      </c>
      <c r="K11002">
        <v>4199862.8409688817</v>
      </c>
      <c r="L11002">
        <v>0.68304991529319492</v>
      </c>
      <c r="M11002" t="s">
        <v>15</v>
      </c>
    </row>
    <row r="11003" spans="1:13" x14ac:dyDescent="0.3">
      <c r="A11003">
        <v>71</v>
      </c>
      <c r="B11003" t="s">
        <v>1175</v>
      </c>
      <c r="C11003" s="1">
        <v>45717</v>
      </c>
      <c r="D11003" t="s">
        <v>21</v>
      </c>
      <c r="E11003" t="str">
        <f t="shared" si="171"/>
        <v>2025/03</v>
      </c>
      <c r="F11003">
        <v>5807153.1627040599</v>
      </c>
      <c r="G11003">
        <v>-8.7786150264900525E-2</v>
      </c>
      <c r="H11003" t="s">
        <v>128</v>
      </c>
      <c r="I11003">
        <v>2025</v>
      </c>
      <c r="J11003" t="s">
        <v>1176</v>
      </c>
      <c r="K11003">
        <v>4199862.8409688817</v>
      </c>
      <c r="L11003">
        <v>0.72322232999503755</v>
      </c>
      <c r="M11003" t="s">
        <v>15</v>
      </c>
    </row>
    <row r="11004" spans="1:13" x14ac:dyDescent="0.3">
      <c r="A11004">
        <v>71</v>
      </c>
      <c r="B11004" t="s">
        <v>1175</v>
      </c>
      <c r="C11004" s="1">
        <v>45689</v>
      </c>
      <c r="D11004" t="s">
        <v>22</v>
      </c>
      <c r="E11004" t="str">
        <f t="shared" si="171"/>
        <v>2025/02</v>
      </c>
      <c r="F11004">
        <v>6339986.3270951901</v>
      </c>
      <c r="G11004">
        <v>-5.028944490175255E-2</v>
      </c>
      <c r="H11004" t="s">
        <v>128</v>
      </c>
      <c r="I11004">
        <v>2025</v>
      </c>
      <c r="J11004" t="s">
        <v>1176</v>
      </c>
      <c r="K11004">
        <v>4199862.8409688817</v>
      </c>
      <c r="L11004">
        <v>0.66244036253200334</v>
      </c>
      <c r="M11004" t="s">
        <v>15</v>
      </c>
    </row>
    <row r="11005" spans="1:13" x14ac:dyDescent="0.3">
      <c r="A11005">
        <v>71</v>
      </c>
      <c r="B11005" t="s">
        <v>1175</v>
      </c>
      <c r="C11005" s="1">
        <v>45658</v>
      </c>
      <c r="D11005" t="s">
        <v>23</v>
      </c>
      <c r="E11005" t="str">
        <f t="shared" si="171"/>
        <v>2025/01</v>
      </c>
      <c r="F11005">
        <v>6666973.8194294199</v>
      </c>
      <c r="G11005">
        <v>2.2238222331097204E-2</v>
      </c>
      <c r="H11005" t="s">
        <v>128</v>
      </c>
      <c r="I11005">
        <v>2025</v>
      </c>
      <c r="J11005" t="s">
        <v>1176</v>
      </c>
      <c r="K11005">
        <v>4199862.8409688817</v>
      </c>
      <c r="L11005">
        <v>0.62995040249435375</v>
      </c>
      <c r="M11005" t="s">
        <v>15</v>
      </c>
    </row>
    <row r="11006" spans="1:13" x14ac:dyDescent="0.3">
      <c r="A11006">
        <v>71</v>
      </c>
      <c r="B11006" t="s">
        <v>1175</v>
      </c>
      <c r="C11006" s="1">
        <v>45627</v>
      </c>
      <c r="D11006" t="s">
        <v>24</v>
      </c>
      <c r="E11006" t="str">
        <f t="shared" si="171"/>
        <v>2024/12</v>
      </c>
      <c r="F11006">
        <v>6520348.5585365295</v>
      </c>
      <c r="G11006">
        <v>3.4310614697112926E-2</v>
      </c>
      <c r="H11006" t="s">
        <v>128</v>
      </c>
      <c r="I11006">
        <v>2024</v>
      </c>
      <c r="J11006" t="s">
        <v>1177</v>
      </c>
      <c r="K11006">
        <v>4452227.1617483841</v>
      </c>
      <c r="L11006">
        <v>0.68282042313818747</v>
      </c>
      <c r="M11006" t="s">
        <v>15</v>
      </c>
    </row>
    <row r="11007" spans="1:13" x14ac:dyDescent="0.3">
      <c r="A11007">
        <v>71</v>
      </c>
      <c r="B11007" t="s">
        <v>1175</v>
      </c>
      <c r="C11007" s="1">
        <v>45597</v>
      </c>
      <c r="D11007" t="s">
        <v>26</v>
      </c>
      <c r="E11007" t="str">
        <f t="shared" si="171"/>
        <v>2024/11</v>
      </c>
      <c r="F11007">
        <v>6300425.8081628596</v>
      </c>
      <c r="G11007">
        <v>-6.8650721823169766E-2</v>
      </c>
      <c r="H11007" t="s">
        <v>128</v>
      </c>
      <c r="I11007">
        <v>2024</v>
      </c>
      <c r="J11007" t="s">
        <v>1177</v>
      </c>
      <c r="K11007">
        <v>4452227.1617483841</v>
      </c>
      <c r="L11007">
        <v>0.70665496226938485</v>
      </c>
      <c r="M11007" t="s">
        <v>15</v>
      </c>
    </row>
    <row r="11008" spans="1:13" x14ac:dyDescent="0.3">
      <c r="A11008">
        <v>71</v>
      </c>
      <c r="B11008" t="s">
        <v>1175</v>
      </c>
      <c r="C11008" s="1">
        <v>45566</v>
      </c>
      <c r="D11008" t="s">
        <v>27</v>
      </c>
      <c r="E11008" t="str">
        <f t="shared" si="171"/>
        <v>2024/10</v>
      </c>
      <c r="F11008">
        <v>6748146.9517852701</v>
      </c>
      <c r="G11008">
        <v>-4.4499912267937709E-2</v>
      </c>
      <c r="H11008" t="s">
        <v>128</v>
      </c>
      <c r="I11008">
        <v>2024</v>
      </c>
      <c r="J11008" t="s">
        <v>1177</v>
      </c>
      <c r="K11008">
        <v>4452227.1617483841</v>
      </c>
      <c r="L11008">
        <v>0.65977033303498467</v>
      </c>
      <c r="M11008" t="s">
        <v>15</v>
      </c>
    </row>
    <row r="11009" spans="1:13" x14ac:dyDescent="0.3">
      <c r="A11009">
        <v>71</v>
      </c>
      <c r="B11009" t="s">
        <v>1175</v>
      </c>
      <c r="C11009" s="1">
        <v>45536</v>
      </c>
      <c r="D11009" t="s">
        <v>28</v>
      </c>
      <c r="E11009" t="str">
        <f t="shared" si="171"/>
        <v>2024/09</v>
      </c>
      <c r="F11009">
        <v>7055220.6026959103</v>
      </c>
      <c r="G11009">
        <v>8.2808296273551685E-2</v>
      </c>
      <c r="H11009" t="s">
        <v>128</v>
      </c>
      <c r="I11009">
        <v>2024</v>
      </c>
      <c r="J11009" t="s">
        <v>1177</v>
      </c>
      <c r="K11009">
        <v>4452227.1617483841</v>
      </c>
      <c r="L11009">
        <v>0.63105428057729596</v>
      </c>
      <c r="M11009" t="s">
        <v>15</v>
      </c>
    </row>
    <row r="11010" spans="1:13" x14ac:dyDescent="0.3">
      <c r="A11010">
        <v>71</v>
      </c>
      <c r="B11010" t="s">
        <v>1175</v>
      </c>
      <c r="C11010" s="1">
        <v>45505</v>
      </c>
      <c r="D11010" t="s">
        <v>29</v>
      </c>
      <c r="E11010" t="str">
        <f t="shared" si="171"/>
        <v>2024/08</v>
      </c>
      <c r="F11010">
        <v>6494525.2809498003</v>
      </c>
      <c r="G11010">
        <v>-8.5724387838179966E-3</v>
      </c>
      <c r="H11010" t="s">
        <v>128</v>
      </c>
      <c r="I11010">
        <v>2024</v>
      </c>
      <c r="J11010" t="s">
        <v>1177</v>
      </c>
      <c r="K11010">
        <v>4452227.1617483841</v>
      </c>
      <c r="L11010">
        <v>0.68553542701696324</v>
      </c>
      <c r="M11010" t="s">
        <v>33</v>
      </c>
    </row>
    <row r="11011" spans="1:13" x14ac:dyDescent="0.3">
      <c r="A11011">
        <v>71</v>
      </c>
      <c r="B11011" t="s">
        <v>1175</v>
      </c>
      <c r="C11011" s="1">
        <v>45474</v>
      </c>
      <c r="D11011" t="s">
        <v>30</v>
      </c>
      <c r="E11011" t="str">
        <f t="shared" ref="E11011:E11074" si="172">TEXT(C11011,"yyyy/mm")</f>
        <v>2024/07</v>
      </c>
      <c r="F11011">
        <v>6550438.5153339803</v>
      </c>
      <c r="G11011">
        <v>-3.0702260285710558E-2</v>
      </c>
      <c r="H11011" t="s">
        <v>128</v>
      </c>
      <c r="I11011">
        <v>2024</v>
      </c>
      <c r="J11011" t="s">
        <v>1177</v>
      </c>
      <c r="K11011">
        <v>4452227.1617483841</v>
      </c>
      <c r="L11011">
        <v>0.67968383358245799</v>
      </c>
      <c r="M11011" t="s">
        <v>15</v>
      </c>
    </row>
    <row r="11012" spans="1:13" x14ac:dyDescent="0.3">
      <c r="A11012">
        <v>71</v>
      </c>
      <c r="B11012" t="s">
        <v>1175</v>
      </c>
      <c r="C11012" s="1">
        <v>45444</v>
      </c>
      <c r="D11012" t="s">
        <v>31</v>
      </c>
      <c r="E11012" t="str">
        <f t="shared" si="172"/>
        <v>2024/06</v>
      </c>
      <c r="F11012">
        <v>6754670.9394444097</v>
      </c>
      <c r="G11012">
        <v>-1.0475300865959307E-4</v>
      </c>
      <c r="H11012" t="s">
        <v>128</v>
      </c>
      <c r="I11012">
        <v>2024</v>
      </c>
      <c r="J11012" t="s">
        <v>1177</v>
      </c>
      <c r="K11012">
        <v>4452227.1617483841</v>
      </c>
      <c r="L11012">
        <v>0.65913309495941075</v>
      </c>
      <c r="M11012" t="s">
        <v>15</v>
      </c>
    </row>
    <row r="11013" spans="1:13" x14ac:dyDescent="0.3">
      <c r="A11013">
        <v>71</v>
      </c>
      <c r="B11013" t="s">
        <v>1175</v>
      </c>
      <c r="C11013" s="1">
        <v>45413</v>
      </c>
      <c r="D11013" t="s">
        <v>32</v>
      </c>
      <c r="E11013" t="str">
        <f t="shared" si="172"/>
        <v>2024/05</v>
      </c>
      <c r="F11013">
        <v>6755378.5486092698</v>
      </c>
      <c r="G11013">
        <v>-8.1420401052583455E-2</v>
      </c>
      <c r="H11013" t="s">
        <v>128</v>
      </c>
      <c r="I11013">
        <v>2024</v>
      </c>
      <c r="J11013" t="s">
        <v>1177</v>
      </c>
      <c r="K11013">
        <v>4452227.1617483841</v>
      </c>
      <c r="L11013">
        <v>0.65906405240087762</v>
      </c>
      <c r="M11013" t="s">
        <v>15</v>
      </c>
    </row>
    <row r="11014" spans="1:13" x14ac:dyDescent="0.3">
      <c r="A11014">
        <v>71</v>
      </c>
      <c r="B11014" t="s">
        <v>1175</v>
      </c>
      <c r="C11014" s="1">
        <v>45383</v>
      </c>
      <c r="D11014" t="s">
        <v>34</v>
      </c>
      <c r="E11014" t="str">
        <f t="shared" si="172"/>
        <v>2024/04</v>
      </c>
      <c r="F11014">
        <v>7328416.1197432401</v>
      </c>
      <c r="G11014">
        <v>-0.11092744175168018</v>
      </c>
      <c r="H11014" t="s">
        <v>128</v>
      </c>
      <c r="I11014">
        <v>2024</v>
      </c>
      <c r="J11014" t="s">
        <v>1177</v>
      </c>
      <c r="K11014">
        <v>4452227.1617483841</v>
      </c>
      <c r="L11014">
        <v>0.60752925175111006</v>
      </c>
      <c r="M11014" t="s">
        <v>15</v>
      </c>
    </row>
    <row r="11015" spans="1:13" x14ac:dyDescent="0.3">
      <c r="A11015">
        <v>71</v>
      </c>
      <c r="B11015" t="s">
        <v>1175</v>
      </c>
      <c r="C11015" s="1">
        <v>45352</v>
      </c>
      <c r="D11015" t="s">
        <v>35</v>
      </c>
      <c r="E11015" t="str">
        <f t="shared" si="172"/>
        <v>2024/03</v>
      </c>
      <c r="F11015">
        <v>8188140.7088098098</v>
      </c>
      <c r="G11015">
        <v>6.7950244188515835E-2</v>
      </c>
      <c r="H11015" t="s">
        <v>128</v>
      </c>
      <c r="I11015">
        <v>2024</v>
      </c>
      <c r="J11015" t="s">
        <v>1177</v>
      </c>
      <c r="K11015">
        <v>4452227.1617483841</v>
      </c>
      <c r="L11015">
        <v>0.54374091995733909</v>
      </c>
      <c r="M11015" t="s">
        <v>15</v>
      </c>
    </row>
    <row r="11016" spans="1:13" x14ac:dyDescent="0.3">
      <c r="A11016">
        <v>71</v>
      </c>
      <c r="B11016" t="s">
        <v>1175</v>
      </c>
      <c r="C11016" s="1">
        <v>45323</v>
      </c>
      <c r="D11016" t="s">
        <v>36</v>
      </c>
      <c r="E11016" t="str">
        <f t="shared" si="172"/>
        <v>2024/02</v>
      </c>
      <c r="F11016">
        <v>7650236.8506025998</v>
      </c>
      <c r="G11016">
        <v>-0.15714449563249155</v>
      </c>
      <c r="H11016" t="s">
        <v>128</v>
      </c>
      <c r="I11016">
        <v>2024</v>
      </c>
      <c r="J11016" t="s">
        <v>1177</v>
      </c>
      <c r="K11016">
        <v>4452227.1617483841</v>
      </c>
      <c r="L11016">
        <v>0.58197246029025729</v>
      </c>
      <c r="M11016" t="s">
        <v>15</v>
      </c>
    </row>
    <row r="11017" spans="1:13" x14ac:dyDescent="0.3">
      <c r="A11017">
        <v>71</v>
      </c>
      <c r="B11017" t="s">
        <v>1175</v>
      </c>
      <c r="C11017" s="1">
        <v>45292</v>
      </c>
      <c r="D11017" t="s">
        <v>37</v>
      </c>
      <c r="E11017" t="str">
        <f t="shared" si="172"/>
        <v>2024/01</v>
      </c>
      <c r="F11017">
        <v>8952036.9973059595</v>
      </c>
      <c r="G11017">
        <v>-3.803020784184466E-2</v>
      </c>
      <c r="H11017" t="s">
        <v>128</v>
      </c>
      <c r="I11017">
        <v>2024</v>
      </c>
      <c r="J11017" t="s">
        <v>1177</v>
      </c>
      <c r="K11017">
        <v>4452227.1617483841</v>
      </c>
      <c r="L11017">
        <v>0.4973423549398025</v>
      </c>
      <c r="M11017" t="s">
        <v>15</v>
      </c>
    </row>
    <row r="11018" spans="1:13" x14ac:dyDescent="0.3">
      <c r="A11018">
        <v>71</v>
      </c>
      <c r="B11018" t="s">
        <v>1175</v>
      </c>
      <c r="C11018" s="1">
        <v>45261</v>
      </c>
      <c r="D11018" t="s">
        <v>38</v>
      </c>
      <c r="E11018" t="str">
        <f t="shared" si="172"/>
        <v>2023/12</v>
      </c>
      <c r="F11018">
        <v>9299041.3267125394</v>
      </c>
      <c r="G11018">
        <v>0.15893065788188768</v>
      </c>
      <c r="H11018" t="s">
        <v>128</v>
      </c>
      <c r="I11018">
        <v>2023</v>
      </c>
      <c r="J11018" t="s">
        <v>1178</v>
      </c>
      <c r="K11018">
        <v>4972658.9999956219</v>
      </c>
      <c r="L11018">
        <v>0.53474963980546053</v>
      </c>
      <c r="M11018" t="s">
        <v>15</v>
      </c>
    </row>
    <row r="11019" spans="1:13" x14ac:dyDescent="0.3">
      <c r="A11019">
        <v>71</v>
      </c>
      <c r="B11019" t="s">
        <v>1175</v>
      </c>
      <c r="C11019" s="1">
        <v>45231</v>
      </c>
      <c r="D11019" t="s">
        <v>40</v>
      </c>
      <c r="E11019" t="str">
        <f t="shared" si="172"/>
        <v>2023/11</v>
      </c>
      <c r="F11019">
        <v>7932598.4376962502</v>
      </c>
      <c r="G11019">
        <v>-8.9183634801649217E-2</v>
      </c>
      <c r="H11019" t="s">
        <v>128</v>
      </c>
      <c r="I11019">
        <v>2023</v>
      </c>
      <c r="J11019" t="s">
        <v>1178</v>
      </c>
      <c r="K11019">
        <v>4972658.9999956219</v>
      </c>
      <c r="L11019">
        <v>0.62686382514526462</v>
      </c>
      <c r="M11019" t="s">
        <v>15</v>
      </c>
    </row>
    <row r="11020" spans="1:13" x14ac:dyDescent="0.3">
      <c r="A11020">
        <v>71</v>
      </c>
      <c r="B11020" t="s">
        <v>1175</v>
      </c>
      <c r="C11020" s="1">
        <v>45200</v>
      </c>
      <c r="D11020" t="s">
        <v>41</v>
      </c>
      <c r="E11020" t="str">
        <f t="shared" si="172"/>
        <v>2023/10</v>
      </c>
      <c r="F11020">
        <v>8672562.3446982</v>
      </c>
      <c r="G11020">
        <v>-4.6397272524029837E-2</v>
      </c>
      <c r="H11020" t="s">
        <v>128</v>
      </c>
      <c r="I11020">
        <v>2023</v>
      </c>
      <c r="J11020" t="s">
        <v>1178</v>
      </c>
      <c r="K11020">
        <v>4972658.9999956219</v>
      </c>
      <c r="L11020">
        <v>0.57337829379059568</v>
      </c>
      <c r="M11020" t="s">
        <v>15</v>
      </c>
    </row>
    <row r="11021" spans="1:13" x14ac:dyDescent="0.3">
      <c r="A11021">
        <v>71</v>
      </c>
      <c r="B11021" t="s">
        <v>1175</v>
      </c>
      <c r="C11021" s="1">
        <v>45170</v>
      </c>
      <c r="D11021" t="s">
        <v>42</v>
      </c>
      <c r="E11021" t="str">
        <f t="shared" si="172"/>
        <v>2023/09</v>
      </c>
      <c r="F11021">
        <v>9084426.38477947</v>
      </c>
      <c r="G11021">
        <v>2.9675364328617449E-3</v>
      </c>
      <c r="H11021" t="s">
        <v>128</v>
      </c>
      <c r="I11021">
        <v>2023</v>
      </c>
      <c r="J11021" t="s">
        <v>1178</v>
      </c>
      <c r="K11021">
        <v>4972658.9999956219</v>
      </c>
      <c r="L11021">
        <v>0.54738282742068101</v>
      </c>
      <c r="M11021" t="s">
        <v>15</v>
      </c>
    </row>
    <row r="11022" spans="1:13" x14ac:dyDescent="0.3">
      <c r="A11022">
        <v>71</v>
      </c>
      <c r="B11022" t="s">
        <v>1175</v>
      </c>
      <c r="C11022" s="1">
        <v>45139</v>
      </c>
      <c r="D11022" t="s">
        <v>43</v>
      </c>
      <c r="E11022" t="str">
        <f t="shared" si="172"/>
        <v>2023/08</v>
      </c>
      <c r="F11022">
        <v>9057507.9789402392</v>
      </c>
      <c r="G11022">
        <v>-2.9256913367141018E-2</v>
      </c>
      <c r="H11022" t="s">
        <v>128</v>
      </c>
      <c r="I11022">
        <v>2023</v>
      </c>
      <c r="J11022" t="s">
        <v>1178</v>
      </c>
      <c r="K11022">
        <v>4972658.9999956219</v>
      </c>
      <c r="L11022">
        <v>0.54900961849082919</v>
      </c>
      <c r="M11022" t="s">
        <v>15</v>
      </c>
    </row>
    <row r="11023" spans="1:13" x14ac:dyDescent="0.3">
      <c r="A11023">
        <v>71</v>
      </c>
      <c r="B11023" t="s">
        <v>1175</v>
      </c>
      <c r="C11023" s="1">
        <v>45108</v>
      </c>
      <c r="D11023" t="s">
        <v>44</v>
      </c>
      <c r="E11023" t="str">
        <f t="shared" si="172"/>
        <v>2023/07</v>
      </c>
      <c r="F11023">
        <v>9326417.2516690101</v>
      </c>
      <c r="G11023">
        <v>2.5087283371177105E-2</v>
      </c>
      <c r="H11023" t="s">
        <v>128</v>
      </c>
      <c r="I11023">
        <v>2023</v>
      </c>
      <c r="J11023" t="s">
        <v>1178</v>
      </c>
      <c r="K11023">
        <v>4972658.9999956219</v>
      </c>
      <c r="L11023">
        <v>0.53317998388992716</v>
      </c>
      <c r="M11023" t="s">
        <v>15</v>
      </c>
    </row>
    <row r="11024" spans="1:13" x14ac:dyDescent="0.3">
      <c r="A11024">
        <v>71</v>
      </c>
      <c r="B11024" t="s">
        <v>1175</v>
      </c>
      <c r="C11024" s="1">
        <v>45078</v>
      </c>
      <c r="D11024" t="s">
        <v>45</v>
      </c>
      <c r="E11024" t="str">
        <f t="shared" si="172"/>
        <v>2023/06</v>
      </c>
      <c r="F11024">
        <v>9095353.2815214004</v>
      </c>
      <c r="G11024">
        <v>2.4611938887630077E-2</v>
      </c>
      <c r="H11024" t="s">
        <v>128</v>
      </c>
      <c r="I11024">
        <v>2023</v>
      </c>
      <c r="J11024" t="s">
        <v>1178</v>
      </c>
      <c r="K11024">
        <v>4972658.9999956219</v>
      </c>
      <c r="L11024">
        <v>0.54672521738087276</v>
      </c>
      <c r="M11024" t="s">
        <v>15</v>
      </c>
    </row>
    <row r="11025" spans="1:13" x14ac:dyDescent="0.3">
      <c r="A11025">
        <v>71</v>
      </c>
      <c r="B11025" t="s">
        <v>1175</v>
      </c>
      <c r="C11025" s="1">
        <v>45047</v>
      </c>
      <c r="D11025" t="s">
        <v>46</v>
      </c>
      <c r="E11025" t="str">
        <f t="shared" si="172"/>
        <v>2023/05</v>
      </c>
      <c r="F11025">
        <v>8874231.2848259099</v>
      </c>
      <c r="G11025">
        <v>2.3647307500305626E-3</v>
      </c>
      <c r="H11025" t="s">
        <v>128</v>
      </c>
      <c r="I11025">
        <v>2023</v>
      </c>
      <c r="J11025" t="s">
        <v>1178</v>
      </c>
      <c r="K11025">
        <v>4972658.9999956219</v>
      </c>
      <c r="L11025">
        <v>0.56034814063257454</v>
      </c>
      <c r="M11025" t="s">
        <v>15</v>
      </c>
    </row>
    <row r="11026" spans="1:13" x14ac:dyDescent="0.3">
      <c r="A11026">
        <v>71</v>
      </c>
      <c r="B11026" t="s">
        <v>1175</v>
      </c>
      <c r="C11026" s="1">
        <v>45017</v>
      </c>
      <c r="D11026" t="s">
        <v>47</v>
      </c>
      <c r="E11026" t="str">
        <f t="shared" si="172"/>
        <v>2023/04</v>
      </c>
      <c r="F11026">
        <v>8853270.9098129105</v>
      </c>
      <c r="G11026">
        <v>0.14116968457307844</v>
      </c>
      <c r="H11026" t="s">
        <v>128</v>
      </c>
      <c r="I11026">
        <v>2023</v>
      </c>
      <c r="J11026" t="s">
        <v>1178</v>
      </c>
      <c r="K11026">
        <v>4972658.9999956219</v>
      </c>
      <c r="L11026">
        <v>0.56167478106695656</v>
      </c>
      <c r="M11026" t="s">
        <v>15</v>
      </c>
    </row>
    <row r="11027" spans="1:13" x14ac:dyDescent="0.3">
      <c r="A11027">
        <v>71</v>
      </c>
      <c r="B11027" t="s">
        <v>1175</v>
      </c>
      <c r="C11027" s="1">
        <v>44986</v>
      </c>
      <c r="D11027" t="s">
        <v>48</v>
      </c>
      <c r="E11027" t="str">
        <f t="shared" si="172"/>
        <v>2023/03</v>
      </c>
      <c r="F11027">
        <v>7687666.5696353698</v>
      </c>
      <c r="G11027">
        <v>-3.3535626803742065E-2</v>
      </c>
      <c r="H11027" t="s">
        <v>128</v>
      </c>
      <c r="I11027">
        <v>2023</v>
      </c>
      <c r="J11027" t="s">
        <v>1178</v>
      </c>
      <c r="K11027">
        <v>4972658.9999956219</v>
      </c>
      <c r="L11027">
        <v>0.6468359358399538</v>
      </c>
      <c r="M11027" t="s">
        <v>15</v>
      </c>
    </row>
    <row r="11028" spans="1:13" x14ac:dyDescent="0.3">
      <c r="A11028">
        <v>71</v>
      </c>
      <c r="B11028" t="s">
        <v>1175</v>
      </c>
      <c r="C11028" s="1">
        <v>44958</v>
      </c>
      <c r="D11028" t="s">
        <v>49</v>
      </c>
      <c r="E11028" t="str">
        <f t="shared" si="172"/>
        <v>2023/02</v>
      </c>
      <c r="F11028">
        <v>7949848.9405456102</v>
      </c>
      <c r="G11028">
        <v>1.5922504213066652E-2</v>
      </c>
      <c r="H11028" t="s">
        <v>128</v>
      </c>
      <c r="I11028">
        <v>2023</v>
      </c>
      <c r="J11028" t="s">
        <v>1178</v>
      </c>
      <c r="K11028">
        <v>4972658.9999956219</v>
      </c>
      <c r="L11028">
        <v>0.62550358342461043</v>
      </c>
      <c r="M11028" t="s">
        <v>15</v>
      </c>
    </row>
    <row r="11029" spans="1:13" x14ac:dyDescent="0.3">
      <c r="A11029">
        <v>71</v>
      </c>
      <c r="B11029" t="s">
        <v>1175</v>
      </c>
      <c r="C11029" s="1">
        <v>44927</v>
      </c>
      <c r="D11029" t="s">
        <v>50</v>
      </c>
      <c r="E11029" t="str">
        <f t="shared" si="172"/>
        <v>2023/01</v>
      </c>
      <c r="F11029">
        <v>7824269.8571591601</v>
      </c>
      <c r="G11029">
        <v>0.22211648488791699</v>
      </c>
      <c r="H11029" t="s">
        <v>128</v>
      </c>
      <c r="I11029">
        <v>2023</v>
      </c>
      <c r="J11029" t="s">
        <v>1178</v>
      </c>
      <c r="K11029">
        <v>4972658.9999956219</v>
      </c>
      <c r="L11029">
        <v>0.63554288013796822</v>
      </c>
      <c r="M11029" t="s">
        <v>15</v>
      </c>
    </row>
    <row r="11030" spans="1:13" x14ac:dyDescent="0.3">
      <c r="A11030">
        <v>71</v>
      </c>
      <c r="B11030" t="s">
        <v>1175</v>
      </c>
      <c r="C11030" s="1">
        <v>44896</v>
      </c>
      <c r="D11030" t="s">
        <v>51</v>
      </c>
      <c r="E11030" t="str">
        <f t="shared" si="172"/>
        <v>2022/12</v>
      </c>
      <c r="F11030">
        <v>6265848.0241830703</v>
      </c>
      <c r="G11030">
        <v>-5.4326632319709293E-3</v>
      </c>
      <c r="H11030" t="s">
        <v>128</v>
      </c>
      <c r="I11030">
        <v>2022</v>
      </c>
      <c r="J11030" t="s">
        <v>1179</v>
      </c>
      <c r="K11030">
        <v>5517277.976317212</v>
      </c>
      <c r="L11030">
        <v>0.88053172611644126</v>
      </c>
      <c r="M11030" t="s">
        <v>15</v>
      </c>
    </row>
    <row r="11031" spans="1:13" x14ac:dyDescent="0.3">
      <c r="A11031">
        <v>71</v>
      </c>
      <c r="B11031" t="s">
        <v>1175</v>
      </c>
      <c r="C11031" s="1">
        <v>44866</v>
      </c>
      <c r="D11031" t="s">
        <v>53</v>
      </c>
      <c r="E11031" t="str">
        <f t="shared" si="172"/>
        <v>2022/11</v>
      </c>
      <c r="F11031">
        <v>6299980.8986178599</v>
      </c>
      <c r="G11031">
        <v>4.6548121470344839E-3</v>
      </c>
      <c r="H11031" t="s">
        <v>128</v>
      </c>
      <c r="I11031">
        <v>2022</v>
      </c>
      <c r="J11031" t="s">
        <v>1179</v>
      </c>
      <c r="K11031">
        <v>5517277.976317212</v>
      </c>
      <c r="L11031">
        <v>0.87576106421650202</v>
      </c>
      <c r="M11031" t="s">
        <v>33</v>
      </c>
    </row>
    <row r="11032" spans="1:13" x14ac:dyDescent="0.3">
      <c r="A11032">
        <v>71</v>
      </c>
      <c r="B11032" t="s">
        <v>1175</v>
      </c>
      <c r="C11032" s="1">
        <v>44835</v>
      </c>
      <c r="D11032" t="s">
        <v>54</v>
      </c>
      <c r="E11032" t="str">
        <f t="shared" si="172"/>
        <v>2022/10</v>
      </c>
      <c r="F11032">
        <v>6270723.8169412296</v>
      </c>
      <c r="G11032">
        <v>0.11090544949325795</v>
      </c>
      <c r="H11032" t="s">
        <v>128</v>
      </c>
      <c r="I11032">
        <v>2022</v>
      </c>
      <c r="J11032" t="s">
        <v>1179</v>
      </c>
      <c r="K11032">
        <v>5517277.976317212</v>
      </c>
      <c r="L11032">
        <v>0.87984706987278261</v>
      </c>
      <c r="M11032" t="s">
        <v>33</v>
      </c>
    </row>
    <row r="11033" spans="1:13" x14ac:dyDescent="0.3">
      <c r="A11033">
        <v>71</v>
      </c>
      <c r="B11033" t="s">
        <v>1175</v>
      </c>
      <c r="C11033" s="1">
        <v>44805</v>
      </c>
      <c r="D11033" t="s">
        <v>55</v>
      </c>
      <c r="E11033" t="str">
        <f t="shared" si="172"/>
        <v>2022/09</v>
      </c>
      <c r="F11033">
        <v>5612444.3619850799</v>
      </c>
      <c r="G11033">
        <v>-8.4111159615276432E-2</v>
      </c>
      <c r="H11033" t="s">
        <v>128</v>
      </c>
      <c r="I11033">
        <v>2022</v>
      </c>
      <c r="J11033" t="s">
        <v>1179</v>
      </c>
      <c r="K11033">
        <v>5517277.976317212</v>
      </c>
      <c r="L11033">
        <v>0.98304368301404266</v>
      </c>
      <c r="M11033" t="s">
        <v>33</v>
      </c>
    </row>
    <row r="11034" spans="1:13" x14ac:dyDescent="0.3">
      <c r="A11034">
        <v>71</v>
      </c>
      <c r="B11034" t="s">
        <v>1175</v>
      </c>
      <c r="C11034" s="1">
        <v>44774</v>
      </c>
      <c r="D11034" t="s">
        <v>56</v>
      </c>
      <c r="E11034" t="str">
        <f t="shared" si="172"/>
        <v>2022/08</v>
      </c>
      <c r="F11034">
        <v>6104935.23752541</v>
      </c>
      <c r="G11034">
        <v>-3.4139175211914272E-2</v>
      </c>
      <c r="H11034" t="s">
        <v>128</v>
      </c>
      <c r="I11034">
        <v>2022</v>
      </c>
      <c r="J11034" t="s">
        <v>1179</v>
      </c>
      <c r="K11034">
        <v>5517277.976317212</v>
      </c>
      <c r="L11034">
        <v>0.90374062322626691</v>
      </c>
      <c r="M11034" t="s">
        <v>33</v>
      </c>
    </row>
    <row r="11035" spans="1:13" x14ac:dyDescent="0.3">
      <c r="A11035">
        <v>71</v>
      </c>
      <c r="B11035" t="s">
        <v>1175</v>
      </c>
      <c r="C11035" s="1">
        <v>44743</v>
      </c>
      <c r="D11035" t="s">
        <v>57</v>
      </c>
      <c r="E11035" t="str">
        <f t="shared" si="172"/>
        <v>2022/07</v>
      </c>
      <c r="F11035">
        <v>6316951.1236511301</v>
      </c>
      <c r="G11035">
        <v>4.4602365737055047E-2</v>
      </c>
      <c r="H11035" t="s">
        <v>128</v>
      </c>
      <c r="I11035">
        <v>2022</v>
      </c>
      <c r="J11035" t="s">
        <v>1179</v>
      </c>
      <c r="K11035">
        <v>5517277.976317212</v>
      </c>
      <c r="L11035">
        <v>0.87340836873980499</v>
      </c>
      <c r="M11035" t="s">
        <v>33</v>
      </c>
    </row>
    <row r="11036" spans="1:13" x14ac:dyDescent="0.3">
      <c r="A11036">
        <v>71</v>
      </c>
      <c r="B11036" t="s">
        <v>1175</v>
      </c>
      <c r="C11036" s="1">
        <v>44713</v>
      </c>
      <c r="D11036" t="s">
        <v>58</v>
      </c>
      <c r="E11036" t="str">
        <f t="shared" si="172"/>
        <v>2022/06</v>
      </c>
      <c r="F11036">
        <v>6041391.1536438297</v>
      </c>
      <c r="G11036">
        <v>-9.4282385963999932E-2</v>
      </c>
      <c r="H11036" t="s">
        <v>128</v>
      </c>
      <c r="I11036">
        <v>2022</v>
      </c>
      <c r="J11036" t="s">
        <v>1179</v>
      </c>
      <c r="K11036">
        <v>5517277.976317212</v>
      </c>
      <c r="L11036">
        <v>0.91324627656156609</v>
      </c>
      <c r="M11036" t="s">
        <v>33</v>
      </c>
    </row>
    <row r="11037" spans="1:13" x14ac:dyDescent="0.3">
      <c r="A11037">
        <v>71</v>
      </c>
      <c r="B11037" t="s">
        <v>1175</v>
      </c>
      <c r="C11037" s="1">
        <v>44682</v>
      </c>
      <c r="D11037" t="s">
        <v>59</v>
      </c>
      <c r="E11037" t="str">
        <f t="shared" si="172"/>
        <v>2022/05</v>
      </c>
      <c r="F11037">
        <v>6638703.5427665804</v>
      </c>
      <c r="G11037">
        <v>-3.3912752729415671E-2</v>
      </c>
      <c r="H11037" t="s">
        <v>128</v>
      </c>
      <c r="I11037">
        <v>2022</v>
      </c>
      <c r="J11037" t="s">
        <v>1179</v>
      </c>
      <c r="K11037">
        <v>5517277.976317212</v>
      </c>
      <c r="L11037">
        <v>0.83107762543919361</v>
      </c>
      <c r="M11037" t="s">
        <v>33</v>
      </c>
    </row>
    <row r="11038" spans="1:13" x14ac:dyDescent="0.3">
      <c r="A11038">
        <v>71</v>
      </c>
      <c r="B11038" t="s">
        <v>1175</v>
      </c>
      <c r="C11038" s="1">
        <v>44652</v>
      </c>
      <c r="D11038" t="s">
        <v>60</v>
      </c>
      <c r="E11038" t="str">
        <f t="shared" si="172"/>
        <v>2022/04</v>
      </c>
      <c r="F11038">
        <v>6867701.2796463603</v>
      </c>
      <c r="G11038">
        <v>-1.4099620964373659E-2</v>
      </c>
      <c r="H11038" t="s">
        <v>128</v>
      </c>
      <c r="I11038">
        <v>2022</v>
      </c>
      <c r="J11038" t="s">
        <v>1179</v>
      </c>
      <c r="K11038">
        <v>5517277.976317212</v>
      </c>
      <c r="L11038">
        <v>0.80336603932798223</v>
      </c>
      <c r="M11038" t="s">
        <v>33</v>
      </c>
    </row>
    <row r="11039" spans="1:13" x14ac:dyDescent="0.3">
      <c r="A11039">
        <v>71</v>
      </c>
      <c r="B11039" t="s">
        <v>1175</v>
      </c>
      <c r="C11039" s="1">
        <v>44621</v>
      </c>
      <c r="D11039" t="s">
        <v>61</v>
      </c>
      <c r="E11039" t="str">
        <f t="shared" si="172"/>
        <v>2022/03</v>
      </c>
      <c r="F11039">
        <v>6965219.1314247902</v>
      </c>
      <c r="G11039">
        <v>-2.3161338822680906E-2</v>
      </c>
      <c r="H11039" t="s">
        <v>128</v>
      </c>
      <c r="I11039">
        <v>2022</v>
      </c>
      <c r="J11039" t="s">
        <v>1179</v>
      </c>
      <c r="K11039">
        <v>5517277.976317212</v>
      </c>
      <c r="L11039">
        <v>0.79211836299952987</v>
      </c>
      <c r="M11039" t="s">
        <v>33</v>
      </c>
    </row>
    <row r="11040" spans="1:13" x14ac:dyDescent="0.3">
      <c r="A11040">
        <v>71</v>
      </c>
      <c r="B11040" t="s">
        <v>1175</v>
      </c>
      <c r="C11040" s="1">
        <v>44593</v>
      </c>
      <c r="D11040" t="s">
        <v>62</v>
      </c>
      <c r="E11040" t="str">
        <f t="shared" si="172"/>
        <v>2022/02</v>
      </c>
      <c r="F11040">
        <v>7128425.6768351505</v>
      </c>
      <c r="G11040">
        <v>-3.2897863866888401E-2</v>
      </c>
      <c r="H11040" t="s">
        <v>128</v>
      </c>
      <c r="I11040">
        <v>2022</v>
      </c>
      <c r="J11040" t="s">
        <v>1179</v>
      </c>
      <c r="K11040">
        <v>5517277.976317212</v>
      </c>
      <c r="L11040">
        <v>0.77398267533971832</v>
      </c>
      <c r="M11040" t="s">
        <v>15</v>
      </c>
    </row>
    <row r="11041" spans="1:13" x14ac:dyDescent="0.3">
      <c r="A11041">
        <v>71</v>
      </c>
      <c r="B11041" t="s">
        <v>1175</v>
      </c>
      <c r="C11041" s="1">
        <v>44562</v>
      </c>
      <c r="D11041" t="s">
        <v>63</v>
      </c>
      <c r="E11041" t="str">
        <f t="shared" si="172"/>
        <v>2022/01</v>
      </c>
      <c r="F11041">
        <v>7366835.7436924595</v>
      </c>
      <c r="G11041">
        <v>-9.8252450200830996E-2</v>
      </c>
      <c r="H11041" t="s">
        <v>128</v>
      </c>
      <c r="I11041">
        <v>2022</v>
      </c>
      <c r="J11041" t="s">
        <v>1179</v>
      </c>
      <c r="K11041">
        <v>5517277.976317212</v>
      </c>
      <c r="L11041">
        <v>0.74893457221998561</v>
      </c>
      <c r="M11041" t="s">
        <v>33</v>
      </c>
    </row>
    <row r="11042" spans="1:13" x14ac:dyDescent="0.3">
      <c r="A11042">
        <v>71</v>
      </c>
      <c r="B11042" t="s">
        <v>1175</v>
      </c>
      <c r="C11042" s="1">
        <v>44531</v>
      </c>
      <c r="D11042" t="s">
        <v>64</v>
      </c>
      <c r="E11042" t="str">
        <f t="shared" si="172"/>
        <v>2021/12</v>
      </c>
      <c r="F11042">
        <v>8127397.1733863903</v>
      </c>
      <c r="G11042">
        <v>6.6256420772290631E-2</v>
      </c>
      <c r="H11042" t="s">
        <v>128</v>
      </c>
      <c r="I11042">
        <v>2021</v>
      </c>
      <c r="J11042" t="s">
        <v>1180</v>
      </c>
      <c r="K11042">
        <v>5338957.4143483052</v>
      </c>
      <c r="L11042">
        <v>0.65690863882363415</v>
      </c>
      <c r="M11042" t="s">
        <v>15</v>
      </c>
    </row>
    <row r="11043" spans="1:13" x14ac:dyDescent="0.3">
      <c r="A11043">
        <v>71</v>
      </c>
      <c r="B11043" t="s">
        <v>1175</v>
      </c>
      <c r="C11043" s="1">
        <v>44501</v>
      </c>
      <c r="D11043" t="s">
        <v>66</v>
      </c>
      <c r="E11043" t="str">
        <f t="shared" si="172"/>
        <v>2021/11</v>
      </c>
      <c r="F11043">
        <v>7606356.6624272801</v>
      </c>
      <c r="G11043">
        <v>-0.15409357288469119</v>
      </c>
      <c r="H11043" t="s">
        <v>128</v>
      </c>
      <c r="I11043">
        <v>2021</v>
      </c>
      <c r="J11043" t="s">
        <v>1180</v>
      </c>
      <c r="K11043">
        <v>5338957.4143483052</v>
      </c>
      <c r="L11043">
        <v>0.7019073192716393</v>
      </c>
      <c r="M11043" t="s">
        <v>33</v>
      </c>
    </row>
    <row r="11044" spans="1:13" x14ac:dyDescent="0.3">
      <c r="A11044">
        <v>71</v>
      </c>
      <c r="B11044" t="s">
        <v>1175</v>
      </c>
      <c r="C11044" s="1">
        <v>44470</v>
      </c>
      <c r="D11044" t="s">
        <v>67</v>
      </c>
      <c r="E11044" t="str">
        <f t="shared" si="172"/>
        <v>2021/10</v>
      </c>
      <c r="F11044">
        <v>8873576.0155663993</v>
      </c>
      <c r="G11044">
        <v>-1.3969224430840055E-2</v>
      </c>
      <c r="H11044" t="s">
        <v>128</v>
      </c>
      <c r="I11044">
        <v>2021</v>
      </c>
      <c r="J11044" t="s">
        <v>1180</v>
      </c>
      <c r="K11044">
        <v>5338957.4143483052</v>
      </c>
      <c r="L11044">
        <v>0.60166920359756682</v>
      </c>
      <c r="M11044" t="s">
        <v>15</v>
      </c>
    </row>
    <row r="11045" spans="1:13" x14ac:dyDescent="0.3">
      <c r="A11045">
        <v>71</v>
      </c>
      <c r="B11045" t="s">
        <v>1175</v>
      </c>
      <c r="C11045" s="1">
        <v>44440</v>
      </c>
      <c r="D11045" t="s">
        <v>68</v>
      </c>
      <c r="E11045" t="str">
        <f t="shared" si="172"/>
        <v>2021/09</v>
      </c>
      <c r="F11045">
        <v>8998402.8274295107</v>
      </c>
      <c r="G11045">
        <v>3.3112188569325095E-2</v>
      </c>
      <c r="H11045" t="s">
        <v>128</v>
      </c>
      <c r="I11045">
        <v>2021</v>
      </c>
      <c r="J11045" t="s">
        <v>1180</v>
      </c>
      <c r="K11045">
        <v>5338957.4143483052</v>
      </c>
      <c r="L11045">
        <v>0.59332278369154046</v>
      </c>
      <c r="M11045" t="s">
        <v>15</v>
      </c>
    </row>
    <row r="11046" spans="1:13" x14ac:dyDescent="0.3">
      <c r="A11046">
        <v>71</v>
      </c>
      <c r="B11046" t="s">
        <v>1175</v>
      </c>
      <c r="C11046" s="1">
        <v>44409</v>
      </c>
      <c r="D11046" t="s">
        <v>69</v>
      </c>
      <c r="E11046" t="str">
        <f t="shared" si="172"/>
        <v>2021/08</v>
      </c>
      <c r="F11046">
        <v>8705325.0175079405</v>
      </c>
      <c r="G11046">
        <v>5.185621697227713E-2</v>
      </c>
      <c r="H11046" t="s">
        <v>128</v>
      </c>
      <c r="I11046">
        <v>2021</v>
      </c>
      <c r="J11046" t="s">
        <v>1180</v>
      </c>
      <c r="K11046">
        <v>5338957.4143483052</v>
      </c>
      <c r="L11046">
        <v>0.61329788418131692</v>
      </c>
      <c r="M11046" t="s">
        <v>15</v>
      </c>
    </row>
    <row r="11047" spans="1:13" x14ac:dyDescent="0.3">
      <c r="A11047">
        <v>71</v>
      </c>
      <c r="B11047" t="s">
        <v>1175</v>
      </c>
      <c r="C11047" s="1">
        <v>44378</v>
      </c>
      <c r="D11047" t="s">
        <v>70</v>
      </c>
      <c r="E11047" t="str">
        <f t="shared" si="172"/>
        <v>2021/07</v>
      </c>
      <c r="F11047">
        <v>8265404.6738456599</v>
      </c>
      <c r="G11047">
        <v>-2.4604008407932407E-2</v>
      </c>
      <c r="H11047" t="s">
        <v>128</v>
      </c>
      <c r="I11047">
        <v>2021</v>
      </c>
      <c r="J11047" t="s">
        <v>1180</v>
      </c>
      <c r="K11047">
        <v>5338957.4143483052</v>
      </c>
      <c r="L11047">
        <v>0.64594023221179309</v>
      </c>
      <c r="M11047" t="s">
        <v>15</v>
      </c>
    </row>
    <row r="11048" spans="1:13" x14ac:dyDescent="0.3">
      <c r="A11048">
        <v>71</v>
      </c>
      <c r="B11048" t="s">
        <v>1175</v>
      </c>
      <c r="C11048" s="1">
        <v>44348</v>
      </c>
      <c r="D11048" t="s">
        <v>71</v>
      </c>
      <c r="E11048" t="str">
        <f t="shared" si="172"/>
        <v>2021/06</v>
      </c>
      <c r="F11048">
        <v>8471289.1657873001</v>
      </c>
      <c r="G11048">
        <v>-1.9003631552700552E-2</v>
      </c>
      <c r="H11048" t="s">
        <v>128</v>
      </c>
      <c r="I11048">
        <v>2021</v>
      </c>
      <c r="J11048" t="s">
        <v>1180</v>
      </c>
      <c r="K11048">
        <v>5338957.4143483052</v>
      </c>
      <c r="L11048">
        <v>0.63024143195472138</v>
      </c>
      <c r="M11048" t="s">
        <v>15</v>
      </c>
    </row>
    <row r="11049" spans="1:13" x14ac:dyDescent="0.3">
      <c r="A11049">
        <v>71</v>
      </c>
      <c r="B11049" t="s">
        <v>1175</v>
      </c>
      <c r="C11049" s="1">
        <v>44317</v>
      </c>
      <c r="D11049" t="s">
        <v>72</v>
      </c>
      <c r="E11049" t="str">
        <f t="shared" si="172"/>
        <v>2021/05</v>
      </c>
      <c r="F11049">
        <v>8633813.8119948208</v>
      </c>
      <c r="G11049">
        <v>-1.9246799707259121E-2</v>
      </c>
      <c r="H11049" t="s">
        <v>128</v>
      </c>
      <c r="I11049">
        <v>2021</v>
      </c>
      <c r="J11049" t="s">
        <v>1180</v>
      </c>
      <c r="K11049">
        <v>5338957.4143483052</v>
      </c>
      <c r="L11049">
        <v>0.61837764058925804</v>
      </c>
      <c r="M11049" t="s">
        <v>15</v>
      </c>
    </row>
    <row r="11050" spans="1:13" x14ac:dyDescent="0.3">
      <c r="A11050">
        <v>71</v>
      </c>
      <c r="B11050" t="s">
        <v>1175</v>
      </c>
      <c r="C11050" s="1">
        <v>44287</v>
      </c>
      <c r="D11050" t="s">
        <v>73</v>
      </c>
      <c r="E11050" t="str">
        <f t="shared" si="172"/>
        <v>2021/04</v>
      </c>
      <c r="F11050">
        <v>8801596.5581876095</v>
      </c>
      <c r="G11050">
        <v>-5.4426528151457758E-2</v>
      </c>
      <c r="H11050" t="s">
        <v>128</v>
      </c>
      <c r="I11050">
        <v>2021</v>
      </c>
      <c r="J11050" t="s">
        <v>1180</v>
      </c>
      <c r="K11050">
        <v>5338957.4143483052</v>
      </c>
      <c r="L11050">
        <v>0.60658965439421164</v>
      </c>
      <c r="M11050" t="s">
        <v>15</v>
      </c>
    </row>
    <row r="11051" spans="1:13" x14ac:dyDescent="0.3">
      <c r="A11051">
        <v>71</v>
      </c>
      <c r="B11051" t="s">
        <v>1175</v>
      </c>
      <c r="C11051" s="1">
        <v>44256</v>
      </c>
      <c r="D11051" t="s">
        <v>74</v>
      </c>
      <c r="E11051" t="str">
        <f t="shared" si="172"/>
        <v>2021/03</v>
      </c>
      <c r="F11051">
        <v>9293912.9117589891</v>
      </c>
      <c r="G11051">
        <v>9.0895674267983048E-3</v>
      </c>
      <c r="H11051" t="s">
        <v>128</v>
      </c>
      <c r="I11051">
        <v>2021</v>
      </c>
      <c r="J11051" t="s">
        <v>1180</v>
      </c>
      <c r="K11051">
        <v>5338957.4143483052</v>
      </c>
      <c r="L11051">
        <v>0.574457439513261</v>
      </c>
      <c r="M11051" t="s">
        <v>15</v>
      </c>
    </row>
    <row r="11052" spans="1:13" x14ac:dyDescent="0.3">
      <c r="A11052">
        <v>71</v>
      </c>
      <c r="B11052" t="s">
        <v>1175</v>
      </c>
      <c r="C11052" s="1">
        <v>44228</v>
      </c>
      <c r="D11052" t="s">
        <v>75</v>
      </c>
      <c r="E11052" t="str">
        <f t="shared" si="172"/>
        <v>2021/02</v>
      </c>
      <c r="F11052">
        <v>9209818.0357059091</v>
      </c>
      <c r="G11052">
        <v>0.19781409931330277</v>
      </c>
      <c r="H11052" t="s">
        <v>128</v>
      </c>
      <c r="I11052">
        <v>2021</v>
      </c>
      <c r="J11052" t="s">
        <v>1180</v>
      </c>
      <c r="K11052">
        <v>5338957.4143483052</v>
      </c>
      <c r="L11052">
        <v>0.57970281211306118</v>
      </c>
      <c r="M11052" t="s">
        <v>15</v>
      </c>
    </row>
    <row r="11053" spans="1:13" x14ac:dyDescent="0.3">
      <c r="A11053">
        <v>71</v>
      </c>
      <c r="B11053" t="s">
        <v>1175</v>
      </c>
      <c r="C11053" s="1">
        <v>44197</v>
      </c>
      <c r="D11053" t="s">
        <v>76</v>
      </c>
      <c r="E11053" t="str">
        <f t="shared" si="172"/>
        <v>2021/01</v>
      </c>
      <c r="F11053">
        <v>7556861.7645985698</v>
      </c>
      <c r="G11053">
        <v>-0.10537898384078774</v>
      </c>
      <c r="H11053" t="s">
        <v>128</v>
      </c>
      <c r="I11053">
        <v>2021</v>
      </c>
      <c r="J11053" t="s">
        <v>1180</v>
      </c>
      <c r="K11053">
        <v>5338957.4143483052</v>
      </c>
      <c r="L11053">
        <v>0.70650457566387914</v>
      </c>
      <c r="M11053" t="s">
        <v>15</v>
      </c>
    </row>
    <row r="11054" spans="1:13" x14ac:dyDescent="0.3">
      <c r="A11054">
        <v>71</v>
      </c>
      <c r="B11054" t="s">
        <v>1175</v>
      </c>
      <c r="C11054" s="1">
        <v>44166</v>
      </c>
      <c r="D11054" t="s">
        <v>77</v>
      </c>
      <c r="E11054" t="str">
        <f t="shared" si="172"/>
        <v>2020/12</v>
      </c>
      <c r="F11054">
        <v>8396668.14154776</v>
      </c>
      <c r="G11054">
        <v>2.2511498008411162E-2</v>
      </c>
      <c r="H11054" t="s">
        <v>128</v>
      </c>
      <c r="I11054">
        <v>2020</v>
      </c>
      <c r="J11054" t="s">
        <v>1181</v>
      </c>
      <c r="K11054">
        <v>4829266.7090480942</v>
      </c>
      <c r="L11054">
        <v>0.57514083296352758</v>
      </c>
      <c r="M11054" t="s">
        <v>15</v>
      </c>
    </row>
    <row r="11055" spans="1:13" x14ac:dyDescent="0.3">
      <c r="A11055">
        <v>71</v>
      </c>
      <c r="B11055" t="s">
        <v>1175</v>
      </c>
      <c r="C11055" s="1">
        <v>44136</v>
      </c>
      <c r="D11055" t="s">
        <v>79</v>
      </c>
      <c r="E11055" t="str">
        <f t="shared" si="172"/>
        <v>2020/11</v>
      </c>
      <c r="F11055">
        <v>8209758.2672878997</v>
      </c>
      <c r="G11055">
        <v>0.34482361047931387</v>
      </c>
      <c r="H11055" t="s">
        <v>128</v>
      </c>
      <c r="I11055">
        <v>2020</v>
      </c>
      <c r="J11055" t="s">
        <v>1181</v>
      </c>
      <c r="K11055">
        <v>4829266.7090480942</v>
      </c>
      <c r="L11055">
        <v>0.58823494575845126</v>
      </c>
      <c r="M11055" t="s">
        <v>15</v>
      </c>
    </row>
    <row r="11056" spans="1:13" x14ac:dyDescent="0.3">
      <c r="A11056">
        <v>71</v>
      </c>
      <c r="B11056" t="s">
        <v>1175</v>
      </c>
      <c r="C11056" s="1">
        <v>44105</v>
      </c>
      <c r="D11056" t="s">
        <v>80</v>
      </c>
      <c r="E11056" t="str">
        <f t="shared" si="172"/>
        <v>2020/10</v>
      </c>
      <c r="F11056">
        <v>5815343.5771481898</v>
      </c>
      <c r="G11056">
        <v>1.0299684538637466E-2</v>
      </c>
      <c r="H11056" t="s">
        <v>128</v>
      </c>
      <c r="I11056">
        <v>2020</v>
      </c>
      <c r="J11056" t="s">
        <v>1181</v>
      </c>
      <c r="K11056">
        <v>4829266.7090480942</v>
      </c>
      <c r="L11056">
        <v>0.83043532079945281</v>
      </c>
      <c r="M11056" t="s">
        <v>15</v>
      </c>
    </row>
    <row r="11057" spans="1:13" x14ac:dyDescent="0.3">
      <c r="A11057">
        <v>71</v>
      </c>
      <c r="B11057" t="s">
        <v>1175</v>
      </c>
      <c r="C11057" s="1">
        <v>44075</v>
      </c>
      <c r="D11057" t="s">
        <v>81</v>
      </c>
      <c r="E11057" t="str">
        <f t="shared" si="172"/>
        <v>2020/09</v>
      </c>
      <c r="F11057">
        <v>5755754.7725459803</v>
      </c>
      <c r="G11057">
        <v>-0.17405220151260734</v>
      </c>
      <c r="H11057" t="s">
        <v>128</v>
      </c>
      <c r="I11057">
        <v>2020</v>
      </c>
      <c r="J11057" t="s">
        <v>1181</v>
      </c>
      <c r="K11057">
        <v>4829266.7090480942</v>
      </c>
      <c r="L11057">
        <v>0.83903274199292088</v>
      </c>
      <c r="M11057" t="s">
        <v>15</v>
      </c>
    </row>
    <row r="11058" spans="1:13" x14ac:dyDescent="0.3">
      <c r="A11058">
        <v>71</v>
      </c>
      <c r="B11058" t="s">
        <v>1175</v>
      </c>
      <c r="C11058" s="1">
        <v>44044</v>
      </c>
      <c r="D11058" t="s">
        <v>82</v>
      </c>
      <c r="E11058" t="str">
        <f t="shared" si="172"/>
        <v>2020/08</v>
      </c>
      <c r="F11058">
        <v>6850025.5749288797</v>
      </c>
      <c r="G11058">
        <v>0.14849916208521341</v>
      </c>
      <c r="H11058" t="s">
        <v>128</v>
      </c>
      <c r="I11058">
        <v>2020</v>
      </c>
      <c r="J11058" t="s">
        <v>1181</v>
      </c>
      <c r="K11058">
        <v>4829266.7090480942</v>
      </c>
      <c r="L11058">
        <v>0.704999807113601</v>
      </c>
      <c r="M11058" t="s">
        <v>15</v>
      </c>
    </row>
    <row r="11059" spans="1:13" x14ac:dyDescent="0.3">
      <c r="A11059">
        <v>71</v>
      </c>
      <c r="B11059" t="s">
        <v>1175</v>
      </c>
      <c r="C11059" s="1">
        <v>44013</v>
      </c>
      <c r="D11059" t="s">
        <v>83</v>
      </c>
      <c r="E11059" t="str">
        <f t="shared" si="172"/>
        <v>2020/07</v>
      </c>
      <c r="F11059">
        <v>5904727.0423628204</v>
      </c>
      <c r="G11059">
        <v>-1.9082818511525868E-2</v>
      </c>
      <c r="H11059" t="s">
        <v>128</v>
      </c>
      <c r="I11059">
        <v>2020</v>
      </c>
      <c r="J11059" t="s">
        <v>1181</v>
      </c>
      <c r="K11059">
        <v>4829266.7090480942</v>
      </c>
      <c r="L11059">
        <v>0.81786451336379251</v>
      </c>
      <c r="M11059" t="s">
        <v>15</v>
      </c>
    </row>
    <row r="11060" spans="1:13" x14ac:dyDescent="0.3">
      <c r="A11060">
        <v>71</v>
      </c>
      <c r="B11060" t="s">
        <v>1175</v>
      </c>
      <c r="C11060" s="1">
        <v>43983</v>
      </c>
      <c r="D11060" t="s">
        <v>84</v>
      </c>
      <c r="E11060" t="str">
        <f t="shared" si="172"/>
        <v>2020/06</v>
      </c>
      <c r="F11060">
        <v>6018487.8632380497</v>
      </c>
      <c r="G11060">
        <v>0.27644426249993903</v>
      </c>
      <c r="H11060" t="s">
        <v>128</v>
      </c>
      <c r="I11060">
        <v>2020</v>
      </c>
      <c r="J11060" t="s">
        <v>1181</v>
      </c>
      <c r="K11060">
        <v>4829266.7090480942</v>
      </c>
      <c r="L11060">
        <v>0.80240532485677651</v>
      </c>
      <c r="M11060" t="s">
        <v>33</v>
      </c>
    </row>
    <row r="11061" spans="1:13" x14ac:dyDescent="0.3">
      <c r="A11061">
        <v>71</v>
      </c>
      <c r="B11061" t="s">
        <v>1175</v>
      </c>
      <c r="C11061" s="1">
        <v>43952</v>
      </c>
      <c r="D11061" t="s">
        <v>85</v>
      </c>
      <c r="E11061" t="str">
        <f t="shared" si="172"/>
        <v>2020/05</v>
      </c>
      <c r="F11061">
        <v>4564877.9596105702</v>
      </c>
      <c r="G11061">
        <v>-0.16449477146909827</v>
      </c>
      <c r="H11061" t="s">
        <v>128</v>
      </c>
      <c r="I11061">
        <v>2020</v>
      </c>
      <c r="J11061" t="s">
        <v>1181</v>
      </c>
      <c r="K11061">
        <v>4829266.7090480942</v>
      </c>
      <c r="L11061">
        <v>1.0579180323716866</v>
      </c>
      <c r="M11061" t="s">
        <v>33</v>
      </c>
    </row>
    <row r="11062" spans="1:13" x14ac:dyDescent="0.3">
      <c r="A11062">
        <v>71</v>
      </c>
      <c r="B11062" t="s">
        <v>1175</v>
      </c>
      <c r="C11062" s="1">
        <v>43922</v>
      </c>
      <c r="D11062" t="s">
        <v>86</v>
      </c>
      <c r="E11062" t="str">
        <f t="shared" si="172"/>
        <v>2020/04</v>
      </c>
      <c r="F11062">
        <v>5381066.29821142</v>
      </c>
      <c r="G11062">
        <v>-1.6639319426438485E-2</v>
      </c>
      <c r="H11062" t="s">
        <v>128</v>
      </c>
      <c r="I11062">
        <v>2020</v>
      </c>
      <c r="J11062" t="s">
        <v>1181</v>
      </c>
      <c r="K11062">
        <v>4829266.7090480942</v>
      </c>
      <c r="L11062">
        <v>0.89745534461325349</v>
      </c>
      <c r="M11062" t="s">
        <v>33</v>
      </c>
    </row>
    <row r="11063" spans="1:13" x14ac:dyDescent="0.3">
      <c r="A11063">
        <v>71</v>
      </c>
      <c r="B11063" t="s">
        <v>1175</v>
      </c>
      <c r="C11063" s="1">
        <v>43891</v>
      </c>
      <c r="D11063" t="s">
        <v>87</v>
      </c>
      <c r="E11063" t="str">
        <f t="shared" si="172"/>
        <v>2020/03</v>
      </c>
      <c r="F11063">
        <v>5471352.6478083497</v>
      </c>
      <c r="G11063">
        <v>-0.25081709455716056</v>
      </c>
      <c r="H11063" t="s">
        <v>128</v>
      </c>
      <c r="I11063">
        <v>2020</v>
      </c>
      <c r="J11063" t="s">
        <v>1181</v>
      </c>
      <c r="K11063">
        <v>4829266.7090480942</v>
      </c>
      <c r="L11063">
        <v>0.88264585010482655</v>
      </c>
      <c r="M11063" t="s">
        <v>15</v>
      </c>
    </row>
    <row r="11064" spans="1:13" x14ac:dyDescent="0.3">
      <c r="A11064">
        <v>71</v>
      </c>
      <c r="B11064" t="s">
        <v>1175</v>
      </c>
      <c r="C11064" s="1">
        <v>43862</v>
      </c>
      <c r="D11064" t="s">
        <v>88</v>
      </c>
      <c r="E11064" t="str">
        <f t="shared" si="172"/>
        <v>2020/02</v>
      </c>
      <c r="F11064">
        <v>7031098.5893413601</v>
      </c>
      <c r="G11064">
        <v>-0.13661434802480607</v>
      </c>
      <c r="H11064" t="s">
        <v>128</v>
      </c>
      <c r="I11064">
        <v>2020</v>
      </c>
      <c r="J11064" t="s">
        <v>1181</v>
      </c>
      <c r="K11064">
        <v>4829266.7090480942</v>
      </c>
      <c r="L11064">
        <v>0.68684383353248879</v>
      </c>
      <c r="M11064" t="s">
        <v>15</v>
      </c>
    </row>
    <row r="11065" spans="1:13" x14ac:dyDescent="0.3">
      <c r="A11065">
        <v>71</v>
      </c>
      <c r="B11065" t="s">
        <v>1175</v>
      </c>
      <c r="C11065" s="1">
        <v>43831</v>
      </c>
      <c r="D11065" t="s">
        <v>89</v>
      </c>
      <c r="E11065" t="str">
        <f t="shared" si="172"/>
        <v>2020/01</v>
      </c>
      <c r="F11065">
        <v>8060352.6868693903</v>
      </c>
      <c r="G11065">
        <v>-5.3300712708535439E-2</v>
      </c>
      <c r="H11065" t="s">
        <v>128</v>
      </c>
      <c r="I11065">
        <v>2020</v>
      </c>
      <c r="J11065" t="s">
        <v>1181</v>
      </c>
      <c r="K11065">
        <v>4829266.7090480942</v>
      </c>
      <c r="L11065">
        <v>0.59913838719677204</v>
      </c>
      <c r="M11065" t="s">
        <v>15</v>
      </c>
    </row>
    <row r="11066" spans="1:13" x14ac:dyDescent="0.3">
      <c r="A11066">
        <v>71</v>
      </c>
      <c r="B11066" t="s">
        <v>1175</v>
      </c>
      <c r="C11066" s="1">
        <v>43800</v>
      </c>
      <c r="D11066" t="s">
        <v>90</v>
      </c>
      <c r="E11066" t="str">
        <f t="shared" si="172"/>
        <v>2019/12</v>
      </c>
      <c r="F11066">
        <v>8501630.9872789104</v>
      </c>
      <c r="G11066">
        <v>5.1884875283491116E-2</v>
      </c>
      <c r="H11066" t="s">
        <v>128</v>
      </c>
      <c r="I11066">
        <v>2019</v>
      </c>
      <c r="J11066" t="s">
        <v>1182</v>
      </c>
      <c r="K11066">
        <v>8250954.4208313366</v>
      </c>
      <c r="L11066">
        <v>0.97051429698340663</v>
      </c>
      <c r="M11066" t="s">
        <v>33</v>
      </c>
    </row>
    <row r="11067" spans="1:13" x14ac:dyDescent="0.3">
      <c r="A11067">
        <v>71</v>
      </c>
      <c r="B11067" t="s">
        <v>1175</v>
      </c>
      <c r="C11067" s="1">
        <v>43770</v>
      </c>
      <c r="D11067" t="s">
        <v>92</v>
      </c>
      <c r="E11067" t="str">
        <f t="shared" si="172"/>
        <v>2019/11</v>
      </c>
      <c r="F11067">
        <v>8071772.9185504802</v>
      </c>
      <c r="G11067">
        <v>0.12485386236290516</v>
      </c>
      <c r="H11067" t="s">
        <v>128</v>
      </c>
      <c r="I11067">
        <v>2019</v>
      </c>
      <c r="J11067" t="s">
        <v>1182</v>
      </c>
      <c r="K11067">
        <v>8250954.4208313366</v>
      </c>
      <c r="L11067">
        <v>1.0221985311144053</v>
      </c>
      <c r="M11067" t="s">
        <v>33</v>
      </c>
    </row>
    <row r="11068" spans="1:13" x14ac:dyDescent="0.3">
      <c r="A11068">
        <v>71</v>
      </c>
      <c r="B11068" t="s">
        <v>1175</v>
      </c>
      <c r="C11068" s="1">
        <v>43739</v>
      </c>
      <c r="D11068" t="s">
        <v>93</v>
      </c>
      <c r="E11068" t="str">
        <f t="shared" si="172"/>
        <v>2019/10</v>
      </c>
      <c r="F11068">
        <v>7124355.6594179999</v>
      </c>
      <c r="G11068">
        <v>-5.5744166876744328E-2</v>
      </c>
      <c r="H11068" t="s">
        <v>128</v>
      </c>
      <c r="I11068">
        <v>2019</v>
      </c>
      <c r="J11068" t="s">
        <v>1182</v>
      </c>
      <c r="K11068">
        <v>8250954.4208313366</v>
      </c>
      <c r="L11068">
        <v>1.1581334250100268</v>
      </c>
      <c r="M11068" t="s">
        <v>33</v>
      </c>
    </row>
    <row r="11069" spans="1:13" x14ac:dyDescent="0.3">
      <c r="A11069">
        <v>71</v>
      </c>
      <c r="B11069" t="s">
        <v>1175</v>
      </c>
      <c r="C11069" s="1">
        <v>43709</v>
      </c>
      <c r="D11069" t="s">
        <v>94</v>
      </c>
      <c r="E11069" t="str">
        <f t="shared" si="172"/>
        <v>2019/09</v>
      </c>
      <c r="F11069">
        <v>7532774.6637140103</v>
      </c>
      <c r="G11069">
        <v>-1.8221125004240397E-2</v>
      </c>
      <c r="H11069" t="s">
        <v>128</v>
      </c>
      <c r="I11069">
        <v>2019</v>
      </c>
      <c r="J11069" t="s">
        <v>1182</v>
      </c>
      <c r="K11069">
        <v>8250954.4208313366</v>
      </c>
      <c r="L11069">
        <v>1.0953406665112202</v>
      </c>
      <c r="M11069" t="s">
        <v>33</v>
      </c>
    </row>
    <row r="11070" spans="1:13" x14ac:dyDescent="0.3">
      <c r="A11070">
        <v>71</v>
      </c>
      <c r="B11070" t="s">
        <v>1175</v>
      </c>
      <c r="C11070" s="1">
        <v>43678</v>
      </c>
      <c r="D11070" t="s">
        <v>95</v>
      </c>
      <c r="E11070" t="str">
        <f t="shared" si="172"/>
        <v>2019/08</v>
      </c>
      <c r="F11070">
        <v>7671288.3982254099</v>
      </c>
      <c r="G11070">
        <v>-3.3659660222222686E-2</v>
      </c>
      <c r="H11070" t="s">
        <v>128</v>
      </c>
      <c r="I11070">
        <v>2019</v>
      </c>
      <c r="J11070" t="s">
        <v>1182</v>
      </c>
      <c r="K11070">
        <v>8250954.4208313366</v>
      </c>
      <c r="L11070">
        <v>1.0755630596211219</v>
      </c>
      <c r="M11070" t="s">
        <v>33</v>
      </c>
    </row>
    <row r="11071" spans="1:13" x14ac:dyDescent="0.3">
      <c r="A11071">
        <v>71</v>
      </c>
      <c r="B11071" t="s">
        <v>1175</v>
      </c>
      <c r="C11071" s="1">
        <v>43647</v>
      </c>
      <c r="D11071" t="s">
        <v>96</v>
      </c>
      <c r="E11071" t="str">
        <f t="shared" si="172"/>
        <v>2019/07</v>
      </c>
      <c r="F11071">
        <v>7933896.2105544498</v>
      </c>
      <c r="G11071">
        <v>-0.28606248190367151</v>
      </c>
      <c r="H11071" t="s">
        <v>128</v>
      </c>
      <c r="I11071">
        <v>2019</v>
      </c>
      <c r="J11071" t="s">
        <v>1182</v>
      </c>
      <c r="K11071">
        <v>8250954.4208313366</v>
      </c>
      <c r="L11071">
        <v>1.0399624852484337</v>
      </c>
      <c r="M11071" t="s">
        <v>33</v>
      </c>
    </row>
    <row r="11072" spans="1:13" x14ac:dyDescent="0.3">
      <c r="A11072">
        <v>71</v>
      </c>
      <c r="B11072" t="s">
        <v>1175</v>
      </c>
      <c r="C11072" s="1">
        <v>43617</v>
      </c>
      <c r="D11072" t="s">
        <v>97</v>
      </c>
      <c r="E11072" t="str">
        <f t="shared" si="172"/>
        <v>2019/06</v>
      </c>
      <c r="F11072">
        <v>10561409.262964601</v>
      </c>
      <c r="G11072">
        <v>-1.3422071441393608E-4</v>
      </c>
      <c r="H11072" t="s">
        <v>13</v>
      </c>
      <c r="I11072">
        <v>2019</v>
      </c>
      <c r="J11072" t="s">
        <v>1182</v>
      </c>
      <c r="K11072">
        <v>8250954.4208313366</v>
      </c>
      <c r="L11072">
        <v>0.78123612250921171</v>
      </c>
      <c r="M11072" t="s">
        <v>33</v>
      </c>
    </row>
    <row r="11073" spans="1:13" x14ac:dyDescent="0.3">
      <c r="A11073">
        <v>71</v>
      </c>
      <c r="B11073" t="s">
        <v>1175</v>
      </c>
      <c r="C11073" s="1">
        <v>43586</v>
      </c>
      <c r="D11073" t="s">
        <v>98</v>
      </c>
      <c r="E11073" t="str">
        <f t="shared" si="172"/>
        <v>2019/05</v>
      </c>
      <c r="F11073">
        <v>10562826.917998301</v>
      </c>
      <c r="G11073">
        <v>2.4015829970053082E-2</v>
      </c>
      <c r="H11073" t="s">
        <v>13</v>
      </c>
      <c r="I11073">
        <v>2019</v>
      </c>
      <c r="J11073" t="s">
        <v>1182</v>
      </c>
      <c r="K11073">
        <v>8250954.4208313366</v>
      </c>
      <c r="L11073">
        <v>0.78113127147547035</v>
      </c>
      <c r="M11073" t="s">
        <v>33</v>
      </c>
    </row>
    <row r="11074" spans="1:13" x14ac:dyDescent="0.3">
      <c r="A11074">
        <v>71</v>
      </c>
      <c r="B11074" t="s">
        <v>1175</v>
      </c>
      <c r="C11074" s="1">
        <v>43556</v>
      </c>
      <c r="D11074" t="s">
        <v>99</v>
      </c>
      <c r="E11074" t="str">
        <f t="shared" si="172"/>
        <v>2019/04</v>
      </c>
      <c r="F11074">
        <v>10312173.7319945</v>
      </c>
      <c r="G11074">
        <v>-0.14225272193428568</v>
      </c>
      <c r="H11074" t="s">
        <v>13</v>
      </c>
      <c r="I11074">
        <v>2019</v>
      </c>
      <c r="J11074" t="s">
        <v>1182</v>
      </c>
      <c r="K11074">
        <v>8250954.4208313366</v>
      </c>
      <c r="L11074">
        <v>0.80011786411549346</v>
      </c>
      <c r="M11074" t="s">
        <v>33</v>
      </c>
    </row>
    <row r="11075" spans="1:13" x14ac:dyDescent="0.3">
      <c r="A11075">
        <v>71</v>
      </c>
      <c r="B11075" t="s">
        <v>1175</v>
      </c>
      <c r="C11075" s="1">
        <v>43525</v>
      </c>
      <c r="D11075" t="s">
        <v>100</v>
      </c>
      <c r="E11075" t="str">
        <f t="shared" ref="E11075:E11138" si="173">TEXT(C11075,"yyyy/mm")</f>
        <v>2019/03</v>
      </c>
      <c r="F11075">
        <v>11888574.763143601</v>
      </c>
      <c r="G11075">
        <v>3.4802864428843117E-2</v>
      </c>
      <c r="H11075" t="s">
        <v>13</v>
      </c>
      <c r="I11075">
        <v>2019</v>
      </c>
      <c r="J11075" t="s">
        <v>1182</v>
      </c>
      <c r="K11075">
        <v>8250954.4208313366</v>
      </c>
      <c r="L11075">
        <v>0.69402384938609774</v>
      </c>
      <c r="M11075" t="s">
        <v>33</v>
      </c>
    </row>
    <row r="11076" spans="1:13" x14ac:dyDescent="0.3">
      <c r="A11076">
        <v>71</v>
      </c>
      <c r="B11076" t="s">
        <v>1175</v>
      </c>
      <c r="C11076" s="1">
        <v>43497</v>
      </c>
      <c r="D11076" t="s">
        <v>101</v>
      </c>
      <c r="E11076" t="str">
        <f t="shared" si="173"/>
        <v>2019/02</v>
      </c>
      <c r="F11076">
        <v>11481935.457685599</v>
      </c>
      <c r="G11076">
        <v>-1.8489571335457203E-2</v>
      </c>
      <c r="H11076" t="s">
        <v>13</v>
      </c>
      <c r="I11076">
        <v>2019</v>
      </c>
      <c r="J11076" t="s">
        <v>1182</v>
      </c>
      <c r="K11076">
        <v>8250954.4208313366</v>
      </c>
      <c r="L11076">
        <v>0.7186031006043011</v>
      </c>
      <c r="M11076" t="s">
        <v>33</v>
      </c>
    </row>
    <row r="11077" spans="1:13" x14ac:dyDescent="0.3">
      <c r="A11077">
        <v>71</v>
      </c>
      <c r="B11077" t="s">
        <v>1175</v>
      </c>
      <c r="C11077" s="1">
        <v>43466</v>
      </c>
      <c r="D11077" t="s">
        <v>102</v>
      </c>
      <c r="E11077" t="str">
        <f t="shared" si="173"/>
        <v>2019/01</v>
      </c>
      <c r="F11077">
        <v>11696206.306208599</v>
      </c>
      <c r="G11077">
        <v>9.1323161599717276E-2</v>
      </c>
      <c r="H11077" t="s">
        <v>13</v>
      </c>
      <c r="I11077">
        <v>2019</v>
      </c>
      <c r="J11077" t="s">
        <v>1182</v>
      </c>
      <c r="K11077">
        <v>8250954.4208313366</v>
      </c>
      <c r="L11077">
        <v>0.70543851611539643</v>
      </c>
      <c r="M11077" t="s">
        <v>33</v>
      </c>
    </row>
    <row r="11078" spans="1:13" x14ac:dyDescent="0.3">
      <c r="A11078">
        <v>71</v>
      </c>
      <c r="B11078" t="s">
        <v>1175</v>
      </c>
      <c r="C11078" s="1">
        <v>43435</v>
      </c>
      <c r="D11078" t="s">
        <v>103</v>
      </c>
      <c r="E11078" t="str">
        <f t="shared" si="173"/>
        <v>2018/12</v>
      </c>
      <c r="F11078">
        <v>10675393.073302999</v>
      </c>
      <c r="G11078">
        <v>-4.1345766283781785E-3</v>
      </c>
      <c r="H11078" t="s">
        <v>13</v>
      </c>
      <c r="I11078">
        <v>2018</v>
      </c>
      <c r="J11078" t="s">
        <v>1183</v>
      </c>
      <c r="K11078">
        <v>3862007.2623971235</v>
      </c>
      <c r="L11078">
        <v>0.36176721886290286</v>
      </c>
      <c r="M11078" t="s">
        <v>15</v>
      </c>
    </row>
    <row r="11079" spans="1:13" x14ac:dyDescent="0.3">
      <c r="A11079">
        <v>71</v>
      </c>
      <c r="B11079" t="s">
        <v>1175</v>
      </c>
      <c r="C11079" s="1">
        <v>43405</v>
      </c>
      <c r="D11079" t="s">
        <v>105</v>
      </c>
      <c r="E11079" t="str">
        <f t="shared" si="173"/>
        <v>2018/11</v>
      </c>
      <c r="F11079">
        <v>10719622.6763364</v>
      </c>
      <c r="G11079">
        <v>4.40207907952797E-2</v>
      </c>
      <c r="H11079" t="s">
        <v>13</v>
      </c>
      <c r="I11079">
        <v>2018</v>
      </c>
      <c r="J11079" t="s">
        <v>1183</v>
      </c>
      <c r="K11079">
        <v>3862007.2623971235</v>
      </c>
      <c r="L11079">
        <v>0.3602745524730564</v>
      </c>
      <c r="M11079" t="s">
        <v>15</v>
      </c>
    </row>
    <row r="11080" spans="1:13" x14ac:dyDescent="0.3">
      <c r="A11080">
        <v>71</v>
      </c>
      <c r="B11080" t="s">
        <v>1175</v>
      </c>
      <c r="C11080" s="1">
        <v>43374</v>
      </c>
      <c r="D11080" t="s">
        <v>106</v>
      </c>
      <c r="E11080" t="str">
        <f t="shared" si="173"/>
        <v>2018/10</v>
      </c>
      <c r="F11080">
        <v>10257972.0691236</v>
      </c>
      <c r="G11080">
        <v>-6.9566801788040866E-2</v>
      </c>
      <c r="H11080" t="s">
        <v>13</v>
      </c>
      <c r="I11080">
        <v>2018</v>
      </c>
      <c r="J11080" t="s">
        <v>1183</v>
      </c>
      <c r="K11080">
        <v>3862007.2623971235</v>
      </c>
      <c r="L11080">
        <v>0.3764883776610905</v>
      </c>
      <c r="M11080" t="s">
        <v>15</v>
      </c>
    </row>
    <row r="11081" spans="1:13" x14ac:dyDescent="0.3">
      <c r="A11081">
        <v>71</v>
      </c>
      <c r="B11081" t="s">
        <v>1175</v>
      </c>
      <c r="C11081" s="1">
        <v>43344</v>
      </c>
      <c r="D11081" t="s">
        <v>107</v>
      </c>
      <c r="E11081" t="str">
        <f t="shared" si="173"/>
        <v>2018/09</v>
      </c>
      <c r="F11081">
        <v>10996994.057049099</v>
      </c>
      <c r="G11081">
        <v>2.59900779002014E-2</v>
      </c>
      <c r="H11081" t="s">
        <v>13</v>
      </c>
      <c r="I11081">
        <v>2018</v>
      </c>
      <c r="J11081" t="s">
        <v>1183</v>
      </c>
      <c r="K11081">
        <v>3862007.2623971235</v>
      </c>
      <c r="L11081">
        <v>0.35118753746361875</v>
      </c>
      <c r="M11081" t="s">
        <v>15</v>
      </c>
    </row>
    <row r="11082" spans="1:13" x14ac:dyDescent="0.3">
      <c r="A11082">
        <v>71</v>
      </c>
      <c r="B11082" t="s">
        <v>1175</v>
      </c>
      <c r="C11082" s="1">
        <v>43313</v>
      </c>
      <c r="D11082" t="s">
        <v>108</v>
      </c>
      <c r="E11082" t="str">
        <f t="shared" si="173"/>
        <v>2018/08</v>
      </c>
      <c r="F11082">
        <v>10714863.503419399</v>
      </c>
      <c r="G11082">
        <v>0.16041040376725296</v>
      </c>
      <c r="H11082" t="s">
        <v>13</v>
      </c>
      <c r="I11082">
        <v>2018</v>
      </c>
      <c r="J11082" t="s">
        <v>1183</v>
      </c>
      <c r="K11082">
        <v>3862007.2623971235</v>
      </c>
      <c r="L11082">
        <v>0.36043457400690676</v>
      </c>
      <c r="M11082" t="s">
        <v>15</v>
      </c>
    </row>
    <row r="11083" spans="1:13" x14ac:dyDescent="0.3">
      <c r="A11083">
        <v>71</v>
      </c>
      <c r="B11083" t="s">
        <v>1175</v>
      </c>
      <c r="C11083" s="1">
        <v>43282</v>
      </c>
      <c r="D11083" t="s">
        <v>109</v>
      </c>
      <c r="E11083" t="str">
        <f t="shared" si="173"/>
        <v>2018/07</v>
      </c>
      <c r="F11083">
        <v>9126857.9184574503</v>
      </c>
      <c r="G11083">
        <v>-1.1087529464409824E-2</v>
      </c>
      <c r="H11083" t="s">
        <v>128</v>
      </c>
      <c r="I11083">
        <v>2018</v>
      </c>
      <c r="J11083" t="s">
        <v>1183</v>
      </c>
      <c r="K11083">
        <v>3862007.2623971235</v>
      </c>
      <c r="L11083">
        <v>0.42314751658255784</v>
      </c>
      <c r="M11083" t="s">
        <v>15</v>
      </c>
    </row>
    <row r="11084" spans="1:13" x14ac:dyDescent="0.3">
      <c r="A11084">
        <v>71</v>
      </c>
      <c r="B11084" t="s">
        <v>1175</v>
      </c>
      <c r="C11084" s="1">
        <v>43252</v>
      </c>
      <c r="D11084" t="s">
        <v>110</v>
      </c>
      <c r="E11084" t="str">
        <f t="shared" si="173"/>
        <v>2018/06</v>
      </c>
      <c r="F11084">
        <v>9228615.3010893892</v>
      </c>
      <c r="G11084">
        <v>-6.259862625223539E-2</v>
      </c>
      <c r="H11084" t="s">
        <v>128</v>
      </c>
      <c r="I11084">
        <v>2018</v>
      </c>
      <c r="J11084" t="s">
        <v>1183</v>
      </c>
      <c r="K11084">
        <v>3862007.2623971235</v>
      </c>
      <c r="L11084">
        <v>0.41848176962596262</v>
      </c>
      <c r="M11084" t="s">
        <v>15</v>
      </c>
    </row>
    <row r="11085" spans="1:13" x14ac:dyDescent="0.3">
      <c r="A11085">
        <v>71</v>
      </c>
      <c r="B11085" t="s">
        <v>1175</v>
      </c>
      <c r="C11085" s="1">
        <v>43221</v>
      </c>
      <c r="D11085" t="s">
        <v>111</v>
      </c>
      <c r="E11085" t="str">
        <f t="shared" si="173"/>
        <v>2018/05</v>
      </c>
      <c r="F11085">
        <v>9824778.7848228998</v>
      </c>
      <c r="G11085">
        <v>-1.5439113497354339E-2</v>
      </c>
      <c r="H11085" t="s">
        <v>13</v>
      </c>
      <c r="I11085">
        <v>2018</v>
      </c>
      <c r="J11085" t="s">
        <v>1183</v>
      </c>
      <c r="K11085">
        <v>3862007.2623971235</v>
      </c>
      <c r="L11085">
        <v>0.39308847018144233</v>
      </c>
      <c r="M11085" t="s">
        <v>15</v>
      </c>
    </row>
    <row r="11086" spans="1:13" x14ac:dyDescent="0.3">
      <c r="A11086">
        <v>71</v>
      </c>
      <c r="B11086" t="s">
        <v>1175</v>
      </c>
      <c r="C11086" s="1">
        <v>43191</v>
      </c>
      <c r="D11086" t="s">
        <v>112</v>
      </c>
      <c r="E11086" t="str">
        <f t="shared" si="173"/>
        <v>2018/04</v>
      </c>
      <c r="F11086">
        <v>9977641.6567493603</v>
      </c>
      <c r="G11086">
        <v>0.14589857234455589</v>
      </c>
      <c r="H11086" t="s">
        <v>13</v>
      </c>
      <c r="I11086">
        <v>2018</v>
      </c>
      <c r="J11086" t="s">
        <v>1183</v>
      </c>
      <c r="K11086">
        <v>3862007.2623971235</v>
      </c>
      <c r="L11086">
        <v>0.38706614200607964</v>
      </c>
      <c r="M11086" t="s">
        <v>15</v>
      </c>
    </row>
    <row r="11087" spans="1:13" x14ac:dyDescent="0.3">
      <c r="A11087">
        <v>71</v>
      </c>
      <c r="B11087" t="s">
        <v>1175</v>
      </c>
      <c r="C11087" s="1">
        <v>43160</v>
      </c>
      <c r="D11087" t="s">
        <v>113</v>
      </c>
      <c r="E11087" t="str">
        <f t="shared" si="173"/>
        <v>2018/03</v>
      </c>
      <c r="F11087">
        <v>8623130.4768487699</v>
      </c>
      <c r="G11087">
        <v>-4.8100026644723397E-2</v>
      </c>
      <c r="H11087" t="s">
        <v>128</v>
      </c>
      <c r="I11087">
        <v>2018</v>
      </c>
      <c r="J11087" t="s">
        <v>1183</v>
      </c>
      <c r="K11087">
        <v>3862007.2623971235</v>
      </c>
      <c r="L11087">
        <v>0.4478660357472003</v>
      </c>
      <c r="M11087" t="s">
        <v>15</v>
      </c>
    </row>
    <row r="11088" spans="1:13" x14ac:dyDescent="0.3">
      <c r="A11088">
        <v>71</v>
      </c>
      <c r="B11088" t="s">
        <v>1175</v>
      </c>
      <c r="C11088" s="1">
        <v>43132</v>
      </c>
      <c r="D11088" t="s">
        <v>114</v>
      </c>
      <c r="E11088" t="str">
        <f t="shared" si="173"/>
        <v>2018/02</v>
      </c>
      <c r="F11088">
        <v>9048040.4532088898</v>
      </c>
      <c r="G11088">
        <v>1.1373237497025218E-3</v>
      </c>
      <c r="H11088" t="s">
        <v>128</v>
      </c>
      <c r="I11088">
        <v>2018</v>
      </c>
      <c r="J11088" t="s">
        <v>1183</v>
      </c>
      <c r="K11088">
        <v>3862007.2623971235</v>
      </c>
      <c r="L11088">
        <v>0.42683355389149058</v>
      </c>
      <c r="M11088" t="s">
        <v>15</v>
      </c>
    </row>
    <row r="11089" spans="1:13" x14ac:dyDescent="0.3">
      <c r="A11089">
        <v>71</v>
      </c>
      <c r="B11089" t="s">
        <v>1175</v>
      </c>
      <c r="C11089" s="1">
        <v>43101</v>
      </c>
      <c r="D11089" t="s">
        <v>115</v>
      </c>
      <c r="E11089" t="str">
        <f t="shared" si="173"/>
        <v>2018/01</v>
      </c>
      <c r="F11089">
        <v>9037755.7515395302</v>
      </c>
      <c r="G11089">
        <v>-9.2486829185084218E-2</v>
      </c>
      <c r="H11089" t="s">
        <v>128</v>
      </c>
      <c r="I11089">
        <v>2018</v>
      </c>
      <c r="J11089" t="s">
        <v>1183</v>
      </c>
      <c r="K11089">
        <v>3862007.2623971235</v>
      </c>
      <c r="L11089">
        <v>0.42731927798992053</v>
      </c>
      <c r="M11089" t="s">
        <v>15</v>
      </c>
    </row>
    <row r="11090" spans="1:13" x14ac:dyDescent="0.3">
      <c r="A11090">
        <v>71</v>
      </c>
      <c r="B11090" t="s">
        <v>1175</v>
      </c>
      <c r="C11090" s="1">
        <v>43070</v>
      </c>
      <c r="D11090" t="s">
        <v>116</v>
      </c>
      <c r="E11090" t="str">
        <f t="shared" si="173"/>
        <v>2017/12</v>
      </c>
      <c r="F11090">
        <v>9913502.4843096901</v>
      </c>
      <c r="G11090">
        <v>0.11429291592470825</v>
      </c>
      <c r="H11090" t="s">
        <v>128</v>
      </c>
      <c r="I11090">
        <v>2017</v>
      </c>
      <c r="J11090" t="s">
        <v>1184</v>
      </c>
      <c r="K11090">
        <v>3145169.6389466072</v>
      </c>
      <c r="L11090">
        <v>0.3172611944087908</v>
      </c>
      <c r="M11090" t="s">
        <v>15</v>
      </c>
    </row>
    <row r="11091" spans="1:13" x14ac:dyDescent="0.3">
      <c r="A11091">
        <v>71</v>
      </c>
      <c r="B11091" t="s">
        <v>1175</v>
      </c>
      <c r="C11091" s="1">
        <v>43040</v>
      </c>
      <c r="D11091" t="s">
        <v>118</v>
      </c>
      <c r="E11091" t="str">
        <f t="shared" si="173"/>
        <v>2017/11</v>
      </c>
      <c r="F11091">
        <v>8842810.8827661201</v>
      </c>
      <c r="G11091">
        <v>-3.4433920863158773E-2</v>
      </c>
      <c r="H11091" t="s">
        <v>128</v>
      </c>
      <c r="I11091">
        <v>2017</v>
      </c>
      <c r="J11091" t="s">
        <v>1184</v>
      </c>
      <c r="K11091">
        <v>3145169.6389466072</v>
      </c>
      <c r="L11091">
        <v>0.3556753254868622</v>
      </c>
      <c r="M11091" t="s">
        <v>15</v>
      </c>
    </row>
    <row r="11092" spans="1:13" x14ac:dyDescent="0.3">
      <c r="A11092">
        <v>71</v>
      </c>
      <c r="B11092" t="s">
        <v>1175</v>
      </c>
      <c r="C11092" s="1">
        <v>43009</v>
      </c>
      <c r="D11092" t="s">
        <v>119</v>
      </c>
      <c r="E11092" t="str">
        <f t="shared" si="173"/>
        <v>2017/10</v>
      </c>
      <c r="F11092">
        <v>9152606.6649666708</v>
      </c>
      <c r="G11092">
        <v>-1.9573186241003591E-2</v>
      </c>
      <c r="H11092" t="s">
        <v>128</v>
      </c>
      <c r="I11092">
        <v>2017</v>
      </c>
      <c r="J11092" t="s">
        <v>1184</v>
      </c>
      <c r="K11092">
        <v>3145169.6389466072</v>
      </c>
      <c r="L11092">
        <v>0.34363649111955585</v>
      </c>
      <c r="M11092" t="s">
        <v>15</v>
      </c>
    </row>
    <row r="11093" spans="1:13" x14ac:dyDescent="0.3">
      <c r="A11093">
        <v>71</v>
      </c>
      <c r="B11093" t="s">
        <v>1175</v>
      </c>
      <c r="C11093" s="1">
        <v>42979</v>
      </c>
      <c r="D11093" t="s">
        <v>120</v>
      </c>
      <c r="E11093" t="str">
        <f t="shared" si="173"/>
        <v>2017/09</v>
      </c>
      <c r="F11093">
        <v>9333517.0605712403</v>
      </c>
      <c r="G11093">
        <v>2.1453888887128401E-3</v>
      </c>
      <c r="H11093" t="s">
        <v>128</v>
      </c>
      <c r="I11093">
        <v>2017</v>
      </c>
      <c r="J11093" t="s">
        <v>1184</v>
      </c>
      <c r="K11093">
        <v>3145169.6389466072</v>
      </c>
      <c r="L11093">
        <v>0.3369758279259108</v>
      </c>
      <c r="M11093" t="s">
        <v>15</v>
      </c>
    </row>
    <row r="11094" spans="1:13" x14ac:dyDescent="0.3">
      <c r="A11094">
        <v>71</v>
      </c>
      <c r="B11094" t="s">
        <v>1175</v>
      </c>
      <c r="C11094" s="1">
        <v>42948</v>
      </c>
      <c r="D11094" t="s">
        <v>121</v>
      </c>
      <c r="E11094" t="str">
        <f t="shared" si="173"/>
        <v>2017/08</v>
      </c>
      <c r="F11094">
        <v>9313514.5010834504</v>
      </c>
      <c r="G11094">
        <v>-2.3615507504327685E-2</v>
      </c>
      <c r="H11094" t="s">
        <v>128</v>
      </c>
      <c r="I11094">
        <v>2017</v>
      </c>
      <c r="J11094" t="s">
        <v>1184</v>
      </c>
      <c r="K11094">
        <v>3145169.6389466072</v>
      </c>
      <c r="L11094">
        <v>0.33769954817601094</v>
      </c>
      <c r="M11094" t="s">
        <v>15</v>
      </c>
    </row>
    <row r="11095" spans="1:13" x14ac:dyDescent="0.3">
      <c r="A11095">
        <v>71</v>
      </c>
      <c r="B11095" t="s">
        <v>1175</v>
      </c>
      <c r="C11095" s="1">
        <v>42917</v>
      </c>
      <c r="D11095" t="s">
        <v>122</v>
      </c>
      <c r="E11095" t="str">
        <f t="shared" si="173"/>
        <v>2017/07</v>
      </c>
      <c r="F11095">
        <v>9536075.4745648205</v>
      </c>
      <c r="G11095">
        <v>-3.0410044596424345E-2</v>
      </c>
      <c r="H11095" t="s">
        <v>128</v>
      </c>
      <c r="I11095">
        <v>2017</v>
      </c>
      <c r="J11095" t="s">
        <v>1184</v>
      </c>
      <c r="K11095">
        <v>3145169.6389466072</v>
      </c>
      <c r="L11095">
        <v>0.32981803125778397</v>
      </c>
      <c r="M11095" t="s">
        <v>15</v>
      </c>
    </row>
    <row r="11096" spans="1:13" x14ac:dyDescent="0.3">
      <c r="A11096">
        <v>71</v>
      </c>
      <c r="B11096" t="s">
        <v>1175</v>
      </c>
      <c r="C11096" s="1">
        <v>42887</v>
      </c>
      <c r="D11096" t="s">
        <v>123</v>
      </c>
      <c r="E11096" t="str">
        <f t="shared" si="173"/>
        <v>2017/06</v>
      </c>
      <c r="F11096">
        <v>9830522.3351295907</v>
      </c>
      <c r="G11096">
        <v>-7.8453305653487876E-2</v>
      </c>
      <c r="H11096" t="s">
        <v>13</v>
      </c>
      <c r="I11096">
        <v>2017</v>
      </c>
      <c r="J11096" t="s">
        <v>1184</v>
      </c>
      <c r="K11096">
        <v>3145169.6389466072</v>
      </c>
      <c r="L11096">
        <v>0.31993921906949679</v>
      </c>
      <c r="M11096" t="s">
        <v>15</v>
      </c>
    </row>
    <row r="11097" spans="1:13" x14ac:dyDescent="0.3">
      <c r="A11097">
        <v>71</v>
      </c>
      <c r="B11097" t="s">
        <v>1175</v>
      </c>
      <c r="C11097" s="1">
        <v>42856</v>
      </c>
      <c r="D11097" t="s">
        <v>124</v>
      </c>
      <c r="E11097" t="str">
        <f t="shared" si="173"/>
        <v>2017/05</v>
      </c>
      <c r="F11097">
        <v>10632819.2678748</v>
      </c>
      <c r="G11097">
        <v>6.1622860808222026E-2</v>
      </c>
      <c r="H11097" t="s">
        <v>13</v>
      </c>
      <c r="I11097">
        <v>2017</v>
      </c>
      <c r="J11097" t="s">
        <v>1184</v>
      </c>
      <c r="K11097">
        <v>3145169.6389466072</v>
      </c>
      <c r="L11097">
        <v>0.2957982788675047</v>
      </c>
      <c r="M11097" t="s">
        <v>15</v>
      </c>
    </row>
    <row r="11098" spans="1:13" x14ac:dyDescent="0.3">
      <c r="A11098">
        <v>71</v>
      </c>
      <c r="B11098" t="s">
        <v>1175</v>
      </c>
      <c r="C11098" s="1">
        <v>42826</v>
      </c>
      <c r="D11098" t="s">
        <v>125</v>
      </c>
      <c r="E11098" t="str">
        <f t="shared" si="173"/>
        <v>2017/04</v>
      </c>
      <c r="F11098">
        <v>9997374.5590854306</v>
      </c>
      <c r="G11098">
        <v>1.9267370463336819E-2</v>
      </c>
      <c r="H11098" t="s">
        <v>13</v>
      </c>
      <c r="I11098">
        <v>2017</v>
      </c>
      <c r="J11098" t="s">
        <v>1184</v>
      </c>
      <c r="K11098">
        <v>3145169.6389466072</v>
      </c>
      <c r="L11098">
        <v>0.31459956015035317</v>
      </c>
      <c r="M11098" t="s">
        <v>15</v>
      </c>
    </row>
    <row r="11099" spans="1:13" x14ac:dyDescent="0.3">
      <c r="A11099">
        <v>71</v>
      </c>
      <c r="B11099" t="s">
        <v>1175</v>
      </c>
      <c r="C11099" s="1">
        <v>42795</v>
      </c>
      <c r="D11099" t="s">
        <v>126</v>
      </c>
      <c r="E11099" t="str">
        <f t="shared" si="173"/>
        <v>2017/03</v>
      </c>
      <c r="F11099">
        <v>9806595.2495171707</v>
      </c>
      <c r="G11099">
        <v>3.428985309396252E-2</v>
      </c>
      <c r="H11099" t="s">
        <v>13</v>
      </c>
      <c r="I11099">
        <v>2017</v>
      </c>
      <c r="J11099" t="s">
        <v>1184</v>
      </c>
      <c r="K11099">
        <v>3145169.6389466072</v>
      </c>
      <c r="L11099">
        <v>0.32071983791739139</v>
      </c>
      <c r="M11099" t="s">
        <v>15</v>
      </c>
    </row>
    <row r="11100" spans="1:13" x14ac:dyDescent="0.3">
      <c r="A11100">
        <v>71</v>
      </c>
      <c r="B11100" t="s">
        <v>1175</v>
      </c>
      <c r="C11100" s="1">
        <v>42767</v>
      </c>
      <c r="D11100" t="s">
        <v>127</v>
      </c>
      <c r="E11100" t="str">
        <f t="shared" si="173"/>
        <v>2017/02</v>
      </c>
      <c r="F11100">
        <v>9476028.4714240599</v>
      </c>
      <c r="G11100">
        <v>-2.5025212835260466E-2</v>
      </c>
      <c r="H11100" t="s">
        <v>13</v>
      </c>
      <c r="I11100">
        <v>2017</v>
      </c>
      <c r="J11100" t="s">
        <v>1184</v>
      </c>
      <c r="K11100">
        <v>3145169.6389466072</v>
      </c>
      <c r="L11100">
        <v>0.33190799800055376</v>
      </c>
      <c r="M11100" t="s">
        <v>15</v>
      </c>
    </row>
    <row r="11101" spans="1:13" x14ac:dyDescent="0.3">
      <c r="A11101">
        <v>71</v>
      </c>
      <c r="B11101" t="s">
        <v>1175</v>
      </c>
      <c r="C11101" s="1">
        <v>42736</v>
      </c>
      <c r="D11101" t="s">
        <v>129</v>
      </c>
      <c r="E11101" t="str">
        <f t="shared" si="173"/>
        <v>2017/01</v>
      </c>
      <c r="F11101">
        <v>9716160.2431304604</v>
      </c>
      <c r="G11101">
        <v>0.13248090516359512</v>
      </c>
      <c r="H11101" t="s">
        <v>13</v>
      </c>
      <c r="I11101">
        <v>2017</v>
      </c>
      <c r="J11101" t="s">
        <v>1184</v>
      </c>
      <c r="K11101">
        <v>3145169.6389466072</v>
      </c>
      <c r="L11101">
        <v>0.32370499870772629</v>
      </c>
      <c r="M11101" t="s">
        <v>15</v>
      </c>
    </row>
    <row r="11102" spans="1:13" x14ac:dyDescent="0.3">
      <c r="A11102">
        <v>71</v>
      </c>
      <c r="B11102" t="s">
        <v>1175</v>
      </c>
      <c r="C11102" s="1">
        <v>42705</v>
      </c>
      <c r="D11102" t="s">
        <v>130</v>
      </c>
      <c r="E11102" t="str">
        <f t="shared" si="173"/>
        <v>2016/12</v>
      </c>
      <c r="F11102">
        <v>8510575.7717045601</v>
      </c>
      <c r="G11102">
        <v>8.6243757897582263E-2</v>
      </c>
      <c r="H11102" t="s">
        <v>13</v>
      </c>
      <c r="I11102">
        <v>2016</v>
      </c>
      <c r="J11102" t="s">
        <v>1185</v>
      </c>
      <c r="K11102">
        <v>3328468.7565385555</v>
      </c>
      <c r="L11102">
        <v>0.39109795222138133</v>
      </c>
      <c r="M11102" t="s">
        <v>15</v>
      </c>
    </row>
    <row r="11103" spans="1:13" x14ac:dyDescent="0.3">
      <c r="A11103">
        <v>71</v>
      </c>
      <c r="B11103" t="s">
        <v>1175</v>
      </c>
      <c r="C11103" s="1">
        <v>42675</v>
      </c>
      <c r="D11103" t="s">
        <v>132</v>
      </c>
      <c r="E11103" t="str">
        <f t="shared" si="173"/>
        <v>2016/11</v>
      </c>
      <c r="F11103">
        <v>7807351.8968269099</v>
      </c>
      <c r="G11103">
        <v>-4.2640753427834736E-2</v>
      </c>
      <c r="H11103" t="s">
        <v>128</v>
      </c>
      <c r="I11103">
        <v>2016</v>
      </c>
      <c r="J11103" t="s">
        <v>1185</v>
      </c>
      <c r="K11103">
        <v>3328468.7565385555</v>
      </c>
      <c r="L11103">
        <v>0.42632493072219824</v>
      </c>
      <c r="M11103" t="s">
        <v>15</v>
      </c>
    </row>
    <row r="11104" spans="1:13" x14ac:dyDescent="0.3">
      <c r="A11104">
        <v>71</v>
      </c>
      <c r="B11104" t="s">
        <v>1175</v>
      </c>
      <c r="C11104" s="1">
        <v>42644</v>
      </c>
      <c r="D11104" t="s">
        <v>133</v>
      </c>
      <c r="E11104" t="str">
        <f t="shared" si="173"/>
        <v>2016/10</v>
      </c>
      <c r="F11104">
        <v>8147463.0295551997</v>
      </c>
      <c r="G11104">
        <v>-7.9964691175530456E-2</v>
      </c>
      <c r="H11104" t="s">
        <v>13</v>
      </c>
      <c r="I11104">
        <v>2016</v>
      </c>
      <c r="J11104" t="s">
        <v>1185</v>
      </c>
      <c r="K11104">
        <v>3328468.7565385555</v>
      </c>
      <c r="L11104">
        <v>0.40852824302048646</v>
      </c>
      <c r="M11104" t="s">
        <v>15</v>
      </c>
    </row>
    <row r="11105" spans="1:13" x14ac:dyDescent="0.3">
      <c r="A11105">
        <v>71</v>
      </c>
      <c r="B11105" t="s">
        <v>1175</v>
      </c>
      <c r="C11105" s="1">
        <v>42614</v>
      </c>
      <c r="D11105" t="s">
        <v>134</v>
      </c>
      <c r="E11105" t="str">
        <f t="shared" si="173"/>
        <v>2016/09</v>
      </c>
      <c r="F11105">
        <v>8825729.7026344594</v>
      </c>
      <c r="G11105">
        <v>-6.331347019305765E-2</v>
      </c>
      <c r="H11105" t="s">
        <v>13</v>
      </c>
      <c r="I11105">
        <v>2016</v>
      </c>
      <c r="J11105" t="s">
        <v>1185</v>
      </c>
      <c r="K11105">
        <v>3328468.7565385555</v>
      </c>
      <c r="L11105">
        <v>0.37713241495997951</v>
      </c>
      <c r="M11105" t="s">
        <v>15</v>
      </c>
    </row>
    <row r="11106" spans="1:13" x14ac:dyDescent="0.3">
      <c r="A11106">
        <v>71</v>
      </c>
      <c r="B11106" t="s">
        <v>1175</v>
      </c>
      <c r="C11106" s="1">
        <v>42583</v>
      </c>
      <c r="D11106" t="s">
        <v>135</v>
      </c>
      <c r="E11106" t="str">
        <f t="shared" si="173"/>
        <v>2016/08</v>
      </c>
      <c r="F11106">
        <v>9402585.9776307493</v>
      </c>
      <c r="G11106">
        <v>7.8026945566130629E-2</v>
      </c>
      <c r="H11106" t="s">
        <v>13</v>
      </c>
      <c r="I11106">
        <v>2016</v>
      </c>
      <c r="J11106" t="s">
        <v>1185</v>
      </c>
      <c r="K11106">
        <v>3328468.7565385555</v>
      </c>
      <c r="L11106">
        <v>0.35399503545696465</v>
      </c>
      <c r="M11106" t="s">
        <v>15</v>
      </c>
    </row>
    <row r="11107" spans="1:13" x14ac:dyDescent="0.3">
      <c r="A11107">
        <v>71</v>
      </c>
      <c r="B11107" t="s">
        <v>1175</v>
      </c>
      <c r="C11107" s="1">
        <v>42552</v>
      </c>
      <c r="D11107" t="s">
        <v>136</v>
      </c>
      <c r="E11107" t="str">
        <f t="shared" si="173"/>
        <v>2016/07</v>
      </c>
      <c r="F11107">
        <v>8696823.2028435599</v>
      </c>
      <c r="G11107">
        <v>0.10271062274636392</v>
      </c>
      <c r="H11107" t="s">
        <v>13</v>
      </c>
      <c r="I11107">
        <v>2016</v>
      </c>
      <c r="J11107" t="s">
        <v>1185</v>
      </c>
      <c r="K11107">
        <v>3328468.7565385555</v>
      </c>
      <c r="L11107">
        <v>0.38272236642113888</v>
      </c>
      <c r="M11107" t="s">
        <v>15</v>
      </c>
    </row>
    <row r="11108" spans="1:13" x14ac:dyDescent="0.3">
      <c r="A11108">
        <v>71</v>
      </c>
      <c r="B11108" t="s">
        <v>1175</v>
      </c>
      <c r="C11108" s="1">
        <v>42522</v>
      </c>
      <c r="D11108" t="s">
        <v>137</v>
      </c>
      <c r="E11108" t="str">
        <f t="shared" si="173"/>
        <v>2016/06</v>
      </c>
      <c r="F11108">
        <v>7847909.4728180002</v>
      </c>
      <c r="G11108">
        <v>-0.18739601358000127</v>
      </c>
      <c r="H11108" t="s">
        <v>13</v>
      </c>
      <c r="I11108">
        <v>2016</v>
      </c>
      <c r="J11108" t="s">
        <v>1185</v>
      </c>
      <c r="K11108">
        <v>3328468.7565385555</v>
      </c>
      <c r="L11108">
        <v>0.42412170630497609</v>
      </c>
      <c r="M11108" t="s">
        <v>15</v>
      </c>
    </row>
    <row r="11109" spans="1:13" x14ac:dyDescent="0.3">
      <c r="A11109">
        <v>71</v>
      </c>
      <c r="B11109" t="s">
        <v>1175</v>
      </c>
      <c r="C11109" s="1">
        <v>42491</v>
      </c>
      <c r="D11109" t="s">
        <v>138</v>
      </c>
      <c r="E11109" t="str">
        <f t="shared" si="173"/>
        <v>2016/05</v>
      </c>
      <c r="F11109">
        <v>9465401.4764398504</v>
      </c>
      <c r="G11109">
        <v>8.4269294734180003E-2</v>
      </c>
      <c r="H11109" t="s">
        <v>13</v>
      </c>
      <c r="I11109">
        <v>2016</v>
      </c>
      <c r="J11109" t="s">
        <v>1185</v>
      </c>
      <c r="K11109">
        <v>3328468.7565385555</v>
      </c>
      <c r="L11109">
        <v>0.35164580866679385</v>
      </c>
      <c r="M11109" t="s">
        <v>15</v>
      </c>
    </row>
    <row r="11110" spans="1:13" x14ac:dyDescent="0.3">
      <c r="A11110">
        <v>71</v>
      </c>
      <c r="B11110" t="s">
        <v>1175</v>
      </c>
      <c r="C11110" s="1">
        <v>42461</v>
      </c>
      <c r="D11110" t="s">
        <v>139</v>
      </c>
      <c r="E11110" t="str">
        <f t="shared" si="173"/>
        <v>2016/04</v>
      </c>
      <c r="F11110">
        <v>8700442.6700267997</v>
      </c>
      <c r="G11110">
        <v>-2.24026509112847E-2</v>
      </c>
      <c r="H11110" t="s">
        <v>13</v>
      </c>
      <c r="I11110">
        <v>2016</v>
      </c>
      <c r="J11110" t="s">
        <v>1185</v>
      </c>
      <c r="K11110">
        <v>3328468.7565385555</v>
      </c>
      <c r="L11110">
        <v>0.38256315026420407</v>
      </c>
      <c r="M11110" t="s">
        <v>15</v>
      </c>
    </row>
    <row r="11111" spans="1:13" x14ac:dyDescent="0.3">
      <c r="A11111">
        <v>71</v>
      </c>
      <c r="B11111" t="s">
        <v>1175</v>
      </c>
      <c r="C11111" s="1">
        <v>42430</v>
      </c>
      <c r="D11111" t="s">
        <v>140</v>
      </c>
      <c r="E11111" t="str">
        <f t="shared" si="173"/>
        <v>2016/03</v>
      </c>
      <c r="F11111">
        <v>8897555.3291642293</v>
      </c>
      <c r="G11111">
        <v>1.0022485110982637E-2</v>
      </c>
      <c r="H11111" t="s">
        <v>13</v>
      </c>
      <c r="I11111">
        <v>2016</v>
      </c>
      <c r="J11111" t="s">
        <v>1185</v>
      </c>
      <c r="K11111">
        <v>3328468.7565385555</v>
      </c>
      <c r="L11111">
        <v>0.37408800882963517</v>
      </c>
      <c r="M11111" t="s">
        <v>15</v>
      </c>
    </row>
    <row r="11112" spans="1:13" x14ac:dyDescent="0.3">
      <c r="A11112">
        <v>71</v>
      </c>
      <c r="B11112" t="s">
        <v>1175</v>
      </c>
      <c r="C11112" s="1">
        <v>42401</v>
      </c>
      <c r="D11112" t="s">
        <v>141</v>
      </c>
      <c r="E11112" t="str">
        <f t="shared" si="173"/>
        <v>2016/02</v>
      </c>
      <c r="F11112">
        <v>8808825.1047761608</v>
      </c>
      <c r="G11112">
        <v>-1.914685889080282E-2</v>
      </c>
      <c r="H11112" t="s">
        <v>13</v>
      </c>
      <c r="I11112">
        <v>2016</v>
      </c>
      <c r="J11112" t="s">
        <v>1185</v>
      </c>
      <c r="K11112">
        <v>3328468.7565385555</v>
      </c>
      <c r="L11112">
        <v>0.37785615186454929</v>
      </c>
      <c r="M11112" t="s">
        <v>15</v>
      </c>
    </row>
    <row r="11113" spans="1:13" x14ac:dyDescent="0.3">
      <c r="A11113">
        <v>71</v>
      </c>
      <c r="B11113" t="s">
        <v>1175</v>
      </c>
      <c r="C11113" s="1">
        <v>42370</v>
      </c>
      <c r="D11113" t="s">
        <v>142</v>
      </c>
      <c r="E11113" t="str">
        <f t="shared" si="173"/>
        <v>2016/01</v>
      </c>
      <c r="F11113">
        <v>8979111.4581934195</v>
      </c>
      <c r="G11113">
        <v>-0.28168571771041084</v>
      </c>
      <c r="H11113" t="s">
        <v>13</v>
      </c>
      <c r="I11113">
        <v>2016</v>
      </c>
      <c r="J11113" t="s">
        <v>1185</v>
      </c>
      <c r="K11113">
        <v>3328468.7565385555</v>
      </c>
      <c r="L11113">
        <v>0.37069021495454707</v>
      </c>
      <c r="M11113" t="s">
        <v>15</v>
      </c>
    </row>
    <row r="11114" spans="1:13" x14ac:dyDescent="0.3">
      <c r="A11114">
        <v>71</v>
      </c>
      <c r="B11114" t="s">
        <v>1175</v>
      </c>
      <c r="C11114" s="1">
        <v>42339</v>
      </c>
      <c r="D11114" t="s">
        <v>143</v>
      </c>
      <c r="E11114" t="str">
        <f t="shared" si="173"/>
        <v>2015/12</v>
      </c>
      <c r="F11114">
        <v>11900574.168174</v>
      </c>
      <c r="G11114">
        <v>-3.2852889661507623E-2</v>
      </c>
      <c r="H11114" t="s">
        <v>13</v>
      </c>
      <c r="I11114">
        <v>2015</v>
      </c>
      <c r="J11114" t="s">
        <v>1186</v>
      </c>
      <c r="K11114">
        <v>3042493.7914219876</v>
      </c>
      <c r="L11114">
        <v>0.25565941175835061</v>
      </c>
      <c r="M11114" t="s">
        <v>15</v>
      </c>
    </row>
    <row r="11115" spans="1:13" x14ac:dyDescent="0.3">
      <c r="A11115">
        <v>71</v>
      </c>
      <c r="B11115" t="s">
        <v>1175</v>
      </c>
      <c r="C11115" s="1">
        <v>42309</v>
      </c>
      <c r="D11115" t="s">
        <v>145</v>
      </c>
      <c r="E11115" t="str">
        <f t="shared" si="173"/>
        <v>2015/11</v>
      </c>
      <c r="F11115">
        <v>12298035.547545001</v>
      </c>
      <c r="G11115">
        <v>-8.7920388370531011E-2</v>
      </c>
      <c r="H11115" t="s">
        <v>13</v>
      </c>
      <c r="I11115">
        <v>2015</v>
      </c>
      <c r="J11115" t="s">
        <v>1186</v>
      </c>
      <c r="K11115">
        <v>3042493.7914219876</v>
      </c>
      <c r="L11115">
        <v>0.24739673093800305</v>
      </c>
      <c r="M11115" t="s">
        <v>15</v>
      </c>
    </row>
    <row r="11116" spans="1:13" x14ac:dyDescent="0.3">
      <c r="A11116">
        <v>71</v>
      </c>
      <c r="B11116" t="s">
        <v>1175</v>
      </c>
      <c r="C11116" s="1">
        <v>42278</v>
      </c>
      <c r="D11116" t="s">
        <v>146</v>
      </c>
      <c r="E11116" t="str">
        <f t="shared" si="173"/>
        <v>2015/10</v>
      </c>
      <c r="F11116">
        <v>13428239.6556045</v>
      </c>
      <c r="G11116">
        <v>6.188657169075127E-2</v>
      </c>
      <c r="H11116" t="s">
        <v>13</v>
      </c>
      <c r="I11116">
        <v>2015</v>
      </c>
      <c r="J11116" t="s">
        <v>1186</v>
      </c>
      <c r="K11116">
        <v>3042493.7914219876</v>
      </c>
      <c r="L11116">
        <v>0.22657428445225522</v>
      </c>
      <c r="M11116" t="s">
        <v>15</v>
      </c>
    </row>
    <row r="11117" spans="1:13" x14ac:dyDescent="0.3">
      <c r="A11117">
        <v>71</v>
      </c>
      <c r="B11117" t="s">
        <v>1175</v>
      </c>
      <c r="C11117" s="1">
        <v>42248</v>
      </c>
      <c r="D11117" t="s">
        <v>147</v>
      </c>
      <c r="E11117" t="str">
        <f t="shared" si="173"/>
        <v>2015/09</v>
      </c>
      <c r="F11117">
        <v>12622404.308814799</v>
      </c>
      <c r="G11117">
        <v>-2.7256678510713787E-2</v>
      </c>
      <c r="H11117" t="s">
        <v>13</v>
      </c>
      <c r="I11117">
        <v>2015</v>
      </c>
      <c r="J11117" t="s">
        <v>1186</v>
      </c>
      <c r="K11117">
        <v>3042493.7914219876</v>
      </c>
      <c r="L11117">
        <v>0.24103916472531906</v>
      </c>
      <c r="M11117" t="s">
        <v>15</v>
      </c>
    </row>
    <row r="11118" spans="1:13" x14ac:dyDescent="0.3">
      <c r="A11118">
        <v>71</v>
      </c>
      <c r="B11118" t="s">
        <v>1175</v>
      </c>
      <c r="C11118" s="1">
        <v>42217</v>
      </c>
      <c r="D11118" t="s">
        <v>148</v>
      </c>
      <c r="E11118" t="str">
        <f t="shared" si="173"/>
        <v>2015/08</v>
      </c>
      <c r="F11118">
        <v>12971180.7764442</v>
      </c>
      <c r="G11118">
        <v>-7.8703404146493183E-2</v>
      </c>
      <c r="H11118" t="s">
        <v>13</v>
      </c>
      <c r="I11118">
        <v>2015</v>
      </c>
      <c r="J11118" t="s">
        <v>1186</v>
      </c>
      <c r="K11118">
        <v>3042493.7914219876</v>
      </c>
      <c r="L11118">
        <v>0.23455796691594863</v>
      </c>
      <c r="M11118" t="s">
        <v>15</v>
      </c>
    </row>
    <row r="11119" spans="1:13" x14ac:dyDescent="0.3">
      <c r="A11119">
        <v>71</v>
      </c>
      <c r="B11119" t="s">
        <v>1175</v>
      </c>
      <c r="C11119" s="1">
        <v>42186</v>
      </c>
      <c r="D11119" t="s">
        <v>149</v>
      </c>
      <c r="E11119" t="str">
        <f t="shared" si="173"/>
        <v>2015/07</v>
      </c>
      <c r="F11119">
        <v>14033305.061221501</v>
      </c>
      <c r="G11119">
        <v>4.817051363474887E-2</v>
      </c>
      <c r="H11119" t="s">
        <v>13</v>
      </c>
      <c r="I11119">
        <v>2015</v>
      </c>
      <c r="J11119" t="s">
        <v>1186</v>
      </c>
      <c r="K11119">
        <v>3042493.7914219876</v>
      </c>
      <c r="L11119">
        <v>0.21680522002114588</v>
      </c>
      <c r="M11119" t="s">
        <v>15</v>
      </c>
    </row>
    <row r="11120" spans="1:13" x14ac:dyDescent="0.3">
      <c r="A11120">
        <v>71</v>
      </c>
      <c r="B11120" t="s">
        <v>1175</v>
      </c>
      <c r="C11120" s="1">
        <v>42156</v>
      </c>
      <c r="D11120" t="s">
        <v>150</v>
      </c>
      <c r="E11120" t="str">
        <f t="shared" si="173"/>
        <v>2015/06</v>
      </c>
      <c r="F11120">
        <v>13373336.667546799</v>
      </c>
      <c r="G11120">
        <v>-3.0643059230620519E-2</v>
      </c>
      <c r="H11120" t="s">
        <v>13</v>
      </c>
      <c r="I11120">
        <v>2015</v>
      </c>
      <c r="J11120" t="s">
        <v>1186</v>
      </c>
      <c r="K11120">
        <v>3042493.7914219876</v>
      </c>
      <c r="L11120">
        <v>0.22750446407329561</v>
      </c>
      <c r="M11120" t="s">
        <v>15</v>
      </c>
    </row>
    <row r="11121" spans="1:13" x14ac:dyDescent="0.3">
      <c r="A11121">
        <v>71</v>
      </c>
      <c r="B11121" t="s">
        <v>1175</v>
      </c>
      <c r="C11121" s="1">
        <v>42125</v>
      </c>
      <c r="D11121" t="s">
        <v>151</v>
      </c>
      <c r="E11121" t="str">
        <f t="shared" si="173"/>
        <v>2015/05</v>
      </c>
      <c r="F11121">
        <v>13789480.005025599</v>
      </c>
      <c r="G11121">
        <v>-2.6001336633465197E-2</v>
      </c>
      <c r="H11121" t="s">
        <v>13</v>
      </c>
      <c r="I11121">
        <v>2015</v>
      </c>
      <c r="J11121" t="s">
        <v>1186</v>
      </c>
      <c r="K11121">
        <v>3042493.7914219876</v>
      </c>
      <c r="L11121">
        <v>0.22063876160037549</v>
      </c>
      <c r="M11121" t="s">
        <v>15</v>
      </c>
    </row>
    <row r="11122" spans="1:13" x14ac:dyDescent="0.3">
      <c r="A11122">
        <v>71</v>
      </c>
      <c r="B11122" t="s">
        <v>1175</v>
      </c>
      <c r="C11122" s="1">
        <v>42095</v>
      </c>
      <c r="D11122" t="s">
        <v>152</v>
      </c>
      <c r="E11122" t="str">
        <f t="shared" si="173"/>
        <v>2015/04</v>
      </c>
      <c r="F11122">
        <v>14152726.904309301</v>
      </c>
      <c r="G11122">
        <v>1.9620534701278343E-3</v>
      </c>
      <c r="H11122" t="s">
        <v>13</v>
      </c>
      <c r="I11122">
        <v>2015</v>
      </c>
      <c r="J11122" t="s">
        <v>1186</v>
      </c>
      <c r="K11122">
        <v>3042493.7914219876</v>
      </c>
      <c r="L11122">
        <v>0.2149758002110245</v>
      </c>
      <c r="M11122" t="s">
        <v>15</v>
      </c>
    </row>
    <row r="11123" spans="1:13" x14ac:dyDescent="0.3">
      <c r="A11123">
        <v>71</v>
      </c>
      <c r="B11123" t="s">
        <v>1175</v>
      </c>
      <c r="C11123" s="1">
        <v>42064</v>
      </c>
      <c r="D11123" t="s">
        <v>153</v>
      </c>
      <c r="E11123" t="str">
        <f t="shared" si="173"/>
        <v>2015/03</v>
      </c>
      <c r="F11123">
        <v>14124985.7211168</v>
      </c>
      <c r="G11123">
        <v>-1.7524729336177187E-3</v>
      </c>
      <c r="H11123" t="s">
        <v>13</v>
      </c>
      <c r="I11123">
        <v>2015</v>
      </c>
      <c r="J11123" t="s">
        <v>1186</v>
      </c>
      <c r="K11123">
        <v>3042493.7914219876</v>
      </c>
      <c r="L11123">
        <v>0.21539800828778685</v>
      </c>
      <c r="M11123" t="s">
        <v>15</v>
      </c>
    </row>
    <row r="11124" spans="1:13" x14ac:dyDescent="0.3">
      <c r="A11124">
        <v>71</v>
      </c>
      <c r="B11124" t="s">
        <v>1175</v>
      </c>
      <c r="C11124" s="1">
        <v>42036</v>
      </c>
      <c r="D11124" t="s">
        <v>154</v>
      </c>
      <c r="E11124" t="str">
        <f t="shared" si="173"/>
        <v>2015/02</v>
      </c>
      <c r="F11124">
        <v>14149761.0790121</v>
      </c>
      <c r="G11124">
        <v>4.9975331286556596E-2</v>
      </c>
      <c r="H11124" t="s">
        <v>13</v>
      </c>
      <c r="I11124">
        <v>2015</v>
      </c>
      <c r="J11124" t="s">
        <v>1186</v>
      </c>
      <c r="K11124">
        <v>3042493.7914219876</v>
      </c>
      <c r="L11124">
        <v>0.21502085967619791</v>
      </c>
      <c r="M11124" t="s">
        <v>15</v>
      </c>
    </row>
    <row r="11125" spans="1:13" x14ac:dyDescent="0.3">
      <c r="A11125">
        <v>29</v>
      </c>
      <c r="B11125" t="s">
        <v>1187</v>
      </c>
      <c r="C11125" s="1">
        <v>45627</v>
      </c>
      <c r="D11125" t="s">
        <v>24</v>
      </c>
      <c r="E11125" t="str">
        <f t="shared" si="173"/>
        <v>2024/12</v>
      </c>
      <c r="F11125">
        <v>11198120.4020709</v>
      </c>
      <c r="G11125">
        <v>-3.7713450329215262E-2</v>
      </c>
      <c r="H11125" t="s">
        <v>13</v>
      </c>
      <c r="I11125">
        <v>2024</v>
      </c>
      <c r="J11125" t="s">
        <v>1188</v>
      </c>
      <c r="K11125">
        <v>4359335.8814805737</v>
      </c>
      <c r="L11125">
        <v>0.38929174941487404</v>
      </c>
      <c r="M11125" t="s">
        <v>15</v>
      </c>
    </row>
    <row r="11126" spans="1:13" x14ac:dyDescent="0.3">
      <c r="A11126">
        <v>29</v>
      </c>
      <c r="B11126" t="s">
        <v>1187</v>
      </c>
      <c r="C11126" s="1">
        <v>45597</v>
      </c>
      <c r="D11126" t="s">
        <v>26</v>
      </c>
      <c r="E11126" t="str">
        <f t="shared" si="173"/>
        <v>2024/11</v>
      </c>
      <c r="F11126">
        <v>11628504.7894878</v>
      </c>
      <c r="G11126">
        <v>5.451694134925545E-2</v>
      </c>
      <c r="H11126" t="s">
        <v>13</v>
      </c>
      <c r="I11126">
        <v>2024</v>
      </c>
      <c r="J11126" t="s">
        <v>1188</v>
      </c>
      <c r="K11126">
        <v>4359335.8814805737</v>
      </c>
      <c r="L11126">
        <v>0.37488361233005857</v>
      </c>
      <c r="M11126" t="s">
        <v>15</v>
      </c>
    </row>
    <row r="11127" spans="1:13" x14ac:dyDescent="0.3">
      <c r="A11127">
        <v>29</v>
      </c>
      <c r="B11127" t="s">
        <v>1187</v>
      </c>
      <c r="C11127" s="1">
        <v>45566</v>
      </c>
      <c r="D11127" t="s">
        <v>27</v>
      </c>
      <c r="E11127" t="str">
        <f t="shared" si="173"/>
        <v>2024/10</v>
      </c>
      <c r="F11127">
        <v>11011525.0040283</v>
      </c>
      <c r="G11127">
        <v>6.4194462244498221E-2</v>
      </c>
      <c r="H11127" t="s">
        <v>13</v>
      </c>
      <c r="I11127">
        <v>2024</v>
      </c>
      <c r="J11127" t="s">
        <v>1188</v>
      </c>
      <c r="K11127">
        <v>4359335.8814805737</v>
      </c>
      <c r="L11127">
        <v>0.39588847865175952</v>
      </c>
      <c r="M11127" t="s">
        <v>15</v>
      </c>
    </row>
    <row r="11128" spans="1:13" x14ac:dyDescent="0.3">
      <c r="A11128">
        <v>29</v>
      </c>
      <c r="B11128" t="s">
        <v>1187</v>
      </c>
      <c r="C11128" s="1">
        <v>45536</v>
      </c>
      <c r="D11128" t="s">
        <v>28</v>
      </c>
      <c r="E11128" t="str">
        <f t="shared" si="173"/>
        <v>2024/09</v>
      </c>
      <c r="F11128">
        <v>10326857.127149999</v>
      </c>
      <c r="G11128">
        <v>5.2452504581754329E-2</v>
      </c>
      <c r="H11128" t="s">
        <v>128</v>
      </c>
      <c r="I11128">
        <v>2024</v>
      </c>
      <c r="J11128" t="s">
        <v>1188</v>
      </c>
      <c r="K11128">
        <v>4359335.8814805737</v>
      </c>
      <c r="L11128">
        <v>0.42213577933789631</v>
      </c>
      <c r="M11128" t="s">
        <v>15</v>
      </c>
    </row>
    <row r="11129" spans="1:13" x14ac:dyDescent="0.3">
      <c r="A11129">
        <v>29</v>
      </c>
      <c r="B11129" t="s">
        <v>1187</v>
      </c>
      <c r="C11129" s="1">
        <v>45505</v>
      </c>
      <c r="D11129" t="s">
        <v>29</v>
      </c>
      <c r="E11129" t="str">
        <f t="shared" si="173"/>
        <v>2024/08</v>
      </c>
      <c r="F11129">
        <v>9799148.4116220791</v>
      </c>
      <c r="G11129">
        <v>-3.5805217210175239E-2</v>
      </c>
      <c r="H11129" t="s">
        <v>128</v>
      </c>
      <c r="I11129">
        <v>2024</v>
      </c>
      <c r="J11129" t="s">
        <v>1188</v>
      </c>
      <c r="K11129">
        <v>4359335.8814805737</v>
      </c>
      <c r="L11129">
        <v>0.44486884965537132</v>
      </c>
      <c r="M11129" t="s">
        <v>15</v>
      </c>
    </row>
    <row r="11130" spans="1:13" x14ac:dyDescent="0.3">
      <c r="A11130">
        <v>29</v>
      </c>
      <c r="B11130" t="s">
        <v>1187</v>
      </c>
      <c r="C11130" s="1">
        <v>45474</v>
      </c>
      <c r="D11130" t="s">
        <v>30</v>
      </c>
      <c r="E11130" t="str">
        <f t="shared" si="173"/>
        <v>2024/07</v>
      </c>
      <c r="F11130">
        <v>10156366.0135532</v>
      </c>
      <c r="G11130">
        <v>3.552904272210268E-2</v>
      </c>
      <c r="H11130" t="s">
        <v>128</v>
      </c>
      <c r="I11130">
        <v>2024</v>
      </c>
      <c r="J11130" t="s">
        <v>1188</v>
      </c>
      <c r="K11130">
        <v>4359335.8814805737</v>
      </c>
      <c r="L11130">
        <v>0.42922201461263226</v>
      </c>
      <c r="M11130" t="s">
        <v>15</v>
      </c>
    </row>
    <row r="11131" spans="1:13" x14ac:dyDescent="0.3">
      <c r="A11131">
        <v>29</v>
      </c>
      <c r="B11131" t="s">
        <v>1187</v>
      </c>
      <c r="C11131" s="1">
        <v>45444</v>
      </c>
      <c r="D11131" t="s">
        <v>31</v>
      </c>
      <c r="E11131" t="str">
        <f t="shared" si="173"/>
        <v>2024/06</v>
      </c>
      <c r="F11131">
        <v>9801855.0601546392</v>
      </c>
      <c r="G11131">
        <v>-0.1200498125209955</v>
      </c>
      <c r="H11131" t="s">
        <v>128</v>
      </c>
      <c r="I11131">
        <v>2024</v>
      </c>
      <c r="J11131" t="s">
        <v>1188</v>
      </c>
      <c r="K11131">
        <v>4359335.8814805737</v>
      </c>
      <c r="L11131">
        <v>0.44474600519259244</v>
      </c>
      <c r="M11131" t="s">
        <v>15</v>
      </c>
    </row>
    <row r="11132" spans="1:13" x14ac:dyDescent="0.3">
      <c r="A11132">
        <v>29</v>
      </c>
      <c r="B11132" t="s">
        <v>1187</v>
      </c>
      <c r="C11132" s="1">
        <v>45413</v>
      </c>
      <c r="D11132" t="s">
        <v>32</v>
      </c>
      <c r="E11132" t="str">
        <f t="shared" si="173"/>
        <v>2024/05</v>
      </c>
      <c r="F11132">
        <v>11052111.2397734</v>
      </c>
      <c r="G11132">
        <v>1.0584768669745906E-2</v>
      </c>
      <c r="H11132" t="s">
        <v>13</v>
      </c>
      <c r="I11132">
        <v>2024</v>
      </c>
      <c r="J11132" t="s">
        <v>1188</v>
      </c>
      <c r="K11132">
        <v>4359335.8814805737</v>
      </c>
      <c r="L11132">
        <v>0.39443467287884015</v>
      </c>
      <c r="M11132" t="s">
        <v>15</v>
      </c>
    </row>
    <row r="11133" spans="1:13" x14ac:dyDescent="0.3">
      <c r="A11133">
        <v>29</v>
      </c>
      <c r="B11133" t="s">
        <v>1187</v>
      </c>
      <c r="C11133" s="1">
        <v>45383</v>
      </c>
      <c r="D11133" t="s">
        <v>34</v>
      </c>
      <c r="E11133" t="str">
        <f t="shared" si="173"/>
        <v>2024/04</v>
      </c>
      <c r="F11133">
        <v>10935744.1448313</v>
      </c>
      <c r="G11133">
        <v>6.9947831871867219E-2</v>
      </c>
      <c r="H11133" t="s">
        <v>13</v>
      </c>
      <c r="I11133">
        <v>2024</v>
      </c>
      <c r="J11133" t="s">
        <v>1188</v>
      </c>
      <c r="K11133">
        <v>4359335.8814805737</v>
      </c>
      <c r="L11133">
        <v>0.39863184651599426</v>
      </c>
      <c r="M11133" t="s">
        <v>15</v>
      </c>
    </row>
    <row r="11134" spans="1:13" x14ac:dyDescent="0.3">
      <c r="A11134">
        <v>29</v>
      </c>
      <c r="B11134" t="s">
        <v>1187</v>
      </c>
      <c r="C11134" s="1">
        <v>45352</v>
      </c>
      <c r="D11134" t="s">
        <v>35</v>
      </c>
      <c r="E11134" t="str">
        <f t="shared" si="173"/>
        <v>2024/03</v>
      </c>
      <c r="F11134">
        <v>10196952.198746899</v>
      </c>
      <c r="G11134">
        <v>6.6999513371294117E-2</v>
      </c>
      <c r="H11134" t="s">
        <v>128</v>
      </c>
      <c r="I11134">
        <v>2024</v>
      </c>
      <c r="J11134" t="s">
        <v>1188</v>
      </c>
      <c r="K11134">
        <v>4359335.8814805737</v>
      </c>
      <c r="L11134">
        <v>0.42751361353015771</v>
      </c>
      <c r="M11134" t="s">
        <v>15</v>
      </c>
    </row>
    <row r="11135" spans="1:13" x14ac:dyDescent="0.3">
      <c r="A11135">
        <v>29</v>
      </c>
      <c r="B11135" t="s">
        <v>1187</v>
      </c>
      <c r="C11135" s="1">
        <v>45323</v>
      </c>
      <c r="D11135" t="s">
        <v>36</v>
      </c>
      <c r="E11135" t="str">
        <f t="shared" si="173"/>
        <v>2024/02</v>
      </c>
      <c r="F11135">
        <v>9536145.4050895609</v>
      </c>
      <c r="G11135">
        <v>-8.6893559851281763E-2</v>
      </c>
      <c r="H11135" t="s">
        <v>128</v>
      </c>
      <c r="I11135">
        <v>2024</v>
      </c>
      <c r="J11135" t="s">
        <v>1188</v>
      </c>
      <c r="K11135">
        <v>4359335.8814805737</v>
      </c>
      <c r="L11135">
        <v>0.4571381513492801</v>
      </c>
      <c r="M11135" t="s">
        <v>15</v>
      </c>
    </row>
    <row r="11136" spans="1:13" x14ac:dyDescent="0.3">
      <c r="A11136">
        <v>29</v>
      </c>
      <c r="B11136" t="s">
        <v>1187</v>
      </c>
      <c r="C11136" s="1">
        <v>45292</v>
      </c>
      <c r="D11136" t="s">
        <v>37</v>
      </c>
      <c r="E11136" t="str">
        <f t="shared" si="173"/>
        <v>2024/01</v>
      </c>
      <c r="F11136">
        <v>10401842.127173999</v>
      </c>
      <c r="G11136">
        <v>9.1102474068031729E-3</v>
      </c>
      <c r="H11136" t="s">
        <v>13</v>
      </c>
      <c r="I11136">
        <v>2024</v>
      </c>
      <c r="J11136" t="s">
        <v>1188</v>
      </c>
      <c r="K11136">
        <v>4359335.8814805737</v>
      </c>
      <c r="L11136">
        <v>0.41909267879505202</v>
      </c>
      <c r="M11136" t="s">
        <v>15</v>
      </c>
    </row>
    <row r="11137" spans="1:13" x14ac:dyDescent="0.3">
      <c r="A11137">
        <v>29</v>
      </c>
      <c r="B11137" t="s">
        <v>1187</v>
      </c>
      <c r="C11137" s="1">
        <v>45261</v>
      </c>
      <c r="D11137" t="s">
        <v>38</v>
      </c>
      <c r="E11137" t="str">
        <f t="shared" si="173"/>
        <v>2023/12</v>
      </c>
      <c r="F11137">
        <v>10307509.1228553</v>
      </c>
      <c r="G11137">
        <v>6.3317537885326972E-2</v>
      </c>
      <c r="H11137" t="s">
        <v>128</v>
      </c>
      <c r="I11137">
        <v>2023</v>
      </c>
      <c r="J11137" t="s">
        <v>1189</v>
      </c>
      <c r="K11137">
        <v>4299586.354953439</v>
      </c>
      <c r="L11137">
        <v>0.41713146248105415</v>
      </c>
      <c r="M11137" t="s">
        <v>15</v>
      </c>
    </row>
    <row r="11138" spans="1:13" x14ac:dyDescent="0.3">
      <c r="A11138">
        <v>29</v>
      </c>
      <c r="B11138" t="s">
        <v>1187</v>
      </c>
      <c r="C11138" s="1">
        <v>45231</v>
      </c>
      <c r="D11138" t="s">
        <v>40</v>
      </c>
      <c r="E11138" t="str">
        <f t="shared" si="173"/>
        <v>2023/11</v>
      </c>
      <c r="F11138">
        <v>9675095.7236366905</v>
      </c>
      <c r="G11138">
        <v>2.8298501198137089E-4</v>
      </c>
      <c r="H11138" t="s">
        <v>128</v>
      </c>
      <c r="I11138">
        <v>2023</v>
      </c>
      <c r="J11138" t="s">
        <v>1189</v>
      </c>
      <c r="K11138">
        <v>4299586.354953439</v>
      </c>
      <c r="L11138">
        <v>0.44439729360499841</v>
      </c>
      <c r="M11138" t="s">
        <v>15</v>
      </c>
    </row>
    <row r="11139" spans="1:13" x14ac:dyDescent="0.3">
      <c r="A11139">
        <v>29</v>
      </c>
      <c r="B11139" t="s">
        <v>1187</v>
      </c>
      <c r="C11139" s="1">
        <v>45200</v>
      </c>
      <c r="D11139" t="s">
        <v>41</v>
      </c>
      <c r="E11139" t="str">
        <f t="shared" ref="E11139:E11202" si="174">TEXT(C11139,"yyyy/mm")</f>
        <v>2023/10</v>
      </c>
      <c r="F11139">
        <v>9672358.2039142102</v>
      </c>
      <c r="G11139">
        <v>-3.6680958712622905E-2</v>
      </c>
      <c r="H11139" t="s">
        <v>13</v>
      </c>
      <c r="I11139">
        <v>2023</v>
      </c>
      <c r="J11139" t="s">
        <v>1189</v>
      </c>
      <c r="K11139">
        <v>4299586.354953439</v>
      </c>
      <c r="L11139">
        <v>0.44452306917391482</v>
      </c>
      <c r="M11139" t="s">
        <v>15</v>
      </c>
    </row>
    <row r="11140" spans="1:13" x14ac:dyDescent="0.3">
      <c r="A11140">
        <v>29</v>
      </c>
      <c r="B11140" t="s">
        <v>1187</v>
      </c>
      <c r="C11140" s="1">
        <v>45170</v>
      </c>
      <c r="D11140" t="s">
        <v>42</v>
      </c>
      <c r="E11140" t="str">
        <f t="shared" si="174"/>
        <v>2023/09</v>
      </c>
      <c r="F11140">
        <v>10033736.916197499</v>
      </c>
      <c r="G11140">
        <v>-4.3775346568727919E-2</v>
      </c>
      <c r="H11140" t="s">
        <v>13</v>
      </c>
      <c r="I11140">
        <v>2023</v>
      </c>
      <c r="J11140" t="s">
        <v>1189</v>
      </c>
      <c r="K11140">
        <v>4299586.354953439</v>
      </c>
      <c r="L11140">
        <v>0.42851296489671764</v>
      </c>
      <c r="M11140" t="s">
        <v>15</v>
      </c>
    </row>
    <row r="11141" spans="1:13" x14ac:dyDescent="0.3">
      <c r="A11141">
        <v>29</v>
      </c>
      <c r="B11141" t="s">
        <v>1187</v>
      </c>
      <c r="C11141" s="1">
        <v>45139</v>
      </c>
      <c r="D11141" t="s">
        <v>43</v>
      </c>
      <c r="E11141" t="str">
        <f t="shared" si="174"/>
        <v>2023/08</v>
      </c>
      <c r="F11141">
        <v>10482722.786829101</v>
      </c>
      <c r="G11141">
        <v>-0.10619587078338281</v>
      </c>
      <c r="H11141" t="s">
        <v>13</v>
      </c>
      <c r="I11141">
        <v>2023</v>
      </c>
      <c r="J11141" t="s">
        <v>1189</v>
      </c>
      <c r="K11141">
        <v>4299586.354953439</v>
      </c>
      <c r="L11141">
        <v>0.41015931093356833</v>
      </c>
      <c r="M11141" t="s">
        <v>15</v>
      </c>
    </row>
    <row r="11142" spans="1:13" x14ac:dyDescent="0.3">
      <c r="A11142">
        <v>29</v>
      </c>
      <c r="B11142" t="s">
        <v>1187</v>
      </c>
      <c r="C11142" s="1">
        <v>45108</v>
      </c>
      <c r="D11142" t="s">
        <v>44</v>
      </c>
      <c r="E11142" t="str">
        <f t="shared" si="174"/>
        <v>2023/07</v>
      </c>
      <c r="F11142">
        <v>11657203.6017498</v>
      </c>
      <c r="G11142">
        <v>3.3674774477066342E-2</v>
      </c>
      <c r="H11142" t="s">
        <v>13</v>
      </c>
      <c r="I11142">
        <v>2023</v>
      </c>
      <c r="J11142" t="s">
        <v>1189</v>
      </c>
      <c r="K11142">
        <v>4299586.354953439</v>
      </c>
      <c r="L11142">
        <v>0.36883514278742213</v>
      </c>
      <c r="M11142" t="s">
        <v>15</v>
      </c>
    </row>
    <row r="11143" spans="1:13" x14ac:dyDescent="0.3">
      <c r="A11143">
        <v>29</v>
      </c>
      <c r="B11143" t="s">
        <v>1187</v>
      </c>
      <c r="C11143" s="1">
        <v>45078</v>
      </c>
      <c r="D11143" t="s">
        <v>45</v>
      </c>
      <c r="E11143" t="str">
        <f t="shared" si="174"/>
        <v>2023/06</v>
      </c>
      <c r="F11143">
        <v>11271185.906518299</v>
      </c>
      <c r="G11143">
        <v>-3.605502374499997E-2</v>
      </c>
      <c r="H11143" t="s">
        <v>13</v>
      </c>
      <c r="I11143">
        <v>2023</v>
      </c>
      <c r="J11143" t="s">
        <v>1189</v>
      </c>
      <c r="K11143">
        <v>4299586.354953439</v>
      </c>
      <c r="L11143">
        <v>0.38146707814187703</v>
      </c>
      <c r="M11143" t="s">
        <v>15</v>
      </c>
    </row>
    <row r="11144" spans="1:13" x14ac:dyDescent="0.3">
      <c r="A11144">
        <v>29</v>
      </c>
      <c r="B11144" t="s">
        <v>1187</v>
      </c>
      <c r="C11144" s="1">
        <v>45047</v>
      </c>
      <c r="D11144" t="s">
        <v>46</v>
      </c>
      <c r="E11144" t="str">
        <f t="shared" si="174"/>
        <v>2023/05</v>
      </c>
      <c r="F11144">
        <v>11684983.7007533</v>
      </c>
      <c r="G11144">
        <v>-8.2472338928087793E-2</v>
      </c>
      <c r="H11144" t="s">
        <v>13</v>
      </c>
      <c r="I11144">
        <v>2023</v>
      </c>
      <c r="J11144" t="s">
        <v>1189</v>
      </c>
      <c r="K11144">
        <v>4299586.354953439</v>
      </c>
      <c r="L11144">
        <v>0.36795826721403607</v>
      </c>
      <c r="M11144" t="s">
        <v>15</v>
      </c>
    </row>
    <row r="11145" spans="1:13" x14ac:dyDescent="0.3">
      <c r="A11145">
        <v>29</v>
      </c>
      <c r="B11145" t="s">
        <v>1187</v>
      </c>
      <c r="C11145" s="1">
        <v>45017</v>
      </c>
      <c r="D11145" t="s">
        <v>47</v>
      </c>
      <c r="E11145" t="str">
        <f t="shared" si="174"/>
        <v>2023/04</v>
      </c>
      <c r="F11145">
        <v>12689525.787435099</v>
      </c>
      <c r="G11145">
        <v>-3.330450763886908E-2</v>
      </c>
      <c r="H11145" t="s">
        <v>13</v>
      </c>
      <c r="I11145">
        <v>2023</v>
      </c>
      <c r="J11145" t="s">
        <v>1189</v>
      </c>
      <c r="K11145">
        <v>4299586.354953439</v>
      </c>
      <c r="L11145">
        <v>0.33882955336367249</v>
      </c>
      <c r="M11145" t="s">
        <v>15</v>
      </c>
    </row>
    <row r="11146" spans="1:13" x14ac:dyDescent="0.3">
      <c r="A11146">
        <v>29</v>
      </c>
      <c r="B11146" t="s">
        <v>1187</v>
      </c>
      <c r="C11146" s="1">
        <v>44986</v>
      </c>
      <c r="D11146" t="s">
        <v>48</v>
      </c>
      <c r="E11146" t="str">
        <f t="shared" si="174"/>
        <v>2023/03</v>
      </c>
      <c r="F11146">
        <v>13119260.5271875</v>
      </c>
      <c r="G11146">
        <v>-6.2562392561835295E-2</v>
      </c>
      <c r="H11146" t="s">
        <v>13</v>
      </c>
      <c r="I11146">
        <v>2023</v>
      </c>
      <c r="J11146" t="s">
        <v>1189</v>
      </c>
      <c r="K11146">
        <v>4299586.354953439</v>
      </c>
      <c r="L11146">
        <v>0.3277308462655541</v>
      </c>
      <c r="M11146" t="s">
        <v>15</v>
      </c>
    </row>
    <row r="11147" spans="1:13" x14ac:dyDescent="0.3">
      <c r="A11147">
        <v>29</v>
      </c>
      <c r="B11147" t="s">
        <v>1187</v>
      </c>
      <c r="C11147" s="1">
        <v>44958</v>
      </c>
      <c r="D11147" t="s">
        <v>49</v>
      </c>
      <c r="E11147" t="str">
        <f t="shared" si="174"/>
        <v>2023/02</v>
      </c>
      <c r="F11147">
        <v>13966251.499317599</v>
      </c>
      <c r="G11147">
        <v>8.1557533056737172E-2</v>
      </c>
      <c r="H11147" t="s">
        <v>13</v>
      </c>
      <c r="I11147">
        <v>2023</v>
      </c>
      <c r="J11147" t="s">
        <v>1189</v>
      </c>
      <c r="K11147">
        <v>4299586.354953439</v>
      </c>
      <c r="L11147">
        <v>0.30785542958062295</v>
      </c>
      <c r="M11147" t="s">
        <v>15</v>
      </c>
    </row>
    <row r="11148" spans="1:13" x14ac:dyDescent="0.3">
      <c r="A11148">
        <v>29</v>
      </c>
      <c r="B11148" t="s">
        <v>1187</v>
      </c>
      <c r="C11148" s="1">
        <v>44927</v>
      </c>
      <c r="D11148" t="s">
        <v>50</v>
      </c>
      <c r="E11148" t="str">
        <f t="shared" si="174"/>
        <v>2023/01</v>
      </c>
      <c r="F11148">
        <v>12872410.230554201</v>
      </c>
      <c r="G11148">
        <v>0.19420208796512264</v>
      </c>
      <c r="H11148" t="s">
        <v>13</v>
      </c>
      <c r="I11148">
        <v>2023</v>
      </c>
      <c r="J11148" t="s">
        <v>1189</v>
      </c>
      <c r="K11148">
        <v>4299586.354953439</v>
      </c>
      <c r="L11148">
        <v>0.33401564104505138</v>
      </c>
      <c r="M11148" t="s">
        <v>15</v>
      </c>
    </row>
    <row r="11149" spans="1:13" x14ac:dyDescent="0.3">
      <c r="A11149">
        <v>29</v>
      </c>
      <c r="B11149" t="s">
        <v>1187</v>
      </c>
      <c r="C11149" s="1">
        <v>44896</v>
      </c>
      <c r="D11149" t="s">
        <v>51</v>
      </c>
      <c r="E11149" t="str">
        <f t="shared" si="174"/>
        <v>2022/12</v>
      </c>
      <c r="F11149">
        <v>10600320.0198105</v>
      </c>
      <c r="G11149">
        <v>-5.3874285046854618E-2</v>
      </c>
      <c r="H11149" t="s">
        <v>13</v>
      </c>
      <c r="I11149">
        <v>2022</v>
      </c>
      <c r="J11149" t="s">
        <v>1190</v>
      </c>
      <c r="K11149">
        <v>4442002.1213410646</v>
      </c>
      <c r="L11149">
        <v>0.41904415272742618</v>
      </c>
      <c r="M11149" t="s">
        <v>15</v>
      </c>
    </row>
    <row r="11150" spans="1:13" x14ac:dyDescent="0.3">
      <c r="A11150">
        <v>29</v>
      </c>
      <c r="B11150" t="s">
        <v>1187</v>
      </c>
      <c r="C11150" s="1">
        <v>44866</v>
      </c>
      <c r="D11150" t="s">
        <v>53</v>
      </c>
      <c r="E11150" t="str">
        <f t="shared" si="174"/>
        <v>2022/11</v>
      </c>
      <c r="F11150">
        <v>11187068.088680301</v>
      </c>
      <c r="G11150">
        <v>0.11214490668160712</v>
      </c>
      <c r="H11150" t="s">
        <v>13</v>
      </c>
      <c r="I11150">
        <v>2022</v>
      </c>
      <c r="J11150" t="s">
        <v>1190</v>
      </c>
      <c r="K11150">
        <v>4442002.1213410646</v>
      </c>
      <c r="L11150">
        <v>0.39706579830650446</v>
      </c>
      <c r="M11150" t="s">
        <v>15</v>
      </c>
    </row>
    <row r="11151" spans="1:13" x14ac:dyDescent="0.3">
      <c r="A11151">
        <v>29</v>
      </c>
      <c r="B11151" t="s">
        <v>1187</v>
      </c>
      <c r="C11151" s="1">
        <v>44835</v>
      </c>
      <c r="D11151" t="s">
        <v>54</v>
      </c>
      <c r="E11151" t="str">
        <f t="shared" si="174"/>
        <v>2022/10</v>
      </c>
      <c r="F11151">
        <v>10000284.7698712</v>
      </c>
      <c r="G11151">
        <v>1.8155286682051068E-2</v>
      </c>
      <c r="H11151" t="s">
        <v>13</v>
      </c>
      <c r="I11151">
        <v>2022</v>
      </c>
      <c r="J11151" t="s">
        <v>1190</v>
      </c>
      <c r="K11151">
        <v>4442002.1213410646</v>
      </c>
      <c r="L11151">
        <v>0.44418756301059575</v>
      </c>
      <c r="M11151" t="s">
        <v>15</v>
      </c>
    </row>
    <row r="11152" spans="1:13" x14ac:dyDescent="0.3">
      <c r="A11152">
        <v>29</v>
      </c>
      <c r="B11152" t="s">
        <v>1187</v>
      </c>
      <c r="C11152" s="1">
        <v>44805</v>
      </c>
      <c r="D11152" t="s">
        <v>55</v>
      </c>
      <c r="E11152" t="str">
        <f t="shared" si="174"/>
        <v>2022/09</v>
      </c>
      <c r="F11152">
        <v>9820364.9231582005</v>
      </c>
      <c r="G11152">
        <v>1.0002082090686956E-3</v>
      </c>
      <c r="H11152" t="s">
        <v>13</v>
      </c>
      <c r="I11152">
        <v>2022</v>
      </c>
      <c r="J11152" t="s">
        <v>1190</v>
      </c>
      <c r="K11152">
        <v>4442002.1213410646</v>
      </c>
      <c r="L11152">
        <v>0.45232556591313816</v>
      </c>
      <c r="M11152" t="s">
        <v>15</v>
      </c>
    </row>
    <row r="11153" spans="1:13" x14ac:dyDescent="0.3">
      <c r="A11153">
        <v>29</v>
      </c>
      <c r="B11153" t="s">
        <v>1187</v>
      </c>
      <c r="C11153" s="1">
        <v>44774</v>
      </c>
      <c r="D11153" t="s">
        <v>56</v>
      </c>
      <c r="E11153" t="str">
        <f t="shared" si="174"/>
        <v>2022/08</v>
      </c>
      <c r="F11153">
        <v>9810547.4241360296</v>
      </c>
      <c r="G11153">
        <v>-0.1549947355824145</v>
      </c>
      <c r="H11153" t="s">
        <v>13</v>
      </c>
      <c r="I11153">
        <v>2022</v>
      </c>
      <c r="J11153" t="s">
        <v>1190</v>
      </c>
      <c r="K11153">
        <v>4442002.1213410646</v>
      </c>
      <c r="L11153">
        <v>0.45277821198976076</v>
      </c>
      <c r="M11153" t="s">
        <v>15</v>
      </c>
    </row>
    <row r="11154" spans="1:13" x14ac:dyDescent="0.3">
      <c r="A11154">
        <v>29</v>
      </c>
      <c r="B11154" t="s">
        <v>1187</v>
      </c>
      <c r="C11154" s="1">
        <v>44743</v>
      </c>
      <c r="D11154" t="s">
        <v>57</v>
      </c>
      <c r="E11154" t="str">
        <f t="shared" si="174"/>
        <v>2022/07</v>
      </c>
      <c r="F11154">
        <v>11455303.496931899</v>
      </c>
      <c r="G11154">
        <v>5.2675754597907035E-2</v>
      </c>
      <c r="H11154" t="s">
        <v>13</v>
      </c>
      <c r="I11154">
        <v>2022</v>
      </c>
      <c r="J11154" t="s">
        <v>1190</v>
      </c>
      <c r="K11154">
        <v>4442002.1213410646</v>
      </c>
      <c r="L11154">
        <v>0.38776817415014597</v>
      </c>
      <c r="M11154" t="s">
        <v>15</v>
      </c>
    </row>
    <row r="11155" spans="1:13" x14ac:dyDescent="0.3">
      <c r="A11155">
        <v>29</v>
      </c>
      <c r="B11155" t="s">
        <v>1187</v>
      </c>
      <c r="C11155" s="1">
        <v>44713</v>
      </c>
      <c r="D11155" t="s">
        <v>58</v>
      </c>
      <c r="E11155" t="str">
        <f t="shared" si="174"/>
        <v>2022/06</v>
      </c>
      <c r="F11155">
        <v>10867504.0404099</v>
      </c>
      <c r="G11155">
        <v>-0.11012722364799427</v>
      </c>
      <c r="H11155" t="s">
        <v>13</v>
      </c>
      <c r="I11155">
        <v>2022</v>
      </c>
      <c r="J11155" t="s">
        <v>1190</v>
      </c>
      <c r="K11155">
        <v>4442002.1213410646</v>
      </c>
      <c r="L11155">
        <v>0.40874170415063599</v>
      </c>
      <c r="M11155" t="s">
        <v>15</v>
      </c>
    </row>
    <row r="11156" spans="1:13" x14ac:dyDescent="0.3">
      <c r="A11156">
        <v>29</v>
      </c>
      <c r="B11156" t="s">
        <v>1187</v>
      </c>
      <c r="C11156" s="1">
        <v>44682</v>
      </c>
      <c r="D11156" t="s">
        <v>59</v>
      </c>
      <c r="E11156" t="str">
        <f t="shared" si="174"/>
        <v>2022/05</v>
      </c>
      <c r="F11156">
        <v>12132699.909090299</v>
      </c>
      <c r="G11156">
        <v>-9.8802332887602692E-2</v>
      </c>
      <c r="H11156" t="s">
        <v>13</v>
      </c>
      <c r="I11156">
        <v>2022</v>
      </c>
      <c r="J11156" t="s">
        <v>1190</v>
      </c>
      <c r="K11156">
        <v>4442002.1213410646</v>
      </c>
      <c r="L11156">
        <v>0.36611818924268791</v>
      </c>
      <c r="M11156" t="s">
        <v>15</v>
      </c>
    </row>
    <row r="11157" spans="1:13" x14ac:dyDescent="0.3">
      <c r="A11157">
        <v>29</v>
      </c>
      <c r="B11157" t="s">
        <v>1187</v>
      </c>
      <c r="C11157" s="1">
        <v>44652</v>
      </c>
      <c r="D11157" t="s">
        <v>60</v>
      </c>
      <c r="E11157" t="str">
        <f t="shared" si="174"/>
        <v>2022/04</v>
      </c>
      <c r="F11157">
        <v>13392657.542685799</v>
      </c>
      <c r="G11157">
        <v>-1.2310897128083004E-2</v>
      </c>
      <c r="H11157" t="s">
        <v>13</v>
      </c>
      <c r="I11157">
        <v>2022</v>
      </c>
      <c r="J11157" t="s">
        <v>1190</v>
      </c>
      <c r="K11157">
        <v>4442002.1213410646</v>
      </c>
      <c r="L11157">
        <v>0.33167443482992648</v>
      </c>
      <c r="M11157" t="s">
        <v>15</v>
      </c>
    </row>
    <row r="11158" spans="1:13" x14ac:dyDescent="0.3">
      <c r="A11158">
        <v>29</v>
      </c>
      <c r="B11158" t="s">
        <v>1187</v>
      </c>
      <c r="C11158" s="1">
        <v>44621</v>
      </c>
      <c r="D11158" t="s">
        <v>61</v>
      </c>
      <c r="E11158" t="str">
        <f t="shared" si="174"/>
        <v>2022/03</v>
      </c>
      <c r="F11158">
        <v>13558552.232979</v>
      </c>
      <c r="G11158">
        <v>-7.2425682589976129E-2</v>
      </c>
      <c r="H11158" t="s">
        <v>13</v>
      </c>
      <c r="I11158">
        <v>2022</v>
      </c>
      <c r="J11158" t="s">
        <v>1190</v>
      </c>
      <c r="K11158">
        <v>4442002.1213410646</v>
      </c>
      <c r="L11158">
        <v>0.32761625614692164</v>
      </c>
      <c r="M11158" t="s">
        <v>15</v>
      </c>
    </row>
    <row r="11159" spans="1:13" x14ac:dyDescent="0.3">
      <c r="A11159">
        <v>29</v>
      </c>
      <c r="B11159" t="s">
        <v>1187</v>
      </c>
      <c r="C11159" s="1">
        <v>44593</v>
      </c>
      <c r="D11159" t="s">
        <v>62</v>
      </c>
      <c r="E11159" t="str">
        <f t="shared" si="174"/>
        <v>2022/02</v>
      </c>
      <c r="F11159">
        <v>14576974.458652999</v>
      </c>
      <c r="G11159">
        <v>-8.6858448911281666E-2</v>
      </c>
      <c r="H11159" t="s">
        <v>13</v>
      </c>
      <c r="I11159">
        <v>2022</v>
      </c>
      <c r="J11159" t="s">
        <v>1190</v>
      </c>
      <c r="K11159">
        <v>4442002.1213410646</v>
      </c>
      <c r="L11159">
        <v>0.30472730359380301</v>
      </c>
      <c r="M11159" t="s">
        <v>15</v>
      </c>
    </row>
    <row r="11160" spans="1:13" x14ac:dyDescent="0.3">
      <c r="A11160">
        <v>29</v>
      </c>
      <c r="B11160" t="s">
        <v>1187</v>
      </c>
      <c r="C11160" s="1">
        <v>44562</v>
      </c>
      <c r="D11160" t="s">
        <v>63</v>
      </c>
      <c r="E11160" t="str">
        <f t="shared" si="174"/>
        <v>2022/01</v>
      </c>
      <c r="F11160">
        <v>15899722.2549906</v>
      </c>
      <c r="G11160">
        <v>-8.7159188400439347E-2</v>
      </c>
      <c r="H11160" t="s">
        <v>13</v>
      </c>
      <c r="I11160">
        <v>2022</v>
      </c>
      <c r="J11160" t="s">
        <v>1190</v>
      </c>
      <c r="K11160">
        <v>4442002.1213410646</v>
      </c>
      <c r="L11160">
        <v>0.27937608280841575</v>
      </c>
      <c r="M11160" t="s">
        <v>15</v>
      </c>
    </row>
    <row r="11161" spans="1:13" x14ac:dyDescent="0.3">
      <c r="A11161">
        <v>29</v>
      </c>
      <c r="B11161" t="s">
        <v>1187</v>
      </c>
      <c r="C11161" s="1">
        <v>44531</v>
      </c>
      <c r="D11161" t="s">
        <v>64</v>
      </c>
      <c r="E11161" t="str">
        <f t="shared" si="174"/>
        <v>2021/12</v>
      </c>
      <c r="F11161">
        <v>17347715.551709902</v>
      </c>
      <c r="G11161">
        <v>5.9513736945353397E-2</v>
      </c>
      <c r="H11161" t="s">
        <v>13</v>
      </c>
      <c r="I11161">
        <v>2021</v>
      </c>
      <c r="J11161" t="s">
        <v>1191</v>
      </c>
      <c r="K11161">
        <v>4857980.3248904478</v>
      </c>
      <c r="L11161">
        <v>0.28003573787048947</v>
      </c>
      <c r="M11161" t="s">
        <v>15</v>
      </c>
    </row>
    <row r="11162" spans="1:13" x14ac:dyDescent="0.3">
      <c r="A11162">
        <v>29</v>
      </c>
      <c r="B11162" t="s">
        <v>1187</v>
      </c>
      <c r="C11162" s="1">
        <v>44501</v>
      </c>
      <c r="D11162" t="s">
        <v>66</v>
      </c>
      <c r="E11162" t="str">
        <f t="shared" si="174"/>
        <v>2021/11</v>
      </c>
      <c r="F11162">
        <v>16345409.4819152</v>
      </c>
      <c r="G11162">
        <v>-2.3226139266882394E-2</v>
      </c>
      <c r="H11162" t="s">
        <v>13</v>
      </c>
      <c r="I11162">
        <v>2021</v>
      </c>
      <c r="J11162" t="s">
        <v>1191</v>
      </c>
      <c r="K11162">
        <v>4857980.3248904478</v>
      </c>
      <c r="L11162">
        <v>0.29720762457896133</v>
      </c>
      <c r="M11162" t="s">
        <v>15</v>
      </c>
    </row>
    <row r="11163" spans="1:13" x14ac:dyDescent="0.3">
      <c r="A11163">
        <v>29</v>
      </c>
      <c r="B11163" t="s">
        <v>1187</v>
      </c>
      <c r="C11163" s="1">
        <v>44470</v>
      </c>
      <c r="D11163" t="s">
        <v>67</v>
      </c>
      <c r="E11163" t="str">
        <f t="shared" si="174"/>
        <v>2021/10</v>
      </c>
      <c r="F11163">
        <v>16729493.365674401</v>
      </c>
      <c r="G11163">
        <v>5.0128323302993702E-2</v>
      </c>
      <c r="H11163" t="s">
        <v>13</v>
      </c>
      <c r="I11163">
        <v>2021</v>
      </c>
      <c r="J11163" t="s">
        <v>1191</v>
      </c>
      <c r="K11163">
        <v>4857980.3248904478</v>
      </c>
      <c r="L11163">
        <v>0.29038418669976335</v>
      </c>
      <c r="M11163" t="s">
        <v>15</v>
      </c>
    </row>
    <row r="11164" spans="1:13" x14ac:dyDescent="0.3">
      <c r="A11164">
        <v>29</v>
      </c>
      <c r="B11164" t="s">
        <v>1187</v>
      </c>
      <c r="C11164" s="1">
        <v>44440</v>
      </c>
      <c r="D11164" t="s">
        <v>68</v>
      </c>
      <c r="E11164" t="str">
        <f t="shared" si="174"/>
        <v>2021/09</v>
      </c>
      <c r="F11164">
        <v>15911544.3934744</v>
      </c>
      <c r="G11164">
        <v>1.0091998968156362E-2</v>
      </c>
      <c r="H11164" t="s">
        <v>13</v>
      </c>
      <c r="I11164">
        <v>2021</v>
      </c>
      <c r="J11164" t="s">
        <v>1191</v>
      </c>
      <c r="K11164">
        <v>4857980.3248904478</v>
      </c>
      <c r="L11164">
        <v>0.30531167841148027</v>
      </c>
      <c r="M11164" t="s">
        <v>15</v>
      </c>
    </row>
    <row r="11165" spans="1:13" x14ac:dyDescent="0.3">
      <c r="A11165">
        <v>29</v>
      </c>
      <c r="B11165" t="s">
        <v>1187</v>
      </c>
      <c r="C11165" s="1">
        <v>44409</v>
      </c>
      <c r="D11165" t="s">
        <v>69</v>
      </c>
      <c r="E11165" t="str">
        <f t="shared" si="174"/>
        <v>2021/08</v>
      </c>
      <c r="F11165">
        <v>15751772.667957701</v>
      </c>
      <c r="G11165">
        <v>4.9736423603442492E-2</v>
      </c>
      <c r="H11165" t="s">
        <v>13</v>
      </c>
      <c r="I11165">
        <v>2021</v>
      </c>
      <c r="J11165" t="s">
        <v>1191</v>
      </c>
      <c r="K11165">
        <v>4857980.3248904478</v>
      </c>
      <c r="L11165">
        <v>0.30840848374942365</v>
      </c>
      <c r="M11165" t="s">
        <v>15</v>
      </c>
    </row>
    <row r="11166" spans="1:13" x14ac:dyDescent="0.3">
      <c r="A11166">
        <v>29</v>
      </c>
      <c r="B11166" t="s">
        <v>1187</v>
      </c>
      <c r="C11166" s="1">
        <v>44378</v>
      </c>
      <c r="D11166" t="s">
        <v>70</v>
      </c>
      <c r="E11166" t="str">
        <f t="shared" si="174"/>
        <v>2021/07</v>
      </c>
      <c r="F11166">
        <v>14987499.480350001</v>
      </c>
      <c r="G11166">
        <v>-4.6432074234997504E-2</v>
      </c>
      <c r="H11166" t="s">
        <v>13</v>
      </c>
      <c r="I11166">
        <v>2021</v>
      </c>
      <c r="J11166" t="s">
        <v>1191</v>
      </c>
      <c r="K11166">
        <v>4857980.3248904478</v>
      </c>
      <c r="L11166">
        <v>0.32413547912109753</v>
      </c>
      <c r="M11166" t="s">
        <v>15</v>
      </c>
    </row>
    <row r="11167" spans="1:13" x14ac:dyDescent="0.3">
      <c r="A11167">
        <v>29</v>
      </c>
      <c r="B11167" t="s">
        <v>1187</v>
      </c>
      <c r="C11167" s="1">
        <v>44348</v>
      </c>
      <c r="D11167" t="s">
        <v>71</v>
      </c>
      <c r="E11167" t="str">
        <f t="shared" si="174"/>
        <v>2021/06</v>
      </c>
      <c r="F11167">
        <v>15699809.2078849</v>
      </c>
      <c r="G11167">
        <v>-3.6100702457117551E-3</v>
      </c>
      <c r="H11167" t="s">
        <v>13</v>
      </c>
      <c r="I11167">
        <v>2021</v>
      </c>
      <c r="J11167" t="s">
        <v>1191</v>
      </c>
      <c r="K11167">
        <v>4857980.3248904478</v>
      </c>
      <c r="L11167">
        <v>0.30942925869765531</v>
      </c>
      <c r="M11167" t="s">
        <v>15</v>
      </c>
    </row>
    <row r="11168" spans="1:13" x14ac:dyDescent="0.3">
      <c r="A11168">
        <v>29</v>
      </c>
      <c r="B11168" t="s">
        <v>1187</v>
      </c>
      <c r="C11168" s="1">
        <v>44317</v>
      </c>
      <c r="D11168" t="s">
        <v>72</v>
      </c>
      <c r="E11168" t="str">
        <f t="shared" si="174"/>
        <v>2021/05</v>
      </c>
      <c r="F11168">
        <v>15756589.049913</v>
      </c>
      <c r="G11168">
        <v>-8.2763780945824261E-3</v>
      </c>
      <c r="H11168" t="s">
        <v>13</v>
      </c>
      <c r="I11168">
        <v>2021</v>
      </c>
      <c r="J11168" t="s">
        <v>1191</v>
      </c>
      <c r="K11168">
        <v>4857980.3248904478</v>
      </c>
      <c r="L11168">
        <v>0.30831421124848535</v>
      </c>
      <c r="M11168" t="s">
        <v>15</v>
      </c>
    </row>
    <row r="11169" spans="1:13" x14ac:dyDescent="0.3">
      <c r="A11169">
        <v>29</v>
      </c>
      <c r="B11169" t="s">
        <v>1187</v>
      </c>
      <c r="C11169" s="1">
        <v>44287</v>
      </c>
      <c r="D11169" t="s">
        <v>73</v>
      </c>
      <c r="E11169" t="str">
        <f t="shared" si="174"/>
        <v>2021/04</v>
      </c>
      <c r="F11169">
        <v>15887537.6810818</v>
      </c>
      <c r="G11169">
        <v>5.2812580873738885E-2</v>
      </c>
      <c r="H11169" t="s">
        <v>13</v>
      </c>
      <c r="I11169">
        <v>2021</v>
      </c>
      <c r="J11169" t="s">
        <v>1191</v>
      </c>
      <c r="K11169">
        <v>4857980.3248904478</v>
      </c>
      <c r="L11169">
        <v>0.30577301671328988</v>
      </c>
      <c r="M11169" t="s">
        <v>15</v>
      </c>
    </row>
    <row r="11170" spans="1:13" x14ac:dyDescent="0.3">
      <c r="A11170">
        <v>29</v>
      </c>
      <c r="B11170" t="s">
        <v>1187</v>
      </c>
      <c r="C11170" s="1">
        <v>44256</v>
      </c>
      <c r="D11170" t="s">
        <v>74</v>
      </c>
      <c r="E11170" t="str">
        <f t="shared" si="174"/>
        <v>2021/03</v>
      </c>
      <c r="F11170">
        <v>15070247.372230699</v>
      </c>
      <c r="G11170">
        <v>6.9780056715190636E-2</v>
      </c>
      <c r="H11170" t="s">
        <v>13</v>
      </c>
      <c r="I11170">
        <v>2021</v>
      </c>
      <c r="J11170" t="s">
        <v>1191</v>
      </c>
      <c r="K11170">
        <v>4857980.3248904478</v>
      </c>
      <c r="L11170">
        <v>0.32235571221226539</v>
      </c>
      <c r="M11170" t="s">
        <v>15</v>
      </c>
    </row>
    <row r="11171" spans="1:13" x14ac:dyDescent="0.3">
      <c r="A11171">
        <v>29</v>
      </c>
      <c r="B11171" t="s">
        <v>1187</v>
      </c>
      <c r="C11171" s="1">
        <v>44228</v>
      </c>
      <c r="D11171" t="s">
        <v>75</v>
      </c>
      <c r="E11171" t="str">
        <f t="shared" si="174"/>
        <v>2021/02</v>
      </c>
      <c r="F11171">
        <v>14054496.3665004</v>
      </c>
      <c r="G11171">
        <v>0.10877594878706544</v>
      </c>
      <c r="H11171" t="s">
        <v>13</v>
      </c>
      <c r="I11171">
        <v>2021</v>
      </c>
      <c r="J11171" t="s">
        <v>1191</v>
      </c>
      <c r="K11171">
        <v>4857980.3248904478</v>
      </c>
      <c r="L11171">
        <v>0.34565310618100042</v>
      </c>
      <c r="M11171" t="s">
        <v>15</v>
      </c>
    </row>
    <row r="11172" spans="1:13" x14ac:dyDescent="0.3">
      <c r="A11172">
        <v>29</v>
      </c>
      <c r="B11172" t="s">
        <v>1187</v>
      </c>
      <c r="C11172" s="1">
        <v>44197</v>
      </c>
      <c r="D11172" t="s">
        <v>76</v>
      </c>
      <c r="E11172" t="str">
        <f t="shared" si="174"/>
        <v>2021/01</v>
      </c>
      <c r="F11172">
        <v>12605918.449399799</v>
      </c>
      <c r="G11172">
        <v>-4.2648729412954951E-2</v>
      </c>
      <c r="H11172" t="s">
        <v>13</v>
      </c>
      <c r="I11172">
        <v>2021</v>
      </c>
      <c r="J11172" t="s">
        <v>1191</v>
      </c>
      <c r="K11172">
        <v>4857980.3248904478</v>
      </c>
      <c r="L11172">
        <v>0.38537297733524123</v>
      </c>
      <c r="M11172" t="s">
        <v>15</v>
      </c>
    </row>
    <row r="11173" spans="1:13" x14ac:dyDescent="0.3">
      <c r="A11173">
        <v>29</v>
      </c>
      <c r="B11173" t="s">
        <v>1187</v>
      </c>
      <c r="C11173" s="1">
        <v>44166</v>
      </c>
      <c r="D11173" t="s">
        <v>77</v>
      </c>
      <c r="E11173" t="str">
        <f t="shared" si="174"/>
        <v>2020/12</v>
      </c>
      <c r="F11173">
        <v>13155174.131274899</v>
      </c>
      <c r="G11173">
        <v>9.761370490582115E-2</v>
      </c>
      <c r="H11173" t="s">
        <v>13</v>
      </c>
      <c r="I11173">
        <v>2020</v>
      </c>
      <c r="J11173" t="s">
        <v>1192</v>
      </c>
      <c r="K11173">
        <v>6506878.0046818471</v>
      </c>
      <c r="L11173">
        <v>0.49462499999999998</v>
      </c>
      <c r="M11173" t="s">
        <v>15</v>
      </c>
    </row>
    <row r="11174" spans="1:13" x14ac:dyDescent="0.3">
      <c r="A11174">
        <v>29</v>
      </c>
      <c r="B11174" t="s">
        <v>1187</v>
      </c>
      <c r="C11174" s="1">
        <v>44136</v>
      </c>
      <c r="D11174" t="s">
        <v>79</v>
      </c>
      <c r="E11174" t="str">
        <f t="shared" si="174"/>
        <v>2020/11</v>
      </c>
      <c r="F11174">
        <v>11931732.4844009</v>
      </c>
      <c r="G11174">
        <v>0.16277834135696931</v>
      </c>
      <c r="H11174" t="s">
        <v>13</v>
      </c>
      <c r="I11174">
        <v>2020</v>
      </c>
      <c r="J11174" t="s">
        <v>1192</v>
      </c>
      <c r="K11174">
        <v>6506878.0046818471</v>
      </c>
      <c r="L11174">
        <v>0.545342263848833</v>
      </c>
      <c r="M11174" t="s">
        <v>15</v>
      </c>
    </row>
    <row r="11175" spans="1:13" x14ac:dyDescent="0.3">
      <c r="A11175">
        <v>29</v>
      </c>
      <c r="B11175" t="s">
        <v>1187</v>
      </c>
      <c r="C11175" s="1">
        <v>44105</v>
      </c>
      <c r="D11175" t="s">
        <v>80</v>
      </c>
      <c r="E11175" t="str">
        <f t="shared" si="174"/>
        <v>2020/10</v>
      </c>
      <c r="F11175">
        <v>10139342.0049897</v>
      </c>
      <c r="G11175">
        <v>1.4045628092904843E-2</v>
      </c>
      <c r="H11175" t="s">
        <v>13</v>
      </c>
      <c r="I11175">
        <v>2020</v>
      </c>
      <c r="J11175" t="s">
        <v>1192</v>
      </c>
      <c r="K11175">
        <v>6506878.0046818471</v>
      </c>
      <c r="L11175">
        <v>0.64174558876500354</v>
      </c>
      <c r="M11175" t="s">
        <v>15</v>
      </c>
    </row>
    <row r="11176" spans="1:13" x14ac:dyDescent="0.3">
      <c r="A11176">
        <v>29</v>
      </c>
      <c r="B11176" t="s">
        <v>1187</v>
      </c>
      <c r="C11176" s="1">
        <v>44075</v>
      </c>
      <c r="D11176" t="s">
        <v>81</v>
      </c>
      <c r="E11176" t="str">
        <f t="shared" si="174"/>
        <v>2020/09</v>
      </c>
      <c r="F11176">
        <v>9997924.0549463797</v>
      </c>
      <c r="G11176">
        <v>-6.000353515306403E-2</v>
      </c>
      <c r="H11176" t="s">
        <v>128</v>
      </c>
      <c r="I11176">
        <v>2020</v>
      </c>
      <c r="J11176" t="s">
        <v>1192</v>
      </c>
      <c r="K11176">
        <v>6506878.0046818471</v>
      </c>
      <c r="L11176">
        <v>0.65082290772779272</v>
      </c>
      <c r="M11176" t="s">
        <v>15</v>
      </c>
    </row>
    <row r="11177" spans="1:13" x14ac:dyDescent="0.3">
      <c r="A11177">
        <v>29</v>
      </c>
      <c r="B11177" t="s">
        <v>1187</v>
      </c>
      <c r="C11177" s="1">
        <v>44044</v>
      </c>
      <c r="D11177" t="s">
        <v>82</v>
      </c>
      <c r="E11177" t="str">
        <f t="shared" si="174"/>
        <v>2020/08</v>
      </c>
      <c r="F11177">
        <v>10616198.680948</v>
      </c>
      <c r="G11177">
        <v>0.12805870541248932</v>
      </c>
      <c r="H11177" t="s">
        <v>13</v>
      </c>
      <c r="I11177">
        <v>2020</v>
      </c>
      <c r="J11177" t="s">
        <v>1192</v>
      </c>
      <c r="K11177">
        <v>6506878.0046818471</v>
      </c>
      <c r="L11177">
        <v>0.61291976537319282</v>
      </c>
      <c r="M11177" t="s">
        <v>15</v>
      </c>
    </row>
    <row r="11178" spans="1:13" x14ac:dyDescent="0.3">
      <c r="A11178">
        <v>29</v>
      </c>
      <c r="B11178" t="s">
        <v>1187</v>
      </c>
      <c r="C11178" s="1">
        <v>44013</v>
      </c>
      <c r="D11178" t="s">
        <v>83</v>
      </c>
      <c r="E11178" t="str">
        <f t="shared" si="174"/>
        <v>2020/07</v>
      </c>
      <c r="F11178">
        <v>9340149.9496525899</v>
      </c>
      <c r="G11178">
        <v>-0.10486748049881463</v>
      </c>
      <c r="H11178" t="s">
        <v>128</v>
      </c>
      <c r="I11178">
        <v>2020</v>
      </c>
      <c r="J11178" t="s">
        <v>1192</v>
      </c>
      <c r="K11178">
        <v>6506878.0046818471</v>
      </c>
      <c r="L11178">
        <v>0.69665669606555647</v>
      </c>
      <c r="M11178" t="s">
        <v>15</v>
      </c>
    </row>
    <row r="11179" spans="1:13" x14ac:dyDescent="0.3">
      <c r="A11179">
        <v>29</v>
      </c>
      <c r="B11179" t="s">
        <v>1187</v>
      </c>
      <c r="C11179" s="1">
        <v>43983</v>
      </c>
      <c r="D11179" t="s">
        <v>84</v>
      </c>
      <c r="E11179" t="str">
        <f t="shared" si="174"/>
        <v>2020/06</v>
      </c>
      <c r="F11179">
        <v>10372828.9581882</v>
      </c>
      <c r="G11179">
        <v>3.0910444217204659E-2</v>
      </c>
      <c r="H11179" t="s">
        <v>13</v>
      </c>
      <c r="I11179">
        <v>2020</v>
      </c>
      <c r="J11179" t="s">
        <v>1192</v>
      </c>
      <c r="K11179">
        <v>6506878.0046818471</v>
      </c>
      <c r="L11179">
        <v>0.62730023129759471</v>
      </c>
      <c r="M11179" t="s">
        <v>15</v>
      </c>
    </row>
    <row r="11180" spans="1:13" x14ac:dyDescent="0.3">
      <c r="A11180">
        <v>29</v>
      </c>
      <c r="B11180" t="s">
        <v>1187</v>
      </c>
      <c r="C11180" s="1">
        <v>43952</v>
      </c>
      <c r="D11180" t="s">
        <v>85</v>
      </c>
      <c r="E11180" t="str">
        <f t="shared" si="174"/>
        <v>2020/05</v>
      </c>
      <c r="F11180">
        <v>10057104.930234799</v>
      </c>
      <c r="G11180">
        <v>-1.5574649299455097E-2</v>
      </c>
      <c r="H11180" t="s">
        <v>13</v>
      </c>
      <c r="I11180">
        <v>2020</v>
      </c>
      <c r="J11180" t="s">
        <v>1192</v>
      </c>
      <c r="K11180">
        <v>6506878.0046818471</v>
      </c>
      <c r="L11180">
        <v>0.64699315059547002</v>
      </c>
      <c r="M11180" t="s">
        <v>15</v>
      </c>
    </row>
    <row r="11181" spans="1:13" x14ac:dyDescent="0.3">
      <c r="A11181">
        <v>29</v>
      </c>
      <c r="B11181" t="s">
        <v>1187</v>
      </c>
      <c r="C11181" s="1">
        <v>43922</v>
      </c>
      <c r="D11181" t="s">
        <v>86</v>
      </c>
      <c r="E11181" t="str">
        <f t="shared" si="174"/>
        <v>2020/04</v>
      </c>
      <c r="F11181">
        <v>10214966.9442115</v>
      </c>
      <c r="G11181">
        <v>0.11919250008203416</v>
      </c>
      <c r="H11181" t="s">
        <v>13</v>
      </c>
      <c r="I11181">
        <v>2020</v>
      </c>
      <c r="J11181" t="s">
        <v>1192</v>
      </c>
      <c r="K11181">
        <v>6506878.0046818471</v>
      </c>
      <c r="L11181">
        <v>0.63699452384122401</v>
      </c>
      <c r="M11181" t="s">
        <v>15</v>
      </c>
    </row>
    <row r="11182" spans="1:13" x14ac:dyDescent="0.3">
      <c r="A11182">
        <v>29</v>
      </c>
      <c r="B11182" t="s">
        <v>1187</v>
      </c>
      <c r="C11182" s="1">
        <v>43891</v>
      </c>
      <c r="D11182" t="s">
        <v>87</v>
      </c>
      <c r="E11182" t="str">
        <f t="shared" si="174"/>
        <v>2020/03</v>
      </c>
      <c r="F11182">
        <v>9067181.7363595609</v>
      </c>
      <c r="G11182">
        <v>-0.32115214097838568</v>
      </c>
      <c r="H11182" t="s">
        <v>13</v>
      </c>
      <c r="I11182">
        <v>2020</v>
      </c>
      <c r="J11182" t="s">
        <v>1192</v>
      </c>
      <c r="K11182">
        <v>6506878.0046818471</v>
      </c>
      <c r="L11182">
        <v>0.71762960023059319</v>
      </c>
      <c r="M11182" t="s">
        <v>15</v>
      </c>
    </row>
    <row r="11183" spans="1:13" x14ac:dyDescent="0.3">
      <c r="A11183">
        <v>29</v>
      </c>
      <c r="B11183" t="s">
        <v>1187</v>
      </c>
      <c r="C11183" s="1">
        <v>43862</v>
      </c>
      <c r="D11183" t="s">
        <v>88</v>
      </c>
      <c r="E11183" t="str">
        <f t="shared" si="174"/>
        <v>2020/02</v>
      </c>
      <c r="F11183">
        <v>12501062.4057419</v>
      </c>
      <c r="G11183">
        <v>-0.23359027908931362</v>
      </c>
      <c r="H11183" t="s">
        <v>13</v>
      </c>
      <c r="I11183">
        <v>2020</v>
      </c>
      <c r="J11183" t="s">
        <v>1192</v>
      </c>
      <c r="K11183">
        <v>6506878.0046818471</v>
      </c>
      <c r="L11183">
        <v>0.52050600128939073</v>
      </c>
      <c r="M11183" t="s">
        <v>15</v>
      </c>
    </row>
    <row r="11184" spans="1:13" x14ac:dyDescent="0.3">
      <c r="A11184">
        <v>29</v>
      </c>
      <c r="B11184" t="s">
        <v>1187</v>
      </c>
      <c r="C11184" s="1">
        <v>43831</v>
      </c>
      <c r="D11184" t="s">
        <v>89</v>
      </c>
      <c r="E11184" t="str">
        <f t="shared" si="174"/>
        <v>2020/01</v>
      </c>
      <c r="F11184">
        <v>15790427.6617995</v>
      </c>
      <c r="G11184">
        <v>-0.10826070753235263</v>
      </c>
      <c r="H11184" t="s">
        <v>13</v>
      </c>
      <c r="I11184">
        <v>2020</v>
      </c>
      <c r="J11184" t="s">
        <v>1192</v>
      </c>
      <c r="K11184">
        <v>6506878.0046818471</v>
      </c>
      <c r="L11184">
        <v>0.41207737649965043</v>
      </c>
      <c r="M11184" t="s">
        <v>15</v>
      </c>
    </row>
    <row r="11185" spans="1:13" x14ac:dyDescent="0.3">
      <c r="A11185">
        <v>29</v>
      </c>
      <c r="B11185" t="s">
        <v>1187</v>
      </c>
      <c r="C11185" s="1">
        <v>43800</v>
      </c>
      <c r="D11185" t="s">
        <v>90</v>
      </c>
      <c r="E11185" t="str">
        <f t="shared" si="174"/>
        <v>2019/12</v>
      </c>
      <c r="F11185">
        <v>17595877.115088101</v>
      </c>
      <c r="G11185">
        <v>6.0241706817835965E-2</v>
      </c>
      <c r="H11185" t="s">
        <v>13</v>
      </c>
      <c r="I11185">
        <v>2019</v>
      </c>
      <c r="J11185" t="s">
        <v>1193</v>
      </c>
      <c r="K11185">
        <v>10592173.603649721</v>
      </c>
      <c r="L11185">
        <v>0.60196905981840199</v>
      </c>
      <c r="M11185" t="s">
        <v>15</v>
      </c>
    </row>
    <row r="11186" spans="1:13" x14ac:dyDescent="0.3">
      <c r="A11186">
        <v>29</v>
      </c>
      <c r="B11186" t="s">
        <v>1187</v>
      </c>
      <c r="C11186" s="1">
        <v>43770</v>
      </c>
      <c r="D11186" t="s">
        <v>92</v>
      </c>
      <c r="E11186" t="str">
        <f t="shared" si="174"/>
        <v>2019/11</v>
      </c>
      <c r="F11186">
        <v>16567168.122825099</v>
      </c>
      <c r="G11186">
        <v>3.8006970891229168E-2</v>
      </c>
      <c r="H11186" t="s">
        <v>13</v>
      </c>
      <c r="I11186">
        <v>2019</v>
      </c>
      <c r="J11186" t="s">
        <v>1193</v>
      </c>
      <c r="K11186">
        <v>10592173.603649721</v>
      </c>
      <c r="L11186">
        <v>0.63934726352275961</v>
      </c>
      <c r="M11186" t="s">
        <v>15</v>
      </c>
    </row>
    <row r="11187" spans="1:13" x14ac:dyDescent="0.3">
      <c r="A11187">
        <v>29</v>
      </c>
      <c r="B11187" t="s">
        <v>1187</v>
      </c>
      <c r="C11187" s="1">
        <v>43739</v>
      </c>
      <c r="D11187" t="s">
        <v>93</v>
      </c>
      <c r="E11187" t="str">
        <f t="shared" si="174"/>
        <v>2019/10</v>
      </c>
      <c r="F11187">
        <v>15949315.9644296</v>
      </c>
      <c r="G11187">
        <v>-5.5334155702238812E-2</v>
      </c>
      <c r="H11187" t="s">
        <v>13</v>
      </c>
      <c r="I11187">
        <v>2019</v>
      </c>
      <c r="J11187" t="s">
        <v>1193</v>
      </c>
      <c r="K11187">
        <v>10592173.603649721</v>
      </c>
      <c r="L11187">
        <v>0.66411460073099948</v>
      </c>
      <c r="M11187" t="s">
        <v>15</v>
      </c>
    </row>
    <row r="11188" spans="1:13" x14ac:dyDescent="0.3">
      <c r="A11188">
        <v>29</v>
      </c>
      <c r="B11188" t="s">
        <v>1187</v>
      </c>
      <c r="C11188" s="1">
        <v>43709</v>
      </c>
      <c r="D11188" t="s">
        <v>94</v>
      </c>
      <c r="E11188" t="str">
        <f t="shared" si="174"/>
        <v>2019/09</v>
      </c>
      <c r="F11188">
        <v>16856731.9247991</v>
      </c>
      <c r="G11188">
        <v>4.811977056236106E-2</v>
      </c>
      <c r="H11188" t="s">
        <v>13</v>
      </c>
      <c r="I11188">
        <v>2019</v>
      </c>
      <c r="J11188" t="s">
        <v>1193</v>
      </c>
      <c r="K11188">
        <v>10592173.603649721</v>
      </c>
      <c r="L11188">
        <v>0.62836459943144995</v>
      </c>
      <c r="M11188" t="s">
        <v>15</v>
      </c>
    </row>
    <row r="11189" spans="1:13" x14ac:dyDescent="0.3">
      <c r="A11189">
        <v>29</v>
      </c>
      <c r="B11189" t="s">
        <v>1187</v>
      </c>
      <c r="C11189" s="1">
        <v>43678</v>
      </c>
      <c r="D11189" t="s">
        <v>95</v>
      </c>
      <c r="E11189" t="str">
        <f t="shared" si="174"/>
        <v>2019/08</v>
      </c>
      <c r="F11189">
        <v>16064796.5322899</v>
      </c>
      <c r="G11189">
        <v>-1.9711577080285957E-4</v>
      </c>
      <c r="H11189" t="s">
        <v>13</v>
      </c>
      <c r="I11189">
        <v>2019</v>
      </c>
      <c r="J11189" t="s">
        <v>1193</v>
      </c>
      <c r="K11189">
        <v>10592173.603649721</v>
      </c>
      <c r="L11189">
        <v>0.65934066344131259</v>
      </c>
      <c r="M11189" t="s">
        <v>15</v>
      </c>
    </row>
    <row r="11190" spans="1:13" x14ac:dyDescent="0.3">
      <c r="A11190">
        <v>29</v>
      </c>
      <c r="B11190" t="s">
        <v>1187</v>
      </c>
      <c r="C11190" s="1">
        <v>43647</v>
      </c>
      <c r="D11190" t="s">
        <v>96</v>
      </c>
      <c r="E11190" t="str">
        <f t="shared" si="174"/>
        <v>2019/07</v>
      </c>
      <c r="F11190">
        <v>16067963.4691575</v>
      </c>
      <c r="G11190">
        <v>-2.019857969983694E-2</v>
      </c>
      <c r="H11190" t="s">
        <v>13</v>
      </c>
      <c r="I11190">
        <v>2019</v>
      </c>
      <c r="J11190" t="s">
        <v>1193</v>
      </c>
      <c r="K11190">
        <v>10592173.603649721</v>
      </c>
      <c r="L11190">
        <v>0.65921070980659291</v>
      </c>
      <c r="M11190" t="s">
        <v>15</v>
      </c>
    </row>
    <row r="11191" spans="1:13" x14ac:dyDescent="0.3">
      <c r="A11191">
        <v>29</v>
      </c>
      <c r="B11191" t="s">
        <v>1187</v>
      </c>
      <c r="C11191" s="1">
        <v>43617</v>
      </c>
      <c r="D11191" t="s">
        <v>97</v>
      </c>
      <c r="E11191" t="str">
        <f t="shared" si="174"/>
        <v>2019/06</v>
      </c>
      <c r="F11191">
        <v>16395813.415188</v>
      </c>
      <c r="G11191">
        <v>5.0762851468134744E-2</v>
      </c>
      <c r="H11191" t="s">
        <v>13</v>
      </c>
      <c r="I11191">
        <v>2019</v>
      </c>
      <c r="J11191" t="s">
        <v>1193</v>
      </c>
      <c r="K11191">
        <v>10592173.603649721</v>
      </c>
      <c r="L11191">
        <v>0.64602916216635098</v>
      </c>
      <c r="M11191" t="s">
        <v>15</v>
      </c>
    </row>
    <row r="11192" spans="1:13" x14ac:dyDescent="0.3">
      <c r="A11192">
        <v>29</v>
      </c>
      <c r="B11192" t="s">
        <v>1187</v>
      </c>
      <c r="C11192" s="1">
        <v>43586</v>
      </c>
      <c r="D11192" t="s">
        <v>98</v>
      </c>
      <c r="E11192" t="str">
        <f t="shared" si="174"/>
        <v>2019/05</v>
      </c>
      <c r="F11192">
        <v>15584287.127103901</v>
      </c>
      <c r="G11192">
        <v>-1.6020623905720382E-2</v>
      </c>
      <c r="H11192" t="s">
        <v>13</v>
      </c>
      <c r="I11192">
        <v>2019</v>
      </c>
      <c r="J11192" t="s">
        <v>1193</v>
      </c>
      <c r="K11192">
        <v>10592173.603649721</v>
      </c>
      <c r="L11192">
        <v>0.67967007520209322</v>
      </c>
      <c r="M11192" t="s">
        <v>15</v>
      </c>
    </row>
    <row r="11193" spans="1:13" x14ac:dyDescent="0.3">
      <c r="A11193">
        <v>29</v>
      </c>
      <c r="B11193" t="s">
        <v>1187</v>
      </c>
      <c r="C11193" s="1">
        <v>43556</v>
      </c>
      <c r="D11193" t="s">
        <v>99</v>
      </c>
      <c r="E11193" t="str">
        <f t="shared" si="174"/>
        <v>2019/04</v>
      </c>
      <c r="F11193">
        <v>15835967.787594</v>
      </c>
      <c r="G11193">
        <v>0.16520754170969842</v>
      </c>
      <c r="H11193" t="s">
        <v>13</v>
      </c>
      <c r="I11193">
        <v>2019</v>
      </c>
      <c r="J11193" t="s">
        <v>1193</v>
      </c>
      <c r="K11193">
        <v>10592173.603649721</v>
      </c>
      <c r="L11193">
        <v>0.66886809481563214</v>
      </c>
      <c r="M11193" t="s">
        <v>15</v>
      </c>
    </row>
    <row r="11194" spans="1:13" x14ac:dyDescent="0.3">
      <c r="A11194">
        <v>29</v>
      </c>
      <c r="B11194" t="s">
        <v>1187</v>
      </c>
      <c r="C11194" s="1">
        <v>43525</v>
      </c>
      <c r="D11194" t="s">
        <v>100</v>
      </c>
      <c r="E11194" t="str">
        <f t="shared" si="174"/>
        <v>2019/03</v>
      </c>
      <c r="F11194">
        <v>13424430.966746399</v>
      </c>
      <c r="G11194">
        <v>-1.8331153124580727E-2</v>
      </c>
      <c r="H11194" t="s">
        <v>13</v>
      </c>
      <c r="I11194">
        <v>2019</v>
      </c>
      <c r="J11194" t="s">
        <v>1193</v>
      </c>
      <c r="K11194">
        <v>10592173.603649721</v>
      </c>
      <c r="L11194">
        <v>0.7890221663687309</v>
      </c>
      <c r="M11194" t="s">
        <v>33</v>
      </c>
    </row>
    <row r="11195" spans="1:13" x14ac:dyDescent="0.3">
      <c r="A11195">
        <v>29</v>
      </c>
      <c r="B11195" t="s">
        <v>1187</v>
      </c>
      <c r="C11195" s="1">
        <v>43497</v>
      </c>
      <c r="D11195" t="s">
        <v>101</v>
      </c>
      <c r="E11195" t="str">
        <f t="shared" si="174"/>
        <v>2019/02</v>
      </c>
      <c r="F11195">
        <v>13672785.625511</v>
      </c>
      <c r="G11195">
        <v>-5.1910751663501786E-2</v>
      </c>
      <c r="H11195" t="s">
        <v>13</v>
      </c>
      <c r="I11195">
        <v>2019</v>
      </c>
      <c r="J11195" t="s">
        <v>1193</v>
      </c>
      <c r="K11195">
        <v>10592173.603649721</v>
      </c>
      <c r="L11195">
        <v>0.77469024189822722</v>
      </c>
      <c r="M11195" t="s">
        <v>33</v>
      </c>
    </row>
    <row r="11196" spans="1:13" x14ac:dyDescent="0.3">
      <c r="A11196">
        <v>29</v>
      </c>
      <c r="B11196" t="s">
        <v>1187</v>
      </c>
      <c r="C11196" s="1">
        <v>43466</v>
      </c>
      <c r="D11196" t="s">
        <v>102</v>
      </c>
      <c r="E11196" t="str">
        <f t="shared" si="174"/>
        <v>2019/01</v>
      </c>
      <c r="F11196">
        <v>14401295.3614875</v>
      </c>
      <c r="G11196">
        <v>6.0039923609470407E-2</v>
      </c>
      <c r="H11196" t="s">
        <v>13</v>
      </c>
      <c r="I11196">
        <v>2019</v>
      </c>
      <c r="J11196" t="s">
        <v>1193</v>
      </c>
      <c r="K11196">
        <v>10592173.603649721</v>
      </c>
      <c r="L11196">
        <v>0.73550144884714463</v>
      </c>
      <c r="M11196" t="s">
        <v>33</v>
      </c>
    </row>
    <row r="11197" spans="1:13" x14ac:dyDescent="0.3">
      <c r="A11197">
        <v>29</v>
      </c>
      <c r="B11197" t="s">
        <v>1187</v>
      </c>
      <c r="C11197" s="1">
        <v>43435</v>
      </c>
      <c r="D11197" t="s">
        <v>103</v>
      </c>
      <c r="E11197" t="str">
        <f t="shared" si="174"/>
        <v>2018/12</v>
      </c>
      <c r="F11197">
        <v>13562087.7508169</v>
      </c>
      <c r="G11197">
        <v>-2.2417204775532558E-2</v>
      </c>
      <c r="H11197" t="s">
        <v>13</v>
      </c>
      <c r="I11197">
        <v>2018</v>
      </c>
      <c r="J11197" t="s">
        <v>1194</v>
      </c>
      <c r="K11197">
        <v>11910480.410176095</v>
      </c>
      <c r="L11197">
        <v>0.878218798537023</v>
      </c>
      <c r="M11197" t="s">
        <v>33</v>
      </c>
    </row>
    <row r="11198" spans="1:13" x14ac:dyDescent="0.3">
      <c r="A11198">
        <v>29</v>
      </c>
      <c r="B11198" t="s">
        <v>1187</v>
      </c>
      <c r="C11198" s="1">
        <v>43405</v>
      </c>
      <c r="D11198" t="s">
        <v>105</v>
      </c>
      <c r="E11198" t="str">
        <f t="shared" si="174"/>
        <v>2018/11</v>
      </c>
      <c r="F11198">
        <v>13869545.1412852</v>
      </c>
      <c r="G11198">
        <v>-2.5993220314517701E-2</v>
      </c>
      <c r="H11198" t="s">
        <v>13</v>
      </c>
      <c r="I11198">
        <v>2018</v>
      </c>
      <c r="J11198" t="s">
        <v>1194</v>
      </c>
      <c r="K11198">
        <v>11910480.410176095</v>
      </c>
      <c r="L11198">
        <v>0.8587506143025847</v>
      </c>
      <c r="M11198" t="s">
        <v>33</v>
      </c>
    </row>
    <row r="11199" spans="1:13" x14ac:dyDescent="0.3">
      <c r="A11199">
        <v>29</v>
      </c>
      <c r="B11199" t="s">
        <v>1187</v>
      </c>
      <c r="C11199" s="1">
        <v>43374</v>
      </c>
      <c r="D11199" t="s">
        <v>106</v>
      </c>
      <c r="E11199" t="str">
        <f t="shared" si="174"/>
        <v>2018/10</v>
      </c>
      <c r="F11199">
        <v>14234785.6075054</v>
      </c>
      <c r="G11199">
        <v>-0.23544660678112642</v>
      </c>
      <c r="H11199" t="s">
        <v>13</v>
      </c>
      <c r="I11199">
        <v>2018</v>
      </c>
      <c r="J11199" t="s">
        <v>1194</v>
      </c>
      <c r="K11199">
        <v>11910480.410176095</v>
      </c>
      <c r="L11199">
        <v>0.83671652939375518</v>
      </c>
      <c r="M11199" t="s">
        <v>33</v>
      </c>
    </row>
    <row r="11200" spans="1:13" x14ac:dyDescent="0.3">
      <c r="A11200">
        <v>29</v>
      </c>
      <c r="B11200" t="s">
        <v>1187</v>
      </c>
      <c r="C11200" s="1">
        <v>43344</v>
      </c>
      <c r="D11200" t="s">
        <v>107</v>
      </c>
      <c r="E11200" t="str">
        <f t="shared" si="174"/>
        <v>2018/09</v>
      </c>
      <c r="F11200">
        <v>18013748.401933901</v>
      </c>
      <c r="G11200">
        <v>-0.12831409502852775</v>
      </c>
      <c r="H11200" t="s">
        <v>13</v>
      </c>
      <c r="I11200">
        <v>2018</v>
      </c>
      <c r="J11200" t="s">
        <v>1194</v>
      </c>
      <c r="K11200">
        <v>11910480.410176095</v>
      </c>
      <c r="L11200">
        <v>0.6611883403954627</v>
      </c>
      <c r="M11200" t="s">
        <v>15</v>
      </c>
    </row>
    <row r="11201" spans="1:13" x14ac:dyDescent="0.3">
      <c r="A11201">
        <v>29</v>
      </c>
      <c r="B11201" t="s">
        <v>1187</v>
      </c>
      <c r="C11201" s="1">
        <v>43313</v>
      </c>
      <c r="D11201" t="s">
        <v>108</v>
      </c>
      <c r="E11201" t="str">
        <f t="shared" si="174"/>
        <v>2018/08</v>
      </c>
      <c r="F11201">
        <v>20480011.495713301</v>
      </c>
      <c r="G11201">
        <v>7.0054928770532737E-2</v>
      </c>
      <c r="H11201" t="s">
        <v>13</v>
      </c>
      <c r="I11201">
        <v>2018</v>
      </c>
      <c r="J11201" t="s">
        <v>1194</v>
      </c>
      <c r="K11201">
        <v>11910480.410176095</v>
      </c>
      <c r="L11201">
        <v>0.58156609983686258</v>
      </c>
      <c r="M11201" t="s">
        <v>15</v>
      </c>
    </row>
    <row r="11202" spans="1:13" x14ac:dyDescent="0.3">
      <c r="A11202">
        <v>29</v>
      </c>
      <c r="B11202" t="s">
        <v>1187</v>
      </c>
      <c r="C11202" s="1">
        <v>43282</v>
      </c>
      <c r="D11202" t="s">
        <v>109</v>
      </c>
      <c r="E11202" t="str">
        <f t="shared" si="174"/>
        <v>2018/07</v>
      </c>
      <c r="F11202">
        <v>19094387.290181901</v>
      </c>
      <c r="G11202">
        <v>-8.385936526575556E-4</v>
      </c>
      <c r="H11202" t="s">
        <v>13</v>
      </c>
      <c r="I11202">
        <v>2018</v>
      </c>
      <c r="J11202" t="s">
        <v>1194</v>
      </c>
      <c r="K11202">
        <v>11910480.410176095</v>
      </c>
      <c r="L11202">
        <v>0.62376866191984681</v>
      </c>
      <c r="M11202" t="s">
        <v>15</v>
      </c>
    </row>
    <row r="11203" spans="1:13" x14ac:dyDescent="0.3">
      <c r="A11203">
        <v>29</v>
      </c>
      <c r="B11203" t="s">
        <v>1187</v>
      </c>
      <c r="C11203" s="1">
        <v>43252</v>
      </c>
      <c r="D11203" t="s">
        <v>110</v>
      </c>
      <c r="E11203" t="str">
        <f t="shared" ref="E11203:E11243" si="175">TEXT(C11203,"yyyy/mm")</f>
        <v>2018/06</v>
      </c>
      <c r="F11203">
        <v>19110406.438003901</v>
      </c>
      <c r="G11203">
        <v>-3.3621500558918674E-2</v>
      </c>
      <c r="H11203" t="s">
        <v>13</v>
      </c>
      <c r="I11203">
        <v>2018</v>
      </c>
      <c r="J11203" t="s">
        <v>1194</v>
      </c>
      <c r="K11203">
        <v>11910480.410176095</v>
      </c>
      <c r="L11203">
        <v>0.62324579274726066</v>
      </c>
      <c r="M11203" t="s">
        <v>15</v>
      </c>
    </row>
    <row r="11204" spans="1:13" x14ac:dyDescent="0.3">
      <c r="A11204">
        <v>29</v>
      </c>
      <c r="B11204" t="s">
        <v>1187</v>
      </c>
      <c r="C11204" s="1">
        <v>43221</v>
      </c>
      <c r="D11204" t="s">
        <v>111</v>
      </c>
      <c r="E11204" t="str">
        <f t="shared" si="175"/>
        <v>2018/05</v>
      </c>
      <c r="F11204">
        <v>19763850.306900699</v>
      </c>
      <c r="G11204">
        <v>-1.4484254485765496E-2</v>
      </c>
      <c r="H11204" t="s">
        <v>13</v>
      </c>
      <c r="I11204">
        <v>2018</v>
      </c>
      <c r="J11204" t="s">
        <v>1194</v>
      </c>
      <c r="K11204">
        <v>11910480.410176095</v>
      </c>
      <c r="L11204">
        <v>0.60263967927430917</v>
      </c>
      <c r="M11204" t="s">
        <v>15</v>
      </c>
    </row>
    <row r="11205" spans="1:13" x14ac:dyDescent="0.3">
      <c r="A11205">
        <v>29</v>
      </c>
      <c r="B11205" t="s">
        <v>1187</v>
      </c>
      <c r="C11205" s="1">
        <v>43191</v>
      </c>
      <c r="D11205" t="s">
        <v>112</v>
      </c>
      <c r="E11205" t="str">
        <f t="shared" si="175"/>
        <v>2018/04</v>
      </c>
      <c r="F11205">
        <v>20052198.155060198</v>
      </c>
      <c r="G11205">
        <v>9.6854927583963579E-2</v>
      </c>
      <c r="H11205" t="s">
        <v>13</v>
      </c>
      <c r="I11205">
        <v>2018</v>
      </c>
      <c r="J11205" t="s">
        <v>1194</v>
      </c>
      <c r="K11205">
        <v>11910480.410176095</v>
      </c>
      <c r="L11205">
        <v>0.59397380367351249</v>
      </c>
      <c r="M11205" t="s">
        <v>15</v>
      </c>
    </row>
    <row r="11206" spans="1:13" x14ac:dyDescent="0.3">
      <c r="A11206">
        <v>29</v>
      </c>
      <c r="B11206" t="s">
        <v>1187</v>
      </c>
      <c r="C11206" s="1">
        <v>43160</v>
      </c>
      <c r="D11206" t="s">
        <v>113</v>
      </c>
      <c r="E11206" t="str">
        <f t="shared" si="175"/>
        <v>2018/03</v>
      </c>
      <c r="F11206">
        <v>18201133.162640601</v>
      </c>
      <c r="G11206">
        <v>-0.2109044651066386</v>
      </c>
      <c r="H11206" t="s">
        <v>13</v>
      </c>
      <c r="I11206">
        <v>2018</v>
      </c>
      <c r="J11206" t="s">
        <v>1194</v>
      </c>
      <c r="K11206">
        <v>11910480.410176095</v>
      </c>
      <c r="L11206">
        <v>0.65438125768033961</v>
      </c>
      <c r="M11206" t="s">
        <v>15</v>
      </c>
    </row>
    <row r="11207" spans="1:13" x14ac:dyDescent="0.3">
      <c r="A11207">
        <v>29</v>
      </c>
      <c r="B11207" t="s">
        <v>1187</v>
      </c>
      <c r="C11207" s="1">
        <v>43132</v>
      </c>
      <c r="D11207" t="s">
        <v>114</v>
      </c>
      <c r="E11207" t="str">
        <f t="shared" si="175"/>
        <v>2018/02</v>
      </c>
      <c r="F11207">
        <v>22474657.002137098</v>
      </c>
      <c r="G11207">
        <v>8.6880947175635131E-2</v>
      </c>
      <c r="H11207" t="s">
        <v>13</v>
      </c>
      <c r="I11207">
        <v>2018</v>
      </c>
      <c r="J11207" t="s">
        <v>1194</v>
      </c>
      <c r="K11207">
        <v>11910480.410176095</v>
      </c>
      <c r="L11207">
        <v>0.5299515987738338</v>
      </c>
      <c r="M11207" t="s">
        <v>15</v>
      </c>
    </row>
    <row r="11208" spans="1:13" x14ac:dyDescent="0.3">
      <c r="A11208">
        <v>29</v>
      </c>
      <c r="B11208" t="s">
        <v>1187</v>
      </c>
      <c r="C11208" s="1">
        <v>43101</v>
      </c>
      <c r="D11208" t="s">
        <v>115</v>
      </c>
      <c r="E11208" t="str">
        <f t="shared" si="175"/>
        <v>2018/01</v>
      </c>
      <c r="F11208">
        <v>20604456.178759299</v>
      </c>
      <c r="G11208">
        <v>-0.11041361450937308</v>
      </c>
      <c r="H11208" t="s">
        <v>13</v>
      </c>
      <c r="I11208">
        <v>2018</v>
      </c>
      <c r="J11208" t="s">
        <v>1194</v>
      </c>
      <c r="K11208">
        <v>11910480.410176095</v>
      </c>
      <c r="L11208">
        <v>0.57805361650138376</v>
      </c>
      <c r="M11208" t="s">
        <v>15</v>
      </c>
    </row>
    <row r="11209" spans="1:13" x14ac:dyDescent="0.3">
      <c r="A11209">
        <v>29</v>
      </c>
      <c r="B11209" t="s">
        <v>1187</v>
      </c>
      <c r="C11209" s="1">
        <v>43070</v>
      </c>
      <c r="D11209" t="s">
        <v>116</v>
      </c>
      <c r="E11209" t="str">
        <f t="shared" si="175"/>
        <v>2017/12</v>
      </c>
      <c r="F11209">
        <v>23009817.8126316</v>
      </c>
      <c r="G11209">
        <v>2.5405614425508458E-2</v>
      </c>
      <c r="H11209" t="s">
        <v>13</v>
      </c>
      <c r="I11209">
        <v>2017</v>
      </c>
      <c r="J11209" t="s">
        <v>1195</v>
      </c>
      <c r="K11209">
        <v>12826129.016147174</v>
      </c>
      <c r="L11209">
        <v>0.55741984228602059</v>
      </c>
      <c r="M11209" t="s">
        <v>15</v>
      </c>
    </row>
    <row r="11210" spans="1:13" x14ac:dyDescent="0.3">
      <c r="A11210">
        <v>29</v>
      </c>
      <c r="B11210" t="s">
        <v>1187</v>
      </c>
      <c r="C11210" s="1">
        <v>43040</v>
      </c>
      <c r="D11210" t="s">
        <v>118</v>
      </c>
      <c r="E11210" t="str">
        <f t="shared" si="175"/>
        <v>2017/11</v>
      </c>
      <c r="F11210">
        <v>22432602.553838398</v>
      </c>
      <c r="G11210">
        <v>-1.6286647565004121E-2</v>
      </c>
      <c r="H11210" t="s">
        <v>13</v>
      </c>
      <c r="I11210">
        <v>2017</v>
      </c>
      <c r="J11210" t="s">
        <v>1195</v>
      </c>
      <c r="K11210">
        <v>12826129.016147174</v>
      </c>
      <c r="L11210">
        <v>0.57176286101286633</v>
      </c>
      <c r="M11210" t="s">
        <v>15</v>
      </c>
    </row>
    <row r="11211" spans="1:13" x14ac:dyDescent="0.3">
      <c r="A11211">
        <v>29</v>
      </c>
      <c r="B11211" t="s">
        <v>1187</v>
      </c>
      <c r="C11211" s="1">
        <v>43009</v>
      </c>
      <c r="D11211" t="s">
        <v>119</v>
      </c>
      <c r="E11211" t="str">
        <f t="shared" si="175"/>
        <v>2017/10</v>
      </c>
      <c r="F11211">
        <v>22800945.842223499</v>
      </c>
      <c r="G11211">
        <v>-3.7794848057652458E-2</v>
      </c>
      <c r="H11211" t="s">
        <v>13</v>
      </c>
      <c r="I11211">
        <v>2017</v>
      </c>
      <c r="J11211" t="s">
        <v>1195</v>
      </c>
      <c r="K11211">
        <v>12826129.016147174</v>
      </c>
      <c r="L11211">
        <v>0.56252618224263973</v>
      </c>
      <c r="M11211" t="s">
        <v>15</v>
      </c>
    </row>
    <row r="11212" spans="1:13" x14ac:dyDescent="0.3">
      <c r="A11212">
        <v>29</v>
      </c>
      <c r="B11212" t="s">
        <v>1187</v>
      </c>
      <c r="C11212" s="1">
        <v>42979</v>
      </c>
      <c r="D11212" t="s">
        <v>120</v>
      </c>
      <c r="E11212" t="str">
        <f t="shared" si="175"/>
        <v>2017/09</v>
      </c>
      <c r="F11212">
        <v>23679196.2540529</v>
      </c>
      <c r="G11212">
        <v>-2.9367921079126225E-2</v>
      </c>
      <c r="H11212" t="s">
        <v>13</v>
      </c>
      <c r="I11212">
        <v>2017</v>
      </c>
      <c r="J11212" t="s">
        <v>1195</v>
      </c>
      <c r="K11212">
        <v>12826129.016147174</v>
      </c>
      <c r="L11212">
        <v>0.54166234691989901</v>
      </c>
      <c r="M11212" t="s">
        <v>15</v>
      </c>
    </row>
    <row r="11213" spans="1:13" x14ac:dyDescent="0.3">
      <c r="A11213">
        <v>29</v>
      </c>
      <c r="B11213" t="s">
        <v>1187</v>
      </c>
      <c r="C11213" s="1">
        <v>42948</v>
      </c>
      <c r="D11213" t="s">
        <v>121</v>
      </c>
      <c r="E11213" t="str">
        <f t="shared" si="175"/>
        <v>2017/08</v>
      </c>
      <c r="F11213">
        <v>24384917.076089501</v>
      </c>
      <c r="G11213">
        <v>-8.654720137445486E-2</v>
      </c>
      <c r="H11213" t="s">
        <v>13</v>
      </c>
      <c r="I11213">
        <v>2017</v>
      </c>
      <c r="J11213" t="s">
        <v>1195</v>
      </c>
      <c r="K11213">
        <v>12826129.016147174</v>
      </c>
      <c r="L11213">
        <v>0.52598616497752071</v>
      </c>
      <c r="M11213" t="s">
        <v>15</v>
      </c>
    </row>
    <row r="11214" spans="1:13" x14ac:dyDescent="0.3">
      <c r="A11214">
        <v>29</v>
      </c>
      <c r="B11214" t="s">
        <v>1187</v>
      </c>
      <c r="C11214" s="1">
        <v>42917</v>
      </c>
      <c r="D11214" t="s">
        <v>122</v>
      </c>
      <c r="E11214" t="str">
        <f t="shared" si="175"/>
        <v>2017/07</v>
      </c>
      <c r="F11214">
        <v>26589382.711389001</v>
      </c>
      <c r="G11214">
        <v>-4.2938010152037485E-2</v>
      </c>
      <c r="H11214" t="s">
        <v>13</v>
      </c>
      <c r="I11214">
        <v>2017</v>
      </c>
      <c r="J11214" t="s">
        <v>1195</v>
      </c>
      <c r="K11214">
        <v>12826129.016147174</v>
      </c>
      <c r="L11214">
        <v>0.48237784063536654</v>
      </c>
      <c r="M11214" t="s">
        <v>15</v>
      </c>
    </row>
    <row r="11215" spans="1:13" x14ac:dyDescent="0.3">
      <c r="A11215">
        <v>29</v>
      </c>
      <c r="B11215" t="s">
        <v>1187</v>
      </c>
      <c r="C11215" s="1">
        <v>42887</v>
      </c>
      <c r="D11215" t="s">
        <v>123</v>
      </c>
      <c r="E11215" t="str">
        <f t="shared" si="175"/>
        <v>2017/06</v>
      </c>
      <c r="F11215">
        <v>27755943.573052</v>
      </c>
      <c r="G11215">
        <v>-7.9428122613025245E-2</v>
      </c>
      <c r="H11215" t="s">
        <v>13</v>
      </c>
      <c r="I11215">
        <v>2017</v>
      </c>
      <c r="J11215" t="s">
        <v>1195</v>
      </c>
      <c r="K11215">
        <v>12826129.016147174</v>
      </c>
      <c r="L11215">
        <v>0.46210387272151499</v>
      </c>
      <c r="M11215" t="s">
        <v>15</v>
      </c>
    </row>
    <row r="11216" spans="1:13" x14ac:dyDescent="0.3">
      <c r="A11216">
        <v>29</v>
      </c>
      <c r="B11216" t="s">
        <v>1187</v>
      </c>
      <c r="C11216" s="1">
        <v>42856</v>
      </c>
      <c r="D11216" t="s">
        <v>124</v>
      </c>
      <c r="E11216" t="str">
        <f t="shared" si="175"/>
        <v>2017/05</v>
      </c>
      <c r="F11216">
        <v>30050464.627769299</v>
      </c>
      <c r="G11216">
        <v>5.0763216090696422E-2</v>
      </c>
      <c r="H11216" t="s">
        <v>13</v>
      </c>
      <c r="I11216">
        <v>2017</v>
      </c>
      <c r="J11216" t="s">
        <v>1195</v>
      </c>
      <c r="K11216">
        <v>12826129.016147174</v>
      </c>
      <c r="L11216">
        <v>0.42681965736711741</v>
      </c>
      <c r="M11216" t="s">
        <v>15</v>
      </c>
    </row>
    <row r="11217" spans="1:13" x14ac:dyDescent="0.3">
      <c r="A11217">
        <v>29</v>
      </c>
      <c r="B11217" t="s">
        <v>1187</v>
      </c>
      <c r="C11217" s="1">
        <v>42826</v>
      </c>
      <c r="D11217" t="s">
        <v>125</v>
      </c>
      <c r="E11217" t="str">
        <f t="shared" si="175"/>
        <v>2017/04</v>
      </c>
      <c r="F11217">
        <v>28563078.051986799</v>
      </c>
      <c r="G11217">
        <v>-5.8166158264020093E-2</v>
      </c>
      <c r="H11217" t="s">
        <v>13</v>
      </c>
      <c r="I11217">
        <v>2017</v>
      </c>
      <c r="J11217" t="s">
        <v>1195</v>
      </c>
      <c r="K11217">
        <v>12826129.016147174</v>
      </c>
      <c r="L11217">
        <v>0.44904575735159646</v>
      </c>
      <c r="M11217" t="s">
        <v>15</v>
      </c>
    </row>
    <row r="11218" spans="1:13" x14ac:dyDescent="0.3">
      <c r="A11218">
        <v>29</v>
      </c>
      <c r="B11218" t="s">
        <v>1187</v>
      </c>
      <c r="C11218" s="1">
        <v>42795</v>
      </c>
      <c r="D11218" t="s">
        <v>126</v>
      </c>
      <c r="E11218" t="str">
        <f t="shared" si="175"/>
        <v>2017/03</v>
      </c>
      <c r="F11218">
        <v>30273751.951519102</v>
      </c>
      <c r="G11218">
        <v>-8.1061477418316402E-2</v>
      </c>
      <c r="H11218" t="s">
        <v>13</v>
      </c>
      <c r="I11218">
        <v>2017</v>
      </c>
      <c r="J11218" t="s">
        <v>1195</v>
      </c>
      <c r="K11218">
        <v>12826129.016147174</v>
      </c>
      <c r="L11218">
        <v>0.42367160293468592</v>
      </c>
      <c r="M11218" t="s">
        <v>15</v>
      </c>
    </row>
    <row r="11219" spans="1:13" x14ac:dyDescent="0.3">
      <c r="A11219">
        <v>29</v>
      </c>
      <c r="B11219" t="s">
        <v>1187</v>
      </c>
      <c r="C11219" s="1">
        <v>42767</v>
      </c>
      <c r="D11219" t="s">
        <v>127</v>
      </c>
      <c r="E11219" t="str">
        <f t="shared" si="175"/>
        <v>2017/02</v>
      </c>
      <c r="F11219">
        <v>32829993.787331101</v>
      </c>
      <c r="G11219">
        <v>2.8336500660176941E-2</v>
      </c>
      <c r="H11219" t="s">
        <v>13</v>
      </c>
      <c r="I11219">
        <v>2017</v>
      </c>
      <c r="J11219" t="s">
        <v>1195</v>
      </c>
      <c r="K11219">
        <v>12826129.016147174</v>
      </c>
      <c r="L11219">
        <v>0.39068326053405167</v>
      </c>
      <c r="M11219" t="s">
        <v>15</v>
      </c>
    </row>
    <row r="11220" spans="1:13" x14ac:dyDescent="0.3">
      <c r="A11220">
        <v>29</v>
      </c>
      <c r="B11220" t="s">
        <v>1187</v>
      </c>
      <c r="C11220" s="1">
        <v>42736</v>
      </c>
      <c r="D11220" t="s">
        <v>129</v>
      </c>
      <c r="E11220" t="str">
        <f t="shared" si="175"/>
        <v>2017/01</v>
      </c>
      <c r="F11220">
        <v>31912763.567962501</v>
      </c>
      <c r="G11220">
        <v>0.10908064008118444</v>
      </c>
      <c r="H11220" t="s">
        <v>13</v>
      </c>
      <c r="I11220">
        <v>2017</v>
      </c>
      <c r="J11220" t="s">
        <v>1195</v>
      </c>
      <c r="K11220">
        <v>12826129.016147174</v>
      </c>
      <c r="L11220">
        <v>0.40191220007732065</v>
      </c>
      <c r="M11220" t="s">
        <v>15</v>
      </c>
    </row>
    <row r="11221" spans="1:13" x14ac:dyDescent="0.3">
      <c r="A11221">
        <v>29</v>
      </c>
      <c r="B11221" t="s">
        <v>1187</v>
      </c>
      <c r="C11221" s="1">
        <v>42705</v>
      </c>
      <c r="D11221" t="s">
        <v>130</v>
      </c>
      <c r="E11221" t="str">
        <f t="shared" si="175"/>
        <v>2016/12</v>
      </c>
      <c r="F11221">
        <v>28614838.201904699</v>
      </c>
      <c r="G11221">
        <v>6.0748416298201373E-2</v>
      </c>
      <c r="H11221" t="s">
        <v>13</v>
      </c>
      <c r="I11221">
        <v>2016</v>
      </c>
      <c r="J11221" t="s">
        <v>1196</v>
      </c>
      <c r="K11221">
        <v>11471146.688338373</v>
      </c>
      <c r="L11221">
        <v>0.40088106063709333</v>
      </c>
      <c r="M11221" t="s">
        <v>15</v>
      </c>
    </row>
    <row r="11222" spans="1:13" x14ac:dyDescent="0.3">
      <c r="A11222">
        <v>29</v>
      </c>
      <c r="B11222" t="s">
        <v>1187</v>
      </c>
      <c r="C11222" s="1">
        <v>42675</v>
      </c>
      <c r="D11222" t="s">
        <v>132</v>
      </c>
      <c r="E11222" t="str">
        <f t="shared" si="175"/>
        <v>2016/11</v>
      </c>
      <c r="F11222">
        <v>26928278.6466747</v>
      </c>
      <c r="G11222">
        <v>-3.8296535030255985E-2</v>
      </c>
      <c r="H11222" t="s">
        <v>13</v>
      </c>
      <c r="I11222">
        <v>2016</v>
      </c>
      <c r="J11222" t="s">
        <v>1196</v>
      </c>
      <c r="K11222">
        <v>11471146.688338373</v>
      </c>
      <c r="L11222">
        <v>0.42598885873289616</v>
      </c>
      <c r="M11222" t="s">
        <v>15</v>
      </c>
    </row>
    <row r="11223" spans="1:13" x14ac:dyDescent="0.3">
      <c r="A11223">
        <v>29</v>
      </c>
      <c r="B11223" t="s">
        <v>1187</v>
      </c>
      <c r="C11223" s="1">
        <v>42644</v>
      </c>
      <c r="D11223" t="s">
        <v>133</v>
      </c>
      <c r="E11223" t="str">
        <f t="shared" si="175"/>
        <v>2016/10</v>
      </c>
      <c r="F11223">
        <v>27979539.761584699</v>
      </c>
      <c r="G11223">
        <v>-2.1899842742834602E-2</v>
      </c>
      <c r="H11223" t="s">
        <v>13</v>
      </c>
      <c r="I11223">
        <v>2016</v>
      </c>
      <c r="J11223" t="s">
        <v>1196</v>
      </c>
      <c r="K11223">
        <v>11471146.688338373</v>
      </c>
      <c r="L11223">
        <v>0.40998339451201438</v>
      </c>
      <c r="M11223" t="s">
        <v>15</v>
      </c>
    </row>
    <row r="11224" spans="1:13" x14ac:dyDescent="0.3">
      <c r="A11224">
        <v>29</v>
      </c>
      <c r="B11224" t="s">
        <v>1187</v>
      </c>
      <c r="C11224" s="1">
        <v>42614</v>
      </c>
      <c r="D11224" t="s">
        <v>134</v>
      </c>
      <c r="E11224" t="str">
        <f t="shared" si="175"/>
        <v>2016/09</v>
      </c>
      <c r="F11224">
        <v>28599046.068161599</v>
      </c>
      <c r="G11224">
        <v>3.0943876386767755E-2</v>
      </c>
      <c r="H11224" t="s">
        <v>13</v>
      </c>
      <c r="I11224">
        <v>2016</v>
      </c>
      <c r="J11224" t="s">
        <v>1196</v>
      </c>
      <c r="K11224">
        <v>11471146.688338373</v>
      </c>
      <c r="L11224">
        <v>0.40110242352135067</v>
      </c>
      <c r="M11224" t="s">
        <v>15</v>
      </c>
    </row>
    <row r="11225" spans="1:13" x14ac:dyDescent="0.3">
      <c r="A11225">
        <v>29</v>
      </c>
      <c r="B11225" t="s">
        <v>1187</v>
      </c>
      <c r="C11225" s="1">
        <v>42583</v>
      </c>
      <c r="D11225" t="s">
        <v>135</v>
      </c>
      <c r="E11225" t="str">
        <f t="shared" si="175"/>
        <v>2016/08</v>
      </c>
      <c r="F11225">
        <v>27727632.707624301</v>
      </c>
      <c r="G11225">
        <v>3.2614015770257923E-2</v>
      </c>
      <c r="H11225" t="s">
        <v>13</v>
      </c>
      <c r="I11225">
        <v>2016</v>
      </c>
      <c r="J11225" t="s">
        <v>1196</v>
      </c>
      <c r="K11225">
        <v>11471146.688338373</v>
      </c>
      <c r="L11225">
        <v>0.41370811599015944</v>
      </c>
      <c r="M11225" t="s">
        <v>15</v>
      </c>
    </row>
    <row r="11226" spans="1:13" x14ac:dyDescent="0.3">
      <c r="A11226">
        <v>29</v>
      </c>
      <c r="B11226" t="s">
        <v>1187</v>
      </c>
      <c r="C11226" s="1">
        <v>42552</v>
      </c>
      <c r="D11226" t="s">
        <v>136</v>
      </c>
      <c r="E11226" t="str">
        <f t="shared" si="175"/>
        <v>2016/07</v>
      </c>
      <c r="F11226">
        <v>26837910.822135001</v>
      </c>
      <c r="G11226">
        <v>8.9136705747932171E-2</v>
      </c>
      <c r="H11226" t="s">
        <v>13</v>
      </c>
      <c r="I11226">
        <v>2016</v>
      </c>
      <c r="J11226" t="s">
        <v>1196</v>
      </c>
      <c r="K11226">
        <v>11471146.688338373</v>
      </c>
      <c r="L11226">
        <v>0.42742323589798054</v>
      </c>
      <c r="M11226" t="s">
        <v>15</v>
      </c>
    </row>
    <row r="11227" spans="1:13" x14ac:dyDescent="0.3">
      <c r="A11227">
        <v>29</v>
      </c>
      <c r="B11227" t="s">
        <v>1187</v>
      </c>
      <c r="C11227" s="1">
        <v>42522</v>
      </c>
      <c r="D11227" t="s">
        <v>137</v>
      </c>
      <c r="E11227" t="str">
        <f t="shared" si="175"/>
        <v>2016/06</v>
      </c>
      <c r="F11227">
        <v>24549187.6751501</v>
      </c>
      <c r="G11227">
        <v>-2.9630339530123943E-2</v>
      </c>
      <c r="H11227" t="s">
        <v>13</v>
      </c>
      <c r="I11227">
        <v>2016</v>
      </c>
      <c r="J11227" t="s">
        <v>1196</v>
      </c>
      <c r="K11227">
        <v>11471146.688338373</v>
      </c>
      <c r="L11227">
        <v>0.4672719456192041</v>
      </c>
      <c r="M11227" t="s">
        <v>15</v>
      </c>
    </row>
    <row r="11228" spans="1:13" x14ac:dyDescent="0.3">
      <c r="A11228">
        <v>29</v>
      </c>
      <c r="B11228" t="s">
        <v>1187</v>
      </c>
      <c r="C11228" s="1">
        <v>42491</v>
      </c>
      <c r="D11228" t="s">
        <v>138</v>
      </c>
      <c r="E11228" t="str">
        <f t="shared" si="175"/>
        <v>2016/05</v>
      </c>
      <c r="F11228">
        <v>25287472.237899698</v>
      </c>
      <c r="G11228">
        <v>-4.4218830532490403E-3</v>
      </c>
      <c r="H11228" t="s">
        <v>13</v>
      </c>
      <c r="I11228">
        <v>2016</v>
      </c>
      <c r="J11228" t="s">
        <v>1196</v>
      </c>
      <c r="K11228">
        <v>11471146.688338373</v>
      </c>
      <c r="L11228">
        <v>0.4536296305308819</v>
      </c>
      <c r="M11228" t="s">
        <v>15</v>
      </c>
    </row>
    <row r="11229" spans="1:13" x14ac:dyDescent="0.3">
      <c r="A11229">
        <v>29</v>
      </c>
      <c r="B11229" t="s">
        <v>1187</v>
      </c>
      <c r="C11229" s="1">
        <v>42461</v>
      </c>
      <c r="D11229" t="s">
        <v>139</v>
      </c>
      <c r="E11229" t="str">
        <f t="shared" si="175"/>
        <v>2016/04</v>
      </c>
      <c r="F11229">
        <v>25399538.071250301</v>
      </c>
      <c r="G11229">
        <v>-1.923735495456582E-2</v>
      </c>
      <c r="H11229" t="s">
        <v>13</v>
      </c>
      <c r="I11229">
        <v>2016</v>
      </c>
      <c r="J11229" t="s">
        <v>1196</v>
      </c>
      <c r="K11229">
        <v>11471146.688338373</v>
      </c>
      <c r="L11229">
        <v>0.45162816174686843</v>
      </c>
      <c r="M11229" t="s">
        <v>15</v>
      </c>
    </row>
    <row r="11230" spans="1:13" x14ac:dyDescent="0.3">
      <c r="A11230">
        <v>29</v>
      </c>
      <c r="B11230" t="s">
        <v>1187</v>
      </c>
      <c r="C11230" s="1">
        <v>42430</v>
      </c>
      <c r="D11230" t="s">
        <v>140</v>
      </c>
      <c r="E11230" t="str">
        <f t="shared" si="175"/>
        <v>2016/03</v>
      </c>
      <c r="F11230">
        <v>25892888.161559701</v>
      </c>
      <c r="G11230">
        <v>6.5209536074953806E-2</v>
      </c>
      <c r="H11230" t="s">
        <v>13</v>
      </c>
      <c r="I11230">
        <v>2016</v>
      </c>
      <c r="J11230" t="s">
        <v>1196</v>
      </c>
      <c r="K11230">
        <v>11471146.688338373</v>
      </c>
      <c r="L11230">
        <v>0.443023065513731</v>
      </c>
      <c r="M11230" t="s">
        <v>15</v>
      </c>
    </row>
    <row r="11231" spans="1:13" x14ac:dyDescent="0.3">
      <c r="A11231">
        <v>29</v>
      </c>
      <c r="B11231" t="s">
        <v>1187</v>
      </c>
      <c r="C11231" s="1">
        <v>42401</v>
      </c>
      <c r="D11231" t="s">
        <v>141</v>
      </c>
      <c r="E11231" t="str">
        <f t="shared" si="175"/>
        <v>2016/02</v>
      </c>
      <c r="F11231">
        <v>24258299.5076317</v>
      </c>
      <c r="G11231">
        <v>3.9473384606600664E-3</v>
      </c>
      <c r="H11231" t="s">
        <v>13</v>
      </c>
      <c r="I11231">
        <v>2016</v>
      </c>
      <c r="J11231" t="s">
        <v>1196</v>
      </c>
      <c r="K11231">
        <v>11471146.688338373</v>
      </c>
      <c r="L11231">
        <v>0.47287513639319739</v>
      </c>
      <c r="M11231" t="s">
        <v>15</v>
      </c>
    </row>
    <row r="11232" spans="1:13" x14ac:dyDescent="0.3">
      <c r="A11232">
        <v>29</v>
      </c>
      <c r="B11232" t="s">
        <v>1187</v>
      </c>
      <c r="C11232" s="1">
        <v>42370</v>
      </c>
      <c r="D11232" t="s">
        <v>142</v>
      </c>
      <c r="E11232" t="str">
        <f t="shared" si="175"/>
        <v>2016/01</v>
      </c>
      <c r="F11232">
        <v>24162732.530686401</v>
      </c>
      <c r="G11232">
        <v>-0.21602068250521009</v>
      </c>
      <c r="H11232" t="s">
        <v>13</v>
      </c>
      <c r="I11232">
        <v>2016</v>
      </c>
      <c r="J11232" t="s">
        <v>1196</v>
      </c>
      <c r="K11232">
        <v>11471146.688338373</v>
      </c>
      <c r="L11232">
        <v>0.47474542350581189</v>
      </c>
      <c r="M11232" t="s">
        <v>15</v>
      </c>
    </row>
    <row r="11233" spans="1:13" x14ac:dyDescent="0.3">
      <c r="A11233">
        <v>29</v>
      </c>
      <c r="B11233" t="s">
        <v>1187</v>
      </c>
      <c r="C11233" s="1">
        <v>42339</v>
      </c>
      <c r="D11233" t="s">
        <v>143</v>
      </c>
      <c r="E11233" t="str">
        <f t="shared" si="175"/>
        <v>2015/12</v>
      </c>
      <c r="F11233">
        <v>29989045.069158599</v>
      </c>
      <c r="G11233">
        <v>1.9906111597027976E-2</v>
      </c>
      <c r="H11233" t="s">
        <v>13</v>
      </c>
      <c r="I11233">
        <v>2015</v>
      </c>
      <c r="J11233" t="s">
        <v>1197</v>
      </c>
      <c r="K11233">
        <v>11318322.173236556</v>
      </c>
      <c r="L11233">
        <v>0.37741522436393182</v>
      </c>
      <c r="M11233" t="s">
        <v>15</v>
      </c>
    </row>
    <row r="11234" spans="1:13" x14ac:dyDescent="0.3">
      <c r="A11234">
        <v>29</v>
      </c>
      <c r="B11234" t="s">
        <v>1187</v>
      </c>
      <c r="C11234" s="1">
        <v>42309</v>
      </c>
      <c r="D11234" t="s">
        <v>145</v>
      </c>
      <c r="E11234" t="str">
        <f t="shared" si="175"/>
        <v>2015/11</v>
      </c>
      <c r="F11234">
        <v>29397982.190556198</v>
      </c>
      <c r="G11234">
        <v>5.1464777536923849E-2</v>
      </c>
      <c r="H11234" t="s">
        <v>13</v>
      </c>
      <c r="I11234">
        <v>2015</v>
      </c>
      <c r="J11234" t="s">
        <v>1197</v>
      </c>
      <c r="K11234">
        <v>11318322.173236556</v>
      </c>
      <c r="L11234">
        <v>0.38500336859420414</v>
      </c>
      <c r="M11234" t="s">
        <v>15</v>
      </c>
    </row>
    <row r="11235" spans="1:13" x14ac:dyDescent="0.3">
      <c r="A11235">
        <v>29</v>
      </c>
      <c r="B11235" t="s">
        <v>1187</v>
      </c>
      <c r="C11235" s="1">
        <v>42278</v>
      </c>
      <c r="D11235" t="s">
        <v>146</v>
      </c>
      <c r="E11235" t="str">
        <f t="shared" si="175"/>
        <v>2015/10</v>
      </c>
      <c r="F11235">
        <v>27923294.295995399</v>
      </c>
      <c r="G11235">
        <v>6.0067534908246879E-2</v>
      </c>
      <c r="H11235" t="s">
        <v>13</v>
      </c>
      <c r="I11235">
        <v>2015</v>
      </c>
      <c r="J11235" t="s">
        <v>1197</v>
      </c>
      <c r="K11235">
        <v>11318322.173236556</v>
      </c>
      <c r="L11235">
        <v>0.40533620615314597</v>
      </c>
      <c r="M11235" t="s">
        <v>15</v>
      </c>
    </row>
    <row r="11236" spans="1:13" x14ac:dyDescent="0.3">
      <c r="A11236">
        <v>29</v>
      </c>
      <c r="B11236" t="s">
        <v>1187</v>
      </c>
      <c r="C11236" s="1">
        <v>42248</v>
      </c>
      <c r="D11236" t="s">
        <v>147</v>
      </c>
      <c r="E11236" t="str">
        <f t="shared" si="175"/>
        <v>2015/09</v>
      </c>
      <c r="F11236">
        <v>26295392.3119292</v>
      </c>
      <c r="G11236">
        <v>1.3513261350195996E-2</v>
      </c>
      <c r="H11236" t="s">
        <v>13</v>
      </c>
      <c r="I11236">
        <v>2015</v>
      </c>
      <c r="J11236" t="s">
        <v>1197</v>
      </c>
      <c r="K11236">
        <v>11318322.173236556</v>
      </c>
      <c r="L11236">
        <v>0.43042986539135497</v>
      </c>
      <c r="M11236" t="s">
        <v>15</v>
      </c>
    </row>
    <row r="11237" spans="1:13" x14ac:dyDescent="0.3">
      <c r="A11237">
        <v>29</v>
      </c>
      <c r="B11237" t="s">
        <v>1187</v>
      </c>
      <c r="C11237" s="1">
        <v>42217</v>
      </c>
      <c r="D11237" t="s">
        <v>148</v>
      </c>
      <c r="E11237" t="str">
        <f t="shared" si="175"/>
        <v>2015/08</v>
      </c>
      <c r="F11237">
        <v>25942445.902740799</v>
      </c>
      <c r="G11237">
        <v>-8.4580947709067072E-2</v>
      </c>
      <c r="H11237" t="s">
        <v>13</v>
      </c>
      <c r="I11237">
        <v>2015</v>
      </c>
      <c r="J11237" t="s">
        <v>1197</v>
      </c>
      <c r="K11237">
        <v>11318322.173236556</v>
      </c>
      <c r="L11237">
        <v>0.43628585429721506</v>
      </c>
      <c r="M11237" t="s">
        <v>15</v>
      </c>
    </row>
    <row r="11238" spans="1:13" x14ac:dyDescent="0.3">
      <c r="A11238">
        <v>29</v>
      </c>
      <c r="B11238" t="s">
        <v>1187</v>
      </c>
      <c r="C11238" s="1">
        <v>42186</v>
      </c>
      <c r="D11238" t="s">
        <v>149</v>
      </c>
      <c r="E11238" t="str">
        <f t="shared" si="175"/>
        <v>2015/07</v>
      </c>
      <c r="F11238">
        <v>28232150.3797221</v>
      </c>
      <c r="G11238">
        <v>3.0718411344719379E-2</v>
      </c>
      <c r="H11238" t="s">
        <v>13</v>
      </c>
      <c r="I11238">
        <v>2015</v>
      </c>
      <c r="J11238" t="s">
        <v>1197</v>
      </c>
      <c r="K11238">
        <v>11318322.173236556</v>
      </c>
      <c r="L11238">
        <v>0.40090188033873625</v>
      </c>
      <c r="M11238" t="s">
        <v>15</v>
      </c>
    </row>
    <row r="11239" spans="1:13" x14ac:dyDescent="0.3">
      <c r="A11239">
        <v>29</v>
      </c>
      <c r="B11239" t="s">
        <v>1187</v>
      </c>
      <c r="C11239" s="1">
        <v>42156</v>
      </c>
      <c r="D11239" t="s">
        <v>150</v>
      </c>
      <c r="E11239" t="str">
        <f t="shared" si="175"/>
        <v>2015/06</v>
      </c>
      <c r="F11239">
        <v>27378088.442326099</v>
      </c>
      <c r="G11239">
        <v>-8.2518937664742137E-2</v>
      </c>
      <c r="H11239" t="s">
        <v>13</v>
      </c>
      <c r="I11239">
        <v>2015</v>
      </c>
      <c r="J11239" t="s">
        <v>1197</v>
      </c>
      <c r="K11239">
        <v>11318322.173236556</v>
      </c>
      <c r="L11239">
        <v>0.41340805064164399</v>
      </c>
      <c r="M11239" t="s">
        <v>15</v>
      </c>
    </row>
    <row r="11240" spans="1:13" x14ac:dyDescent="0.3">
      <c r="A11240">
        <v>29</v>
      </c>
      <c r="B11240" t="s">
        <v>1187</v>
      </c>
      <c r="C11240" s="1">
        <v>42125</v>
      </c>
      <c r="D11240" t="s">
        <v>151</v>
      </c>
      <c r="E11240" t="str">
        <f t="shared" si="175"/>
        <v>2015/05</v>
      </c>
      <c r="F11240">
        <v>29733130.800394502</v>
      </c>
      <c r="G11240">
        <v>4.9787617569207023E-3</v>
      </c>
      <c r="H11240" t="s">
        <v>13</v>
      </c>
      <c r="I11240">
        <v>2015</v>
      </c>
      <c r="J11240" t="s">
        <v>1197</v>
      </c>
      <c r="K11240">
        <v>11318322.173236556</v>
      </c>
      <c r="L11240">
        <v>0.38066365258401863</v>
      </c>
      <c r="M11240" t="s">
        <v>15</v>
      </c>
    </row>
    <row r="11241" spans="1:13" x14ac:dyDescent="0.3">
      <c r="A11241">
        <v>29</v>
      </c>
      <c r="B11241" t="s">
        <v>1187</v>
      </c>
      <c r="C11241" s="1">
        <v>42095</v>
      </c>
      <c r="D11241" t="s">
        <v>152</v>
      </c>
      <c r="E11241" t="str">
        <f t="shared" si="175"/>
        <v>2015/04</v>
      </c>
      <c r="F11241">
        <v>29585464.528475702</v>
      </c>
      <c r="G11241">
        <v>-5.1664781523450354E-3</v>
      </c>
      <c r="H11241" t="s">
        <v>13</v>
      </c>
      <c r="I11241">
        <v>2015</v>
      </c>
      <c r="J11241" t="s">
        <v>1197</v>
      </c>
      <c r="K11241">
        <v>11318322.173236556</v>
      </c>
      <c r="L11241">
        <v>0.38256361201774569</v>
      </c>
      <c r="M11241" t="s">
        <v>15</v>
      </c>
    </row>
    <row r="11242" spans="1:13" x14ac:dyDescent="0.3">
      <c r="A11242">
        <v>29</v>
      </c>
      <c r="B11242" t="s">
        <v>1187</v>
      </c>
      <c r="C11242" s="1">
        <v>42064</v>
      </c>
      <c r="D11242" t="s">
        <v>153</v>
      </c>
      <c r="E11242" t="str">
        <f t="shared" si="175"/>
        <v>2015/03</v>
      </c>
      <c r="F11242">
        <v>29738712.720425598</v>
      </c>
      <c r="G11242">
        <v>-4.3497785449029469E-3</v>
      </c>
      <c r="H11242" t="s">
        <v>13</v>
      </c>
      <c r="I11242">
        <v>2015</v>
      </c>
      <c r="J11242" t="s">
        <v>1197</v>
      </c>
      <c r="K11242">
        <v>11318322.173236556</v>
      </c>
      <c r="L11242">
        <v>0.38059220248167408</v>
      </c>
      <c r="M11242" t="s">
        <v>15</v>
      </c>
    </row>
    <row r="11243" spans="1:13" x14ac:dyDescent="0.3">
      <c r="A11243">
        <v>29</v>
      </c>
      <c r="B11243" t="s">
        <v>1187</v>
      </c>
      <c r="C11243" s="1">
        <v>42036</v>
      </c>
      <c r="D11243" t="s">
        <v>154</v>
      </c>
      <c r="E11243" t="str">
        <f t="shared" si="175"/>
        <v>2015/02</v>
      </c>
      <c r="F11243">
        <v>29868351.2800797</v>
      </c>
      <c r="G11243">
        <v>4.4445314786830475E-2</v>
      </c>
      <c r="H11243" t="s">
        <v>13</v>
      </c>
      <c r="I11243">
        <v>2015</v>
      </c>
      <c r="J11243" t="s">
        <v>1197</v>
      </c>
      <c r="K11243">
        <v>11318322.173236556</v>
      </c>
      <c r="L11243">
        <v>0.37894030598150763</v>
      </c>
      <c r="M11243" t="s">
        <v>15</v>
      </c>
    </row>
  </sheetData>
  <autoFilter ref="A1:M11243" xr:uid="{00000000-0001-0000-00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18039-527F-48A2-90F7-CF1944A88289}">
  <dimension ref="A1:M131"/>
  <sheetViews>
    <sheetView workbookViewId="0">
      <selection activeCell="I61" sqref="I61"/>
    </sheetView>
  </sheetViews>
  <sheetFormatPr defaultRowHeight="14.4" x14ac:dyDescent="0.3"/>
  <cols>
    <col min="3" max="3" width="10.33203125" bestFit="1" customWidth="1"/>
    <col min="9" max="9" width="10.33203125" bestFit="1" customWidth="1"/>
  </cols>
  <sheetData>
    <row r="1" spans="1:13" x14ac:dyDescent="0.3">
      <c r="C1" s="135" t="s">
        <v>1199</v>
      </c>
      <c r="D1" s="135"/>
      <c r="E1" s="135"/>
      <c r="F1" s="135"/>
      <c r="I1" s="135" t="s">
        <v>1200</v>
      </c>
      <c r="J1" s="135"/>
      <c r="K1" s="135"/>
      <c r="L1" s="135"/>
      <c r="M1" s="135"/>
    </row>
    <row r="3" spans="1:13" x14ac:dyDescent="0.3">
      <c r="C3" s="4" t="s">
        <v>1198</v>
      </c>
      <c r="D3" s="5" t="s">
        <v>13</v>
      </c>
      <c r="E3" s="5" t="s">
        <v>128</v>
      </c>
      <c r="F3" s="5" t="s">
        <v>1199</v>
      </c>
      <c r="I3" s="5" t="s">
        <v>1198</v>
      </c>
      <c r="J3" s="5" t="s">
        <v>33</v>
      </c>
      <c r="K3" s="5" t="s">
        <v>157</v>
      </c>
      <c r="L3" s="5" t="s">
        <v>15</v>
      </c>
      <c r="M3" s="5" t="s">
        <v>1200</v>
      </c>
    </row>
    <row r="4" spans="1:13" x14ac:dyDescent="0.3">
      <c r="A4" t="str">
        <f>TEXT(C4,"yyyy/mm")</f>
        <v>2015/02</v>
      </c>
      <c r="C4" s="1">
        <v>42036</v>
      </c>
      <c r="D4" s="2">
        <v>2.9084946471782603E-2</v>
      </c>
      <c r="E4" s="2">
        <v>4.6099836614935968E-2</v>
      </c>
      <c r="F4" s="3">
        <f>E4-D4</f>
        <v>1.7014890143153365E-2</v>
      </c>
      <c r="I4" s="1">
        <v>42036</v>
      </c>
      <c r="J4" s="2">
        <v>5.3352283672845585E-2</v>
      </c>
      <c r="K4" s="2">
        <v>3.0954226166314252E-2</v>
      </c>
      <c r="L4" s="2">
        <v>3.0616953438551271E-2</v>
      </c>
      <c r="M4" s="2">
        <f>J4-K4</f>
        <v>2.2398057506531333E-2</v>
      </c>
    </row>
    <row r="5" spans="1:13" x14ac:dyDescent="0.3">
      <c r="A5" t="str">
        <f t="shared" ref="A5:A68" si="0">TEXT(C5,"yyyy/mm")</f>
        <v>2015/03</v>
      </c>
      <c r="C5" s="1">
        <v>42064</v>
      </c>
      <c r="D5" s="2">
        <v>-1.4825856214554791E-2</v>
      </c>
      <c r="E5" s="2">
        <v>-1.3904377854841663E-2</v>
      </c>
      <c r="F5" s="3">
        <f t="shared" ref="F5:F68" si="1">E5-D5</f>
        <v>9.2147835971312722E-4</v>
      </c>
      <c r="I5" s="1">
        <v>42064</v>
      </c>
      <c r="J5" s="2">
        <v>-1.3248134992557599E-2</v>
      </c>
      <c r="K5" s="2">
        <v>-1.8270424969988618E-2</v>
      </c>
      <c r="L5" s="2">
        <v>-1.223286782228958E-2</v>
      </c>
      <c r="M5" s="2">
        <f t="shared" ref="M5:M68" si="2">J5-K5</f>
        <v>5.022289977431019E-3</v>
      </c>
    </row>
    <row r="6" spans="1:13" x14ac:dyDescent="0.3">
      <c r="A6" t="str">
        <f t="shared" si="0"/>
        <v>2015/04</v>
      </c>
      <c r="C6" s="1">
        <v>42095</v>
      </c>
      <c r="D6" s="2">
        <v>2.073831568864062E-2</v>
      </c>
      <c r="E6" s="2">
        <v>2.4236012765374713E-2</v>
      </c>
      <c r="F6" s="3">
        <f t="shared" si="1"/>
        <v>3.4976970767340923E-3</v>
      </c>
      <c r="I6" s="1">
        <v>42095</v>
      </c>
      <c r="J6" s="2">
        <v>3.6611537940530882E-2</v>
      </c>
      <c r="K6" s="2">
        <v>1.88333144285023E-2</v>
      </c>
      <c r="L6" s="2">
        <v>1.4759027848376337E-2</v>
      </c>
      <c r="M6" s="2">
        <f t="shared" si="2"/>
        <v>1.7778223512028582E-2</v>
      </c>
    </row>
    <row r="7" spans="1:13" x14ac:dyDescent="0.3">
      <c r="A7" t="str">
        <f t="shared" si="0"/>
        <v>2015/05</v>
      </c>
      <c r="C7" s="1">
        <v>42125</v>
      </c>
      <c r="D7" s="2">
        <v>1.0163465633474787E-2</v>
      </c>
      <c r="E7" s="2">
        <v>5.0759189802051546E-2</v>
      </c>
      <c r="F7" s="3">
        <f t="shared" si="1"/>
        <v>4.0595724168576763E-2</v>
      </c>
      <c r="I7" s="1">
        <v>42125</v>
      </c>
      <c r="J7" s="2">
        <v>2.1161547485467089E-2</v>
      </c>
      <c r="K7" s="2">
        <v>2.7016972757421039E-2</v>
      </c>
      <c r="L7" s="2">
        <v>4.05083384918455E-2</v>
      </c>
      <c r="M7" s="2">
        <f t="shared" si="2"/>
        <v>-5.8554252719539499E-3</v>
      </c>
    </row>
    <row r="8" spans="1:13" x14ac:dyDescent="0.3">
      <c r="A8" t="str">
        <f t="shared" si="0"/>
        <v>2015/06</v>
      </c>
      <c r="C8" s="1">
        <v>42156</v>
      </c>
      <c r="D8" s="2">
        <v>-6.3680417805246747E-2</v>
      </c>
      <c r="E8" s="2">
        <v>-3.715477664792511E-2</v>
      </c>
      <c r="F8" s="3">
        <f t="shared" si="1"/>
        <v>2.6525641157321637E-2</v>
      </c>
      <c r="I8" s="1">
        <v>42156</v>
      </c>
      <c r="J8" s="2">
        <v>-5.6363687932707081E-2</v>
      </c>
      <c r="K8" s="2">
        <v>-4.6383300654518497E-2</v>
      </c>
      <c r="L8" s="2">
        <v>-4.8618469567612871E-2</v>
      </c>
      <c r="M8" s="2">
        <f t="shared" si="2"/>
        <v>-9.9803872781885836E-3</v>
      </c>
    </row>
    <row r="9" spans="1:13" x14ac:dyDescent="0.3">
      <c r="A9" t="str">
        <f t="shared" si="0"/>
        <v>2015/07</v>
      </c>
      <c r="C9" s="1">
        <v>42186</v>
      </c>
      <c r="D9" s="2">
        <v>2.1108299951233339E-2</v>
      </c>
      <c r="E9" s="2">
        <v>1.9626754356853182E-2</v>
      </c>
      <c r="F9" s="3">
        <f t="shared" si="1"/>
        <v>-1.481545594380157E-3</v>
      </c>
      <c r="I9" s="1">
        <v>42186</v>
      </c>
      <c r="J9" s="2">
        <v>-2.1837087157462192E-3</v>
      </c>
      <c r="K9" s="2">
        <v>4.430426799703778E-2</v>
      </c>
      <c r="L9" s="2">
        <v>1.9317129951171241E-2</v>
      </c>
      <c r="M9" s="2">
        <f t="shared" si="2"/>
        <v>-4.6487976712783999E-2</v>
      </c>
    </row>
    <row r="10" spans="1:13" x14ac:dyDescent="0.3">
      <c r="A10" t="str">
        <f t="shared" si="0"/>
        <v>2015/08</v>
      </c>
      <c r="C10" s="1">
        <v>42217</v>
      </c>
      <c r="D10" s="2">
        <v>-6.2047563090247372E-2</v>
      </c>
      <c r="E10" s="2">
        <v>-2.6552575005672943E-2</v>
      </c>
      <c r="F10" s="3">
        <f t="shared" si="1"/>
        <v>3.5494988084574429E-2</v>
      </c>
      <c r="I10" s="1">
        <v>42217</v>
      </c>
      <c r="J10" s="2">
        <v>-7.0734776056386131E-2</v>
      </c>
      <c r="K10" s="2">
        <v>-2.9598601880191262E-2</v>
      </c>
      <c r="L10" s="2">
        <v>-3.5076876765120973E-2</v>
      </c>
      <c r="M10" s="2">
        <f t="shared" si="2"/>
        <v>-4.1136174176194869E-2</v>
      </c>
    </row>
    <row r="11" spans="1:13" x14ac:dyDescent="0.3">
      <c r="A11" t="str">
        <f t="shared" si="0"/>
        <v>2015/09</v>
      </c>
      <c r="C11" s="1">
        <v>42248</v>
      </c>
      <c r="D11" s="2">
        <v>-3.4228603301288824E-2</v>
      </c>
      <c r="E11" s="2">
        <v>-3.3158932284786363E-2</v>
      </c>
      <c r="F11" s="3">
        <f t="shared" si="1"/>
        <v>1.0696710165024603E-3</v>
      </c>
      <c r="I11" s="1">
        <v>42248</v>
      </c>
      <c r="J11" s="2">
        <v>-7.1269231472832734E-2</v>
      </c>
      <c r="K11" s="2">
        <v>-6.7393246394231738E-3</v>
      </c>
      <c r="L11" s="2">
        <v>-2.5788585816210446E-2</v>
      </c>
      <c r="M11" s="2">
        <f t="shared" si="2"/>
        <v>-6.4529906833409562E-2</v>
      </c>
    </row>
    <row r="12" spans="1:13" x14ac:dyDescent="0.3">
      <c r="A12" t="str">
        <f t="shared" si="0"/>
        <v>2015/10</v>
      </c>
      <c r="C12" s="1">
        <v>42278</v>
      </c>
      <c r="D12" s="2">
        <v>4.5391658467715069E-2</v>
      </c>
      <c r="E12" s="2">
        <v>4.2865443705407701E-2</v>
      </c>
      <c r="F12" s="3">
        <f t="shared" si="1"/>
        <v>-2.5262147623073689E-3</v>
      </c>
      <c r="I12" s="1">
        <v>42278</v>
      </c>
      <c r="J12" s="2">
        <v>5.6716867757250898E-2</v>
      </c>
      <c r="K12" s="2">
        <v>5.5429879635038176E-2</v>
      </c>
      <c r="L12" s="2">
        <v>2.6345868712862056E-2</v>
      </c>
      <c r="M12" s="2">
        <f t="shared" si="2"/>
        <v>1.2869881222127219E-3</v>
      </c>
    </row>
    <row r="13" spans="1:13" x14ac:dyDescent="0.3">
      <c r="A13" t="str">
        <f t="shared" si="0"/>
        <v>2015/11</v>
      </c>
      <c r="C13" s="1">
        <v>42309</v>
      </c>
      <c r="D13" s="2">
        <v>-1.1030674626931233E-2</v>
      </c>
      <c r="E13" s="2">
        <v>2.4861857690017534E-2</v>
      </c>
      <c r="F13" s="3">
        <f t="shared" si="1"/>
        <v>3.5892532316948764E-2</v>
      </c>
      <c r="I13" s="1">
        <v>42309</v>
      </c>
      <c r="J13" s="2">
        <v>-2.5376977677218401E-2</v>
      </c>
      <c r="K13" s="2">
        <v>3.7409434562373965E-2</v>
      </c>
      <c r="L13" s="2">
        <v>8.3439917316646232E-3</v>
      </c>
      <c r="M13" s="2">
        <f t="shared" si="2"/>
        <v>-6.278641223959236E-2</v>
      </c>
    </row>
    <row r="14" spans="1:13" x14ac:dyDescent="0.3">
      <c r="A14" t="str">
        <f t="shared" si="0"/>
        <v>2015/12</v>
      </c>
      <c r="C14" s="1">
        <v>42339</v>
      </c>
      <c r="D14" s="2">
        <v>-5.9578555412698776E-3</v>
      </c>
      <c r="E14" s="2">
        <v>-7.505977523881862E-3</v>
      </c>
      <c r="F14" s="3">
        <f t="shared" si="1"/>
        <v>-1.5481219826119844E-3</v>
      </c>
      <c r="I14" s="1">
        <v>42339</v>
      </c>
      <c r="J14" s="2">
        <v>-3.0787217002539662E-2</v>
      </c>
      <c r="K14" s="2">
        <v>6.6260762450046102E-3</v>
      </c>
      <c r="L14" s="2">
        <v>1.7630042819638172E-3</v>
      </c>
      <c r="M14" s="2">
        <f t="shared" si="2"/>
        <v>-3.741329324754427E-2</v>
      </c>
    </row>
    <row r="15" spans="1:13" x14ac:dyDescent="0.3">
      <c r="A15" t="str">
        <f t="shared" si="0"/>
        <v>2016/01</v>
      </c>
      <c r="C15" s="1">
        <v>42370</v>
      </c>
      <c r="D15" s="2">
        <v>-0.21021176071050054</v>
      </c>
      <c r="E15" s="2">
        <v>-0.28967652222362733</v>
      </c>
      <c r="F15" s="3">
        <f t="shared" si="1"/>
        <v>-7.9464761513126786E-2</v>
      </c>
      <c r="I15" s="1">
        <v>42370</v>
      </c>
      <c r="J15" s="2">
        <v>-0.3298598438306457</v>
      </c>
      <c r="K15" s="2">
        <v>-0.19791312685718859</v>
      </c>
      <c r="L15" s="2">
        <v>-0.22780041883912061</v>
      </c>
      <c r="M15" s="2">
        <f t="shared" si="2"/>
        <v>-0.13194671697345711</v>
      </c>
    </row>
    <row r="16" spans="1:13" x14ac:dyDescent="0.3">
      <c r="A16" t="str">
        <f t="shared" si="0"/>
        <v>2016/02</v>
      </c>
      <c r="C16" s="1">
        <v>42401</v>
      </c>
      <c r="D16" s="2">
        <v>2.650532590994216E-2</v>
      </c>
      <c r="E16" s="2">
        <v>5.5716026882863139E-2</v>
      </c>
      <c r="F16" s="3">
        <f t="shared" si="1"/>
        <v>2.9210700972920979E-2</v>
      </c>
      <c r="I16" s="1">
        <v>42401</v>
      </c>
      <c r="J16" s="2">
        <v>9.0989347003172155E-2</v>
      </c>
      <c r="K16" s="2">
        <v>1.566698891290846E-2</v>
      </c>
      <c r="L16" s="2">
        <v>2.1706425092625221E-2</v>
      </c>
      <c r="M16" s="2">
        <f t="shared" si="2"/>
        <v>7.5322358090263691E-2</v>
      </c>
    </row>
    <row r="17" spans="1:13" x14ac:dyDescent="0.3">
      <c r="A17" t="str">
        <f t="shared" si="0"/>
        <v>2016/03</v>
      </c>
      <c r="C17" s="1">
        <v>42430</v>
      </c>
      <c r="D17" s="2">
        <v>2.2023099817723168E-2</v>
      </c>
      <c r="E17" s="2">
        <v>3.1783183718751704E-2</v>
      </c>
      <c r="F17" s="3">
        <f t="shared" si="1"/>
        <v>9.7600839010285358E-3</v>
      </c>
      <c r="I17" s="1">
        <v>42430</v>
      </c>
      <c r="J17" s="2">
        <v>2.8476936332963051E-2</v>
      </c>
      <c r="K17" s="2">
        <v>3.6355095568850609E-2</v>
      </c>
      <c r="L17" s="2">
        <v>1.8147400419291932E-2</v>
      </c>
      <c r="M17" s="2">
        <f t="shared" si="2"/>
        <v>-7.8781592358875586E-3</v>
      </c>
    </row>
    <row r="18" spans="1:13" x14ac:dyDescent="0.3">
      <c r="A18" t="str">
        <f t="shared" si="0"/>
        <v>2016/04</v>
      </c>
      <c r="C18" s="1">
        <v>42461</v>
      </c>
      <c r="D18" s="2">
        <v>9.4697075591948232E-3</v>
      </c>
      <c r="E18" s="2">
        <v>-7.0057513537423654E-3</v>
      </c>
      <c r="F18" s="3">
        <f t="shared" si="1"/>
        <v>-1.647545891293719E-2</v>
      </c>
      <c r="I18" s="1">
        <v>42461</v>
      </c>
      <c r="J18" s="2">
        <v>3.791610270446312E-2</v>
      </c>
      <c r="K18" s="2">
        <v>-1.716679596576896E-2</v>
      </c>
      <c r="L18" s="2">
        <v>-1.3109227435959332E-2</v>
      </c>
      <c r="M18" s="2">
        <f t="shared" si="2"/>
        <v>5.5082898670232083E-2</v>
      </c>
    </row>
    <row r="19" spans="1:13" x14ac:dyDescent="0.3">
      <c r="A19" t="str">
        <f t="shared" si="0"/>
        <v>2016/05</v>
      </c>
      <c r="C19" s="1">
        <v>42491</v>
      </c>
      <c r="D19" s="2">
        <v>2.80802903477133E-3</v>
      </c>
      <c r="E19" s="2">
        <v>3.2804450218035804E-2</v>
      </c>
      <c r="F19" s="3">
        <f t="shared" si="1"/>
        <v>2.9996421183264475E-2</v>
      </c>
      <c r="I19" s="1">
        <v>42491</v>
      </c>
      <c r="J19" s="2">
        <v>7.8504476031248575E-4</v>
      </c>
      <c r="K19" s="2">
        <v>1.6539403271635403E-2</v>
      </c>
      <c r="L19" s="2">
        <v>3.2342669727970196E-2</v>
      </c>
      <c r="M19" s="2">
        <f t="shared" si="2"/>
        <v>-1.5754358511322918E-2</v>
      </c>
    </row>
    <row r="20" spans="1:13" x14ac:dyDescent="0.3">
      <c r="A20" t="str">
        <f t="shared" si="0"/>
        <v>2016/06</v>
      </c>
      <c r="C20" s="1">
        <v>42522</v>
      </c>
      <c r="D20" s="2">
        <v>1.367613343763658E-2</v>
      </c>
      <c r="E20" s="2">
        <v>-5.5964691178095521E-2</v>
      </c>
      <c r="F20" s="3">
        <f t="shared" si="1"/>
        <v>-6.9640824615732094E-2</v>
      </c>
      <c r="I20" s="1">
        <v>42522</v>
      </c>
      <c r="J20" s="2">
        <v>-5.2431142216898645E-2</v>
      </c>
      <c r="K20" s="2">
        <v>5.0838025176135344E-2</v>
      </c>
      <c r="L20" s="2">
        <v>-5.1665859395001193E-2</v>
      </c>
      <c r="M20" s="2">
        <f t="shared" si="2"/>
        <v>-0.10326916739303399</v>
      </c>
    </row>
    <row r="21" spans="1:13" x14ac:dyDescent="0.3">
      <c r="A21" t="str">
        <f t="shared" si="0"/>
        <v>2016/07</v>
      </c>
      <c r="C21" s="1">
        <v>42552</v>
      </c>
      <c r="D21" s="2">
        <v>4.2022175204621239E-2</v>
      </c>
      <c r="E21" s="2">
        <v>7.8957160772814478E-2</v>
      </c>
      <c r="F21" s="3">
        <f t="shared" si="1"/>
        <v>3.6934985568193239E-2</v>
      </c>
      <c r="I21" s="1">
        <v>42552</v>
      </c>
      <c r="J21" s="2">
        <v>7.7544981401510449E-2</v>
      </c>
      <c r="K21" s="2">
        <v>6.0990749260888107E-2</v>
      </c>
      <c r="L21" s="2">
        <v>4.7322371974995801E-2</v>
      </c>
      <c r="M21" s="2">
        <f t="shared" si="2"/>
        <v>1.6554232140622342E-2</v>
      </c>
    </row>
    <row r="22" spans="1:13" x14ac:dyDescent="0.3">
      <c r="A22" t="str">
        <f t="shared" si="0"/>
        <v>2016/08</v>
      </c>
      <c r="C22" s="1">
        <v>42583</v>
      </c>
      <c r="D22" s="2">
        <v>6.7614380448658617E-3</v>
      </c>
      <c r="E22" s="2">
        <v>4.2813218494237422E-2</v>
      </c>
      <c r="F22" s="3">
        <f t="shared" si="1"/>
        <v>3.6051780449371559E-2</v>
      </c>
      <c r="I22" s="1">
        <v>42583</v>
      </c>
      <c r="J22" s="2">
        <v>6.4709716013515925E-2</v>
      </c>
      <c r="K22" s="2">
        <v>-4.9785434413397245E-4</v>
      </c>
      <c r="L22" s="2">
        <v>1.3809424421842643E-2</v>
      </c>
      <c r="M22" s="2">
        <f t="shared" si="2"/>
        <v>6.5207570357649902E-2</v>
      </c>
    </row>
    <row r="23" spans="1:13" x14ac:dyDescent="0.3">
      <c r="A23" t="str">
        <f t="shared" si="0"/>
        <v>2016/09</v>
      </c>
      <c r="C23" s="1">
        <v>42614</v>
      </c>
      <c r="D23" s="2">
        <v>1.5866954968397528E-2</v>
      </c>
      <c r="E23" s="2">
        <v>1.9034412932985145E-2</v>
      </c>
      <c r="F23" s="3">
        <f t="shared" si="1"/>
        <v>3.1674579645876166E-3</v>
      </c>
      <c r="I23" s="1">
        <v>42614</v>
      </c>
      <c r="J23" s="2">
        <v>2.6622006385813076E-2</v>
      </c>
      <c r="K23" s="2">
        <v>1.4079159406619024E-2</v>
      </c>
      <c r="L23" s="2">
        <v>1.3100835532404265E-2</v>
      </c>
      <c r="M23" s="2">
        <f t="shared" si="2"/>
        <v>1.2542846979194052E-2</v>
      </c>
    </row>
    <row r="24" spans="1:13" x14ac:dyDescent="0.3">
      <c r="A24" t="str">
        <f t="shared" si="0"/>
        <v>2016/10</v>
      </c>
      <c r="C24" s="1">
        <v>42644</v>
      </c>
      <c r="D24" s="2">
        <v>5.3765477409812405E-3</v>
      </c>
      <c r="E24" s="2">
        <v>-2.24316814836404E-2</v>
      </c>
      <c r="F24" s="3">
        <f t="shared" si="1"/>
        <v>-2.7808229224621641E-2</v>
      </c>
      <c r="I24" s="1">
        <v>42644</v>
      </c>
      <c r="J24" s="2">
        <v>2.3942195463425756E-2</v>
      </c>
      <c r="K24" s="2">
        <v>-2.6744331435506585E-2</v>
      </c>
      <c r="L24" s="2">
        <v>-1.9217315199263327E-2</v>
      </c>
      <c r="M24" s="2">
        <f t="shared" si="2"/>
        <v>5.0686526898932341E-2</v>
      </c>
    </row>
    <row r="25" spans="1:13" x14ac:dyDescent="0.3">
      <c r="A25" t="str">
        <f t="shared" si="0"/>
        <v>2016/11</v>
      </c>
      <c r="C25" s="1">
        <v>42675</v>
      </c>
      <c r="D25" s="2">
        <v>-1.9214470829796486E-2</v>
      </c>
      <c r="E25" s="2">
        <v>-8.0475165303269588E-3</v>
      </c>
      <c r="F25" s="3">
        <f t="shared" si="1"/>
        <v>1.1166954299469527E-2</v>
      </c>
      <c r="I25" s="1">
        <v>42675</v>
      </c>
      <c r="J25" s="2">
        <v>1.1503567858414696E-2</v>
      </c>
      <c r="K25" s="2">
        <v>-2.9403155212734795E-2</v>
      </c>
      <c r="L25" s="2">
        <v>-2.0961385766140539E-2</v>
      </c>
      <c r="M25" s="2">
        <f t="shared" si="2"/>
        <v>4.0906723071149495E-2</v>
      </c>
    </row>
    <row r="26" spans="1:13" x14ac:dyDescent="0.3">
      <c r="A26" t="str">
        <f t="shared" si="0"/>
        <v>2016/12</v>
      </c>
      <c r="C26" s="1">
        <v>42705</v>
      </c>
      <c r="D26" s="2">
        <v>4.2535860072321054E-2</v>
      </c>
      <c r="E26" s="2">
        <v>3.8254560949664465E-2</v>
      </c>
      <c r="F26" s="3">
        <f t="shared" si="1"/>
        <v>-4.2812991226565886E-3</v>
      </c>
      <c r="I26" s="1">
        <v>42705</v>
      </c>
      <c r="J26" s="2">
        <v>4.8435764828465899E-2</v>
      </c>
      <c r="K26" s="2">
        <v>3.6453562252493001E-2</v>
      </c>
      <c r="L26" s="2">
        <v>3.7054924247776101E-2</v>
      </c>
      <c r="M26" s="2">
        <f t="shared" si="2"/>
        <v>1.1982202575972899E-2</v>
      </c>
    </row>
    <row r="27" spans="1:13" x14ac:dyDescent="0.3">
      <c r="A27" t="str">
        <f t="shared" si="0"/>
        <v>2017/01</v>
      </c>
      <c r="C27" s="1">
        <v>42736</v>
      </c>
      <c r="D27" s="2">
        <v>0.1031728855299183</v>
      </c>
      <c r="E27" s="2">
        <v>9.4662691376047506E-2</v>
      </c>
      <c r="F27" s="3">
        <f t="shared" si="1"/>
        <v>-8.5101941538707898E-3</v>
      </c>
      <c r="I27" s="1">
        <v>42736</v>
      </c>
      <c r="J27" s="2">
        <v>0.10357153675372367</v>
      </c>
      <c r="K27" s="2">
        <v>9.9648167120137424E-2</v>
      </c>
      <c r="L27" s="2">
        <v>9.4488912676468639E-2</v>
      </c>
      <c r="M27" s="2">
        <f t="shared" si="2"/>
        <v>3.9233696335862489E-3</v>
      </c>
    </row>
    <row r="28" spans="1:13" x14ac:dyDescent="0.3">
      <c r="A28" t="str">
        <f t="shared" si="0"/>
        <v>2017/02</v>
      </c>
      <c r="C28" s="1">
        <v>42767</v>
      </c>
      <c r="D28" s="2">
        <v>3.3311396812711329E-2</v>
      </c>
      <c r="E28" s="2">
        <v>4.3389118207715065E-2</v>
      </c>
      <c r="F28" s="3">
        <f t="shared" si="1"/>
        <v>1.0077721395003736E-2</v>
      </c>
      <c r="I28" s="1">
        <v>42767</v>
      </c>
      <c r="J28" s="2">
        <v>2.4045914522675883E-2</v>
      </c>
      <c r="K28" s="2">
        <v>4.1337547292194965E-2</v>
      </c>
      <c r="L28" s="2">
        <v>4.7547867523157671E-2</v>
      </c>
      <c r="M28" s="2">
        <f t="shared" si="2"/>
        <v>-1.7291632769519082E-2</v>
      </c>
    </row>
    <row r="29" spans="1:13" x14ac:dyDescent="0.3">
      <c r="A29" t="str">
        <f t="shared" si="0"/>
        <v>2017/03</v>
      </c>
      <c r="C29" s="1">
        <v>42795</v>
      </c>
      <c r="D29" s="2">
        <v>9.5613833737443962E-3</v>
      </c>
      <c r="E29" s="2">
        <v>2.6389687484088861E-2</v>
      </c>
      <c r="F29" s="3">
        <f t="shared" si="1"/>
        <v>1.6828304110344465E-2</v>
      </c>
      <c r="I29" s="1">
        <v>42795</v>
      </c>
      <c r="J29" s="2">
        <v>1.2410567594839753E-2</v>
      </c>
      <c r="K29" s="2">
        <v>3.7900666580885464E-2</v>
      </c>
      <c r="L29" s="2">
        <v>6.7278091190365596E-3</v>
      </c>
      <c r="M29" s="2">
        <f t="shared" si="2"/>
        <v>-2.5490098986045713E-2</v>
      </c>
    </row>
    <row r="30" spans="1:13" x14ac:dyDescent="0.3">
      <c r="A30" t="str">
        <f t="shared" si="0"/>
        <v>2017/04</v>
      </c>
      <c r="C30" s="1">
        <v>42826</v>
      </c>
      <c r="D30" s="2">
        <v>-6.4490028708785096E-3</v>
      </c>
      <c r="E30" s="2">
        <v>3.6958452933050313E-2</v>
      </c>
      <c r="F30" s="3">
        <f t="shared" si="1"/>
        <v>4.3407455803928824E-2</v>
      </c>
      <c r="I30" s="1">
        <v>42826</v>
      </c>
      <c r="J30" s="2">
        <v>8.3933677660223242E-3</v>
      </c>
      <c r="K30" s="2">
        <v>2.5268969345853879E-2</v>
      </c>
      <c r="L30" s="2">
        <v>1.3352521902807089E-2</v>
      </c>
      <c r="M30" s="2">
        <f t="shared" si="2"/>
        <v>-1.6875601579831555E-2</v>
      </c>
    </row>
    <row r="31" spans="1:13" x14ac:dyDescent="0.3">
      <c r="A31" t="str">
        <f t="shared" si="0"/>
        <v>2017/05</v>
      </c>
      <c r="C31" s="1">
        <v>42856</v>
      </c>
      <c r="D31" s="2">
        <v>3.4597378549606803E-2</v>
      </c>
      <c r="E31" s="2">
        <v>2.9613624024193715E-2</v>
      </c>
      <c r="F31" s="3">
        <f t="shared" si="1"/>
        <v>-4.983754525413088E-3</v>
      </c>
      <c r="I31" s="1">
        <v>42856</v>
      </c>
      <c r="J31" s="2">
        <v>2.2878360745577798E-2</v>
      </c>
      <c r="K31" s="2">
        <v>3.6179946851099543E-2</v>
      </c>
      <c r="L31" s="2">
        <v>3.6156460775378603E-2</v>
      </c>
      <c r="M31" s="2">
        <f t="shared" si="2"/>
        <v>-1.3301586105521745E-2</v>
      </c>
    </row>
    <row r="32" spans="1:13" x14ac:dyDescent="0.3">
      <c r="A32" t="str">
        <f t="shared" si="0"/>
        <v>2017/06</v>
      </c>
      <c r="C32" s="1">
        <v>42887</v>
      </c>
      <c r="D32" s="2">
        <v>-2.5827784288052557E-2</v>
      </c>
      <c r="E32" s="2">
        <v>-4.2105864696975595E-2</v>
      </c>
      <c r="F32" s="3">
        <f t="shared" si="1"/>
        <v>-1.6278080408923038E-2</v>
      </c>
      <c r="I32" s="1">
        <v>42887</v>
      </c>
      <c r="J32" s="2">
        <v>-2.336685778196404E-2</v>
      </c>
      <c r="K32" s="2">
        <v>-3.9141624463526078E-2</v>
      </c>
      <c r="L32" s="2">
        <v>-3.8186398623265894E-2</v>
      </c>
      <c r="M32" s="2">
        <f t="shared" si="2"/>
        <v>1.5774766681562039E-2</v>
      </c>
    </row>
    <row r="33" spans="1:13" x14ac:dyDescent="0.3">
      <c r="A33" t="str">
        <f t="shared" si="0"/>
        <v>2017/07</v>
      </c>
      <c r="C33" s="1">
        <v>42917</v>
      </c>
      <c r="D33" s="2">
        <v>1.9288575181514951E-2</v>
      </c>
      <c r="E33" s="2">
        <v>1.4967521559520858E-2</v>
      </c>
      <c r="F33" s="3">
        <f t="shared" si="1"/>
        <v>-4.3210536219940934E-3</v>
      </c>
      <c r="I33" s="1">
        <v>42917</v>
      </c>
      <c r="J33" s="2">
        <v>3.3110841257288984E-2</v>
      </c>
      <c r="K33" s="2">
        <v>8.1422368792522706E-3</v>
      </c>
      <c r="L33" s="2">
        <v>1.1685951729569228E-2</v>
      </c>
      <c r="M33" s="2">
        <f t="shared" si="2"/>
        <v>2.4968604378036711E-2</v>
      </c>
    </row>
    <row r="34" spans="1:13" x14ac:dyDescent="0.3">
      <c r="A34" t="str">
        <f t="shared" si="0"/>
        <v>2017/08</v>
      </c>
      <c r="C34" s="1">
        <v>42948</v>
      </c>
      <c r="D34" s="2">
        <v>1.7174038721966253E-2</v>
      </c>
      <c r="E34" s="2">
        <v>-9.4192572461257278E-3</v>
      </c>
      <c r="F34" s="3">
        <f t="shared" si="1"/>
        <v>-2.6593295968091981E-2</v>
      </c>
      <c r="I34" s="1">
        <v>42948</v>
      </c>
      <c r="J34" s="2">
        <v>3.6068315121324484E-3</v>
      </c>
      <c r="K34" s="2">
        <v>7.718512675419885E-4</v>
      </c>
      <c r="L34" s="2">
        <v>6.5032452793827682E-3</v>
      </c>
      <c r="M34" s="2">
        <f t="shared" si="2"/>
        <v>2.8349802445904598E-3</v>
      </c>
    </row>
    <row r="35" spans="1:13" x14ac:dyDescent="0.3">
      <c r="A35" t="str">
        <f t="shared" si="0"/>
        <v>2017/09</v>
      </c>
      <c r="C35" s="1">
        <v>42979</v>
      </c>
      <c r="D35" s="2">
        <v>-1.297030964239222E-2</v>
      </c>
      <c r="E35" s="2">
        <v>3.0913105415148008E-3</v>
      </c>
      <c r="F35" s="3">
        <f t="shared" si="1"/>
        <v>1.606162018390702E-2</v>
      </c>
      <c r="I35" s="1">
        <v>42979</v>
      </c>
      <c r="J35" s="2">
        <v>-2.0072935043349307E-2</v>
      </c>
      <c r="K35" s="2">
        <v>1.9226372608475227E-2</v>
      </c>
      <c r="L35" s="2">
        <v>-1.1964728068441311E-2</v>
      </c>
      <c r="M35" s="2">
        <f t="shared" si="2"/>
        <v>-3.929930765182453E-2</v>
      </c>
    </row>
    <row r="36" spans="1:13" x14ac:dyDescent="0.3">
      <c r="A36" t="str">
        <f t="shared" si="0"/>
        <v>2017/10</v>
      </c>
      <c r="C36" s="1">
        <v>43009</v>
      </c>
      <c r="D36" s="2">
        <v>1.5886802152352612E-2</v>
      </c>
      <c r="E36" s="2">
        <v>1.4415016259469825E-2</v>
      </c>
      <c r="F36" s="3">
        <f t="shared" si="1"/>
        <v>-1.4717858928827866E-3</v>
      </c>
      <c r="I36" s="1">
        <v>43009</v>
      </c>
      <c r="J36" s="2">
        <v>3.028060820497298E-2</v>
      </c>
      <c r="K36" s="2">
        <v>2.2056686365147838E-2</v>
      </c>
      <c r="L36" s="2">
        <v>-1.9877944727652993E-3</v>
      </c>
      <c r="M36" s="2">
        <f t="shared" si="2"/>
        <v>8.2239218398251421E-3</v>
      </c>
    </row>
    <row r="37" spans="1:13" x14ac:dyDescent="0.3">
      <c r="A37" t="str">
        <f t="shared" si="0"/>
        <v>2017/11</v>
      </c>
      <c r="C37" s="1">
        <v>43040</v>
      </c>
      <c r="D37" s="2">
        <v>-2.5624240124217972E-2</v>
      </c>
      <c r="E37" s="2">
        <v>-1.6995081795508103E-2</v>
      </c>
      <c r="F37" s="3">
        <f t="shared" si="1"/>
        <v>8.6291583287098697E-3</v>
      </c>
      <c r="I37" s="1">
        <v>43040</v>
      </c>
      <c r="J37" s="2">
        <v>-1.6788159358687795E-2</v>
      </c>
      <c r="K37" s="2">
        <v>-1.6428037051365845E-2</v>
      </c>
      <c r="L37" s="2">
        <v>-2.8623203022941593E-2</v>
      </c>
      <c r="M37" s="2">
        <f t="shared" si="2"/>
        <v>-3.6012230732195005E-4</v>
      </c>
    </row>
    <row r="38" spans="1:13" x14ac:dyDescent="0.3">
      <c r="A38" t="str">
        <f t="shared" si="0"/>
        <v>2017/12</v>
      </c>
      <c r="C38" s="1">
        <v>43070</v>
      </c>
      <c r="D38" s="2">
        <v>3.9812981500686372E-2</v>
      </c>
      <c r="E38" s="2">
        <v>4.4235572930008668E-2</v>
      </c>
      <c r="F38" s="3">
        <f t="shared" si="1"/>
        <v>4.4225914293222965E-3</v>
      </c>
      <c r="I38" s="1">
        <v>43070</v>
      </c>
      <c r="J38" s="2">
        <v>4.1713489389113401E-2</v>
      </c>
      <c r="K38" s="2">
        <v>4.4333984383740206E-2</v>
      </c>
      <c r="L38" s="2">
        <v>4.046956217144642E-2</v>
      </c>
      <c r="M38" s="2">
        <f t="shared" si="2"/>
        <v>-2.6204949946268055E-3</v>
      </c>
    </row>
    <row r="39" spans="1:13" x14ac:dyDescent="0.3">
      <c r="A39" t="str">
        <f t="shared" si="0"/>
        <v>2018/01</v>
      </c>
      <c r="C39" s="1">
        <v>43101</v>
      </c>
      <c r="D39" s="2">
        <v>-7.494416924239658E-2</v>
      </c>
      <c r="E39" s="2">
        <v>-7.7332185003678902E-2</v>
      </c>
      <c r="F39" s="3">
        <f t="shared" si="1"/>
        <v>-2.3880157612823222E-3</v>
      </c>
      <c r="I39" s="1">
        <v>43101</v>
      </c>
      <c r="J39" s="2">
        <v>-6.6014376958322574E-2</v>
      </c>
      <c r="K39" s="2">
        <v>-8.9057979808904911E-2</v>
      </c>
      <c r="L39" s="2">
        <v>-7.3553463539402036E-2</v>
      </c>
      <c r="M39" s="2">
        <f t="shared" si="2"/>
        <v>2.3043602850582337E-2</v>
      </c>
    </row>
    <row r="40" spans="1:13" x14ac:dyDescent="0.3">
      <c r="A40" t="str">
        <f t="shared" si="0"/>
        <v>2018/02</v>
      </c>
      <c r="C40" s="1">
        <v>43132</v>
      </c>
      <c r="D40" s="2">
        <v>-3.0214835869866924E-2</v>
      </c>
      <c r="E40" s="2">
        <v>-2.7620086973173131E-2</v>
      </c>
      <c r="F40" s="3">
        <f t="shared" si="1"/>
        <v>2.594748896693793E-3</v>
      </c>
      <c r="I40" s="1">
        <v>43132</v>
      </c>
      <c r="J40" s="2">
        <v>-1.9204021729373657E-2</v>
      </c>
      <c r="K40" s="2">
        <v>-2.7552870626576752E-2</v>
      </c>
      <c r="L40" s="2">
        <v>-3.6829820368202565E-2</v>
      </c>
      <c r="M40" s="2">
        <f t="shared" si="2"/>
        <v>8.3488488972030955E-3</v>
      </c>
    </row>
    <row r="41" spans="1:13" x14ac:dyDescent="0.3">
      <c r="A41" t="str">
        <f t="shared" si="0"/>
        <v>2018/03</v>
      </c>
      <c r="C41" s="1">
        <v>43160</v>
      </c>
      <c r="D41" s="2">
        <v>-1.5574248532315571E-2</v>
      </c>
      <c r="E41" s="2">
        <v>-1.5307367677536564E-3</v>
      </c>
      <c r="F41" s="3">
        <f t="shared" si="1"/>
        <v>1.4043511764561914E-2</v>
      </c>
      <c r="I41" s="1">
        <v>43160</v>
      </c>
      <c r="J41" s="2">
        <v>-3.4036523429158305E-2</v>
      </c>
      <c r="K41" s="2">
        <v>-7.9253777612621236E-3</v>
      </c>
      <c r="L41" s="2">
        <v>1.3829862502885096E-2</v>
      </c>
      <c r="M41" s="2">
        <f t="shared" si="2"/>
        <v>-2.6111145667896182E-2</v>
      </c>
    </row>
    <row r="42" spans="1:13" x14ac:dyDescent="0.3">
      <c r="A42" t="str">
        <f t="shared" si="0"/>
        <v>2018/04</v>
      </c>
      <c r="C42" s="1">
        <v>43191</v>
      </c>
      <c r="D42" s="2">
        <v>6.7238158368947379E-2</v>
      </c>
      <c r="E42" s="2">
        <v>5.7661069814584291E-2</v>
      </c>
      <c r="F42" s="3">
        <f t="shared" si="1"/>
        <v>-9.5770885543630876E-3</v>
      </c>
      <c r="I42" s="1">
        <v>43191</v>
      </c>
      <c r="J42" s="2">
        <v>8.5787656444557395E-2</v>
      </c>
      <c r="K42" s="2">
        <v>4.7297458955615414E-2</v>
      </c>
      <c r="L42" s="2">
        <v>5.5246027154520885E-2</v>
      </c>
      <c r="M42" s="2">
        <f t="shared" si="2"/>
        <v>3.8490197488941981E-2</v>
      </c>
    </row>
    <row r="43" spans="1:13" x14ac:dyDescent="0.3">
      <c r="A43" t="str">
        <f t="shared" si="0"/>
        <v>2018/05</v>
      </c>
      <c r="C43" s="1">
        <v>43221</v>
      </c>
      <c r="D43" s="2">
        <v>2.0131603719185376E-2</v>
      </c>
      <c r="E43" s="2">
        <v>4.4987786691346197E-2</v>
      </c>
      <c r="F43" s="3">
        <f t="shared" si="1"/>
        <v>2.4856182972160822E-2</v>
      </c>
      <c r="I43" s="1">
        <v>43221</v>
      </c>
      <c r="J43" s="2">
        <v>1.5573471423741903E-2</v>
      </c>
      <c r="K43" s="2">
        <v>5.5897808439032248E-2</v>
      </c>
      <c r="L43" s="2">
        <v>2.5386017080709908E-2</v>
      </c>
      <c r="M43" s="2">
        <f t="shared" si="2"/>
        <v>-4.0324337015290347E-2</v>
      </c>
    </row>
    <row r="44" spans="1:13" x14ac:dyDescent="0.3">
      <c r="A44" t="str">
        <f t="shared" si="0"/>
        <v>2018/06</v>
      </c>
      <c r="C44" s="1">
        <v>43252</v>
      </c>
      <c r="D44" s="2">
        <v>6.6443047050542198E-4</v>
      </c>
      <c r="E44" s="2">
        <v>5.6988609056139814E-4</v>
      </c>
      <c r="F44" s="3">
        <f t="shared" si="1"/>
        <v>-9.4544379944023842E-5</v>
      </c>
      <c r="I44" s="1">
        <v>43252</v>
      </c>
      <c r="J44" s="2">
        <v>-1.7827906207516318E-2</v>
      </c>
      <c r="K44" s="2">
        <v>2.8283355229977263E-2</v>
      </c>
      <c r="L44" s="2">
        <v>-5.4241881964852802E-3</v>
      </c>
      <c r="M44" s="2">
        <f t="shared" si="2"/>
        <v>-4.6111261437493584E-2</v>
      </c>
    </row>
    <row r="45" spans="1:13" x14ac:dyDescent="0.3">
      <c r="A45" t="str">
        <f t="shared" si="0"/>
        <v>2018/07</v>
      </c>
      <c r="C45" s="1">
        <v>43282</v>
      </c>
      <c r="D45" s="2">
        <v>8.973959966676057E-3</v>
      </c>
      <c r="E45" s="2">
        <v>2.1871378918177993E-3</v>
      </c>
      <c r="F45" s="3">
        <f t="shared" si="1"/>
        <v>-6.7868220748582581E-3</v>
      </c>
      <c r="I45" s="1">
        <v>43282</v>
      </c>
      <c r="J45" s="2">
        <v>2.8262809694023588E-3</v>
      </c>
      <c r="K45" s="2">
        <v>1.4695780433895139E-2</v>
      </c>
      <c r="L45" s="2">
        <v>1.6759981540593054E-3</v>
      </c>
      <c r="M45" s="2">
        <f t="shared" si="2"/>
        <v>-1.186949946449278E-2</v>
      </c>
    </row>
    <row r="46" spans="1:13" x14ac:dyDescent="0.3">
      <c r="A46" t="str">
        <f t="shared" si="0"/>
        <v>2018/08</v>
      </c>
      <c r="C46" s="1">
        <v>43313</v>
      </c>
      <c r="D46" s="2">
        <v>-3.0559339860861481E-2</v>
      </c>
      <c r="E46" s="2">
        <v>3.5004764202609335E-3</v>
      </c>
      <c r="F46" s="3">
        <f t="shared" si="1"/>
        <v>3.4059816281122417E-2</v>
      </c>
      <c r="I46" s="1">
        <v>43313</v>
      </c>
      <c r="J46" s="2">
        <v>-4.4315972545861705E-2</v>
      </c>
      <c r="K46" s="2">
        <v>9.7312701763483979E-3</v>
      </c>
      <c r="L46" s="2">
        <v>-9.6184903027073665E-3</v>
      </c>
      <c r="M46" s="2">
        <f t="shared" si="2"/>
        <v>-5.4047242722210107E-2</v>
      </c>
    </row>
    <row r="47" spans="1:13" x14ac:dyDescent="0.3">
      <c r="A47" t="str">
        <f t="shared" si="0"/>
        <v>2018/09</v>
      </c>
      <c r="C47" s="1">
        <v>43344</v>
      </c>
      <c r="D47" s="2">
        <v>2.1437799374246062E-2</v>
      </c>
      <c r="E47" s="2">
        <v>-2.5880201771450336E-2</v>
      </c>
      <c r="F47" s="3">
        <f t="shared" si="1"/>
        <v>-4.7318001145696398E-2</v>
      </c>
      <c r="I47" s="1">
        <v>43344</v>
      </c>
      <c r="J47" s="2">
        <v>-4.984534492747543E-3</v>
      </c>
      <c r="K47" s="2">
        <v>1.4127121600832977E-2</v>
      </c>
      <c r="L47" s="2">
        <v>-1.2328655404597212E-2</v>
      </c>
      <c r="M47" s="2">
        <f t="shared" si="2"/>
        <v>-1.911165609358052E-2</v>
      </c>
    </row>
    <row r="48" spans="1:13" x14ac:dyDescent="0.3">
      <c r="A48" t="str">
        <f t="shared" si="0"/>
        <v>2018/10</v>
      </c>
      <c r="C48" s="1">
        <v>43374</v>
      </c>
      <c r="D48" s="2">
        <v>-7.3543712744551334E-2</v>
      </c>
      <c r="E48" s="2">
        <v>-6.2727106355354625E-2</v>
      </c>
      <c r="F48" s="3">
        <f t="shared" si="1"/>
        <v>1.0816606389196709E-2</v>
      </c>
      <c r="I48" s="1">
        <v>43374</v>
      </c>
      <c r="J48" s="2">
        <v>-6.5476556233781957E-2</v>
      </c>
      <c r="K48" s="2">
        <v>-7.0039797731235254E-2</v>
      </c>
      <c r="L48" s="2">
        <v>-6.7734468272026616E-2</v>
      </c>
      <c r="M48" s="2">
        <f t="shared" si="2"/>
        <v>4.5632414974532964E-3</v>
      </c>
    </row>
    <row r="49" spans="1:13" x14ac:dyDescent="0.3">
      <c r="A49" t="str">
        <f t="shared" si="0"/>
        <v>2018/11</v>
      </c>
      <c r="C49" s="1">
        <v>43405</v>
      </c>
      <c r="D49" s="2">
        <v>-5.7102404319860165E-3</v>
      </c>
      <c r="E49" s="2">
        <v>-3.4125537801628192E-2</v>
      </c>
      <c r="F49" s="3">
        <f t="shared" si="1"/>
        <v>-2.8415297369642177E-2</v>
      </c>
      <c r="I49" s="1">
        <v>43405</v>
      </c>
      <c r="J49" s="2">
        <v>-4.2661358120302563E-2</v>
      </c>
      <c r="K49" s="2">
        <v>1.0153911530179626E-2</v>
      </c>
      <c r="L49" s="2">
        <v>-3.0766998762400976E-2</v>
      </c>
      <c r="M49" s="2">
        <f t="shared" si="2"/>
        <v>-5.2815269650482187E-2</v>
      </c>
    </row>
    <row r="50" spans="1:13" x14ac:dyDescent="0.3">
      <c r="A50" t="str">
        <f t="shared" si="0"/>
        <v>2018/12</v>
      </c>
      <c r="C50" s="1">
        <v>43435</v>
      </c>
      <c r="D50" s="2">
        <v>-3.3907554419634854E-2</v>
      </c>
      <c r="E50" s="2">
        <v>-4.402172594658639E-2</v>
      </c>
      <c r="F50" s="3">
        <f t="shared" si="1"/>
        <v>-1.0114171526951536E-2</v>
      </c>
      <c r="I50" s="1">
        <v>43435</v>
      </c>
      <c r="J50" s="2">
        <v>-6.6798119295715039E-2</v>
      </c>
      <c r="K50" s="2">
        <v>-2.3770593958291539E-2</v>
      </c>
      <c r="L50" s="2">
        <v>-2.6657773588433083E-2</v>
      </c>
      <c r="M50" s="2">
        <f t="shared" si="2"/>
        <v>-4.3027525337423503E-2</v>
      </c>
    </row>
    <row r="51" spans="1:13" x14ac:dyDescent="0.3">
      <c r="A51" t="str">
        <f t="shared" si="0"/>
        <v>2019/01</v>
      </c>
      <c r="C51" s="1">
        <v>43466</v>
      </c>
      <c r="D51" s="2">
        <v>8.113511990249625E-2</v>
      </c>
      <c r="E51" s="2">
        <v>0.10701615706720613</v>
      </c>
      <c r="F51" s="3">
        <f t="shared" si="1"/>
        <v>2.588103716470988E-2</v>
      </c>
      <c r="I51" s="1">
        <v>43466</v>
      </c>
      <c r="J51" s="2">
        <v>9.8157045080708966E-2</v>
      </c>
      <c r="K51" s="2">
        <v>7.2859066263337269E-2</v>
      </c>
      <c r="L51" s="2">
        <v>0.10861646682689197</v>
      </c>
      <c r="M51" s="2">
        <f t="shared" si="2"/>
        <v>2.5297978817371697E-2</v>
      </c>
    </row>
    <row r="52" spans="1:13" x14ac:dyDescent="0.3">
      <c r="A52" t="str">
        <f t="shared" si="0"/>
        <v>2019/02</v>
      </c>
      <c r="C52" s="1">
        <v>43497</v>
      </c>
      <c r="D52" s="2">
        <v>1.8828318636766921E-2</v>
      </c>
      <c r="E52" s="2">
        <v>1.7275866739973042E-2</v>
      </c>
      <c r="F52" s="3">
        <f t="shared" si="1"/>
        <v>-1.5524518967938786E-3</v>
      </c>
      <c r="I52" s="1">
        <v>43497</v>
      </c>
      <c r="J52" s="2">
        <v>2.2600520078189225E-2</v>
      </c>
      <c r="K52" s="2">
        <v>2.5503019824569862E-2</v>
      </c>
      <c r="L52" s="2">
        <v>7.7530343486717423E-3</v>
      </c>
      <c r="M52" s="2">
        <f t="shared" si="2"/>
        <v>-2.9024997463806372E-3</v>
      </c>
    </row>
    <row r="53" spans="1:13" x14ac:dyDescent="0.3">
      <c r="A53" t="str">
        <f t="shared" si="0"/>
        <v>2019/03</v>
      </c>
      <c r="C53" s="1">
        <v>43525</v>
      </c>
      <c r="D53" s="2">
        <v>1.8926923401825616E-2</v>
      </c>
      <c r="E53" s="2">
        <v>2.0311980938910929E-3</v>
      </c>
      <c r="F53" s="3">
        <f t="shared" si="1"/>
        <v>-1.6895725307934522E-2</v>
      </c>
      <c r="I53" s="1">
        <v>43525</v>
      </c>
      <c r="J53" s="2">
        <v>3.2268653898730364E-3</v>
      </c>
      <c r="K53" s="2">
        <v>3.6163591714896692E-2</v>
      </c>
      <c r="L53" s="2">
        <v>-9.4090458047110229E-4</v>
      </c>
      <c r="M53" s="2">
        <f t="shared" si="2"/>
        <v>-3.2936726325023653E-2</v>
      </c>
    </row>
    <row r="54" spans="1:13" x14ac:dyDescent="0.3">
      <c r="A54" t="str">
        <f t="shared" si="0"/>
        <v>2019/04</v>
      </c>
      <c r="C54" s="1">
        <v>43556</v>
      </c>
      <c r="D54" s="2">
        <v>2.6555207038193498E-2</v>
      </c>
      <c r="E54" s="2">
        <v>4.671952816162786E-2</v>
      </c>
      <c r="F54" s="3">
        <f t="shared" si="1"/>
        <v>2.0164321123434362E-2</v>
      </c>
      <c r="I54" s="1">
        <v>43556</v>
      </c>
      <c r="J54" s="2">
        <v>2.9227867945972503E-2</v>
      </c>
      <c r="K54" s="2">
        <v>5.1931425266633635E-2</v>
      </c>
      <c r="L54" s="2">
        <v>2.8893326190372152E-2</v>
      </c>
      <c r="M54" s="2">
        <f t="shared" si="2"/>
        <v>-2.2703557320661132E-2</v>
      </c>
    </row>
    <row r="55" spans="1:13" x14ac:dyDescent="0.3">
      <c r="A55" t="str">
        <f t="shared" si="0"/>
        <v>2019/05</v>
      </c>
      <c r="C55" s="1">
        <v>43586</v>
      </c>
      <c r="D55" s="2">
        <v>-4.39291787160139E-2</v>
      </c>
      <c r="E55" s="2">
        <v>-5.7311135836768959E-2</v>
      </c>
      <c r="F55" s="3">
        <f t="shared" si="1"/>
        <v>-1.3381957120755059E-2</v>
      </c>
      <c r="I55" s="1">
        <v>43586</v>
      </c>
      <c r="J55" s="2">
        <v>-7.9581736454747323E-2</v>
      </c>
      <c r="K55" s="2">
        <v>-1.9825422387747074E-3</v>
      </c>
      <c r="L55" s="2">
        <v>-6.5923740722483179E-2</v>
      </c>
      <c r="M55" s="2">
        <f t="shared" si="2"/>
        <v>-7.7599194215972611E-2</v>
      </c>
    </row>
    <row r="56" spans="1:13" x14ac:dyDescent="0.3">
      <c r="A56" t="str">
        <f t="shared" si="0"/>
        <v>2019/06</v>
      </c>
      <c r="C56" s="1">
        <v>43617</v>
      </c>
      <c r="D56" s="2">
        <v>4.3190863487298344E-2</v>
      </c>
      <c r="E56" s="2">
        <v>3.7253574157670666E-2</v>
      </c>
      <c r="F56" s="3">
        <f t="shared" si="1"/>
        <v>-5.9372893296276777E-3</v>
      </c>
      <c r="I56" s="1">
        <v>43617</v>
      </c>
      <c r="J56" s="2">
        <v>3.935414465508031E-2</v>
      </c>
      <c r="K56" s="2">
        <v>2.1567667558650454E-2</v>
      </c>
      <c r="L56" s="2">
        <v>5.5406483046780919E-2</v>
      </c>
      <c r="M56" s="2">
        <f t="shared" si="2"/>
        <v>1.7786477096429856E-2</v>
      </c>
    </row>
    <row r="57" spans="1:13" x14ac:dyDescent="0.3">
      <c r="A57" t="str">
        <f t="shared" si="0"/>
        <v>2019/07</v>
      </c>
      <c r="C57" s="1">
        <v>43647</v>
      </c>
      <c r="D57" s="2">
        <v>3.1077133304955304E-2</v>
      </c>
      <c r="E57" s="2">
        <v>-7.4241709634531253E-3</v>
      </c>
      <c r="F57" s="3">
        <f t="shared" si="1"/>
        <v>-3.8501304268408428E-2</v>
      </c>
      <c r="I57" s="1">
        <v>43647</v>
      </c>
      <c r="J57" s="2">
        <v>1.1588656288523734E-2</v>
      </c>
      <c r="K57" s="2">
        <v>3.0300302815364919E-2</v>
      </c>
      <c r="L57" s="2">
        <v>-3.0103529981776356E-3</v>
      </c>
      <c r="M57" s="2">
        <f t="shared" si="2"/>
        <v>-1.8711646526841187E-2</v>
      </c>
    </row>
    <row r="58" spans="1:13" x14ac:dyDescent="0.3">
      <c r="A58" t="str">
        <f t="shared" si="0"/>
        <v>2019/08</v>
      </c>
      <c r="C58" s="1">
        <v>43678</v>
      </c>
      <c r="D58" s="2">
        <v>-4.326629674084112E-2</v>
      </c>
      <c r="E58" s="2">
        <v>-1.5902756642765244E-2</v>
      </c>
      <c r="F58" s="3">
        <f t="shared" si="1"/>
        <v>2.7363540098075876E-2</v>
      </c>
      <c r="I58" s="1">
        <v>43678</v>
      </c>
      <c r="J58" s="2">
        <v>-4.7425321700847935E-2</v>
      </c>
      <c r="K58" s="2">
        <v>-1.2049191581122189E-2</v>
      </c>
      <c r="L58" s="2">
        <v>-2.9011924762463361E-2</v>
      </c>
      <c r="M58" s="2">
        <f t="shared" si="2"/>
        <v>-3.5376130119725749E-2</v>
      </c>
    </row>
    <row r="59" spans="1:13" x14ac:dyDescent="0.3">
      <c r="A59" t="str">
        <f t="shared" si="0"/>
        <v>2019/09</v>
      </c>
      <c r="C59" s="1">
        <v>43709</v>
      </c>
      <c r="D59" s="2">
        <v>3.3946892650602759E-2</v>
      </c>
      <c r="E59" s="2">
        <v>3.2595797742430307E-2</v>
      </c>
      <c r="F59" s="3">
        <f t="shared" si="1"/>
        <v>-1.351094908172451E-3</v>
      </c>
      <c r="I59" s="1">
        <v>43709</v>
      </c>
      <c r="J59" s="2">
        <v>4.4438352904244867E-2</v>
      </c>
      <c r="K59" s="2">
        <v>1.8119995616316602E-2</v>
      </c>
      <c r="L59" s="2">
        <v>4.4964501529107422E-2</v>
      </c>
      <c r="M59" s="2">
        <f t="shared" si="2"/>
        <v>2.6318357287928265E-2</v>
      </c>
    </row>
    <row r="60" spans="1:13" x14ac:dyDescent="0.3">
      <c r="A60" t="str">
        <f t="shared" si="0"/>
        <v>2019/10</v>
      </c>
      <c r="C60" s="1">
        <v>43739</v>
      </c>
      <c r="D60" s="2">
        <v>-1.3983058182273243E-2</v>
      </c>
      <c r="E60" s="2">
        <v>1.307055520018428E-2</v>
      </c>
      <c r="F60" s="3">
        <f t="shared" si="1"/>
        <v>2.7053613382457521E-2</v>
      </c>
      <c r="I60" s="1">
        <v>43739</v>
      </c>
      <c r="J60" s="2">
        <v>-9.5853335272055636E-3</v>
      </c>
      <c r="K60" s="2">
        <v>-1.2652303327297724E-2</v>
      </c>
      <c r="L60" s="2">
        <v>1.0294604043576825E-2</v>
      </c>
      <c r="M60" s="2">
        <f t="shared" si="2"/>
        <v>3.0669698000921602E-3</v>
      </c>
    </row>
    <row r="61" spans="1:13" x14ac:dyDescent="0.3">
      <c r="A61" t="str">
        <f t="shared" si="0"/>
        <v>2019/11</v>
      </c>
      <c r="C61" s="1">
        <v>43770</v>
      </c>
      <c r="D61" s="2">
        <v>1.577152362375683E-2</v>
      </c>
      <c r="E61" s="2">
        <v>4.6319223282280275E-2</v>
      </c>
      <c r="F61" s="3">
        <f t="shared" si="1"/>
        <v>3.0547699658523445E-2</v>
      </c>
      <c r="I61" s="1">
        <v>43770</v>
      </c>
      <c r="J61" s="2">
        <v>4.5273265762507016E-2</v>
      </c>
      <c r="K61" s="2">
        <v>3.9268433841844051E-2</v>
      </c>
      <c r="L61" s="2">
        <v>9.0429751141623618E-3</v>
      </c>
      <c r="M61" s="2">
        <f t="shared" si="2"/>
        <v>6.0048319206629647E-3</v>
      </c>
    </row>
    <row r="62" spans="1:13" x14ac:dyDescent="0.3">
      <c r="A62" t="str">
        <f t="shared" si="0"/>
        <v>2019/12</v>
      </c>
      <c r="C62" s="1">
        <v>43800</v>
      </c>
      <c r="D62" s="2">
        <v>3.5686035974040027E-2</v>
      </c>
      <c r="E62" s="2">
        <v>4.5901440272247768E-2</v>
      </c>
      <c r="F62" s="3">
        <f t="shared" si="1"/>
        <v>1.0215404298207741E-2</v>
      </c>
      <c r="I62" s="1">
        <v>43800</v>
      </c>
      <c r="J62" s="2">
        <v>2.9137010006790975E-2</v>
      </c>
      <c r="K62" s="2">
        <v>3.4727715006807984E-2</v>
      </c>
      <c r="L62" s="2">
        <v>5.4933648258024596E-2</v>
      </c>
      <c r="M62" s="2">
        <f t="shared" si="2"/>
        <v>-5.5907050000170086E-3</v>
      </c>
    </row>
    <row r="63" spans="1:13" x14ac:dyDescent="0.3">
      <c r="A63" t="str">
        <f t="shared" si="0"/>
        <v>2020/01</v>
      </c>
      <c r="C63" s="1">
        <v>43831</v>
      </c>
      <c r="D63" s="2">
        <v>3.9042653751392518E-3</v>
      </c>
      <c r="E63" s="2">
        <v>-8.7039446050486962E-4</v>
      </c>
      <c r="F63" s="3">
        <f t="shared" si="1"/>
        <v>-4.7746598356441213E-3</v>
      </c>
      <c r="I63" s="1">
        <v>43831</v>
      </c>
      <c r="J63" s="2">
        <v>-3.5357784803199184E-2</v>
      </c>
      <c r="K63" s="2">
        <v>1.5452306173979054E-2</v>
      </c>
      <c r="L63" s="2">
        <v>1.9887919646935454E-2</v>
      </c>
      <c r="M63" s="2">
        <f t="shared" si="2"/>
        <v>-5.0810090977178236E-2</v>
      </c>
    </row>
    <row r="64" spans="1:13" x14ac:dyDescent="0.3">
      <c r="A64" t="str">
        <f t="shared" si="0"/>
        <v>2020/02</v>
      </c>
      <c r="C64" s="1">
        <v>43862</v>
      </c>
      <c r="D64" s="2">
        <v>-9.2056591792353565E-2</v>
      </c>
      <c r="E64" s="2">
        <v>-9.0824408454179273E-2</v>
      </c>
      <c r="F64" s="3">
        <f t="shared" si="1"/>
        <v>1.2321833381742919E-3</v>
      </c>
      <c r="I64" s="1">
        <v>43862</v>
      </c>
      <c r="J64" s="2">
        <v>-0.1105967766432798</v>
      </c>
      <c r="K64" s="2">
        <v>-7.7477973889223908E-2</v>
      </c>
      <c r="L64" s="2">
        <v>-8.8181638437366913E-2</v>
      </c>
      <c r="M64" s="2">
        <f t="shared" si="2"/>
        <v>-3.311880275405589E-2</v>
      </c>
    </row>
    <row r="65" spans="1:13" x14ac:dyDescent="0.3">
      <c r="A65" t="str">
        <f t="shared" si="0"/>
        <v>2020/03</v>
      </c>
      <c r="C65" s="1">
        <v>43891</v>
      </c>
      <c r="D65" s="2">
        <v>-0.16676630350410054</v>
      </c>
      <c r="E65" s="2">
        <v>-0.27779627479980579</v>
      </c>
      <c r="F65" s="3">
        <f t="shared" si="1"/>
        <v>-0.11102997129570524</v>
      </c>
      <c r="I65" s="1">
        <v>43891</v>
      </c>
      <c r="J65" s="2">
        <v>-0.29710519479846947</v>
      </c>
      <c r="K65" s="2">
        <v>-0.18781347148615687</v>
      </c>
      <c r="L65" s="2">
        <v>-0.20047753902282417</v>
      </c>
      <c r="M65" s="2">
        <f t="shared" si="2"/>
        <v>-0.1092917233123126</v>
      </c>
    </row>
    <row r="66" spans="1:13" x14ac:dyDescent="0.3">
      <c r="A66" t="str">
        <f t="shared" si="0"/>
        <v>2020/04</v>
      </c>
      <c r="C66" s="1">
        <v>43922</v>
      </c>
      <c r="D66" s="2">
        <v>4.4176720170710046E-2</v>
      </c>
      <c r="E66" s="2">
        <v>9.0855632604930972E-2</v>
      </c>
      <c r="F66" s="3">
        <f t="shared" si="1"/>
        <v>4.6678912434220926E-2</v>
      </c>
      <c r="I66" s="1">
        <v>43922</v>
      </c>
      <c r="J66" s="2">
        <v>2.8485242423539833E-2</v>
      </c>
      <c r="K66" s="2">
        <v>7.6021458443252449E-2</v>
      </c>
      <c r="L66" s="2">
        <v>8.9734849590619212E-2</v>
      </c>
      <c r="M66" s="2">
        <f t="shared" si="2"/>
        <v>-4.7536216019712613E-2</v>
      </c>
    </row>
    <row r="67" spans="1:13" x14ac:dyDescent="0.3">
      <c r="A67" t="str">
        <f t="shared" si="0"/>
        <v>2020/05</v>
      </c>
      <c r="C67" s="1">
        <v>43952</v>
      </c>
      <c r="D67" s="2">
        <v>3.5055078284919904E-2</v>
      </c>
      <c r="E67" s="2">
        <v>5.0054104920769601E-2</v>
      </c>
      <c r="F67" s="3">
        <f t="shared" si="1"/>
        <v>1.4999026635849698E-2</v>
      </c>
      <c r="I67" s="1">
        <v>43952</v>
      </c>
      <c r="J67" s="2">
        <v>2.9744824022705893E-3</v>
      </c>
      <c r="K67" s="2">
        <v>7.8573553129424586E-2</v>
      </c>
      <c r="L67" s="2">
        <v>4.6040404457485785E-2</v>
      </c>
      <c r="M67" s="2">
        <f t="shared" si="2"/>
        <v>-7.5599070727153994E-2</v>
      </c>
    </row>
    <row r="68" spans="1:13" x14ac:dyDescent="0.3">
      <c r="A68" t="str">
        <f t="shared" si="0"/>
        <v>2020/06</v>
      </c>
      <c r="C68" s="1">
        <v>43983</v>
      </c>
      <c r="D68" s="2">
        <v>3.4152236147000962E-2</v>
      </c>
      <c r="E68" s="2">
        <v>3.2949721432019539E-2</v>
      </c>
      <c r="F68" s="3">
        <f t="shared" si="1"/>
        <v>-1.202514714981423E-3</v>
      </c>
      <c r="I68" s="1">
        <v>43983</v>
      </c>
      <c r="J68" s="2">
        <v>7.4903823723450474E-2</v>
      </c>
      <c r="K68" s="2">
        <v>-3.4156428340518311E-3</v>
      </c>
      <c r="L68" s="2">
        <v>2.7612797498156136E-2</v>
      </c>
      <c r="M68" s="2">
        <f t="shared" si="2"/>
        <v>7.8319466557502299E-2</v>
      </c>
    </row>
    <row r="69" spans="1:13" x14ac:dyDescent="0.3">
      <c r="A69" t="str">
        <f t="shared" ref="A69:A131" si="3">TEXT(C69,"yyyy/mm")</f>
        <v>2020/07</v>
      </c>
      <c r="C69" s="1">
        <v>44013</v>
      </c>
      <c r="D69" s="2">
        <v>-1.9384476990988997E-2</v>
      </c>
      <c r="E69" s="2">
        <v>-2.7322587678807412E-2</v>
      </c>
      <c r="F69" s="3">
        <f t="shared" ref="F69:F131" si="4">E69-D69</f>
        <v>-7.938110687818415E-3</v>
      </c>
      <c r="I69" s="1">
        <v>44013</v>
      </c>
      <c r="J69" s="2">
        <v>-6.8574568648815157E-2</v>
      </c>
      <c r="K69" s="2">
        <v>-1.0687348217516757E-2</v>
      </c>
      <c r="L69" s="2">
        <v>3.6090597128285548E-3</v>
      </c>
      <c r="M69" s="2">
        <f t="shared" ref="M69:M131" si="5">J69-K69</f>
        <v>-5.7887220431298403E-2</v>
      </c>
    </row>
    <row r="70" spans="1:13" x14ac:dyDescent="0.3">
      <c r="A70" t="str">
        <f t="shared" si="3"/>
        <v>2020/08</v>
      </c>
      <c r="C70" s="1">
        <v>44044</v>
      </c>
      <c r="D70" s="2">
        <v>3.1865920213663003E-2</v>
      </c>
      <c r="E70" s="2">
        <v>5.8218257684741467E-2</v>
      </c>
      <c r="F70" s="3">
        <f t="shared" si="4"/>
        <v>2.6352337471078464E-2</v>
      </c>
      <c r="I70" s="1">
        <v>44044</v>
      </c>
      <c r="J70" s="2">
        <v>4.0888451444108222E-2</v>
      </c>
      <c r="K70" s="2">
        <v>5.2107671603326612E-2</v>
      </c>
      <c r="L70" s="2">
        <v>4.0491903424217969E-2</v>
      </c>
      <c r="M70" s="2">
        <f t="shared" si="5"/>
        <v>-1.121922015921839E-2</v>
      </c>
    </row>
    <row r="71" spans="1:13" x14ac:dyDescent="0.3">
      <c r="A71" t="str">
        <f t="shared" si="3"/>
        <v>2020/09</v>
      </c>
      <c r="C71" s="1">
        <v>44075</v>
      </c>
      <c r="D71" s="2">
        <v>-9.4935268080109467E-3</v>
      </c>
      <c r="E71" s="2">
        <v>-6.1199878467305652E-2</v>
      </c>
      <c r="F71" s="3">
        <f t="shared" si="4"/>
        <v>-5.1706351659294707E-2</v>
      </c>
      <c r="I71" s="1">
        <v>44075</v>
      </c>
      <c r="J71" s="2">
        <v>-5.3257224751344763E-2</v>
      </c>
      <c r="K71" s="2">
        <v>6.8457141315661366E-3</v>
      </c>
      <c r="L71" s="2">
        <v>-5.472619730358063E-2</v>
      </c>
      <c r="M71" s="2">
        <f t="shared" si="5"/>
        <v>-6.0102938882910899E-2</v>
      </c>
    </row>
    <row r="72" spans="1:13" x14ac:dyDescent="0.3">
      <c r="A72" t="str">
        <f t="shared" si="3"/>
        <v>2020/10</v>
      </c>
      <c r="C72" s="1">
        <v>44105</v>
      </c>
      <c r="D72" s="2">
        <v>-3.8793157958932505E-2</v>
      </c>
      <c r="E72" s="2">
        <v>-1.18904062733825E-2</v>
      </c>
      <c r="F72" s="3">
        <f t="shared" si="4"/>
        <v>2.6902751685550005E-2</v>
      </c>
      <c r="I72" s="1">
        <v>44105</v>
      </c>
      <c r="J72" s="2">
        <v>-1.4830793037931856E-2</v>
      </c>
      <c r="K72" s="2">
        <v>-5.8090815257474636E-2</v>
      </c>
      <c r="L72" s="2">
        <v>-4.4776706815996296E-3</v>
      </c>
      <c r="M72" s="2">
        <f t="shared" si="5"/>
        <v>4.3260022219542782E-2</v>
      </c>
    </row>
    <row r="73" spans="1:13" x14ac:dyDescent="0.3">
      <c r="A73" t="str">
        <f t="shared" si="3"/>
        <v>2020/11</v>
      </c>
      <c r="C73" s="1">
        <v>44136</v>
      </c>
      <c r="D73" s="2">
        <v>0.17140362990181812</v>
      </c>
      <c r="E73" s="2">
        <v>0.14018967955067324</v>
      </c>
      <c r="F73" s="3">
        <f t="shared" si="4"/>
        <v>-3.1213950351144881E-2</v>
      </c>
      <c r="I73" s="1">
        <v>44136</v>
      </c>
      <c r="J73" s="2">
        <v>0.19281776168880688</v>
      </c>
      <c r="K73" s="2">
        <v>0.14390299950064511</v>
      </c>
      <c r="L73" s="2">
        <v>0.13417884892472476</v>
      </c>
      <c r="M73" s="2">
        <f t="shared" si="5"/>
        <v>4.8914762188161764E-2</v>
      </c>
    </row>
    <row r="74" spans="1:13" x14ac:dyDescent="0.3">
      <c r="A74" t="str">
        <f t="shared" si="3"/>
        <v>2020/12</v>
      </c>
      <c r="C74" s="1">
        <v>44166</v>
      </c>
      <c r="D74" s="2">
        <v>5.1323784497252209E-2</v>
      </c>
      <c r="E74" s="2">
        <v>3.2525404265826223E-2</v>
      </c>
      <c r="F74" s="3">
        <f t="shared" si="4"/>
        <v>-1.8798380231425986E-2</v>
      </c>
      <c r="I74" s="1">
        <v>44166</v>
      </c>
      <c r="J74" s="2">
        <v>3.4125030134288005E-2</v>
      </c>
      <c r="K74" s="2">
        <v>4.0296169746681376E-2</v>
      </c>
      <c r="L74" s="2">
        <v>4.6443964365344079E-2</v>
      </c>
      <c r="M74" s="2">
        <f t="shared" si="5"/>
        <v>-6.1711396123933712E-3</v>
      </c>
    </row>
    <row r="75" spans="1:13" x14ac:dyDescent="0.3">
      <c r="A75" t="str">
        <f t="shared" si="3"/>
        <v>2021/01</v>
      </c>
      <c r="C75" s="1">
        <v>44197</v>
      </c>
      <c r="D75" s="2">
        <v>-1.2064549901923483E-2</v>
      </c>
      <c r="E75" s="2">
        <v>-3.4966349143890157E-2</v>
      </c>
      <c r="F75" s="3">
        <f t="shared" si="4"/>
        <v>-2.2901799241966676E-2</v>
      </c>
      <c r="I75" s="1">
        <v>44197</v>
      </c>
      <c r="J75" s="2">
        <v>-1.9788894081844345E-2</v>
      </c>
      <c r="K75" s="2">
        <v>-2.8261712475399412E-2</v>
      </c>
      <c r="L75" s="2">
        <v>-2.1666719995743499E-2</v>
      </c>
      <c r="M75" s="2">
        <f t="shared" si="5"/>
        <v>8.472818393555067E-3</v>
      </c>
    </row>
    <row r="76" spans="1:13" x14ac:dyDescent="0.3">
      <c r="A76" t="str">
        <f t="shared" si="3"/>
        <v>2021/02</v>
      </c>
      <c r="C76" s="1">
        <v>44228</v>
      </c>
      <c r="D76" s="2">
        <v>2.7195578677484077E-2</v>
      </c>
      <c r="E76" s="2">
        <v>1.1594348391922155E-2</v>
      </c>
      <c r="F76" s="3">
        <f t="shared" si="4"/>
        <v>-1.5601230285561922E-2</v>
      </c>
      <c r="I76" s="1">
        <v>44228</v>
      </c>
      <c r="J76" s="2">
        <v>2.2004022116896192E-2</v>
      </c>
      <c r="K76" s="2">
        <v>7.9048152559521995E-3</v>
      </c>
      <c r="L76" s="2">
        <v>2.6028854924482068E-2</v>
      </c>
      <c r="M76" s="2">
        <f t="shared" si="5"/>
        <v>1.4099206860943993E-2</v>
      </c>
    </row>
    <row r="77" spans="1:13" x14ac:dyDescent="0.3">
      <c r="A77" t="str">
        <f t="shared" si="3"/>
        <v>2021/03</v>
      </c>
      <c r="C77" s="1">
        <v>44256</v>
      </c>
      <c r="D77" s="2">
        <v>4.7862169936389573E-2</v>
      </c>
      <c r="E77" s="2">
        <v>3.7240203965360819E-2</v>
      </c>
      <c r="F77" s="3">
        <f t="shared" si="4"/>
        <v>-1.0621965971028755E-2</v>
      </c>
      <c r="I77" s="1">
        <v>44256</v>
      </c>
      <c r="J77" s="2">
        <v>5.9311288355127015E-2</v>
      </c>
      <c r="K77" s="2">
        <v>3.9366546033103238E-2</v>
      </c>
      <c r="L77" s="2">
        <v>3.2298246276010113E-2</v>
      </c>
      <c r="M77" s="2">
        <f t="shared" si="5"/>
        <v>1.9944742322023777E-2</v>
      </c>
    </row>
    <row r="78" spans="1:13" x14ac:dyDescent="0.3">
      <c r="A78" t="str">
        <f t="shared" si="3"/>
        <v>2021/04</v>
      </c>
      <c r="C78" s="1">
        <v>44287</v>
      </c>
      <c r="D78" s="2">
        <v>4.7716194544551997E-2</v>
      </c>
      <c r="E78" s="2">
        <v>4.74797924631205E-2</v>
      </c>
      <c r="F78" s="3">
        <f t="shared" si="4"/>
        <v>-2.364020814314971E-4</v>
      </c>
      <c r="I78" s="1">
        <v>44287</v>
      </c>
      <c r="J78" s="2">
        <v>2.9587714534485488E-2</v>
      </c>
      <c r="K78" s="2">
        <v>6.567836712879277E-2</v>
      </c>
      <c r="L78" s="2">
        <v>4.7345159934363522E-2</v>
      </c>
      <c r="M78" s="2">
        <f t="shared" si="5"/>
        <v>-3.6090652594307285E-2</v>
      </c>
    </row>
    <row r="79" spans="1:13" x14ac:dyDescent="0.3">
      <c r="A79" t="str">
        <f t="shared" si="3"/>
        <v>2021/05</v>
      </c>
      <c r="C79" s="1">
        <v>44317</v>
      </c>
      <c r="D79" s="2">
        <v>1.2754349969471562E-2</v>
      </c>
      <c r="E79" s="2">
        <v>1.1754674805812696E-4</v>
      </c>
      <c r="F79" s="3">
        <f t="shared" si="4"/>
        <v>-1.2636803221413435E-2</v>
      </c>
      <c r="I79" s="1">
        <v>44317</v>
      </c>
      <c r="J79" s="2">
        <v>7.7069727031046321E-3</v>
      </c>
      <c r="K79" s="2">
        <v>8.0893505998174357E-3</v>
      </c>
      <c r="L79" s="2">
        <v>5.15533907404612E-3</v>
      </c>
      <c r="M79" s="2">
        <f t="shared" si="5"/>
        <v>-3.8237789671280355E-4</v>
      </c>
    </row>
    <row r="80" spans="1:13" x14ac:dyDescent="0.3">
      <c r="A80" t="str">
        <f t="shared" si="3"/>
        <v>2021/06</v>
      </c>
      <c r="C80" s="1">
        <v>44348</v>
      </c>
      <c r="D80" s="2">
        <v>-4.0955806174359129E-3</v>
      </c>
      <c r="E80" s="2">
        <v>-1.7246824386165704E-2</v>
      </c>
      <c r="F80" s="3">
        <f t="shared" si="4"/>
        <v>-1.3151243768729792E-2</v>
      </c>
      <c r="I80" s="1">
        <v>44348</v>
      </c>
      <c r="J80" s="2">
        <v>-2.4779703760326212E-2</v>
      </c>
      <c r="K80" s="2">
        <v>1.1670521840398226E-2</v>
      </c>
      <c r="L80" s="2">
        <v>-1.7292536191778181E-2</v>
      </c>
      <c r="M80" s="2">
        <f t="shared" si="5"/>
        <v>-3.6450225600724438E-2</v>
      </c>
    </row>
    <row r="81" spans="1:13" x14ac:dyDescent="0.3">
      <c r="A81" t="str">
        <f t="shared" si="3"/>
        <v>2021/07</v>
      </c>
      <c r="C81" s="1">
        <v>44378</v>
      </c>
      <c r="D81" s="2">
        <v>1.4671362068157183E-2</v>
      </c>
      <c r="E81" s="2">
        <v>2.2498484088868443E-2</v>
      </c>
      <c r="F81" s="3">
        <f t="shared" si="4"/>
        <v>7.8271220207112597E-3</v>
      </c>
      <c r="I81" s="1">
        <v>44378</v>
      </c>
      <c r="J81" s="2">
        <v>4.4841870531108661E-3</v>
      </c>
      <c r="K81" s="2">
        <v>2.7949048973163065E-2</v>
      </c>
      <c r="L81" s="2">
        <v>2.3836907008014222E-2</v>
      </c>
      <c r="M81" s="2">
        <f t="shared" si="5"/>
        <v>-2.3464861920052198E-2</v>
      </c>
    </row>
    <row r="82" spans="1:13" x14ac:dyDescent="0.3">
      <c r="A82" t="str">
        <f t="shared" si="3"/>
        <v>2021/08</v>
      </c>
      <c r="C82" s="1">
        <v>44409</v>
      </c>
      <c r="D82" s="2">
        <v>2.6356751705825753E-2</v>
      </c>
      <c r="E82" s="2">
        <v>2.1123684808677688E-2</v>
      </c>
      <c r="F82" s="3">
        <f t="shared" si="4"/>
        <v>-5.2330668971480657E-3</v>
      </c>
      <c r="I82" s="1">
        <v>44409</v>
      </c>
      <c r="J82" s="2">
        <v>1.4926157381378131E-2</v>
      </c>
      <c r="K82" s="2">
        <v>3.7152693141145714E-2</v>
      </c>
      <c r="L82" s="2">
        <v>1.9987929264488377E-2</v>
      </c>
      <c r="M82" s="2">
        <f t="shared" si="5"/>
        <v>-2.2226535759767581E-2</v>
      </c>
    </row>
    <row r="83" spans="1:13" x14ac:dyDescent="0.3">
      <c r="A83" t="str">
        <f t="shared" si="3"/>
        <v>2021/09</v>
      </c>
      <c r="C83" s="1">
        <v>44440</v>
      </c>
      <c r="D83" s="2">
        <v>-1.3277965832909895E-2</v>
      </c>
      <c r="E83" s="2">
        <v>-3.1475715491611163E-2</v>
      </c>
      <c r="F83" s="3">
        <f t="shared" si="4"/>
        <v>-1.8197749658701266E-2</v>
      </c>
      <c r="I83" s="1">
        <v>44440</v>
      </c>
      <c r="J83" s="2">
        <v>-2.5701294441061177E-2</v>
      </c>
      <c r="K83" s="2">
        <v>-2.1186802568795429E-2</v>
      </c>
      <c r="L83" s="2">
        <v>-2.1981639487716736E-2</v>
      </c>
      <c r="M83" s="2">
        <f t="shared" si="5"/>
        <v>-4.5144918722657482E-3</v>
      </c>
    </row>
    <row r="84" spans="1:13" x14ac:dyDescent="0.3">
      <c r="A84" t="str">
        <f t="shared" si="3"/>
        <v>2021/10</v>
      </c>
      <c r="C84" s="1">
        <v>44470</v>
      </c>
      <c r="D84" s="2">
        <v>2.4748149391115668E-2</v>
      </c>
      <c r="E84" s="2">
        <v>2.7330442325041253E-3</v>
      </c>
      <c r="F84" s="3">
        <f t="shared" si="4"/>
        <v>-2.2015105158611544E-2</v>
      </c>
      <c r="I84" s="1">
        <v>44470</v>
      </c>
      <c r="J84" s="2">
        <v>8.194062752967711E-3</v>
      </c>
      <c r="K84" s="2">
        <v>7.9604849418574205E-3</v>
      </c>
      <c r="L84" s="2">
        <v>1.9475180701843498E-2</v>
      </c>
      <c r="M84" s="2">
        <f t="shared" si="5"/>
        <v>2.3357781111029048E-4</v>
      </c>
    </row>
    <row r="85" spans="1:13" x14ac:dyDescent="0.3">
      <c r="A85" t="str">
        <f t="shared" si="3"/>
        <v>2021/11</v>
      </c>
      <c r="C85" s="1">
        <v>44501</v>
      </c>
      <c r="D85" s="2">
        <v>-1.6407413850434371E-2</v>
      </c>
      <c r="E85" s="2">
        <v>-9.859805325345675E-3</v>
      </c>
      <c r="F85" s="3">
        <f t="shared" si="4"/>
        <v>6.5476085250886964E-3</v>
      </c>
      <c r="I85" s="1">
        <v>44501</v>
      </c>
      <c r="J85" s="2">
        <v>-3.09062505702647E-2</v>
      </c>
      <c r="K85" s="2">
        <v>5.5188165904175388E-3</v>
      </c>
      <c r="L85" s="2">
        <v>-1.3951678520156418E-2</v>
      </c>
      <c r="M85" s="2">
        <f t="shared" si="5"/>
        <v>-3.6425067160682237E-2</v>
      </c>
    </row>
    <row r="86" spans="1:13" x14ac:dyDescent="0.3">
      <c r="A86" t="str">
        <f t="shared" si="3"/>
        <v>2021/12</v>
      </c>
      <c r="C86" s="1">
        <v>44531</v>
      </c>
      <c r="D86" s="2">
        <v>3.5257119915197567E-2</v>
      </c>
      <c r="E86" s="2">
        <v>5.1195195281912874E-2</v>
      </c>
      <c r="F86" s="3">
        <f t="shared" si="4"/>
        <v>1.5938075366715307E-2</v>
      </c>
      <c r="I86" s="1">
        <v>44531</v>
      </c>
      <c r="J86" s="2">
        <v>3.9344222015932448E-2</v>
      </c>
      <c r="K86" s="2">
        <v>4.2210902714820878E-2</v>
      </c>
      <c r="L86" s="2">
        <v>4.7429292014430108E-2</v>
      </c>
      <c r="M86" s="2">
        <f t="shared" si="5"/>
        <v>-2.8666806988884297E-3</v>
      </c>
    </row>
    <row r="87" spans="1:13" x14ac:dyDescent="0.3">
      <c r="A87" t="str">
        <f t="shared" si="3"/>
        <v>2022/01</v>
      </c>
      <c r="C87" s="1">
        <v>44562</v>
      </c>
      <c r="D87" s="2">
        <v>-0.11990279111987601</v>
      </c>
      <c r="E87" s="2">
        <v>-0.16374635431841258</v>
      </c>
      <c r="F87" s="3">
        <f t="shared" si="4"/>
        <v>-4.3843563198536578E-2</v>
      </c>
      <c r="I87" s="1">
        <v>44562</v>
      </c>
      <c r="J87" s="2">
        <v>-0.10834097440976362</v>
      </c>
      <c r="K87" s="2">
        <v>-0.19753117896252151</v>
      </c>
      <c r="L87" s="2">
        <v>-0.12499902005734349</v>
      </c>
      <c r="M87" s="2">
        <f t="shared" si="5"/>
        <v>8.919020455275789E-2</v>
      </c>
    </row>
    <row r="88" spans="1:13" x14ac:dyDescent="0.3">
      <c r="A88" t="str">
        <f t="shared" si="3"/>
        <v>2022/02</v>
      </c>
      <c r="C88" s="1">
        <v>44593</v>
      </c>
      <c r="D88" s="2">
        <v>-1.8431471694679187E-3</v>
      </c>
      <c r="E88" s="2">
        <v>-2.9156302242785887E-2</v>
      </c>
      <c r="F88" s="3">
        <f t="shared" si="4"/>
        <v>-2.7313155073317968E-2</v>
      </c>
      <c r="I88" s="1">
        <v>44593</v>
      </c>
      <c r="J88" s="2">
        <v>-2.6678327255326366E-2</v>
      </c>
      <c r="K88" s="2">
        <v>-2.007696629144462E-2</v>
      </c>
      <c r="L88" s="2">
        <v>-3.4755278666269511E-3</v>
      </c>
      <c r="M88" s="2">
        <f t="shared" si="5"/>
        <v>-6.6013609638817458E-3</v>
      </c>
    </row>
    <row r="89" spans="1:13" x14ac:dyDescent="0.3">
      <c r="A89" t="str">
        <f t="shared" si="3"/>
        <v>2022/03</v>
      </c>
      <c r="C89" s="1">
        <v>44621</v>
      </c>
      <c r="D89" s="2">
        <v>4.4568521666229358E-3</v>
      </c>
      <c r="E89" s="2">
        <v>-2.2098044769428213E-2</v>
      </c>
      <c r="F89" s="3">
        <f t="shared" si="4"/>
        <v>-2.6554896936051148E-2</v>
      </c>
      <c r="I89" s="1">
        <v>44621</v>
      </c>
      <c r="J89" s="2">
        <v>-3.7817445928106978E-2</v>
      </c>
      <c r="K89" s="2">
        <v>-1.3454614536824873E-2</v>
      </c>
      <c r="L89" s="2">
        <v>1.6845066014430796E-2</v>
      </c>
      <c r="M89" s="2">
        <f t="shared" si="5"/>
        <v>-2.4362831391282105E-2</v>
      </c>
    </row>
    <row r="90" spans="1:13" x14ac:dyDescent="0.3">
      <c r="A90" t="str">
        <f t="shared" si="3"/>
        <v>2022/04</v>
      </c>
      <c r="C90" s="1">
        <v>44652</v>
      </c>
      <c r="D90" s="2">
        <v>-7.012795883033815E-3</v>
      </c>
      <c r="E90" s="2">
        <v>-2.6448404473775514E-2</v>
      </c>
      <c r="F90" s="3">
        <f t="shared" si="4"/>
        <v>-1.9435608590741699E-2</v>
      </c>
      <c r="I90" s="1">
        <v>44652</v>
      </c>
      <c r="J90" s="2">
        <v>-3.4747833795460148E-2</v>
      </c>
      <c r="K90" s="2">
        <v>-4.6302005995097258E-3</v>
      </c>
      <c r="L90" s="2">
        <v>-1.2215121570334787E-2</v>
      </c>
      <c r="M90" s="2">
        <f t="shared" si="5"/>
        <v>-3.011763319595042E-2</v>
      </c>
    </row>
    <row r="91" spans="1:13" x14ac:dyDescent="0.3">
      <c r="A91" t="str">
        <f t="shared" si="3"/>
        <v>2022/05</v>
      </c>
      <c r="C91" s="1">
        <v>44682</v>
      </c>
      <c r="D91" s="2">
        <v>-1.9784915702206994E-2</v>
      </c>
      <c r="E91" s="2">
        <v>-1.3022236513771783E-2</v>
      </c>
      <c r="F91" s="3">
        <f t="shared" si="4"/>
        <v>6.7626791884352108E-3</v>
      </c>
      <c r="I91" s="1">
        <v>44682</v>
      </c>
      <c r="J91" s="2">
        <v>-3.3969070535385948E-3</v>
      </c>
      <c r="K91" s="2">
        <v>-4.8654421543136366E-2</v>
      </c>
      <c r="L91" s="2">
        <v>-1.7172309753528349E-3</v>
      </c>
      <c r="M91" s="2">
        <f t="shared" si="5"/>
        <v>4.5257514489597771E-2</v>
      </c>
    </row>
    <row r="92" spans="1:13" x14ac:dyDescent="0.3">
      <c r="A92" t="str">
        <f t="shared" si="3"/>
        <v>2022/06</v>
      </c>
      <c r="C92" s="1">
        <v>44713</v>
      </c>
      <c r="D92" s="2">
        <v>-7.1130277675072032E-2</v>
      </c>
      <c r="E92" s="2">
        <v>-8.6878829255118015E-2</v>
      </c>
      <c r="F92" s="3">
        <f t="shared" si="4"/>
        <v>-1.5748551580045983E-2</v>
      </c>
      <c r="I92" s="1">
        <v>44713</v>
      </c>
      <c r="J92" s="2">
        <v>-6.8286342668198538E-2</v>
      </c>
      <c r="K92" s="2">
        <v>-6.5752608573662844E-2</v>
      </c>
      <c r="L92" s="2">
        <v>-9.7297567016714243E-2</v>
      </c>
      <c r="M92" s="2">
        <f t="shared" si="5"/>
        <v>-2.5337340945356945E-3</v>
      </c>
    </row>
    <row r="93" spans="1:13" x14ac:dyDescent="0.3">
      <c r="A93" t="str">
        <f t="shared" si="3"/>
        <v>2022/07</v>
      </c>
      <c r="C93" s="1">
        <v>44743</v>
      </c>
      <c r="D93" s="2">
        <v>3.6533805504837154E-2</v>
      </c>
      <c r="E93" s="2">
        <v>6.4841268367000701E-2</v>
      </c>
      <c r="F93" s="3">
        <f t="shared" si="4"/>
        <v>2.8307462862163547E-2</v>
      </c>
      <c r="I93" s="1">
        <v>44743</v>
      </c>
      <c r="J93" s="2">
        <v>3.503023612828074E-2</v>
      </c>
      <c r="K93" s="2">
        <v>8.0681246127282058E-2</v>
      </c>
      <c r="L93" s="2">
        <v>3.9746593695707794E-2</v>
      </c>
      <c r="M93" s="2">
        <f t="shared" si="5"/>
        <v>-4.5651009999001319E-2</v>
      </c>
    </row>
    <row r="94" spans="1:13" x14ac:dyDescent="0.3">
      <c r="A94" t="str">
        <f t="shared" si="3"/>
        <v>2022/08</v>
      </c>
      <c r="C94" s="1">
        <v>44774</v>
      </c>
      <c r="D94" s="2">
        <v>-3.0005438701271259E-2</v>
      </c>
      <c r="E94" s="2">
        <v>-6.9532753204627221E-2</v>
      </c>
      <c r="F94" s="3">
        <f t="shared" si="4"/>
        <v>-3.9527314503355962E-2</v>
      </c>
      <c r="I94" s="1">
        <v>44774</v>
      </c>
      <c r="J94" s="2">
        <v>-4.1910976602312834E-2</v>
      </c>
      <c r="K94" s="2">
        <v>-6.1979030277641831E-2</v>
      </c>
      <c r="L94" s="2">
        <v>-4.703989141459148E-2</v>
      </c>
      <c r="M94" s="2">
        <f t="shared" si="5"/>
        <v>2.0068053675328996E-2</v>
      </c>
    </row>
    <row r="95" spans="1:13" x14ac:dyDescent="0.3">
      <c r="A95" t="str">
        <f t="shared" si="3"/>
        <v>2022/09</v>
      </c>
      <c r="C95" s="1">
        <v>44805</v>
      </c>
      <c r="D95" s="2">
        <v>-5.7434355049833817E-2</v>
      </c>
      <c r="E95" s="2">
        <v>-0.11406449323596382</v>
      </c>
      <c r="F95" s="3">
        <f t="shared" si="4"/>
        <v>-5.6630138186130004E-2</v>
      </c>
      <c r="I95" s="1">
        <v>44805</v>
      </c>
      <c r="J95" s="2">
        <v>-0.12966538982599871</v>
      </c>
      <c r="K95" s="2">
        <v>-7.7356180038423691E-2</v>
      </c>
      <c r="L95" s="2">
        <v>-6.0061120125282134E-2</v>
      </c>
      <c r="M95" s="2">
        <f t="shared" si="5"/>
        <v>-5.2309209787575014E-2</v>
      </c>
    </row>
    <row r="96" spans="1:13" x14ac:dyDescent="0.3">
      <c r="A96" t="str">
        <f t="shared" si="3"/>
        <v>2022/10</v>
      </c>
      <c r="C96" s="1">
        <v>44835</v>
      </c>
      <c r="D96" s="2">
        <v>3.4899417281249033E-2</v>
      </c>
      <c r="E96" s="2">
        <v>4.5087576685827718E-2</v>
      </c>
      <c r="F96" s="3">
        <f t="shared" si="4"/>
        <v>1.0188159404578685E-2</v>
      </c>
      <c r="I96" s="1">
        <v>44835</v>
      </c>
      <c r="J96" s="2">
        <v>4.0120637042714354E-2</v>
      </c>
      <c r="K96" s="2">
        <v>6.242190020781857E-2</v>
      </c>
      <c r="L96" s="2">
        <v>2.3352043765129633E-2</v>
      </c>
      <c r="M96" s="2">
        <f t="shared" si="5"/>
        <v>-2.2301263165104217E-2</v>
      </c>
    </row>
    <row r="97" spans="1:13" x14ac:dyDescent="0.3">
      <c r="A97" t="str">
        <f t="shared" si="3"/>
        <v>2022/11</v>
      </c>
      <c r="C97" s="1">
        <v>44866</v>
      </c>
      <c r="D97" s="2">
        <v>6.4596337621334418E-2</v>
      </c>
      <c r="E97" s="2">
        <v>8.8853941232744968E-2</v>
      </c>
      <c r="F97" s="3">
        <f t="shared" si="4"/>
        <v>2.425760361141055E-2</v>
      </c>
      <c r="I97" s="1">
        <v>44866</v>
      </c>
      <c r="J97" s="2">
        <v>5.3673777552037776E-2</v>
      </c>
      <c r="K97" s="2">
        <v>7.4641521840573516E-2</v>
      </c>
      <c r="L97" s="2">
        <v>9.5726247278021287E-2</v>
      </c>
      <c r="M97" s="2">
        <f t="shared" si="5"/>
        <v>-2.096774428853574E-2</v>
      </c>
    </row>
    <row r="98" spans="1:13" x14ac:dyDescent="0.3">
      <c r="A98" t="str">
        <f t="shared" si="3"/>
        <v>2022/12</v>
      </c>
      <c r="C98" s="1">
        <v>44896</v>
      </c>
      <c r="D98" s="2">
        <v>-1.504591664764441E-2</v>
      </c>
      <c r="E98" s="2">
        <v>-2.458142487946921E-2</v>
      </c>
      <c r="F98" s="3">
        <f t="shared" si="4"/>
        <v>-9.5355082318248005E-3</v>
      </c>
      <c r="I98" s="1">
        <v>44896</v>
      </c>
      <c r="J98" s="2">
        <v>-3.1569068432906217E-2</v>
      </c>
      <c r="K98" s="2">
        <v>-1.8769089743084555E-2</v>
      </c>
      <c r="L98" s="2">
        <v>-1.1971467463517713E-2</v>
      </c>
      <c r="M98" s="2">
        <f t="shared" si="5"/>
        <v>-1.2799978689821662E-2</v>
      </c>
    </row>
    <row r="99" spans="1:13" x14ac:dyDescent="0.3">
      <c r="A99" t="str">
        <f t="shared" si="3"/>
        <v>2023/01</v>
      </c>
      <c r="C99" s="1">
        <v>44927</v>
      </c>
      <c r="D99" s="2">
        <v>0.11083452230604912</v>
      </c>
      <c r="E99" s="2">
        <v>0.15429859451319675</v>
      </c>
      <c r="F99" s="3">
        <f t="shared" si="4"/>
        <v>4.3464072207147625E-2</v>
      </c>
      <c r="I99" s="1">
        <v>44927</v>
      </c>
      <c r="J99" s="2">
        <v>0.15103981850988341</v>
      </c>
      <c r="K99" s="2">
        <v>0.13042825853593548</v>
      </c>
      <c r="L99" s="2">
        <v>0.12097728121816026</v>
      </c>
      <c r="M99" s="2">
        <f t="shared" si="5"/>
        <v>2.0611559973947924E-2</v>
      </c>
    </row>
    <row r="100" spans="1:13" x14ac:dyDescent="0.3">
      <c r="A100" t="str">
        <f t="shared" si="3"/>
        <v>2023/02</v>
      </c>
      <c r="C100" s="1">
        <v>44958</v>
      </c>
      <c r="D100" s="2">
        <v>1.3383986936331619E-2</v>
      </c>
      <c r="E100" s="2">
        <v>1.6072126965456695E-3</v>
      </c>
      <c r="F100" s="3">
        <f t="shared" si="4"/>
        <v>-1.1776774239785948E-2</v>
      </c>
      <c r="I100" s="1">
        <v>44958</v>
      </c>
      <c r="J100" s="2">
        <v>1.9783324121674335E-2</v>
      </c>
      <c r="K100" s="2">
        <v>1.4551275176177622E-2</v>
      </c>
      <c r="L100" s="2">
        <v>-7.0389380657192623E-3</v>
      </c>
      <c r="M100" s="2">
        <f t="shared" si="5"/>
        <v>5.2320489454967135E-3</v>
      </c>
    </row>
    <row r="101" spans="1:13" x14ac:dyDescent="0.3">
      <c r="A101" t="str">
        <f t="shared" si="3"/>
        <v>2023/03</v>
      </c>
      <c r="C101" s="1">
        <v>44986</v>
      </c>
      <c r="D101" s="2">
        <v>-2.8560982570655809E-2</v>
      </c>
      <c r="E101" s="2">
        <v>-2.6263635120678332E-2</v>
      </c>
      <c r="F101" s="3">
        <f t="shared" si="4"/>
        <v>2.2973474499774771E-3</v>
      </c>
      <c r="I101" s="1">
        <v>44986</v>
      </c>
      <c r="J101" s="2">
        <v>-7.0922780225859072E-2</v>
      </c>
      <c r="K101" s="2">
        <v>3.6151172833343674E-3</v>
      </c>
      <c r="L101" s="2">
        <v>-1.8100591255679508E-2</v>
      </c>
      <c r="M101" s="2">
        <f t="shared" si="5"/>
        <v>-7.4537897509193443E-2</v>
      </c>
    </row>
    <row r="102" spans="1:13" x14ac:dyDescent="0.3">
      <c r="A102" t="str">
        <f t="shared" si="3"/>
        <v>2023/04</v>
      </c>
      <c r="C102" s="1">
        <v>45017</v>
      </c>
      <c r="D102" s="2">
        <v>3.1132456581022427E-2</v>
      </c>
      <c r="E102" s="2">
        <v>1.8716568224488292E-2</v>
      </c>
      <c r="F102" s="3">
        <f t="shared" si="4"/>
        <v>-1.2415888356534135E-2</v>
      </c>
      <c r="I102" s="1">
        <v>45017</v>
      </c>
      <c r="J102" s="2">
        <v>2.558636269064157E-2</v>
      </c>
      <c r="K102" s="2">
        <v>1.9570111205925451E-2</v>
      </c>
      <c r="L102" s="2">
        <v>2.8254667074065622E-2</v>
      </c>
      <c r="M102" s="2">
        <f t="shared" si="5"/>
        <v>6.0162514847161182E-3</v>
      </c>
    </row>
    <row r="103" spans="1:13" x14ac:dyDescent="0.3">
      <c r="A103" t="str">
        <f t="shared" si="3"/>
        <v>2023/05</v>
      </c>
      <c r="C103" s="1">
        <v>45047</v>
      </c>
      <c r="D103" s="2">
        <v>-5.0832217875881471E-2</v>
      </c>
      <c r="E103" s="2">
        <v>-3.092139503612984E-2</v>
      </c>
      <c r="F103" s="3">
        <f t="shared" si="4"/>
        <v>1.9910822839751631E-2</v>
      </c>
      <c r="I103" s="1">
        <v>45047</v>
      </c>
      <c r="J103" s="2">
        <v>-4.6424038007928846E-2</v>
      </c>
      <c r="K103" s="2">
        <v>-2.4689784575787969E-2</v>
      </c>
      <c r="L103" s="2">
        <v>-4.8533178458586776E-2</v>
      </c>
      <c r="M103" s="2">
        <f t="shared" si="5"/>
        <v>-2.1734253432140877E-2</v>
      </c>
    </row>
    <row r="104" spans="1:13" x14ac:dyDescent="0.3">
      <c r="A104" t="str">
        <f t="shared" si="3"/>
        <v>2023/06</v>
      </c>
      <c r="C104" s="1">
        <v>45078</v>
      </c>
      <c r="D104" s="2">
        <v>5.6313732000885979E-3</v>
      </c>
      <c r="E104" s="2">
        <v>-2.0598556006796692E-2</v>
      </c>
      <c r="F104" s="3">
        <f t="shared" si="4"/>
        <v>-2.6229929206885289E-2</v>
      </c>
      <c r="I104" s="1">
        <v>45078</v>
      </c>
      <c r="J104" s="2">
        <v>-2.9830864610825208E-2</v>
      </c>
      <c r="K104" s="2">
        <v>2.977885145564671E-3</v>
      </c>
      <c r="L104" s="2">
        <v>1.0182839426607787E-3</v>
      </c>
      <c r="M104" s="2">
        <f t="shared" si="5"/>
        <v>-3.2808749756389879E-2</v>
      </c>
    </row>
    <row r="105" spans="1:13" x14ac:dyDescent="0.3">
      <c r="A105" t="str">
        <f t="shared" si="3"/>
        <v>2023/07</v>
      </c>
      <c r="C105" s="1">
        <v>45108</v>
      </c>
      <c r="D105" s="2">
        <v>2.2767891112066271E-2</v>
      </c>
      <c r="E105" s="2">
        <v>5.3766278539649229E-2</v>
      </c>
      <c r="F105" s="3">
        <f t="shared" si="4"/>
        <v>3.0998387427582957E-2</v>
      </c>
      <c r="I105" s="1">
        <v>45108</v>
      </c>
      <c r="J105" s="2">
        <v>4.2510982660731368E-2</v>
      </c>
      <c r="K105" s="2">
        <v>3.7592096657336677E-2</v>
      </c>
      <c r="L105" s="2">
        <v>3.601069542559026E-2</v>
      </c>
      <c r="M105" s="2">
        <f t="shared" si="5"/>
        <v>4.9188860033946916E-3</v>
      </c>
    </row>
    <row r="106" spans="1:13" x14ac:dyDescent="0.3">
      <c r="A106" t="str">
        <f t="shared" si="3"/>
        <v>2023/08</v>
      </c>
      <c r="C106" s="1">
        <v>45139</v>
      </c>
      <c r="D106" s="2">
        <v>-3.2685216740193403E-2</v>
      </c>
      <c r="E106" s="2">
        <v>-3.3793390932434282E-2</v>
      </c>
      <c r="F106" s="3">
        <f t="shared" si="4"/>
        <v>-1.1081741922408794E-3</v>
      </c>
      <c r="I106" s="1">
        <v>45139</v>
      </c>
      <c r="J106" s="2">
        <v>-3.338273069649892E-2</v>
      </c>
      <c r="K106" s="2">
        <v>-1.7054369913741398E-2</v>
      </c>
      <c r="L106" s="2">
        <v>-4.5181811321066509E-2</v>
      </c>
      <c r="M106" s="2">
        <f t="shared" si="5"/>
        <v>-1.6328360782757522E-2</v>
      </c>
    </row>
    <row r="107" spans="1:13" x14ac:dyDescent="0.3">
      <c r="A107" t="str">
        <f t="shared" si="3"/>
        <v>2023/09</v>
      </c>
      <c r="C107" s="1">
        <v>45170</v>
      </c>
      <c r="D107" s="2">
        <v>1.4845042520380368E-2</v>
      </c>
      <c r="E107" s="2">
        <v>-1.704113535923538E-2</v>
      </c>
      <c r="F107" s="3">
        <f t="shared" si="4"/>
        <v>-3.188617787961575E-2</v>
      </c>
      <c r="I107" s="1">
        <v>45170</v>
      </c>
      <c r="J107" s="2">
        <v>7.9503436371897267E-3</v>
      </c>
      <c r="K107" s="2">
        <v>-3.6509147722904238E-3</v>
      </c>
      <c r="L107" s="2">
        <v>-6.3368468899065462E-3</v>
      </c>
      <c r="M107" s="2">
        <f t="shared" si="5"/>
        <v>1.1601258409480151E-2</v>
      </c>
    </row>
    <row r="108" spans="1:13" x14ac:dyDescent="0.3">
      <c r="A108" t="str">
        <f t="shared" si="3"/>
        <v>2023/10</v>
      </c>
      <c r="C108" s="1">
        <v>45200</v>
      </c>
      <c r="D108" s="2">
        <v>-4.1482964089038572E-2</v>
      </c>
      <c r="E108" s="2">
        <v>-5.3362010011681373E-2</v>
      </c>
      <c r="F108" s="3">
        <f t="shared" si="4"/>
        <v>-1.18790459226428E-2</v>
      </c>
      <c r="I108" s="1">
        <v>45200</v>
      </c>
      <c r="J108" s="2">
        <v>-6.1244966177346379E-2</v>
      </c>
      <c r="K108" s="2">
        <v>-4.2933890640432675E-2</v>
      </c>
      <c r="L108" s="2">
        <v>-4.0634203054631966E-2</v>
      </c>
      <c r="M108" s="2">
        <f t="shared" si="5"/>
        <v>-1.8311075536913704E-2</v>
      </c>
    </row>
    <row r="109" spans="1:13" x14ac:dyDescent="0.3">
      <c r="A109" t="str">
        <f t="shared" si="3"/>
        <v>2023/11</v>
      </c>
      <c r="C109" s="1">
        <v>45231</v>
      </c>
      <c r="D109" s="2">
        <v>4.6438791690279868E-2</v>
      </c>
      <c r="E109" s="2">
        <v>7.324400722735265E-2</v>
      </c>
      <c r="F109" s="3">
        <f t="shared" si="4"/>
        <v>2.6805215537072782E-2</v>
      </c>
      <c r="I109" s="1">
        <v>45231</v>
      </c>
      <c r="J109" s="2">
        <v>8.4179395351776001E-2</v>
      </c>
      <c r="K109" s="2">
        <v>6.9753003237643496E-2</v>
      </c>
      <c r="L109" s="2">
        <v>3.4717405030270466E-2</v>
      </c>
      <c r="M109" s="2">
        <f t="shared" si="5"/>
        <v>1.4426392114132505E-2</v>
      </c>
    </row>
    <row r="110" spans="1:13" x14ac:dyDescent="0.3">
      <c r="A110" t="str">
        <f t="shared" si="3"/>
        <v>2023/12</v>
      </c>
      <c r="C110" s="1">
        <v>45261</v>
      </c>
      <c r="D110" s="2">
        <v>4.3384900439111564E-2</v>
      </c>
      <c r="E110" s="2">
        <v>6.4515594511924679E-2</v>
      </c>
      <c r="F110" s="3">
        <f t="shared" si="4"/>
        <v>2.1130694072813115E-2</v>
      </c>
      <c r="I110" s="1">
        <v>45261</v>
      </c>
      <c r="J110" s="2">
        <v>5.4185767636484819E-2</v>
      </c>
      <c r="K110" s="2">
        <v>5.0536816714790253E-2</v>
      </c>
      <c r="L110" s="2">
        <v>5.6584215537812489E-2</v>
      </c>
      <c r="M110" s="2">
        <f t="shared" si="5"/>
        <v>3.6489509216945659E-3</v>
      </c>
    </row>
    <row r="111" spans="1:13" x14ac:dyDescent="0.3">
      <c r="A111" t="str">
        <f t="shared" si="3"/>
        <v>2024/01</v>
      </c>
      <c r="C111" s="1">
        <v>45292</v>
      </c>
      <c r="D111" s="2">
        <v>-2.4907850652024725E-2</v>
      </c>
      <c r="E111" s="2">
        <v>-4.4711576268099032E-2</v>
      </c>
      <c r="F111" s="3">
        <f t="shared" si="4"/>
        <v>-1.9803725616074307E-2</v>
      </c>
      <c r="I111" s="1">
        <v>45292</v>
      </c>
      <c r="J111" s="2">
        <v>-3.7250274583250045E-2</v>
      </c>
      <c r="K111" s="2">
        <v>-1.127947902735568E-2</v>
      </c>
      <c r="L111" s="2">
        <v>-5.0995992608153871E-2</v>
      </c>
      <c r="M111" s="2">
        <f t="shared" si="5"/>
        <v>-2.5970795555894363E-2</v>
      </c>
    </row>
    <row r="112" spans="1:13" x14ac:dyDescent="0.3">
      <c r="A112" t="str">
        <f t="shared" si="3"/>
        <v>2024/02</v>
      </c>
      <c r="C112" s="1">
        <v>45323</v>
      </c>
      <c r="D112" s="2">
        <v>9.501882835785163E-3</v>
      </c>
      <c r="E112" s="2">
        <v>-2.7488798972593802E-2</v>
      </c>
      <c r="F112" s="3">
        <f t="shared" si="4"/>
        <v>-3.6990681808378965E-2</v>
      </c>
      <c r="I112" s="1">
        <v>45323</v>
      </c>
      <c r="J112" s="2">
        <v>-7.9706223056944282E-3</v>
      </c>
      <c r="K112" s="2">
        <v>1.9388536580780946E-2</v>
      </c>
      <c r="L112" s="2">
        <v>-2.7332549449293454E-2</v>
      </c>
      <c r="M112" s="2">
        <f t="shared" si="5"/>
        <v>-2.7359158886475374E-2</v>
      </c>
    </row>
    <row r="113" spans="1:13" x14ac:dyDescent="0.3">
      <c r="A113" t="str">
        <f t="shared" si="3"/>
        <v>2024/03</v>
      </c>
      <c r="C113" s="1">
        <v>45352</v>
      </c>
      <c r="D113" s="2">
        <v>5.1178237120143098E-2</v>
      </c>
      <c r="E113" s="2">
        <v>3.7428781719338618E-2</v>
      </c>
      <c r="F113" s="3">
        <f t="shared" si="4"/>
        <v>-1.3749455400804481E-2</v>
      </c>
      <c r="I113" s="1">
        <v>45352</v>
      </c>
      <c r="J113" s="2">
        <v>4.784810825329041E-2</v>
      </c>
      <c r="K113" s="2">
        <v>3.3373401051927438E-2</v>
      </c>
      <c r="L113" s="2">
        <v>4.3764954551559085E-2</v>
      </c>
      <c r="M113" s="2">
        <f t="shared" si="5"/>
        <v>1.4474707201362971E-2</v>
      </c>
    </row>
    <row r="114" spans="1:13" x14ac:dyDescent="0.3">
      <c r="A114" t="str">
        <f t="shared" si="3"/>
        <v>2024/04</v>
      </c>
      <c r="C114" s="1">
        <v>45383</v>
      </c>
      <c r="D114" s="2">
        <v>2.5529787055638578E-3</v>
      </c>
      <c r="E114" s="2">
        <v>-1.3361063277831937E-2</v>
      </c>
      <c r="F114" s="3">
        <f t="shared" si="4"/>
        <v>-1.5914041983395796E-2</v>
      </c>
      <c r="I114" s="1">
        <v>45383</v>
      </c>
      <c r="J114" s="2">
        <v>1.7635187901937889E-2</v>
      </c>
      <c r="K114" s="2">
        <v>-3.3503455659021714E-2</v>
      </c>
      <c r="L114" s="2">
        <v>-5.1362398236792471E-3</v>
      </c>
      <c r="M114" s="2">
        <f t="shared" si="5"/>
        <v>5.1138643560959603E-2</v>
      </c>
    </row>
    <row r="115" spans="1:13" x14ac:dyDescent="0.3">
      <c r="A115" t="str">
        <f t="shared" si="3"/>
        <v>2024/05</v>
      </c>
      <c r="C115" s="1">
        <v>45413</v>
      </c>
      <c r="D115" s="2">
        <v>1.9443953743926292E-2</v>
      </c>
      <c r="E115" s="2">
        <v>3.2904724314701095E-2</v>
      </c>
      <c r="F115" s="3">
        <f t="shared" si="4"/>
        <v>1.3460770570774803E-2</v>
      </c>
      <c r="I115" s="1">
        <v>45413</v>
      </c>
      <c r="J115" s="2">
        <v>3.3960174847306963E-2</v>
      </c>
      <c r="K115" s="2">
        <v>2.0999408814957887E-2</v>
      </c>
      <c r="L115" s="2">
        <v>2.3562445758110104E-2</v>
      </c>
      <c r="M115" s="2">
        <f t="shared" si="5"/>
        <v>1.2960766032349077E-2</v>
      </c>
    </row>
    <row r="116" spans="1:13" x14ac:dyDescent="0.3">
      <c r="A116" t="str">
        <f t="shared" si="3"/>
        <v>2024/06</v>
      </c>
      <c r="C116" s="1">
        <v>45444</v>
      </c>
      <c r="D116" s="2">
        <v>-1.0355181484774365E-3</v>
      </c>
      <c r="E116" s="2">
        <v>-3.2441886613651827E-2</v>
      </c>
      <c r="F116" s="3">
        <f t="shared" si="4"/>
        <v>-3.1406368465174389E-2</v>
      </c>
      <c r="I116" s="1">
        <v>45444</v>
      </c>
      <c r="J116" s="2">
        <v>-2.2813169838398564E-2</v>
      </c>
      <c r="K116" s="2">
        <v>-4.943441392729688E-3</v>
      </c>
      <c r="L116" s="2">
        <v>-2.1388815117915409E-2</v>
      </c>
      <c r="M116" s="2">
        <f t="shared" si="5"/>
        <v>-1.7869728445668875E-2</v>
      </c>
    </row>
    <row r="117" spans="1:13" x14ac:dyDescent="0.3">
      <c r="A117" t="str">
        <f t="shared" si="3"/>
        <v>2024/07</v>
      </c>
      <c r="C117" s="1">
        <v>45474</v>
      </c>
      <c r="D117" s="2">
        <v>2.5953142324954215E-2</v>
      </c>
      <c r="E117" s="2">
        <v>3.952181147665338E-2</v>
      </c>
      <c r="F117" s="3">
        <f t="shared" si="4"/>
        <v>1.3568669151699166E-2</v>
      </c>
      <c r="I117" s="1">
        <v>45474</v>
      </c>
      <c r="J117" s="2">
        <v>4.8991349204485245E-2</v>
      </c>
      <c r="K117" s="2">
        <v>2.729359304793378E-2</v>
      </c>
      <c r="L117" s="2">
        <v>3.1425258959236181E-2</v>
      </c>
      <c r="M117" s="2">
        <f t="shared" si="5"/>
        <v>2.1697756156551465E-2</v>
      </c>
    </row>
    <row r="118" spans="1:13" x14ac:dyDescent="0.3">
      <c r="A118" t="str">
        <f t="shared" si="3"/>
        <v>2024/08</v>
      </c>
      <c r="C118" s="1">
        <v>45505</v>
      </c>
      <c r="D118" s="2">
        <v>3.0538913122809927E-3</v>
      </c>
      <c r="E118" s="2">
        <v>2.5822968228144365E-4</v>
      </c>
      <c r="F118" s="3">
        <f t="shared" si="4"/>
        <v>-2.7956616299995491E-3</v>
      </c>
      <c r="I118" s="1">
        <v>45505</v>
      </c>
      <c r="J118" s="2">
        <v>-5.8440262385555438E-3</v>
      </c>
      <c r="K118" s="2">
        <v>9.1326567701521567E-3</v>
      </c>
      <c r="L118" s="2">
        <v>1.7735707836978871E-3</v>
      </c>
      <c r="M118" s="2">
        <f t="shared" si="5"/>
        <v>-1.4976683008707701E-2</v>
      </c>
    </row>
    <row r="119" spans="1:13" x14ac:dyDescent="0.3">
      <c r="A119" t="str">
        <f t="shared" si="3"/>
        <v>2024/09</v>
      </c>
      <c r="C119" s="1">
        <v>45536</v>
      </c>
      <c r="D119" s="2">
        <v>-2.8147033284645545E-4</v>
      </c>
      <c r="E119" s="2">
        <v>9.9055844494285485E-3</v>
      </c>
      <c r="F119" s="3">
        <f t="shared" si="4"/>
        <v>1.0187054782275004E-2</v>
      </c>
      <c r="I119" s="1">
        <v>45536</v>
      </c>
      <c r="J119" s="2">
        <v>-4.052637861887534E-3</v>
      </c>
      <c r="K119" s="2">
        <v>-1.5314622744639712E-3</v>
      </c>
      <c r="L119" s="2">
        <v>1.1830952173661433E-2</v>
      </c>
      <c r="M119" s="2">
        <f t="shared" si="5"/>
        <v>-2.5211755874235625E-3</v>
      </c>
    </row>
    <row r="120" spans="1:13" x14ac:dyDescent="0.3">
      <c r="A120" t="str">
        <f t="shared" si="3"/>
        <v>2024/10</v>
      </c>
      <c r="C120" s="1">
        <v>45566</v>
      </c>
      <c r="D120" s="2">
        <v>-2.0925268038987296E-2</v>
      </c>
      <c r="E120" s="2">
        <v>-3.6127583826988982E-2</v>
      </c>
      <c r="F120" s="3">
        <f t="shared" si="4"/>
        <v>-1.5202315788001686E-2</v>
      </c>
      <c r="I120" s="1">
        <v>45566</v>
      </c>
      <c r="J120" s="2">
        <v>-1.8240061024804688E-2</v>
      </c>
      <c r="K120" s="2">
        <v>-3.5696867024005735E-2</v>
      </c>
      <c r="L120" s="2">
        <v>-3.1930343320872676E-2</v>
      </c>
      <c r="M120" s="2">
        <f t="shared" si="5"/>
        <v>1.7456805999201047E-2</v>
      </c>
    </row>
    <row r="121" spans="1:13" x14ac:dyDescent="0.3">
      <c r="A121" t="str">
        <f t="shared" si="3"/>
        <v>2024/11</v>
      </c>
      <c r="C121" s="1">
        <v>45597</v>
      </c>
      <c r="D121" s="2">
        <v>4.35376741442264E-2</v>
      </c>
      <c r="E121" s="2">
        <v>2.015245714636435E-2</v>
      </c>
      <c r="F121" s="3">
        <f t="shared" si="4"/>
        <v>-2.338521699786205E-2</v>
      </c>
      <c r="I121" s="1">
        <v>45597</v>
      </c>
      <c r="J121" s="2">
        <v>3.2143551096200118E-3</v>
      </c>
      <c r="K121" s="2">
        <v>5.6048684112432925E-2</v>
      </c>
      <c r="L121" s="2">
        <v>3.2513926875887278E-2</v>
      </c>
      <c r="M121" s="2">
        <f t="shared" si="5"/>
        <v>-5.2834329002812916E-2</v>
      </c>
    </row>
    <row r="122" spans="1:13" x14ac:dyDescent="0.3">
      <c r="A122" t="str">
        <f t="shared" si="3"/>
        <v>2024/12</v>
      </c>
      <c r="C122" s="1">
        <v>45627</v>
      </c>
      <c r="D122" s="2">
        <v>-2.2218221217171059E-2</v>
      </c>
      <c r="E122" s="2">
        <v>-2.1354802713484493E-2</v>
      </c>
      <c r="F122" s="3">
        <f t="shared" si="4"/>
        <v>8.6341850368656589E-4</v>
      </c>
      <c r="I122" s="1">
        <v>45627</v>
      </c>
      <c r="J122" s="2">
        <v>-1.8633849918764916E-2</v>
      </c>
      <c r="K122" s="2">
        <v>-2.3177620170523883E-2</v>
      </c>
      <c r="L122" s="2">
        <v>-2.5919376474316667E-2</v>
      </c>
      <c r="M122" s="2">
        <f t="shared" si="5"/>
        <v>4.5437702517589669E-3</v>
      </c>
    </row>
    <row r="123" spans="1:13" x14ac:dyDescent="0.3">
      <c r="A123" t="str">
        <f t="shared" si="3"/>
        <v>2025/01</v>
      </c>
      <c r="C123" s="1">
        <v>45658</v>
      </c>
      <c r="D123" s="2">
        <v>0.12723496040539206</v>
      </c>
      <c r="E123" s="2">
        <v>0.11848421205664454</v>
      </c>
      <c r="F123" s="3">
        <f t="shared" si="4"/>
        <v>-8.7507483487475196E-3</v>
      </c>
      <c r="I123" s="1">
        <v>45658</v>
      </c>
      <c r="J123" s="2">
        <v>7.9192710949020001E-2</v>
      </c>
      <c r="K123" s="2">
        <v>0.10356301290398424</v>
      </c>
      <c r="L123" s="2">
        <v>0.10651150607782547</v>
      </c>
      <c r="M123" s="2">
        <f t="shared" si="5"/>
        <v>-2.4370301954964244E-2</v>
      </c>
    </row>
    <row r="124" spans="1:13" x14ac:dyDescent="0.3">
      <c r="A124" t="str">
        <f t="shared" si="3"/>
        <v>2025/02</v>
      </c>
      <c r="C124" s="1">
        <v>45689</v>
      </c>
      <c r="D124" s="2">
        <v>1.3211059687256577E-2</v>
      </c>
      <c r="E124" s="2">
        <v>-1.8599504255659545E-2</v>
      </c>
      <c r="F124" s="3">
        <f t="shared" si="4"/>
        <v>-3.181056394291612E-2</v>
      </c>
      <c r="I124" s="1">
        <v>45689</v>
      </c>
      <c r="J124" s="2">
        <v>-1.5946734661846176E-2</v>
      </c>
      <c r="K124" s="2">
        <v>-1.8389636206204343E-2</v>
      </c>
      <c r="L124" s="2">
        <v>-2.6106965120732285E-2</v>
      </c>
      <c r="M124" s="2">
        <f t="shared" si="5"/>
        <v>2.442901544358167E-3</v>
      </c>
    </row>
    <row r="125" spans="1:13" x14ac:dyDescent="0.3">
      <c r="A125" t="str">
        <f t="shared" si="3"/>
        <v>2025/03</v>
      </c>
      <c r="C125" s="1">
        <v>45717</v>
      </c>
      <c r="D125" s="2">
        <v>-4.0506803189973399E-2</v>
      </c>
      <c r="E125" s="2">
        <v>-4.7088736398821822E-2</v>
      </c>
      <c r="F125" s="3">
        <f t="shared" si="4"/>
        <v>-6.5819332088484228E-3</v>
      </c>
      <c r="I125" s="1">
        <v>45717</v>
      </c>
      <c r="J125" s="2">
        <v>-5.4689254272766941E-2</v>
      </c>
      <c r="K125" s="2">
        <v>1.6236512251100569E-2</v>
      </c>
      <c r="L125" s="2">
        <v>-5.3918220124178663E-2</v>
      </c>
      <c r="M125" s="2">
        <f t="shared" si="5"/>
        <v>-7.0925766523867506E-2</v>
      </c>
    </row>
    <row r="126" spans="1:13" x14ac:dyDescent="0.3">
      <c r="A126" t="str">
        <f t="shared" si="3"/>
        <v>2025/04</v>
      </c>
      <c r="C126" s="1">
        <v>45748</v>
      </c>
      <c r="D126" s="2">
        <v>2.2486436314458251E-4</v>
      </c>
      <c r="E126" s="2">
        <v>2.6371295061100777E-2</v>
      </c>
      <c r="F126" s="3">
        <f t="shared" si="4"/>
        <v>2.6146430697956195E-2</v>
      </c>
      <c r="I126" s="1">
        <v>45748</v>
      </c>
      <c r="J126" s="2">
        <v>5.6556027987284763E-2</v>
      </c>
      <c r="K126" s="2">
        <v>8.5484077246331211E-2</v>
      </c>
      <c r="L126" s="2">
        <v>5.4964189935206076E-2</v>
      </c>
      <c r="M126" s="2">
        <f t="shared" si="5"/>
        <v>-2.8928049259046448E-2</v>
      </c>
    </row>
    <row r="127" spans="1:13" x14ac:dyDescent="0.3">
      <c r="A127" t="str">
        <f t="shared" si="3"/>
        <v>2025/05</v>
      </c>
      <c r="C127" s="1">
        <v>45778</v>
      </c>
      <c r="D127" s="2">
        <v>4.2802902817593885E-2</v>
      </c>
      <c r="E127" s="2">
        <v>5.5590016311973231E-2</v>
      </c>
      <c r="F127" s="3">
        <f t="shared" si="4"/>
        <v>1.2787113494379346E-2</v>
      </c>
      <c r="I127" s="1">
        <v>45778</v>
      </c>
      <c r="J127" s="2">
        <v>4.0010194376910675E-2</v>
      </c>
      <c r="K127" s="2">
        <v>2.0694068448367908E-2</v>
      </c>
      <c r="L127" s="2">
        <v>3.6092572766850017E-2</v>
      </c>
      <c r="M127" s="2">
        <f t="shared" si="5"/>
        <v>1.9316125928542767E-2</v>
      </c>
    </row>
    <row r="128" spans="1:13" x14ac:dyDescent="0.3">
      <c r="A128" t="str">
        <f t="shared" si="3"/>
        <v>2025/06</v>
      </c>
      <c r="C128" s="1">
        <v>45809</v>
      </c>
      <c r="D128" s="2">
        <v>3.725390156575721E-3</v>
      </c>
      <c r="E128" s="2">
        <v>1.0141799971647276E-2</v>
      </c>
      <c r="F128" s="3">
        <f t="shared" si="4"/>
        <v>6.416409815071555E-3</v>
      </c>
      <c r="I128" s="1">
        <v>45809</v>
      </c>
      <c r="J128" s="2">
        <v>1.2754672274535679E-2</v>
      </c>
      <c r="K128" s="2">
        <v>3.0149713367047477E-2</v>
      </c>
      <c r="L128" s="2">
        <v>1.5809231333341781E-2</v>
      </c>
      <c r="M128" s="2">
        <f t="shared" si="5"/>
        <v>-1.7395041092511797E-2</v>
      </c>
    </row>
    <row r="129" spans="1:13" x14ac:dyDescent="0.3">
      <c r="A129" t="str">
        <f t="shared" si="3"/>
        <v>2025/07</v>
      </c>
      <c r="C129" s="1">
        <v>45839</v>
      </c>
      <c r="D129" s="2">
        <v>4.1629919920056629E-2</v>
      </c>
      <c r="E129" s="2">
        <v>-1.0275988101557105E-2</v>
      </c>
      <c r="F129" s="3">
        <f t="shared" si="4"/>
        <v>-5.1905908021613732E-2</v>
      </c>
      <c r="I129" s="1">
        <v>45839</v>
      </c>
      <c r="J129" s="2">
        <v>6.8207689404324269E-3</v>
      </c>
      <c r="K129" s="2">
        <v>1.7940558569609116E-3</v>
      </c>
      <c r="L129" s="2">
        <v>2.8522723530564988E-2</v>
      </c>
      <c r="M129" s="2">
        <f t="shared" si="5"/>
        <v>5.0267130834715148E-3</v>
      </c>
    </row>
    <row r="130" spans="1:13" x14ac:dyDescent="0.3">
      <c r="A130" t="str">
        <f t="shared" si="3"/>
        <v>2025/08</v>
      </c>
      <c r="C130" s="1">
        <v>45870</v>
      </c>
      <c r="D130" s="2">
        <v>8.5652659775260886E-3</v>
      </c>
      <c r="E130" s="2">
        <v>-1.3975792181137855E-2</v>
      </c>
      <c r="F130" s="3">
        <f t="shared" si="4"/>
        <v>-2.2541058158663946E-2</v>
      </c>
      <c r="I130" s="1">
        <v>45870</v>
      </c>
      <c r="J130" s="2">
        <v>-1.6043478141045019E-2</v>
      </c>
      <c r="K130" s="2">
        <v>4.4319711421027469E-3</v>
      </c>
      <c r="L130" s="2">
        <v>1.2181490253145171E-2</v>
      </c>
      <c r="M130" s="2">
        <f t="shared" si="5"/>
        <v>-2.0475449283147765E-2</v>
      </c>
    </row>
    <row r="131" spans="1:13" x14ac:dyDescent="0.3">
      <c r="A131" t="str">
        <f t="shared" si="3"/>
        <v>2025/09</v>
      </c>
      <c r="C131" s="1">
        <v>45901</v>
      </c>
      <c r="D131" s="2">
        <v>2.3393962214078242E-2</v>
      </c>
      <c r="E131" s="2">
        <v>2.3136532524569493E-2</v>
      </c>
      <c r="F131" s="3">
        <f t="shared" si="4"/>
        <v>-2.574296895087487E-4</v>
      </c>
      <c r="I131" s="1">
        <v>45901</v>
      </c>
      <c r="J131" s="2">
        <v>5.5786634315226173E-2</v>
      </c>
      <c r="K131" s="2">
        <v>2.2750119923736142E-2</v>
      </c>
      <c r="L131" s="2">
        <v>-3.2958742365453001E-3</v>
      </c>
      <c r="M131" s="2">
        <f t="shared" si="5"/>
        <v>3.3036514391490031E-2</v>
      </c>
    </row>
  </sheetData>
  <mergeCells count="2">
    <mergeCell ref="C1:F1"/>
    <mergeCell ref="I1:M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78EAA-46C9-442A-9029-A571B5A836D3}">
  <dimension ref="A1:I18"/>
  <sheetViews>
    <sheetView workbookViewId="0">
      <selection activeCell="A4" sqref="A4"/>
    </sheetView>
  </sheetViews>
  <sheetFormatPr defaultRowHeight="14.4" x14ac:dyDescent="0.3"/>
  <cols>
    <col min="1" max="1" width="17.44140625" bestFit="1" customWidth="1"/>
  </cols>
  <sheetData>
    <row r="1" spans="1:9" x14ac:dyDescent="0.3">
      <c r="A1" t="s">
        <v>1308</v>
      </c>
    </row>
    <row r="2" spans="1:9" ht="15" thickBot="1" x14ac:dyDescent="0.35"/>
    <row r="3" spans="1:9" x14ac:dyDescent="0.3">
      <c r="A3" s="25" t="s">
        <v>1309</v>
      </c>
      <c r="B3" s="25"/>
    </row>
    <row r="4" spans="1:9" x14ac:dyDescent="0.3">
      <c r="A4" t="s">
        <v>1310</v>
      </c>
      <c r="B4">
        <v>0.4413252107045999</v>
      </c>
    </row>
    <row r="5" spans="1:9" x14ac:dyDescent="0.3">
      <c r="A5" t="s">
        <v>1311</v>
      </c>
      <c r="B5">
        <v>0.1947679416034595</v>
      </c>
    </row>
    <row r="6" spans="1:9" x14ac:dyDescent="0.3">
      <c r="A6" t="s">
        <v>1312</v>
      </c>
      <c r="B6">
        <v>0.18646658017669104</v>
      </c>
    </row>
    <row r="7" spans="1:9" x14ac:dyDescent="0.3">
      <c r="A7" t="s">
        <v>1313</v>
      </c>
      <c r="B7">
        <v>5.9870664504460692E-2</v>
      </c>
    </row>
    <row r="8" spans="1:9" ht="15" thickBot="1" x14ac:dyDescent="0.35">
      <c r="A8" s="23" t="s">
        <v>1314</v>
      </c>
      <c r="B8" s="23">
        <v>99</v>
      </c>
    </row>
    <row r="10" spans="1:9" ht="15" thickBot="1" x14ac:dyDescent="0.35">
      <c r="A10" t="s">
        <v>1315</v>
      </c>
    </row>
    <row r="11" spans="1:9" x14ac:dyDescent="0.3">
      <c r="A11" s="24"/>
      <c r="B11" s="24" t="s">
        <v>1319</v>
      </c>
      <c r="C11" s="24" t="s">
        <v>1320</v>
      </c>
      <c r="D11" s="24" t="s">
        <v>1321</v>
      </c>
      <c r="E11" s="24" t="s">
        <v>1322</v>
      </c>
      <c r="F11" s="24" t="s">
        <v>1323</v>
      </c>
    </row>
    <row r="12" spans="1:9" x14ac:dyDescent="0.3">
      <c r="A12" t="s">
        <v>1316</v>
      </c>
      <c r="B12">
        <v>1</v>
      </c>
      <c r="C12">
        <v>8.4100060569109014E-2</v>
      </c>
      <c r="D12">
        <v>8.4100060569109014E-2</v>
      </c>
      <c r="E12">
        <v>23.462168623981775</v>
      </c>
      <c r="F12">
        <v>4.8224904105786054E-6</v>
      </c>
    </row>
    <row r="13" spans="1:9" x14ac:dyDescent="0.3">
      <c r="A13" t="s">
        <v>1317</v>
      </c>
      <c r="B13">
        <v>97</v>
      </c>
      <c r="C13">
        <v>0.34769615741595189</v>
      </c>
      <c r="D13">
        <v>3.5844964682056894E-3</v>
      </c>
    </row>
    <row r="14" spans="1:9" ht="15" thickBot="1" x14ac:dyDescent="0.35">
      <c r="A14" s="23" t="s">
        <v>1318</v>
      </c>
      <c r="B14" s="23">
        <v>98</v>
      </c>
      <c r="C14" s="23">
        <v>0.4317962179850609</v>
      </c>
      <c r="D14" s="23"/>
      <c r="E14" s="23"/>
      <c r="F14" s="23"/>
    </row>
    <row r="15" spans="1:9" ht="15" thickBot="1" x14ac:dyDescent="0.35"/>
    <row r="16" spans="1:9" x14ac:dyDescent="0.3">
      <c r="A16" s="24"/>
      <c r="B16" s="24" t="s">
        <v>1324</v>
      </c>
      <c r="C16" s="24" t="s">
        <v>1313</v>
      </c>
      <c r="D16" s="24" t="s">
        <v>1325</v>
      </c>
      <c r="E16" s="24" t="s">
        <v>1326</v>
      </c>
      <c r="F16" s="24" t="s">
        <v>1327</v>
      </c>
      <c r="G16" s="24" t="s">
        <v>1328</v>
      </c>
      <c r="H16" s="24" t="s">
        <v>1329</v>
      </c>
      <c r="I16" s="24" t="s">
        <v>1330</v>
      </c>
    </row>
    <row r="17" spans="1:9" x14ac:dyDescent="0.3">
      <c r="A17" t="s">
        <v>1331</v>
      </c>
      <c r="B17">
        <v>1.0827470132064079E-2</v>
      </c>
      <c r="C17">
        <v>6.0174024933248539E-3</v>
      </c>
      <c r="D17">
        <v>1.799359465163759</v>
      </c>
      <c r="E17">
        <v>7.5071181411068222E-2</v>
      </c>
      <c r="F17">
        <v>-1.1154081160161151E-3</v>
      </c>
      <c r="G17">
        <v>2.2770348380144273E-2</v>
      </c>
      <c r="H17">
        <v>-1.1154081160161151E-3</v>
      </c>
      <c r="I17">
        <v>2.2770348380144273E-2</v>
      </c>
    </row>
    <row r="18" spans="1:9" ht="15" thickBot="1" x14ac:dyDescent="0.35">
      <c r="A18" s="23" t="s">
        <v>1341</v>
      </c>
      <c r="B18" s="23">
        <v>0.81308247371637588</v>
      </c>
      <c r="C18" s="23">
        <v>0.16786127747815266</v>
      </c>
      <c r="D18" s="23">
        <v>4.8437762772429727</v>
      </c>
      <c r="E18" s="23">
        <v>4.8224904105785605E-6</v>
      </c>
      <c r="F18" s="23">
        <v>0.47992430427155935</v>
      </c>
      <c r="G18" s="23">
        <v>1.1462406431611925</v>
      </c>
      <c r="H18" s="23">
        <v>0.47992430427155935</v>
      </c>
      <c r="I18" s="23">
        <v>1.1462406431611925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B52BC-7560-44C5-AAF1-35627B5073B5}">
  <dimension ref="A1:I20"/>
  <sheetViews>
    <sheetView workbookViewId="0">
      <selection activeCell="A16" sqref="A16:I20"/>
    </sheetView>
  </sheetViews>
  <sheetFormatPr defaultRowHeight="14.4" x14ac:dyDescent="0.3"/>
  <sheetData>
    <row r="1" spans="1:9" x14ac:dyDescent="0.3">
      <c r="A1" t="s">
        <v>1308</v>
      </c>
    </row>
    <row r="2" spans="1:9" ht="15" thickBot="1" x14ac:dyDescent="0.35"/>
    <row r="3" spans="1:9" x14ac:dyDescent="0.3">
      <c r="A3" s="25" t="s">
        <v>1309</v>
      </c>
      <c r="B3" s="25"/>
    </row>
    <row r="4" spans="1:9" x14ac:dyDescent="0.3">
      <c r="A4" t="s">
        <v>1310</v>
      </c>
      <c r="B4">
        <v>0.53930308917233993</v>
      </c>
    </row>
    <row r="5" spans="1:9" x14ac:dyDescent="0.3">
      <c r="A5" t="s">
        <v>1311</v>
      </c>
      <c r="B5">
        <v>0.29084782199082881</v>
      </c>
    </row>
    <row r="6" spans="1:9" x14ac:dyDescent="0.3">
      <c r="A6" t="s">
        <v>1312</v>
      </c>
      <c r="B6">
        <v>0.26845354268527605</v>
      </c>
    </row>
    <row r="7" spans="1:9" x14ac:dyDescent="0.3">
      <c r="A7" t="s">
        <v>1313</v>
      </c>
      <c r="B7">
        <v>5.6773717829757583E-2</v>
      </c>
    </row>
    <row r="8" spans="1:9" ht="15" thickBot="1" x14ac:dyDescent="0.35">
      <c r="A8" s="23" t="s">
        <v>1314</v>
      </c>
      <c r="B8" s="23">
        <v>99</v>
      </c>
    </row>
    <row r="10" spans="1:9" ht="15" thickBot="1" x14ac:dyDescent="0.35">
      <c r="A10" t="s">
        <v>1315</v>
      </c>
    </row>
    <row r="11" spans="1:9" x14ac:dyDescent="0.3">
      <c r="A11" s="24"/>
      <c r="B11" s="24" t="s">
        <v>1319</v>
      </c>
      <c r="C11" s="24" t="s">
        <v>1320</v>
      </c>
      <c r="D11" s="24" t="s">
        <v>1321</v>
      </c>
      <c r="E11" s="24" t="s">
        <v>1322</v>
      </c>
      <c r="F11" s="24" t="s">
        <v>1323</v>
      </c>
    </row>
    <row r="12" spans="1:9" x14ac:dyDescent="0.3">
      <c r="A12" t="s">
        <v>1316</v>
      </c>
      <c r="B12">
        <v>3</v>
      </c>
      <c r="C12">
        <v>0.12558698954483211</v>
      </c>
      <c r="D12">
        <v>4.1862329848277369E-2</v>
      </c>
      <c r="E12">
        <v>12.987594645151704</v>
      </c>
      <c r="F12">
        <v>3.5212700440308271E-7</v>
      </c>
    </row>
    <row r="13" spans="1:9" x14ac:dyDescent="0.3">
      <c r="A13" t="s">
        <v>1317</v>
      </c>
      <c r="B13">
        <v>95</v>
      </c>
      <c r="C13">
        <v>0.3062092284402288</v>
      </c>
      <c r="D13">
        <v>3.2232550362129345E-3</v>
      </c>
    </row>
    <row r="14" spans="1:9" ht="15" thickBot="1" x14ac:dyDescent="0.35">
      <c r="A14" s="23" t="s">
        <v>1318</v>
      </c>
      <c r="B14" s="23">
        <v>98</v>
      </c>
      <c r="C14" s="23">
        <v>0.4317962179850609</v>
      </c>
      <c r="D14" s="23"/>
      <c r="E14" s="23"/>
      <c r="F14" s="23"/>
    </row>
    <row r="15" spans="1:9" ht="15" thickBot="1" x14ac:dyDescent="0.35"/>
    <row r="16" spans="1:9" x14ac:dyDescent="0.3">
      <c r="A16" s="24"/>
      <c r="B16" s="24" t="s">
        <v>1324</v>
      </c>
      <c r="C16" s="24" t="s">
        <v>1313</v>
      </c>
      <c r="D16" s="24" t="s">
        <v>1325</v>
      </c>
      <c r="E16" s="24" t="s">
        <v>1326</v>
      </c>
      <c r="F16" s="24" t="s">
        <v>1327</v>
      </c>
      <c r="G16" s="24" t="s">
        <v>1328</v>
      </c>
      <c r="H16" s="24" t="s">
        <v>1329</v>
      </c>
      <c r="I16" s="24" t="s">
        <v>1330</v>
      </c>
    </row>
    <row r="17" spans="1:9" x14ac:dyDescent="0.3">
      <c r="A17" t="s">
        <v>1331</v>
      </c>
      <c r="B17">
        <v>2.9371300478770127E-3</v>
      </c>
      <c r="C17">
        <v>6.1630387046492903E-3</v>
      </c>
      <c r="D17">
        <v>0.47657173492376292</v>
      </c>
      <c r="E17" s="122">
        <v>0.63476145910689175</v>
      </c>
      <c r="F17">
        <v>-9.298048725171211E-3</v>
      </c>
      <c r="G17">
        <v>1.5172308820925236E-2</v>
      </c>
      <c r="H17">
        <v>-9.298048725171211E-3</v>
      </c>
      <c r="I17">
        <v>1.5172308820925236E-2</v>
      </c>
    </row>
    <row r="18" spans="1:9" x14ac:dyDescent="0.3">
      <c r="A18" t="s">
        <v>1341</v>
      </c>
      <c r="B18">
        <v>1.0862394162926829</v>
      </c>
      <c r="C18">
        <v>0.17740244686338169</v>
      </c>
      <c r="D18">
        <v>6.1230238674734858</v>
      </c>
      <c r="E18">
        <v>2.0573953175804713E-8</v>
      </c>
      <c r="F18">
        <v>0.73405103063282384</v>
      </c>
      <c r="G18">
        <v>1.4384278019525421</v>
      </c>
      <c r="H18">
        <v>0.73405103063282384</v>
      </c>
      <c r="I18">
        <v>1.4384278019525421</v>
      </c>
    </row>
    <row r="19" spans="1:9" x14ac:dyDescent="0.3">
      <c r="A19" t="s">
        <v>1332</v>
      </c>
      <c r="B19">
        <v>-0.15153017773705935</v>
      </c>
      <c r="C19">
        <v>0.23860428009101531</v>
      </c>
      <c r="D19">
        <v>-0.63506898400673428</v>
      </c>
      <c r="E19" s="122">
        <v>0.52691007238746268</v>
      </c>
      <c r="F19">
        <v>-0.62521956422845426</v>
      </c>
      <c r="G19">
        <v>0.32215920875433557</v>
      </c>
      <c r="H19">
        <v>-0.62521956422845426</v>
      </c>
      <c r="I19">
        <v>0.32215920875433557</v>
      </c>
    </row>
    <row r="20" spans="1:9" ht="15" thickBot="1" x14ac:dyDescent="0.35">
      <c r="A20" s="23" t="s">
        <v>1333</v>
      </c>
      <c r="B20" s="23">
        <v>-0.67056559756521195</v>
      </c>
      <c r="C20" s="23">
        <v>0.19086438672016576</v>
      </c>
      <c r="D20" s="23">
        <v>-3.5133091567698074</v>
      </c>
      <c r="E20" s="23">
        <v>6.7950426016104553E-4</v>
      </c>
      <c r="F20" s="23">
        <v>-1.0494793128348823</v>
      </c>
      <c r="G20" s="23">
        <v>-0.29165188229554156</v>
      </c>
      <c r="H20" s="23">
        <v>-1.0494793128348823</v>
      </c>
      <c r="I20" s="23">
        <v>-0.29165188229554156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523B9-8812-49AB-A3BF-ED7DDF5323C9}">
  <dimension ref="A18:P117"/>
  <sheetViews>
    <sheetView topLeftCell="A22" zoomScale="87" workbookViewId="0">
      <selection activeCell="K35" sqref="K35"/>
    </sheetView>
  </sheetViews>
  <sheetFormatPr defaultRowHeight="14.4" x14ac:dyDescent="0.3"/>
  <cols>
    <col min="2" max="2" width="13.6640625" bestFit="1" customWidth="1"/>
    <col min="3" max="3" width="10" bestFit="1" customWidth="1"/>
    <col min="4" max="4" width="10.109375" bestFit="1" customWidth="1"/>
    <col min="7" max="7" width="12.88671875" bestFit="1" customWidth="1"/>
    <col min="13" max="13" width="11" bestFit="1" customWidth="1"/>
  </cols>
  <sheetData>
    <row r="18" spans="1:16" x14ac:dyDescent="0.3">
      <c r="A18" s="5" t="s">
        <v>3</v>
      </c>
      <c r="B18" s="5" t="s">
        <v>1307</v>
      </c>
      <c r="C18" s="5" t="s">
        <v>1306</v>
      </c>
      <c r="D18" s="5" t="s">
        <v>1338</v>
      </c>
      <c r="E18" s="5" t="s">
        <v>1340</v>
      </c>
      <c r="F18" s="5" t="s">
        <v>1245</v>
      </c>
      <c r="G18" s="5" t="s">
        <v>1339</v>
      </c>
      <c r="H18" s="5" t="s">
        <v>1199</v>
      </c>
      <c r="I18" s="5" t="s">
        <v>1200</v>
      </c>
    </row>
    <row r="19" spans="1:16" x14ac:dyDescent="0.3">
      <c r="A19" t="s">
        <v>1247</v>
      </c>
      <c r="B19" s="64">
        <v>57.953739882808698</v>
      </c>
      <c r="C19" s="2">
        <v>1.6359327597560876E-2</v>
      </c>
      <c r="D19" s="2">
        <f>C19-F19</f>
        <v>1.2575988033566306E-2</v>
      </c>
      <c r="E19" s="2">
        <v>5.95302560715042E-3</v>
      </c>
      <c r="F19" s="2">
        <v>3.7833395639945699E-3</v>
      </c>
      <c r="G19" s="3">
        <v>2.1696860431558501E-3</v>
      </c>
      <c r="H19" s="2">
        <v>-2.2541058158663946E-2</v>
      </c>
      <c r="I19" s="2">
        <v>-2.0475449283147765E-2</v>
      </c>
      <c r="K19" s="3"/>
      <c r="M19" t="s">
        <v>1560</v>
      </c>
      <c r="N19" t="s">
        <v>1583</v>
      </c>
    </row>
    <row r="20" spans="1:16" x14ac:dyDescent="0.3">
      <c r="A20" t="s">
        <v>1248</v>
      </c>
      <c r="B20" s="64">
        <v>57.0133685601769</v>
      </c>
      <c r="C20" s="2">
        <v>8.7096988144824986E-2</v>
      </c>
      <c r="D20" s="2">
        <f t="shared" ref="D20:D83" si="0">C20-F20</f>
        <v>8.3340846179734543E-2</v>
      </c>
      <c r="E20" s="2">
        <v>4.1567935829220262E-2</v>
      </c>
      <c r="F20" s="2">
        <v>3.7561419650904426E-3</v>
      </c>
      <c r="G20" s="3">
        <v>3.781179386412982E-2</v>
      </c>
      <c r="H20" s="2">
        <v>-5.1905908021613732E-2</v>
      </c>
      <c r="I20" s="2">
        <v>5.0267130834715148E-3</v>
      </c>
      <c r="L20" t="s">
        <v>1245</v>
      </c>
      <c r="M20" s="2">
        <f>AVERAGE(F19:F117)</f>
        <v>1.7500481146188942E-3</v>
      </c>
      <c r="N20" s="3">
        <f>MEDIAN(F19:F117)</f>
        <v>1.1743327956934557E-3</v>
      </c>
      <c r="P20" s="65"/>
    </row>
    <row r="21" spans="1:16" x14ac:dyDescent="0.3">
      <c r="A21" t="s">
        <v>1249</v>
      </c>
      <c r="B21" s="64">
        <v>52.257780473030103</v>
      </c>
      <c r="C21" s="2">
        <v>-6.1506343803379169E-3</v>
      </c>
      <c r="D21" s="2">
        <f t="shared" si="0"/>
        <v>-9.8613599529260298E-3</v>
      </c>
      <c r="E21" s="2">
        <v>-1.3026612858597502E-3</v>
      </c>
      <c r="F21" s="2">
        <v>3.7107255725881139E-3</v>
      </c>
      <c r="G21" s="3">
        <v>-5.0133868584478639E-3</v>
      </c>
      <c r="H21" s="2">
        <v>6.416409815071555E-3</v>
      </c>
      <c r="I21" s="2">
        <v>-1.7395041092511797E-2</v>
      </c>
      <c r="L21" t="s">
        <v>1246</v>
      </c>
      <c r="M21" s="3">
        <f>AVERAGE(G19:G117)</f>
        <v>2.7285047546042005E-4</v>
      </c>
      <c r="N21" s="3">
        <f>MEDIAN(G19:G117)</f>
        <v>7.0129662534672461E-3</v>
      </c>
    </row>
    <row r="22" spans="1:16" x14ac:dyDescent="0.3">
      <c r="A22" t="s">
        <v>1250</v>
      </c>
      <c r="B22" s="64">
        <v>52.5801894677696</v>
      </c>
      <c r="C22" s="2">
        <v>9.479935474041018E-2</v>
      </c>
      <c r="D22" s="2">
        <f t="shared" si="0"/>
        <v>9.1021795658084936E-2</v>
      </c>
      <c r="E22" s="2">
        <v>3.2148051748370793E-2</v>
      </c>
      <c r="F22" s="2">
        <v>3.7775590823252436E-3</v>
      </c>
      <c r="G22" s="3">
        <v>2.8370492666045549E-2</v>
      </c>
      <c r="H22" s="2">
        <v>1.2787113494379346E-2</v>
      </c>
      <c r="I22" s="2">
        <v>1.9316125928542767E-2</v>
      </c>
      <c r="L22" t="s">
        <v>1199</v>
      </c>
      <c r="M22" s="3">
        <f>AVERAGE(H19:H117)</f>
        <v>-4.9719142323219273E-3</v>
      </c>
      <c r="N22" s="3">
        <f>MEDIAN(H19:H117)</f>
        <v>-4.7746598356441213E-3</v>
      </c>
    </row>
    <row r="23" spans="1:16" x14ac:dyDescent="0.3">
      <c r="A23" t="s">
        <v>1251</v>
      </c>
      <c r="B23" s="64">
        <v>47.8245960070725</v>
      </c>
      <c r="C23" s="2">
        <v>-4.8255058449026868E-2</v>
      </c>
      <c r="D23" s="2">
        <f t="shared" si="0"/>
        <v>-5.1994019651562674E-2</v>
      </c>
      <c r="E23" s="2">
        <v>-1.0301268186605031E-2</v>
      </c>
      <c r="F23" s="2">
        <v>3.7389612025358065E-3</v>
      </c>
      <c r="G23" s="3">
        <v>-1.4040229389140837E-2</v>
      </c>
      <c r="H23" s="2">
        <v>2.6146430697956195E-2</v>
      </c>
      <c r="I23" s="2">
        <v>-2.8928049259046448E-2</v>
      </c>
      <c r="L23" t="s">
        <v>1200</v>
      </c>
      <c r="M23" s="3">
        <f>AVERAGE(I19:I117)</f>
        <v>-1.0532025592806879E-2</v>
      </c>
      <c r="N23" s="3">
        <f>MEDIAN(I19:I117)</f>
        <v>-6.6013609638817458E-3</v>
      </c>
    </row>
    <row r="24" spans="1:16" x14ac:dyDescent="0.3">
      <c r="A24" t="s">
        <v>1252</v>
      </c>
      <c r="B24" s="64">
        <v>50.188962219852399</v>
      </c>
      <c r="C24" s="2">
        <v>-0.13031422840239296</v>
      </c>
      <c r="D24" s="2">
        <f t="shared" si="0"/>
        <v>-0.13413128906765928</v>
      </c>
      <c r="E24" s="2">
        <v>-2.6096561885278483E-2</v>
      </c>
      <c r="F24" s="2">
        <v>3.8170606652663253E-3</v>
      </c>
      <c r="G24" s="3">
        <v>-2.9913622550544808E-2</v>
      </c>
      <c r="H24" s="2">
        <v>-6.5819332088484228E-3</v>
      </c>
      <c r="I24" s="2">
        <v>-7.0925766523867506E-2</v>
      </c>
    </row>
    <row r="25" spans="1:16" x14ac:dyDescent="0.3">
      <c r="A25" t="s">
        <v>1253</v>
      </c>
      <c r="B25" s="64">
        <v>57.174577759403199</v>
      </c>
      <c r="C25" s="2">
        <v>-6.0904146319085755E-3</v>
      </c>
      <c r="D25" s="2">
        <f t="shared" si="0"/>
        <v>-9.7760101376896461E-3</v>
      </c>
      <c r="E25" s="2">
        <v>1.5532493674378409E-2</v>
      </c>
      <c r="F25" s="2">
        <v>3.6855955057810696E-3</v>
      </c>
      <c r="G25" s="3">
        <v>1.1846898168597339E-2</v>
      </c>
      <c r="H25" s="2">
        <v>-3.181056394291612E-2</v>
      </c>
      <c r="I25" s="2">
        <v>2.442901544358167E-3</v>
      </c>
      <c r="L25" t="s">
        <v>1334</v>
      </c>
      <c r="M25" s="3">
        <f>M20+'CAPM Reg'!B18*'Prices and Returns'!M21</f>
        <v>1.9718980541609419E-3</v>
      </c>
      <c r="N25" s="2">
        <f>N20+'CAPM Reg'!B18*'Prices and Returns'!N21</f>
        <v>6.8764527451520693E-3</v>
      </c>
    </row>
    <row r="26" spans="1:16" x14ac:dyDescent="0.3">
      <c r="A26" t="s">
        <v>1254</v>
      </c>
      <c r="B26" s="64">
        <v>57.523857192993198</v>
      </c>
      <c r="C26" s="2">
        <v>0.16442911081329922</v>
      </c>
      <c r="D26" s="2">
        <f t="shared" si="0"/>
        <v>0.16062153014514222</v>
      </c>
      <c r="E26" s="2">
        <v>5.9486948307096249E-2</v>
      </c>
      <c r="F26" s="2">
        <v>3.8075806681570068E-3</v>
      </c>
      <c r="G26" s="3">
        <v>5.5679367638939242E-2</v>
      </c>
      <c r="H26" s="2">
        <v>-8.7507483487475196E-3</v>
      </c>
      <c r="I26" s="2">
        <v>-2.4370301954964244E-2</v>
      </c>
      <c r="L26" t="s">
        <v>1335</v>
      </c>
      <c r="M26" s="3">
        <f>M20+'FF3 Reg'!B18*'Prices and Returns'!M21+'FF3 Reg'!B19*'Prices and Returns'!M22+'FF3 Reg'!B20*'Prices and Returns'!M23</f>
        <v>9.862238138348009E-3</v>
      </c>
      <c r="N26" s="2">
        <f>N20+N21*'FF3 Reg'!B18+'FF3 Reg'!B19*'Prices and Returns'!N22+'Prices and Returns'!N23*'FF3 Reg'!B20</f>
        <v>1.394224377835818E-2</v>
      </c>
    </row>
    <row r="27" spans="1:16" x14ac:dyDescent="0.3">
      <c r="A27" t="s">
        <v>1255</v>
      </c>
      <c r="B27" s="64">
        <v>48.801968914013401</v>
      </c>
      <c r="C27" s="2">
        <v>3.3458504747002148E-2</v>
      </c>
      <c r="D27" s="2">
        <f t="shared" si="0"/>
        <v>2.9844634431197746E-2</v>
      </c>
      <c r="E27" s="2">
        <v>-1.3885736877913219E-2</v>
      </c>
      <c r="F27" s="2">
        <v>3.6138703158044017E-3</v>
      </c>
      <c r="G27" s="3">
        <v>-1.7499607193717619E-2</v>
      </c>
      <c r="H27" s="2">
        <v>8.6341850368656589E-4</v>
      </c>
      <c r="I27" s="2">
        <v>4.5437702517589669E-3</v>
      </c>
    </row>
    <row r="28" spans="1:16" x14ac:dyDescent="0.3">
      <c r="A28" t="s">
        <v>1256</v>
      </c>
      <c r="B28" s="64">
        <v>47.196142091283598</v>
      </c>
      <c r="C28" s="2">
        <v>8.079608152002242E-2</v>
      </c>
      <c r="D28" s="2">
        <f t="shared" si="0"/>
        <v>7.7177303361887481E-2</v>
      </c>
      <c r="E28" s="2">
        <v>2.161402398323772E-2</v>
      </c>
      <c r="F28" s="2">
        <v>3.6187781581349387E-3</v>
      </c>
      <c r="G28" s="3">
        <v>1.7995245825102781E-2</v>
      </c>
      <c r="H28" s="2">
        <v>-2.338521699786205E-2</v>
      </c>
      <c r="I28" s="2">
        <v>-5.2834329002812916E-2</v>
      </c>
      <c r="L28" s="5" t="s">
        <v>1336</v>
      </c>
      <c r="P28" s="5"/>
    </row>
    <row r="29" spans="1:16" x14ac:dyDescent="0.3">
      <c r="A29" t="s">
        <v>1257</v>
      </c>
      <c r="B29" s="64">
        <v>43.532860746851199</v>
      </c>
      <c r="C29" s="2">
        <v>-1.8275751120294569E-2</v>
      </c>
      <c r="D29" s="2">
        <f t="shared" si="0"/>
        <v>-2.1691672861857147E-2</v>
      </c>
      <c r="E29" s="2">
        <v>-1.551993126198037E-2</v>
      </c>
      <c r="F29" s="2">
        <v>3.4159217415625776E-3</v>
      </c>
      <c r="G29" s="3">
        <v>-1.8935853003542946E-2</v>
      </c>
      <c r="H29" s="2">
        <v>-1.5202315788001686E-2</v>
      </c>
      <c r="I29" s="2">
        <v>1.7456805999201047E-2</v>
      </c>
      <c r="L29" s="5" t="s">
        <v>1337</v>
      </c>
      <c r="M29" s="26">
        <f>(1+M25)^12-1</f>
        <v>2.3921104213944666E-2</v>
      </c>
      <c r="N29" s="3">
        <f>(1+N25)^12-1</f>
        <v>8.5710936343496691E-2</v>
      </c>
      <c r="P29" s="2"/>
    </row>
    <row r="30" spans="1:16" x14ac:dyDescent="0.3">
      <c r="A30" t="s">
        <v>1258</v>
      </c>
      <c r="B30" s="64">
        <v>44.335771021843001</v>
      </c>
      <c r="C30" s="2">
        <v>-5.5585173235686458E-2</v>
      </c>
      <c r="D30" s="2">
        <f t="shared" si="0"/>
        <v>-5.8775019510773019E-2</v>
      </c>
      <c r="E30" s="2">
        <v>-1.6815555869940976E-2</v>
      </c>
      <c r="F30" s="2">
        <v>3.1898462750865608E-3</v>
      </c>
      <c r="G30" s="3">
        <v>-2.0005402145027537E-2</v>
      </c>
      <c r="H30" s="2">
        <v>1.0187054782275004E-2</v>
      </c>
      <c r="I30" s="2">
        <v>-2.5211755874235625E-3</v>
      </c>
      <c r="L30" s="5" t="s">
        <v>1335</v>
      </c>
      <c r="M30" s="3">
        <f>(1+M26)^12-1</f>
        <v>0.12498205453834421</v>
      </c>
      <c r="N30" s="26">
        <f>(1+N26)^12-1</f>
        <v>0.18075177961083466</v>
      </c>
      <c r="P30" s="2"/>
    </row>
    <row r="31" spans="1:16" x14ac:dyDescent="0.3">
      <c r="A31" t="s">
        <v>1259</v>
      </c>
      <c r="B31" s="64">
        <v>46.8699617915061</v>
      </c>
      <c r="C31" s="2">
        <v>-3.05769468026874E-2</v>
      </c>
      <c r="D31" s="2">
        <f t="shared" si="0"/>
        <v>-3.3809879955633323E-2</v>
      </c>
      <c r="E31" s="2">
        <v>1.0331683771009231E-3</v>
      </c>
      <c r="F31" s="2">
        <v>3.2329331529459271E-3</v>
      </c>
      <c r="G31" s="3">
        <v>-2.199764775845004E-3</v>
      </c>
      <c r="H31" s="2">
        <v>-2.7956616299995491E-3</v>
      </c>
      <c r="I31" s="2">
        <v>-1.4976683008707701E-2</v>
      </c>
    </row>
    <row r="32" spans="1:16" x14ac:dyDescent="0.3">
      <c r="A32" t="s">
        <v>1260</v>
      </c>
      <c r="B32" s="64">
        <v>48.325237684249899</v>
      </c>
      <c r="C32" s="2">
        <v>-8.2197107070561451E-2</v>
      </c>
      <c r="D32" s="2">
        <f t="shared" si="0"/>
        <v>-8.556566504514114E-2</v>
      </c>
      <c r="E32" s="2">
        <v>2.4663573745656454E-2</v>
      </c>
      <c r="F32" s="2">
        <v>3.368557974579689E-3</v>
      </c>
      <c r="G32" s="3">
        <v>2.1295015771076765E-2</v>
      </c>
      <c r="H32" s="2">
        <v>1.3568669151699166E-2</v>
      </c>
      <c r="I32" s="2">
        <v>2.1697756156551465E-2</v>
      </c>
    </row>
    <row r="33" spans="1:11" x14ac:dyDescent="0.3">
      <c r="A33" t="s">
        <v>1261</v>
      </c>
      <c r="B33" s="64">
        <v>52.4652502584457</v>
      </c>
      <c r="C33" s="2">
        <v>2.5182953376002699E-2</v>
      </c>
      <c r="D33" s="2">
        <f t="shared" si="0"/>
        <v>2.1791890338394754E-2</v>
      </c>
      <c r="E33" s="2">
        <v>-1.3535898142227182E-2</v>
      </c>
      <c r="F33" s="2">
        <v>3.3910630376079443E-3</v>
      </c>
      <c r="G33" s="3">
        <v>-1.6926961179835127E-2</v>
      </c>
      <c r="H33" s="2">
        <v>-3.1406368465174389E-2</v>
      </c>
      <c r="I33" s="2">
        <v>-1.7869728445668875E-2</v>
      </c>
      <c r="K33" t="s">
        <v>1584</v>
      </c>
    </row>
    <row r="34" spans="1:11" x14ac:dyDescent="0.3">
      <c r="A34" t="s">
        <v>1262</v>
      </c>
      <c r="B34" s="64">
        <v>51.160517768392303</v>
      </c>
      <c r="C34" s="2">
        <v>3.3411236245019751E-2</v>
      </c>
      <c r="D34" s="2">
        <f t="shared" si="0"/>
        <v>2.9968788993773324E-2</v>
      </c>
      <c r="E34" s="2">
        <v>1.5987419306249414E-2</v>
      </c>
      <c r="F34" s="2">
        <v>3.4424472512464277E-3</v>
      </c>
      <c r="G34" s="3">
        <v>1.2544972055002986E-2</v>
      </c>
      <c r="H34" s="2">
        <v>1.3460770570774803E-2</v>
      </c>
      <c r="I34" s="2">
        <v>1.2960766032349077E-2</v>
      </c>
      <c r="K34" t="s">
        <v>1585</v>
      </c>
    </row>
    <row r="35" spans="1:11" x14ac:dyDescent="0.3">
      <c r="A35" t="s">
        <v>1263</v>
      </c>
      <c r="B35" s="64">
        <v>49.479421753415799</v>
      </c>
      <c r="C35" s="2">
        <v>-3.3411236245019668E-2</v>
      </c>
      <c r="D35" s="2">
        <f t="shared" si="0"/>
        <v>-3.6847063331453087E-2</v>
      </c>
      <c r="E35" s="2">
        <v>2.3795988230887972E-2</v>
      </c>
      <c r="F35" s="2">
        <v>3.4358270864334184E-3</v>
      </c>
      <c r="G35" s="3">
        <v>2.0360161144454554E-2</v>
      </c>
      <c r="H35" s="2">
        <v>-1.5914041983395796E-2</v>
      </c>
      <c r="I35" s="2">
        <v>5.1138643560959603E-2</v>
      </c>
      <c r="K35" t="s">
        <v>1586</v>
      </c>
    </row>
    <row r="36" spans="1:11" x14ac:dyDescent="0.3">
      <c r="A36" t="s">
        <v>1264</v>
      </c>
      <c r="B36" s="64">
        <v>51.160517768392303</v>
      </c>
      <c r="C36" s="2">
        <v>3.4425873559176041E-2</v>
      </c>
      <c r="D36" s="2">
        <f t="shared" si="0"/>
        <v>3.1144974759244944E-2</v>
      </c>
      <c r="E36" s="2">
        <v>4.1410967596873231E-2</v>
      </c>
      <c r="F36" s="2">
        <v>3.2808987999310979E-3</v>
      </c>
      <c r="G36" s="3">
        <v>3.8130068796942133E-2</v>
      </c>
      <c r="H36" s="2">
        <v>-1.3749455400804481E-2</v>
      </c>
      <c r="I36" s="2">
        <v>1.4474707201362971E-2</v>
      </c>
      <c r="K36" t="s">
        <v>1587</v>
      </c>
    </row>
    <row r="37" spans="1:11" x14ac:dyDescent="0.3">
      <c r="A37" t="s">
        <v>1265</v>
      </c>
      <c r="B37" s="64">
        <v>49.429243546467298</v>
      </c>
      <c r="C37" s="2">
        <v>4.1456790894792338E-2</v>
      </c>
      <c r="D37" s="2">
        <f t="shared" si="0"/>
        <v>3.815041556648454E-2</v>
      </c>
      <c r="E37" s="2">
        <v>-7.2081092570830263E-5</v>
      </c>
      <c r="F37" s="2">
        <v>3.3063753283077979E-3</v>
      </c>
      <c r="G37" s="3">
        <v>-3.3784564208786281E-3</v>
      </c>
      <c r="H37" s="2">
        <v>-3.6990681808378965E-2</v>
      </c>
      <c r="I37" s="2">
        <v>-2.7359158886475374E-2</v>
      </c>
    </row>
    <row r="38" spans="1:11" x14ac:dyDescent="0.3">
      <c r="A38" t="s">
        <v>1266</v>
      </c>
      <c r="B38" s="64">
        <v>47.421960958966999</v>
      </c>
      <c r="C38" s="2">
        <v>3.8212916182900229E-2</v>
      </c>
      <c r="D38" s="2">
        <f t="shared" si="0"/>
        <v>3.5066127064074741E-2</v>
      </c>
      <c r="E38" s="2">
        <v>-1.3365373348326721E-2</v>
      </c>
      <c r="F38" s="2">
        <v>3.1467891188254882E-3</v>
      </c>
      <c r="G38" s="3">
        <v>-1.651216246715221E-2</v>
      </c>
      <c r="H38" s="2">
        <v>-1.9803725616074307E-2</v>
      </c>
      <c r="I38" s="2">
        <v>-2.5970795555894363E-2</v>
      </c>
    </row>
    <row r="39" spans="1:11" x14ac:dyDescent="0.3">
      <c r="A39" t="s">
        <v>1202</v>
      </c>
      <c r="B39" s="64">
        <v>45.644016113281303</v>
      </c>
      <c r="C39" s="2">
        <v>0.13928772447710047</v>
      </c>
      <c r="D39" s="2">
        <f t="shared" si="0"/>
        <v>0.13618587474039168</v>
      </c>
      <c r="E39" s="2">
        <v>3.6810659510628174E-2</v>
      </c>
      <c r="F39" s="2">
        <v>3.1018497367087949E-3</v>
      </c>
      <c r="G39" s="3">
        <v>3.3708809773919379E-2</v>
      </c>
      <c r="H39" s="2">
        <v>2.1130694072813115E-2</v>
      </c>
      <c r="I39" s="2">
        <v>3.6489509216945659E-3</v>
      </c>
    </row>
    <row r="40" spans="1:11" x14ac:dyDescent="0.3">
      <c r="A40" t="s">
        <v>1203</v>
      </c>
      <c r="B40" s="64">
        <v>39.709275178909301</v>
      </c>
      <c r="C40" s="2">
        <v>6.2189381736303756E-2</v>
      </c>
      <c r="D40" s="2">
        <f t="shared" si="0"/>
        <v>5.8732337343679913E-2</v>
      </c>
      <c r="E40" s="2">
        <v>1.7871988406118679E-2</v>
      </c>
      <c r="F40" s="2">
        <v>3.4570443926238426E-3</v>
      </c>
      <c r="G40" s="3">
        <v>1.4414944013494836E-2</v>
      </c>
      <c r="H40" s="2">
        <v>2.6805215537072782E-2</v>
      </c>
      <c r="I40" s="2">
        <v>1.4426392114132505E-2</v>
      </c>
    </row>
    <row r="41" spans="1:11" x14ac:dyDescent="0.3">
      <c r="A41" t="s">
        <v>1204</v>
      </c>
      <c r="B41" s="64">
        <v>37.315000738703198</v>
      </c>
      <c r="C41" s="2">
        <v>-1.8262293442233776E-2</v>
      </c>
      <c r="D41" s="2">
        <f t="shared" si="0"/>
        <v>-2.1970289018272401E-2</v>
      </c>
      <c r="E41" s="2">
        <v>-3.8365567385852777E-2</v>
      </c>
      <c r="F41" s="2">
        <v>3.7079955760386252E-3</v>
      </c>
      <c r="G41" s="3">
        <v>-4.2073562961891402E-2</v>
      </c>
      <c r="H41" s="2">
        <v>-1.18790459226428E-2</v>
      </c>
      <c r="I41" s="2">
        <v>-1.8311075536913704E-2</v>
      </c>
    </row>
    <row r="42" spans="1:11" x14ac:dyDescent="0.3">
      <c r="A42" t="s">
        <v>1205</v>
      </c>
      <c r="B42" s="64">
        <v>38.002718772888201</v>
      </c>
      <c r="C42" s="2">
        <v>-1.3395514618529277E-3</v>
      </c>
      <c r="D42" s="2">
        <f t="shared" si="0"/>
        <v>-4.9219960153553564E-3</v>
      </c>
      <c r="E42" s="2">
        <v>2.2456933911269846E-2</v>
      </c>
      <c r="F42" s="2">
        <v>3.5824445535024285E-3</v>
      </c>
      <c r="G42" s="3">
        <v>1.8874489357767418E-2</v>
      </c>
      <c r="H42" s="2">
        <v>-3.188617787961575E-2</v>
      </c>
      <c r="I42" s="2">
        <v>1.1601258409480151E-2</v>
      </c>
    </row>
    <row r="43" spans="1:11" x14ac:dyDescent="0.3">
      <c r="A43" t="s">
        <v>1206</v>
      </c>
      <c r="B43" s="64">
        <v>38.053659481607902</v>
      </c>
      <c r="C43" s="2">
        <v>-3.3411658770383834E-3</v>
      </c>
      <c r="D43" s="2">
        <f t="shared" si="0"/>
        <v>-7.0092873595408896E-3</v>
      </c>
      <c r="E43" s="2">
        <v>-3.4389796023651019E-2</v>
      </c>
      <c r="F43" s="2">
        <v>3.6681214825025066E-3</v>
      </c>
      <c r="G43" s="3">
        <v>-3.8057917506153525E-2</v>
      </c>
      <c r="H43" s="2">
        <v>-1.1081741922408794E-3</v>
      </c>
      <c r="I43" s="2">
        <v>-1.6328360782757522E-2</v>
      </c>
    </row>
    <row r="44" spans="1:11" x14ac:dyDescent="0.3">
      <c r="A44" t="s">
        <v>1207</v>
      </c>
      <c r="B44" s="64">
        <v>38.1810157108307</v>
      </c>
      <c r="C44" s="2">
        <v>5.0626405399846156E-2</v>
      </c>
      <c r="D44" s="2">
        <f t="shared" si="0"/>
        <v>4.702896320494783E-2</v>
      </c>
      <c r="E44" s="2">
        <v>2.2045494124229473E-2</v>
      </c>
      <c r="F44" s="2">
        <v>3.597442194898326E-3</v>
      </c>
      <c r="G44" s="3">
        <v>1.8448051929331147E-2</v>
      </c>
      <c r="H44" s="2">
        <v>3.0998387427582957E-2</v>
      </c>
      <c r="I44" s="2">
        <v>4.9188860033946916E-3</v>
      </c>
    </row>
    <row r="45" spans="1:11" x14ac:dyDescent="0.3">
      <c r="A45" t="s">
        <v>1208</v>
      </c>
      <c r="B45" s="64">
        <v>36.296162366867101</v>
      </c>
      <c r="C45" s="2">
        <v>3.6445619920458638E-2</v>
      </c>
      <c r="D45" s="2">
        <f t="shared" si="0"/>
        <v>3.2918688448812461E-2</v>
      </c>
      <c r="E45" s="2">
        <v>1.1402431107931052E-2</v>
      </c>
      <c r="F45" s="2">
        <v>3.5269314716461775E-3</v>
      </c>
      <c r="G45" s="3">
        <v>7.8754996362848748E-3</v>
      </c>
      <c r="H45" s="2">
        <v>-2.6229929206885289E-2</v>
      </c>
      <c r="I45" s="2">
        <v>-3.2808749756389879E-2</v>
      </c>
    </row>
    <row r="46" spans="1:11" x14ac:dyDescent="0.3">
      <c r="A46" t="s">
        <v>1209</v>
      </c>
      <c r="B46" s="64">
        <v>34.997141819000198</v>
      </c>
      <c r="C46" s="2">
        <v>-4.3573053689569281E-3</v>
      </c>
      <c r="D46" s="2">
        <f t="shared" si="0"/>
        <v>-7.58570460079608E-3</v>
      </c>
      <c r="E46" s="2">
        <v>-5.5434709429212511E-2</v>
      </c>
      <c r="F46" s="2">
        <v>3.2283992318391519E-3</v>
      </c>
      <c r="G46" s="3">
        <v>-5.8663108661051663E-2</v>
      </c>
      <c r="H46" s="2">
        <v>1.9910822839751631E-2</v>
      </c>
      <c r="I46" s="2">
        <v>-2.1734253432140877E-2</v>
      </c>
    </row>
    <row r="47" spans="1:11" x14ac:dyDescent="0.3">
      <c r="A47" t="s">
        <v>1210</v>
      </c>
      <c r="B47" s="64">
        <v>35.1499677658081</v>
      </c>
      <c r="C47" s="2">
        <v>-2.3277684869345193E-2</v>
      </c>
      <c r="D47" s="2">
        <f t="shared" si="0"/>
        <v>-2.6257683717654433E-2</v>
      </c>
      <c r="E47" s="2">
        <v>3.0814620264610803E-2</v>
      </c>
      <c r="F47" s="2">
        <v>2.9799988483092399E-3</v>
      </c>
      <c r="G47" s="3">
        <v>2.7834621416301563E-2</v>
      </c>
      <c r="H47" s="2">
        <v>-1.2415888356534135E-2</v>
      </c>
      <c r="I47" s="2">
        <v>6.0162514847161182E-3</v>
      </c>
    </row>
    <row r="48" spans="1:11" x14ac:dyDescent="0.3">
      <c r="A48" t="s">
        <v>1211</v>
      </c>
      <c r="B48" s="64">
        <v>35.977774977684</v>
      </c>
      <c r="C48" s="2">
        <v>-3.9901216752185963E-2</v>
      </c>
      <c r="D48" s="2">
        <f t="shared" si="0"/>
        <v>-4.2796052246596238E-2</v>
      </c>
      <c r="E48" s="2">
        <v>-3.1539844706358275E-2</v>
      </c>
      <c r="F48" s="2">
        <v>2.894835494410275E-3</v>
      </c>
      <c r="G48" s="3">
        <v>-3.443468020076855E-2</v>
      </c>
      <c r="H48" s="2">
        <v>2.2973474499774771E-3</v>
      </c>
      <c r="I48" s="2">
        <v>-7.4537897509193443E-2</v>
      </c>
    </row>
    <row r="49" spans="1:9" x14ac:dyDescent="0.3">
      <c r="A49" t="s">
        <v>1212</v>
      </c>
      <c r="B49" s="64">
        <v>37.442356967926003</v>
      </c>
      <c r="C49" s="2">
        <v>1.3698844358160175E-2</v>
      </c>
      <c r="D49" s="2">
        <f t="shared" si="0"/>
        <v>1.0790289235540393E-2</v>
      </c>
      <c r="E49" s="2">
        <v>1.3366780518836437E-2</v>
      </c>
      <c r="F49" s="2">
        <v>2.9085551226197826E-3</v>
      </c>
      <c r="G49" s="3">
        <v>1.0458225396216655E-2</v>
      </c>
      <c r="H49" s="2">
        <v>-1.1776774239785948E-2</v>
      </c>
      <c r="I49" s="2">
        <v>5.2320489454967135E-3</v>
      </c>
    </row>
    <row r="50" spans="1:9" x14ac:dyDescent="0.3">
      <c r="A50" t="s">
        <v>1213</v>
      </c>
      <c r="B50" s="64">
        <v>36.932937145233197</v>
      </c>
      <c r="C50" s="2">
        <v>4.8676926993842011E-2</v>
      </c>
      <c r="D50" s="2">
        <f t="shared" si="0"/>
        <v>4.581161832094776E-2</v>
      </c>
      <c r="E50" s="2">
        <v>4.2041368499010016E-2</v>
      </c>
      <c r="F50" s="2">
        <v>2.8653086728942512E-3</v>
      </c>
      <c r="G50" s="3">
        <v>3.9176059826115765E-2</v>
      </c>
      <c r="H50" s="2">
        <v>4.3464072207147625E-2</v>
      </c>
      <c r="I50" s="2">
        <v>2.0611559973947924E-2</v>
      </c>
    </row>
    <row r="51" spans="1:9" x14ac:dyDescent="0.3">
      <c r="A51" t="s">
        <v>1214</v>
      </c>
      <c r="B51" s="64">
        <v>35.178209108114203</v>
      </c>
      <c r="C51" s="2">
        <v>-1.7007212647232886E-2</v>
      </c>
      <c r="D51" s="2">
        <f t="shared" si="0"/>
        <v>-1.975499385610098E-2</v>
      </c>
      <c r="E51" s="2">
        <v>-1.6148330344917777E-2</v>
      </c>
      <c r="F51" s="2">
        <v>2.7477812088680942E-3</v>
      </c>
      <c r="G51" s="3">
        <v>-1.8896111553785871E-2</v>
      </c>
      <c r="H51" s="2">
        <v>-9.5355082318248005E-3</v>
      </c>
      <c r="I51" s="2">
        <v>-1.2799978689821662E-2</v>
      </c>
    </row>
    <row r="52" spans="1:9" x14ac:dyDescent="0.3">
      <c r="A52" t="s">
        <v>1215</v>
      </c>
      <c r="B52" s="64">
        <v>35.781608921289397</v>
      </c>
      <c r="C52" s="2">
        <v>4.4835095269972633E-2</v>
      </c>
      <c r="D52" s="2">
        <f t="shared" si="0"/>
        <v>4.2144849942388304E-2</v>
      </c>
      <c r="E52" s="2">
        <v>6.5271827929064094E-2</v>
      </c>
      <c r="F52" s="2">
        <v>2.6902453275843285E-3</v>
      </c>
      <c r="G52" s="3">
        <v>6.2581582601479765E-2</v>
      </c>
      <c r="H52" s="2">
        <v>2.425760361141055E-2</v>
      </c>
      <c r="I52" s="2">
        <v>-2.096774428853574E-2</v>
      </c>
    </row>
    <row r="53" spans="1:9" x14ac:dyDescent="0.3">
      <c r="A53" t="s">
        <v>1216</v>
      </c>
      <c r="B53" s="64">
        <v>34.212769407033903</v>
      </c>
      <c r="C53" s="2">
        <v>4.8790164169430779E-2</v>
      </c>
      <c r="D53" s="2">
        <f t="shared" si="0"/>
        <v>4.5548700653147818E-2</v>
      </c>
      <c r="E53" s="2">
        <v>2.8700157066489117E-2</v>
      </c>
      <c r="F53" s="2">
        <v>3.2414635162829608E-3</v>
      </c>
      <c r="G53" s="3">
        <v>2.5458693550206156E-2</v>
      </c>
      <c r="H53" s="2">
        <v>1.0188159404578685E-2</v>
      </c>
      <c r="I53" s="2">
        <v>-2.2301263165104217E-2</v>
      </c>
    </row>
    <row r="54" spans="1:9" x14ac:dyDescent="0.3">
      <c r="A54" t="s">
        <v>1217</v>
      </c>
      <c r="B54" s="64">
        <v>32.583589911460898</v>
      </c>
      <c r="C54" s="2">
        <v>-3.2789822822989007E-2</v>
      </c>
      <c r="D54" s="2">
        <f t="shared" si="0"/>
        <v>-3.5573467483835691E-2</v>
      </c>
      <c r="E54" s="2">
        <v>-5.5076847216440253E-2</v>
      </c>
      <c r="F54" s="2">
        <v>2.7836446608466847E-3</v>
      </c>
      <c r="G54" s="3">
        <v>-5.7860491877286938E-2</v>
      </c>
      <c r="H54" s="2">
        <v>-5.6630138186130004E-2</v>
      </c>
      <c r="I54" s="2">
        <v>-5.2309209787575014E-2</v>
      </c>
    </row>
    <row r="55" spans="1:9" x14ac:dyDescent="0.3">
      <c r="A55" t="s">
        <v>1218</v>
      </c>
      <c r="B55" s="64">
        <v>33.669709575176199</v>
      </c>
      <c r="C55" s="2">
        <v>7.8252235659436564E-2</v>
      </c>
      <c r="D55" s="2">
        <f t="shared" si="0"/>
        <v>7.6410545975821254E-2</v>
      </c>
      <c r="E55" s="2">
        <v>-1.8940459785023501E-2</v>
      </c>
      <c r="F55" s="2">
        <v>1.8416896836153107E-3</v>
      </c>
      <c r="G55" s="3">
        <v>-2.0782149468638812E-2</v>
      </c>
      <c r="H55" s="2">
        <v>-3.9527314503355962E-2</v>
      </c>
      <c r="I55" s="2">
        <v>2.0068053675328996E-2</v>
      </c>
    </row>
    <row r="56" spans="1:9" x14ac:dyDescent="0.3">
      <c r="A56" t="s">
        <v>1219</v>
      </c>
      <c r="B56" s="64">
        <v>31.1354291530408</v>
      </c>
      <c r="C56" s="2">
        <v>5.170133561719973E-2</v>
      </c>
      <c r="D56" s="2">
        <f t="shared" si="0"/>
        <v>5.0006146619913462E-2</v>
      </c>
      <c r="E56" s="2">
        <v>3.4835983359854224E-2</v>
      </c>
      <c r="F56" s="2">
        <v>1.6951889972862677E-3</v>
      </c>
      <c r="G56" s="3">
        <v>3.3140794362567956E-2</v>
      </c>
      <c r="H56" s="2">
        <v>2.8307462862163547E-2</v>
      </c>
      <c r="I56" s="2">
        <v>-4.5651009999001319E-2</v>
      </c>
    </row>
    <row r="57" spans="1:9" x14ac:dyDescent="0.3">
      <c r="A57" t="s">
        <v>1220</v>
      </c>
      <c r="B57" s="64">
        <v>29.566590845584901</v>
      </c>
      <c r="C57" s="2">
        <v>-4.0005334613699019E-2</v>
      </c>
      <c r="D57" s="2">
        <f t="shared" si="0"/>
        <v>-4.1974840153368144E-2</v>
      </c>
      <c r="E57" s="2">
        <v>-5.9350403285038968E-2</v>
      </c>
      <c r="F57" s="2">
        <v>1.9695055396691252E-3</v>
      </c>
      <c r="G57" s="3">
        <v>-6.1319908824708093E-2</v>
      </c>
      <c r="H57" s="2">
        <v>-1.5748551580045983E-2</v>
      </c>
      <c r="I57" s="2">
        <v>-2.5337340945356945E-3</v>
      </c>
    </row>
    <row r="58" spans="1:9" x14ac:dyDescent="0.3">
      <c r="A58" t="s">
        <v>1221</v>
      </c>
      <c r="B58" s="64">
        <v>30.773390471935301</v>
      </c>
      <c r="C58" s="2">
        <v>-7.9137320558722413E-2</v>
      </c>
      <c r="D58" s="2">
        <f t="shared" si="0"/>
        <v>-8.0706635599198273E-2</v>
      </c>
      <c r="E58" s="2">
        <v>8.330186150228713E-3</v>
      </c>
      <c r="F58" s="2">
        <v>1.5693150404758605E-3</v>
      </c>
      <c r="G58" s="3">
        <v>6.7608711097528525E-3</v>
      </c>
      <c r="H58" s="2">
        <v>6.7626791884352108E-3</v>
      </c>
      <c r="I58" s="2">
        <v>4.5257514489597771E-2</v>
      </c>
    </row>
    <row r="59" spans="1:9" x14ac:dyDescent="0.3">
      <c r="A59" t="s">
        <v>1222</v>
      </c>
      <c r="B59" s="64">
        <v>33.307669687271101</v>
      </c>
      <c r="C59" s="2">
        <v>-8.6709399031725601E-2</v>
      </c>
      <c r="D59" s="2">
        <f t="shared" si="0"/>
        <v>-8.8207436438608525E-2</v>
      </c>
      <c r="E59" s="2">
        <v>3.8339434874010538E-3</v>
      </c>
      <c r="F59" s="2">
        <v>1.4980374068829239E-3</v>
      </c>
      <c r="G59" s="3">
        <v>2.3359060805181299E-3</v>
      </c>
      <c r="H59" s="2">
        <v>-1.9435608590741699E-2</v>
      </c>
      <c r="I59" s="2">
        <v>-3.011763319595042E-2</v>
      </c>
    </row>
    <row r="60" spans="1:9" x14ac:dyDescent="0.3">
      <c r="A60" t="s">
        <v>1223</v>
      </c>
      <c r="B60" s="64">
        <v>36.324668753147101</v>
      </c>
      <c r="C60" s="2">
        <v>0.10499144386917468</v>
      </c>
      <c r="D60" s="2">
        <f t="shared" si="0"/>
        <v>0.10373652841260693</v>
      </c>
      <c r="E60" s="2">
        <v>7.6707025605989767E-3</v>
      </c>
      <c r="F60" s="2">
        <v>1.2549154565677512E-3</v>
      </c>
      <c r="G60" s="3">
        <v>6.4157871040312255E-3</v>
      </c>
      <c r="H60" s="2">
        <v>-2.6554896936051148E-2</v>
      </c>
      <c r="I60" s="2">
        <v>-2.4362831391282105E-2</v>
      </c>
    </row>
    <row r="61" spans="1:9" x14ac:dyDescent="0.3">
      <c r="A61" t="s">
        <v>1224</v>
      </c>
      <c r="B61" s="64">
        <v>32.7042698740959</v>
      </c>
      <c r="C61" s="2">
        <v>-2.1898721408720883E-2</v>
      </c>
      <c r="D61" s="2">
        <f t="shared" si="0"/>
        <v>-2.3093385097977242E-2</v>
      </c>
      <c r="E61" s="2">
        <v>-8.2023134585175168E-4</v>
      </c>
      <c r="F61" s="2">
        <v>1.1946636892563589E-3</v>
      </c>
      <c r="G61" s="3">
        <v>-2.0148950351081105E-3</v>
      </c>
      <c r="H61" s="2">
        <v>-2.7313155073317968E-2</v>
      </c>
      <c r="I61" s="2">
        <v>-6.6013609638817458E-3</v>
      </c>
    </row>
    <row r="62" spans="1:9" x14ac:dyDescent="0.3">
      <c r="A62" t="s">
        <v>1225</v>
      </c>
      <c r="B62" s="64">
        <v>33.428350856705798</v>
      </c>
      <c r="C62" s="2">
        <v>-0.19198418144570278</v>
      </c>
      <c r="D62" s="2">
        <f t="shared" si="0"/>
        <v>-0.19295902413207927</v>
      </c>
      <c r="E62" s="2">
        <v>1.0752407971022259E-2</v>
      </c>
      <c r="F62" s="2">
        <v>9.7484268637648697E-4</v>
      </c>
      <c r="G62" s="3">
        <v>9.7775652846457724E-3</v>
      </c>
      <c r="H62" s="2">
        <v>-4.3843563198536578E-2</v>
      </c>
      <c r="I62" s="2">
        <v>8.919020455275789E-2</v>
      </c>
    </row>
    <row r="63" spans="1:9" x14ac:dyDescent="0.3">
      <c r="A63" t="s">
        <v>1267</v>
      </c>
      <c r="B63" s="64">
        <v>40.503506451845197</v>
      </c>
      <c r="C63" s="2">
        <v>2.85974412798666E-2</v>
      </c>
      <c r="D63" s="2">
        <f t="shared" si="0"/>
        <v>2.7922387629098568E-2</v>
      </c>
      <c r="E63" s="2">
        <v>4.5021480833079067E-2</v>
      </c>
      <c r="F63" s="2">
        <v>6.7505365076803159E-4</v>
      </c>
      <c r="G63" s="3">
        <v>4.4346427182311035E-2</v>
      </c>
      <c r="H63" s="2">
        <v>1.5938075366715307E-2</v>
      </c>
      <c r="I63" s="2">
        <v>-2.8666806988884297E-3</v>
      </c>
    </row>
    <row r="64" spans="1:9" x14ac:dyDescent="0.3">
      <c r="A64" t="s">
        <v>1268</v>
      </c>
      <c r="B64" s="64">
        <v>39.361615208476202</v>
      </c>
      <c r="C64" s="2">
        <v>-3.4071924513065445E-3</v>
      </c>
      <c r="D64" s="2">
        <f t="shared" si="0"/>
        <v>-4.1777951495406904E-3</v>
      </c>
      <c r="E64" s="2">
        <v>-2.4918369912573783E-2</v>
      </c>
      <c r="F64" s="2">
        <v>7.7060269823414629E-4</v>
      </c>
      <c r="G64" s="3">
        <v>-2.5688972610807929E-2</v>
      </c>
      <c r="H64" s="2">
        <v>6.5476085250886964E-3</v>
      </c>
      <c r="I64" s="2">
        <v>-3.6425067160682237E-2</v>
      </c>
    </row>
    <row r="65" spans="1:9" x14ac:dyDescent="0.3">
      <c r="A65" t="s">
        <v>1269</v>
      </c>
      <c r="B65" s="64">
        <v>39.495956540107699</v>
      </c>
      <c r="C65" s="2">
        <v>0.10196496432147044</v>
      </c>
      <c r="D65" s="2">
        <f t="shared" si="0"/>
        <v>0.10105463228488847</v>
      </c>
      <c r="E65" s="2">
        <v>2.1105238210022793E-2</v>
      </c>
      <c r="F65" s="2">
        <v>9.1033203658197337E-4</v>
      </c>
      <c r="G65" s="3">
        <v>2.0194906173440819E-2</v>
      </c>
      <c r="H65" s="2">
        <v>-2.2015105158611544E-2</v>
      </c>
      <c r="I65" s="2">
        <v>2.3357781111029048E-4</v>
      </c>
    </row>
    <row r="66" spans="1:9" x14ac:dyDescent="0.3">
      <c r="A66" t="s">
        <v>1270</v>
      </c>
      <c r="B66" s="64">
        <v>35.667265532105603</v>
      </c>
      <c r="C66" s="2">
        <v>1.3270261088176015E-2</v>
      </c>
      <c r="D66" s="2">
        <f t="shared" si="0"/>
        <v>1.2598842839505341E-2</v>
      </c>
      <c r="E66" s="2">
        <v>-4.6853132143941205E-3</v>
      </c>
      <c r="F66" s="2">
        <v>6.7141824867067434E-4</v>
      </c>
      <c r="G66" s="3">
        <v>-5.3567314630647948E-3</v>
      </c>
      <c r="H66" s="2">
        <v>-1.8197749658701266E-2</v>
      </c>
      <c r="I66" s="2">
        <v>-4.5144918722657482E-3</v>
      </c>
    </row>
    <row r="67" spans="1:9" x14ac:dyDescent="0.3">
      <c r="A67" t="s">
        <v>1271</v>
      </c>
      <c r="B67" s="64">
        <v>35.1970782600945</v>
      </c>
      <c r="C67" s="2">
        <v>3.4955092727207399E-2</v>
      </c>
      <c r="D67" s="2">
        <f t="shared" si="0"/>
        <v>3.4484517130803333E-2</v>
      </c>
      <c r="E67" s="2">
        <v>1.2351768115812047E-2</v>
      </c>
      <c r="F67" s="2">
        <v>4.7057559640406588E-4</v>
      </c>
      <c r="G67" s="3">
        <v>1.1881192519407981E-2</v>
      </c>
      <c r="H67" s="2">
        <v>-5.2330668971480657E-3</v>
      </c>
      <c r="I67" s="2">
        <v>-2.2226535759767581E-2</v>
      </c>
    </row>
    <row r="68" spans="1:9" x14ac:dyDescent="0.3">
      <c r="A68" t="s">
        <v>1272</v>
      </c>
      <c r="B68" s="64">
        <v>33.988015679209802</v>
      </c>
      <c r="C68" s="2">
        <v>-4.4451839903710426E-2</v>
      </c>
      <c r="D68" s="2">
        <f t="shared" si="0"/>
        <v>-4.4962059848341167E-2</v>
      </c>
      <c r="E68" s="2">
        <v>-7.3490899036577424E-4</v>
      </c>
      <c r="F68" s="2">
        <v>5.1021994463074094E-4</v>
      </c>
      <c r="G68" s="3">
        <v>-1.2451289349965152E-3</v>
      </c>
      <c r="H68" s="2">
        <v>7.8271220207112597E-3</v>
      </c>
      <c r="I68" s="2">
        <v>-2.3464861920052198E-2</v>
      </c>
    </row>
    <row r="69" spans="1:9" x14ac:dyDescent="0.3">
      <c r="A69" t="s">
        <v>1273</v>
      </c>
      <c r="B69" s="64">
        <v>35.532928230673697</v>
      </c>
      <c r="C69" s="2">
        <v>3.7879211241211635E-3</v>
      </c>
      <c r="D69" s="2">
        <f t="shared" si="0"/>
        <v>3.152776733529517E-3</v>
      </c>
      <c r="E69" s="2">
        <v>2.1137867683528257E-3</v>
      </c>
      <c r="F69" s="2">
        <v>6.3514439059164651E-4</v>
      </c>
      <c r="G69" s="3">
        <v>1.4786423777611792E-3</v>
      </c>
      <c r="H69" s="2">
        <v>-1.3151243768729792E-2</v>
      </c>
      <c r="I69" s="2">
        <v>-3.6450225600724438E-2</v>
      </c>
    </row>
    <row r="70" spans="1:9" x14ac:dyDescent="0.3">
      <c r="A70" t="s">
        <v>1274</v>
      </c>
      <c r="B70" s="64">
        <v>35.398586899042101</v>
      </c>
      <c r="C70" s="2">
        <v>-2.806545289828544E-2</v>
      </c>
      <c r="D70" s="2">
        <f t="shared" si="0"/>
        <v>-2.8747649995578887E-2</v>
      </c>
      <c r="E70" s="2">
        <v>7.5469790944087175E-3</v>
      </c>
      <c r="F70" s="2">
        <v>6.8219709729344657E-4</v>
      </c>
      <c r="G70" s="3">
        <v>6.8647819971152709E-3</v>
      </c>
      <c r="H70" s="2">
        <v>-1.2636803221413435E-2</v>
      </c>
      <c r="I70" s="2">
        <v>-3.8237789671280355E-4</v>
      </c>
    </row>
    <row r="71" spans="1:9" x14ac:dyDescent="0.3">
      <c r="A71" t="s">
        <v>1275</v>
      </c>
      <c r="B71" s="64">
        <v>36.4061368107796</v>
      </c>
      <c r="C71" s="2">
        <v>5.4990156268877773E-2</v>
      </c>
      <c r="D71" s="2">
        <f t="shared" si="0"/>
        <v>5.434747138387281E-2</v>
      </c>
      <c r="E71" s="2">
        <v>3.7448176405248536E-2</v>
      </c>
      <c r="F71" s="2">
        <v>6.4268488500496268E-4</v>
      </c>
      <c r="G71" s="3">
        <v>3.6805491520243573E-2</v>
      </c>
      <c r="H71" s="2">
        <v>-2.364020814314971E-4</v>
      </c>
      <c r="I71" s="2">
        <v>-3.6090652594307285E-2</v>
      </c>
    </row>
    <row r="72" spans="1:9" x14ac:dyDescent="0.3">
      <c r="A72" t="s">
        <v>1276</v>
      </c>
      <c r="B72" s="64">
        <v>34.458206981420503</v>
      </c>
      <c r="C72" s="2">
        <v>4.1797128678461033E-2</v>
      </c>
      <c r="D72" s="2">
        <f t="shared" si="0"/>
        <v>4.1151838338673037E-2</v>
      </c>
      <c r="E72" s="2">
        <v>3.4890097000371274E-2</v>
      </c>
      <c r="F72" s="2">
        <v>6.452903397879961E-4</v>
      </c>
      <c r="G72" s="3">
        <v>3.4244806660583278E-2</v>
      </c>
      <c r="H72" s="2">
        <v>-1.0621965971028755E-2</v>
      </c>
      <c r="I72" s="2">
        <v>1.9944742322023777E-2</v>
      </c>
    </row>
    <row r="73" spans="1:9" x14ac:dyDescent="0.3">
      <c r="A73" t="s">
        <v>1277</v>
      </c>
      <c r="B73" s="64">
        <v>33.047637104988098</v>
      </c>
      <c r="C73" s="2">
        <v>2.2611487966589055E-2</v>
      </c>
      <c r="D73" s="2">
        <f t="shared" si="0"/>
        <v>2.2147897624794615E-2</v>
      </c>
      <c r="E73" s="2">
        <v>1.1786754758650007E-2</v>
      </c>
      <c r="F73" s="2">
        <v>4.6359034179443981E-4</v>
      </c>
      <c r="G73" s="3">
        <v>1.1323164416855568E-2</v>
      </c>
      <c r="H73" s="2">
        <v>-1.5601230285561922E-2</v>
      </c>
      <c r="I73" s="2">
        <v>1.4099206860943993E-2</v>
      </c>
    </row>
    <row r="74" spans="1:9" x14ac:dyDescent="0.3">
      <c r="A74" t="s">
        <v>1278</v>
      </c>
      <c r="B74" s="64">
        <v>32.308765826314101</v>
      </c>
      <c r="C74" s="2">
        <v>-6.3366656437006549E-2</v>
      </c>
      <c r="D74" s="2">
        <f t="shared" si="0"/>
        <v>-6.3602070347624759E-2</v>
      </c>
      <c r="E74" s="2">
        <v>-8.2468733587211501E-3</v>
      </c>
      <c r="F74" s="2">
        <v>2.354139106182096E-4</v>
      </c>
      <c r="G74" s="3">
        <v>-8.4822872693393597E-3</v>
      </c>
      <c r="H74" s="2">
        <v>-2.2901799241966676E-2</v>
      </c>
      <c r="I74" s="2">
        <v>8.472818393555067E-3</v>
      </c>
    </row>
    <row r="75" spans="1:9" x14ac:dyDescent="0.3">
      <c r="A75" t="s">
        <v>1279</v>
      </c>
      <c r="B75" s="64">
        <v>34.422321599721897</v>
      </c>
      <c r="C75" s="2">
        <v>4.3831758109447144E-2</v>
      </c>
      <c r="D75" s="2">
        <f t="shared" si="0"/>
        <v>4.3619537103526146E-2</v>
      </c>
      <c r="E75" s="2">
        <v>3.0541295465963743E-2</v>
      </c>
      <c r="F75" s="2">
        <v>2.1222100592099835E-4</v>
      </c>
      <c r="G75" s="3">
        <v>3.0329074460042744E-2</v>
      </c>
      <c r="H75" s="2">
        <v>-1.8798380231425986E-2</v>
      </c>
      <c r="I75" s="2">
        <v>-6.1711396123933712E-3</v>
      </c>
    </row>
    <row r="76" spans="1:9" x14ac:dyDescent="0.3">
      <c r="A76" t="s">
        <v>1280</v>
      </c>
      <c r="B76" s="64">
        <v>32.946119331417201</v>
      </c>
      <c r="C76" s="2">
        <v>0.17057806492682903</v>
      </c>
      <c r="D76" s="2">
        <f t="shared" si="0"/>
        <v>0.170318103961279</v>
      </c>
      <c r="E76" s="2">
        <v>0.11646910508413129</v>
      </c>
      <c r="F76" s="2">
        <v>2.5996096555003234E-4</v>
      </c>
      <c r="G76" s="3">
        <v>0.11620914411858126</v>
      </c>
      <c r="H76" s="2">
        <v>-3.1213950351144881E-2</v>
      </c>
      <c r="I76" s="2">
        <v>4.8914762188161764E-2</v>
      </c>
    </row>
    <row r="77" spans="1:9" x14ac:dyDescent="0.3">
      <c r="A77" t="s">
        <v>1281</v>
      </c>
      <c r="B77" s="64">
        <v>27.779418773355399</v>
      </c>
      <c r="C77" s="2">
        <v>-1.6766764041947903E-2</v>
      </c>
      <c r="D77" s="2">
        <f t="shared" si="0"/>
        <v>-1.6969381388990758E-2</v>
      </c>
      <c r="E77" s="2">
        <v>-5.049060844082788E-2</v>
      </c>
      <c r="F77" s="2">
        <v>2.0261734704285495E-4</v>
      </c>
      <c r="G77" s="3">
        <v>-5.0693225787870735E-2</v>
      </c>
      <c r="H77" s="2">
        <v>2.6902751685550005E-2</v>
      </c>
      <c r="I77" s="2">
        <v>4.3260022219542782E-2</v>
      </c>
    </row>
    <row r="78" spans="1:9" x14ac:dyDescent="0.3">
      <c r="A78" t="s">
        <v>1282</v>
      </c>
      <c r="B78" s="64">
        <v>28.249116384086701</v>
      </c>
      <c r="C78" s="2">
        <v>4.3696224229757684E-2</v>
      </c>
      <c r="D78" s="2">
        <f t="shared" si="0"/>
        <v>4.3520368357977311E-2</v>
      </c>
      <c r="E78" s="2">
        <v>-1.6479277239271829E-2</v>
      </c>
      <c r="F78" s="2">
        <v>1.7585587178037265E-4</v>
      </c>
      <c r="G78" s="3">
        <v>-1.6655133111052201E-2</v>
      </c>
      <c r="H78" s="2">
        <v>-5.1706351659294707E-2</v>
      </c>
      <c r="I78" s="2">
        <v>-6.0102938882910899E-2</v>
      </c>
    </row>
    <row r="79" spans="1:9" x14ac:dyDescent="0.3">
      <c r="A79" t="s">
        <v>1283</v>
      </c>
      <c r="B79" s="64">
        <v>27.041316968202601</v>
      </c>
      <c r="C79" s="2">
        <v>7.254401158241458E-2</v>
      </c>
      <c r="D79" s="2">
        <f t="shared" si="0"/>
        <v>7.2372245070898844E-2</v>
      </c>
      <c r="E79" s="2">
        <v>1.1096677235741354E-2</v>
      </c>
      <c r="F79" s="2">
        <v>1.717665115157363E-4</v>
      </c>
      <c r="G79" s="3">
        <v>1.0924910724225618E-2</v>
      </c>
      <c r="H79" s="2">
        <v>2.6352337471078464E-2</v>
      </c>
      <c r="I79" s="2">
        <v>-1.121922015921839E-2</v>
      </c>
    </row>
    <row r="80" spans="1:9" x14ac:dyDescent="0.3">
      <c r="A80" t="s">
        <v>1284</v>
      </c>
      <c r="B80" s="64">
        <v>25.1490957808495</v>
      </c>
      <c r="C80" s="2">
        <v>-8.501645255320274E-3</v>
      </c>
      <c r="D80" s="2">
        <f t="shared" si="0"/>
        <v>-8.6247714784030219E-3</v>
      </c>
      <c r="E80" s="2">
        <v>-4.5084079840057141E-2</v>
      </c>
      <c r="F80" s="2">
        <v>1.231262230827479E-4</v>
      </c>
      <c r="G80" s="3">
        <v>-4.5207206063139889E-2</v>
      </c>
      <c r="H80" s="2">
        <v>-7.938110687818415E-3</v>
      </c>
      <c r="I80" s="2">
        <v>-5.7887220431298403E-2</v>
      </c>
    </row>
    <row r="81" spans="1:9" x14ac:dyDescent="0.3">
      <c r="A81" t="s">
        <v>1285</v>
      </c>
      <c r="B81" s="64">
        <v>25.363815915584599</v>
      </c>
      <c r="C81" s="2">
        <v>6.3693950373453264E-3</v>
      </c>
      <c r="D81" s="2">
        <f t="shared" si="0"/>
        <v>6.1796479571225357E-3</v>
      </c>
      <c r="E81" s="2">
        <v>1.5211368610053179E-2</v>
      </c>
      <c r="F81" s="2">
        <v>1.8974708022279074E-4</v>
      </c>
      <c r="G81" s="3">
        <v>1.5021621529830389E-2</v>
      </c>
      <c r="H81" s="2">
        <v>-1.202514714981423E-3</v>
      </c>
      <c r="I81" s="2">
        <v>7.8319466557502299E-2</v>
      </c>
    </row>
    <row r="82" spans="1:9" x14ac:dyDescent="0.3">
      <c r="A82" t="s">
        <v>1289</v>
      </c>
      <c r="B82" s="64">
        <v>25.202777156534101</v>
      </c>
      <c r="C82" s="2">
        <v>0.13429242300397051</v>
      </c>
      <c r="D82" s="2">
        <f t="shared" si="0"/>
        <v>0.1341086071113308</v>
      </c>
      <c r="E82" s="2">
        <v>2.9287914404802801E-2</v>
      </c>
      <c r="F82" s="2">
        <v>1.8381589263971598E-4</v>
      </c>
      <c r="G82" s="2">
        <v>2.9104098512163085E-2</v>
      </c>
      <c r="H82" s="2">
        <v>1.4999026635849698E-2</v>
      </c>
      <c r="I82" s="2">
        <v>-7.5599070727153994E-2</v>
      </c>
    </row>
    <row r="83" spans="1:9" x14ac:dyDescent="0.3">
      <c r="A83" t="s">
        <v>1290</v>
      </c>
      <c r="B83" s="64">
        <v>22.035653827190401</v>
      </c>
      <c r="C83" s="2">
        <v>0.10387292325421468</v>
      </c>
      <c r="D83" s="2">
        <f t="shared" si="0"/>
        <v>0.10361445442138936</v>
      </c>
      <c r="E83" s="2">
        <v>3.9622677611652925E-2</v>
      </c>
      <c r="F83" s="2">
        <v>2.584688328253204E-4</v>
      </c>
      <c r="G83" s="2">
        <v>3.9364208778827604E-2</v>
      </c>
      <c r="H83" s="2">
        <v>4.6678912434220926E-2</v>
      </c>
      <c r="I83" s="2">
        <v>-4.7536216019712613E-2</v>
      </c>
    </row>
    <row r="84" spans="1:9" x14ac:dyDescent="0.3">
      <c r="A84" t="s">
        <v>1291</v>
      </c>
      <c r="B84" s="64">
        <v>19.8616124629974</v>
      </c>
      <c r="C84" s="2">
        <v>9.9372473813204368E-2</v>
      </c>
      <c r="D84" s="2">
        <f t="shared" ref="D84:D117" si="1">C84-F84</f>
        <v>9.9035714388271315E-2</v>
      </c>
      <c r="E84" s="2">
        <v>-0.14859270918875875</v>
      </c>
      <c r="F84" s="2">
        <v>3.36759424933053E-4</v>
      </c>
      <c r="G84" s="2">
        <v>-0.1489294686136918</v>
      </c>
      <c r="H84" s="2">
        <v>-0.11102997129570524</v>
      </c>
      <c r="I84" s="2">
        <v>-0.1092917233123126</v>
      </c>
    </row>
    <row r="85" spans="1:9" x14ac:dyDescent="0.3">
      <c r="A85" t="s">
        <v>1292</v>
      </c>
      <c r="B85" s="64">
        <v>17.9828112840652</v>
      </c>
      <c r="C85" s="2">
        <v>-8.9867989501641418E-2</v>
      </c>
      <c r="D85" s="2">
        <f t="shared" si="1"/>
        <v>-9.0275391888938503E-2</v>
      </c>
      <c r="E85" s="2">
        <v>-0.10182862487308596</v>
      </c>
      <c r="F85" s="2">
        <v>4.0740238729708445E-4</v>
      </c>
      <c r="G85" s="2">
        <v>-0.10223602726038304</v>
      </c>
      <c r="H85" s="2">
        <v>1.2321833381742919E-3</v>
      </c>
      <c r="I85" s="2">
        <v>-3.311880275405589E-2</v>
      </c>
    </row>
    <row r="86" spans="1:9" x14ac:dyDescent="0.3">
      <c r="A86" t="s">
        <v>1293</v>
      </c>
      <c r="B86" s="64">
        <v>19.673732345104199</v>
      </c>
      <c r="C86" s="2">
        <v>3.071387597655887E-2</v>
      </c>
      <c r="D86" s="2">
        <f t="shared" si="1"/>
        <v>3.0230154524755005E-2</v>
      </c>
      <c r="E86" s="2">
        <v>-3.4589666016703914E-2</v>
      </c>
      <c r="F86" s="2">
        <v>4.8372145180386461E-4</v>
      </c>
      <c r="G86" s="2">
        <v>-3.5073387468507779E-2</v>
      </c>
      <c r="H86" s="2">
        <v>-4.7746598356441213E-3</v>
      </c>
      <c r="I86" s="2">
        <v>-5.0810090977178236E-2</v>
      </c>
    </row>
    <row r="87" spans="1:9" x14ac:dyDescent="0.3">
      <c r="A87" t="s">
        <v>1226</v>
      </c>
      <c r="B87" s="64">
        <v>19.078661022186299</v>
      </c>
      <c r="C87" s="2">
        <v>1.106511981247568E-2</v>
      </c>
      <c r="D87" s="2">
        <f t="shared" si="1"/>
        <v>1.0491947663853278E-2</v>
      </c>
      <c r="E87" s="2">
        <v>2.6317644194590782E-2</v>
      </c>
      <c r="F87" s="2">
        <v>5.7317214862240284E-4</v>
      </c>
      <c r="G87" s="2">
        <v>2.5744472045968379E-2</v>
      </c>
      <c r="H87" s="2">
        <v>1.0215404298207741E-2</v>
      </c>
      <c r="I87" s="2">
        <v>-5.5907050000170086E-3</v>
      </c>
    </row>
    <row r="88" spans="1:9" x14ac:dyDescent="0.3">
      <c r="A88" t="s">
        <v>1227</v>
      </c>
      <c r="B88" s="64">
        <v>18.8687170219421</v>
      </c>
      <c r="C88" s="2">
        <v>9.7834463090697085E-3</v>
      </c>
      <c r="D88" s="2">
        <f t="shared" si="1"/>
        <v>9.2555463041482863E-3</v>
      </c>
      <c r="E88" s="2">
        <v>1.345009728030378E-2</v>
      </c>
      <c r="F88" s="2">
        <v>5.2790000492142219E-4</v>
      </c>
      <c r="G88" s="2">
        <v>1.2922197275382357E-2</v>
      </c>
      <c r="H88" s="2">
        <v>3.0547699658523445E-2</v>
      </c>
      <c r="I88" s="2">
        <v>6.0048319206629647E-3</v>
      </c>
    </row>
    <row r="89" spans="1:9" x14ac:dyDescent="0.3">
      <c r="A89" t="s">
        <v>1228</v>
      </c>
      <c r="B89" s="64">
        <v>18.685016021728501</v>
      </c>
      <c r="C89" s="2">
        <v>-9.6331108938433663E-2</v>
      </c>
      <c r="D89" s="2">
        <f t="shared" si="1"/>
        <v>-9.6767575695508534E-2</v>
      </c>
      <c r="E89" s="2">
        <v>-2.1810849051834415E-2</v>
      </c>
      <c r="F89" s="2">
        <v>4.3646675707487148E-4</v>
      </c>
      <c r="G89" s="2">
        <v>-2.2247315808909287E-2</v>
      </c>
      <c r="H89" s="2">
        <v>2.7053613382457521E-2</v>
      </c>
      <c r="I89" s="2">
        <v>3.0669698000921602E-3</v>
      </c>
    </row>
    <row r="90" spans="1:9" x14ac:dyDescent="0.3">
      <c r="A90" t="s">
        <v>1229</v>
      </c>
      <c r="B90" s="64">
        <v>20.574512023925799</v>
      </c>
      <c r="C90" s="2">
        <v>2.4533186523875174E-2</v>
      </c>
      <c r="D90" s="2">
        <f t="shared" si="1"/>
        <v>2.4119041404439236E-2</v>
      </c>
      <c r="E90" s="2">
        <v>2.7511093325802372E-2</v>
      </c>
      <c r="F90" s="2">
        <v>4.1414511943593801E-4</v>
      </c>
      <c r="G90" s="2">
        <v>2.7096948206366434E-2</v>
      </c>
      <c r="H90" s="2">
        <v>-1.351094908172451E-3</v>
      </c>
      <c r="I90" s="2">
        <v>2.6318357287928265E-2</v>
      </c>
    </row>
    <row r="91" spans="1:9" x14ac:dyDescent="0.3">
      <c r="A91" t="s">
        <v>1230</v>
      </c>
      <c r="B91" s="64">
        <v>20.0758950233459</v>
      </c>
      <c r="C91" s="2">
        <v>3.5932009226059519E-2</v>
      </c>
      <c r="D91" s="2">
        <f t="shared" si="1"/>
        <v>3.5539614609785247E-2</v>
      </c>
      <c r="E91" s="2">
        <v>-5.1329507618550867E-2</v>
      </c>
      <c r="F91" s="2">
        <v>3.9239461627427197E-4</v>
      </c>
      <c r="G91" s="2">
        <v>-5.1721902234825139E-2</v>
      </c>
      <c r="H91" s="2">
        <v>2.7363540098075876E-2</v>
      </c>
      <c r="I91" s="2">
        <v>-3.5376130119725749E-2</v>
      </c>
    </row>
    <row r="92" spans="1:9" x14ac:dyDescent="0.3">
      <c r="A92" t="s">
        <v>1231</v>
      </c>
      <c r="B92" s="64">
        <v>19.367334022522002</v>
      </c>
      <c r="C92" s="2">
        <v>6.2913825410569807E-2</v>
      </c>
      <c r="D92" s="2">
        <f t="shared" si="1"/>
        <v>6.2310742841843375E-2</v>
      </c>
      <c r="E92" s="2">
        <v>2.14697293928361E-2</v>
      </c>
      <c r="F92" s="2">
        <v>6.0308256872643184E-4</v>
      </c>
      <c r="G92" s="2">
        <v>2.0866646824109669E-2</v>
      </c>
      <c r="H92" s="2">
        <v>-3.8501304268408428E-2</v>
      </c>
      <c r="I92" s="2">
        <v>-1.8711646526841187E-2</v>
      </c>
    </row>
    <row r="93" spans="1:9" x14ac:dyDescent="0.3">
      <c r="A93" t="s">
        <v>1232</v>
      </c>
      <c r="B93" s="64">
        <v>18.186399021148699</v>
      </c>
      <c r="C93" s="2">
        <v>5.9452869913471831E-2</v>
      </c>
      <c r="D93" s="2">
        <f t="shared" si="1"/>
        <v>5.8757980657300049E-2</v>
      </c>
      <c r="E93" s="2">
        <v>3.6188750300569991E-2</v>
      </c>
      <c r="F93" s="2">
        <v>6.9488925617178232E-4</v>
      </c>
      <c r="G93" s="2">
        <v>3.5493861044398209E-2</v>
      </c>
      <c r="H93" s="2">
        <v>-5.9372893296276777E-3</v>
      </c>
      <c r="I93" s="2">
        <v>1.7786477096429856E-2</v>
      </c>
    </row>
    <row r="94" spans="1:9" x14ac:dyDescent="0.3">
      <c r="A94" t="s">
        <v>1233</v>
      </c>
      <c r="B94" s="64">
        <v>17.136679019928</v>
      </c>
      <c r="C94" s="2">
        <v>-3.7570158663962225E-2</v>
      </c>
      <c r="D94" s="2">
        <f t="shared" si="1"/>
        <v>-3.8445716297694929E-2</v>
      </c>
      <c r="E94" s="2">
        <v>-3.5190356943655562E-2</v>
      </c>
      <c r="F94" s="2">
        <v>8.7555763373270423E-4</v>
      </c>
      <c r="G94" s="2">
        <v>-3.6065914577388267E-2</v>
      </c>
      <c r="H94" s="2">
        <v>-1.3381957120755059E-2</v>
      </c>
      <c r="I94" s="2">
        <v>-7.7599194215972611E-2</v>
      </c>
    </row>
    <row r="95" spans="1:9" x14ac:dyDescent="0.3">
      <c r="A95" t="s">
        <v>1234</v>
      </c>
      <c r="B95" s="64">
        <v>17.7927540206909</v>
      </c>
      <c r="C95" s="2">
        <v>2.3881732003388462E-2</v>
      </c>
      <c r="D95" s="2">
        <f t="shared" si="1"/>
        <v>2.2934106068052646E-2</v>
      </c>
      <c r="E95" s="2">
        <v>1.8919543935206087E-2</v>
      </c>
      <c r="F95" s="2">
        <v>9.4762593533581629E-4</v>
      </c>
      <c r="G95" s="2">
        <v>1.797191799987027E-2</v>
      </c>
      <c r="H95" s="2">
        <v>2.0164321123434362E-2</v>
      </c>
      <c r="I95" s="2">
        <v>-2.2703557320661132E-2</v>
      </c>
    </row>
    <row r="96" spans="1:9" x14ac:dyDescent="0.3">
      <c r="A96" t="s">
        <v>1235</v>
      </c>
      <c r="B96" s="64">
        <v>17.372866020202601</v>
      </c>
      <c r="C96" s="2">
        <v>4.6376161790149334E-2</v>
      </c>
      <c r="D96" s="2">
        <f t="shared" si="1"/>
        <v>4.5428934209355981E-2</v>
      </c>
      <c r="E96" s="2">
        <v>2.8490312025138895E-2</v>
      </c>
      <c r="F96" s="2">
        <v>9.4722758079335279E-4</v>
      </c>
      <c r="G96" s="2">
        <v>2.7543084444345542E-2</v>
      </c>
      <c r="H96" s="2">
        <v>-1.6895725307934522E-2</v>
      </c>
      <c r="I96" s="2">
        <v>-3.2936726325023653E-2</v>
      </c>
    </row>
    <row r="97" spans="1:9" x14ac:dyDescent="0.3">
      <c r="A97" t="s">
        <v>1236</v>
      </c>
      <c r="B97" s="64">
        <v>16.5855760192871</v>
      </c>
      <c r="C97" s="2">
        <v>8.41386372949465E-2</v>
      </c>
      <c r="D97" s="2">
        <f t="shared" si="1"/>
        <v>8.3145451182198155E-2</v>
      </c>
      <c r="E97" s="2">
        <v>1.5079061923703369E-2</v>
      </c>
      <c r="F97" s="2">
        <v>9.9318611274834545E-4</v>
      </c>
      <c r="G97" s="2">
        <v>1.4085875810955023E-2</v>
      </c>
      <c r="H97" s="2">
        <v>-1.5524518967938786E-3</v>
      </c>
      <c r="I97" s="2">
        <v>-2.9024997463806372E-3</v>
      </c>
    </row>
    <row r="98" spans="1:9" x14ac:dyDescent="0.3">
      <c r="A98" t="s">
        <v>1237</v>
      </c>
      <c r="B98" s="64">
        <v>15.2471830177307</v>
      </c>
      <c r="C98" s="2">
        <v>0.17319723751078245</v>
      </c>
      <c r="D98" s="2">
        <f t="shared" si="1"/>
        <v>0.1721394672554877</v>
      </c>
      <c r="E98" s="2">
        <v>3.5152973613810992E-2</v>
      </c>
      <c r="F98" s="2">
        <v>1.0577702552947432E-3</v>
      </c>
      <c r="G98" s="2">
        <v>3.4095203358516249E-2</v>
      </c>
      <c r="H98" s="2">
        <v>2.588103716470988E-2</v>
      </c>
      <c r="I98" s="2">
        <v>2.5297978817371697E-2</v>
      </c>
    </row>
    <row r="99" spans="1:9" x14ac:dyDescent="0.3">
      <c r="A99" t="s">
        <v>1294</v>
      </c>
      <c r="B99" s="64">
        <v>12.8224498391151</v>
      </c>
      <c r="C99" s="2">
        <v>-0.11580087445239859</v>
      </c>
      <c r="D99" s="2">
        <f t="shared" si="1"/>
        <v>-0.11684932568763393</v>
      </c>
      <c r="E99" s="2">
        <v>-3.6786055417912189E-2</v>
      </c>
      <c r="F99" s="2">
        <v>1.048451235235337E-3</v>
      </c>
      <c r="G99" s="2">
        <v>-3.7834506653147526E-2</v>
      </c>
      <c r="H99" s="2">
        <v>-1.0114171526951536E-2</v>
      </c>
      <c r="I99" s="2">
        <v>-4.3027525337423503E-2</v>
      </c>
    </row>
    <row r="100" spans="1:9" x14ac:dyDescent="0.3">
      <c r="A100" t="s">
        <v>1295</v>
      </c>
      <c r="B100" s="64">
        <v>14.3966912055016</v>
      </c>
      <c r="C100" s="2">
        <v>8.8574538340658645E-3</v>
      </c>
      <c r="D100" s="2">
        <f t="shared" si="1"/>
        <v>7.6680411971349113E-3</v>
      </c>
      <c r="E100" s="2">
        <v>-2.0961419113474846E-2</v>
      </c>
      <c r="F100" s="2">
        <v>1.1894126369309532E-3</v>
      </c>
      <c r="G100" s="2">
        <v>-2.2150831750405799E-2</v>
      </c>
      <c r="H100" s="2">
        <v>-2.8415297369642177E-2</v>
      </c>
      <c r="I100" s="2">
        <v>-5.2815269650482187E-2</v>
      </c>
    </row>
    <row r="101" spans="1:9" x14ac:dyDescent="0.3">
      <c r="A101" t="s">
        <v>1296</v>
      </c>
      <c r="B101" s="64">
        <v>14.269736256599399</v>
      </c>
      <c r="C101" s="2">
        <v>-3.324890695822056E-2</v>
      </c>
      <c r="D101" s="2">
        <f t="shared" si="1"/>
        <v>-3.4537961193723411E-2</v>
      </c>
      <c r="E101" s="2">
        <v>-5.221737732909968E-2</v>
      </c>
      <c r="F101" s="2">
        <v>1.2890542355028511E-3</v>
      </c>
      <c r="G101" s="2">
        <v>-5.3506431564602532E-2</v>
      </c>
      <c r="H101" s="2">
        <v>1.0816606389196709E-2</v>
      </c>
      <c r="I101" s="2">
        <v>4.5632414974532964E-3</v>
      </c>
    </row>
    <row r="102" spans="1:9" x14ac:dyDescent="0.3">
      <c r="A102" t="s">
        <v>1297</v>
      </c>
      <c r="B102" s="64">
        <v>14.752165062427499</v>
      </c>
      <c r="C102" s="2">
        <v>-2.8839997098724375E-2</v>
      </c>
      <c r="D102" s="2">
        <f t="shared" si="1"/>
        <v>-3.0102052208511428E-2</v>
      </c>
      <c r="E102" s="2">
        <v>1.0410584286220579E-2</v>
      </c>
      <c r="F102" s="2">
        <v>1.2620551097870525E-3</v>
      </c>
      <c r="G102" s="2">
        <v>9.1485291764335265E-3</v>
      </c>
      <c r="H102" s="2">
        <v>-4.7318001145696398E-2</v>
      </c>
      <c r="I102" s="2">
        <v>-1.911165609358052E-2</v>
      </c>
    </row>
    <row r="103" spans="1:9" x14ac:dyDescent="0.3">
      <c r="A103" t="s">
        <v>1298</v>
      </c>
      <c r="B103" s="64">
        <v>15.1838118886948</v>
      </c>
      <c r="C103" s="2">
        <v>6.0311125810940391E-2</v>
      </c>
      <c r="D103" s="2">
        <f t="shared" si="1"/>
        <v>5.9243262702794841E-2</v>
      </c>
      <c r="E103" s="2">
        <v>-4.1681318270215074E-2</v>
      </c>
      <c r="F103" s="2">
        <v>1.0678631081455503E-3</v>
      </c>
      <c r="G103" s="2">
        <v>-4.2749181378360625E-2</v>
      </c>
      <c r="H103" s="2">
        <v>3.4059816281122417E-2</v>
      </c>
      <c r="I103" s="2">
        <v>-5.4047242722210107E-2</v>
      </c>
    </row>
    <row r="104" spans="1:9" x14ac:dyDescent="0.3">
      <c r="A104" t="s">
        <v>1299</v>
      </c>
      <c r="B104" s="64">
        <v>14.2951272463799</v>
      </c>
      <c r="C104" s="2">
        <v>2.154481898678209E-2</v>
      </c>
      <c r="D104" s="2">
        <f t="shared" si="1"/>
        <v>2.0492820681279025E-2</v>
      </c>
      <c r="E104" s="2">
        <v>1.4537140602491587E-2</v>
      </c>
      <c r="F104" s="2">
        <v>1.0519983055030657E-3</v>
      </c>
      <c r="G104" s="2">
        <v>1.3485142296988521E-2</v>
      </c>
      <c r="H104" s="2">
        <v>-6.7868220748582581E-3</v>
      </c>
      <c r="I104" s="2">
        <v>-1.186949946449278E-2</v>
      </c>
    </row>
    <row r="105" spans="1:9" x14ac:dyDescent="0.3">
      <c r="A105" t="s">
        <v>1300</v>
      </c>
      <c r="B105" s="64">
        <v>13.990435369014699</v>
      </c>
      <c r="C105" s="2">
        <v>5.2153345087989446E-2</v>
      </c>
      <c r="D105" s="2">
        <f t="shared" si="1"/>
        <v>5.1062307775282791E-2</v>
      </c>
      <c r="E105" s="2">
        <v>-5.3894547280696316E-3</v>
      </c>
      <c r="F105" s="2">
        <v>1.0910373127066553E-3</v>
      </c>
      <c r="G105" s="2">
        <v>-6.4804920407762869E-3</v>
      </c>
      <c r="H105" s="2">
        <v>-9.4544379944023842E-5</v>
      </c>
      <c r="I105" s="2">
        <v>-4.6111261437493584E-2</v>
      </c>
    </row>
    <row r="106" spans="1:9" x14ac:dyDescent="0.3">
      <c r="A106" t="s">
        <v>1301</v>
      </c>
      <c r="B106" s="64">
        <v>13.2794876551628</v>
      </c>
      <c r="C106" s="2">
        <v>0.10578550503949163</v>
      </c>
      <c r="D106" s="2">
        <f t="shared" si="1"/>
        <v>0.10461117224379818</v>
      </c>
      <c r="E106" s="2">
        <v>2.2242892312252526E-2</v>
      </c>
      <c r="F106" s="2">
        <v>1.1743327956934557E-3</v>
      </c>
      <c r="G106" s="2">
        <v>2.106855951655907E-2</v>
      </c>
      <c r="H106" s="2">
        <v>2.4856182972160822E-2</v>
      </c>
      <c r="I106" s="2">
        <v>-4.0324337015290347E-2</v>
      </c>
    </row>
    <row r="107" spans="1:9" x14ac:dyDescent="0.3">
      <c r="A107" t="s">
        <v>1302</v>
      </c>
      <c r="B107" s="64">
        <v>11.946460691690399</v>
      </c>
      <c r="C107" s="2">
        <v>8.537037078132409E-2</v>
      </c>
      <c r="D107" s="2">
        <f t="shared" si="1"/>
        <v>8.4174651305850168E-2</v>
      </c>
      <c r="E107" s="2">
        <v>6.2177486162253728E-2</v>
      </c>
      <c r="F107" s="2">
        <v>1.195719475473922E-3</v>
      </c>
      <c r="G107" s="2">
        <v>6.0981766686779806E-2</v>
      </c>
      <c r="H107" s="2">
        <v>-9.5770885543630876E-3</v>
      </c>
      <c r="I107" s="2">
        <v>3.8490197488941981E-2</v>
      </c>
    </row>
    <row r="108" spans="1:9" x14ac:dyDescent="0.3">
      <c r="A108" t="s">
        <v>1303</v>
      </c>
      <c r="B108" s="64">
        <v>10.968907585144001</v>
      </c>
      <c r="C108" s="2">
        <v>-9.5941293741340652E-2</v>
      </c>
      <c r="D108" s="2">
        <f t="shared" si="1"/>
        <v>-9.714540200855383E-2</v>
      </c>
      <c r="E108" s="2">
        <v>-2.4538412107212068E-2</v>
      </c>
      <c r="F108" s="2">
        <v>1.2041082672131775E-3</v>
      </c>
      <c r="G108" s="2">
        <v>-2.5742520374425246E-2</v>
      </c>
      <c r="H108" s="2">
        <v>1.4043511764561914E-2</v>
      </c>
      <c r="I108" s="2">
        <v>-2.6111145667896182E-2</v>
      </c>
    </row>
    <row r="109" spans="1:9" x14ac:dyDescent="0.3">
      <c r="A109" t="s">
        <v>1304</v>
      </c>
      <c r="B109" s="64">
        <v>12.0734156405926</v>
      </c>
      <c r="C109" s="2">
        <v>-6.2169787302021003E-2</v>
      </c>
      <c r="D109" s="2">
        <f t="shared" si="1"/>
        <v>-6.346535743179843E-2</v>
      </c>
      <c r="E109" s="2">
        <v>-4.0863199936311982E-2</v>
      </c>
      <c r="F109" s="2">
        <v>1.2955701297774347E-3</v>
      </c>
      <c r="G109" s="2">
        <v>-4.2158770066089417E-2</v>
      </c>
      <c r="H109" s="2">
        <v>2.594748896693793E-3</v>
      </c>
      <c r="I109" s="2">
        <v>8.3488488972030955E-3</v>
      </c>
    </row>
    <row r="110" spans="1:9" x14ac:dyDescent="0.3">
      <c r="A110" t="s">
        <v>1305</v>
      </c>
      <c r="B110" s="64">
        <v>12.847840828895601</v>
      </c>
      <c r="C110" s="2">
        <v>-6.5254398278035849E-2</v>
      </c>
      <c r="D110" s="2">
        <f t="shared" si="1"/>
        <v>-6.6361947707363853E-2</v>
      </c>
      <c r="E110" s="2">
        <v>-2.0264376208608492E-2</v>
      </c>
      <c r="F110" s="2">
        <v>1.107549429328003E-3</v>
      </c>
      <c r="G110" s="2">
        <v>-2.1371925637936495E-2</v>
      </c>
      <c r="H110" s="2">
        <v>-2.3880157612823222E-3</v>
      </c>
      <c r="I110" s="2">
        <v>2.3043602850582337E-2</v>
      </c>
    </row>
    <row r="111" spans="1:9" x14ac:dyDescent="0.3">
      <c r="A111" t="s">
        <v>1238</v>
      </c>
      <c r="B111" s="64">
        <v>13.7141777038574</v>
      </c>
      <c r="C111" s="2">
        <v>0</v>
      </c>
      <c r="D111" s="2">
        <f t="shared" si="1"/>
        <v>-1.0097345346524733E-3</v>
      </c>
      <c r="E111" s="2">
        <v>4.8109639200778792E-2</v>
      </c>
      <c r="F111" s="2">
        <v>1.0097345346524733E-3</v>
      </c>
      <c r="G111" s="2">
        <v>4.7099904666126319E-2</v>
      </c>
      <c r="H111" s="2">
        <v>4.4225914293222965E-3</v>
      </c>
      <c r="I111" s="2">
        <v>-2.6204949946268055E-3</v>
      </c>
    </row>
    <row r="112" spans="1:9" x14ac:dyDescent="0.3">
      <c r="A112" t="s">
        <v>1239</v>
      </c>
      <c r="B112" s="64">
        <v>13.7141777038574</v>
      </c>
      <c r="C112" s="2">
        <v>-1.0779134254828342E-2</v>
      </c>
      <c r="D112" s="2">
        <f t="shared" si="1"/>
        <v>-1.1842251241216066E-2</v>
      </c>
      <c r="E112" s="2">
        <v>-2.2458812690385768E-2</v>
      </c>
      <c r="F112" s="2">
        <v>1.0631169863877243E-3</v>
      </c>
      <c r="G112" s="2">
        <v>-2.3521929676773492E-2</v>
      </c>
      <c r="H112" s="2">
        <v>8.6291583287098697E-3</v>
      </c>
      <c r="I112" s="2">
        <v>-3.6012230732195005E-4</v>
      </c>
    </row>
    <row r="113" spans="1:9" x14ac:dyDescent="0.3">
      <c r="A113" t="s">
        <v>1240</v>
      </c>
      <c r="B113" s="64">
        <v>13.862804260253901</v>
      </c>
      <c r="C113" s="2">
        <v>5.9741727082328527E-2</v>
      </c>
      <c r="D113" s="2">
        <f t="shared" si="1"/>
        <v>5.8626643412611396E-2</v>
      </c>
      <c r="E113" s="2">
        <v>1.6187800679315266E-2</v>
      </c>
      <c r="F113" s="2">
        <v>1.1150836697171318E-3</v>
      </c>
      <c r="G113" s="2">
        <v>1.5072717009598134E-2</v>
      </c>
      <c r="H113" s="2">
        <v>-1.4717858928827866E-3</v>
      </c>
      <c r="I113" s="2">
        <v>8.2239218398251421E-3</v>
      </c>
    </row>
    <row r="114" spans="1:9" x14ac:dyDescent="0.3">
      <c r="A114" t="s">
        <v>1241</v>
      </c>
      <c r="B114" s="64">
        <v>13.0588697052002</v>
      </c>
      <c r="C114" s="2">
        <v>-8.4767094649270083E-2</v>
      </c>
      <c r="D114" s="2">
        <f t="shared" si="1"/>
        <v>-8.5770997958881948E-2</v>
      </c>
      <c r="E114" s="2">
        <v>-7.8171734621518881E-3</v>
      </c>
      <c r="F114" s="2">
        <v>1.0039033096118644E-3</v>
      </c>
      <c r="G114" s="2">
        <v>-8.8210767717637525E-3</v>
      </c>
      <c r="H114" s="2">
        <v>1.606162018390702E-2</v>
      </c>
      <c r="I114" s="2">
        <v>-3.929930765182453E-2</v>
      </c>
    </row>
    <row r="115" spans="1:9" x14ac:dyDescent="0.3">
      <c r="A115" t="s">
        <v>1242</v>
      </c>
      <c r="B115" s="64">
        <v>14.2141033935547</v>
      </c>
      <c r="C115" s="2">
        <v>-1.9765349333042217E-2</v>
      </c>
      <c r="D115" s="2">
        <f t="shared" si="1"/>
        <v>-2.0672644011536258E-2</v>
      </c>
      <c r="E115" s="2">
        <v>7.9202609319612878E-3</v>
      </c>
      <c r="F115" s="2">
        <v>9.0729467849404166E-4</v>
      </c>
      <c r="G115" s="2">
        <v>7.0129662534672461E-3</v>
      </c>
      <c r="H115" s="2">
        <v>-2.6593295968091981E-2</v>
      </c>
      <c r="I115" s="2">
        <v>2.8349802445904598E-3</v>
      </c>
    </row>
    <row r="116" spans="1:9" x14ac:dyDescent="0.3">
      <c r="A116" t="s">
        <v>1243</v>
      </c>
      <c r="B116" s="64">
        <v>14.4978450012207</v>
      </c>
      <c r="C116" s="2">
        <v>-7.4507306601623635E-2</v>
      </c>
      <c r="D116" s="2">
        <f t="shared" si="1"/>
        <v>-7.5537809376268306E-2</v>
      </c>
      <c r="E116" s="2">
        <v>8.0737422320750901E-3</v>
      </c>
      <c r="F116" s="2">
        <v>1.0305027746446704E-3</v>
      </c>
      <c r="G116" s="2">
        <v>7.0432394574304197E-3</v>
      </c>
      <c r="H116" s="2">
        <v>-4.3210536219940934E-3</v>
      </c>
      <c r="I116" s="2">
        <v>2.4968604378036711E-2</v>
      </c>
    </row>
    <row r="117" spans="1:9" x14ac:dyDescent="0.3">
      <c r="A117" t="s">
        <v>1244</v>
      </c>
      <c r="B117" s="64">
        <v>15.619299926757799</v>
      </c>
      <c r="C117" s="2">
        <v>-4.4000329262439797E-2</v>
      </c>
      <c r="D117" s="2">
        <f t="shared" si="1"/>
        <v>-4.4866408032867566E-2</v>
      </c>
      <c r="E117" s="2">
        <v>-2.7944191427972203E-2</v>
      </c>
      <c r="F117" s="2">
        <v>8.6607877042776948E-4</v>
      </c>
      <c r="G117" s="2">
        <v>-2.8810270198399972E-2</v>
      </c>
      <c r="H117" s="2">
        <v>-1.6278080408923038E-2</v>
      </c>
      <c r="I117" s="2">
        <v>1.5774766681562039E-2</v>
      </c>
    </row>
  </sheetData>
  <phoneticPr fontId="6"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6B235-020C-4A93-B49A-B127ABFC6562}">
  <dimension ref="A1:P34"/>
  <sheetViews>
    <sheetView topLeftCell="A8" workbookViewId="0">
      <selection activeCell="G27" sqref="G27"/>
    </sheetView>
  </sheetViews>
  <sheetFormatPr defaultRowHeight="14.4" x14ac:dyDescent="0.3"/>
  <cols>
    <col min="1" max="1" width="42" bestFit="1" customWidth="1"/>
    <col min="2" max="2" width="13.6640625" customWidth="1"/>
    <col min="7" max="7" width="15.33203125" customWidth="1"/>
    <col min="12" max="12" width="12.109375" customWidth="1"/>
    <col min="14" max="14" width="12" bestFit="1" customWidth="1"/>
  </cols>
  <sheetData>
    <row r="1" spans="1:16" ht="29.4" customHeight="1" x14ac:dyDescent="0.35">
      <c r="A1" s="71" t="s">
        <v>1348</v>
      </c>
    </row>
    <row r="8" spans="1:16" x14ac:dyDescent="0.3">
      <c r="B8" s="29">
        <v>2015</v>
      </c>
      <c r="C8" s="29">
        <v>2016</v>
      </c>
      <c r="D8" s="29">
        <v>2017</v>
      </c>
      <c r="E8" s="29">
        <v>2018</v>
      </c>
      <c r="F8" s="29">
        <v>2019</v>
      </c>
      <c r="G8" s="29">
        <v>2020</v>
      </c>
      <c r="H8" s="29">
        <v>2021</v>
      </c>
      <c r="I8" s="29">
        <v>2022</v>
      </c>
      <c r="J8" s="29">
        <v>2023</v>
      </c>
      <c r="K8" s="29">
        <v>2024</v>
      </c>
    </row>
    <row r="9" spans="1:16" ht="15.6" x14ac:dyDescent="0.3">
      <c r="A9" s="72" t="s">
        <v>1576</v>
      </c>
      <c r="B9" s="72"/>
    </row>
    <row r="10" spans="1:16" x14ac:dyDescent="0.3">
      <c r="A10" t="s">
        <v>1571</v>
      </c>
    </row>
    <row r="12" spans="1:16" x14ac:dyDescent="0.3">
      <c r="A12" t="s">
        <v>1567</v>
      </c>
      <c r="B12" s="45">
        <v>1585.11</v>
      </c>
      <c r="C12" s="45">
        <v>1560</v>
      </c>
      <c r="D12" s="45">
        <v>1171.7</v>
      </c>
      <c r="E12" s="45">
        <v>1103.46</v>
      </c>
      <c r="F12" s="45">
        <v>1575.25</v>
      </c>
      <c r="G12" s="45">
        <v>2122.79</v>
      </c>
      <c r="H12" s="45">
        <v>3009.42</v>
      </c>
      <c r="I12" s="45">
        <v>2332.5700000000002</v>
      </c>
      <c r="J12" s="45">
        <v>2351.92</v>
      </c>
      <c r="K12" s="45">
        <v>2320.8000000000002</v>
      </c>
    </row>
    <row r="13" spans="1:16" x14ac:dyDescent="0.3">
      <c r="A13" t="s">
        <v>1568</v>
      </c>
      <c r="B13">
        <v>45.35</v>
      </c>
      <c r="C13">
        <v>64.81</v>
      </c>
      <c r="D13">
        <v>64.67</v>
      </c>
      <c r="E13">
        <v>60.29</v>
      </c>
      <c r="F13">
        <v>66.38</v>
      </c>
      <c r="G13">
        <v>83.48</v>
      </c>
      <c r="H13">
        <v>105.5</v>
      </c>
      <c r="I13">
        <v>103.4</v>
      </c>
      <c r="J13">
        <v>89.89</v>
      </c>
      <c r="K13">
        <v>77.290000000000006</v>
      </c>
    </row>
    <row r="14" spans="1:16" x14ac:dyDescent="0.3">
      <c r="A14" t="s">
        <v>1570</v>
      </c>
      <c r="B14" s="2">
        <f>B13/B12</f>
        <v>2.8610001829526031E-2</v>
      </c>
      <c r="C14" s="2">
        <f t="shared" ref="C14:K14" si="0">C13/C12</f>
        <v>4.1544871794871797E-2</v>
      </c>
      <c r="D14" s="2">
        <f t="shared" si="0"/>
        <v>5.519330886745754E-2</v>
      </c>
      <c r="E14" s="2">
        <f t="shared" si="0"/>
        <v>5.4637231979410214E-2</v>
      </c>
      <c r="F14" s="2">
        <f t="shared" si="0"/>
        <v>4.2139342961434692E-2</v>
      </c>
      <c r="G14" s="2">
        <f t="shared" si="0"/>
        <v>3.9325604511044429E-2</v>
      </c>
      <c r="H14" s="2">
        <f t="shared" si="0"/>
        <v>3.5056588977278015E-2</v>
      </c>
      <c r="I14" s="2">
        <f t="shared" si="0"/>
        <v>4.4328787560501938E-2</v>
      </c>
      <c r="J14" s="2">
        <f t="shared" si="0"/>
        <v>3.8219837409435693E-2</v>
      </c>
      <c r="K14" s="2">
        <f t="shared" si="0"/>
        <v>3.3303171320234401E-2</v>
      </c>
      <c r="M14" t="s">
        <v>1569</v>
      </c>
      <c r="P14" s="3">
        <f>AVERAGE(B14:K14)</f>
        <v>4.1235874721119482E-2</v>
      </c>
    </row>
    <row r="15" spans="1:16" x14ac:dyDescent="0.3">
      <c r="P15" s="3"/>
    </row>
    <row r="16" spans="1:16" x14ac:dyDescent="0.3">
      <c r="A16" t="s">
        <v>1572</v>
      </c>
      <c r="B16">
        <v>1585.11</v>
      </c>
      <c r="C16">
        <v>1560</v>
      </c>
      <c r="D16">
        <v>1171.7</v>
      </c>
      <c r="E16">
        <v>1103.46</v>
      </c>
      <c r="F16">
        <v>1575.25</v>
      </c>
      <c r="G16">
        <v>2122.79</v>
      </c>
      <c r="H16">
        <v>3009.42</v>
      </c>
      <c r="I16">
        <v>2332.5700000000002</v>
      </c>
      <c r="J16">
        <v>2351.92</v>
      </c>
      <c r="K16">
        <v>2320.8000000000002</v>
      </c>
      <c r="M16" s="5" t="s">
        <v>1592</v>
      </c>
      <c r="P16" s="53">
        <v>4.1200000000000001E-2</v>
      </c>
    </row>
    <row r="17" spans="1:14" x14ac:dyDescent="0.3">
      <c r="A17" t="s">
        <v>1573</v>
      </c>
      <c r="B17">
        <v>5033.1400000000003</v>
      </c>
      <c r="C17">
        <v>4355.63</v>
      </c>
      <c r="D17">
        <v>4086.69</v>
      </c>
      <c r="E17">
        <v>3746.91</v>
      </c>
      <c r="F17">
        <v>5568.28</v>
      </c>
      <c r="G17">
        <v>9052.5400000000009</v>
      </c>
      <c r="H17">
        <v>11409.2</v>
      </c>
      <c r="I17">
        <v>9879.93</v>
      </c>
      <c r="J17">
        <v>12062.61</v>
      </c>
      <c r="K17">
        <v>13011.23</v>
      </c>
    </row>
    <row r="18" spans="1:14" x14ac:dyDescent="0.3">
      <c r="M18" t="s">
        <v>1593</v>
      </c>
    </row>
    <row r="20" spans="1:14" ht="15.6" x14ac:dyDescent="0.3">
      <c r="A20" s="137" t="s">
        <v>1591</v>
      </c>
      <c r="B20" s="137"/>
      <c r="D20" s="137" t="s">
        <v>1590</v>
      </c>
      <c r="E20" s="137"/>
      <c r="F20" s="137"/>
      <c r="G20" s="137"/>
      <c r="I20" s="137" t="s">
        <v>1594</v>
      </c>
      <c r="J20" s="137"/>
      <c r="K20" s="137"/>
      <c r="L20" s="137"/>
    </row>
    <row r="22" spans="1:14" x14ac:dyDescent="0.3">
      <c r="A22" t="s">
        <v>1577</v>
      </c>
      <c r="B22" s="3">
        <v>1.1743327956934557E-3</v>
      </c>
      <c r="D22" s="138" t="s">
        <v>1577</v>
      </c>
      <c r="E22" s="138"/>
      <c r="F22" s="138"/>
      <c r="G22" s="2">
        <v>1.7500481146188942E-3</v>
      </c>
      <c r="I22" s="138" t="s">
        <v>1595</v>
      </c>
      <c r="J22" s="138"/>
      <c r="K22" s="139"/>
      <c r="L22" s="49">
        <v>2320.8000000000002</v>
      </c>
      <c r="N22" s="2"/>
    </row>
    <row r="23" spans="1:14" x14ac:dyDescent="0.3">
      <c r="A23" t="s">
        <v>1578</v>
      </c>
      <c r="B23" s="3">
        <v>7.0129662534672461E-3</v>
      </c>
      <c r="D23" s="138" t="s">
        <v>1589</v>
      </c>
      <c r="E23" s="138"/>
      <c r="F23" s="138"/>
      <c r="G23" s="2">
        <v>2.7285047546042005E-4</v>
      </c>
      <c r="I23" s="138" t="s">
        <v>1596</v>
      </c>
      <c r="J23" s="138"/>
      <c r="K23" s="139"/>
      <c r="L23">
        <v>8904.0300000000007</v>
      </c>
    </row>
    <row r="24" spans="1:14" x14ac:dyDescent="0.3">
      <c r="A24" t="s">
        <v>1341</v>
      </c>
      <c r="B24">
        <v>0.81308247371637588</v>
      </c>
      <c r="D24" s="138" t="s">
        <v>1579</v>
      </c>
      <c r="E24" s="138"/>
      <c r="F24" s="138"/>
      <c r="G24" s="2">
        <v>-4.9719142323219273E-3</v>
      </c>
      <c r="I24" s="138"/>
      <c r="J24" s="138"/>
      <c r="K24" s="139"/>
    </row>
    <row r="25" spans="1:14" x14ac:dyDescent="0.3">
      <c r="B25" s="3"/>
      <c r="D25" s="138" t="s">
        <v>1580</v>
      </c>
      <c r="E25" s="138"/>
      <c r="F25" s="138"/>
      <c r="G25" s="2">
        <v>-1.0532025592806879E-2</v>
      </c>
      <c r="I25" s="138" t="s">
        <v>1441</v>
      </c>
      <c r="J25" s="138"/>
      <c r="K25" s="139"/>
      <c r="L25" s="75">
        <f>L22+L23</f>
        <v>11224.830000000002</v>
      </c>
    </row>
    <row r="26" spans="1:14" x14ac:dyDescent="0.3">
      <c r="B26" s="3"/>
      <c r="D26" s="138" t="s">
        <v>1341</v>
      </c>
      <c r="E26" s="138"/>
      <c r="F26" s="138"/>
      <c r="G26">
        <v>1.0862394162926829</v>
      </c>
      <c r="I26" s="138"/>
      <c r="J26" s="138"/>
      <c r="K26" s="139"/>
    </row>
    <row r="27" spans="1:14" x14ac:dyDescent="0.3">
      <c r="B27" s="3"/>
      <c r="D27" s="138" t="s">
        <v>1786</v>
      </c>
      <c r="E27" s="138"/>
      <c r="F27" s="138"/>
      <c r="G27">
        <v>0</v>
      </c>
      <c r="I27" s="139" t="s">
        <v>1597</v>
      </c>
      <c r="J27" s="139"/>
      <c r="K27" s="139"/>
      <c r="L27" s="2">
        <f>L23/L25</f>
        <v>0.79324408476564889</v>
      </c>
    </row>
    <row r="28" spans="1:14" x14ac:dyDescent="0.3">
      <c r="B28" s="3"/>
      <c r="D28" s="138" t="s">
        <v>1333</v>
      </c>
      <c r="E28" s="138"/>
      <c r="F28" s="138"/>
      <c r="G28">
        <v>-0.67056559756521195</v>
      </c>
      <c r="I28" s="139" t="s">
        <v>1598</v>
      </c>
      <c r="J28" s="139"/>
      <c r="K28" s="139"/>
      <c r="L28" s="2">
        <f>L22/L25</f>
        <v>0.20675591523435097</v>
      </c>
    </row>
    <row r="29" spans="1:14" x14ac:dyDescent="0.3">
      <c r="B29" s="3"/>
      <c r="D29" s="138"/>
      <c r="E29" s="138"/>
      <c r="F29" s="138"/>
      <c r="I29" s="139" t="s">
        <v>1600</v>
      </c>
      <c r="J29" s="139"/>
      <c r="K29" s="139"/>
      <c r="L29" s="65">
        <v>0</v>
      </c>
    </row>
    <row r="30" spans="1:14" x14ac:dyDescent="0.3">
      <c r="A30" t="s">
        <v>1588</v>
      </c>
      <c r="B30" s="3">
        <f>B22+B23*B24</f>
        <v>6.8764527451520693E-3</v>
      </c>
      <c r="D30" s="138" t="s">
        <v>1588</v>
      </c>
      <c r="E30" s="138"/>
      <c r="F30" s="138"/>
      <c r="G30" s="3">
        <f>G22+G23*G26+G24*G27+G25*G28</f>
        <v>9.1088430910308514E-3</v>
      </c>
      <c r="I30" s="139"/>
      <c r="J30" s="139"/>
      <c r="K30" s="139"/>
    </row>
    <row r="31" spans="1:14" x14ac:dyDescent="0.3">
      <c r="A31" s="73" t="s">
        <v>1581</v>
      </c>
      <c r="B31" s="74">
        <f>(1+B30)^12-1</f>
        <v>8.5710936343496691E-2</v>
      </c>
      <c r="D31" s="140" t="s">
        <v>1581</v>
      </c>
      <c r="E31" s="141"/>
      <c r="F31" s="141"/>
      <c r="G31" s="74">
        <f>(1+G30)^12-1</f>
        <v>0.11495193185016661</v>
      </c>
      <c r="I31" s="142" t="s">
        <v>1599</v>
      </c>
      <c r="J31" s="143"/>
      <c r="K31" s="143"/>
      <c r="L31" s="76">
        <f>(P16*(1-L29)*L28)+(G31*L27)</f>
        <v>9.9703283680183927E-2</v>
      </c>
    </row>
    <row r="34" spans="1:12" ht="84.6" customHeight="1" x14ac:dyDescent="0.3">
      <c r="A34" s="136" t="s">
        <v>1787</v>
      </c>
      <c r="B34" s="136"/>
      <c r="C34" s="136"/>
      <c r="D34" s="136"/>
      <c r="E34" s="136"/>
      <c r="F34" s="136"/>
      <c r="G34" s="136"/>
      <c r="H34" s="136"/>
      <c r="I34" s="136"/>
      <c r="J34" s="136"/>
      <c r="K34" s="136"/>
      <c r="L34" s="136"/>
    </row>
  </sheetData>
  <mergeCells count="24">
    <mergeCell ref="D20:G20"/>
    <mergeCell ref="D22:F22"/>
    <mergeCell ref="D23:F23"/>
    <mergeCell ref="I27:K27"/>
    <mergeCell ref="I28:K28"/>
    <mergeCell ref="D24:F24"/>
    <mergeCell ref="D25:F25"/>
    <mergeCell ref="D26:F26"/>
    <mergeCell ref="A34:L34"/>
    <mergeCell ref="I20:L20"/>
    <mergeCell ref="I22:K22"/>
    <mergeCell ref="I23:K23"/>
    <mergeCell ref="I24:K24"/>
    <mergeCell ref="I25:K25"/>
    <mergeCell ref="I26:K26"/>
    <mergeCell ref="D27:F27"/>
    <mergeCell ref="D28:F28"/>
    <mergeCell ref="D29:F29"/>
    <mergeCell ref="D30:F30"/>
    <mergeCell ref="D31:F31"/>
    <mergeCell ref="A20:B20"/>
    <mergeCell ref="I29:K29"/>
    <mergeCell ref="I30:K30"/>
    <mergeCell ref="I31:K3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2ECBC-5950-4C87-8878-A0C3BBB3B2BD}">
  <dimension ref="A1:L105"/>
  <sheetViews>
    <sheetView topLeftCell="D1" workbookViewId="0">
      <selection activeCell="K8" sqref="K8"/>
    </sheetView>
  </sheetViews>
  <sheetFormatPr defaultRowHeight="14.4" x14ac:dyDescent="0.3"/>
  <cols>
    <col min="1" max="1" width="51.109375" customWidth="1"/>
    <col min="2" max="11" width="17.44140625" customWidth="1"/>
  </cols>
  <sheetData>
    <row r="1" spans="1:11" ht="15" customHeight="1" thickBot="1" x14ac:dyDescent="0.35">
      <c r="A1" s="30" t="s">
        <v>1346</v>
      </c>
      <c r="B1" s="31"/>
      <c r="C1" s="31"/>
      <c r="D1" s="31"/>
      <c r="E1" s="31"/>
      <c r="F1" s="31"/>
      <c r="G1" s="31"/>
      <c r="H1" s="31"/>
      <c r="I1" s="31"/>
      <c r="J1" s="31"/>
      <c r="K1" s="31"/>
    </row>
    <row r="2" spans="1:11" ht="15" customHeight="1" thickTop="1" x14ac:dyDescent="0.3">
      <c r="A2" s="32" t="s">
        <v>1347</v>
      </c>
      <c r="B2" s="33" t="s">
        <v>1348</v>
      </c>
    </row>
    <row r="3" spans="1:11" ht="15" customHeight="1" x14ac:dyDescent="0.3">
      <c r="A3" s="32" t="s">
        <v>1350</v>
      </c>
      <c r="B3" t="s">
        <v>1351</v>
      </c>
      <c r="C3" t="s">
        <v>1351</v>
      </c>
      <c r="D3" t="s">
        <v>1351</v>
      </c>
      <c r="E3" t="s">
        <v>1351</v>
      </c>
      <c r="F3" t="s">
        <v>1351</v>
      </c>
      <c r="G3" t="s">
        <v>1351</v>
      </c>
      <c r="H3" t="s">
        <v>1351</v>
      </c>
      <c r="I3" t="s">
        <v>1351</v>
      </c>
      <c r="J3" t="s">
        <v>1351</v>
      </c>
      <c r="K3" t="s">
        <v>1351</v>
      </c>
    </row>
    <row r="4" spans="1:11" s="34" customFormat="1" ht="35.4" customHeight="1" x14ac:dyDescent="0.3">
      <c r="A4" s="35" t="s">
        <v>1352</v>
      </c>
      <c r="B4" s="34" t="s">
        <v>1353</v>
      </c>
      <c r="C4" s="34" t="s">
        <v>1353</v>
      </c>
      <c r="D4" s="34" t="s">
        <v>1353</v>
      </c>
      <c r="E4" s="34" t="s">
        <v>1353</v>
      </c>
      <c r="F4" s="34" t="s">
        <v>1353</v>
      </c>
      <c r="G4" s="34" t="s">
        <v>1353</v>
      </c>
      <c r="H4" s="34" t="s">
        <v>1353</v>
      </c>
      <c r="I4" s="34" t="s">
        <v>1353</v>
      </c>
      <c r="J4" s="34" t="s">
        <v>1353</v>
      </c>
      <c r="K4" s="34" t="s">
        <v>1353</v>
      </c>
    </row>
    <row r="5" spans="1:11" x14ac:dyDescent="0.3">
      <c r="A5" s="28" t="s">
        <v>1349</v>
      </c>
      <c r="B5" s="29">
        <v>2015</v>
      </c>
      <c r="C5" s="29">
        <v>2016</v>
      </c>
      <c r="D5" s="29">
        <v>2017</v>
      </c>
      <c r="E5" s="29">
        <v>2018</v>
      </c>
      <c r="F5" s="29">
        <v>2019</v>
      </c>
      <c r="G5" s="29">
        <v>2020</v>
      </c>
      <c r="H5" s="29">
        <v>2021</v>
      </c>
      <c r="I5" s="29">
        <v>2022</v>
      </c>
      <c r="J5" s="29">
        <v>2023</v>
      </c>
      <c r="K5" s="29">
        <v>2024</v>
      </c>
    </row>
    <row r="6" spans="1:11" x14ac:dyDescent="0.3">
      <c r="A6" s="36" t="s">
        <v>1354</v>
      </c>
    </row>
    <row r="7" spans="1:11" x14ac:dyDescent="0.3">
      <c r="A7" s="37" t="s">
        <v>1355</v>
      </c>
    </row>
    <row r="8" spans="1:11" x14ac:dyDescent="0.3">
      <c r="A8" s="38" t="s">
        <v>1356</v>
      </c>
      <c r="B8" s="45">
        <v>420.41</v>
      </c>
      <c r="C8" s="45">
        <v>2076.16</v>
      </c>
      <c r="D8" s="45">
        <v>1082.0999999999999</v>
      </c>
      <c r="E8" s="45">
        <v>201.25</v>
      </c>
      <c r="F8" s="45">
        <v>1222.8499999999999</v>
      </c>
      <c r="G8" s="45">
        <v>1879.64</v>
      </c>
      <c r="H8" s="45">
        <v>1767.78</v>
      </c>
      <c r="I8" s="45">
        <v>1134.1600000000001</v>
      </c>
      <c r="J8" s="45">
        <v>1919.68</v>
      </c>
      <c r="K8" s="45">
        <v>436.52</v>
      </c>
    </row>
    <row r="9" spans="1:11" x14ac:dyDescent="0.3">
      <c r="A9" s="38" t="s">
        <v>1357</v>
      </c>
      <c r="B9" s="46"/>
      <c r="C9" s="46"/>
      <c r="D9" s="46"/>
      <c r="E9" s="46"/>
      <c r="F9" s="46"/>
      <c r="G9" s="46"/>
      <c r="H9" s="45">
        <v>843.76</v>
      </c>
      <c r="I9" s="45">
        <v>704.95</v>
      </c>
      <c r="J9" s="45">
        <v>274.83999999999997</v>
      </c>
      <c r="K9" s="49">
        <v>51.38</v>
      </c>
    </row>
    <row r="10" spans="1:11" x14ac:dyDescent="0.3">
      <c r="A10" s="38" t="s">
        <v>1358</v>
      </c>
      <c r="B10" s="45">
        <v>603.29</v>
      </c>
      <c r="C10" s="45">
        <v>554.59</v>
      </c>
      <c r="D10" s="45">
        <v>729.12</v>
      </c>
      <c r="E10" s="45">
        <v>368.42</v>
      </c>
      <c r="F10" s="45">
        <v>122.1</v>
      </c>
      <c r="G10" s="45">
        <v>964.54</v>
      </c>
      <c r="H10" s="45">
        <v>168.72</v>
      </c>
      <c r="I10" s="45">
        <v>520.63</v>
      </c>
      <c r="J10" s="45">
        <v>223.43</v>
      </c>
      <c r="K10" s="49">
        <v>27.51</v>
      </c>
    </row>
    <row r="11" spans="1:11" x14ac:dyDescent="0.3">
      <c r="A11" s="39" t="s">
        <v>1359</v>
      </c>
      <c r="B11" s="45">
        <v>603.29</v>
      </c>
      <c r="C11" s="45">
        <v>554.59</v>
      </c>
      <c r="D11" s="45">
        <v>729.12</v>
      </c>
      <c r="E11" s="45">
        <v>368.42</v>
      </c>
      <c r="F11" s="45">
        <v>122.1</v>
      </c>
      <c r="G11" s="45">
        <v>964.54</v>
      </c>
      <c r="H11" s="45">
        <v>168.72</v>
      </c>
      <c r="I11" s="45">
        <v>520.63</v>
      </c>
      <c r="J11" s="45">
        <v>223.43</v>
      </c>
      <c r="K11" s="49">
        <v>27.51</v>
      </c>
    </row>
    <row r="12" spans="1:11" x14ac:dyDescent="0.3">
      <c r="A12" s="38" t="s">
        <v>1360</v>
      </c>
      <c r="B12" s="45">
        <v>5855.6</v>
      </c>
      <c r="C12" s="45">
        <v>3658.93</v>
      </c>
      <c r="D12" s="45">
        <v>3885.27</v>
      </c>
      <c r="E12" s="45">
        <v>4536.95</v>
      </c>
      <c r="F12" s="45">
        <v>5865.2</v>
      </c>
      <c r="G12" s="45">
        <v>9697.0300000000007</v>
      </c>
      <c r="H12" s="46">
        <v>13028.11</v>
      </c>
      <c r="I12" s="46">
        <v>10592.07</v>
      </c>
      <c r="J12" s="46">
        <v>12710.65</v>
      </c>
      <c r="K12" s="46">
        <v>15114.61</v>
      </c>
    </row>
    <row r="13" spans="1:11" ht="27.6" x14ac:dyDescent="0.3">
      <c r="A13" s="39" t="s">
        <v>1361</v>
      </c>
      <c r="B13" s="45">
        <v>5855.6</v>
      </c>
      <c r="C13" s="45">
        <v>3658.93</v>
      </c>
      <c r="D13" s="45">
        <v>3885.27</v>
      </c>
      <c r="E13" s="45">
        <v>4536.95</v>
      </c>
      <c r="F13" s="45">
        <v>5865.2</v>
      </c>
      <c r="G13" s="45">
        <v>9697.0300000000007</v>
      </c>
      <c r="H13" s="46">
        <v>13028.11</v>
      </c>
      <c r="I13" s="46">
        <v>10592.07</v>
      </c>
      <c r="J13" s="46">
        <v>12710.65</v>
      </c>
      <c r="K13" s="46">
        <v>15114.61</v>
      </c>
    </row>
    <row r="14" spans="1:11" x14ac:dyDescent="0.3">
      <c r="A14" s="40" t="s">
        <v>1362</v>
      </c>
      <c r="B14" s="45">
        <v>499.39</v>
      </c>
      <c r="C14" s="45">
        <v>1022.16</v>
      </c>
      <c r="D14" s="45">
        <v>744.45</v>
      </c>
      <c r="E14" s="45">
        <v>4536.95</v>
      </c>
      <c r="F14" s="45">
        <v>5865.2</v>
      </c>
      <c r="G14" s="45">
        <v>9479.94</v>
      </c>
      <c r="H14" s="46">
        <v>12494.51</v>
      </c>
      <c r="I14" s="46">
        <v>10570.57</v>
      </c>
      <c r="J14" s="46">
        <v>12118.84</v>
      </c>
      <c r="K14" s="46">
        <v>14561.66</v>
      </c>
    </row>
    <row r="15" spans="1:11" ht="27.6" x14ac:dyDescent="0.3">
      <c r="A15" s="40" t="s">
        <v>1363</v>
      </c>
      <c r="B15" s="45">
        <v>5356.21</v>
      </c>
      <c r="C15" s="45">
        <v>2636.77</v>
      </c>
      <c r="D15" s="45">
        <v>3140.82</v>
      </c>
      <c r="E15" s="46">
        <v>0</v>
      </c>
      <c r="F15" s="46">
        <v>0</v>
      </c>
      <c r="G15" s="45">
        <v>217.09</v>
      </c>
      <c r="H15" s="45">
        <v>533.6</v>
      </c>
      <c r="I15" s="49">
        <v>21.5</v>
      </c>
      <c r="J15" s="45">
        <v>591.80999999999995</v>
      </c>
      <c r="K15" s="45">
        <v>552.94000000000005</v>
      </c>
    </row>
    <row r="16" spans="1:11" x14ac:dyDescent="0.3">
      <c r="A16" s="41" t="s">
        <v>1364</v>
      </c>
      <c r="B16" s="45">
        <v>5356.21</v>
      </c>
      <c r="C16" s="45">
        <v>2636.77</v>
      </c>
      <c r="D16" s="45">
        <v>3140.82</v>
      </c>
      <c r="E16" s="46">
        <v>0</v>
      </c>
      <c r="F16" s="46">
        <v>0</v>
      </c>
      <c r="G16" s="45">
        <v>217.09</v>
      </c>
      <c r="H16" s="45">
        <v>533.6</v>
      </c>
      <c r="I16" s="49">
        <v>21.5</v>
      </c>
      <c r="J16" s="45">
        <v>591.80999999999995</v>
      </c>
      <c r="K16" s="45">
        <v>552.94000000000005</v>
      </c>
    </row>
    <row r="17" spans="1:12" x14ac:dyDescent="0.3">
      <c r="A17" s="38" t="s">
        <v>1365</v>
      </c>
      <c r="B17" s="46"/>
      <c r="C17" s="46"/>
      <c r="D17" s="46"/>
      <c r="E17" s="46"/>
      <c r="F17" s="46"/>
      <c r="G17" s="46"/>
      <c r="H17" s="46"/>
      <c r="I17" s="46"/>
      <c r="J17" s="46"/>
      <c r="K17" s="49">
        <v>2.37</v>
      </c>
    </row>
    <row r="18" spans="1:12" x14ac:dyDescent="0.3">
      <c r="A18" s="39" t="s">
        <v>1366</v>
      </c>
      <c r="B18" s="46"/>
      <c r="C18" s="46"/>
      <c r="D18" s="46"/>
      <c r="E18" s="46"/>
      <c r="F18" s="46"/>
      <c r="G18" s="46"/>
      <c r="H18" s="46"/>
      <c r="I18" s="46"/>
      <c r="J18" s="46"/>
      <c r="K18" s="49">
        <v>1.1100000000000001</v>
      </c>
    </row>
    <row r="19" spans="1:12" x14ac:dyDescent="0.3">
      <c r="A19" s="39" t="s">
        <v>1367</v>
      </c>
      <c r="B19" s="46"/>
      <c r="C19" s="46"/>
      <c r="D19" s="46"/>
      <c r="E19" s="46"/>
      <c r="F19" s="46"/>
      <c r="G19" s="46"/>
      <c r="H19" s="46"/>
      <c r="I19" s="46"/>
      <c r="J19" s="46"/>
      <c r="K19" s="49">
        <v>1.27</v>
      </c>
    </row>
    <row r="20" spans="1:12" x14ac:dyDescent="0.3">
      <c r="A20" s="37" t="s">
        <v>1368</v>
      </c>
      <c r="B20" s="47"/>
      <c r="C20" s="47"/>
      <c r="D20" s="47"/>
      <c r="E20" s="47"/>
      <c r="F20" s="47"/>
      <c r="G20" s="47"/>
      <c r="H20" s="47"/>
      <c r="I20" s="47"/>
      <c r="J20" s="47"/>
      <c r="K20" s="47"/>
    </row>
    <row r="21" spans="1:12" x14ac:dyDescent="0.3">
      <c r="A21" s="42" t="s">
        <v>1368</v>
      </c>
      <c r="B21" s="48">
        <v>6879.3</v>
      </c>
      <c r="C21" s="48">
        <v>6289.68</v>
      </c>
      <c r="D21" s="48">
        <v>5696.49</v>
      </c>
      <c r="E21" s="48">
        <v>5106.62</v>
      </c>
      <c r="F21" s="48">
        <v>7210.14</v>
      </c>
      <c r="G21" s="51">
        <v>12541.21</v>
      </c>
      <c r="H21" s="51">
        <v>15808.37</v>
      </c>
      <c r="I21" s="51">
        <v>12951.81</v>
      </c>
      <c r="J21" s="51">
        <v>15128.6</v>
      </c>
      <c r="K21" s="51">
        <v>15632.39</v>
      </c>
    </row>
    <row r="22" spans="1:12" x14ac:dyDescent="0.3">
      <c r="A22" s="58" t="s">
        <v>1548</v>
      </c>
      <c r="B22" s="59"/>
      <c r="C22" s="60">
        <f>(C21/B21)-1</f>
        <v>-8.5709301818499006E-2</v>
      </c>
      <c r="D22" s="60">
        <f t="shared" ref="D22:K22" si="0">(D21/C21)-1</f>
        <v>-9.4311634296180502E-2</v>
      </c>
      <c r="E22" s="60">
        <f t="shared" si="0"/>
        <v>-0.10354972974586107</v>
      </c>
      <c r="F22" s="60">
        <f t="shared" si="0"/>
        <v>0.4119202133700961</v>
      </c>
      <c r="G22" s="60">
        <f t="shared" si="0"/>
        <v>0.73938508822297466</v>
      </c>
      <c r="H22" s="60">
        <f t="shared" si="0"/>
        <v>0.26051393765035447</v>
      </c>
      <c r="I22" s="60">
        <f t="shared" si="0"/>
        <v>-0.18069921187320392</v>
      </c>
      <c r="J22" s="60">
        <f t="shared" si="0"/>
        <v>0.16806840125048161</v>
      </c>
      <c r="K22" s="60">
        <f t="shared" si="0"/>
        <v>3.3300503681768179E-2</v>
      </c>
      <c r="L22" s="61">
        <f>((K21/B21)^(1/9))-1</f>
        <v>9.5491506347401334E-2</v>
      </c>
    </row>
    <row r="23" spans="1:12" x14ac:dyDescent="0.3">
      <c r="A23" s="37" t="s">
        <v>1369</v>
      </c>
      <c r="B23" s="47"/>
      <c r="C23" s="47"/>
      <c r="D23" s="47"/>
      <c r="E23" s="47"/>
      <c r="F23" s="47"/>
      <c r="G23" s="47"/>
      <c r="H23" s="47"/>
      <c r="I23" s="47"/>
      <c r="J23" s="47"/>
      <c r="K23" s="47"/>
    </row>
    <row r="24" spans="1:12" x14ac:dyDescent="0.3">
      <c r="A24" s="38" t="s">
        <v>1370</v>
      </c>
      <c r="B24" s="45">
        <v>125.97</v>
      </c>
      <c r="C24" s="45">
        <v>190.73</v>
      </c>
      <c r="D24" s="49">
        <v>6.19</v>
      </c>
      <c r="E24" s="45">
        <v>144.69999999999999</v>
      </c>
      <c r="F24" s="49">
        <v>7.61</v>
      </c>
      <c r="G24" s="45">
        <v>573.59</v>
      </c>
      <c r="H24" s="46"/>
      <c r="I24" s="46"/>
      <c r="J24" s="46"/>
      <c r="K24" s="46"/>
    </row>
    <row r="25" spans="1:12" x14ac:dyDescent="0.3">
      <c r="A25" s="38" t="s">
        <v>1371</v>
      </c>
      <c r="B25" s="45">
        <v>1585.11</v>
      </c>
      <c r="C25" s="45">
        <v>1560</v>
      </c>
      <c r="D25" s="45">
        <v>1171.7</v>
      </c>
      <c r="E25" s="45">
        <v>1103.46</v>
      </c>
      <c r="F25" s="45">
        <v>1575.25</v>
      </c>
      <c r="G25" s="45">
        <v>2122.79</v>
      </c>
      <c r="H25" s="45">
        <v>3009.42</v>
      </c>
      <c r="I25" s="45">
        <v>2332.5700000000002</v>
      </c>
      <c r="J25" s="45">
        <v>2351.92</v>
      </c>
      <c r="K25" s="45">
        <v>2320.8000000000002</v>
      </c>
      <c r="L25" s="113"/>
    </row>
    <row r="26" spans="1:12" x14ac:dyDescent="0.3">
      <c r="A26" s="39" t="s">
        <v>1372</v>
      </c>
      <c r="B26" s="45">
        <v>387.06</v>
      </c>
      <c r="C26" s="45">
        <v>385.31</v>
      </c>
      <c r="D26" s="46">
        <v>0</v>
      </c>
      <c r="E26" s="46"/>
      <c r="F26" s="46"/>
      <c r="G26" s="46"/>
      <c r="H26" s="46"/>
      <c r="I26" s="46"/>
      <c r="J26" s="46"/>
      <c r="K26" s="49">
        <v>71.92</v>
      </c>
    </row>
    <row r="27" spans="1:12" x14ac:dyDescent="0.3">
      <c r="A27" s="40" t="s">
        <v>1373</v>
      </c>
      <c r="B27" s="45">
        <v>387.06</v>
      </c>
      <c r="C27" s="45">
        <v>385.31</v>
      </c>
      <c r="D27" s="46">
        <v>0</v>
      </c>
      <c r="E27" s="46"/>
      <c r="F27" s="46"/>
      <c r="G27" s="46"/>
      <c r="H27" s="46"/>
      <c r="I27" s="46"/>
      <c r="J27" s="46"/>
      <c r="K27" s="46"/>
    </row>
    <row r="28" spans="1:12" ht="27.6" x14ac:dyDescent="0.3">
      <c r="A28" s="41" t="s">
        <v>1374</v>
      </c>
      <c r="B28" s="45">
        <v>387.06</v>
      </c>
      <c r="C28" s="45">
        <v>385.31</v>
      </c>
      <c r="D28" s="46">
        <v>0</v>
      </c>
      <c r="E28" s="46"/>
      <c r="F28" s="46"/>
      <c r="G28" s="46"/>
      <c r="H28" s="46"/>
      <c r="I28" s="46"/>
      <c r="J28" s="46"/>
      <c r="K28" s="46"/>
    </row>
    <row r="29" spans="1:12" ht="27.6" x14ac:dyDescent="0.3">
      <c r="A29" s="43" t="s">
        <v>1375</v>
      </c>
      <c r="B29" s="45">
        <v>387.06</v>
      </c>
      <c r="C29" s="45">
        <v>385.31</v>
      </c>
      <c r="D29" s="46">
        <v>0</v>
      </c>
      <c r="E29" s="46"/>
      <c r="F29" s="46"/>
      <c r="G29" s="46"/>
      <c r="H29" s="46"/>
      <c r="I29" s="46"/>
      <c r="J29" s="46"/>
      <c r="K29" s="46"/>
    </row>
    <row r="30" spans="1:12" x14ac:dyDescent="0.3">
      <c r="A30" s="44" t="s">
        <v>1376</v>
      </c>
      <c r="B30" s="45">
        <v>387.06</v>
      </c>
      <c r="C30" s="45">
        <v>385.31</v>
      </c>
      <c r="D30" s="46">
        <v>0</v>
      </c>
      <c r="E30" s="46"/>
      <c r="F30" s="46"/>
      <c r="G30" s="46"/>
      <c r="H30" s="46"/>
      <c r="I30" s="46"/>
      <c r="J30" s="46"/>
      <c r="K30" s="46"/>
    </row>
    <row r="31" spans="1:12" ht="27.6" x14ac:dyDescent="0.3">
      <c r="A31" s="40" t="s">
        <v>1377</v>
      </c>
      <c r="B31" s="46"/>
      <c r="C31" s="46"/>
      <c r="D31" s="46"/>
      <c r="E31" s="46"/>
      <c r="F31" s="46"/>
      <c r="G31" s="46"/>
      <c r="H31" s="46"/>
      <c r="I31" s="46"/>
      <c r="J31" s="46"/>
      <c r="K31" s="49">
        <v>71.92</v>
      </c>
    </row>
    <row r="32" spans="1:12" ht="27.6" x14ac:dyDescent="0.3">
      <c r="A32" s="41" t="s">
        <v>1378</v>
      </c>
      <c r="B32" s="46"/>
      <c r="C32" s="46"/>
      <c r="D32" s="46"/>
      <c r="E32" s="46"/>
      <c r="F32" s="46"/>
      <c r="G32" s="46"/>
      <c r="H32" s="46"/>
      <c r="I32" s="46"/>
      <c r="J32" s="46"/>
      <c r="K32" s="49">
        <v>71.92</v>
      </c>
    </row>
    <row r="33" spans="1:11" x14ac:dyDescent="0.3">
      <c r="A33" s="39" t="s">
        <v>1379</v>
      </c>
      <c r="B33" s="45">
        <v>1198.06</v>
      </c>
      <c r="C33" s="45">
        <v>1174.69</v>
      </c>
      <c r="D33" s="45">
        <v>1171.7</v>
      </c>
      <c r="E33" s="45">
        <v>1103.46</v>
      </c>
      <c r="F33" s="45">
        <v>1575.25</v>
      </c>
      <c r="G33" s="45">
        <v>2122.79</v>
      </c>
      <c r="H33" s="45">
        <v>3009.42</v>
      </c>
      <c r="I33" s="45">
        <v>2332.5700000000002</v>
      </c>
      <c r="J33" s="45">
        <v>2351.92</v>
      </c>
      <c r="K33" s="45">
        <v>2248.88</v>
      </c>
    </row>
    <row r="34" spans="1:11" x14ac:dyDescent="0.3">
      <c r="A34" s="40" t="s">
        <v>1380</v>
      </c>
      <c r="B34" s="45">
        <v>1014.69</v>
      </c>
      <c r="C34" s="45">
        <v>1013.55</v>
      </c>
      <c r="D34" s="45">
        <v>1015.43</v>
      </c>
      <c r="E34" s="45">
        <v>1017.41</v>
      </c>
      <c r="F34" s="45">
        <v>1422.88</v>
      </c>
      <c r="G34" s="45">
        <v>2122.79</v>
      </c>
      <c r="H34" s="45">
        <v>3009.42</v>
      </c>
      <c r="I34" s="45">
        <v>2332.5700000000002</v>
      </c>
      <c r="J34" s="45">
        <v>2351.92</v>
      </c>
      <c r="K34" s="45">
        <v>2248.88</v>
      </c>
    </row>
    <row r="35" spans="1:11" x14ac:dyDescent="0.3">
      <c r="A35" s="41" t="s">
        <v>1381</v>
      </c>
      <c r="B35" s="45">
        <v>1014.69</v>
      </c>
      <c r="C35" s="45">
        <v>1013.55</v>
      </c>
      <c r="D35" s="45">
        <v>1015.43</v>
      </c>
      <c r="E35" s="45">
        <v>1017.41</v>
      </c>
      <c r="F35" s="45">
        <v>1422.88</v>
      </c>
      <c r="G35" s="45">
        <v>2122.79</v>
      </c>
      <c r="H35" s="45">
        <v>3009.42</v>
      </c>
      <c r="I35" s="45">
        <v>2332.5700000000002</v>
      </c>
      <c r="J35" s="45">
        <v>2351.92</v>
      </c>
      <c r="K35" s="45">
        <v>2248.88</v>
      </c>
    </row>
    <row r="36" spans="1:11" x14ac:dyDescent="0.3">
      <c r="A36" s="40" t="s">
        <v>1382</v>
      </c>
      <c r="B36" s="45">
        <v>183.37</v>
      </c>
      <c r="C36" s="45">
        <v>161.13999999999999</v>
      </c>
      <c r="D36" s="45">
        <v>156.27000000000001</v>
      </c>
      <c r="E36" s="49">
        <v>86.05</v>
      </c>
      <c r="F36" s="45">
        <v>152.36000000000001</v>
      </c>
      <c r="G36" s="46">
        <v>0</v>
      </c>
      <c r="H36" s="46"/>
      <c r="I36" s="46"/>
      <c r="J36" s="46"/>
      <c r="K36" s="46"/>
    </row>
    <row r="37" spans="1:11" ht="27.6" x14ac:dyDescent="0.3">
      <c r="A37" s="41" t="s">
        <v>1383</v>
      </c>
      <c r="B37" s="45">
        <v>183.37</v>
      </c>
      <c r="C37" s="45">
        <v>161.13999999999999</v>
      </c>
      <c r="D37" s="45">
        <v>156.27000000000001</v>
      </c>
      <c r="E37" s="49">
        <v>86.05</v>
      </c>
      <c r="F37" s="45">
        <v>152.36000000000001</v>
      </c>
      <c r="G37" s="46">
        <v>0</v>
      </c>
      <c r="H37" s="46"/>
      <c r="I37" s="46"/>
      <c r="J37" s="46"/>
      <c r="K37" s="46"/>
    </row>
    <row r="38" spans="1:11" x14ac:dyDescent="0.3">
      <c r="A38" s="38" t="s">
        <v>1384</v>
      </c>
      <c r="B38" s="46"/>
      <c r="C38" s="46"/>
      <c r="D38" s="46"/>
      <c r="E38" s="46"/>
      <c r="F38" s="49">
        <v>13.51</v>
      </c>
      <c r="G38" s="49">
        <v>52.45</v>
      </c>
      <c r="H38" s="45">
        <v>111.54</v>
      </c>
      <c r="I38" s="49">
        <v>52.22</v>
      </c>
      <c r="J38" s="49">
        <v>84.83</v>
      </c>
      <c r="K38" s="49">
        <v>67.89</v>
      </c>
    </row>
    <row r="39" spans="1:11" x14ac:dyDescent="0.3">
      <c r="A39" s="39" t="s">
        <v>1385</v>
      </c>
      <c r="B39" s="46"/>
      <c r="C39" s="46"/>
      <c r="D39" s="46"/>
      <c r="E39" s="46"/>
      <c r="F39" s="49">
        <v>13.51</v>
      </c>
      <c r="G39" s="49">
        <v>52.45</v>
      </c>
      <c r="H39" s="45">
        <v>111.54</v>
      </c>
      <c r="I39" s="49">
        <v>52.22</v>
      </c>
      <c r="J39" s="49">
        <v>84.83</v>
      </c>
      <c r="K39" s="49">
        <v>67.89</v>
      </c>
    </row>
    <row r="40" spans="1:11" x14ac:dyDescent="0.3">
      <c r="A40" s="38" t="s">
        <v>1386</v>
      </c>
      <c r="B40" s="45">
        <v>135.08000000000001</v>
      </c>
      <c r="C40" s="45">
        <v>183.31</v>
      </c>
      <c r="D40" s="45">
        <v>431.92</v>
      </c>
      <c r="E40" s="45">
        <v>111.55</v>
      </c>
      <c r="F40" s="49">
        <v>45.5</v>
      </c>
      <c r="G40" s="45">
        <v>739.85</v>
      </c>
      <c r="H40" s="45">
        <v>1239.3699999999999</v>
      </c>
      <c r="I40" s="45">
        <v>676.85</v>
      </c>
      <c r="J40" s="45">
        <v>597.28</v>
      </c>
      <c r="K40" s="45">
        <v>228.06</v>
      </c>
    </row>
    <row r="41" spans="1:11" x14ac:dyDescent="0.3">
      <c r="A41" s="39" t="s">
        <v>1387</v>
      </c>
      <c r="B41" s="46"/>
      <c r="C41" s="46"/>
      <c r="D41" s="46"/>
      <c r="E41" s="46"/>
      <c r="F41" s="46"/>
      <c r="G41" s="45">
        <v>693.84</v>
      </c>
      <c r="H41" s="45">
        <v>464.49</v>
      </c>
      <c r="I41" s="49">
        <v>6.18</v>
      </c>
      <c r="J41" s="45">
        <v>321.02</v>
      </c>
      <c r="K41" s="46"/>
    </row>
    <row r="42" spans="1:11" x14ac:dyDescent="0.3">
      <c r="A42" s="39" t="s">
        <v>1388</v>
      </c>
      <c r="B42" s="49">
        <v>1.18</v>
      </c>
      <c r="C42" s="49">
        <v>0.5</v>
      </c>
      <c r="D42" s="49">
        <v>0.2</v>
      </c>
      <c r="E42" s="49">
        <v>0.15</v>
      </c>
      <c r="F42" s="46">
        <v>0</v>
      </c>
      <c r="G42" s="46"/>
      <c r="H42" s="46"/>
      <c r="I42" s="46"/>
      <c r="J42" s="46"/>
      <c r="K42" s="49">
        <v>0.04</v>
      </c>
    </row>
    <row r="43" spans="1:11" x14ac:dyDescent="0.3">
      <c r="A43" s="39" t="s">
        <v>1389</v>
      </c>
      <c r="B43" s="45">
        <v>133.9</v>
      </c>
      <c r="C43" s="45">
        <v>182.81</v>
      </c>
      <c r="D43" s="45">
        <v>431.72</v>
      </c>
      <c r="E43" s="45">
        <v>111.4</v>
      </c>
      <c r="F43" s="49">
        <v>45.5</v>
      </c>
      <c r="G43" s="49">
        <v>46</v>
      </c>
      <c r="H43" s="45">
        <v>774.87</v>
      </c>
      <c r="I43" s="45">
        <v>670.67</v>
      </c>
      <c r="J43" s="45">
        <v>276.26</v>
      </c>
      <c r="K43" s="45">
        <v>228.02</v>
      </c>
    </row>
    <row r="44" spans="1:11" x14ac:dyDescent="0.3">
      <c r="A44" s="38" t="s">
        <v>1390</v>
      </c>
      <c r="B44" s="46"/>
      <c r="C44" s="46"/>
      <c r="D44" s="46"/>
      <c r="E44" s="46"/>
      <c r="F44" s="46"/>
      <c r="G44" s="46"/>
      <c r="H44" s="49">
        <v>38.85</v>
      </c>
      <c r="I44" s="49">
        <v>10.25</v>
      </c>
      <c r="J44" s="49">
        <v>31.98</v>
      </c>
      <c r="K44" s="46">
        <v>0</v>
      </c>
    </row>
    <row r="45" spans="1:11" x14ac:dyDescent="0.3">
      <c r="A45" s="38" t="s">
        <v>1391</v>
      </c>
      <c r="B45" s="46"/>
      <c r="C45" s="46"/>
      <c r="D45" s="46"/>
      <c r="E45" s="46"/>
      <c r="F45" s="46"/>
      <c r="G45" s="46"/>
      <c r="H45" s="46"/>
      <c r="I45" s="46"/>
      <c r="J45" s="46"/>
      <c r="K45" s="49">
        <v>4.41</v>
      </c>
    </row>
    <row r="46" spans="1:11" x14ac:dyDescent="0.3">
      <c r="A46" s="39" t="s">
        <v>1392</v>
      </c>
      <c r="B46" s="46"/>
      <c r="C46" s="46"/>
      <c r="D46" s="46"/>
      <c r="E46" s="46"/>
      <c r="F46" s="46"/>
      <c r="G46" s="46"/>
      <c r="H46" s="46"/>
      <c r="I46" s="46"/>
      <c r="J46" s="46"/>
      <c r="K46" s="49">
        <v>4.41</v>
      </c>
    </row>
    <row r="47" spans="1:11" x14ac:dyDescent="0.3">
      <c r="A47" s="37" t="s">
        <v>1393</v>
      </c>
      <c r="B47" s="47"/>
      <c r="C47" s="47"/>
      <c r="D47" s="47"/>
      <c r="E47" s="47"/>
      <c r="F47" s="47"/>
      <c r="G47" s="47"/>
      <c r="H47" s="47"/>
      <c r="I47" s="47"/>
      <c r="J47" s="47"/>
      <c r="K47" s="47"/>
    </row>
    <row r="48" spans="1:11" x14ac:dyDescent="0.3">
      <c r="A48" s="42" t="s">
        <v>1393</v>
      </c>
      <c r="B48" s="48">
        <v>1846.16</v>
      </c>
      <c r="C48" s="48">
        <v>1934.05</v>
      </c>
      <c r="D48" s="48">
        <v>1609.8</v>
      </c>
      <c r="E48" s="48">
        <v>1359.71</v>
      </c>
      <c r="F48" s="48">
        <v>1641.86</v>
      </c>
      <c r="G48" s="48">
        <v>3488.67</v>
      </c>
      <c r="H48" s="48">
        <v>4399.17</v>
      </c>
      <c r="I48" s="48">
        <v>3071.88</v>
      </c>
      <c r="J48" s="48">
        <v>3065.99</v>
      </c>
      <c r="K48" s="48">
        <v>2621.16</v>
      </c>
    </row>
    <row r="49" spans="1:12" x14ac:dyDescent="0.3">
      <c r="A49" s="58" t="s">
        <v>1549</v>
      </c>
      <c r="B49" s="60">
        <f>B48/B21</f>
        <v>0.26836451383134913</v>
      </c>
      <c r="C49" s="60">
        <f t="shared" ref="C49:K49" si="1">C48/C21</f>
        <v>0.30749577085002733</v>
      </c>
      <c r="D49" s="60">
        <f t="shared" si="1"/>
        <v>0.28259507170204812</v>
      </c>
      <c r="E49" s="60">
        <f t="shared" si="1"/>
        <v>0.26626418257085904</v>
      </c>
      <c r="F49" s="60">
        <f t="shared" si="1"/>
        <v>0.22771541190601013</v>
      </c>
      <c r="G49" s="60">
        <f t="shared" si="1"/>
        <v>0.27817650768944946</v>
      </c>
      <c r="H49" s="60">
        <f t="shared" si="1"/>
        <v>0.27828106250043488</v>
      </c>
      <c r="I49" s="60">
        <f t="shared" si="1"/>
        <v>0.23717766088291908</v>
      </c>
      <c r="J49" s="60">
        <f t="shared" si="1"/>
        <v>0.20266184577555094</v>
      </c>
      <c r="K49" s="60">
        <f t="shared" si="1"/>
        <v>0.16767493646205089</v>
      </c>
      <c r="L49" s="62">
        <f>AVERAGE(B49:K49)</f>
        <v>0.25164069641706988</v>
      </c>
    </row>
    <row r="50" spans="1:12" x14ac:dyDescent="0.3">
      <c r="A50" s="37" t="s">
        <v>1394</v>
      </c>
      <c r="B50" s="47"/>
      <c r="C50" s="47"/>
      <c r="D50" s="47"/>
      <c r="E50" s="47"/>
      <c r="F50" s="47"/>
      <c r="G50" s="47"/>
      <c r="H50" s="47"/>
      <c r="I50" s="47"/>
      <c r="J50" s="47"/>
      <c r="K50" s="47"/>
    </row>
    <row r="51" spans="1:12" ht="27.6" x14ac:dyDescent="0.3">
      <c r="A51" s="38" t="s">
        <v>1395</v>
      </c>
      <c r="B51" s="45">
        <v>5033.1400000000003</v>
      </c>
      <c r="C51" s="45">
        <v>4355.63</v>
      </c>
      <c r="D51" s="45">
        <v>4086.69</v>
      </c>
      <c r="E51" s="45">
        <v>3746.91</v>
      </c>
      <c r="F51" s="45">
        <v>5568.28</v>
      </c>
      <c r="G51" s="45">
        <v>9052.5400000000009</v>
      </c>
      <c r="H51" s="46">
        <v>11409.2</v>
      </c>
      <c r="I51" s="45">
        <v>9879.93</v>
      </c>
      <c r="J51" s="46">
        <v>12062.61</v>
      </c>
      <c r="K51" s="46">
        <v>13011.23</v>
      </c>
    </row>
    <row r="52" spans="1:12" x14ac:dyDescent="0.3">
      <c r="A52" s="39" t="s">
        <v>1396</v>
      </c>
      <c r="B52" s="45">
        <v>5033.1400000000003</v>
      </c>
      <c r="C52" s="45">
        <v>4355.63</v>
      </c>
      <c r="D52" s="45">
        <v>4086.69</v>
      </c>
      <c r="E52" s="45">
        <v>3746.91</v>
      </c>
      <c r="F52" s="45">
        <v>5568.28</v>
      </c>
      <c r="G52" s="45">
        <v>9052.5400000000009</v>
      </c>
      <c r="H52" s="46">
        <v>11409.2</v>
      </c>
      <c r="I52" s="45">
        <v>9879.93</v>
      </c>
      <c r="J52" s="46">
        <v>12062.61</v>
      </c>
      <c r="K52" s="46">
        <v>13011.23</v>
      </c>
    </row>
    <row r="53" spans="1:12" x14ac:dyDescent="0.3">
      <c r="A53" s="40" t="s">
        <v>1397</v>
      </c>
      <c r="B53" s="46"/>
      <c r="C53" s="46"/>
      <c r="D53" s="49">
        <v>76.33</v>
      </c>
      <c r="E53" s="45">
        <v>248.27</v>
      </c>
      <c r="F53" s="49">
        <v>80.150000000000006</v>
      </c>
      <c r="G53" s="45">
        <v>242.96</v>
      </c>
      <c r="H53" s="45">
        <v>242.96</v>
      </c>
      <c r="I53" s="45">
        <v>506.86</v>
      </c>
      <c r="J53" s="45">
        <v>711.46</v>
      </c>
      <c r="K53" s="45">
        <v>829.37</v>
      </c>
    </row>
    <row r="54" spans="1:12" x14ac:dyDescent="0.3">
      <c r="A54" s="40" t="s">
        <v>1398</v>
      </c>
      <c r="B54" s="45">
        <v>6003.37</v>
      </c>
      <c r="C54" s="45">
        <v>6003.37</v>
      </c>
      <c r="D54" s="45">
        <v>6003.37</v>
      </c>
      <c r="E54" s="45">
        <v>5927.04</v>
      </c>
      <c r="F54" s="45">
        <v>5568.36</v>
      </c>
      <c r="G54" s="45">
        <v>5722.35</v>
      </c>
      <c r="H54" s="45">
        <v>5722.35</v>
      </c>
      <c r="I54" s="45">
        <v>5722.35</v>
      </c>
      <c r="J54" s="45">
        <v>5722.35</v>
      </c>
      <c r="K54" s="45">
        <v>5722.35</v>
      </c>
    </row>
    <row r="55" spans="1:12" x14ac:dyDescent="0.3">
      <c r="A55" s="41" t="s">
        <v>1399</v>
      </c>
      <c r="B55" s="45">
        <v>6003.37</v>
      </c>
      <c r="C55" s="45">
        <v>6003.37</v>
      </c>
      <c r="D55" s="45">
        <v>6003.37</v>
      </c>
      <c r="E55" s="45">
        <v>5927.04</v>
      </c>
      <c r="F55" s="45">
        <v>5568.36</v>
      </c>
      <c r="G55" s="45">
        <v>5722.35</v>
      </c>
      <c r="H55" s="45">
        <v>5722.35</v>
      </c>
      <c r="I55" s="45">
        <v>5722.35</v>
      </c>
      <c r="J55" s="45">
        <v>5722.35</v>
      </c>
      <c r="K55" s="45">
        <v>5722.35</v>
      </c>
    </row>
    <row r="56" spans="1:12" x14ac:dyDescent="0.3">
      <c r="A56" s="40" t="s">
        <v>1400</v>
      </c>
      <c r="B56" s="50">
        <v>-970.23</v>
      </c>
      <c r="C56" s="50">
        <v>-1647.74</v>
      </c>
      <c r="D56" s="50">
        <v>-1840.36</v>
      </c>
      <c r="E56" s="50">
        <v>-1931.86</v>
      </c>
      <c r="F56" s="49">
        <v>80.069999999999993</v>
      </c>
      <c r="G56" s="45">
        <v>3573.14</v>
      </c>
      <c r="H56" s="45">
        <v>5929.8</v>
      </c>
      <c r="I56" s="45">
        <v>4664.45</v>
      </c>
      <c r="J56" s="45">
        <v>7051.72</v>
      </c>
      <c r="K56" s="45">
        <v>8118.25</v>
      </c>
    </row>
    <row r="57" spans="1:12" x14ac:dyDescent="0.3">
      <c r="A57" s="41" t="s">
        <v>1401</v>
      </c>
      <c r="B57" s="50">
        <v>-970.23</v>
      </c>
      <c r="C57" s="50">
        <v>-1647.74</v>
      </c>
      <c r="D57" s="50">
        <v>-1840.36</v>
      </c>
      <c r="E57" s="50">
        <v>-1931.86</v>
      </c>
      <c r="F57" s="49">
        <v>80.069999999999993</v>
      </c>
      <c r="G57" s="45">
        <v>3573.14</v>
      </c>
      <c r="H57" s="45">
        <v>5929.8</v>
      </c>
      <c r="I57" s="45">
        <v>4664.45</v>
      </c>
      <c r="J57" s="45">
        <v>7051.72</v>
      </c>
      <c r="K57" s="45">
        <v>8118.25</v>
      </c>
    </row>
    <row r="58" spans="1:12" x14ac:dyDescent="0.3">
      <c r="A58" s="39" t="s">
        <v>1402</v>
      </c>
      <c r="B58" s="45">
        <v>5033.1400000000003</v>
      </c>
      <c r="C58" s="45">
        <v>4355.63</v>
      </c>
      <c r="D58" s="45">
        <v>4086.69</v>
      </c>
      <c r="E58" s="45">
        <v>3746.91</v>
      </c>
      <c r="F58" s="45">
        <v>5568.28</v>
      </c>
      <c r="G58" s="45">
        <v>9052.5400000000009</v>
      </c>
      <c r="H58" s="46">
        <v>11409.2</v>
      </c>
      <c r="I58" s="45">
        <v>9879.93</v>
      </c>
      <c r="J58" s="46">
        <v>12062.61</v>
      </c>
      <c r="K58" s="46">
        <v>13011.23</v>
      </c>
    </row>
    <row r="59" spans="1:12" x14ac:dyDescent="0.3">
      <c r="A59" s="37" t="s">
        <v>1403</v>
      </c>
      <c r="B59" s="47"/>
      <c r="C59" s="47"/>
      <c r="D59" s="47"/>
      <c r="E59" s="47"/>
      <c r="F59" s="47"/>
      <c r="G59" s="47"/>
      <c r="H59" s="47"/>
      <c r="I59" s="47"/>
      <c r="J59" s="47"/>
      <c r="K59" s="47"/>
    </row>
    <row r="60" spans="1:12" ht="27.6" x14ac:dyDescent="0.3">
      <c r="A60" s="42" t="s">
        <v>1404</v>
      </c>
      <c r="B60" s="48">
        <v>5033.1400000000003</v>
      </c>
      <c r="C60" s="48">
        <v>4355.63</v>
      </c>
      <c r="D60" s="48">
        <v>4086.69</v>
      </c>
      <c r="E60" s="48">
        <v>3746.91</v>
      </c>
      <c r="F60" s="48">
        <v>5568.28</v>
      </c>
      <c r="G60" s="48">
        <v>9052.5400000000009</v>
      </c>
      <c r="H60" s="51">
        <v>11409.2</v>
      </c>
      <c r="I60" s="48">
        <v>9879.93</v>
      </c>
      <c r="J60" s="51">
        <v>12062.61</v>
      </c>
      <c r="K60" s="51">
        <v>13011.23</v>
      </c>
    </row>
    <row r="61" spans="1:12" x14ac:dyDescent="0.3">
      <c r="A61" s="58" t="s">
        <v>1549</v>
      </c>
      <c r="B61" s="60">
        <f>B60/B21</f>
        <v>0.73163548616865093</v>
      </c>
      <c r="C61" s="60">
        <f t="shared" ref="C61:K61" si="2">C60/C21</f>
        <v>0.69250422914997267</v>
      </c>
      <c r="D61" s="60">
        <f t="shared" si="2"/>
        <v>0.71740492829795188</v>
      </c>
      <c r="E61" s="60">
        <f t="shared" si="2"/>
        <v>0.73373581742914096</v>
      </c>
      <c r="F61" s="60">
        <f t="shared" si="2"/>
        <v>0.77228458809398981</v>
      </c>
      <c r="G61" s="60">
        <f t="shared" si="2"/>
        <v>0.72182349231055065</v>
      </c>
      <c r="H61" s="60">
        <f t="shared" si="2"/>
        <v>0.72171893749956506</v>
      </c>
      <c r="I61" s="60">
        <f t="shared" si="2"/>
        <v>0.76282233911708097</v>
      </c>
      <c r="J61" s="60">
        <f t="shared" si="2"/>
        <v>0.79733815422444909</v>
      </c>
      <c r="K61" s="60">
        <f t="shared" si="2"/>
        <v>0.83232506353794911</v>
      </c>
      <c r="L61" s="62">
        <f>AVERAGE(B61:K61)</f>
        <v>0.74835930358293024</v>
      </c>
    </row>
    <row r="62" spans="1:12" x14ac:dyDescent="0.3">
      <c r="A62" s="37" t="s">
        <v>1405</v>
      </c>
      <c r="B62" s="47"/>
      <c r="C62" s="47"/>
      <c r="D62" s="47"/>
      <c r="E62" s="47"/>
      <c r="F62" s="47"/>
      <c r="G62" s="47"/>
      <c r="H62" s="47"/>
      <c r="I62" s="47"/>
      <c r="J62" s="47"/>
      <c r="K62" s="47"/>
    </row>
    <row r="63" spans="1:12" x14ac:dyDescent="0.3">
      <c r="A63" s="42" t="s">
        <v>1406</v>
      </c>
      <c r="B63" s="48">
        <v>6879.3</v>
      </c>
      <c r="C63" s="48">
        <v>6289.68</v>
      </c>
      <c r="D63" s="48">
        <v>5696.49</v>
      </c>
      <c r="E63" s="48">
        <v>5106.62</v>
      </c>
      <c r="F63" s="48">
        <v>7210.14</v>
      </c>
      <c r="G63" s="51">
        <v>12541.21</v>
      </c>
      <c r="H63" s="51">
        <v>15808.37</v>
      </c>
      <c r="I63" s="51">
        <v>12951.81</v>
      </c>
      <c r="J63" s="51">
        <v>15128.6</v>
      </c>
      <c r="K63" s="51">
        <v>15632.39</v>
      </c>
    </row>
    <row r="64" spans="1:12" x14ac:dyDescent="0.3">
      <c r="A64" s="37" t="s">
        <v>1407</v>
      </c>
      <c r="B64" s="47"/>
      <c r="C64" s="47"/>
      <c r="D64" s="47"/>
      <c r="E64" s="47"/>
      <c r="F64" s="47"/>
      <c r="G64" s="47"/>
      <c r="H64" s="47"/>
      <c r="I64" s="47"/>
      <c r="J64" s="47"/>
      <c r="K64" s="47"/>
    </row>
    <row r="65" spans="1:11" x14ac:dyDescent="0.3">
      <c r="A65" s="38" t="s">
        <v>1408</v>
      </c>
      <c r="B65" s="45">
        <v>5248.63</v>
      </c>
      <c r="C65" s="45">
        <v>5248.63</v>
      </c>
      <c r="D65" s="45">
        <v>248.63</v>
      </c>
      <c r="E65" s="45">
        <v>221.24</v>
      </c>
      <c r="F65" s="45">
        <v>216.12</v>
      </c>
      <c r="G65" s="45">
        <v>210.96</v>
      </c>
      <c r="H65" s="45">
        <v>210.96</v>
      </c>
      <c r="I65" s="45">
        <v>210.96</v>
      </c>
      <c r="J65" s="45">
        <v>210.96</v>
      </c>
      <c r="K65" s="45">
        <v>210.96</v>
      </c>
    </row>
    <row r="66" spans="1:11" x14ac:dyDescent="0.3">
      <c r="A66" s="39" t="s">
        <v>1409</v>
      </c>
      <c r="B66" s="45">
        <v>5248.63</v>
      </c>
      <c r="C66" s="45">
        <v>5248.63</v>
      </c>
      <c r="D66" s="45">
        <v>243.22</v>
      </c>
      <c r="E66" s="45">
        <v>221.24</v>
      </c>
      <c r="F66" s="45">
        <v>211.84</v>
      </c>
      <c r="G66" s="45">
        <v>199.12</v>
      </c>
      <c r="H66" s="45">
        <v>199.12</v>
      </c>
      <c r="I66" s="45">
        <v>190.86</v>
      </c>
      <c r="J66" s="45">
        <v>185.46</v>
      </c>
      <c r="K66" s="45">
        <v>182.96</v>
      </c>
    </row>
    <row r="67" spans="1:11" x14ac:dyDescent="0.3">
      <c r="A67" s="39" t="s">
        <v>1410</v>
      </c>
      <c r="B67" s="46"/>
      <c r="C67" s="46"/>
      <c r="D67" s="49">
        <v>5.41</v>
      </c>
      <c r="E67" s="46"/>
      <c r="F67" s="49">
        <v>4.28</v>
      </c>
      <c r="G67" s="49">
        <v>11.84</v>
      </c>
      <c r="H67" s="49">
        <v>11.84</v>
      </c>
      <c r="I67" s="49">
        <v>20.100000000000001</v>
      </c>
      <c r="J67" s="49">
        <v>25.5</v>
      </c>
      <c r="K67" s="49">
        <v>28</v>
      </c>
    </row>
    <row r="68" spans="1:11" x14ac:dyDescent="0.3">
      <c r="A68" s="38" t="s">
        <v>1411</v>
      </c>
      <c r="B68" s="46"/>
      <c r="C68" s="46"/>
      <c r="D68" s="46"/>
      <c r="E68" s="46"/>
      <c r="F68" s="46"/>
      <c r="G68" s="45">
        <v>210.96</v>
      </c>
      <c r="H68" s="45">
        <v>210.96</v>
      </c>
      <c r="I68" s="45">
        <v>210.96</v>
      </c>
      <c r="J68" s="45">
        <v>210.96</v>
      </c>
      <c r="K68" s="45">
        <v>210.96</v>
      </c>
    </row>
    <row r="69" spans="1:11" x14ac:dyDescent="0.3">
      <c r="A69" s="39" t="s">
        <v>1412</v>
      </c>
      <c r="B69" s="46"/>
      <c r="C69" s="46"/>
      <c r="D69" s="46"/>
      <c r="E69" s="46"/>
      <c r="F69" s="46"/>
      <c r="G69" s="45">
        <v>199.12</v>
      </c>
      <c r="H69" s="45">
        <v>199.12</v>
      </c>
      <c r="I69" s="45">
        <v>190.86</v>
      </c>
      <c r="J69" s="45">
        <v>185.46</v>
      </c>
      <c r="K69" s="45">
        <v>182.96</v>
      </c>
    </row>
    <row r="70" spans="1:11" x14ac:dyDescent="0.3">
      <c r="A70" s="39" t="s">
        <v>1413</v>
      </c>
      <c r="B70" s="46"/>
      <c r="C70" s="46"/>
      <c r="D70" s="46"/>
      <c r="E70" s="46"/>
      <c r="F70" s="46"/>
      <c r="G70" s="49">
        <v>11.84</v>
      </c>
      <c r="H70" s="49">
        <v>11.84</v>
      </c>
      <c r="I70" s="49">
        <v>20.100000000000001</v>
      </c>
      <c r="J70" s="49">
        <v>25.5</v>
      </c>
      <c r="K70" s="49">
        <v>28</v>
      </c>
    </row>
    <row r="71" spans="1:11" x14ac:dyDescent="0.3">
      <c r="A71" s="38" t="s">
        <v>1411</v>
      </c>
      <c r="B71" s="46"/>
      <c r="C71" s="46"/>
      <c r="D71" s="46"/>
      <c r="E71" s="46"/>
      <c r="F71" s="46"/>
      <c r="G71" s="46">
        <v>0</v>
      </c>
      <c r="H71" s="46">
        <v>0</v>
      </c>
      <c r="I71" s="46">
        <v>0</v>
      </c>
      <c r="J71" s="46">
        <v>0</v>
      </c>
      <c r="K71" s="46">
        <v>0</v>
      </c>
    </row>
    <row r="72" spans="1:11" x14ac:dyDescent="0.3">
      <c r="A72" s="39" t="s">
        <v>1412</v>
      </c>
      <c r="B72" s="46"/>
      <c r="C72" s="46"/>
      <c r="D72" s="46"/>
      <c r="E72" s="46"/>
      <c r="F72" s="46"/>
      <c r="G72" s="46">
        <v>0</v>
      </c>
      <c r="H72" s="46">
        <v>0</v>
      </c>
      <c r="I72" s="46">
        <v>0</v>
      </c>
      <c r="J72" s="46">
        <v>0</v>
      </c>
      <c r="K72" s="46">
        <v>0</v>
      </c>
    </row>
    <row r="73" spans="1:11" x14ac:dyDescent="0.3">
      <c r="A73" s="39" t="s">
        <v>1413</v>
      </c>
      <c r="B73" s="46"/>
      <c r="C73" s="46"/>
      <c r="D73" s="46"/>
      <c r="E73" s="46"/>
      <c r="F73" s="46"/>
      <c r="G73" s="46">
        <v>0</v>
      </c>
      <c r="H73" s="46"/>
      <c r="I73" s="46"/>
      <c r="J73" s="46"/>
      <c r="K73" s="46"/>
    </row>
    <row r="74" spans="1:11" x14ac:dyDescent="0.3">
      <c r="A74" s="37" t="s">
        <v>1414</v>
      </c>
      <c r="B74" s="47"/>
      <c r="C74" s="47"/>
      <c r="D74" s="47"/>
      <c r="E74" s="47"/>
      <c r="F74" s="47"/>
      <c r="G74" s="47"/>
      <c r="H74" s="47"/>
      <c r="I74" s="47"/>
      <c r="J74" s="47"/>
      <c r="K74" s="47"/>
    </row>
    <row r="75" spans="1:11" x14ac:dyDescent="0.3">
      <c r="A75" s="38" t="s">
        <v>1415</v>
      </c>
      <c r="B75" s="46"/>
      <c r="C75" s="46"/>
      <c r="D75" s="46"/>
      <c r="E75" s="46"/>
      <c r="F75" s="46"/>
      <c r="G75" s="49">
        <v>1</v>
      </c>
      <c r="H75" s="49">
        <v>1</v>
      </c>
      <c r="I75" s="49">
        <v>1</v>
      </c>
      <c r="J75" s="49">
        <v>1</v>
      </c>
      <c r="K75" s="49">
        <v>1</v>
      </c>
    </row>
    <row r="76" spans="1:11" x14ac:dyDescent="0.3">
      <c r="A76" s="38" t="s">
        <v>1415</v>
      </c>
      <c r="B76" s="46"/>
      <c r="C76" s="46"/>
      <c r="D76" s="46"/>
      <c r="E76" s="46"/>
      <c r="F76" s="46"/>
      <c r="G76" s="46">
        <v>0</v>
      </c>
      <c r="H76" s="46">
        <v>0</v>
      </c>
      <c r="I76" s="46">
        <v>0</v>
      </c>
      <c r="J76" s="46">
        <v>0</v>
      </c>
      <c r="K76" s="46">
        <v>0</v>
      </c>
    </row>
    <row r="77" spans="1:11" x14ac:dyDescent="0.3">
      <c r="A77" s="37" t="s">
        <v>1416</v>
      </c>
      <c r="B77" s="47"/>
      <c r="C77" s="47"/>
      <c r="D77" s="47"/>
      <c r="E77" s="47"/>
      <c r="F77" s="47"/>
      <c r="G77" s="47"/>
      <c r="H77" s="47"/>
      <c r="I77" s="47"/>
      <c r="J77" s="47"/>
      <c r="K77" s="47"/>
    </row>
    <row r="78" spans="1:11" x14ac:dyDescent="0.3">
      <c r="A78" s="38" t="s">
        <v>1417</v>
      </c>
      <c r="B78" s="45">
        <v>1585.11</v>
      </c>
      <c r="C78" s="45">
        <v>1560</v>
      </c>
      <c r="D78" s="45">
        <v>1171.7</v>
      </c>
      <c r="E78" s="45">
        <v>1103.46</v>
      </c>
      <c r="F78" s="45">
        <v>1575.25</v>
      </c>
      <c r="G78" s="45">
        <v>2122.79</v>
      </c>
      <c r="H78" s="45">
        <v>3009.42</v>
      </c>
      <c r="I78" s="45">
        <v>2332.5700000000002</v>
      </c>
      <c r="J78" s="45">
        <v>2351.92</v>
      </c>
      <c r="K78" s="45">
        <v>2320.8000000000002</v>
      </c>
    </row>
    <row r="79" spans="1:11" x14ac:dyDescent="0.3">
      <c r="A79" s="37" t="s">
        <v>1418</v>
      </c>
      <c r="B79" s="47"/>
      <c r="C79" s="47"/>
      <c r="D79" s="47"/>
      <c r="E79" s="47"/>
      <c r="F79" s="47"/>
      <c r="G79" s="47"/>
      <c r="H79" s="47"/>
      <c r="I79" s="47"/>
      <c r="J79" s="47"/>
      <c r="K79" s="47"/>
    </row>
    <row r="80" spans="1:11" x14ac:dyDescent="0.3">
      <c r="A80" s="38" t="s">
        <v>1419</v>
      </c>
      <c r="B80" s="45">
        <v>1164.7</v>
      </c>
      <c r="C80" s="50">
        <v>-516.16</v>
      </c>
      <c r="D80" s="49">
        <v>89.59</v>
      </c>
      <c r="E80" s="50">
        <v>-3572.83</v>
      </c>
      <c r="F80" s="50">
        <v>-5381.93</v>
      </c>
      <c r="G80" s="50">
        <v>-8633.23</v>
      </c>
      <c r="H80" s="52">
        <v>-11252.87</v>
      </c>
      <c r="I80" s="50">
        <v>-9372.16</v>
      </c>
      <c r="J80" s="52">
        <v>-11686.6</v>
      </c>
      <c r="K80" s="52">
        <v>-12677.38</v>
      </c>
    </row>
    <row r="81" spans="1:11" x14ac:dyDescent="0.3">
      <c r="A81" s="37" t="s">
        <v>1420</v>
      </c>
      <c r="B81" s="47"/>
      <c r="C81" s="47"/>
      <c r="D81" s="47"/>
      <c r="E81" s="47"/>
      <c r="F81" s="47"/>
      <c r="G81" s="47"/>
      <c r="H81" s="47"/>
      <c r="I81" s="47"/>
      <c r="J81" s="47"/>
      <c r="K81" s="47"/>
    </row>
    <row r="82" spans="1:11" x14ac:dyDescent="0.3">
      <c r="A82" s="38" t="s">
        <v>1421</v>
      </c>
      <c r="B82" s="46"/>
      <c r="C82" s="46"/>
      <c r="D82" s="46"/>
      <c r="E82" s="46"/>
      <c r="F82" s="46"/>
      <c r="G82" s="46"/>
      <c r="H82" s="46"/>
      <c r="I82" s="46"/>
      <c r="J82" s="46"/>
      <c r="K82" s="45">
        <v>2941.04</v>
      </c>
    </row>
    <row r="83" spans="1:11" x14ac:dyDescent="0.3">
      <c r="A83" s="39" t="s">
        <v>1422</v>
      </c>
      <c r="B83" s="46"/>
      <c r="C83" s="46"/>
      <c r="D83" s="46"/>
      <c r="E83" s="46"/>
      <c r="F83" s="46"/>
      <c r="G83" s="46"/>
      <c r="H83" s="46"/>
      <c r="I83" s="46"/>
      <c r="J83" s="46"/>
      <c r="K83" s="49">
        <v>71.92</v>
      </c>
    </row>
    <row r="84" spans="1:11" x14ac:dyDescent="0.3">
      <c r="A84" s="39" t="s">
        <v>1423</v>
      </c>
      <c r="B84" s="46"/>
      <c r="C84" s="46"/>
      <c r="D84" s="46"/>
      <c r="E84" s="46"/>
      <c r="F84" s="46"/>
      <c r="G84" s="46"/>
      <c r="H84" s="46"/>
      <c r="I84" s="46"/>
      <c r="J84" s="46"/>
      <c r="K84" s="45">
        <v>2869.12</v>
      </c>
    </row>
    <row r="85" spans="1:11" x14ac:dyDescent="0.3">
      <c r="A85" s="38" t="s">
        <v>1424</v>
      </c>
      <c r="B85" s="46"/>
      <c r="C85" s="46"/>
      <c r="D85" s="46"/>
      <c r="E85" s="46"/>
      <c r="F85" s="46"/>
      <c r="G85" s="46"/>
      <c r="H85" s="46"/>
      <c r="I85" s="46"/>
      <c r="J85" s="46"/>
      <c r="K85" s="45">
        <v>2869.12</v>
      </c>
    </row>
    <row r="86" spans="1:11" x14ac:dyDescent="0.3">
      <c r="A86" s="37" t="s">
        <v>1425</v>
      </c>
      <c r="B86" s="47"/>
      <c r="C86" s="47"/>
      <c r="D86" s="47"/>
      <c r="E86" s="47"/>
      <c r="F86" s="47"/>
      <c r="G86" s="47"/>
      <c r="H86" s="47"/>
      <c r="I86" s="47"/>
      <c r="J86" s="47"/>
      <c r="K86" s="47"/>
    </row>
    <row r="87" spans="1:11" x14ac:dyDescent="0.3">
      <c r="A87" s="38" t="s">
        <v>1426</v>
      </c>
      <c r="B87" s="50">
        <v>-420.41</v>
      </c>
      <c r="C87" s="50">
        <v>-2076.16</v>
      </c>
      <c r="D87" s="50">
        <v>-1082.0999999999999</v>
      </c>
      <c r="E87" s="50">
        <v>-201.25</v>
      </c>
      <c r="F87" s="50">
        <v>-1222.8499999999999</v>
      </c>
      <c r="G87" s="50">
        <v>-1879.64</v>
      </c>
      <c r="H87" s="50">
        <v>-1767.78</v>
      </c>
      <c r="I87" s="50">
        <v>-1134.1600000000001</v>
      </c>
      <c r="J87" s="50">
        <v>-1919.68</v>
      </c>
      <c r="K87" s="50">
        <v>-436.52</v>
      </c>
    </row>
    <row r="88" spans="1:11" x14ac:dyDescent="0.3">
      <c r="A88" s="38" t="s">
        <v>1427</v>
      </c>
      <c r="B88" s="45">
        <v>420.41</v>
      </c>
      <c r="C88" s="45">
        <v>2076.16</v>
      </c>
      <c r="D88" s="45">
        <v>1082.0999999999999</v>
      </c>
      <c r="E88" s="45">
        <v>201.25</v>
      </c>
      <c r="F88" s="45">
        <v>1222.8499999999999</v>
      </c>
      <c r="G88" s="45">
        <v>1879.64</v>
      </c>
      <c r="H88" s="45">
        <v>1767.78</v>
      </c>
      <c r="I88" s="45">
        <v>1134.1600000000001</v>
      </c>
      <c r="J88" s="45">
        <v>1919.68</v>
      </c>
      <c r="K88" s="45">
        <v>436.52</v>
      </c>
    </row>
    <row r="89" spans="1:11" x14ac:dyDescent="0.3">
      <c r="A89" s="38" t="s">
        <v>1428</v>
      </c>
      <c r="B89" s="45">
        <v>5855.6</v>
      </c>
      <c r="C89" s="45">
        <v>3658.93</v>
      </c>
      <c r="D89" s="45">
        <v>3885.27</v>
      </c>
      <c r="E89" s="45">
        <v>4536.95</v>
      </c>
      <c r="F89" s="45">
        <v>5865.2</v>
      </c>
      <c r="G89" s="45">
        <v>9697.0300000000007</v>
      </c>
      <c r="H89" s="46">
        <v>13028.11</v>
      </c>
      <c r="I89" s="46">
        <v>10592.07</v>
      </c>
      <c r="J89" s="46">
        <v>12710.65</v>
      </c>
      <c r="K89" s="46">
        <v>15114.61</v>
      </c>
    </row>
    <row r="90" spans="1:11" x14ac:dyDescent="0.3">
      <c r="A90" s="38" t="s">
        <v>1429</v>
      </c>
      <c r="B90" s="45">
        <v>420.41</v>
      </c>
      <c r="C90" s="45">
        <v>2076.16</v>
      </c>
      <c r="D90" s="45">
        <v>1082.0999999999999</v>
      </c>
      <c r="E90" s="45">
        <v>4676.29</v>
      </c>
      <c r="F90" s="45">
        <v>6957.18</v>
      </c>
      <c r="G90" s="46">
        <v>10756.01</v>
      </c>
      <c r="H90" s="46">
        <v>14262.29</v>
      </c>
      <c r="I90" s="46">
        <v>11704.73</v>
      </c>
      <c r="J90" s="46">
        <v>14038.52</v>
      </c>
      <c r="K90" s="46">
        <v>14998.18</v>
      </c>
    </row>
    <row r="91" spans="1:11" x14ac:dyDescent="0.3">
      <c r="A91" s="38" t="s">
        <v>1430</v>
      </c>
      <c r="B91" s="45">
        <v>1585.11</v>
      </c>
      <c r="C91" s="45">
        <v>1560</v>
      </c>
      <c r="D91" s="45">
        <v>1171.7</v>
      </c>
      <c r="E91" s="45">
        <v>1103.46</v>
      </c>
      <c r="F91" s="45">
        <v>1575.25</v>
      </c>
      <c r="G91" s="45">
        <v>2122.79</v>
      </c>
      <c r="H91" s="45">
        <v>3009.42</v>
      </c>
      <c r="I91" s="45">
        <v>2332.5700000000002</v>
      </c>
      <c r="J91" s="45">
        <v>2351.92</v>
      </c>
      <c r="K91" s="45">
        <v>2320.8000000000002</v>
      </c>
    </row>
    <row r="92" spans="1:11" x14ac:dyDescent="0.3">
      <c r="A92" s="38" t="s">
        <v>1431</v>
      </c>
      <c r="B92" s="45">
        <v>5855.6</v>
      </c>
      <c r="C92" s="45">
        <v>3658.93</v>
      </c>
      <c r="D92" s="45">
        <v>3885.27</v>
      </c>
      <c r="E92" s="45">
        <v>4536.95</v>
      </c>
      <c r="F92" s="45">
        <v>5865.2</v>
      </c>
      <c r="G92" s="45">
        <v>9697.0300000000007</v>
      </c>
      <c r="H92" s="46">
        <v>13028.11</v>
      </c>
      <c r="I92" s="46">
        <v>10592.07</v>
      </c>
      <c r="J92" s="46">
        <v>12710.65</v>
      </c>
      <c r="K92" s="46">
        <v>15114.61</v>
      </c>
    </row>
    <row r="93" spans="1:11" x14ac:dyDescent="0.3">
      <c r="A93" s="38" t="s">
        <v>1432</v>
      </c>
      <c r="B93" s="45">
        <v>5855.6</v>
      </c>
      <c r="C93" s="45">
        <v>3658.93</v>
      </c>
      <c r="D93" s="45">
        <v>3885.27</v>
      </c>
      <c r="E93" s="45">
        <v>4536.95</v>
      </c>
      <c r="F93" s="45">
        <v>5865.2</v>
      </c>
      <c r="G93" s="45">
        <v>9697.0300000000007</v>
      </c>
      <c r="H93" s="46">
        <v>13028.11</v>
      </c>
      <c r="I93" s="46">
        <v>10592.07</v>
      </c>
      <c r="J93" s="46">
        <v>12710.65</v>
      </c>
      <c r="K93" s="46">
        <v>15114.61</v>
      </c>
    </row>
    <row r="94" spans="1:11" x14ac:dyDescent="0.3">
      <c r="A94" s="38" t="s">
        <v>1433</v>
      </c>
      <c r="B94" s="45">
        <v>5855.6</v>
      </c>
      <c r="C94" s="45">
        <v>3658.93</v>
      </c>
      <c r="D94" s="45">
        <v>3885.27</v>
      </c>
      <c r="E94" s="45">
        <v>4536.95</v>
      </c>
      <c r="F94" s="45">
        <v>5865.2</v>
      </c>
      <c r="G94" s="45">
        <v>9697.0300000000007</v>
      </c>
      <c r="H94" s="46">
        <v>13028.11</v>
      </c>
      <c r="I94" s="46">
        <v>10592.07</v>
      </c>
      <c r="J94" s="46">
        <v>12710.65</v>
      </c>
      <c r="K94" s="46">
        <v>15114.61</v>
      </c>
    </row>
    <row r="95" spans="1:11" x14ac:dyDescent="0.3">
      <c r="A95" s="38" t="s">
        <v>1434</v>
      </c>
      <c r="B95" s="45">
        <v>6197.84</v>
      </c>
      <c r="C95" s="45">
        <v>3839.48</v>
      </c>
      <c r="D95" s="45">
        <v>4176.28</v>
      </c>
      <c r="E95" s="45">
        <v>174.08</v>
      </c>
      <c r="F95" s="45">
        <v>186.35</v>
      </c>
      <c r="G95" s="45">
        <v>419.31</v>
      </c>
      <c r="H95" s="45">
        <v>156.33000000000001</v>
      </c>
      <c r="I95" s="45">
        <v>507.77</v>
      </c>
      <c r="J95" s="45">
        <v>376</v>
      </c>
      <c r="K95" s="45">
        <v>333.85</v>
      </c>
    </row>
    <row r="96" spans="1:11" x14ac:dyDescent="0.3">
      <c r="A96" s="38" t="s">
        <v>1435</v>
      </c>
      <c r="B96" s="45">
        <v>6197.84</v>
      </c>
      <c r="C96" s="45">
        <v>3839.48</v>
      </c>
      <c r="D96" s="45">
        <v>4176.28</v>
      </c>
      <c r="E96" s="45">
        <v>174.08</v>
      </c>
      <c r="F96" s="45">
        <v>186.35</v>
      </c>
      <c r="G96" s="45">
        <v>419.31</v>
      </c>
      <c r="H96" s="45">
        <v>156.33000000000001</v>
      </c>
      <c r="I96" s="45">
        <v>507.77</v>
      </c>
      <c r="J96" s="45">
        <v>376</v>
      </c>
      <c r="K96" s="45">
        <v>333.85</v>
      </c>
    </row>
    <row r="97" spans="1:11" x14ac:dyDescent="0.3">
      <c r="A97" s="38" t="s">
        <v>1436</v>
      </c>
      <c r="B97" s="46"/>
      <c r="C97" s="46"/>
      <c r="D97" s="46"/>
      <c r="E97" s="46"/>
      <c r="F97" s="49">
        <v>13.51</v>
      </c>
      <c r="G97" s="49">
        <v>52.45</v>
      </c>
      <c r="H97" s="45">
        <v>111.54</v>
      </c>
      <c r="I97" s="49">
        <v>52.22</v>
      </c>
      <c r="J97" s="49">
        <v>84.83</v>
      </c>
      <c r="K97" s="49">
        <v>67.89</v>
      </c>
    </row>
    <row r="98" spans="1:11" x14ac:dyDescent="0.3">
      <c r="A98" s="38" t="s">
        <v>1437</v>
      </c>
      <c r="B98" s="45">
        <v>5033.1400000000003</v>
      </c>
      <c r="C98" s="45">
        <v>4355.63</v>
      </c>
      <c r="D98" s="45">
        <v>4086.69</v>
      </c>
      <c r="E98" s="45">
        <v>3746.91</v>
      </c>
      <c r="F98" s="45">
        <v>5568.28</v>
      </c>
      <c r="G98" s="45">
        <v>9052.5400000000009</v>
      </c>
      <c r="H98" s="46">
        <v>11409.2</v>
      </c>
      <c r="I98" s="45">
        <v>9879.93</v>
      </c>
      <c r="J98" s="46">
        <v>12062.61</v>
      </c>
      <c r="K98" s="46">
        <v>13011.23</v>
      </c>
    </row>
    <row r="99" spans="1:11" x14ac:dyDescent="0.3">
      <c r="A99" s="38" t="s">
        <v>1438</v>
      </c>
      <c r="B99" s="45">
        <v>5033.1400000000003</v>
      </c>
      <c r="C99" s="45">
        <v>4355.63</v>
      </c>
      <c r="D99" s="45">
        <v>4086.69</v>
      </c>
      <c r="E99" s="45">
        <v>3746.91</v>
      </c>
      <c r="F99" s="45">
        <v>5568.28</v>
      </c>
      <c r="G99" s="45">
        <v>9052.5400000000009</v>
      </c>
      <c r="H99" s="46">
        <v>11409.2</v>
      </c>
      <c r="I99" s="45">
        <v>9879.93</v>
      </c>
      <c r="J99" s="46">
        <v>12062.61</v>
      </c>
      <c r="K99" s="46">
        <v>13011.23</v>
      </c>
    </row>
    <row r="100" spans="1:11" x14ac:dyDescent="0.3">
      <c r="A100" s="38" t="s">
        <v>1439</v>
      </c>
      <c r="B100" s="45">
        <v>5033.1400000000003</v>
      </c>
      <c r="C100" s="45">
        <v>4355.63</v>
      </c>
      <c r="D100" s="45">
        <v>4086.69</v>
      </c>
      <c r="E100" s="45">
        <v>3746.91</v>
      </c>
      <c r="F100" s="45">
        <v>5568.28</v>
      </c>
      <c r="G100" s="45">
        <v>9052.5400000000009</v>
      </c>
      <c r="H100" s="46">
        <v>11409.2</v>
      </c>
      <c r="I100" s="45">
        <v>9879.93</v>
      </c>
      <c r="J100" s="46">
        <v>12062.61</v>
      </c>
      <c r="K100" s="46">
        <v>13011.23</v>
      </c>
    </row>
    <row r="101" spans="1:11" x14ac:dyDescent="0.3">
      <c r="A101" s="38" t="s">
        <v>1440</v>
      </c>
      <c r="B101" s="45">
        <v>6618.25</v>
      </c>
      <c r="C101" s="45">
        <v>5915.64</v>
      </c>
      <c r="D101" s="45">
        <v>5258.38</v>
      </c>
      <c r="E101" s="45">
        <v>4850.37</v>
      </c>
      <c r="F101" s="45">
        <v>7143.53</v>
      </c>
      <c r="G101" s="46">
        <v>11175.32</v>
      </c>
      <c r="H101" s="46">
        <v>14418.61</v>
      </c>
      <c r="I101" s="46">
        <v>12212.5</v>
      </c>
      <c r="J101" s="46">
        <v>14414.52</v>
      </c>
      <c r="K101" s="46">
        <v>15332.03</v>
      </c>
    </row>
    <row r="102" spans="1:11" x14ac:dyDescent="0.3">
      <c r="A102" s="38" t="s">
        <v>1441</v>
      </c>
      <c r="B102" s="45">
        <v>6618.25</v>
      </c>
      <c r="C102" s="45">
        <v>5915.64</v>
      </c>
      <c r="D102" s="45">
        <v>5258.38</v>
      </c>
      <c r="E102" s="45">
        <v>4850.37</v>
      </c>
      <c r="F102" s="45">
        <v>7143.53</v>
      </c>
      <c r="G102" s="46">
        <v>11175.32</v>
      </c>
      <c r="H102" s="46">
        <v>14418.61</v>
      </c>
      <c r="I102" s="46">
        <v>12212.5</v>
      </c>
      <c r="J102" s="46">
        <v>14414.52</v>
      </c>
      <c r="K102" s="46">
        <v>15332.03</v>
      </c>
    </row>
    <row r="103" spans="1:11" x14ac:dyDescent="0.3">
      <c r="A103" s="38" t="s">
        <v>1442</v>
      </c>
      <c r="B103" s="45">
        <v>5033.1400000000003</v>
      </c>
      <c r="C103" s="45">
        <v>4355.63</v>
      </c>
      <c r="D103" s="45">
        <v>4086.69</v>
      </c>
      <c r="E103" s="45">
        <v>3746.91</v>
      </c>
      <c r="F103" s="45">
        <v>5568.28</v>
      </c>
      <c r="G103" s="45">
        <v>9052.5400000000009</v>
      </c>
      <c r="H103" s="46">
        <v>11409.2</v>
      </c>
      <c r="I103" s="45">
        <v>9879.93</v>
      </c>
      <c r="J103" s="46">
        <v>12062.61</v>
      </c>
      <c r="K103" s="46">
        <v>13011.23</v>
      </c>
    </row>
    <row r="104" spans="1:11" x14ac:dyDescent="0.3">
      <c r="A104" s="38" t="s">
        <v>1443</v>
      </c>
      <c r="B104" s="45">
        <v>625.36</v>
      </c>
      <c r="C104" s="45">
        <v>1212.9000000000001</v>
      </c>
      <c r="D104" s="45">
        <v>750.65</v>
      </c>
      <c r="E104" s="45">
        <v>4681.66</v>
      </c>
      <c r="F104" s="45">
        <v>5872.8</v>
      </c>
      <c r="G104" s="46">
        <v>10053.530000000001</v>
      </c>
      <c r="H104" s="46">
        <v>12494.51</v>
      </c>
      <c r="I104" s="46">
        <v>10570.57</v>
      </c>
      <c r="J104" s="46">
        <v>12118.84</v>
      </c>
      <c r="K104" s="46">
        <v>14561.66</v>
      </c>
    </row>
    <row r="105" spans="1:11" x14ac:dyDescent="0.3">
      <c r="A105" s="38" t="s">
        <v>1444</v>
      </c>
      <c r="B105" s="45">
        <v>5033.1400000000003</v>
      </c>
      <c r="C105" s="45">
        <v>4355.63</v>
      </c>
      <c r="D105" s="45">
        <v>4086.69</v>
      </c>
      <c r="E105" s="45">
        <v>3746.91</v>
      </c>
      <c r="F105" s="45">
        <v>5568.28</v>
      </c>
      <c r="G105" s="45">
        <v>9052.5400000000009</v>
      </c>
      <c r="H105" s="46">
        <v>11409.2</v>
      </c>
      <c r="I105" s="45">
        <v>9879.93</v>
      </c>
      <c r="J105" s="46">
        <v>12062.61</v>
      </c>
      <c r="K105" s="46">
        <v>13011.23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7BF4F-CA38-4794-B4B0-55A79E336A22}">
  <dimension ref="A1:R125"/>
  <sheetViews>
    <sheetView zoomScaleNormal="100" workbookViewId="0"/>
  </sheetViews>
  <sheetFormatPr defaultRowHeight="14.4" x14ac:dyDescent="0.3"/>
  <cols>
    <col min="1" max="1" width="37.88671875" bestFit="1" customWidth="1"/>
    <col min="2" max="2" width="17.33203125" customWidth="1"/>
    <col min="3" max="11" width="17.6640625" customWidth="1"/>
    <col min="13" max="13" width="9.21875" bestFit="1" customWidth="1"/>
  </cols>
  <sheetData>
    <row r="1" spans="1:18" ht="15" customHeight="1" thickBot="1" x14ac:dyDescent="0.35">
      <c r="A1" s="30" t="s">
        <v>1445</v>
      </c>
      <c r="B1" s="31"/>
      <c r="C1" s="31"/>
      <c r="D1" s="31"/>
      <c r="E1" s="31"/>
      <c r="F1" s="31"/>
      <c r="G1" s="31"/>
      <c r="H1" s="31"/>
      <c r="I1" s="31"/>
      <c r="J1" s="31"/>
      <c r="K1" s="31"/>
    </row>
    <row r="2" spans="1:18" ht="15" customHeight="1" thickTop="1" x14ac:dyDescent="0.3">
      <c r="A2" s="32" t="s">
        <v>1347</v>
      </c>
      <c r="B2" s="33" t="s">
        <v>1348</v>
      </c>
    </row>
    <row r="3" spans="1:18" ht="15" customHeight="1" x14ac:dyDescent="0.3">
      <c r="A3" s="32" t="s">
        <v>1350</v>
      </c>
      <c r="B3" t="s">
        <v>1351</v>
      </c>
      <c r="C3" t="s">
        <v>1351</v>
      </c>
      <c r="D3" t="s">
        <v>1351</v>
      </c>
      <c r="E3" t="s">
        <v>1351</v>
      </c>
      <c r="F3" t="s">
        <v>1351</v>
      </c>
      <c r="G3" t="s">
        <v>1351</v>
      </c>
      <c r="H3" t="s">
        <v>1351</v>
      </c>
      <c r="I3" t="s">
        <v>1351</v>
      </c>
      <c r="J3" t="s">
        <v>1351</v>
      </c>
      <c r="K3" t="s">
        <v>1351</v>
      </c>
    </row>
    <row r="4" spans="1:18" s="34" customFormat="1" ht="35.4" customHeight="1" x14ac:dyDescent="0.3">
      <c r="A4" s="35" t="s">
        <v>1352</v>
      </c>
      <c r="B4" s="34" t="s">
        <v>1353</v>
      </c>
      <c r="C4" s="34" t="s">
        <v>1353</v>
      </c>
      <c r="D4" s="34" t="s">
        <v>1353</v>
      </c>
      <c r="E4" s="34" t="s">
        <v>1353</v>
      </c>
      <c r="F4" s="34" t="s">
        <v>1353</v>
      </c>
      <c r="G4" s="34" t="s">
        <v>1353</v>
      </c>
      <c r="H4" s="34" t="s">
        <v>1353</v>
      </c>
      <c r="I4" s="34" t="s">
        <v>1353</v>
      </c>
      <c r="J4" s="34" t="s">
        <v>1353</v>
      </c>
      <c r="K4" s="34" t="s">
        <v>1353</v>
      </c>
    </row>
    <row r="5" spans="1:18" x14ac:dyDescent="0.3">
      <c r="A5" s="28" t="s">
        <v>1349</v>
      </c>
      <c r="B5" s="29">
        <v>2015</v>
      </c>
      <c r="C5" s="29">
        <v>2016</v>
      </c>
      <c r="D5" s="29">
        <v>2017</v>
      </c>
      <c r="E5" s="29">
        <v>2018</v>
      </c>
      <c r="F5" s="29">
        <v>2019</v>
      </c>
      <c r="G5" s="29">
        <v>2020</v>
      </c>
      <c r="H5" s="29">
        <v>2021</v>
      </c>
      <c r="I5" s="29">
        <v>2022</v>
      </c>
      <c r="J5" s="29">
        <v>2023</v>
      </c>
      <c r="K5" s="29">
        <v>2024</v>
      </c>
      <c r="M5" s="99">
        <v>2025</v>
      </c>
      <c r="N5" s="99">
        <v>2026</v>
      </c>
      <c r="O5" s="99">
        <v>2027</v>
      </c>
      <c r="P5" s="99">
        <v>2028</v>
      </c>
      <c r="Q5" s="99">
        <v>2029</v>
      </c>
      <c r="R5" s="99">
        <v>2030</v>
      </c>
    </row>
    <row r="6" spans="1:18" x14ac:dyDescent="0.3">
      <c r="A6" s="84" t="s">
        <v>1354</v>
      </c>
    </row>
    <row r="7" spans="1:18" x14ac:dyDescent="0.3">
      <c r="A7" s="37" t="s">
        <v>1446</v>
      </c>
    </row>
    <row r="8" spans="1:18" x14ac:dyDescent="0.3">
      <c r="A8" s="38" t="s">
        <v>1447</v>
      </c>
      <c r="B8" s="49">
        <v>43.31</v>
      </c>
      <c r="C8" s="49">
        <v>50.4</v>
      </c>
      <c r="D8" s="49">
        <v>61.11</v>
      </c>
      <c r="E8" s="49">
        <v>94.19</v>
      </c>
      <c r="F8" s="49">
        <v>87.18</v>
      </c>
      <c r="G8" s="49">
        <v>85.48</v>
      </c>
      <c r="H8" s="45">
        <v>114.85</v>
      </c>
      <c r="I8" s="45">
        <v>169.56</v>
      </c>
      <c r="J8" s="45">
        <v>202.83</v>
      </c>
      <c r="K8" s="45">
        <v>238.9</v>
      </c>
    </row>
    <row r="9" spans="1:18" x14ac:dyDescent="0.3">
      <c r="A9" s="39" t="s">
        <v>1448</v>
      </c>
      <c r="B9" s="49">
        <v>43.13</v>
      </c>
      <c r="C9" s="49">
        <v>49.7</v>
      </c>
      <c r="D9" s="49">
        <v>59.96</v>
      </c>
      <c r="E9" s="49">
        <v>89</v>
      </c>
      <c r="F9" s="49">
        <v>84.15</v>
      </c>
      <c r="G9" s="49">
        <v>84.42</v>
      </c>
      <c r="H9" s="45">
        <v>114.73</v>
      </c>
      <c r="I9" s="45">
        <v>159.24</v>
      </c>
      <c r="J9" s="45">
        <v>183.12</v>
      </c>
      <c r="K9" s="45">
        <v>152.93</v>
      </c>
    </row>
    <row r="10" spans="1:18" x14ac:dyDescent="0.3">
      <c r="A10" s="39" t="s">
        <v>1449</v>
      </c>
      <c r="B10" s="49">
        <v>0.18</v>
      </c>
      <c r="C10" s="49">
        <v>0.62</v>
      </c>
      <c r="D10" s="49">
        <v>1.1399999999999999</v>
      </c>
      <c r="E10" s="49">
        <v>5.17</v>
      </c>
      <c r="F10" s="49">
        <v>3.03</v>
      </c>
      <c r="G10" s="49">
        <v>1.06</v>
      </c>
      <c r="H10" s="49">
        <v>0.12</v>
      </c>
      <c r="I10" s="49">
        <v>10.28</v>
      </c>
      <c r="J10" s="49">
        <v>19.71</v>
      </c>
      <c r="K10" s="49">
        <v>85.94</v>
      </c>
    </row>
    <row r="11" spans="1:18" ht="27.6" x14ac:dyDescent="0.3">
      <c r="A11" s="39" t="s">
        <v>1450</v>
      </c>
      <c r="B11" s="46"/>
      <c r="C11" s="49">
        <v>7.0000000000000007E-2</v>
      </c>
      <c r="D11" s="49">
        <v>0.01</v>
      </c>
      <c r="E11" s="49">
        <v>0.02</v>
      </c>
      <c r="F11" s="46"/>
      <c r="G11" s="46"/>
      <c r="H11" s="46"/>
      <c r="I11" s="49">
        <v>0.04</v>
      </c>
      <c r="J11" s="46"/>
      <c r="K11" s="49">
        <v>0.04</v>
      </c>
    </row>
    <row r="12" spans="1:18" x14ac:dyDescent="0.3">
      <c r="A12" s="38" t="s">
        <v>1451</v>
      </c>
      <c r="B12" s="50">
        <v>-1217.4000000000001</v>
      </c>
      <c r="C12" s="50">
        <v>-567.98</v>
      </c>
      <c r="D12" s="54">
        <v>-48.33</v>
      </c>
      <c r="E12" s="54">
        <v>-67.02</v>
      </c>
      <c r="F12" s="45">
        <v>2272.7399999999998</v>
      </c>
      <c r="G12" s="45">
        <v>4560.3100000000004</v>
      </c>
      <c r="H12" s="45">
        <v>3146.92</v>
      </c>
      <c r="I12" s="50">
        <v>-1104.1600000000001</v>
      </c>
      <c r="J12" s="45">
        <v>2922.19</v>
      </c>
      <c r="K12" s="45">
        <v>1455.66</v>
      </c>
    </row>
    <row r="13" spans="1:18" x14ac:dyDescent="0.3">
      <c r="A13" s="39" t="s">
        <v>1452</v>
      </c>
      <c r="B13" s="54">
        <v>-12.91</v>
      </c>
      <c r="C13" s="54">
        <v>-71.06</v>
      </c>
      <c r="D13" s="54">
        <v>-14.32</v>
      </c>
      <c r="E13" s="54">
        <v>-0.52</v>
      </c>
      <c r="F13" s="54">
        <v>-1.73</v>
      </c>
      <c r="G13" s="45">
        <v>2057.09</v>
      </c>
      <c r="H13" s="50">
        <v>-109.13</v>
      </c>
      <c r="I13" s="45">
        <v>2132.75</v>
      </c>
      <c r="J13" s="54">
        <v>-16</v>
      </c>
      <c r="K13" s="50">
        <v>-152.27000000000001</v>
      </c>
    </row>
    <row r="14" spans="1:18" x14ac:dyDescent="0.3">
      <c r="A14" s="40" t="s">
        <v>1453</v>
      </c>
      <c r="B14" s="54">
        <v>-12.91</v>
      </c>
      <c r="C14" s="54">
        <v>-71.06</v>
      </c>
      <c r="D14" s="54">
        <v>-14.32</v>
      </c>
      <c r="E14" s="54">
        <v>-0.52</v>
      </c>
      <c r="F14" s="54">
        <v>-1.73</v>
      </c>
      <c r="G14" s="45">
        <v>2057.09</v>
      </c>
      <c r="H14" s="50">
        <v>-109.13</v>
      </c>
      <c r="I14" s="45">
        <v>2132.75</v>
      </c>
      <c r="J14" s="54">
        <v>-16</v>
      </c>
      <c r="K14" s="50">
        <v>-152.27000000000001</v>
      </c>
    </row>
    <row r="15" spans="1:18" x14ac:dyDescent="0.3">
      <c r="A15" s="39" t="s">
        <v>1454</v>
      </c>
      <c r="B15" s="49">
        <v>5.52</v>
      </c>
      <c r="C15" s="54">
        <v>-2.68</v>
      </c>
      <c r="D15" s="49">
        <v>1.27</v>
      </c>
      <c r="E15" s="49">
        <v>0.75</v>
      </c>
      <c r="F15" s="46"/>
      <c r="G15" s="54">
        <v>-8.91</v>
      </c>
      <c r="H15" s="45">
        <v>702.99</v>
      </c>
      <c r="I15" s="50">
        <v>-2922.07</v>
      </c>
      <c r="J15" s="45">
        <v>1395.48</v>
      </c>
      <c r="K15" s="54">
        <v>-13.9</v>
      </c>
    </row>
    <row r="16" spans="1:18" ht="27.6" x14ac:dyDescent="0.3">
      <c r="A16" s="40" t="s">
        <v>1455</v>
      </c>
      <c r="B16" s="46"/>
      <c r="C16" s="46"/>
      <c r="D16" s="46"/>
      <c r="E16" s="46"/>
      <c r="F16" s="46"/>
      <c r="G16" s="46"/>
      <c r="H16" s="46"/>
      <c r="I16" s="50">
        <v>-2567.58</v>
      </c>
      <c r="J16" s="45">
        <v>1631.86</v>
      </c>
      <c r="K16" s="54">
        <v>-59.48</v>
      </c>
    </row>
    <row r="17" spans="1:11" x14ac:dyDescent="0.3">
      <c r="A17" s="40" t="s">
        <v>1456</v>
      </c>
      <c r="B17" s="49">
        <v>5.52</v>
      </c>
      <c r="C17" s="54">
        <v>-2.68</v>
      </c>
      <c r="D17" s="49">
        <v>1.27</v>
      </c>
      <c r="E17" s="49">
        <v>0.75</v>
      </c>
      <c r="F17" s="46"/>
      <c r="G17" s="54">
        <v>-8.91</v>
      </c>
      <c r="H17" s="45">
        <v>692.36</v>
      </c>
      <c r="I17" s="50">
        <v>-388.86</v>
      </c>
      <c r="J17" s="50">
        <v>-219.9</v>
      </c>
      <c r="K17" s="49">
        <v>11.87</v>
      </c>
    </row>
    <row r="18" spans="1:11" ht="27.6" x14ac:dyDescent="0.3">
      <c r="A18" s="40" t="s">
        <v>1457</v>
      </c>
      <c r="B18" s="46"/>
      <c r="C18" s="46"/>
      <c r="D18" s="46"/>
      <c r="E18" s="46"/>
      <c r="F18" s="46"/>
      <c r="G18" s="46"/>
      <c r="H18" s="49">
        <v>10.63</v>
      </c>
      <c r="I18" s="49">
        <v>34.369999999999997</v>
      </c>
      <c r="J18" s="54">
        <v>-16.48</v>
      </c>
      <c r="K18" s="49">
        <v>33.71</v>
      </c>
    </row>
    <row r="19" spans="1:11" ht="27.6" x14ac:dyDescent="0.3">
      <c r="A19" s="39" t="s">
        <v>1458</v>
      </c>
      <c r="B19" s="46"/>
      <c r="C19" s="46"/>
      <c r="D19" s="46"/>
      <c r="E19" s="46"/>
      <c r="F19" s="46"/>
      <c r="G19" s="46"/>
      <c r="H19" s="46"/>
      <c r="I19" s="50">
        <v>-314.83999999999997</v>
      </c>
      <c r="J19" s="45">
        <v>1542.72</v>
      </c>
      <c r="K19" s="45">
        <v>1621.83</v>
      </c>
    </row>
    <row r="20" spans="1:11" ht="41.4" x14ac:dyDescent="0.3">
      <c r="A20" s="40" t="s">
        <v>1459</v>
      </c>
      <c r="B20" s="46"/>
      <c r="C20" s="46"/>
      <c r="D20" s="46"/>
      <c r="E20" s="46"/>
      <c r="F20" s="46"/>
      <c r="G20" s="46"/>
      <c r="H20" s="46"/>
      <c r="I20" s="50">
        <v>-314.83999999999997</v>
      </c>
      <c r="J20" s="45">
        <v>1542.72</v>
      </c>
      <c r="K20" s="45">
        <v>1621.83</v>
      </c>
    </row>
    <row r="21" spans="1:11" ht="27.6" x14ac:dyDescent="0.3">
      <c r="A21" s="39" t="s">
        <v>1460</v>
      </c>
      <c r="B21" s="50">
        <v>-1210.01</v>
      </c>
      <c r="C21" s="50">
        <v>-494.23</v>
      </c>
      <c r="D21" s="54">
        <v>-35.28</v>
      </c>
      <c r="E21" s="54">
        <v>-67.25</v>
      </c>
      <c r="F21" s="45">
        <v>2274.4699999999998</v>
      </c>
      <c r="G21" s="45">
        <v>2512.13</v>
      </c>
      <c r="H21" s="45">
        <v>2553.06</v>
      </c>
      <c r="I21" s="46"/>
      <c r="J21" s="46"/>
      <c r="K21" s="46"/>
    </row>
    <row r="22" spans="1:11" x14ac:dyDescent="0.3">
      <c r="A22" s="42" t="s">
        <v>1461</v>
      </c>
      <c r="B22" s="55">
        <v>-1174.0899999999999</v>
      </c>
      <c r="C22" s="55">
        <v>-517.58000000000004</v>
      </c>
      <c r="D22" s="56">
        <v>12.78</v>
      </c>
      <c r="E22" s="56">
        <v>27.17</v>
      </c>
      <c r="F22" s="48">
        <v>2359.92</v>
      </c>
      <c r="G22" s="48">
        <v>4645.79</v>
      </c>
      <c r="H22" s="48">
        <v>3261.77</v>
      </c>
      <c r="I22" s="55">
        <v>-934.6</v>
      </c>
      <c r="J22" s="48">
        <v>3125.03</v>
      </c>
      <c r="K22" s="48">
        <v>1694.57</v>
      </c>
    </row>
    <row r="23" spans="1:11" s="85" customFormat="1" x14ac:dyDescent="0.3">
      <c r="A23" s="37" t="s">
        <v>1462</v>
      </c>
      <c r="B23" s="47"/>
      <c r="C23" s="47"/>
      <c r="D23" s="47"/>
      <c r="E23" s="47"/>
      <c r="F23" s="47"/>
      <c r="G23" s="47"/>
      <c r="H23" s="47"/>
      <c r="I23" s="47"/>
      <c r="J23" s="47"/>
      <c r="K23" s="47"/>
    </row>
    <row r="24" spans="1:11" s="85" customFormat="1" ht="13.8" x14ac:dyDescent="0.3">
      <c r="A24" s="38" t="s">
        <v>1463</v>
      </c>
      <c r="B24" s="49">
        <v>17.75</v>
      </c>
      <c r="C24" s="49">
        <v>10.66</v>
      </c>
      <c r="D24" s="49">
        <v>11.96</v>
      </c>
      <c r="E24" s="49">
        <v>6.45</v>
      </c>
      <c r="F24" s="49">
        <v>7.31</v>
      </c>
      <c r="G24" s="49">
        <v>9.19</v>
      </c>
      <c r="H24" s="49">
        <v>8.1300000000000008</v>
      </c>
      <c r="I24" s="49">
        <v>9.25</v>
      </c>
      <c r="J24" s="49">
        <v>13.2</v>
      </c>
      <c r="K24" s="49">
        <v>10.06</v>
      </c>
    </row>
    <row r="25" spans="1:11" s="85" customFormat="1" ht="13.8" x14ac:dyDescent="0.3">
      <c r="A25" s="39" t="s">
        <v>1464</v>
      </c>
      <c r="B25" s="49">
        <v>17.75</v>
      </c>
      <c r="C25" s="49">
        <v>10.66</v>
      </c>
      <c r="D25" s="49">
        <v>11.96</v>
      </c>
      <c r="E25" s="49">
        <v>6.45</v>
      </c>
      <c r="F25" s="49">
        <v>7.31</v>
      </c>
      <c r="G25" s="49">
        <v>9.19</v>
      </c>
      <c r="H25" s="49">
        <v>8.1300000000000008</v>
      </c>
      <c r="I25" s="49">
        <v>9.25</v>
      </c>
      <c r="J25" s="49">
        <v>13.2</v>
      </c>
      <c r="K25" s="49">
        <v>10.06</v>
      </c>
    </row>
    <row r="26" spans="1:11" s="85" customFormat="1" ht="27.6" x14ac:dyDescent="0.3">
      <c r="A26" s="39" t="s">
        <v>1465</v>
      </c>
      <c r="B26" s="49">
        <v>45.35</v>
      </c>
      <c r="C26" s="49">
        <v>64.81</v>
      </c>
      <c r="D26" s="49">
        <v>64.67</v>
      </c>
      <c r="E26" s="49">
        <v>60.29</v>
      </c>
      <c r="F26" s="49">
        <v>66.38</v>
      </c>
      <c r="G26" s="49">
        <v>83.48</v>
      </c>
      <c r="H26" s="45">
        <v>105.49</v>
      </c>
      <c r="I26" s="45">
        <v>103.42</v>
      </c>
      <c r="J26" s="46"/>
      <c r="K26" s="46"/>
    </row>
    <row r="27" spans="1:11" s="85" customFormat="1" ht="27.6" x14ac:dyDescent="0.3">
      <c r="A27" s="38" t="s">
        <v>1466</v>
      </c>
      <c r="B27" s="49">
        <v>93.92</v>
      </c>
      <c r="C27" s="49">
        <v>63.14</v>
      </c>
      <c r="D27" s="49">
        <v>63.21</v>
      </c>
      <c r="E27" s="49">
        <v>52.39</v>
      </c>
      <c r="F27" s="45">
        <v>103.4</v>
      </c>
      <c r="G27" s="45">
        <v>791.49</v>
      </c>
      <c r="H27" s="45">
        <v>610.13</v>
      </c>
      <c r="I27" s="45">
        <v>148.47999999999999</v>
      </c>
      <c r="J27" s="45">
        <v>467.58</v>
      </c>
      <c r="K27" s="45">
        <v>415.41</v>
      </c>
    </row>
    <row r="28" spans="1:11" s="85" customFormat="1" ht="13.8" x14ac:dyDescent="0.3">
      <c r="A28" s="39" t="s">
        <v>1467</v>
      </c>
      <c r="B28" s="49">
        <v>93.92</v>
      </c>
      <c r="C28" s="49">
        <v>63.14</v>
      </c>
      <c r="D28" s="49">
        <v>63.21</v>
      </c>
      <c r="E28" s="49">
        <v>52.39</v>
      </c>
      <c r="F28" s="45">
        <v>103.4</v>
      </c>
      <c r="G28" s="45">
        <v>791.49</v>
      </c>
      <c r="H28" s="45">
        <v>610.13</v>
      </c>
      <c r="I28" s="45">
        <v>148.47999999999999</v>
      </c>
      <c r="J28" s="45">
        <v>467.58</v>
      </c>
      <c r="K28" s="45">
        <v>415.41</v>
      </c>
    </row>
    <row r="29" spans="1:11" s="85" customFormat="1" ht="13.8" x14ac:dyDescent="0.3">
      <c r="A29" s="40" t="s">
        <v>1468</v>
      </c>
      <c r="B29" s="49">
        <v>93.92</v>
      </c>
      <c r="C29" s="49">
        <v>63.14</v>
      </c>
      <c r="D29" s="49">
        <v>63.21</v>
      </c>
      <c r="E29" s="49">
        <v>52.39</v>
      </c>
      <c r="F29" s="49">
        <v>64.42</v>
      </c>
      <c r="G29" s="49">
        <v>95.79</v>
      </c>
      <c r="H29" s="45">
        <v>146.07</v>
      </c>
      <c r="I29" s="45">
        <v>148.47999999999999</v>
      </c>
      <c r="J29" s="45">
        <v>155.47</v>
      </c>
      <c r="K29" s="45">
        <v>188.82</v>
      </c>
    </row>
    <row r="30" spans="1:11" x14ac:dyDescent="0.3">
      <c r="A30" s="40" t="s">
        <v>1469</v>
      </c>
      <c r="B30" s="46"/>
      <c r="C30" s="46"/>
      <c r="D30" s="46"/>
      <c r="E30" s="46"/>
      <c r="F30" s="49">
        <v>38.979999999999997</v>
      </c>
      <c r="G30" s="45">
        <v>695.69</v>
      </c>
      <c r="H30" s="45">
        <v>464.06</v>
      </c>
      <c r="I30" s="46"/>
      <c r="J30" s="45">
        <v>312.11</v>
      </c>
      <c r="K30" s="45">
        <v>226.59</v>
      </c>
    </row>
    <row r="31" spans="1:11" x14ac:dyDescent="0.3">
      <c r="A31" s="38" t="s">
        <v>1470</v>
      </c>
      <c r="B31" s="49">
        <v>1.33</v>
      </c>
      <c r="C31" s="49">
        <v>1.1100000000000001</v>
      </c>
      <c r="D31" s="49">
        <v>3.39</v>
      </c>
      <c r="E31" s="49">
        <v>1.55</v>
      </c>
      <c r="F31" s="49">
        <v>1.53</v>
      </c>
      <c r="G31" s="49">
        <v>2.0299999999999998</v>
      </c>
      <c r="H31" s="49">
        <v>2.35</v>
      </c>
      <c r="I31" s="49">
        <v>2.94</v>
      </c>
      <c r="J31" s="49">
        <v>2.46</v>
      </c>
      <c r="K31" s="49">
        <v>3.03</v>
      </c>
    </row>
    <row r="32" spans="1:11" x14ac:dyDescent="0.3">
      <c r="A32" s="39" t="s">
        <v>1471</v>
      </c>
      <c r="B32" s="49">
        <v>1.33</v>
      </c>
      <c r="C32" s="49">
        <v>1.1100000000000001</v>
      </c>
      <c r="D32" s="49">
        <v>3.39</v>
      </c>
      <c r="E32" s="49">
        <v>1.55</v>
      </c>
      <c r="F32" s="49">
        <v>1.53</v>
      </c>
      <c r="G32" s="49">
        <v>2.0299999999999998</v>
      </c>
      <c r="H32" s="49">
        <v>2.35</v>
      </c>
      <c r="I32" s="49">
        <v>2.94</v>
      </c>
      <c r="J32" s="49">
        <v>2.46</v>
      </c>
      <c r="K32" s="49">
        <v>3.03</v>
      </c>
    </row>
    <row r="33" spans="1:11" x14ac:dyDescent="0.3">
      <c r="A33" s="38" t="s">
        <v>1472</v>
      </c>
      <c r="B33" s="45">
        <v>113</v>
      </c>
      <c r="C33" s="49">
        <v>74.91</v>
      </c>
      <c r="D33" s="49">
        <v>78.569999999999993</v>
      </c>
      <c r="E33" s="49">
        <v>60.4</v>
      </c>
      <c r="F33" s="45">
        <v>112.24</v>
      </c>
      <c r="G33" s="45">
        <v>802.7</v>
      </c>
      <c r="H33" s="45">
        <v>620.61</v>
      </c>
      <c r="I33" s="45">
        <v>160.66999999999999</v>
      </c>
      <c r="J33" s="45">
        <v>483.23</v>
      </c>
      <c r="K33" s="45">
        <v>428.49</v>
      </c>
    </row>
    <row r="34" spans="1:11" x14ac:dyDescent="0.3">
      <c r="A34" s="37" t="s">
        <v>1473</v>
      </c>
      <c r="B34" s="88">
        <f t="shared" ref="B34:G34" si="0">B25+B27+B31</f>
        <v>113</v>
      </c>
      <c r="C34" s="88">
        <f t="shared" si="0"/>
        <v>74.91</v>
      </c>
      <c r="D34" s="88">
        <f t="shared" si="0"/>
        <v>78.56</v>
      </c>
      <c r="E34" s="88">
        <f t="shared" si="0"/>
        <v>60.39</v>
      </c>
      <c r="F34" s="88">
        <f t="shared" si="0"/>
        <v>112.24000000000001</v>
      </c>
      <c r="G34" s="88">
        <f t="shared" si="0"/>
        <v>802.71</v>
      </c>
      <c r="H34" s="88">
        <f>H25+H27+H31</f>
        <v>620.61</v>
      </c>
      <c r="I34" s="88">
        <f t="shared" ref="I34:K34" si="1">I25+I27+I31</f>
        <v>160.66999999999999</v>
      </c>
      <c r="J34" s="88">
        <f t="shared" si="1"/>
        <v>483.23999999999995</v>
      </c>
      <c r="K34" s="88">
        <f t="shared" si="1"/>
        <v>428.5</v>
      </c>
    </row>
    <row r="35" spans="1:11" ht="27.6" x14ac:dyDescent="0.3">
      <c r="A35" s="42" t="s">
        <v>1474</v>
      </c>
      <c r="B35" s="55">
        <v>-1287.0899999999999</v>
      </c>
      <c r="C35" s="55">
        <v>-592.49</v>
      </c>
      <c r="D35" s="57">
        <v>-65.790000000000006</v>
      </c>
      <c r="E35" s="57">
        <v>-33.229999999999997</v>
      </c>
      <c r="F35" s="48">
        <v>2247.6799999999998</v>
      </c>
      <c r="G35" s="48">
        <v>3843.09</v>
      </c>
      <c r="H35" s="48">
        <v>2641.16</v>
      </c>
      <c r="I35" s="55">
        <v>-1095.27</v>
      </c>
      <c r="J35" s="48">
        <v>2641.79</v>
      </c>
      <c r="K35" s="48">
        <v>1266.07</v>
      </c>
    </row>
    <row r="36" spans="1:11" x14ac:dyDescent="0.3">
      <c r="A36" s="37" t="s">
        <v>1475</v>
      </c>
      <c r="B36" s="47"/>
      <c r="C36" s="47"/>
      <c r="D36" s="47"/>
      <c r="E36" s="47"/>
      <c r="F36" s="47"/>
      <c r="G36" s="47"/>
      <c r="H36" s="47"/>
      <c r="I36" s="47"/>
      <c r="J36" s="47"/>
      <c r="K36" s="47"/>
    </row>
    <row r="37" spans="1:11" x14ac:dyDescent="0.3">
      <c r="A37" s="38" t="s">
        <v>1476</v>
      </c>
      <c r="B37" s="46"/>
      <c r="C37" s="46"/>
      <c r="D37" s="46"/>
      <c r="E37" s="46"/>
      <c r="F37" s="46"/>
      <c r="G37" s="46"/>
      <c r="H37" s="46"/>
      <c r="I37" s="46"/>
      <c r="J37" s="54">
        <v>-89.89</v>
      </c>
      <c r="K37" s="54">
        <v>-77.290000000000006</v>
      </c>
    </row>
    <row r="38" spans="1:11" x14ac:dyDescent="0.3">
      <c r="A38" s="39" t="s">
        <v>1477</v>
      </c>
      <c r="B38" s="46"/>
      <c r="C38" s="46"/>
      <c r="D38" s="46"/>
      <c r="E38" s="46"/>
      <c r="F38" s="46"/>
      <c r="G38" s="46"/>
      <c r="H38" s="46"/>
      <c r="I38" s="46"/>
      <c r="J38" s="49">
        <v>89.89</v>
      </c>
      <c r="K38" s="49">
        <v>72.11</v>
      </c>
    </row>
    <row r="39" spans="1:11" ht="27.6" x14ac:dyDescent="0.3">
      <c r="A39" s="40" t="s">
        <v>1478</v>
      </c>
      <c r="B39" s="46"/>
      <c r="C39" s="46"/>
      <c r="D39" s="46"/>
      <c r="E39" s="46"/>
      <c r="F39" s="46"/>
      <c r="G39" s="46"/>
      <c r="H39" s="46"/>
      <c r="I39" s="46"/>
      <c r="J39" s="49">
        <v>89.89</v>
      </c>
      <c r="K39" s="49">
        <v>72.11</v>
      </c>
    </row>
    <row r="40" spans="1:11" ht="27.6" x14ac:dyDescent="0.3">
      <c r="A40" s="39" t="s">
        <v>1479</v>
      </c>
      <c r="B40" s="46"/>
      <c r="C40" s="46"/>
      <c r="D40" s="46"/>
      <c r="E40" s="46"/>
      <c r="F40" s="46"/>
      <c r="G40" s="46"/>
      <c r="H40" s="46"/>
      <c r="I40" s="46"/>
      <c r="J40" s="46"/>
      <c r="K40" s="54">
        <v>-5.19</v>
      </c>
    </row>
    <row r="41" spans="1:11" ht="27.6" x14ac:dyDescent="0.3">
      <c r="A41" s="40" t="s">
        <v>1480</v>
      </c>
      <c r="B41" s="46"/>
      <c r="C41" s="46"/>
      <c r="D41" s="46"/>
      <c r="E41" s="46"/>
      <c r="F41" s="46"/>
      <c r="G41" s="46"/>
      <c r="H41" s="46"/>
      <c r="I41" s="46"/>
      <c r="J41" s="46"/>
      <c r="K41" s="54">
        <v>-5.19</v>
      </c>
    </row>
    <row r="42" spans="1:11" x14ac:dyDescent="0.3">
      <c r="A42" s="38" t="s">
        <v>1481</v>
      </c>
      <c r="B42" s="50">
        <v>-1287.0899999999999</v>
      </c>
      <c r="C42" s="50">
        <v>-592.49</v>
      </c>
      <c r="D42" s="54">
        <v>-65.790000000000006</v>
      </c>
      <c r="E42" s="54">
        <v>-33.229999999999997</v>
      </c>
      <c r="F42" s="45">
        <v>2247.6799999999998</v>
      </c>
      <c r="G42" s="45">
        <v>3843.09</v>
      </c>
      <c r="H42" s="45">
        <v>2641.16</v>
      </c>
      <c r="I42" s="50">
        <v>-1095.27</v>
      </c>
      <c r="J42" s="45">
        <v>2551.9</v>
      </c>
      <c r="K42" s="45">
        <v>1188.78</v>
      </c>
    </row>
    <row r="43" spans="1:11" x14ac:dyDescent="0.3">
      <c r="A43" s="37" t="s">
        <v>1482</v>
      </c>
      <c r="B43" s="47"/>
      <c r="C43" s="47"/>
      <c r="D43" s="47"/>
      <c r="E43" s="47"/>
      <c r="F43" s="47"/>
      <c r="G43" s="47"/>
      <c r="H43" s="47"/>
      <c r="I43" s="47"/>
      <c r="J43" s="47"/>
      <c r="K43" s="47"/>
    </row>
    <row r="44" spans="1:11" x14ac:dyDescent="0.3">
      <c r="A44" s="38" t="s">
        <v>1483</v>
      </c>
      <c r="B44" s="46"/>
      <c r="C44" s="54">
        <v>-29.18</v>
      </c>
      <c r="D44" s="54">
        <v>-57.22</v>
      </c>
      <c r="E44" s="46"/>
      <c r="F44" s="46"/>
      <c r="G44" s="46"/>
      <c r="H44" s="54">
        <v>-12.12</v>
      </c>
      <c r="I44" s="46"/>
      <c r="J44" s="46"/>
      <c r="K44" s="46"/>
    </row>
    <row r="45" spans="1:11" x14ac:dyDescent="0.3">
      <c r="A45" s="39" t="s">
        <v>1484</v>
      </c>
      <c r="B45" s="46"/>
      <c r="C45" s="49">
        <v>29.18</v>
      </c>
      <c r="D45" s="49">
        <v>57.22</v>
      </c>
      <c r="E45" s="46"/>
      <c r="F45" s="46"/>
      <c r="G45" s="46"/>
      <c r="H45" s="46"/>
      <c r="I45" s="46"/>
      <c r="J45" s="46"/>
      <c r="K45" s="46"/>
    </row>
    <row r="46" spans="1:11" ht="27.6" x14ac:dyDescent="0.3">
      <c r="A46" s="39" t="s">
        <v>1485</v>
      </c>
      <c r="B46" s="46"/>
      <c r="C46" s="46"/>
      <c r="D46" s="46"/>
      <c r="E46" s="46"/>
      <c r="F46" s="46"/>
      <c r="G46" s="46"/>
      <c r="H46" s="54">
        <v>-12.12</v>
      </c>
      <c r="I46" s="46"/>
      <c r="J46" s="46"/>
      <c r="K46" s="46"/>
    </row>
    <row r="47" spans="1:11" x14ac:dyDescent="0.3">
      <c r="A47" s="37" t="s">
        <v>1486</v>
      </c>
      <c r="B47" s="47"/>
      <c r="C47" s="47"/>
      <c r="D47" s="47"/>
      <c r="E47" s="47"/>
      <c r="F47" s="47"/>
      <c r="G47" s="47"/>
      <c r="H47" s="47"/>
      <c r="I47" s="47"/>
      <c r="J47" s="47"/>
      <c r="K47" s="47"/>
    </row>
    <row r="48" spans="1:11" x14ac:dyDescent="0.3">
      <c r="A48" s="42" t="s">
        <v>1487</v>
      </c>
      <c r="B48" s="55">
        <v>-1332.44</v>
      </c>
      <c r="C48" s="55">
        <v>-686.48</v>
      </c>
      <c r="D48" s="55">
        <v>-187.67</v>
      </c>
      <c r="E48" s="57">
        <v>-93.51</v>
      </c>
      <c r="F48" s="48">
        <v>2181.29</v>
      </c>
      <c r="G48" s="48">
        <v>3759.61</v>
      </c>
      <c r="H48" s="48">
        <v>2523.5500000000002</v>
      </c>
      <c r="I48" s="55">
        <v>-1198.69</v>
      </c>
      <c r="J48" s="48">
        <v>2551.9</v>
      </c>
      <c r="K48" s="48">
        <v>1188.78</v>
      </c>
    </row>
    <row r="49" spans="1:13" x14ac:dyDescent="0.3">
      <c r="A49" s="37" t="s">
        <v>1488</v>
      </c>
      <c r="B49" s="47"/>
      <c r="C49" s="47"/>
      <c r="D49" s="47"/>
      <c r="E49" s="47"/>
      <c r="F49" s="47"/>
      <c r="G49" s="47"/>
      <c r="H49" s="47"/>
      <c r="I49" s="47"/>
      <c r="J49" s="47"/>
      <c r="K49" s="47"/>
    </row>
    <row r="50" spans="1:13" x14ac:dyDescent="0.3">
      <c r="A50" s="38" t="s">
        <v>1489</v>
      </c>
      <c r="B50" s="49">
        <v>11.43</v>
      </c>
      <c r="C50" s="49">
        <v>13.26</v>
      </c>
      <c r="D50" s="49">
        <v>9.81</v>
      </c>
      <c r="E50" s="49">
        <v>15.63</v>
      </c>
      <c r="F50" s="49">
        <v>32.22</v>
      </c>
      <c r="G50" s="49">
        <v>60.73</v>
      </c>
      <c r="H50" s="49">
        <v>87.24</v>
      </c>
      <c r="I50" s="54">
        <v>-26.61</v>
      </c>
      <c r="J50" s="49">
        <v>65.84</v>
      </c>
      <c r="K50" s="49">
        <v>15.08</v>
      </c>
    </row>
    <row r="51" spans="1:13" x14ac:dyDescent="0.3">
      <c r="A51" s="39" t="s">
        <v>1490</v>
      </c>
      <c r="B51" s="46"/>
      <c r="C51" s="46"/>
      <c r="D51" s="46"/>
      <c r="E51" s="49">
        <v>15.63</v>
      </c>
      <c r="F51" s="49">
        <v>18.71</v>
      </c>
      <c r="G51" s="49">
        <v>21.79</v>
      </c>
      <c r="H51" s="49">
        <v>28.14</v>
      </c>
      <c r="I51" s="49">
        <v>32.72</v>
      </c>
      <c r="J51" s="49">
        <v>33.24</v>
      </c>
      <c r="K51" s="49">
        <v>32.03</v>
      </c>
    </row>
    <row r="52" spans="1:13" x14ac:dyDescent="0.3">
      <c r="A52" s="39" t="s">
        <v>1491</v>
      </c>
      <c r="B52" s="46"/>
      <c r="C52" s="46"/>
      <c r="D52" s="46"/>
      <c r="E52" s="46"/>
      <c r="F52" s="49">
        <v>13.51</v>
      </c>
      <c r="G52" s="49">
        <v>38.94</v>
      </c>
      <c r="H52" s="49">
        <v>59.1</v>
      </c>
      <c r="I52" s="54">
        <v>-59.33</v>
      </c>
      <c r="J52" s="49">
        <v>32.61</v>
      </c>
      <c r="K52" s="54">
        <v>-16.940000000000001</v>
      </c>
    </row>
    <row r="53" spans="1:13" x14ac:dyDescent="0.3">
      <c r="A53" s="38" t="s">
        <v>1492</v>
      </c>
      <c r="B53" s="49">
        <v>11.43</v>
      </c>
      <c r="C53" s="49">
        <v>13.26</v>
      </c>
      <c r="D53" s="49">
        <v>9.81</v>
      </c>
      <c r="E53" s="46"/>
      <c r="F53" s="46"/>
      <c r="G53" s="46"/>
      <c r="H53" s="46"/>
      <c r="I53" s="46"/>
      <c r="J53" s="46"/>
      <c r="K53" s="46"/>
    </row>
    <row r="54" spans="1:13" x14ac:dyDescent="0.3">
      <c r="A54" s="37" t="s">
        <v>1493</v>
      </c>
      <c r="B54" s="47"/>
      <c r="C54" s="47"/>
      <c r="D54" s="47"/>
      <c r="E54" s="47"/>
      <c r="F54" s="47"/>
      <c r="G54" s="47"/>
      <c r="H54" s="47"/>
      <c r="I54" s="47"/>
      <c r="J54" s="47"/>
      <c r="K54" s="47"/>
      <c r="M54" s="3"/>
    </row>
    <row r="55" spans="1:13" x14ac:dyDescent="0.3">
      <c r="A55" s="38" t="s">
        <v>1494</v>
      </c>
      <c r="B55" s="50">
        <v>-1343.86</v>
      </c>
      <c r="C55" s="50">
        <v>-699.74</v>
      </c>
      <c r="D55" s="50">
        <v>-197.49</v>
      </c>
      <c r="E55" s="50">
        <v>-109.14</v>
      </c>
      <c r="F55" s="45">
        <v>2149.0700000000002</v>
      </c>
      <c r="G55" s="45">
        <v>3698.87</v>
      </c>
      <c r="H55" s="45">
        <v>2436.31</v>
      </c>
      <c r="I55" s="50">
        <v>-1172.08</v>
      </c>
      <c r="J55" s="45">
        <v>2486.0500000000002</v>
      </c>
      <c r="K55" s="45">
        <v>1173.7</v>
      </c>
    </row>
    <row r="56" spans="1:13" x14ac:dyDescent="0.3">
      <c r="A56" s="37" t="s">
        <v>1495</v>
      </c>
      <c r="B56" s="47"/>
      <c r="C56" s="47"/>
      <c r="D56" s="47"/>
      <c r="E56" s="47"/>
      <c r="F56" s="47"/>
      <c r="G56" s="47"/>
      <c r="H56" s="47"/>
      <c r="I56" s="47"/>
      <c r="J56" s="47"/>
      <c r="K56" s="47"/>
    </row>
    <row r="57" spans="1:13" ht="27.6" x14ac:dyDescent="0.3">
      <c r="A57" s="42" t="s">
        <v>1496</v>
      </c>
      <c r="B57" s="55">
        <v>-1343.86</v>
      </c>
      <c r="C57" s="55">
        <v>-699.74</v>
      </c>
      <c r="D57" s="55">
        <v>-197.49</v>
      </c>
      <c r="E57" s="55">
        <v>-109.14</v>
      </c>
      <c r="F57" s="48">
        <v>2149.0700000000002</v>
      </c>
      <c r="G57" s="48">
        <v>3698.87</v>
      </c>
      <c r="H57" s="48">
        <v>2436.31</v>
      </c>
      <c r="I57" s="55">
        <v>-1172.08</v>
      </c>
      <c r="J57" s="48">
        <v>2486.0500000000002</v>
      </c>
      <c r="K57" s="48">
        <v>1173.7</v>
      </c>
    </row>
    <row r="58" spans="1:13" x14ac:dyDescent="0.3">
      <c r="A58" s="38" t="s">
        <v>1497</v>
      </c>
      <c r="B58" s="50">
        <v>-1343.86</v>
      </c>
      <c r="C58" s="50">
        <v>-699.74</v>
      </c>
      <c r="D58" s="50">
        <v>-197.49</v>
      </c>
      <c r="E58" s="50">
        <v>-109.14</v>
      </c>
      <c r="F58" s="45">
        <v>2149.0700000000002</v>
      </c>
      <c r="G58" s="45">
        <v>3698.87</v>
      </c>
      <c r="H58" s="45">
        <v>2436.31</v>
      </c>
      <c r="I58" s="50">
        <v>-1172.08</v>
      </c>
      <c r="J58" s="45">
        <v>2486.0500000000002</v>
      </c>
      <c r="K58" s="45">
        <v>1173.7</v>
      </c>
    </row>
    <row r="59" spans="1:13" x14ac:dyDescent="0.3">
      <c r="A59" s="81" t="s">
        <v>1498</v>
      </c>
      <c r="B59" s="82"/>
      <c r="C59" s="82"/>
      <c r="D59" s="82"/>
      <c r="E59" s="82"/>
      <c r="F59" s="82"/>
      <c r="G59" s="82"/>
      <c r="H59" s="82"/>
      <c r="I59" s="82"/>
      <c r="J59" s="82"/>
      <c r="K59" s="83"/>
    </row>
    <row r="60" spans="1:13" x14ac:dyDescent="0.3">
      <c r="A60" s="38" t="s">
        <v>1499</v>
      </c>
      <c r="B60" s="77">
        <v>-1343.86</v>
      </c>
      <c r="C60" s="77">
        <v>-699.74</v>
      </c>
      <c r="D60" s="77">
        <v>-197.49</v>
      </c>
      <c r="E60" s="77">
        <v>-109.14</v>
      </c>
      <c r="F60" s="77">
        <v>2149.0700000000002</v>
      </c>
      <c r="G60" s="77">
        <v>3698.87</v>
      </c>
      <c r="H60" s="77">
        <v>2436.31</v>
      </c>
      <c r="I60" s="77">
        <v>-1172.08</v>
      </c>
      <c r="J60" s="77">
        <v>2486.0500000000002</v>
      </c>
      <c r="K60" s="45">
        <v>1173.7</v>
      </c>
    </row>
    <row r="61" spans="1:13" x14ac:dyDescent="0.3">
      <c r="A61" s="38" t="s">
        <v>1500</v>
      </c>
      <c r="B61" s="78">
        <v>-43.86</v>
      </c>
      <c r="C61" s="78">
        <v>-22.23</v>
      </c>
      <c r="D61" s="78">
        <v>-4.87</v>
      </c>
      <c r="E61" s="78">
        <v>-17.63</v>
      </c>
      <c r="F61" s="78">
        <v>51.43</v>
      </c>
      <c r="G61" s="77">
        <v>127.04</v>
      </c>
      <c r="H61" s="79"/>
      <c r="I61" s="79"/>
      <c r="J61" s="79"/>
      <c r="K61" s="46"/>
    </row>
    <row r="62" spans="1:13" x14ac:dyDescent="0.3">
      <c r="A62" s="42" t="s">
        <v>1501</v>
      </c>
      <c r="B62" s="80">
        <v>-1300.01</v>
      </c>
      <c r="C62" s="80">
        <v>-677.51</v>
      </c>
      <c r="D62" s="80">
        <v>-192.62</v>
      </c>
      <c r="E62" s="69">
        <v>-91.51</v>
      </c>
      <c r="F62" s="80">
        <v>2097.64</v>
      </c>
      <c r="G62" s="80">
        <v>3571.84</v>
      </c>
      <c r="H62" s="80">
        <v>2436.31</v>
      </c>
      <c r="I62" s="80">
        <v>-1172.08</v>
      </c>
      <c r="J62" s="80">
        <v>2486.0500000000002</v>
      </c>
      <c r="K62" s="48">
        <v>1173.7</v>
      </c>
    </row>
    <row r="63" spans="1:13" x14ac:dyDescent="0.3">
      <c r="A63" s="37" t="s">
        <v>1502</v>
      </c>
      <c r="B63" s="47"/>
      <c r="C63" s="47"/>
      <c r="D63" s="47"/>
      <c r="E63" s="47"/>
      <c r="F63" s="47"/>
      <c r="G63" s="47"/>
      <c r="H63" s="47"/>
      <c r="I63" s="47"/>
      <c r="J63" s="47"/>
      <c r="K63" s="47"/>
    </row>
    <row r="64" spans="1:13" ht="27.6" x14ac:dyDescent="0.3">
      <c r="A64" s="38" t="s">
        <v>1503</v>
      </c>
      <c r="B64" s="50">
        <v>-1300.01</v>
      </c>
      <c r="C64" s="50">
        <v>-677.51</v>
      </c>
      <c r="D64" s="50">
        <v>-192.62</v>
      </c>
      <c r="E64" s="54">
        <v>-91.51</v>
      </c>
      <c r="F64" s="45">
        <v>2097.64</v>
      </c>
      <c r="G64" s="45">
        <v>3571.84</v>
      </c>
      <c r="H64" s="45">
        <v>2436.31</v>
      </c>
      <c r="I64" s="50">
        <v>-1172.08</v>
      </c>
      <c r="J64" s="45">
        <v>2486.0500000000002</v>
      </c>
      <c r="K64" s="45">
        <v>1173.7</v>
      </c>
    </row>
    <row r="65" spans="1:18" ht="27.6" x14ac:dyDescent="0.3">
      <c r="A65" s="39" t="s">
        <v>1504</v>
      </c>
      <c r="B65" s="50">
        <v>-1300.01</v>
      </c>
      <c r="C65" s="50">
        <v>-677.51</v>
      </c>
      <c r="D65" s="50">
        <v>-192.62</v>
      </c>
      <c r="E65" s="54">
        <v>-91.51</v>
      </c>
      <c r="F65" s="45">
        <v>2097.64</v>
      </c>
      <c r="G65" s="45">
        <v>3571.84</v>
      </c>
      <c r="H65" s="45">
        <v>2436.31</v>
      </c>
      <c r="I65" s="50">
        <v>-1172.08</v>
      </c>
      <c r="J65" s="45">
        <v>2486.0500000000002</v>
      </c>
      <c r="K65" s="45">
        <v>1173.7</v>
      </c>
    </row>
    <row r="66" spans="1:18" x14ac:dyDescent="0.3">
      <c r="A66" s="39" t="s">
        <v>1505</v>
      </c>
      <c r="B66" s="45">
        <v>5240.13</v>
      </c>
      <c r="C66" s="45">
        <v>5240.13</v>
      </c>
      <c r="D66" s="45">
        <v>238.68</v>
      </c>
      <c r="E66" s="45">
        <v>214.85</v>
      </c>
      <c r="F66" s="45">
        <v>214.4</v>
      </c>
      <c r="G66" s="45">
        <v>197.17</v>
      </c>
      <c r="H66" s="45">
        <v>197.17</v>
      </c>
      <c r="I66" s="45">
        <v>196.51</v>
      </c>
      <c r="J66" s="45">
        <v>188.82</v>
      </c>
      <c r="K66" s="45">
        <v>184.02</v>
      </c>
    </row>
    <row r="67" spans="1:18" ht="27.6" x14ac:dyDescent="0.3">
      <c r="A67" s="40" t="s">
        <v>1506</v>
      </c>
      <c r="B67" s="54">
        <v>-0.25</v>
      </c>
      <c r="C67" s="54">
        <v>-0.13</v>
      </c>
      <c r="D67" s="54">
        <v>-0.81</v>
      </c>
      <c r="E67" s="54">
        <v>-0.43</v>
      </c>
      <c r="F67" s="49">
        <v>9.7799999999999994</v>
      </c>
      <c r="G67" s="49">
        <v>18.12</v>
      </c>
      <c r="H67" s="49">
        <v>12.36</v>
      </c>
      <c r="I67" s="54">
        <v>-5.96</v>
      </c>
      <c r="J67" s="49">
        <v>13.17</v>
      </c>
      <c r="K67" s="49">
        <v>6.38</v>
      </c>
      <c r="M67" s="64">
        <f>_xlfn.FORECAST.LINEAR(M5,$F$67:$K$67,F5:K5)</f>
        <v>3.9580000000000837</v>
      </c>
      <c r="N67" s="64">
        <f t="shared" ref="N67:R67" si="2">_xlfn.FORECAST.LINEAR(N5,$F$67:$K$67,G5:L5)</f>
        <v>2.5740000000000691</v>
      </c>
      <c r="O67" s="64">
        <f t="shared" si="2"/>
        <v>-4.2159999999994398</v>
      </c>
      <c r="P67" s="64">
        <f t="shared" si="2"/>
        <v>7.262000000000171</v>
      </c>
      <c r="Q67" s="64">
        <f t="shared" si="2"/>
        <v>3.5979999999995016</v>
      </c>
      <c r="R67" s="64">
        <f t="shared" si="2"/>
        <v>4.75</v>
      </c>
    </row>
    <row r="68" spans="1:18" ht="27.6" x14ac:dyDescent="0.3">
      <c r="A68" s="40" t="s">
        <v>1507</v>
      </c>
      <c r="B68" s="54">
        <v>-0.25</v>
      </c>
      <c r="C68" s="54">
        <v>-0.13</v>
      </c>
      <c r="D68" s="54">
        <v>-0.81</v>
      </c>
      <c r="E68" s="54">
        <v>-0.43</v>
      </c>
      <c r="F68" s="49">
        <v>9.7799999999999994</v>
      </c>
      <c r="G68" s="49">
        <v>18.12</v>
      </c>
      <c r="H68" s="49">
        <v>12.36</v>
      </c>
      <c r="I68" s="54">
        <v>-5.96</v>
      </c>
      <c r="J68" s="49">
        <v>13.17</v>
      </c>
      <c r="K68" s="49">
        <v>6.38</v>
      </c>
    </row>
    <row r="69" spans="1:18" ht="27.6" x14ac:dyDescent="0.3">
      <c r="A69" s="40" t="s">
        <v>1508</v>
      </c>
      <c r="B69" s="54">
        <v>-0.25</v>
      </c>
      <c r="C69" s="54">
        <v>-0.12</v>
      </c>
      <c r="D69" s="54">
        <v>-0.56999999999999995</v>
      </c>
      <c r="E69" s="54">
        <v>-0.43</v>
      </c>
      <c r="F69" s="49">
        <v>9.7799999999999994</v>
      </c>
      <c r="G69" s="49">
        <v>18.12</v>
      </c>
      <c r="H69" s="49">
        <v>12.42</v>
      </c>
      <c r="I69" s="54">
        <v>-5.96</v>
      </c>
      <c r="J69" s="49">
        <v>13.17</v>
      </c>
      <c r="K69" s="49">
        <v>6.38</v>
      </c>
    </row>
    <row r="70" spans="1:18" ht="27.6" x14ac:dyDescent="0.3">
      <c r="A70" s="38" t="s">
        <v>1509</v>
      </c>
      <c r="B70" s="46"/>
      <c r="C70" s="46"/>
      <c r="D70" s="46"/>
      <c r="E70" s="54">
        <v>-91.51</v>
      </c>
      <c r="F70" s="45">
        <v>2097.64</v>
      </c>
      <c r="G70" s="45">
        <v>3571.84</v>
      </c>
      <c r="H70" s="45">
        <v>2436.31</v>
      </c>
      <c r="I70" s="50">
        <v>-1172.08</v>
      </c>
      <c r="J70" s="45">
        <v>2486.0500000000002</v>
      </c>
      <c r="K70" s="45">
        <v>1173.7</v>
      </c>
    </row>
    <row r="71" spans="1:18" ht="27.6" x14ac:dyDescent="0.3">
      <c r="A71" s="38" t="s">
        <v>1509</v>
      </c>
      <c r="B71" s="46"/>
      <c r="C71" s="46"/>
      <c r="D71" s="46"/>
      <c r="E71" s="46"/>
      <c r="F71" s="46">
        <v>0</v>
      </c>
      <c r="G71" s="46">
        <v>0</v>
      </c>
      <c r="H71" s="46">
        <v>0</v>
      </c>
      <c r="I71" s="52">
        <v>0</v>
      </c>
      <c r="J71" s="46">
        <v>0</v>
      </c>
      <c r="K71" s="46"/>
    </row>
    <row r="72" spans="1:18" ht="27.6" x14ac:dyDescent="0.3">
      <c r="A72" s="38" t="s">
        <v>1510</v>
      </c>
      <c r="B72" s="46"/>
      <c r="C72" s="46"/>
      <c r="D72" s="46"/>
      <c r="E72" s="49">
        <v>1</v>
      </c>
      <c r="F72" s="49">
        <v>1</v>
      </c>
      <c r="G72" s="49">
        <v>1</v>
      </c>
      <c r="H72" s="49">
        <v>1</v>
      </c>
      <c r="I72" s="49">
        <v>1</v>
      </c>
      <c r="J72" s="49">
        <v>1</v>
      </c>
      <c r="K72" s="49">
        <v>1</v>
      </c>
    </row>
    <row r="73" spans="1:18" ht="27.6" x14ac:dyDescent="0.3">
      <c r="A73" s="39" t="s">
        <v>1511</v>
      </c>
      <c r="B73" s="46"/>
      <c r="C73" s="46"/>
      <c r="D73" s="46"/>
      <c r="E73" s="45">
        <v>214.85</v>
      </c>
      <c r="F73" s="45">
        <v>214.4</v>
      </c>
      <c r="G73" s="45">
        <v>197.17</v>
      </c>
      <c r="H73" s="45">
        <v>197.17</v>
      </c>
      <c r="I73" s="45">
        <v>196.51</v>
      </c>
      <c r="J73" s="45">
        <v>188.82</v>
      </c>
      <c r="K73" s="45">
        <v>184.02</v>
      </c>
    </row>
    <row r="74" spans="1:18" ht="41.4" x14ac:dyDescent="0.3">
      <c r="A74" s="40" t="s">
        <v>1512</v>
      </c>
      <c r="B74" s="54">
        <v>-0.25</v>
      </c>
      <c r="C74" s="54">
        <v>-0.13</v>
      </c>
      <c r="D74" s="54">
        <v>-0.81</v>
      </c>
      <c r="E74" s="54">
        <v>-0.43</v>
      </c>
      <c r="F74" s="49">
        <v>9.7799999999999994</v>
      </c>
      <c r="G74" s="49">
        <v>18.12</v>
      </c>
      <c r="H74" s="49">
        <v>12.36</v>
      </c>
      <c r="I74" s="54">
        <v>-5.96</v>
      </c>
      <c r="J74" s="49">
        <v>13.17</v>
      </c>
      <c r="K74" s="49">
        <v>6.38</v>
      </c>
    </row>
    <row r="75" spans="1:18" ht="41.4" x14ac:dyDescent="0.3">
      <c r="A75" s="40" t="s">
        <v>1513</v>
      </c>
      <c r="B75" s="54">
        <v>-0.25</v>
      </c>
      <c r="C75" s="54">
        <v>-0.13</v>
      </c>
      <c r="D75" s="54">
        <v>-0.81</v>
      </c>
      <c r="E75" s="54">
        <v>-0.43</v>
      </c>
      <c r="F75" s="49">
        <v>9.7799999999999994</v>
      </c>
      <c r="G75" s="49">
        <v>18.12</v>
      </c>
      <c r="H75" s="49">
        <v>12.36</v>
      </c>
      <c r="I75" s="54">
        <v>-5.96</v>
      </c>
      <c r="J75" s="49">
        <v>13.17</v>
      </c>
      <c r="K75" s="49">
        <v>6.38</v>
      </c>
    </row>
    <row r="76" spans="1:18" ht="27.6" x14ac:dyDescent="0.3">
      <c r="A76" s="40" t="s">
        <v>1514</v>
      </c>
      <c r="B76" s="54">
        <v>-0.25</v>
      </c>
      <c r="C76" s="54">
        <v>-0.12</v>
      </c>
      <c r="D76" s="54">
        <v>-0.56999999999999995</v>
      </c>
      <c r="E76" s="54">
        <v>-0.43</v>
      </c>
      <c r="F76" s="49">
        <v>9.7799999999999994</v>
      </c>
      <c r="G76" s="49">
        <v>18.12</v>
      </c>
      <c r="H76" s="49">
        <v>12.42</v>
      </c>
      <c r="I76" s="54">
        <v>-5.96</v>
      </c>
      <c r="J76" s="49">
        <v>13.17</v>
      </c>
      <c r="K76" s="49">
        <v>6.38</v>
      </c>
    </row>
    <row r="77" spans="1:18" ht="27.6" x14ac:dyDescent="0.3">
      <c r="A77" s="38" t="s">
        <v>1510</v>
      </c>
      <c r="B77" s="46"/>
      <c r="C77" s="46"/>
      <c r="D77" s="46"/>
      <c r="E77" s="46"/>
      <c r="F77" s="46"/>
      <c r="G77" s="46"/>
      <c r="H77" s="46"/>
      <c r="I77" s="46"/>
      <c r="J77" s="46"/>
      <c r="K77" s="46"/>
    </row>
    <row r="78" spans="1:18" ht="27.6" x14ac:dyDescent="0.3">
      <c r="A78" s="39" t="s">
        <v>1511</v>
      </c>
      <c r="B78" s="46"/>
      <c r="C78" s="46"/>
      <c r="D78" s="46"/>
      <c r="E78" s="46">
        <v>0</v>
      </c>
      <c r="F78" s="46">
        <v>0</v>
      </c>
      <c r="G78" s="46">
        <v>0</v>
      </c>
      <c r="H78" s="46">
        <v>0</v>
      </c>
      <c r="I78" s="46">
        <v>0</v>
      </c>
      <c r="J78" s="46">
        <v>0</v>
      </c>
      <c r="K78" s="46">
        <v>0</v>
      </c>
    </row>
    <row r="79" spans="1:18" ht="41.4" x14ac:dyDescent="0.3">
      <c r="A79" s="40" t="s">
        <v>1512</v>
      </c>
      <c r="B79" s="46"/>
      <c r="C79" s="46"/>
      <c r="D79" s="54">
        <v>-0.81</v>
      </c>
      <c r="E79" s="46"/>
      <c r="F79" s="49">
        <v>10</v>
      </c>
      <c r="G79" s="49">
        <v>18</v>
      </c>
      <c r="H79" s="49">
        <v>12</v>
      </c>
      <c r="I79" s="54">
        <v>-6</v>
      </c>
      <c r="J79" s="49">
        <v>13</v>
      </c>
      <c r="K79" s="46">
        <v>1173695918</v>
      </c>
    </row>
    <row r="80" spans="1:18" ht="41.4" x14ac:dyDescent="0.3">
      <c r="A80" s="40" t="s">
        <v>1513</v>
      </c>
      <c r="B80" s="46"/>
      <c r="C80" s="46"/>
      <c r="D80" s="54">
        <v>-0.81</v>
      </c>
      <c r="E80" s="52">
        <v>-91508067</v>
      </c>
      <c r="F80" s="46">
        <v>2097641304</v>
      </c>
      <c r="G80" s="46">
        <v>3571835955</v>
      </c>
      <c r="H80" s="46">
        <v>2436309642</v>
      </c>
      <c r="I80" s="52">
        <v>-1172083602</v>
      </c>
      <c r="J80" s="46">
        <v>2486054201</v>
      </c>
      <c r="K80" s="46">
        <v>1173695918</v>
      </c>
    </row>
    <row r="81" spans="1:11" ht="27.6" x14ac:dyDescent="0.3">
      <c r="A81" s="40" t="s">
        <v>1514</v>
      </c>
      <c r="B81" s="46"/>
      <c r="C81" s="46"/>
      <c r="D81" s="54">
        <v>-0.56999999999999995</v>
      </c>
      <c r="E81" s="46"/>
      <c r="F81" s="46"/>
      <c r="G81" s="46"/>
      <c r="H81" s="46"/>
      <c r="I81" s="46"/>
      <c r="J81" s="46"/>
      <c r="K81" s="46">
        <v>1173695918</v>
      </c>
    </row>
    <row r="82" spans="1:11" ht="27.6" x14ac:dyDescent="0.3">
      <c r="A82" s="38" t="s">
        <v>1515</v>
      </c>
      <c r="B82" s="46"/>
      <c r="C82" s="46"/>
      <c r="D82" s="46"/>
      <c r="E82" s="46"/>
      <c r="F82" s="46"/>
      <c r="G82" s="46"/>
      <c r="H82" s="46"/>
      <c r="I82" s="46"/>
      <c r="J82" s="46"/>
      <c r="K82" s="46"/>
    </row>
    <row r="83" spans="1:11" x14ac:dyDescent="0.3">
      <c r="A83" s="37" t="s">
        <v>1516</v>
      </c>
      <c r="B83" s="47"/>
      <c r="C83" s="47"/>
      <c r="D83" s="47"/>
      <c r="E83" s="47"/>
      <c r="F83" s="47"/>
      <c r="G83" s="47"/>
      <c r="H83" s="47"/>
      <c r="I83" s="47"/>
      <c r="J83" s="47"/>
      <c r="K83" s="47"/>
    </row>
    <row r="84" spans="1:11" ht="27.6" x14ac:dyDescent="0.3">
      <c r="A84" s="38" t="s">
        <v>1517</v>
      </c>
      <c r="B84" s="50">
        <v>-1300.01</v>
      </c>
      <c r="C84" s="50">
        <v>-677.51</v>
      </c>
      <c r="D84" s="50">
        <v>-192.62</v>
      </c>
      <c r="E84" s="54">
        <v>-91.51</v>
      </c>
      <c r="F84" s="45">
        <v>2097.64</v>
      </c>
      <c r="G84" s="45">
        <v>3571.84</v>
      </c>
      <c r="H84" s="45">
        <v>2436.31</v>
      </c>
      <c r="I84" s="50">
        <v>-1172.08</v>
      </c>
      <c r="J84" s="45">
        <v>2486.0500000000002</v>
      </c>
      <c r="K84" s="45">
        <v>1173.7</v>
      </c>
    </row>
    <row r="85" spans="1:11" ht="27.6" x14ac:dyDescent="0.3">
      <c r="A85" s="39" t="s">
        <v>1518</v>
      </c>
      <c r="B85" s="50">
        <v>-1300.01</v>
      </c>
      <c r="C85" s="50">
        <v>-677.51</v>
      </c>
      <c r="D85" s="50">
        <v>-192.62</v>
      </c>
      <c r="E85" s="54">
        <v>-91.51</v>
      </c>
      <c r="F85" s="45">
        <v>2097.64</v>
      </c>
      <c r="G85" s="45">
        <v>3571.84</v>
      </c>
      <c r="H85" s="45">
        <v>2436.31</v>
      </c>
      <c r="I85" s="50">
        <v>-1172.08</v>
      </c>
      <c r="J85" s="45">
        <v>2486.0500000000002</v>
      </c>
      <c r="K85" s="45">
        <v>1173.7</v>
      </c>
    </row>
    <row r="86" spans="1:11" x14ac:dyDescent="0.3">
      <c r="A86" s="39" t="s">
        <v>1519</v>
      </c>
      <c r="B86" s="45">
        <v>5240.13</v>
      </c>
      <c r="C86" s="45">
        <v>5240.13</v>
      </c>
      <c r="D86" s="45">
        <v>238.68</v>
      </c>
      <c r="E86" s="45">
        <v>214.85</v>
      </c>
      <c r="F86" s="45">
        <v>214.4</v>
      </c>
      <c r="G86" s="45">
        <v>197.17</v>
      </c>
      <c r="H86" s="45">
        <v>197.17</v>
      </c>
      <c r="I86" s="45">
        <v>196.51</v>
      </c>
      <c r="J86" s="45">
        <v>188.82</v>
      </c>
      <c r="K86" s="45">
        <v>184.02</v>
      </c>
    </row>
    <row r="87" spans="1:11" ht="27.6" x14ac:dyDescent="0.3">
      <c r="A87" s="40" t="s">
        <v>1520</v>
      </c>
      <c r="B87" s="54">
        <v>-0.25</v>
      </c>
      <c r="C87" s="54">
        <v>-0.13</v>
      </c>
      <c r="D87" s="54">
        <v>-0.81</v>
      </c>
      <c r="E87" s="54">
        <v>-0.43</v>
      </c>
      <c r="F87" s="49">
        <v>9.7799999999999994</v>
      </c>
      <c r="G87" s="49">
        <v>18.12</v>
      </c>
      <c r="H87" s="49">
        <v>12.36</v>
      </c>
      <c r="I87" s="54">
        <v>-5.96</v>
      </c>
      <c r="J87" s="49">
        <v>13.17</v>
      </c>
      <c r="K87" s="49">
        <v>6.38</v>
      </c>
    </row>
    <row r="88" spans="1:11" ht="27.6" x14ac:dyDescent="0.3">
      <c r="A88" s="40" t="s">
        <v>1521</v>
      </c>
      <c r="B88" s="54">
        <v>-0.25</v>
      </c>
      <c r="C88" s="54">
        <v>-0.13</v>
      </c>
      <c r="D88" s="54">
        <v>-0.81</v>
      </c>
      <c r="E88" s="54">
        <v>-0.43</v>
      </c>
      <c r="F88" s="49">
        <v>9.7799999999999994</v>
      </c>
      <c r="G88" s="49">
        <v>18.12</v>
      </c>
      <c r="H88" s="49">
        <v>12.36</v>
      </c>
      <c r="I88" s="54">
        <v>-5.96</v>
      </c>
      <c r="J88" s="49">
        <v>13.17</v>
      </c>
      <c r="K88" s="49">
        <v>6.38</v>
      </c>
    </row>
    <row r="89" spans="1:11" ht="27.6" x14ac:dyDescent="0.3">
      <c r="A89" s="40" t="s">
        <v>1522</v>
      </c>
      <c r="B89" s="54">
        <v>-0.25</v>
      </c>
      <c r="C89" s="54">
        <v>-0.12</v>
      </c>
      <c r="D89" s="54">
        <v>-0.56999999999999995</v>
      </c>
      <c r="E89" s="54">
        <v>-0.43</v>
      </c>
      <c r="F89" s="49">
        <v>9.7799999999999994</v>
      </c>
      <c r="G89" s="49">
        <v>18.12</v>
      </c>
      <c r="H89" s="49">
        <v>12.42</v>
      </c>
      <c r="I89" s="54">
        <v>-5.96</v>
      </c>
      <c r="J89" s="49">
        <v>13.17</v>
      </c>
      <c r="K89" s="49">
        <v>6.38</v>
      </c>
    </row>
    <row r="90" spans="1:11" ht="41.4" x14ac:dyDescent="0.3">
      <c r="A90" s="38" t="s">
        <v>1523</v>
      </c>
      <c r="B90" s="46"/>
      <c r="C90" s="46"/>
      <c r="D90" s="46"/>
      <c r="E90" s="54">
        <v>-91.51</v>
      </c>
      <c r="F90" s="45">
        <v>2097.64</v>
      </c>
      <c r="G90" s="45">
        <v>3571.84</v>
      </c>
      <c r="H90" s="45">
        <v>2436.31</v>
      </c>
      <c r="I90" s="50">
        <v>-1172.08</v>
      </c>
      <c r="J90" s="45">
        <v>2486.0500000000002</v>
      </c>
      <c r="K90" s="45">
        <v>1173.7</v>
      </c>
    </row>
    <row r="91" spans="1:11" ht="41.4" x14ac:dyDescent="0.3">
      <c r="A91" s="38" t="s">
        <v>1523</v>
      </c>
      <c r="B91" s="46"/>
      <c r="C91" s="46"/>
      <c r="D91" s="46"/>
      <c r="E91" s="46"/>
      <c r="F91" s="46">
        <v>0</v>
      </c>
      <c r="G91" s="46">
        <v>0</v>
      </c>
      <c r="H91" s="46">
        <v>0</v>
      </c>
      <c r="I91" s="52">
        <v>0</v>
      </c>
      <c r="J91" s="46">
        <v>0</v>
      </c>
      <c r="K91" s="46">
        <v>0</v>
      </c>
    </row>
    <row r="92" spans="1:11" ht="27.6" x14ac:dyDescent="0.3">
      <c r="A92" s="38" t="s">
        <v>1524</v>
      </c>
      <c r="B92" s="46"/>
      <c r="C92" s="46"/>
      <c r="D92" s="46"/>
      <c r="E92" s="49">
        <v>1</v>
      </c>
      <c r="F92" s="49">
        <v>1</v>
      </c>
      <c r="G92" s="49">
        <v>1</v>
      </c>
      <c r="H92" s="49">
        <v>1</v>
      </c>
      <c r="I92" s="49">
        <v>1</v>
      </c>
      <c r="J92" s="49">
        <v>1</v>
      </c>
      <c r="K92" s="49">
        <v>1</v>
      </c>
    </row>
    <row r="93" spans="1:11" ht="27.6" x14ac:dyDescent="0.3">
      <c r="A93" s="39" t="s">
        <v>1525</v>
      </c>
      <c r="B93" s="46"/>
      <c r="C93" s="46"/>
      <c r="D93" s="46"/>
      <c r="E93" s="45">
        <v>214.85</v>
      </c>
      <c r="F93" s="45">
        <v>214.4</v>
      </c>
      <c r="G93" s="45">
        <v>197.17</v>
      </c>
      <c r="H93" s="45">
        <v>197.17</v>
      </c>
      <c r="I93" s="45">
        <v>196.51</v>
      </c>
      <c r="J93" s="45">
        <v>188.82</v>
      </c>
      <c r="K93" s="45">
        <v>184.02</v>
      </c>
    </row>
    <row r="94" spans="1:11" ht="41.4" x14ac:dyDescent="0.3">
      <c r="A94" s="40" t="s">
        <v>1526</v>
      </c>
      <c r="B94" s="54">
        <v>-0.25</v>
      </c>
      <c r="C94" s="54">
        <v>-0.13</v>
      </c>
      <c r="D94" s="54">
        <v>-0.81</v>
      </c>
      <c r="E94" s="54">
        <v>-0.43</v>
      </c>
      <c r="F94" s="49">
        <v>9.7799999999999994</v>
      </c>
      <c r="G94" s="49">
        <v>18.12</v>
      </c>
      <c r="H94" s="49">
        <v>12.36</v>
      </c>
      <c r="I94" s="54">
        <v>-5.96</v>
      </c>
      <c r="J94" s="49">
        <v>13.17</v>
      </c>
      <c r="K94" s="49">
        <v>6.38</v>
      </c>
    </row>
    <row r="95" spans="1:11" ht="41.4" x14ac:dyDescent="0.3">
      <c r="A95" s="40" t="s">
        <v>1527</v>
      </c>
      <c r="B95" s="54">
        <v>-0.25</v>
      </c>
      <c r="C95" s="54">
        <v>-0.13</v>
      </c>
      <c r="D95" s="54">
        <v>-0.81</v>
      </c>
      <c r="E95" s="54">
        <v>-0.43</v>
      </c>
      <c r="F95" s="49">
        <v>9.7799999999999994</v>
      </c>
      <c r="G95" s="49">
        <v>18.12</v>
      </c>
      <c r="H95" s="49">
        <v>12.36</v>
      </c>
      <c r="I95" s="54">
        <v>-5.96</v>
      </c>
      <c r="J95" s="49">
        <v>13.17</v>
      </c>
      <c r="K95" s="49">
        <v>6.38</v>
      </c>
    </row>
    <row r="96" spans="1:11" ht="27.6" x14ac:dyDescent="0.3">
      <c r="A96" s="40" t="s">
        <v>1528</v>
      </c>
      <c r="B96" s="54">
        <v>-0.25</v>
      </c>
      <c r="C96" s="54">
        <v>-0.12</v>
      </c>
      <c r="D96" s="54">
        <v>-0.56999999999999995</v>
      </c>
      <c r="E96" s="54">
        <v>-0.43</v>
      </c>
      <c r="F96" s="49">
        <v>9.7799999999999994</v>
      </c>
      <c r="G96" s="49">
        <v>18.12</v>
      </c>
      <c r="H96" s="49">
        <v>12.42</v>
      </c>
      <c r="I96" s="54">
        <v>-5.96</v>
      </c>
      <c r="J96" s="49">
        <v>13.17</v>
      </c>
      <c r="K96" s="49">
        <v>6.38</v>
      </c>
    </row>
    <row r="97" spans="1:11" ht="27.6" x14ac:dyDescent="0.3">
      <c r="A97" s="38" t="s">
        <v>1524</v>
      </c>
      <c r="B97" s="46"/>
      <c r="C97" s="46"/>
      <c r="D97" s="46"/>
      <c r="E97" s="46"/>
      <c r="F97" s="46"/>
      <c r="G97" s="46"/>
      <c r="H97" s="46"/>
      <c r="I97" s="46"/>
      <c r="J97" s="46"/>
      <c r="K97" s="46"/>
    </row>
    <row r="98" spans="1:11" ht="27.6" x14ac:dyDescent="0.3">
      <c r="A98" s="39" t="s">
        <v>1525</v>
      </c>
      <c r="B98" s="46"/>
      <c r="C98" s="46"/>
      <c r="D98" s="46"/>
      <c r="E98" s="46">
        <v>0</v>
      </c>
      <c r="F98" s="46">
        <v>0</v>
      </c>
      <c r="G98" s="46">
        <v>0</v>
      </c>
      <c r="H98" s="46">
        <v>0</v>
      </c>
      <c r="I98" s="46">
        <v>0</v>
      </c>
      <c r="J98" s="46">
        <v>0</v>
      </c>
      <c r="K98" s="46">
        <v>0</v>
      </c>
    </row>
    <row r="99" spans="1:11" ht="41.4" x14ac:dyDescent="0.3">
      <c r="A99" s="40" t="s">
        <v>1526</v>
      </c>
      <c r="B99" s="46"/>
      <c r="C99" s="46"/>
      <c r="D99" s="54">
        <v>-0.81</v>
      </c>
      <c r="E99" s="46"/>
      <c r="F99" s="49">
        <v>10</v>
      </c>
      <c r="G99" s="49">
        <v>18</v>
      </c>
      <c r="H99" s="49">
        <v>12</v>
      </c>
      <c r="I99" s="54">
        <v>-6</v>
      </c>
      <c r="J99" s="49">
        <v>13</v>
      </c>
      <c r="K99" s="49">
        <v>6</v>
      </c>
    </row>
    <row r="100" spans="1:11" ht="41.4" x14ac:dyDescent="0.3">
      <c r="A100" s="40" t="s">
        <v>1527</v>
      </c>
      <c r="B100" s="46"/>
      <c r="C100" s="46"/>
      <c r="D100" s="54">
        <v>-0.81</v>
      </c>
      <c r="E100" s="52">
        <v>-91508067</v>
      </c>
      <c r="F100" s="46">
        <v>2097641304</v>
      </c>
      <c r="G100" s="46">
        <v>3571835955</v>
      </c>
      <c r="H100" s="46">
        <v>2436309642</v>
      </c>
      <c r="I100" s="52">
        <v>-1172083602</v>
      </c>
      <c r="J100" s="46">
        <v>2486054201</v>
      </c>
      <c r="K100" s="46">
        <v>1173695918</v>
      </c>
    </row>
    <row r="101" spans="1:11" ht="27.6" x14ac:dyDescent="0.3">
      <c r="A101" s="40" t="s">
        <v>1528</v>
      </c>
      <c r="B101" s="46"/>
      <c r="C101" s="46"/>
      <c r="D101" s="54">
        <v>-0.56999999999999995</v>
      </c>
      <c r="E101" s="46"/>
      <c r="F101" s="46"/>
      <c r="G101" s="46"/>
      <c r="H101" s="46"/>
      <c r="I101" s="46"/>
      <c r="J101" s="46"/>
      <c r="K101" s="46">
        <v>1173695918</v>
      </c>
    </row>
    <row r="102" spans="1:11" ht="27.6" x14ac:dyDescent="0.3">
      <c r="A102" s="38" t="s">
        <v>1529</v>
      </c>
      <c r="B102" s="46"/>
      <c r="C102" s="46"/>
      <c r="D102" s="46"/>
      <c r="E102" s="46"/>
      <c r="F102" s="46"/>
      <c r="G102" s="46"/>
      <c r="H102" s="46"/>
      <c r="I102" s="46"/>
      <c r="J102" s="46"/>
      <c r="K102" s="46"/>
    </row>
    <row r="103" spans="1:11" x14ac:dyDescent="0.3">
      <c r="A103" s="37" t="s">
        <v>1530</v>
      </c>
      <c r="B103" s="47"/>
      <c r="C103" s="47"/>
      <c r="D103" s="47"/>
      <c r="E103" s="47"/>
      <c r="F103" s="47"/>
      <c r="G103" s="47"/>
      <c r="H103" s="47"/>
      <c r="I103" s="47"/>
      <c r="J103" s="47"/>
      <c r="K103" s="47"/>
    </row>
    <row r="104" spans="1:11" ht="27.6" x14ac:dyDescent="0.3">
      <c r="A104" s="38" t="s">
        <v>1531</v>
      </c>
      <c r="B104" s="46"/>
      <c r="C104" s="46"/>
      <c r="D104" s="46"/>
      <c r="E104" s="46"/>
      <c r="F104" s="49">
        <v>0.4</v>
      </c>
      <c r="G104" s="49">
        <v>0.8</v>
      </c>
      <c r="H104" s="46"/>
      <c r="I104" s="49">
        <v>0.48</v>
      </c>
      <c r="J104" s="49">
        <v>1.1100000000000001</v>
      </c>
      <c r="K104" s="46"/>
    </row>
    <row r="105" spans="1:11" ht="27.6" x14ac:dyDescent="0.3">
      <c r="A105" s="38" t="s">
        <v>1531</v>
      </c>
      <c r="B105" s="46"/>
      <c r="C105" s="46"/>
      <c r="D105" s="46"/>
      <c r="E105" s="46"/>
      <c r="F105" s="46"/>
      <c r="G105" s="46"/>
      <c r="H105" s="46"/>
      <c r="I105" s="46"/>
      <c r="J105" s="46"/>
      <c r="K105" s="46"/>
    </row>
    <row r="106" spans="1:11" ht="27.6" x14ac:dyDescent="0.3">
      <c r="A106" s="38" t="s">
        <v>1532</v>
      </c>
      <c r="B106" s="46"/>
      <c r="C106" s="46"/>
      <c r="D106" s="46"/>
      <c r="E106" s="46"/>
      <c r="F106" s="49">
        <v>0.34</v>
      </c>
      <c r="G106" s="49">
        <v>0.68</v>
      </c>
      <c r="H106" s="46"/>
      <c r="I106" s="49">
        <v>0.4</v>
      </c>
      <c r="J106" s="49">
        <v>0.94</v>
      </c>
      <c r="K106" s="46"/>
    </row>
    <row r="107" spans="1:11" ht="27.6" x14ac:dyDescent="0.3">
      <c r="A107" s="38" t="s">
        <v>1532</v>
      </c>
      <c r="B107" s="46"/>
      <c r="C107" s="46"/>
      <c r="D107" s="46"/>
      <c r="E107" s="46"/>
      <c r="F107" s="46"/>
      <c r="G107" s="46"/>
      <c r="H107" s="46"/>
      <c r="I107" s="46"/>
      <c r="J107" s="46"/>
      <c r="K107" s="46"/>
    </row>
    <row r="108" spans="1:11" x14ac:dyDescent="0.3">
      <c r="A108" s="37" t="s">
        <v>1533</v>
      </c>
      <c r="B108" s="47"/>
      <c r="C108" s="47"/>
      <c r="D108" s="47"/>
      <c r="E108" s="47"/>
      <c r="F108" s="47"/>
      <c r="G108" s="47"/>
      <c r="H108" s="47"/>
      <c r="I108" s="47"/>
      <c r="J108" s="47"/>
      <c r="K108" s="47"/>
    </row>
    <row r="109" spans="1:11" x14ac:dyDescent="0.3">
      <c r="A109" s="38" t="s">
        <v>1534</v>
      </c>
      <c r="B109" s="50">
        <v>-1287.0899999999999</v>
      </c>
      <c r="C109" s="50">
        <v>-592.49</v>
      </c>
      <c r="D109" s="54">
        <v>-65.790000000000006</v>
      </c>
      <c r="E109" s="54">
        <v>-33.229999999999997</v>
      </c>
      <c r="F109" s="45">
        <v>2247.6799999999998</v>
      </c>
      <c r="G109" s="45">
        <v>3843.09</v>
      </c>
      <c r="H109" s="45">
        <v>2641.16</v>
      </c>
      <c r="I109" s="50">
        <v>-1095.27</v>
      </c>
      <c r="J109" s="45">
        <v>2641.79</v>
      </c>
      <c r="K109" s="45">
        <v>1266.07</v>
      </c>
    </row>
    <row r="110" spans="1:11" ht="27.6" x14ac:dyDescent="0.3">
      <c r="A110" s="38" t="s">
        <v>1535</v>
      </c>
      <c r="B110" s="50">
        <v>-1287.0899999999999</v>
      </c>
      <c r="C110" s="50">
        <v>-592.49</v>
      </c>
      <c r="D110" s="54">
        <v>-65.790000000000006</v>
      </c>
      <c r="E110" s="54">
        <v>-33.229999999999997</v>
      </c>
      <c r="F110" s="45">
        <v>2247.6799999999998</v>
      </c>
      <c r="G110" s="45">
        <v>3843.09</v>
      </c>
      <c r="H110" s="45">
        <v>2641.16</v>
      </c>
      <c r="I110" s="50">
        <v>-1095.27</v>
      </c>
      <c r="J110" s="45">
        <v>2641.79</v>
      </c>
      <c r="K110" s="45">
        <v>1266.07</v>
      </c>
    </row>
    <row r="111" spans="1:11" x14ac:dyDescent="0.3">
      <c r="A111" s="37" t="s">
        <v>1536</v>
      </c>
      <c r="B111" s="47"/>
      <c r="C111" s="47"/>
      <c r="D111" s="47"/>
      <c r="E111" s="47"/>
      <c r="F111" s="47"/>
      <c r="G111" s="47"/>
      <c r="H111" s="47"/>
      <c r="I111" s="47"/>
      <c r="J111" s="47"/>
      <c r="K111" s="47"/>
    </row>
    <row r="112" spans="1:11" x14ac:dyDescent="0.3">
      <c r="A112" s="38" t="s">
        <v>1536</v>
      </c>
      <c r="B112" s="49">
        <v>0.9</v>
      </c>
      <c r="C112" s="49">
        <v>0.4</v>
      </c>
      <c r="D112" s="49">
        <v>0.5</v>
      </c>
      <c r="E112" s="49">
        <v>0.28000000000000003</v>
      </c>
      <c r="F112" s="49">
        <v>0.28999999999999998</v>
      </c>
      <c r="G112" s="49">
        <v>0.56999999999999995</v>
      </c>
      <c r="H112" s="49">
        <v>0.55000000000000004</v>
      </c>
      <c r="I112" s="49">
        <v>0.48</v>
      </c>
      <c r="J112" s="49">
        <v>0.28999999999999998</v>
      </c>
      <c r="K112" s="49">
        <v>0.34</v>
      </c>
    </row>
    <row r="113" spans="1:11" x14ac:dyDescent="0.3">
      <c r="A113" s="39" t="s">
        <v>1537</v>
      </c>
      <c r="B113" s="49">
        <v>0.21</v>
      </c>
      <c r="C113" s="49">
        <v>0.2</v>
      </c>
      <c r="D113" s="49">
        <v>0.22</v>
      </c>
      <c r="E113" s="49">
        <v>0.22</v>
      </c>
      <c r="F113" s="49">
        <v>0.23</v>
      </c>
      <c r="G113" s="49">
        <v>0.28999999999999998</v>
      </c>
      <c r="H113" s="49">
        <v>0.31</v>
      </c>
      <c r="I113" s="49">
        <v>0.27</v>
      </c>
      <c r="J113" s="49">
        <v>0.28999999999999998</v>
      </c>
      <c r="K113" s="49">
        <v>0.34</v>
      </c>
    </row>
    <row r="114" spans="1:11" x14ac:dyDescent="0.3">
      <c r="A114" s="39" t="s">
        <v>1538</v>
      </c>
      <c r="B114" s="46"/>
      <c r="C114" s="46"/>
      <c r="D114" s="46"/>
      <c r="E114" s="49">
        <v>0.05</v>
      </c>
      <c r="F114" s="49">
        <v>0.06</v>
      </c>
      <c r="G114" s="49">
        <v>0.09</v>
      </c>
      <c r="H114" s="49">
        <v>0.05</v>
      </c>
      <c r="I114" s="49">
        <v>0.05</v>
      </c>
      <c r="J114" s="46"/>
      <c r="K114" s="46"/>
    </row>
    <row r="115" spans="1:11" x14ac:dyDescent="0.3">
      <c r="A115" s="39" t="s">
        <v>1539</v>
      </c>
      <c r="B115" s="49">
        <v>0.69</v>
      </c>
      <c r="C115" s="49">
        <v>0.2</v>
      </c>
      <c r="D115" s="49">
        <v>0.28000000000000003</v>
      </c>
      <c r="E115" s="49">
        <v>0.01</v>
      </c>
      <c r="F115" s="46"/>
      <c r="G115" s="49">
        <v>0.19</v>
      </c>
      <c r="H115" s="49">
        <v>0.2</v>
      </c>
      <c r="I115" s="49">
        <v>0.15</v>
      </c>
      <c r="J115" s="46"/>
      <c r="K115" s="46"/>
    </row>
    <row r="116" spans="1:11" x14ac:dyDescent="0.3">
      <c r="A116" s="37" t="s">
        <v>1540</v>
      </c>
      <c r="B116" s="47"/>
      <c r="C116" s="47"/>
      <c r="D116" s="47"/>
      <c r="E116" s="47"/>
      <c r="F116" s="47"/>
      <c r="G116" s="47"/>
      <c r="H116" s="47"/>
      <c r="I116" s="47"/>
      <c r="J116" s="47"/>
      <c r="K116" s="47"/>
    </row>
    <row r="117" spans="1:11" x14ac:dyDescent="0.3">
      <c r="A117" s="38" t="s">
        <v>1541</v>
      </c>
      <c r="B117" s="50">
        <v>-1343.86</v>
      </c>
      <c r="C117" s="50">
        <v>-670.56</v>
      </c>
      <c r="D117" s="50">
        <v>-140.27000000000001</v>
      </c>
      <c r="E117" s="50">
        <v>-109.14</v>
      </c>
      <c r="F117" s="45">
        <v>2149.0700000000002</v>
      </c>
      <c r="G117" s="45">
        <v>3698.87</v>
      </c>
      <c r="H117" s="45">
        <v>2448.4299999999998</v>
      </c>
      <c r="I117" s="50">
        <v>-1172.08</v>
      </c>
      <c r="J117" s="45">
        <v>2486.0500000000002</v>
      </c>
      <c r="K117" s="45">
        <v>1173.7</v>
      </c>
    </row>
    <row r="118" spans="1:11" ht="27.6" x14ac:dyDescent="0.3">
      <c r="A118" s="38" t="s">
        <v>1542</v>
      </c>
      <c r="B118" s="50">
        <v>-1343.86</v>
      </c>
      <c r="C118" s="50">
        <v>-670.56</v>
      </c>
      <c r="D118" s="50">
        <v>-140.27000000000001</v>
      </c>
      <c r="E118" s="50">
        <v>-109.14</v>
      </c>
      <c r="F118" s="45">
        <v>2149.0700000000002</v>
      </c>
      <c r="G118" s="45">
        <v>3698.87</v>
      </c>
      <c r="H118" s="45">
        <v>2448.4299999999998</v>
      </c>
      <c r="I118" s="50">
        <v>-1172.08</v>
      </c>
      <c r="J118" s="45">
        <v>2486.0500000000002</v>
      </c>
      <c r="K118" s="45">
        <v>1173.7</v>
      </c>
    </row>
    <row r="119" spans="1:11" x14ac:dyDescent="0.3">
      <c r="A119" s="38" t="s">
        <v>1543</v>
      </c>
      <c r="B119" s="50">
        <v>-1300.01</v>
      </c>
      <c r="C119" s="50">
        <v>-648.33000000000004</v>
      </c>
      <c r="D119" s="50">
        <v>-135.4</v>
      </c>
      <c r="E119" s="54">
        <v>-91.51</v>
      </c>
      <c r="F119" s="45">
        <v>2097.64</v>
      </c>
      <c r="G119" s="45">
        <v>3571.84</v>
      </c>
      <c r="H119" s="45">
        <v>2448.4299999999998</v>
      </c>
      <c r="I119" s="50">
        <v>-1172.08</v>
      </c>
      <c r="J119" s="45">
        <v>2486.0500000000002</v>
      </c>
      <c r="K119" s="45">
        <v>1173.7</v>
      </c>
    </row>
    <row r="120" spans="1:11" ht="27.6" x14ac:dyDescent="0.3">
      <c r="A120" s="38" t="s">
        <v>1544</v>
      </c>
      <c r="B120" s="50">
        <v>-1287.0899999999999</v>
      </c>
      <c r="C120" s="50">
        <v>-592.49</v>
      </c>
      <c r="D120" s="54">
        <v>-65.790000000000006</v>
      </c>
      <c r="E120" s="54">
        <v>-33.229999999999997</v>
      </c>
      <c r="F120" s="45">
        <v>2247.6799999999998</v>
      </c>
      <c r="G120" s="45">
        <v>3843.09</v>
      </c>
      <c r="H120" s="45">
        <v>2641.16</v>
      </c>
      <c r="I120" s="50">
        <v>-1095.27</v>
      </c>
      <c r="J120" s="45">
        <v>2641.79</v>
      </c>
      <c r="K120" s="45">
        <v>1260.8900000000001</v>
      </c>
    </row>
    <row r="121" spans="1:11" x14ac:dyDescent="0.3">
      <c r="A121" s="37" t="s">
        <v>1425</v>
      </c>
      <c r="B121" s="47"/>
      <c r="C121" s="47"/>
      <c r="D121" s="47"/>
      <c r="E121" s="47"/>
      <c r="F121" s="47"/>
      <c r="G121" s="47"/>
      <c r="H121" s="47"/>
      <c r="I121" s="47"/>
      <c r="J121" s="47"/>
      <c r="K121" s="47"/>
    </row>
    <row r="122" spans="1:11" ht="27.6" x14ac:dyDescent="0.3">
      <c r="A122" s="38" t="s">
        <v>1545</v>
      </c>
      <c r="B122" s="49">
        <v>17.75</v>
      </c>
      <c r="C122" s="49">
        <v>10.66</v>
      </c>
      <c r="D122" s="49">
        <v>11.96</v>
      </c>
      <c r="E122" s="49">
        <v>6.45</v>
      </c>
      <c r="F122" s="49">
        <v>7.31</v>
      </c>
      <c r="G122" s="49">
        <v>9.19</v>
      </c>
      <c r="H122" s="49">
        <v>8.1300000000000008</v>
      </c>
      <c r="I122" s="49">
        <v>9.25</v>
      </c>
      <c r="J122" s="49">
        <v>13.2</v>
      </c>
      <c r="K122" s="49">
        <v>10.06</v>
      </c>
    </row>
    <row r="123" spans="1:11" x14ac:dyDescent="0.3">
      <c r="A123" s="38" t="s">
        <v>1546</v>
      </c>
      <c r="B123" s="46"/>
      <c r="C123" s="46"/>
      <c r="D123" s="46"/>
      <c r="E123" s="46"/>
      <c r="F123" s="46"/>
      <c r="G123" s="46"/>
      <c r="H123" s="46"/>
      <c r="I123" s="46"/>
      <c r="J123" s="49">
        <v>89.89</v>
      </c>
      <c r="K123" s="49">
        <v>72.11</v>
      </c>
    </row>
    <row r="124" spans="1:11" x14ac:dyDescent="0.3">
      <c r="A124" s="38" t="s">
        <v>1462</v>
      </c>
      <c r="B124" s="45">
        <v>113</v>
      </c>
      <c r="C124" s="49">
        <v>74.91</v>
      </c>
      <c r="D124" s="49">
        <v>78.569999999999993</v>
      </c>
      <c r="E124" s="49">
        <v>60.4</v>
      </c>
      <c r="F124" s="45">
        <v>112.24</v>
      </c>
      <c r="G124" s="45">
        <v>802.7</v>
      </c>
      <c r="H124" s="45">
        <v>620.61</v>
      </c>
      <c r="I124" s="45">
        <v>160.66999999999999</v>
      </c>
      <c r="J124" s="45">
        <v>483.23</v>
      </c>
      <c r="K124" s="45">
        <v>428.49</v>
      </c>
    </row>
    <row r="125" spans="1:11" ht="27.6" x14ac:dyDescent="0.3">
      <c r="A125" s="38" t="s">
        <v>1547</v>
      </c>
      <c r="B125" s="49">
        <v>93.92</v>
      </c>
      <c r="C125" s="49">
        <v>63.14</v>
      </c>
      <c r="D125" s="49">
        <v>63.21</v>
      </c>
      <c r="E125" s="49">
        <v>52.39</v>
      </c>
      <c r="F125" s="45">
        <v>103.4</v>
      </c>
      <c r="G125" s="45">
        <v>791.49</v>
      </c>
      <c r="H125" s="45">
        <v>610.13</v>
      </c>
      <c r="I125" s="45">
        <v>148.47999999999999</v>
      </c>
      <c r="J125" s="45">
        <v>467.58</v>
      </c>
      <c r="K125" s="45">
        <v>415.41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A8F64-C69C-442E-B78F-04B66D58C4A1}">
  <dimension ref="A1:K54"/>
  <sheetViews>
    <sheetView topLeftCell="A2" workbookViewId="0">
      <selection activeCell="A17" sqref="A17:XFD17"/>
    </sheetView>
  </sheetViews>
  <sheetFormatPr defaultRowHeight="14.4" x14ac:dyDescent="0.3"/>
  <cols>
    <col min="1" max="1" width="36.6640625" bestFit="1" customWidth="1"/>
    <col min="2" max="11" width="16.88671875" customWidth="1"/>
  </cols>
  <sheetData>
    <row r="1" spans="1:11" ht="15" customHeight="1" thickBot="1" x14ac:dyDescent="0.35">
      <c r="A1" s="30" t="s">
        <v>1445</v>
      </c>
      <c r="B1" s="31"/>
      <c r="C1" s="31"/>
      <c r="D1" s="31"/>
      <c r="E1" s="31"/>
      <c r="F1" s="31"/>
      <c r="G1" s="31"/>
      <c r="H1" s="31"/>
      <c r="I1" s="31"/>
      <c r="J1" s="31"/>
      <c r="K1" s="31"/>
    </row>
    <row r="2" spans="1:11" ht="15" customHeight="1" thickTop="1" x14ac:dyDescent="0.3">
      <c r="A2" s="32" t="s">
        <v>1347</v>
      </c>
      <c r="B2" s="33" t="s">
        <v>1348</v>
      </c>
    </row>
    <row r="3" spans="1:11" ht="15" customHeight="1" x14ac:dyDescent="0.3">
      <c r="A3" s="32" t="s">
        <v>1350</v>
      </c>
      <c r="B3" t="s">
        <v>1755</v>
      </c>
      <c r="C3" t="s">
        <v>1755</v>
      </c>
      <c r="D3" t="s">
        <v>1755</v>
      </c>
      <c r="E3" t="s">
        <v>1755</v>
      </c>
      <c r="F3" t="s">
        <v>1755</v>
      </c>
      <c r="G3" t="s">
        <v>1755</v>
      </c>
      <c r="H3" t="s">
        <v>1755</v>
      </c>
      <c r="I3" t="s">
        <v>1755</v>
      </c>
      <c r="J3" t="s">
        <v>1755</v>
      </c>
      <c r="K3" t="s">
        <v>1755</v>
      </c>
    </row>
    <row r="4" spans="1:11" s="34" customFormat="1" ht="35.4" customHeight="1" x14ac:dyDescent="0.3">
      <c r="A4" s="35" t="s">
        <v>1352</v>
      </c>
      <c r="B4" s="34" t="s">
        <v>1353</v>
      </c>
      <c r="C4" s="34" t="s">
        <v>1353</v>
      </c>
      <c r="D4" s="34" t="s">
        <v>1353</v>
      </c>
      <c r="E4" s="34" t="s">
        <v>1353</v>
      </c>
      <c r="F4" s="34" t="s">
        <v>1353</v>
      </c>
      <c r="G4" s="34" t="s">
        <v>1353</v>
      </c>
      <c r="H4" s="34" t="s">
        <v>1353</v>
      </c>
      <c r="I4" s="34" t="s">
        <v>1353</v>
      </c>
      <c r="J4" s="34" t="s">
        <v>1353</v>
      </c>
      <c r="K4" s="34" t="s">
        <v>1353</v>
      </c>
    </row>
    <row r="5" spans="1:11" x14ac:dyDescent="0.3">
      <c r="A5" s="28" t="s">
        <v>1349</v>
      </c>
      <c r="B5" s="29">
        <v>2015</v>
      </c>
      <c r="C5" s="29">
        <v>2016</v>
      </c>
      <c r="D5" s="29">
        <v>2017</v>
      </c>
      <c r="E5" s="29">
        <v>2018</v>
      </c>
      <c r="F5" s="29">
        <v>2019</v>
      </c>
      <c r="G5" s="29">
        <v>2020</v>
      </c>
      <c r="H5" s="29">
        <v>2021</v>
      </c>
      <c r="I5" s="29">
        <v>2022</v>
      </c>
      <c r="J5" s="29">
        <v>2023</v>
      </c>
      <c r="K5" s="29">
        <v>2024</v>
      </c>
    </row>
    <row r="6" spans="1:11" x14ac:dyDescent="0.3">
      <c r="A6" s="36" t="s">
        <v>1354</v>
      </c>
    </row>
    <row r="7" spans="1:11" x14ac:dyDescent="0.3">
      <c r="A7" s="37" t="s">
        <v>1614</v>
      </c>
    </row>
    <row r="8" spans="1:11" x14ac:dyDescent="0.3">
      <c r="A8" s="38" t="s">
        <v>1615</v>
      </c>
      <c r="B8" s="50">
        <v>-1343.86</v>
      </c>
      <c r="C8" s="50">
        <v>-699.74</v>
      </c>
      <c r="D8" s="50">
        <v>-197.49</v>
      </c>
      <c r="E8" s="50">
        <v>-109.14</v>
      </c>
      <c r="F8" s="45">
        <v>2149.0700000000002</v>
      </c>
      <c r="G8" s="45">
        <v>3698.87</v>
      </c>
      <c r="H8" s="45">
        <v>2436.31</v>
      </c>
      <c r="I8" s="50">
        <v>-1172.08</v>
      </c>
      <c r="J8" s="45">
        <v>2486.0500000000002</v>
      </c>
      <c r="K8" s="45">
        <v>1173.7</v>
      </c>
    </row>
    <row r="9" spans="1:11" ht="27.6" x14ac:dyDescent="0.3">
      <c r="A9" s="38" t="s">
        <v>1616</v>
      </c>
      <c r="B9" s="49">
        <v>24.98</v>
      </c>
      <c r="C9" s="49">
        <v>55</v>
      </c>
      <c r="D9" s="50">
        <v>-328.44</v>
      </c>
      <c r="E9" s="49">
        <v>56.98</v>
      </c>
      <c r="F9" s="49">
        <v>79.27</v>
      </c>
      <c r="G9" s="45">
        <v>121.02</v>
      </c>
      <c r="H9" s="45">
        <v>164.49</v>
      </c>
      <c r="I9" s="54">
        <v>-2.3199999999999998</v>
      </c>
      <c r="J9" s="45">
        <v>124</v>
      </c>
      <c r="K9" s="49">
        <v>24.44</v>
      </c>
    </row>
    <row r="10" spans="1:11" ht="27.6" x14ac:dyDescent="0.3">
      <c r="A10" s="39" t="s">
        <v>1617</v>
      </c>
      <c r="B10" s="49">
        <v>29.21</v>
      </c>
      <c r="C10" s="49">
        <v>56.74</v>
      </c>
      <c r="D10" s="49">
        <v>56.87</v>
      </c>
      <c r="E10" s="49">
        <v>56.98</v>
      </c>
      <c r="F10" s="49">
        <v>65.77</v>
      </c>
      <c r="G10" s="49">
        <v>82.08</v>
      </c>
      <c r="H10" s="45">
        <v>103.9</v>
      </c>
      <c r="I10" s="49">
        <v>91.38</v>
      </c>
      <c r="J10" s="49">
        <v>74.91</v>
      </c>
      <c r="K10" s="49">
        <v>75.09</v>
      </c>
    </row>
    <row r="11" spans="1:11" ht="27.6" x14ac:dyDescent="0.3">
      <c r="A11" s="39" t="s">
        <v>1618</v>
      </c>
      <c r="B11" s="46"/>
      <c r="C11" s="46"/>
      <c r="D11" s="46"/>
      <c r="E11" s="46"/>
      <c r="F11" s="46"/>
      <c r="G11" s="46"/>
      <c r="H11" s="49">
        <v>1.49</v>
      </c>
      <c r="I11" s="54">
        <v>-34.369999999999997</v>
      </c>
      <c r="J11" s="49">
        <v>16.48</v>
      </c>
      <c r="K11" s="54">
        <v>-33.71</v>
      </c>
    </row>
    <row r="12" spans="1:11" ht="27.6" x14ac:dyDescent="0.3">
      <c r="A12" s="39" t="s">
        <v>1619</v>
      </c>
      <c r="B12" s="46"/>
      <c r="C12" s="46"/>
      <c r="D12" s="46"/>
      <c r="E12" s="46"/>
      <c r="F12" s="49">
        <v>13.51</v>
      </c>
      <c r="G12" s="49">
        <v>38.94</v>
      </c>
      <c r="H12" s="49">
        <v>59.1</v>
      </c>
      <c r="I12" s="54">
        <v>-59.33</v>
      </c>
      <c r="J12" s="49">
        <v>32.61</v>
      </c>
      <c r="K12" s="54">
        <v>-16.940000000000001</v>
      </c>
    </row>
    <row r="13" spans="1:11" ht="27.6" x14ac:dyDescent="0.3">
      <c r="A13" s="39" t="s">
        <v>1620</v>
      </c>
      <c r="B13" s="54">
        <v>-4.2300000000000004</v>
      </c>
      <c r="C13" s="54">
        <v>-1.74</v>
      </c>
      <c r="D13" s="50">
        <v>-385.31</v>
      </c>
      <c r="E13" s="46"/>
      <c r="F13" s="46"/>
      <c r="G13" s="46"/>
      <c r="H13" s="46"/>
      <c r="I13" s="46"/>
      <c r="J13" s="46"/>
      <c r="K13" s="46"/>
    </row>
    <row r="14" spans="1:11" ht="27.6" x14ac:dyDescent="0.3">
      <c r="A14" s="40" t="s">
        <v>1621</v>
      </c>
      <c r="B14" s="54">
        <v>-4.2300000000000004</v>
      </c>
      <c r="C14" s="54">
        <v>-1.74</v>
      </c>
      <c r="D14" s="50">
        <v>-385.31</v>
      </c>
      <c r="E14" s="46"/>
      <c r="F14" s="46"/>
      <c r="G14" s="46"/>
      <c r="H14" s="46"/>
      <c r="I14" s="46"/>
      <c r="J14" s="46"/>
      <c r="K14" s="46"/>
    </row>
    <row r="15" spans="1:11" x14ac:dyDescent="0.3">
      <c r="A15" s="38" t="s">
        <v>1622</v>
      </c>
      <c r="B15" s="46"/>
      <c r="C15" s="49">
        <v>57.9</v>
      </c>
      <c r="D15" s="49">
        <v>55</v>
      </c>
      <c r="E15" s="49">
        <v>55</v>
      </c>
      <c r="F15" s="49">
        <v>55</v>
      </c>
      <c r="G15" s="49">
        <v>74.25</v>
      </c>
      <c r="H15" s="45">
        <v>101.41</v>
      </c>
      <c r="I15" s="45">
        <v>103.22</v>
      </c>
      <c r="J15" s="49">
        <v>72.040000000000006</v>
      </c>
      <c r="K15" s="49">
        <v>72.5</v>
      </c>
    </row>
    <row r="16" spans="1:11" ht="27.6" x14ac:dyDescent="0.3">
      <c r="A16" s="38" t="s">
        <v>1623</v>
      </c>
      <c r="B16" s="50">
        <v>-1318.88</v>
      </c>
      <c r="C16" s="50">
        <v>-702.64</v>
      </c>
      <c r="D16" s="50">
        <v>-580.92999999999995</v>
      </c>
      <c r="E16" s="50">
        <v>-107.15</v>
      </c>
      <c r="F16" s="45">
        <v>2173.35</v>
      </c>
      <c r="G16" s="45">
        <v>3745.64</v>
      </c>
      <c r="H16" s="45">
        <v>2499.39</v>
      </c>
      <c r="I16" s="50">
        <v>-1277.6199999999999</v>
      </c>
      <c r="J16" s="45">
        <v>2538.0100000000002</v>
      </c>
      <c r="K16" s="45">
        <v>1125.6400000000001</v>
      </c>
    </row>
    <row r="17" spans="1:11" ht="27.6" x14ac:dyDescent="0.3">
      <c r="A17" s="38" t="s">
        <v>1624</v>
      </c>
      <c r="B17" s="45">
        <v>187.99</v>
      </c>
      <c r="C17" s="45">
        <v>2358.38</v>
      </c>
      <c r="D17" s="50">
        <v>-338.3</v>
      </c>
      <c r="E17" s="50">
        <v>-472.84</v>
      </c>
      <c r="F17" s="50">
        <v>-1290.55</v>
      </c>
      <c r="G17" s="50">
        <v>-3409.07</v>
      </c>
      <c r="H17" s="50">
        <v>-3413.68</v>
      </c>
      <c r="I17" s="45">
        <v>1643.66</v>
      </c>
      <c r="J17" s="50">
        <v>-1457.8</v>
      </c>
      <c r="K17" s="50">
        <v>-2391.25</v>
      </c>
    </row>
    <row r="18" spans="1:11" ht="27.6" x14ac:dyDescent="0.3">
      <c r="A18" s="39" t="s">
        <v>1625</v>
      </c>
      <c r="B18" s="54">
        <v>-82.95</v>
      </c>
      <c r="C18" s="49">
        <v>48.7</v>
      </c>
      <c r="D18" s="50">
        <v>-174.53</v>
      </c>
      <c r="E18" s="45">
        <v>360.7</v>
      </c>
      <c r="F18" s="45">
        <v>246.32</v>
      </c>
      <c r="G18" s="50">
        <v>-842.44</v>
      </c>
      <c r="H18" s="45">
        <v>795.83</v>
      </c>
      <c r="I18" s="50">
        <v>-351.92</v>
      </c>
      <c r="J18" s="45">
        <v>297.2</v>
      </c>
      <c r="K18" s="54">
        <v>-12.46</v>
      </c>
    </row>
    <row r="19" spans="1:11" ht="41.4" x14ac:dyDescent="0.3">
      <c r="A19" s="39" t="s">
        <v>1626</v>
      </c>
      <c r="B19" s="45">
        <v>434.98</v>
      </c>
      <c r="C19" s="45">
        <v>2719.44</v>
      </c>
      <c r="D19" s="50">
        <v>-504.05</v>
      </c>
      <c r="E19" s="50">
        <v>-1334.22</v>
      </c>
      <c r="F19" s="50">
        <v>-1259.3</v>
      </c>
      <c r="G19" s="50">
        <v>-3359.13</v>
      </c>
      <c r="H19" s="50">
        <v>-3934.65</v>
      </c>
      <c r="I19" s="45">
        <v>2449.33</v>
      </c>
      <c r="J19" s="50">
        <v>-2122.62</v>
      </c>
      <c r="K19" s="50">
        <v>-2413.1999999999998</v>
      </c>
    </row>
    <row r="20" spans="1:11" ht="27.6" x14ac:dyDescent="0.3">
      <c r="A20" s="39" t="s">
        <v>1627</v>
      </c>
      <c r="B20" s="50">
        <v>-210.27</v>
      </c>
      <c r="C20" s="50">
        <v>-522.78</v>
      </c>
      <c r="D20" s="45">
        <v>277.70999999999998</v>
      </c>
      <c r="E20" s="45">
        <v>682.54</v>
      </c>
      <c r="F20" s="54">
        <v>-68.95</v>
      </c>
      <c r="G20" s="50">
        <v>-472.7</v>
      </c>
      <c r="H20" s="50">
        <v>-240.2</v>
      </c>
      <c r="I20" s="45">
        <v>138.81</v>
      </c>
      <c r="J20" s="45">
        <v>430.11</v>
      </c>
      <c r="K20" s="45">
        <v>429.48</v>
      </c>
    </row>
    <row r="21" spans="1:11" ht="27.6" x14ac:dyDescent="0.3">
      <c r="A21" s="39" t="s">
        <v>1628</v>
      </c>
      <c r="B21" s="50">
        <v>-116.54</v>
      </c>
      <c r="C21" s="49">
        <v>29.64</v>
      </c>
      <c r="D21" s="49">
        <v>57.3</v>
      </c>
      <c r="E21" s="54">
        <v>-47.08</v>
      </c>
      <c r="F21" s="54">
        <v>-4.0199999999999996</v>
      </c>
      <c r="G21" s="45">
        <v>653.22</v>
      </c>
      <c r="H21" s="50">
        <v>-228.78</v>
      </c>
      <c r="I21" s="50">
        <v>-459.76</v>
      </c>
      <c r="J21" s="45">
        <v>310.19</v>
      </c>
      <c r="K21" s="54">
        <v>-86.83</v>
      </c>
    </row>
    <row r="22" spans="1:11" ht="27.6" x14ac:dyDescent="0.3">
      <c r="A22" s="39" t="s">
        <v>1629</v>
      </c>
      <c r="B22" s="45">
        <v>162.76</v>
      </c>
      <c r="C22" s="49">
        <v>83.38</v>
      </c>
      <c r="D22" s="49">
        <v>5.26</v>
      </c>
      <c r="E22" s="50">
        <v>-134.78</v>
      </c>
      <c r="F22" s="50">
        <v>-204.6</v>
      </c>
      <c r="G22" s="45">
        <v>611.99</v>
      </c>
      <c r="H22" s="45">
        <v>194.13</v>
      </c>
      <c r="I22" s="50">
        <v>-132.80000000000001</v>
      </c>
      <c r="J22" s="50">
        <v>-372.68</v>
      </c>
      <c r="K22" s="50">
        <v>-308.24</v>
      </c>
    </row>
    <row r="23" spans="1:11" x14ac:dyDescent="0.3">
      <c r="A23" s="37" t="s">
        <v>1630</v>
      </c>
      <c r="B23" s="47"/>
      <c r="C23" s="47"/>
      <c r="D23" s="47"/>
      <c r="E23" s="47"/>
      <c r="F23" s="47"/>
      <c r="G23" s="47"/>
      <c r="H23" s="47"/>
      <c r="I23" s="47"/>
      <c r="J23" s="47"/>
      <c r="K23" s="47"/>
    </row>
    <row r="24" spans="1:11" x14ac:dyDescent="0.3">
      <c r="A24" s="42" t="s">
        <v>1631</v>
      </c>
      <c r="B24" s="55">
        <v>-1130.8900000000001</v>
      </c>
      <c r="C24" s="48">
        <v>1655.75</v>
      </c>
      <c r="D24" s="55">
        <v>-919.23</v>
      </c>
      <c r="E24" s="55">
        <v>-580</v>
      </c>
      <c r="F24" s="48">
        <v>882.79</v>
      </c>
      <c r="G24" s="48">
        <v>336.58</v>
      </c>
      <c r="H24" s="55">
        <v>-914.29</v>
      </c>
      <c r="I24" s="48">
        <v>366.04</v>
      </c>
      <c r="J24" s="48">
        <v>1080.21</v>
      </c>
      <c r="K24" s="55">
        <v>-1265.6099999999999</v>
      </c>
    </row>
    <row r="25" spans="1:11" x14ac:dyDescent="0.3">
      <c r="A25" s="37" t="s">
        <v>1632</v>
      </c>
      <c r="B25" s="47"/>
      <c r="C25" s="47"/>
      <c r="D25" s="47"/>
      <c r="E25" s="47"/>
      <c r="F25" s="47"/>
      <c r="G25" s="47"/>
      <c r="H25" s="47"/>
      <c r="I25" s="47"/>
      <c r="J25" s="47"/>
      <c r="K25" s="47"/>
    </row>
    <row r="26" spans="1:11" x14ac:dyDescent="0.3">
      <c r="A26" s="38" t="s">
        <v>1633</v>
      </c>
      <c r="B26" s="46"/>
      <c r="C26" s="46"/>
      <c r="D26" s="46"/>
      <c r="E26" s="46"/>
      <c r="F26" s="49">
        <v>87.75</v>
      </c>
      <c r="G26" s="49">
        <v>81.14</v>
      </c>
      <c r="H26" s="49">
        <v>79.650000000000006</v>
      </c>
      <c r="I26" s="49">
        <v>93.27</v>
      </c>
      <c r="J26" s="49">
        <v>98.78</v>
      </c>
      <c r="K26" s="45">
        <v>107.17</v>
      </c>
    </row>
    <row r="27" spans="1:11" x14ac:dyDescent="0.3">
      <c r="A27" s="39" t="s">
        <v>1634</v>
      </c>
      <c r="B27" s="46"/>
      <c r="C27" s="46"/>
      <c r="D27" s="46"/>
      <c r="E27" s="46"/>
      <c r="F27" s="49">
        <v>87.75</v>
      </c>
      <c r="G27" s="49">
        <v>81.14</v>
      </c>
      <c r="H27" s="49">
        <v>79.650000000000006</v>
      </c>
      <c r="I27" s="49">
        <v>93.27</v>
      </c>
      <c r="J27" s="49">
        <v>98.78</v>
      </c>
      <c r="K27" s="45">
        <v>107.17</v>
      </c>
    </row>
    <row r="28" spans="1:11" ht="27.6" x14ac:dyDescent="0.3">
      <c r="A28" s="38" t="s">
        <v>1635</v>
      </c>
      <c r="B28" s="46"/>
      <c r="C28" s="46"/>
      <c r="D28" s="54">
        <v>-74.83</v>
      </c>
      <c r="E28" s="50">
        <v>-300.86</v>
      </c>
      <c r="F28" s="50">
        <v>-168.31</v>
      </c>
      <c r="G28" s="50">
        <v>-291.18</v>
      </c>
      <c r="H28" s="52">
        <v>0</v>
      </c>
      <c r="I28" s="50">
        <v>-262.42</v>
      </c>
      <c r="J28" s="50">
        <v>-199.96</v>
      </c>
      <c r="K28" s="50">
        <v>-119.62</v>
      </c>
    </row>
    <row r="29" spans="1:11" ht="27.6" x14ac:dyDescent="0.3">
      <c r="A29" s="39" t="s">
        <v>1636</v>
      </c>
      <c r="B29" s="46"/>
      <c r="C29" s="46"/>
      <c r="D29" s="54">
        <v>-74.83</v>
      </c>
      <c r="E29" s="50">
        <v>-300.86</v>
      </c>
      <c r="F29" s="50">
        <v>-168.31</v>
      </c>
      <c r="G29" s="50">
        <v>-291.18</v>
      </c>
      <c r="H29" s="52">
        <v>0</v>
      </c>
      <c r="I29" s="50">
        <v>-262.42</v>
      </c>
      <c r="J29" s="50">
        <v>-199.96</v>
      </c>
      <c r="K29" s="50">
        <v>-119.62</v>
      </c>
    </row>
    <row r="30" spans="1:11" ht="41.4" x14ac:dyDescent="0.3">
      <c r="A30" s="40" t="s">
        <v>1637</v>
      </c>
      <c r="B30" s="46"/>
      <c r="C30" s="46"/>
      <c r="D30" s="54">
        <v>-74.83</v>
      </c>
      <c r="E30" s="50">
        <v>-300.86</v>
      </c>
      <c r="F30" s="50">
        <v>-168.31</v>
      </c>
      <c r="G30" s="50">
        <v>-291.18</v>
      </c>
      <c r="H30" s="52">
        <v>0</v>
      </c>
      <c r="I30" s="50">
        <v>-262.42</v>
      </c>
      <c r="J30" s="50">
        <v>-199.96</v>
      </c>
      <c r="K30" s="50">
        <v>-119.62</v>
      </c>
    </row>
    <row r="31" spans="1:11" ht="27.6" x14ac:dyDescent="0.3">
      <c r="A31" s="41" t="s">
        <v>1638</v>
      </c>
      <c r="B31" s="46"/>
      <c r="C31" s="46"/>
      <c r="D31" s="46"/>
      <c r="E31" s="46"/>
      <c r="F31" s="46"/>
      <c r="G31" s="46"/>
      <c r="H31" s="46"/>
      <c r="I31" s="46"/>
      <c r="J31" s="46"/>
      <c r="K31" s="46"/>
    </row>
    <row r="32" spans="1:11" ht="27.6" x14ac:dyDescent="0.3">
      <c r="A32" s="41" t="s">
        <v>1639</v>
      </c>
      <c r="B32" s="46"/>
      <c r="C32" s="46"/>
      <c r="D32" s="49">
        <v>74.83</v>
      </c>
      <c r="E32" s="45">
        <v>300.86</v>
      </c>
      <c r="F32" s="45">
        <v>168.31</v>
      </c>
      <c r="G32" s="45">
        <v>291.18</v>
      </c>
      <c r="H32" s="46">
        <v>0</v>
      </c>
      <c r="I32" s="45">
        <v>262.42</v>
      </c>
      <c r="J32" s="45">
        <v>199.96</v>
      </c>
      <c r="K32" s="45">
        <v>119.62</v>
      </c>
    </row>
    <row r="33" spans="1:11" ht="27.6" x14ac:dyDescent="0.3">
      <c r="A33" s="38" t="s">
        <v>1640</v>
      </c>
      <c r="B33" s="45">
        <v>1000</v>
      </c>
      <c r="C33" s="46"/>
      <c r="D33" s="46"/>
      <c r="E33" s="46"/>
      <c r="F33" s="45">
        <v>400</v>
      </c>
      <c r="G33" s="45">
        <v>700</v>
      </c>
      <c r="H33" s="45">
        <v>907.52</v>
      </c>
      <c r="I33" s="50">
        <v>-630.62</v>
      </c>
      <c r="J33" s="46"/>
      <c r="K33" s="46"/>
    </row>
    <row r="34" spans="1:11" ht="27.6" x14ac:dyDescent="0.3">
      <c r="A34" s="39" t="s">
        <v>1641</v>
      </c>
      <c r="B34" s="45">
        <v>1000</v>
      </c>
      <c r="C34" s="46"/>
      <c r="D34" s="46"/>
      <c r="E34" s="46"/>
      <c r="F34" s="46"/>
      <c r="G34" s="46"/>
      <c r="H34" s="46"/>
      <c r="I34" s="46"/>
      <c r="J34" s="46"/>
      <c r="K34" s="46"/>
    </row>
    <row r="35" spans="1:11" ht="27.6" x14ac:dyDescent="0.3">
      <c r="A35" s="40" t="s">
        <v>1642</v>
      </c>
      <c r="B35" s="45">
        <v>1000</v>
      </c>
      <c r="C35" s="46"/>
      <c r="D35" s="46"/>
      <c r="E35" s="46"/>
      <c r="F35" s="46"/>
      <c r="G35" s="46"/>
      <c r="H35" s="46"/>
      <c r="I35" s="46"/>
      <c r="J35" s="46"/>
      <c r="K35" s="46"/>
    </row>
    <row r="36" spans="1:11" ht="27.6" x14ac:dyDescent="0.3">
      <c r="A36" s="39" t="s">
        <v>1643</v>
      </c>
      <c r="B36" s="46"/>
      <c r="C36" s="46"/>
      <c r="D36" s="46"/>
      <c r="E36" s="46"/>
      <c r="F36" s="45">
        <v>400</v>
      </c>
      <c r="G36" s="45">
        <v>700</v>
      </c>
      <c r="H36" s="45">
        <v>907.52</v>
      </c>
      <c r="I36" s="50">
        <v>-630.62</v>
      </c>
      <c r="J36" s="46"/>
      <c r="K36" s="46"/>
    </row>
    <row r="37" spans="1:11" x14ac:dyDescent="0.3">
      <c r="A37" s="40" t="s">
        <v>1644</v>
      </c>
      <c r="B37" s="46"/>
      <c r="C37" s="46"/>
      <c r="D37" s="46"/>
      <c r="E37" s="46"/>
      <c r="F37" s="45">
        <v>400</v>
      </c>
      <c r="G37" s="45">
        <v>700</v>
      </c>
      <c r="H37" s="45">
        <v>1276.8900000000001</v>
      </c>
      <c r="I37" s="46"/>
      <c r="J37" s="46"/>
      <c r="K37" s="46"/>
    </row>
    <row r="38" spans="1:11" ht="27.6" x14ac:dyDescent="0.3">
      <c r="A38" s="40" t="s">
        <v>1645</v>
      </c>
      <c r="B38" s="46"/>
      <c r="C38" s="46"/>
      <c r="D38" s="46"/>
      <c r="E38" s="46"/>
      <c r="F38" s="46"/>
      <c r="G38" s="46"/>
      <c r="H38" s="45">
        <v>369.38</v>
      </c>
      <c r="I38" s="45">
        <v>630.62</v>
      </c>
      <c r="J38" s="46"/>
      <c r="K38" s="46"/>
    </row>
    <row r="39" spans="1:11" ht="27.6" x14ac:dyDescent="0.3">
      <c r="A39" s="38" t="s">
        <v>1646</v>
      </c>
      <c r="B39" s="54">
        <v>-14.5</v>
      </c>
      <c r="C39" s="46"/>
      <c r="D39" s="46"/>
      <c r="E39" s="46"/>
      <c r="F39" s="54">
        <v>-5.14</v>
      </c>
      <c r="G39" s="54">
        <v>-7.47</v>
      </c>
      <c r="H39" s="54">
        <v>-25.44</v>
      </c>
      <c r="I39" s="54">
        <v>-0.06</v>
      </c>
      <c r="J39" s="46"/>
      <c r="K39" s="46"/>
    </row>
    <row r="40" spans="1:11" x14ac:dyDescent="0.3">
      <c r="A40" s="42" t="s">
        <v>1647</v>
      </c>
      <c r="B40" s="48">
        <v>985.5</v>
      </c>
      <c r="C40" s="51"/>
      <c r="D40" s="57">
        <v>-74.83</v>
      </c>
      <c r="E40" s="55">
        <v>-300.86</v>
      </c>
      <c r="F40" s="48">
        <v>138.81</v>
      </c>
      <c r="G40" s="48">
        <v>320.22000000000003</v>
      </c>
      <c r="H40" s="48">
        <v>802.43</v>
      </c>
      <c r="I40" s="55">
        <v>-986.37</v>
      </c>
      <c r="J40" s="55">
        <v>-298.74</v>
      </c>
      <c r="K40" s="55">
        <v>-226.79</v>
      </c>
    </row>
    <row r="41" spans="1:11" x14ac:dyDescent="0.3">
      <c r="A41" s="37" t="s">
        <v>1648</v>
      </c>
      <c r="B41" s="47"/>
      <c r="C41" s="47"/>
      <c r="D41" s="47"/>
      <c r="E41" s="47"/>
      <c r="F41" s="47"/>
      <c r="G41" s="47"/>
      <c r="H41" s="47"/>
      <c r="I41" s="47"/>
      <c r="J41" s="47"/>
      <c r="K41" s="47"/>
    </row>
    <row r="42" spans="1:11" x14ac:dyDescent="0.3">
      <c r="A42" s="42" t="s">
        <v>1649</v>
      </c>
      <c r="B42" s="55">
        <v>-145.4</v>
      </c>
      <c r="C42" s="48">
        <v>1655.75</v>
      </c>
      <c r="D42" s="55">
        <v>-994.06</v>
      </c>
      <c r="E42" s="55">
        <v>-880.86</v>
      </c>
      <c r="F42" s="48">
        <v>1021.6</v>
      </c>
      <c r="G42" s="48">
        <v>656.79</v>
      </c>
      <c r="H42" s="55">
        <v>-111.86</v>
      </c>
      <c r="I42" s="55">
        <v>-620.33000000000004</v>
      </c>
      <c r="J42" s="48">
        <v>781.48</v>
      </c>
      <c r="K42" s="55">
        <v>-1492.4</v>
      </c>
    </row>
    <row r="43" spans="1:11" x14ac:dyDescent="0.3">
      <c r="A43" s="39" t="s">
        <v>1650</v>
      </c>
      <c r="B43" s="50">
        <v>-145.4</v>
      </c>
      <c r="C43" s="45">
        <v>1655.75</v>
      </c>
      <c r="D43" s="50">
        <v>-994.06</v>
      </c>
      <c r="E43" s="50">
        <v>-880.86</v>
      </c>
      <c r="F43" s="45">
        <v>1021.6</v>
      </c>
      <c r="G43" s="45">
        <v>656.79</v>
      </c>
      <c r="H43" s="50">
        <v>-111.86</v>
      </c>
      <c r="I43" s="50">
        <v>-620.33000000000004</v>
      </c>
      <c r="J43" s="45">
        <v>781.48</v>
      </c>
      <c r="K43" s="50">
        <v>-1492.4</v>
      </c>
    </row>
    <row r="44" spans="1:11" x14ac:dyDescent="0.3">
      <c r="A44" s="38" t="s">
        <v>1651</v>
      </c>
      <c r="B44" s="45">
        <v>565.80999999999995</v>
      </c>
      <c r="C44" s="45">
        <v>420.41</v>
      </c>
      <c r="D44" s="45">
        <v>2076.16</v>
      </c>
      <c r="E44" s="45">
        <v>1082.0999999999999</v>
      </c>
      <c r="F44" s="45">
        <v>201.25</v>
      </c>
      <c r="G44" s="45">
        <v>1222.8499999999999</v>
      </c>
      <c r="H44" s="45">
        <v>1879.64</v>
      </c>
      <c r="I44" s="45">
        <v>1767.78</v>
      </c>
      <c r="J44" s="45">
        <v>1147.44</v>
      </c>
      <c r="K44" s="45">
        <v>1928.92</v>
      </c>
    </row>
    <row r="45" spans="1:11" x14ac:dyDescent="0.3">
      <c r="A45" s="38" t="s">
        <v>1652</v>
      </c>
      <c r="B45" s="45">
        <v>420.41</v>
      </c>
      <c r="C45" s="45">
        <v>2076.16</v>
      </c>
      <c r="D45" s="45">
        <v>1082.0999999999999</v>
      </c>
      <c r="E45" s="45">
        <v>201.25</v>
      </c>
      <c r="F45" s="45">
        <v>1222.8499999999999</v>
      </c>
      <c r="G45" s="45">
        <v>1879.64</v>
      </c>
      <c r="H45" s="45">
        <v>1767.78</v>
      </c>
      <c r="I45" s="45">
        <v>1147.44</v>
      </c>
      <c r="J45" s="45">
        <v>1928.92</v>
      </c>
      <c r="K45" s="45">
        <v>436.52</v>
      </c>
    </row>
    <row r="46" spans="1:11" x14ac:dyDescent="0.3">
      <c r="A46" s="37" t="s">
        <v>1653</v>
      </c>
      <c r="B46" s="47"/>
      <c r="C46" s="47"/>
      <c r="D46" s="47"/>
      <c r="E46" s="47"/>
      <c r="F46" s="47"/>
      <c r="G46" s="47"/>
      <c r="H46" s="47"/>
      <c r="I46" s="47"/>
      <c r="J46" s="47"/>
      <c r="K46" s="47"/>
    </row>
    <row r="47" spans="1:11" ht="27.6" x14ac:dyDescent="0.3">
      <c r="A47" s="38" t="s">
        <v>1654</v>
      </c>
      <c r="B47" s="46"/>
      <c r="C47" s="46"/>
      <c r="D47" s="46"/>
      <c r="E47" s="46"/>
      <c r="F47" s="46"/>
      <c r="G47" s="46"/>
      <c r="H47" s="46"/>
      <c r="I47" s="46"/>
      <c r="J47" s="46"/>
      <c r="K47" s="49">
        <v>29.87</v>
      </c>
    </row>
    <row r="48" spans="1:11" x14ac:dyDescent="0.3">
      <c r="A48" s="38" t="s">
        <v>1655</v>
      </c>
      <c r="B48" s="49">
        <v>15.62</v>
      </c>
      <c r="C48" s="49">
        <v>66.650000000000006</v>
      </c>
      <c r="D48" s="49">
        <v>63.1</v>
      </c>
      <c r="E48" s="49">
        <v>58.35</v>
      </c>
      <c r="F48" s="49">
        <v>55.77</v>
      </c>
      <c r="G48" s="49">
        <v>75.48</v>
      </c>
      <c r="H48" s="45">
        <v>108.49</v>
      </c>
      <c r="I48" s="45">
        <v>114.29</v>
      </c>
      <c r="J48" s="49">
        <v>87.69</v>
      </c>
      <c r="K48" s="49">
        <v>75.62</v>
      </c>
    </row>
    <row r="49" spans="1:11" ht="27.6" x14ac:dyDescent="0.3">
      <c r="A49" s="38" t="s">
        <v>1656</v>
      </c>
      <c r="B49" s="49">
        <v>37.46</v>
      </c>
      <c r="C49" s="49">
        <v>50.67</v>
      </c>
      <c r="D49" s="49">
        <v>57.15</v>
      </c>
      <c r="E49" s="45">
        <v>101.2</v>
      </c>
      <c r="F49" s="49">
        <v>86.77</v>
      </c>
      <c r="G49" s="49">
        <v>82.87</v>
      </c>
      <c r="H49" s="45">
        <v>113.19</v>
      </c>
      <c r="I49" s="45">
        <v>165.94</v>
      </c>
      <c r="J49" s="45">
        <v>200.91</v>
      </c>
      <c r="K49" s="45">
        <v>234.86</v>
      </c>
    </row>
    <row r="50" spans="1:11" ht="27.6" x14ac:dyDescent="0.3">
      <c r="A50" s="38" t="s">
        <v>1657</v>
      </c>
      <c r="B50" s="50">
        <v>-1318.88</v>
      </c>
      <c r="C50" s="50">
        <v>-644.73</v>
      </c>
      <c r="D50" s="50">
        <v>-525.92999999999995</v>
      </c>
      <c r="E50" s="54">
        <v>-52.15</v>
      </c>
      <c r="F50" s="45">
        <v>2228.35</v>
      </c>
      <c r="G50" s="45">
        <v>3819.89</v>
      </c>
      <c r="H50" s="45">
        <v>2600.8000000000002</v>
      </c>
      <c r="I50" s="50">
        <v>-1174.4000000000001</v>
      </c>
      <c r="J50" s="45">
        <v>2610.0500000000002</v>
      </c>
      <c r="K50" s="45">
        <v>1198.1400000000001</v>
      </c>
    </row>
    <row r="51" spans="1:11" ht="27.6" x14ac:dyDescent="0.3">
      <c r="A51" s="38" t="s">
        <v>1658</v>
      </c>
      <c r="B51" s="46"/>
      <c r="C51" s="46"/>
      <c r="D51" s="46"/>
      <c r="E51" s="45">
        <v>300.86</v>
      </c>
      <c r="F51" s="45">
        <v>256.05</v>
      </c>
      <c r="G51" s="45">
        <v>372.32</v>
      </c>
      <c r="H51" s="49">
        <v>79.650000000000006</v>
      </c>
      <c r="I51" s="45">
        <v>355.69</v>
      </c>
      <c r="J51" s="45">
        <v>298.74</v>
      </c>
      <c r="K51" s="45">
        <v>226.79</v>
      </c>
    </row>
    <row r="52" spans="1:11" x14ac:dyDescent="0.3">
      <c r="A52" s="38" t="s">
        <v>1659</v>
      </c>
      <c r="B52" s="46"/>
      <c r="C52" s="46"/>
      <c r="D52" s="49">
        <v>74.83</v>
      </c>
      <c r="E52" s="45">
        <v>300.86</v>
      </c>
      <c r="F52" s="45">
        <v>168.31</v>
      </c>
      <c r="G52" s="45">
        <v>291.18</v>
      </c>
      <c r="H52" s="46">
        <v>0</v>
      </c>
      <c r="I52" s="45">
        <v>262.42</v>
      </c>
      <c r="J52" s="45">
        <v>199.96</v>
      </c>
      <c r="K52" s="45">
        <v>119.62</v>
      </c>
    </row>
    <row r="53" spans="1:11" x14ac:dyDescent="0.3">
      <c r="A53" s="38" t="s">
        <v>1660</v>
      </c>
      <c r="B53" s="50">
        <v>-130.88999999999999</v>
      </c>
      <c r="C53" s="45">
        <v>1655.75</v>
      </c>
      <c r="E53" s="50">
        <v>-580</v>
      </c>
      <c r="F53" s="45">
        <v>1282.79</v>
      </c>
      <c r="G53" s="45">
        <v>1036.58</v>
      </c>
      <c r="H53" s="54">
        <v>-6.77</v>
      </c>
      <c r="I53" s="50">
        <v>-264.58</v>
      </c>
      <c r="J53" s="45">
        <v>1080.21</v>
      </c>
      <c r="K53" s="46"/>
    </row>
    <row r="54" spans="1:11" x14ac:dyDescent="0.3">
      <c r="A54" s="38" t="s">
        <v>1661</v>
      </c>
      <c r="H54" s="46"/>
      <c r="I54" s="49">
        <v>93.27</v>
      </c>
      <c r="J54" s="49">
        <v>98.78</v>
      </c>
      <c r="K54" s="45">
        <v>107.17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C1901-D590-4781-8353-D4797D878618}">
  <dimension ref="A1:N58"/>
  <sheetViews>
    <sheetView workbookViewId="0">
      <selection activeCell="Q18" sqref="Q18"/>
    </sheetView>
  </sheetViews>
  <sheetFormatPr defaultRowHeight="14.4" x14ac:dyDescent="0.3"/>
  <cols>
    <col min="2" max="2" width="21.5546875" customWidth="1"/>
    <col min="7" max="7" width="10.5546875" bestFit="1" customWidth="1"/>
    <col min="8" max="8" width="9.5546875" bestFit="1" customWidth="1"/>
  </cols>
  <sheetData>
    <row r="1" spans="1:11" x14ac:dyDescent="0.3">
      <c r="A1" s="33" t="s">
        <v>1348</v>
      </c>
    </row>
    <row r="4" spans="1:11" x14ac:dyDescent="0.3">
      <c r="B4" s="5" t="s">
        <v>1343</v>
      </c>
      <c r="G4" s="5" t="s">
        <v>1344</v>
      </c>
    </row>
    <row r="6" spans="1:11" x14ac:dyDescent="0.3">
      <c r="A6" t="s">
        <v>7</v>
      </c>
      <c r="B6" t="s">
        <v>1345</v>
      </c>
      <c r="F6" t="s">
        <v>7</v>
      </c>
      <c r="G6" t="s">
        <v>1345</v>
      </c>
    </row>
    <row r="7" spans="1:11" x14ac:dyDescent="0.3">
      <c r="A7">
        <v>2019</v>
      </c>
      <c r="B7">
        <v>0.4</v>
      </c>
      <c r="C7" s="22"/>
      <c r="F7">
        <v>2026</v>
      </c>
      <c r="G7" s="22">
        <f t="shared" ref="G7:G13" si="0">_xlfn.FORECAST.ETS(F7,$B$7:$B$13,$A$7:$A$13)</f>
        <v>0.7002373537128288</v>
      </c>
      <c r="H7" s="2">
        <f>LN(G7/B13)</f>
        <v>6.1606704939633467E-2</v>
      </c>
    </row>
    <row r="8" spans="1:11" x14ac:dyDescent="0.3">
      <c r="A8">
        <v>2020</v>
      </c>
      <c r="B8">
        <v>0.4</v>
      </c>
      <c r="C8" s="2">
        <f t="shared" ref="C8:C13" si="1">LN(B8/B7)</f>
        <v>0</v>
      </c>
      <c r="F8">
        <v>2027</v>
      </c>
      <c r="G8" s="22">
        <f t="shared" si="0"/>
        <v>0.74532055056099977</v>
      </c>
      <c r="H8" s="2">
        <f t="shared" ref="H8:H13" si="2">LN(G8/G7)</f>
        <v>6.2395040747208884E-2</v>
      </c>
    </row>
    <row r="9" spans="1:11" x14ac:dyDescent="0.3">
      <c r="A9">
        <v>2021</v>
      </c>
      <c r="B9">
        <v>0.4</v>
      </c>
      <c r="C9" s="2">
        <f t="shared" si="1"/>
        <v>0</v>
      </c>
      <c r="F9">
        <v>2028</v>
      </c>
      <c r="G9" s="22">
        <f t="shared" si="0"/>
        <v>0.79040374740917074</v>
      </c>
      <c r="H9" s="2">
        <f t="shared" si="2"/>
        <v>5.872949252804379E-2</v>
      </c>
    </row>
    <row r="10" spans="1:11" x14ac:dyDescent="0.3">
      <c r="A10">
        <v>2022</v>
      </c>
      <c r="B10">
        <v>0.47499999999999998</v>
      </c>
      <c r="C10" s="2">
        <f t="shared" si="1"/>
        <v>0.17185025692665903</v>
      </c>
      <c r="F10">
        <v>2029</v>
      </c>
      <c r="G10" s="22">
        <f t="shared" si="0"/>
        <v>0.8354869442573416</v>
      </c>
      <c r="H10" s="2">
        <f t="shared" si="2"/>
        <v>5.5470834072704409E-2</v>
      </c>
    </row>
    <row r="11" spans="1:11" x14ac:dyDescent="0.3">
      <c r="A11">
        <v>2023</v>
      </c>
      <c r="B11">
        <v>0.52280000000000004</v>
      </c>
      <c r="C11" s="2">
        <f t="shared" si="1"/>
        <v>9.5884177715425858E-2</v>
      </c>
      <c r="F11">
        <v>2030</v>
      </c>
      <c r="G11" s="22">
        <f t="shared" si="0"/>
        <v>0.88057014110551257</v>
      </c>
      <c r="H11" s="2">
        <f t="shared" si="2"/>
        <v>5.2554863653126345E-2</v>
      </c>
    </row>
    <row r="12" spans="1:11" x14ac:dyDescent="0.3">
      <c r="A12">
        <v>2024</v>
      </c>
      <c r="B12">
        <v>0.58240000000000003</v>
      </c>
      <c r="C12" s="2">
        <f t="shared" si="1"/>
        <v>0.10795851513240935</v>
      </c>
      <c r="F12">
        <v>2031</v>
      </c>
      <c r="G12" s="22">
        <f t="shared" si="0"/>
        <v>0.92565333795368354</v>
      </c>
      <c r="H12" s="2">
        <f t="shared" si="2"/>
        <v>4.9930214189692443E-2</v>
      </c>
    </row>
    <row r="13" spans="1:11" x14ac:dyDescent="0.3">
      <c r="A13">
        <v>2025</v>
      </c>
      <c r="B13">
        <v>0.65839999999999999</v>
      </c>
      <c r="C13" s="2">
        <f t="shared" si="1"/>
        <v>0.12265515248038382</v>
      </c>
      <c r="F13">
        <v>2032</v>
      </c>
      <c r="G13" s="22">
        <f t="shared" si="0"/>
        <v>0.9707365348018544</v>
      </c>
      <c r="H13" s="2">
        <f t="shared" si="2"/>
        <v>4.7555298099672801E-2</v>
      </c>
    </row>
    <row r="14" spans="1:11" x14ac:dyDescent="0.3">
      <c r="B14" s="1"/>
    </row>
    <row r="15" spans="1:11" x14ac:dyDescent="0.3">
      <c r="B15" s="1"/>
    </row>
    <row r="16" spans="1:11" x14ac:dyDescent="0.3">
      <c r="B16">
        <v>2015</v>
      </c>
      <c r="C16">
        <v>2016</v>
      </c>
      <c r="D16">
        <v>2017</v>
      </c>
      <c r="E16">
        <v>2018</v>
      </c>
      <c r="F16">
        <v>2019</v>
      </c>
      <c r="G16">
        <v>2020</v>
      </c>
      <c r="H16">
        <v>2021</v>
      </c>
      <c r="I16">
        <v>2022</v>
      </c>
      <c r="J16">
        <v>2023</v>
      </c>
      <c r="K16">
        <v>2024</v>
      </c>
    </row>
    <row r="17" spans="1:14" x14ac:dyDescent="0.3">
      <c r="A17" t="s">
        <v>1554</v>
      </c>
      <c r="B17" s="54">
        <v>-0.25</v>
      </c>
      <c r="C17" s="54">
        <v>-0.13</v>
      </c>
      <c r="D17" s="54">
        <v>-0.81</v>
      </c>
      <c r="E17" s="54">
        <v>-0.43</v>
      </c>
      <c r="F17" s="49">
        <v>9.7799999999999994</v>
      </c>
      <c r="G17" s="49">
        <v>18.12</v>
      </c>
      <c r="H17" s="49">
        <v>12.36</v>
      </c>
      <c r="I17" s="54">
        <v>-5.96</v>
      </c>
      <c r="J17" s="49">
        <v>13.17</v>
      </c>
      <c r="K17" s="49">
        <v>6.38</v>
      </c>
    </row>
    <row r="18" spans="1:14" x14ac:dyDescent="0.3">
      <c r="A18" t="s">
        <v>1342</v>
      </c>
      <c r="E18" s="64">
        <v>0.4</v>
      </c>
      <c r="F18" s="64">
        <v>0.4</v>
      </c>
      <c r="G18" s="64">
        <v>0.4</v>
      </c>
      <c r="H18" s="64">
        <v>0.47499999999999998</v>
      </c>
      <c r="I18" s="64">
        <v>0.52280000000000004</v>
      </c>
      <c r="J18" s="64">
        <v>0.58240000000000003</v>
      </c>
      <c r="K18" s="64">
        <v>0.65839999999999999</v>
      </c>
    </row>
    <row r="19" spans="1:14" x14ac:dyDescent="0.3">
      <c r="A19" s="5" t="s">
        <v>1574</v>
      </c>
      <c r="E19" s="2"/>
      <c r="F19" s="2">
        <f t="shared" ref="F19:K19" si="3">F18/F17</f>
        <v>4.0899795501022497E-2</v>
      </c>
      <c r="G19" s="2">
        <f t="shared" si="3"/>
        <v>2.2075055187637971E-2</v>
      </c>
      <c r="H19" s="2">
        <f t="shared" si="3"/>
        <v>3.8430420711974111E-2</v>
      </c>
      <c r="I19" s="2"/>
      <c r="J19" s="2">
        <f t="shared" si="3"/>
        <v>4.4221716021260446E-2</v>
      </c>
      <c r="K19" s="2">
        <f t="shared" si="3"/>
        <v>0.1031974921630094</v>
      </c>
      <c r="M19" s="5" t="s">
        <v>1800</v>
      </c>
      <c r="N19" s="53">
        <f>MEDIAN(F19:K19)</f>
        <v>4.0899795501022497E-2</v>
      </c>
    </row>
    <row r="20" spans="1:14" x14ac:dyDescent="0.3">
      <c r="B20" s="1"/>
    </row>
    <row r="21" spans="1:14" x14ac:dyDescent="0.3">
      <c r="B21" s="1"/>
      <c r="G21" s="1"/>
    </row>
    <row r="22" spans="1:14" x14ac:dyDescent="0.3">
      <c r="B22" s="1"/>
      <c r="G22" s="1"/>
    </row>
    <row r="23" spans="1:14" x14ac:dyDescent="0.3">
      <c r="B23" s="1"/>
      <c r="G23" s="1"/>
    </row>
    <row r="24" spans="1:14" x14ac:dyDescent="0.3">
      <c r="B24" s="1"/>
      <c r="G24" s="1"/>
    </row>
    <row r="25" spans="1:14" x14ac:dyDescent="0.3">
      <c r="B25" s="1"/>
      <c r="G25" s="1"/>
    </row>
    <row r="26" spans="1:14" x14ac:dyDescent="0.3">
      <c r="B26" s="1"/>
      <c r="G26" s="1"/>
    </row>
    <row r="27" spans="1:14" x14ac:dyDescent="0.3">
      <c r="B27" s="1"/>
      <c r="G27" s="1"/>
    </row>
    <row r="28" spans="1:14" x14ac:dyDescent="0.3">
      <c r="B28" s="1"/>
      <c r="G28" s="1"/>
    </row>
    <row r="29" spans="1:14" x14ac:dyDescent="0.3">
      <c r="B29" s="1"/>
      <c r="G29" s="1"/>
    </row>
    <row r="30" spans="1:14" x14ac:dyDescent="0.3">
      <c r="B30" s="1"/>
      <c r="G30" s="1"/>
    </row>
    <row r="31" spans="1:14" x14ac:dyDescent="0.3">
      <c r="B31" s="1"/>
    </row>
    <row r="32" spans="1:14" x14ac:dyDescent="0.3">
      <c r="B32" s="1"/>
    </row>
    <row r="33" spans="2:3" x14ac:dyDescent="0.3">
      <c r="B33" s="1"/>
    </row>
    <row r="34" spans="2:3" x14ac:dyDescent="0.3">
      <c r="B34" s="1"/>
    </row>
    <row r="35" spans="2:3" x14ac:dyDescent="0.3">
      <c r="B35" s="1"/>
      <c r="C35" s="22"/>
    </row>
    <row r="36" spans="2:3" x14ac:dyDescent="0.3">
      <c r="B36" s="1"/>
      <c r="C36" s="22"/>
    </row>
    <row r="37" spans="2:3" x14ac:dyDescent="0.3">
      <c r="B37" s="1"/>
      <c r="C37" s="22"/>
    </row>
    <row r="38" spans="2:3" x14ac:dyDescent="0.3">
      <c r="B38" s="1"/>
      <c r="C38" s="22"/>
    </row>
    <row r="39" spans="2:3" x14ac:dyDescent="0.3">
      <c r="B39" s="1"/>
    </row>
    <row r="40" spans="2:3" x14ac:dyDescent="0.3">
      <c r="B40" s="1"/>
    </row>
    <row r="41" spans="2:3" x14ac:dyDescent="0.3">
      <c r="B41" s="1"/>
    </row>
    <row r="42" spans="2:3" x14ac:dyDescent="0.3">
      <c r="B42" s="1"/>
    </row>
    <row r="43" spans="2:3" x14ac:dyDescent="0.3">
      <c r="B43" s="1"/>
    </row>
    <row r="44" spans="2:3" x14ac:dyDescent="0.3">
      <c r="B44" s="1"/>
    </row>
    <row r="45" spans="2:3" x14ac:dyDescent="0.3">
      <c r="B45" s="1"/>
    </row>
    <row r="46" spans="2:3" x14ac:dyDescent="0.3">
      <c r="B46" s="1"/>
    </row>
    <row r="47" spans="2:3" x14ac:dyDescent="0.3">
      <c r="B47" s="1"/>
    </row>
    <row r="48" spans="2:3" x14ac:dyDescent="0.3">
      <c r="B48" s="1"/>
    </row>
    <row r="49" spans="2:2" x14ac:dyDescent="0.3">
      <c r="B49" s="1"/>
    </row>
    <row r="50" spans="2:2" x14ac:dyDescent="0.3">
      <c r="B50" s="1"/>
    </row>
    <row r="51" spans="2:2" x14ac:dyDescent="0.3">
      <c r="B51" s="1"/>
    </row>
    <row r="52" spans="2:2" x14ac:dyDescent="0.3">
      <c r="B52" s="1"/>
    </row>
    <row r="53" spans="2:2" x14ac:dyDescent="0.3">
      <c r="B53" s="1"/>
    </row>
    <row r="54" spans="2:2" x14ac:dyDescent="0.3">
      <c r="B54" s="1"/>
    </row>
    <row r="55" spans="2:2" x14ac:dyDescent="0.3">
      <c r="B55" s="1"/>
    </row>
    <row r="56" spans="2:2" x14ac:dyDescent="0.3">
      <c r="B56" s="1"/>
    </row>
    <row r="57" spans="2:2" x14ac:dyDescent="0.3">
      <c r="B57" s="1"/>
    </row>
    <row r="58" spans="2:2" x14ac:dyDescent="0.3">
      <c r="B58" s="1"/>
    </row>
  </sheetData>
  <sortState xmlns:xlrd2="http://schemas.microsoft.com/office/spreadsheetml/2017/richdata2" ref="A7:C34">
    <sortCondition ref="B7:B34"/>
  </sortState>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F61F5-E6EA-4DED-B9CE-57EFF3052DF1}">
  <dimension ref="A1:P30"/>
  <sheetViews>
    <sheetView topLeftCell="A23" workbookViewId="0">
      <selection activeCell="J40" sqref="J40"/>
    </sheetView>
  </sheetViews>
  <sheetFormatPr defaultRowHeight="14.4" x14ac:dyDescent="0.3"/>
  <cols>
    <col min="1" max="1" width="54.33203125" customWidth="1"/>
    <col min="4" max="4" width="9.6640625" bestFit="1" customWidth="1"/>
    <col min="6" max="6" width="9.6640625" bestFit="1" customWidth="1"/>
  </cols>
  <sheetData>
    <row r="1" spans="1:11" x14ac:dyDescent="0.3">
      <c r="A1" s="33" t="s">
        <v>1348</v>
      </c>
    </row>
    <row r="3" spans="1:11" x14ac:dyDescent="0.3">
      <c r="A3" t="s">
        <v>1550</v>
      </c>
    </row>
    <row r="4" spans="1:11" x14ac:dyDescent="0.3">
      <c r="A4" t="s">
        <v>1553</v>
      </c>
    </row>
    <row r="6" spans="1:11" x14ac:dyDescent="0.3">
      <c r="A6" s="28" t="s">
        <v>1349</v>
      </c>
      <c r="B6" s="29">
        <v>2015</v>
      </c>
      <c r="C6" s="29">
        <v>2016</v>
      </c>
      <c r="D6" s="29">
        <v>2017</v>
      </c>
      <c r="E6" s="29">
        <v>2018</v>
      </c>
      <c r="F6" s="29">
        <v>2019</v>
      </c>
      <c r="G6" s="29">
        <v>2020</v>
      </c>
      <c r="H6" s="29">
        <v>2021</v>
      </c>
      <c r="I6" s="29">
        <v>2022</v>
      </c>
      <c r="J6" s="29">
        <v>2023</v>
      </c>
      <c r="K6" s="29">
        <v>2024</v>
      </c>
    </row>
    <row r="7" spans="1:11" x14ac:dyDescent="0.3">
      <c r="A7" s="63" t="s">
        <v>1395</v>
      </c>
      <c r="B7">
        <v>5033.1400000000003</v>
      </c>
      <c r="C7">
        <v>4355.63</v>
      </c>
      <c r="D7">
        <v>4086.69</v>
      </c>
      <c r="E7">
        <v>3746.91</v>
      </c>
      <c r="F7">
        <v>5568.28</v>
      </c>
      <c r="G7">
        <v>9052.5400000000009</v>
      </c>
      <c r="H7">
        <v>11409.2</v>
      </c>
      <c r="I7">
        <v>9879.93</v>
      </c>
      <c r="J7">
        <v>12062.61</v>
      </c>
      <c r="K7">
        <v>13011.23</v>
      </c>
    </row>
    <row r="8" spans="1:11" x14ac:dyDescent="0.3">
      <c r="A8" t="s">
        <v>1409</v>
      </c>
      <c r="B8" s="45">
        <v>5248.63</v>
      </c>
      <c r="C8" s="45">
        <v>5248.63</v>
      </c>
      <c r="D8" s="45">
        <v>243.22</v>
      </c>
      <c r="E8" s="45">
        <v>221.24</v>
      </c>
      <c r="F8" s="45">
        <v>211.84</v>
      </c>
      <c r="G8" s="45">
        <v>199.12</v>
      </c>
      <c r="H8" s="45">
        <v>199.12</v>
      </c>
      <c r="I8" s="45">
        <v>190.86</v>
      </c>
      <c r="J8" s="45">
        <v>185.46</v>
      </c>
      <c r="K8" s="45">
        <v>182.96</v>
      </c>
    </row>
    <row r="9" spans="1:11" x14ac:dyDescent="0.3">
      <c r="A9" t="s">
        <v>1551</v>
      </c>
      <c r="B9" s="64">
        <f>B7/B8</f>
        <v>0.95894357194163049</v>
      </c>
      <c r="C9" s="64">
        <f t="shared" ref="C9:K9" si="0">C7/C8</f>
        <v>0.82986036356153892</v>
      </c>
      <c r="D9" s="64">
        <f t="shared" si="0"/>
        <v>16.802442233368968</v>
      </c>
      <c r="E9" s="64">
        <f t="shared" si="0"/>
        <v>16.935951907430844</v>
      </c>
      <c r="F9" s="64">
        <f t="shared" si="0"/>
        <v>26.285309667673715</v>
      </c>
      <c r="G9" s="64">
        <f t="shared" si="0"/>
        <v>45.462736038569709</v>
      </c>
      <c r="H9" s="64">
        <f t="shared" si="0"/>
        <v>57.298111691442351</v>
      </c>
      <c r="I9" s="64">
        <f t="shared" si="0"/>
        <v>51.765325369380697</v>
      </c>
      <c r="J9" s="64">
        <f t="shared" si="0"/>
        <v>65.041572306696864</v>
      </c>
      <c r="K9" s="64">
        <f t="shared" si="0"/>
        <v>71.115161783996498</v>
      </c>
    </row>
    <row r="11" spans="1:11" x14ac:dyDescent="0.3">
      <c r="A11" s="38" t="s">
        <v>1461</v>
      </c>
      <c r="B11" s="69">
        <v>-1174.0899999999999</v>
      </c>
      <c r="C11" s="69">
        <v>-517.58000000000004</v>
      </c>
      <c r="D11" s="56">
        <v>12.78</v>
      </c>
      <c r="E11" s="56">
        <v>27.17</v>
      </c>
      <c r="F11" s="56">
        <v>2359.92</v>
      </c>
      <c r="G11" s="56">
        <v>4645.79</v>
      </c>
      <c r="H11" s="56">
        <v>3261.77</v>
      </c>
      <c r="I11" s="57">
        <v>-934.6</v>
      </c>
      <c r="J11" s="56">
        <v>3125.03</v>
      </c>
      <c r="K11" s="56">
        <v>1694.57</v>
      </c>
    </row>
    <row r="12" spans="1:11" x14ac:dyDescent="0.3">
      <c r="A12" t="s">
        <v>1474</v>
      </c>
      <c r="B12" s="67">
        <v>-1287.0899999999999</v>
      </c>
      <c r="C12" s="67">
        <v>-592.49</v>
      </c>
      <c r="D12" s="67">
        <v>-65.790000000000006</v>
      </c>
      <c r="E12" s="67">
        <v>-33.229999999999997</v>
      </c>
      <c r="F12">
        <v>2247.6799999999998</v>
      </c>
      <c r="G12">
        <v>3843.09</v>
      </c>
      <c r="H12">
        <v>2641.16</v>
      </c>
      <c r="I12" s="67">
        <v>-1095.27</v>
      </c>
      <c r="J12">
        <v>2641.79</v>
      </c>
      <c r="K12">
        <v>1266.07</v>
      </c>
    </row>
    <row r="13" spans="1:11" x14ac:dyDescent="0.3">
      <c r="A13" t="s">
        <v>1552</v>
      </c>
      <c r="B13" s="68">
        <f>B12/B11</f>
        <v>1.0962447512541629</v>
      </c>
      <c r="C13" s="68">
        <f t="shared" ref="C13:K13" si="1">C12/C11</f>
        <v>1.1447312492754742</v>
      </c>
      <c r="D13" s="68">
        <f t="shared" si="1"/>
        <v>-5.1478873239436629</v>
      </c>
      <c r="E13" s="68">
        <f t="shared" si="1"/>
        <v>-1.2230401177769596</v>
      </c>
      <c r="F13" s="2">
        <f t="shared" si="1"/>
        <v>0.95243906573104165</v>
      </c>
      <c r="G13" s="2">
        <f t="shared" si="1"/>
        <v>0.82721991308259735</v>
      </c>
      <c r="H13" s="2">
        <f t="shared" si="1"/>
        <v>0.80973213929860166</v>
      </c>
      <c r="I13" s="68">
        <f t="shared" si="1"/>
        <v>1.171913117911406</v>
      </c>
      <c r="J13" s="2">
        <f t="shared" si="1"/>
        <v>0.8453646844990288</v>
      </c>
      <c r="K13" s="2">
        <f t="shared" si="1"/>
        <v>0.74713349109213545</v>
      </c>
    </row>
    <row r="15" spans="1:11" x14ac:dyDescent="0.3">
      <c r="A15" s="38" t="s">
        <v>1501</v>
      </c>
      <c r="B15" s="70">
        <v>-1300.01</v>
      </c>
      <c r="C15" s="70">
        <v>-677.51</v>
      </c>
      <c r="D15" s="70">
        <v>-192.62</v>
      </c>
      <c r="E15" s="66">
        <v>-91.51</v>
      </c>
      <c r="F15" s="48">
        <v>2097.64</v>
      </c>
      <c r="G15" s="48">
        <v>3571.84</v>
      </c>
      <c r="H15" s="48">
        <v>2436.31</v>
      </c>
      <c r="I15" s="70">
        <v>-1172.08</v>
      </c>
      <c r="J15" s="48">
        <v>2486.0500000000002</v>
      </c>
      <c r="K15" s="48">
        <v>1173.7</v>
      </c>
    </row>
    <row r="16" spans="1:11" x14ac:dyDescent="0.3">
      <c r="A16" t="s">
        <v>1559</v>
      </c>
      <c r="B16" s="68">
        <f>B15/B11</f>
        <v>1.1072490183887096</v>
      </c>
      <c r="C16" s="68">
        <f t="shared" ref="C16:K16" si="2">C15/C11</f>
        <v>1.3089957108079908</v>
      </c>
      <c r="D16" s="68">
        <f t="shared" si="2"/>
        <v>-15.071987480438185</v>
      </c>
      <c r="E16" s="68">
        <f t="shared" si="2"/>
        <v>-3.368052999631947</v>
      </c>
      <c r="F16" s="2">
        <f t="shared" si="2"/>
        <v>0.88886063934370652</v>
      </c>
      <c r="G16" s="2">
        <f t="shared" si="2"/>
        <v>0.76883371826965918</v>
      </c>
      <c r="H16" s="2">
        <f t="shared" si="2"/>
        <v>0.74692881472329442</v>
      </c>
      <c r="I16" s="68">
        <f t="shared" si="2"/>
        <v>1.2540980098437833</v>
      </c>
      <c r="J16" s="2">
        <f t="shared" si="2"/>
        <v>0.79552836292771589</v>
      </c>
      <c r="K16" s="2">
        <f t="shared" si="2"/>
        <v>0.69262408752662918</v>
      </c>
    </row>
    <row r="18" spans="1:16" x14ac:dyDescent="0.3">
      <c r="A18" s="38" t="s">
        <v>1395</v>
      </c>
      <c r="B18" s="45">
        <v>5033.1400000000003</v>
      </c>
      <c r="C18" s="45">
        <v>4355.63</v>
      </c>
      <c r="D18" s="45">
        <v>4086.69</v>
      </c>
      <c r="E18" s="45">
        <v>3746.91</v>
      </c>
      <c r="F18" s="45">
        <v>5568.28</v>
      </c>
      <c r="G18" s="45">
        <v>9052.5400000000009</v>
      </c>
      <c r="H18" s="46">
        <v>11409.2</v>
      </c>
      <c r="I18" s="45">
        <v>9879.93</v>
      </c>
      <c r="J18" s="46">
        <v>12062.61</v>
      </c>
      <c r="K18" s="46">
        <v>13011.23</v>
      </c>
    </row>
    <row r="19" spans="1:16" x14ac:dyDescent="0.3">
      <c r="A19" t="s">
        <v>1557</v>
      </c>
      <c r="B19" s="2">
        <f>B15/B18</f>
        <v>-0.25829005352523471</v>
      </c>
      <c r="C19" s="2">
        <f t="shared" ref="C19:K19" si="3">C15/C18</f>
        <v>-0.15554810670327829</v>
      </c>
      <c r="D19" s="2">
        <f t="shared" si="3"/>
        <v>-4.7133499237769445E-2</v>
      </c>
      <c r="E19" s="2">
        <f t="shared" si="3"/>
        <v>-2.4422791046488975E-2</v>
      </c>
      <c r="F19" s="2">
        <f t="shared" si="3"/>
        <v>0.37671237796949864</v>
      </c>
      <c r="G19" s="2">
        <f t="shared" si="3"/>
        <v>0.39456771248732397</v>
      </c>
      <c r="H19" s="2">
        <f t="shared" si="3"/>
        <v>0.21353907372997227</v>
      </c>
      <c r="I19" s="2">
        <f t="shared" si="3"/>
        <v>-0.11863241946046175</v>
      </c>
      <c r="J19" s="2">
        <f t="shared" si="3"/>
        <v>0.20609552990604854</v>
      </c>
      <c r="K19" s="2">
        <f t="shared" si="3"/>
        <v>9.0206690681818719E-2</v>
      </c>
      <c r="M19" t="s">
        <v>1560</v>
      </c>
      <c r="N19" s="3">
        <f>AVERAGE(B19:K19)</f>
        <v>6.7709451480142901E-2</v>
      </c>
    </row>
    <row r="22" spans="1:16" x14ac:dyDescent="0.3">
      <c r="A22" t="s">
        <v>1567</v>
      </c>
      <c r="B22" s="45">
        <v>1585.11</v>
      </c>
      <c r="C22" s="45">
        <v>1560</v>
      </c>
      <c r="D22" s="45">
        <v>1171.7</v>
      </c>
      <c r="E22" s="45">
        <v>1103.46</v>
      </c>
      <c r="F22" s="45">
        <v>1575.25</v>
      </c>
      <c r="G22" s="45">
        <v>2122.79</v>
      </c>
      <c r="H22" s="45">
        <v>3009.42</v>
      </c>
      <c r="I22" s="45">
        <v>2332.5700000000002</v>
      </c>
      <c r="J22" s="45">
        <v>2351.92</v>
      </c>
      <c r="K22" s="45">
        <v>2320.8000000000002</v>
      </c>
    </row>
    <row r="23" spans="1:16" x14ac:dyDescent="0.3">
      <c r="A23" t="s">
        <v>1568</v>
      </c>
      <c r="B23">
        <v>45.35</v>
      </c>
      <c r="C23">
        <v>64.81</v>
      </c>
      <c r="D23">
        <v>64.67</v>
      </c>
      <c r="E23">
        <v>60.29</v>
      </c>
      <c r="F23">
        <v>66.38</v>
      </c>
      <c r="G23">
        <v>83.48</v>
      </c>
      <c r="H23">
        <v>105.5</v>
      </c>
      <c r="I23">
        <v>103.4</v>
      </c>
      <c r="J23">
        <v>89.89</v>
      </c>
      <c r="K23">
        <v>77.290000000000006</v>
      </c>
    </row>
    <row r="24" spans="1:16" x14ac:dyDescent="0.3">
      <c r="A24" t="s">
        <v>1570</v>
      </c>
      <c r="B24" s="2">
        <f>B23/B22</f>
        <v>2.8610001829526031E-2</v>
      </c>
      <c r="C24" s="2">
        <f t="shared" ref="C24:K24" si="4">C23/C22</f>
        <v>4.1544871794871797E-2</v>
      </c>
      <c r="D24" s="2">
        <f t="shared" si="4"/>
        <v>5.519330886745754E-2</v>
      </c>
      <c r="E24" s="2">
        <f t="shared" si="4"/>
        <v>5.4637231979410214E-2</v>
      </c>
      <c r="F24" s="2">
        <f t="shared" si="4"/>
        <v>4.2139342961434692E-2</v>
      </c>
      <c r="G24" s="2">
        <f t="shared" si="4"/>
        <v>3.9325604511044429E-2</v>
      </c>
      <c r="H24" s="2">
        <f t="shared" si="4"/>
        <v>3.5056588977278015E-2</v>
      </c>
      <c r="I24" s="2">
        <f t="shared" si="4"/>
        <v>4.4328787560501938E-2</v>
      </c>
      <c r="J24" s="2">
        <f t="shared" si="4"/>
        <v>3.8219837409435693E-2</v>
      </c>
      <c r="K24" s="2">
        <f t="shared" si="4"/>
        <v>3.3303171320234401E-2</v>
      </c>
      <c r="M24" t="s">
        <v>1569</v>
      </c>
      <c r="P24" s="3">
        <f>AVERAGE(B24:K24)</f>
        <v>4.1235874721119482E-2</v>
      </c>
    </row>
    <row r="27" spans="1:16" x14ac:dyDescent="0.3">
      <c r="A27" t="s">
        <v>1554</v>
      </c>
      <c r="B27" s="54">
        <v>-0.25</v>
      </c>
      <c r="C27" s="54">
        <v>-0.13</v>
      </c>
      <c r="D27" s="54">
        <v>-0.81</v>
      </c>
      <c r="E27" s="54">
        <v>-0.43</v>
      </c>
      <c r="F27" s="49">
        <v>9.7799999999999994</v>
      </c>
      <c r="G27" s="49">
        <v>18.12</v>
      </c>
      <c r="H27" s="49">
        <v>12.36</v>
      </c>
      <c r="I27" s="54">
        <v>-5.96</v>
      </c>
      <c r="J27" s="49">
        <v>13.17</v>
      </c>
      <c r="K27" s="49">
        <v>6.38</v>
      </c>
    </row>
    <row r="28" spans="1:16" x14ac:dyDescent="0.3">
      <c r="A28" t="s">
        <v>1342</v>
      </c>
      <c r="E28" s="64">
        <v>0.4</v>
      </c>
      <c r="F28" s="64">
        <v>0.4</v>
      </c>
      <c r="G28" s="64">
        <v>0.4</v>
      </c>
      <c r="H28" s="64">
        <v>0.47499999999999998</v>
      </c>
      <c r="I28" s="64">
        <v>0.52280000000000004</v>
      </c>
      <c r="J28" s="64">
        <v>0.58240000000000003</v>
      </c>
      <c r="K28" s="64">
        <v>0.65839999999999999</v>
      </c>
      <c r="N28" s="3"/>
    </row>
    <row r="29" spans="1:16" x14ac:dyDescent="0.3">
      <c r="A29" t="s">
        <v>1574</v>
      </c>
      <c r="E29" s="2"/>
      <c r="F29" s="2">
        <f t="shared" ref="F29:K29" si="5">F28/F27</f>
        <v>4.0899795501022497E-2</v>
      </c>
      <c r="G29" s="2">
        <f t="shared" si="5"/>
        <v>2.2075055187637971E-2</v>
      </c>
      <c r="H29" s="2">
        <f t="shared" si="5"/>
        <v>3.8430420711974111E-2</v>
      </c>
      <c r="I29" s="2"/>
      <c r="J29" s="2">
        <f t="shared" si="5"/>
        <v>4.4221716021260446E-2</v>
      </c>
      <c r="K29" s="2">
        <f t="shared" si="5"/>
        <v>0.1031974921630094</v>
      </c>
      <c r="M29" s="3" t="s">
        <v>1575</v>
      </c>
      <c r="N29" s="3">
        <f>MEDIAN(E29:K29)</f>
        <v>4.0899795501022497E-2</v>
      </c>
    </row>
    <row r="30" spans="1:16" x14ac:dyDescent="0.3">
      <c r="N30" s="3"/>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3A47F-C23B-4BB8-AD05-DDF5A746A1FE}">
  <dimension ref="A1:K23"/>
  <sheetViews>
    <sheetView workbookViewId="0">
      <selection activeCell="K8" sqref="K8"/>
    </sheetView>
  </sheetViews>
  <sheetFormatPr defaultRowHeight="14.4" x14ac:dyDescent="0.3"/>
  <cols>
    <col min="1" max="1" width="36.6640625" bestFit="1" customWidth="1"/>
    <col min="2" max="11" width="17.5546875" customWidth="1"/>
  </cols>
  <sheetData>
    <row r="1" spans="1:11" ht="15" customHeight="1" thickBot="1" x14ac:dyDescent="0.35">
      <c r="A1" s="30" t="s">
        <v>1445</v>
      </c>
      <c r="B1" s="31"/>
      <c r="C1" s="31"/>
      <c r="D1" s="31"/>
      <c r="E1" s="31"/>
      <c r="F1" s="31"/>
      <c r="G1" s="31"/>
      <c r="H1" s="31"/>
      <c r="I1" s="31"/>
      <c r="J1" s="31"/>
      <c r="K1" s="31"/>
    </row>
    <row r="2" spans="1:11" ht="15" customHeight="1" thickTop="1" x14ac:dyDescent="0.3">
      <c r="A2" s="32" t="s">
        <v>1347</v>
      </c>
      <c r="B2" s="33" t="s">
        <v>1348</v>
      </c>
    </row>
    <row r="3" spans="1:11" ht="15" customHeight="1" x14ac:dyDescent="0.3">
      <c r="A3" s="32" t="s">
        <v>1350</v>
      </c>
      <c r="B3" t="s">
        <v>1351</v>
      </c>
      <c r="C3" t="s">
        <v>1351</v>
      </c>
      <c r="D3" t="s">
        <v>1351</v>
      </c>
      <c r="E3" t="s">
        <v>1351</v>
      </c>
      <c r="F3" t="s">
        <v>1351</v>
      </c>
      <c r="G3" t="s">
        <v>1351</v>
      </c>
      <c r="H3" t="s">
        <v>1351</v>
      </c>
      <c r="I3" t="s">
        <v>1351</v>
      </c>
      <c r="J3" t="s">
        <v>1351</v>
      </c>
      <c r="K3" t="s">
        <v>1351</v>
      </c>
    </row>
    <row r="4" spans="1:11" s="34" customFormat="1" ht="35.4" customHeight="1" x14ac:dyDescent="0.3">
      <c r="A4" s="35" t="s">
        <v>1352</v>
      </c>
      <c r="B4" s="34" t="s">
        <v>1353</v>
      </c>
      <c r="C4" s="34" t="s">
        <v>1353</v>
      </c>
      <c r="D4" s="34" t="s">
        <v>1353</v>
      </c>
      <c r="E4" s="34" t="s">
        <v>1353</v>
      </c>
      <c r="F4" s="34" t="s">
        <v>1353</v>
      </c>
      <c r="G4" s="34" t="s">
        <v>1353</v>
      </c>
      <c r="H4" s="34" t="s">
        <v>1353</v>
      </c>
      <c r="I4" s="34" t="s">
        <v>1353</v>
      </c>
      <c r="J4" s="34" t="s">
        <v>1353</v>
      </c>
      <c r="K4" s="34" t="s">
        <v>1353</v>
      </c>
    </row>
    <row r="5" spans="1:11" x14ac:dyDescent="0.3">
      <c r="A5" s="28" t="s">
        <v>1349</v>
      </c>
      <c r="B5" s="29">
        <v>2015</v>
      </c>
      <c r="C5" s="29">
        <v>2016</v>
      </c>
      <c r="D5" s="29">
        <v>2017</v>
      </c>
      <c r="E5" s="29">
        <v>2018</v>
      </c>
      <c r="F5" s="29">
        <v>2019</v>
      </c>
      <c r="G5" s="29">
        <v>2020</v>
      </c>
      <c r="H5" s="29">
        <v>2021</v>
      </c>
      <c r="I5" s="29">
        <v>2022</v>
      </c>
      <c r="J5" s="29">
        <v>2023</v>
      </c>
      <c r="K5" s="29">
        <v>2024</v>
      </c>
    </row>
    <row r="6" spans="1:11" x14ac:dyDescent="0.3">
      <c r="A6" t="s">
        <v>1606</v>
      </c>
      <c r="B6" s="50">
        <v>-1174.0899999999999</v>
      </c>
      <c r="C6" s="50">
        <v>-517.58000000000004</v>
      </c>
      <c r="D6" s="49">
        <v>12.78</v>
      </c>
      <c r="E6" s="49">
        <v>27.17</v>
      </c>
      <c r="F6" s="45">
        <v>2359.92</v>
      </c>
      <c r="G6" s="45">
        <v>4645.79</v>
      </c>
      <c r="H6" s="45">
        <v>3261.77</v>
      </c>
      <c r="I6" s="50">
        <v>-934.6</v>
      </c>
      <c r="J6" s="45">
        <v>3125.03</v>
      </c>
      <c r="K6" s="45">
        <v>1694.57</v>
      </c>
    </row>
    <row r="7" spans="1:11" x14ac:dyDescent="0.3">
      <c r="A7" t="s">
        <v>1462</v>
      </c>
      <c r="B7" s="86">
        <v>113</v>
      </c>
      <c r="C7" s="87">
        <v>74.91</v>
      </c>
      <c r="D7" s="87">
        <v>78.569999999999993</v>
      </c>
      <c r="E7" s="87">
        <v>60.4</v>
      </c>
      <c r="F7" s="86">
        <v>112.24</v>
      </c>
      <c r="G7" s="86">
        <v>802.7</v>
      </c>
      <c r="H7" s="86">
        <v>620.61</v>
      </c>
      <c r="I7" s="86">
        <v>160.66999999999999</v>
      </c>
      <c r="J7" s="86">
        <v>483.23</v>
      </c>
      <c r="K7" s="86">
        <v>428.49</v>
      </c>
    </row>
    <row r="8" spans="1:11" x14ac:dyDescent="0.3">
      <c r="A8" s="90" t="s">
        <v>1607</v>
      </c>
      <c r="B8" s="89">
        <f>B6-B7</f>
        <v>-1287.0899999999999</v>
      </c>
      <c r="C8" s="89">
        <f t="shared" ref="C8:K8" si="0">C6-C7</f>
        <v>-592.49</v>
      </c>
      <c r="D8" s="89">
        <f t="shared" si="0"/>
        <v>-65.789999999999992</v>
      </c>
      <c r="E8" s="89">
        <f t="shared" si="0"/>
        <v>-33.229999999999997</v>
      </c>
      <c r="F8" s="95">
        <f t="shared" si="0"/>
        <v>2247.6800000000003</v>
      </c>
      <c r="G8" s="95">
        <f t="shared" si="0"/>
        <v>3843.09</v>
      </c>
      <c r="H8" s="95">
        <f t="shared" si="0"/>
        <v>2641.16</v>
      </c>
      <c r="I8" s="89">
        <f t="shared" si="0"/>
        <v>-1095.27</v>
      </c>
      <c r="J8" s="95">
        <f t="shared" si="0"/>
        <v>2641.8</v>
      </c>
      <c r="K8" s="95">
        <f t="shared" si="0"/>
        <v>1266.08</v>
      </c>
    </row>
    <row r="9" spans="1:11" x14ac:dyDescent="0.3">
      <c r="A9" t="s">
        <v>1608</v>
      </c>
      <c r="B9" s="87">
        <v>45.35</v>
      </c>
      <c r="C9" s="87">
        <v>64.81</v>
      </c>
      <c r="D9" s="87">
        <v>64.67</v>
      </c>
      <c r="E9" s="87">
        <v>60.29</v>
      </c>
      <c r="F9" s="87">
        <v>66.38</v>
      </c>
      <c r="G9" s="87">
        <v>83.48</v>
      </c>
      <c r="H9" s="86">
        <v>105.49</v>
      </c>
      <c r="I9" s="86">
        <v>103.42</v>
      </c>
      <c r="J9" s="86">
        <v>89.89</v>
      </c>
      <c r="K9" s="86">
        <v>77.290000000000006</v>
      </c>
    </row>
    <row r="10" spans="1:11" x14ac:dyDescent="0.3">
      <c r="A10" s="90" t="s">
        <v>1609</v>
      </c>
      <c r="B10" s="92">
        <f>B8-B9</f>
        <v>-1332.4399999999998</v>
      </c>
      <c r="C10" s="93">
        <f t="shared" ref="C10:K10" si="1">C8-C9</f>
        <v>-657.3</v>
      </c>
      <c r="D10" s="93">
        <f t="shared" si="1"/>
        <v>-130.45999999999998</v>
      </c>
      <c r="E10" s="92">
        <f t="shared" si="1"/>
        <v>-93.52</v>
      </c>
      <c r="F10" s="91">
        <f t="shared" si="1"/>
        <v>2181.3000000000002</v>
      </c>
      <c r="G10" s="91">
        <f t="shared" si="1"/>
        <v>3759.61</v>
      </c>
      <c r="H10" s="94">
        <f t="shared" si="1"/>
        <v>2535.67</v>
      </c>
      <c r="I10" s="92">
        <f t="shared" si="1"/>
        <v>-1198.69</v>
      </c>
      <c r="J10" s="91">
        <f t="shared" si="1"/>
        <v>2551.9100000000003</v>
      </c>
      <c r="K10" s="91">
        <f t="shared" si="1"/>
        <v>1188.79</v>
      </c>
    </row>
    <row r="13" spans="1:11" x14ac:dyDescent="0.3">
      <c r="A13" s="5" t="s">
        <v>1613</v>
      </c>
      <c r="B13" s="5">
        <f>B8*(1-0)</f>
        <v>-1287.0899999999999</v>
      </c>
      <c r="C13" s="5">
        <f t="shared" ref="C13:K13" si="2">C8*(1-0)</f>
        <v>-592.49</v>
      </c>
      <c r="D13" s="5">
        <f t="shared" si="2"/>
        <v>-65.789999999999992</v>
      </c>
      <c r="E13" s="5">
        <f t="shared" si="2"/>
        <v>-33.229999999999997</v>
      </c>
      <c r="F13" s="5">
        <f t="shared" si="2"/>
        <v>2247.6800000000003</v>
      </c>
      <c r="G13" s="5">
        <f t="shared" si="2"/>
        <v>3843.09</v>
      </c>
      <c r="H13" s="5">
        <f t="shared" si="2"/>
        <v>2641.16</v>
      </c>
      <c r="I13" s="5">
        <f t="shared" si="2"/>
        <v>-1095.27</v>
      </c>
      <c r="J13" s="5">
        <f t="shared" si="2"/>
        <v>2641.8</v>
      </c>
      <c r="K13" s="5">
        <f t="shared" si="2"/>
        <v>1266.08</v>
      </c>
    </row>
    <row r="18" spans="1:11" x14ac:dyDescent="0.3">
      <c r="B18" s="86"/>
      <c r="C18" s="87"/>
      <c r="D18" s="87"/>
      <c r="E18" s="87"/>
      <c r="F18" s="86"/>
      <c r="G18" s="86"/>
      <c r="H18" s="86"/>
      <c r="I18" s="86"/>
      <c r="J18" s="86"/>
      <c r="K18" s="86"/>
    </row>
    <row r="22" spans="1:11" x14ac:dyDescent="0.3">
      <c r="A22" s="5" t="s">
        <v>1611</v>
      </c>
    </row>
    <row r="23" spans="1:11" x14ac:dyDescent="0.3">
      <c r="A23" s="5" t="s">
        <v>1610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122A5-FD44-4D1E-8E78-33F7044B7A89}">
  <dimension ref="A1:R50"/>
  <sheetViews>
    <sheetView topLeftCell="A15" workbookViewId="0">
      <selection activeCell="B48" sqref="B48:F48"/>
    </sheetView>
  </sheetViews>
  <sheetFormatPr defaultRowHeight="14.4" x14ac:dyDescent="0.3"/>
  <cols>
    <col min="1" max="1" width="8.77734375" customWidth="1"/>
    <col min="2" max="2" width="23.109375" customWidth="1"/>
    <col min="3" max="3" width="12.44140625" customWidth="1"/>
    <col min="4" max="4" width="10.44140625" customWidth="1"/>
    <col min="5" max="5" width="11.109375" customWidth="1"/>
    <col min="6" max="6" width="13.5546875" customWidth="1"/>
    <col min="8" max="8" width="28.109375" customWidth="1"/>
    <col min="12" max="12" width="20" customWidth="1"/>
  </cols>
  <sheetData>
    <row r="1" spans="1:18" ht="18" x14ac:dyDescent="0.35">
      <c r="A1" s="71" t="s">
        <v>1803</v>
      </c>
    </row>
    <row r="3" spans="1:18" x14ac:dyDescent="0.3">
      <c r="B3" t="s">
        <v>1774</v>
      </c>
    </row>
    <row r="4" spans="1:18" x14ac:dyDescent="0.3">
      <c r="B4" t="s">
        <v>1773</v>
      </c>
    </row>
    <row r="5" spans="1:18" ht="32.4" customHeight="1" x14ac:dyDescent="0.3">
      <c r="B5" s="145" t="s">
        <v>1775</v>
      </c>
      <c r="C5" s="145"/>
      <c r="D5" s="145"/>
      <c r="E5" s="145"/>
      <c r="F5" s="145"/>
      <c r="G5" s="145"/>
      <c r="H5" s="145"/>
      <c r="I5" s="145"/>
      <c r="J5" s="145"/>
      <c r="K5" s="145"/>
      <c r="L5" s="145"/>
      <c r="M5" s="145"/>
      <c r="N5" s="145"/>
      <c r="O5" s="145"/>
      <c r="P5" s="145"/>
      <c r="Q5" s="145"/>
      <c r="R5" s="145"/>
    </row>
    <row r="7" spans="1:18" x14ac:dyDescent="0.3">
      <c r="B7" t="s">
        <v>1558</v>
      </c>
      <c r="C7">
        <v>0.65839999999999999</v>
      </c>
    </row>
    <row r="8" spans="1:18" x14ac:dyDescent="0.3">
      <c r="B8" t="s">
        <v>1554</v>
      </c>
      <c r="C8">
        <v>6.38</v>
      </c>
    </row>
    <row r="9" spans="1:18" x14ac:dyDescent="0.3">
      <c r="B9" t="s">
        <v>1555</v>
      </c>
      <c r="C9" s="2">
        <f>Calculations!$N$29</f>
        <v>4.0899795501022497E-2</v>
      </c>
      <c r="D9" s="2"/>
    </row>
    <row r="10" spans="1:18" x14ac:dyDescent="0.3">
      <c r="B10" t="s">
        <v>1556</v>
      </c>
      <c r="C10" s="3">
        <f>1-C9</f>
        <v>0.95910020449897748</v>
      </c>
      <c r="D10" s="3"/>
    </row>
    <row r="11" spans="1:18" x14ac:dyDescent="0.3">
      <c r="B11" t="s">
        <v>1557</v>
      </c>
      <c r="C11" s="2">
        <f>Calculations!$N$19</f>
        <v>6.7709451480142901E-2</v>
      </c>
      <c r="D11" s="2"/>
    </row>
    <row r="12" spans="1:18" x14ac:dyDescent="0.3">
      <c r="B12" t="s">
        <v>1561</v>
      </c>
      <c r="C12" s="3">
        <f>C11*C10</f>
        <v>6.4940148761118657E-2</v>
      </c>
      <c r="D12" s="3"/>
    </row>
    <row r="13" spans="1:18" x14ac:dyDescent="0.3">
      <c r="B13" t="s">
        <v>1760</v>
      </c>
      <c r="C13" s="3">
        <v>0.04</v>
      </c>
      <c r="D13" s="3"/>
      <c r="E13" t="s">
        <v>1772</v>
      </c>
    </row>
    <row r="14" spans="1:18" x14ac:dyDescent="0.3">
      <c r="B14" t="s">
        <v>1759</v>
      </c>
      <c r="C14" s="3">
        <v>3.5999999999999997E-2</v>
      </c>
      <c r="D14" s="3"/>
      <c r="E14" t="s">
        <v>1668</v>
      </c>
    </row>
    <row r="15" spans="1:18" x14ac:dyDescent="0.3">
      <c r="B15" t="s">
        <v>1566</v>
      </c>
      <c r="C15">
        <f>183*1000000</f>
        <v>183000000</v>
      </c>
    </row>
    <row r="17" spans="2:12" x14ac:dyDescent="0.3">
      <c r="B17" s="5" t="s">
        <v>1761</v>
      </c>
    </row>
    <row r="21" spans="2:12" ht="27.6" customHeight="1" x14ac:dyDescent="0.3">
      <c r="B21" s="144" t="s">
        <v>1603</v>
      </c>
      <c r="C21" s="144"/>
      <c r="D21" s="144"/>
      <c r="E21" s="144"/>
      <c r="F21" s="144"/>
      <c r="H21" s="144" t="s">
        <v>1812</v>
      </c>
      <c r="I21" s="144"/>
      <c r="J21" s="144"/>
      <c r="K21" s="144"/>
      <c r="L21" s="144"/>
    </row>
    <row r="22" spans="2:12" x14ac:dyDescent="0.3">
      <c r="B22" s="27"/>
      <c r="C22" s="27"/>
      <c r="D22" s="27"/>
      <c r="E22" s="27"/>
      <c r="F22" s="27"/>
    </row>
    <row r="23" spans="2:12" x14ac:dyDescent="0.3">
      <c r="B23" s="5" t="s">
        <v>1563</v>
      </c>
      <c r="C23" s="5" t="s">
        <v>1562</v>
      </c>
      <c r="D23" s="5" t="s">
        <v>1602</v>
      </c>
      <c r="E23" s="5" t="s">
        <v>1564</v>
      </c>
      <c r="F23" s="5" t="s">
        <v>1565</v>
      </c>
      <c r="H23" s="5" t="s">
        <v>1563</v>
      </c>
      <c r="I23" s="5" t="s">
        <v>1562</v>
      </c>
      <c r="J23" s="5" t="s">
        <v>1602</v>
      </c>
      <c r="K23" s="5" t="s">
        <v>1564</v>
      </c>
      <c r="L23" s="5" t="s">
        <v>1565</v>
      </c>
    </row>
    <row r="24" spans="2:12" x14ac:dyDescent="0.3">
      <c r="B24">
        <v>2025</v>
      </c>
      <c r="C24">
        <f>$C$7</f>
        <v>0.65839999999999999</v>
      </c>
      <c r="H24">
        <v>2025</v>
      </c>
      <c r="I24" s="22">
        <f>Dividends!B13</f>
        <v>0.65839999999999999</v>
      </c>
    </row>
    <row r="25" spans="2:12" x14ac:dyDescent="0.3">
      <c r="B25">
        <v>2026</v>
      </c>
      <c r="C25" s="22">
        <f>$C$24*(1+$C$12)^(B25-$B$24)</f>
        <v>0.70115659394432062</v>
      </c>
      <c r="D25" s="2">
        <v>6.4899999999999999E-2</v>
      </c>
      <c r="E25" s="2">
        <f>WACC!$B$31</f>
        <v>8.5710936343496691E-2</v>
      </c>
      <c r="F25" s="64">
        <f>C25/(1+$E25)^(B25-$B$24)</f>
        <v>0.64580411827268269</v>
      </c>
      <c r="H25">
        <v>2026</v>
      </c>
      <c r="I25" s="22">
        <f>Dividends!G7</f>
        <v>0.7002373537128288</v>
      </c>
      <c r="K25" s="2">
        <f>WACC!$B$31</f>
        <v>8.5710936343496691E-2</v>
      </c>
      <c r="L25" s="64">
        <f>I25/(1+$K25)^(H25-$H$24)</f>
        <v>0.64495744702647817</v>
      </c>
    </row>
    <row r="26" spans="2:12" x14ac:dyDescent="0.3">
      <c r="B26">
        <v>2027</v>
      </c>
      <c r="C26" s="22">
        <f>$C$24*(1+$C$12)^(B26-$B$24)</f>
        <v>0.74668980745990399</v>
      </c>
      <c r="D26" s="2">
        <v>6.4899999999999999E-2</v>
      </c>
      <c r="E26" s="2">
        <f>WACC!$B$31</f>
        <v>8.5710936343496691E-2</v>
      </c>
      <c r="F26" s="64">
        <f>C26/(1+$E26)^(B26-$B$24)</f>
        <v>0.63344920895801493</v>
      </c>
      <c r="H26">
        <v>2027</v>
      </c>
      <c r="I26" s="22">
        <f>Dividends!G8</f>
        <v>0.74532055056099977</v>
      </c>
      <c r="K26" s="2">
        <f>WACC!$B$31</f>
        <v>8.5710936343496691E-2</v>
      </c>
      <c r="L26" s="64">
        <f t="shared" ref="L26:L29" si="0">I26/(1+$K26)^(H26-$H$24)</f>
        <v>0.63228760920024973</v>
      </c>
    </row>
    <row r="27" spans="2:12" x14ac:dyDescent="0.3">
      <c r="B27">
        <v>2028</v>
      </c>
      <c r="C27" s="22">
        <f t="shared" ref="C27:C29" si="1">$C$24*(1+$C$12)^(B27-$B$24)</f>
        <v>0.79517995463476132</v>
      </c>
      <c r="D27" s="2">
        <v>6.4899999999999999E-2</v>
      </c>
      <c r="E27" s="2">
        <f>WACC!$B$31</f>
        <v>8.5710936343496691E-2</v>
      </c>
      <c r="F27" s="64">
        <f>C27/(1+$E27)^(B27-$B$24)</f>
        <v>0.62133066200130505</v>
      </c>
      <c r="H27">
        <v>2028</v>
      </c>
      <c r="I27" s="22">
        <f>Dividends!G9</f>
        <v>0.79040374740917074</v>
      </c>
      <c r="K27" s="2">
        <f>WACC!$B$31</f>
        <v>8.5710936343496691E-2</v>
      </c>
      <c r="L27" s="64">
        <f t="shared" si="0"/>
        <v>0.61759867155054637</v>
      </c>
    </row>
    <row r="28" spans="2:12" x14ac:dyDescent="0.3">
      <c r="B28">
        <v>2029</v>
      </c>
      <c r="C28" s="22">
        <f t="shared" si="1"/>
        <v>0.8468190591806023</v>
      </c>
      <c r="D28" s="2">
        <v>6.4899999999999999E-2</v>
      </c>
      <c r="E28" s="2">
        <f>WACC!$B$31</f>
        <v>8.5710936343496691E-2</v>
      </c>
      <c r="F28" s="64">
        <f>C28/(1+$E28)^(B28-$B$24)</f>
        <v>0.60944395554303599</v>
      </c>
      <c r="H28">
        <v>2029</v>
      </c>
      <c r="I28" s="22">
        <f>Dividends!G10</f>
        <v>0.8354869442573416</v>
      </c>
      <c r="K28" s="2">
        <f>WACC!$B$31</f>
        <v>8.5710936343496691E-2</v>
      </c>
      <c r="L28" s="64">
        <f t="shared" si="0"/>
        <v>0.60128838928761552</v>
      </c>
    </row>
    <row r="29" spans="2:12" x14ac:dyDescent="0.3">
      <c r="B29">
        <v>2030</v>
      </c>
      <c r="C29" s="22">
        <f t="shared" si="1"/>
        <v>0.90181161485754124</v>
      </c>
      <c r="D29" s="2">
        <v>6.4899999999999999E-2</v>
      </c>
      <c r="E29" s="2">
        <f>WACC!$B$31</f>
        <v>8.5710936343496691E-2</v>
      </c>
      <c r="F29" s="64">
        <f>C29/(1+$E29)^(B29-$B$24)</f>
        <v>0.59778465423160143</v>
      </c>
      <c r="H29">
        <v>2030</v>
      </c>
      <c r="I29" s="22">
        <f>Dividends!G11</f>
        <v>0.88057014110551257</v>
      </c>
      <c r="K29" s="2">
        <f>WACC!$B$31</f>
        <v>8.5710936343496691E-2</v>
      </c>
      <c r="L29" s="64">
        <f t="shared" si="0"/>
        <v>0.58370429993916761</v>
      </c>
    </row>
    <row r="30" spans="2:12" x14ac:dyDescent="0.3">
      <c r="B30" t="s">
        <v>1601</v>
      </c>
      <c r="C30" s="22">
        <f>C29*(1+D30)/(E30-D30)</f>
        <v>18.794191011343464</v>
      </c>
      <c r="D30" s="2">
        <f>C14</f>
        <v>3.5999999999999997E-2</v>
      </c>
      <c r="E30" s="2">
        <f>WACC!$B$31</f>
        <v>8.5710936343496691E-2</v>
      </c>
      <c r="F30" s="64">
        <f>C30/(1+$E30)^(B29-$B$24)</f>
        <v>12.458121840727671</v>
      </c>
      <c r="H30" t="s">
        <v>1601</v>
      </c>
      <c r="I30" s="22">
        <f>I29*(1+J30)/(K30-J30)</f>
        <v>18.351508406150884</v>
      </c>
      <c r="J30" s="3">
        <f>$C$14</f>
        <v>3.5999999999999997E-2</v>
      </c>
      <c r="K30" s="2">
        <f>WACC!$B$31</f>
        <v>8.5710936343496691E-2</v>
      </c>
      <c r="L30" s="64">
        <f>I30/(1+$K30)^(H29-$H$24)</f>
        <v>12.164680434873528</v>
      </c>
    </row>
    <row r="31" spans="2:12" ht="15" thickBot="1" x14ac:dyDescent="0.35">
      <c r="B31" s="5" t="s">
        <v>1670</v>
      </c>
      <c r="F31" s="110">
        <f>SUM(F25:F30)</f>
        <v>15.56593443973431</v>
      </c>
      <c r="H31" s="5" t="s">
        <v>1670</v>
      </c>
      <c r="L31" s="110">
        <f>SUM(L25:L30)</f>
        <v>15.244516851877584</v>
      </c>
    </row>
    <row r="32" spans="2:12" ht="15" thickTop="1" x14ac:dyDescent="0.3"/>
    <row r="35" spans="2:12" ht="33" customHeight="1" x14ac:dyDescent="0.3">
      <c r="B35" s="144" t="s">
        <v>1604</v>
      </c>
      <c r="C35" s="144"/>
      <c r="D35" s="144"/>
      <c r="E35" s="144"/>
      <c r="F35" s="144"/>
      <c r="H35" s="144" t="s">
        <v>1813</v>
      </c>
      <c r="I35" s="144"/>
      <c r="J35" s="144"/>
      <c r="K35" s="144"/>
      <c r="L35" s="144"/>
    </row>
    <row r="37" spans="2:12" x14ac:dyDescent="0.3">
      <c r="B37" s="5" t="s">
        <v>1563</v>
      </c>
      <c r="C37" s="5" t="s">
        <v>1562</v>
      </c>
      <c r="D37" s="5" t="s">
        <v>1602</v>
      </c>
      <c r="E37" s="5" t="s">
        <v>1564</v>
      </c>
      <c r="F37" s="5" t="s">
        <v>1565</v>
      </c>
      <c r="H37" s="5" t="s">
        <v>1563</v>
      </c>
      <c r="I37" s="5" t="s">
        <v>1562</v>
      </c>
      <c r="J37" s="5" t="s">
        <v>1602</v>
      </c>
      <c r="K37" s="5" t="s">
        <v>1564</v>
      </c>
      <c r="L37" s="5" t="s">
        <v>1565</v>
      </c>
    </row>
    <row r="38" spans="2:12" x14ac:dyDescent="0.3">
      <c r="B38">
        <v>2025</v>
      </c>
      <c r="C38">
        <f>$C$7</f>
        <v>0.65839999999999999</v>
      </c>
      <c r="H38">
        <v>2025</v>
      </c>
      <c r="I38" s="22">
        <f>Dividends!B13</f>
        <v>0.65839999999999999</v>
      </c>
    </row>
    <row r="39" spans="2:12" x14ac:dyDescent="0.3">
      <c r="B39">
        <v>2026</v>
      </c>
      <c r="C39" s="22">
        <f>$C$24*(1+$C$12)^(B39-$B$24)</f>
        <v>0.70115659394432062</v>
      </c>
      <c r="D39" s="2">
        <v>6.4899999999999999E-2</v>
      </c>
      <c r="E39" s="3">
        <f>WACC!$G$31</f>
        <v>0.11495193185016661</v>
      </c>
      <c r="F39" s="64">
        <f>C39/(1+$E39)^(B39-$B$38)</f>
        <v>0.62886710531171663</v>
      </c>
      <c r="H39">
        <v>2026</v>
      </c>
      <c r="I39" s="22">
        <f>Dividends!G7</f>
        <v>0.7002373537128288</v>
      </c>
      <c r="K39" s="3">
        <f>WACC!G$31</f>
        <v>0.11495193185016661</v>
      </c>
      <c r="L39" s="64">
        <f>I39/(1+$K39)^(H39-$H$38)</f>
        <v>0.62804263906771773</v>
      </c>
    </row>
    <row r="40" spans="2:12" x14ac:dyDescent="0.3">
      <c r="B40">
        <v>2027</v>
      </c>
      <c r="C40" s="22">
        <f>$C$24*(1+$C$12)^(B40-$B$24)</f>
        <v>0.74668980745990399</v>
      </c>
      <c r="D40" s="2">
        <v>6.4899999999999999E-2</v>
      </c>
      <c r="E40" s="3">
        <f>WACC!$G$31</f>
        <v>0.11495193185016661</v>
      </c>
      <c r="F40" s="64">
        <f t="shared" ref="F40:F43" si="2">C40/(1+$E40)^(B40-$B$38)</f>
        <v>0.60065892488325878</v>
      </c>
      <c r="H40">
        <v>2027</v>
      </c>
      <c r="I40" s="22">
        <f>Dividends!G8</f>
        <v>0.74532055056099977</v>
      </c>
      <c r="K40" s="3">
        <f>WACC!G$31</f>
        <v>0.11495193185016661</v>
      </c>
      <c r="L40" s="64">
        <f t="shared" ref="L40:L43" si="3">I40/(1+$K40)^(H40-$H$38)</f>
        <v>0.59955745494411139</v>
      </c>
    </row>
    <row r="41" spans="2:12" x14ac:dyDescent="0.3">
      <c r="B41">
        <v>2028</v>
      </c>
      <c r="C41" s="22">
        <f t="shared" ref="C41:C43" si="4">$C$24*(1+$C$12)^(B41-$B$24)</f>
        <v>0.79517995463476132</v>
      </c>
      <c r="D41" s="2">
        <v>6.4899999999999999E-2</v>
      </c>
      <c r="E41" s="3">
        <f>WACC!$G$31</f>
        <v>0.11495193185016661</v>
      </c>
      <c r="F41" s="64">
        <f t="shared" si="2"/>
        <v>0.57371603792676606</v>
      </c>
      <c r="H41">
        <v>2028</v>
      </c>
      <c r="I41" s="22">
        <f>Dividends!G9</f>
        <v>0.79040374740917074</v>
      </c>
      <c r="K41" s="3">
        <f>WACC!G$31</f>
        <v>0.11495193185016661</v>
      </c>
      <c r="L41" s="64">
        <f t="shared" si="3"/>
        <v>0.5702700422501753</v>
      </c>
    </row>
    <row r="42" spans="2:12" x14ac:dyDescent="0.3">
      <c r="B42">
        <v>2029</v>
      </c>
      <c r="C42" s="22">
        <f t="shared" si="4"/>
        <v>0.8468190591806023</v>
      </c>
      <c r="D42" s="2">
        <v>6.4899999999999999E-2</v>
      </c>
      <c r="E42" s="3">
        <f>WACC!$G$31</f>
        <v>0.11495193185016661</v>
      </c>
      <c r="F42" s="64">
        <f t="shared" si="2"/>
        <v>0.54798168900654964</v>
      </c>
      <c r="H42">
        <v>2029</v>
      </c>
      <c r="I42" s="22">
        <f>Dividends!G10</f>
        <v>0.8354869442573416</v>
      </c>
      <c r="K42" s="3">
        <f>WACC!G$31</f>
        <v>0.11495193185016661</v>
      </c>
      <c r="L42" s="64">
        <f t="shared" si="3"/>
        <v>0.54064860951531402</v>
      </c>
    </row>
    <row r="43" spans="2:12" x14ac:dyDescent="0.3">
      <c r="B43">
        <v>2030</v>
      </c>
      <c r="C43" s="22">
        <f t="shared" si="4"/>
        <v>0.90181161485754124</v>
      </c>
      <c r="D43" s="2">
        <v>6.4899999999999999E-2</v>
      </c>
      <c r="E43" s="3">
        <f>WACC!$G$31</f>
        <v>0.11495193185016661</v>
      </c>
      <c r="F43" s="64">
        <f t="shared" si="2"/>
        <v>0.52340166848325365</v>
      </c>
      <c r="H43">
        <v>2030</v>
      </c>
      <c r="I43" s="22">
        <f>Dividends!G11</f>
        <v>0.88057014110551257</v>
      </c>
      <c r="K43" s="3">
        <f>WACC!G$31</f>
        <v>0.11495193185016661</v>
      </c>
      <c r="L43" s="64">
        <f t="shared" si="3"/>
        <v>0.51107334777892188</v>
      </c>
    </row>
    <row r="44" spans="2:12" x14ac:dyDescent="0.3">
      <c r="B44" t="s">
        <v>1601</v>
      </c>
      <c r="C44" s="22">
        <f>C43*(1+D44)/(E44-D44)</f>
        <v>11.833489201574757</v>
      </c>
      <c r="D44" s="2">
        <f>C14</f>
        <v>3.5999999999999997E-2</v>
      </c>
      <c r="E44" s="3">
        <f>WACC!$G$31</f>
        <v>0.11495193185016661</v>
      </c>
      <c r="F44" s="64">
        <f>C44/(1+$E44)^(B43-$B$38)</f>
        <v>6.8680286326332176</v>
      </c>
      <c r="H44" t="s">
        <v>1601</v>
      </c>
      <c r="I44" s="22">
        <f>I43*(1+J44)/(K44-J44)</f>
        <v>11.554760533492708</v>
      </c>
      <c r="J44" s="3">
        <f>$C$14</f>
        <v>3.5999999999999997E-2</v>
      </c>
      <c r="K44" s="3">
        <f>WACC!G$31</f>
        <v>0.11495193185016661</v>
      </c>
      <c r="L44" s="64">
        <f>I44/(1+$K44)^(H43-$H$38)</f>
        <v>6.7062575403953941</v>
      </c>
    </row>
    <row r="45" spans="2:12" ht="15" thickBot="1" x14ac:dyDescent="0.35">
      <c r="B45" s="5" t="s">
        <v>1669</v>
      </c>
      <c r="F45" s="110">
        <f>SUM(F39:F44)</f>
        <v>9.7426540582447618</v>
      </c>
      <c r="H45" s="5" t="s">
        <v>1669</v>
      </c>
      <c r="L45" s="110">
        <f>SUM(L39:L44)</f>
        <v>9.5558496339516346</v>
      </c>
    </row>
    <row r="46" spans="2:12" ht="15" thickTop="1" x14ac:dyDescent="0.3"/>
    <row r="48" spans="2:12" ht="50.4" customHeight="1" x14ac:dyDescent="0.3">
      <c r="B48" s="145" t="s">
        <v>1815</v>
      </c>
      <c r="C48" s="145"/>
      <c r="D48" s="145"/>
      <c r="E48" s="145"/>
      <c r="F48" s="145"/>
      <c r="H48" s="145" t="s">
        <v>1814</v>
      </c>
      <c r="I48" s="145"/>
      <c r="J48" s="145"/>
      <c r="K48" s="145"/>
      <c r="L48" s="145"/>
    </row>
    <row r="49" spans="2:8" x14ac:dyDescent="0.3">
      <c r="B49" t="s">
        <v>1788</v>
      </c>
      <c r="H49" t="s">
        <v>1788</v>
      </c>
    </row>
    <row r="50" spans="2:8" x14ac:dyDescent="0.3">
      <c r="B50" t="s">
        <v>1690</v>
      </c>
      <c r="H50" t="s">
        <v>1690</v>
      </c>
    </row>
  </sheetData>
  <mergeCells count="7">
    <mergeCell ref="B21:F21"/>
    <mergeCell ref="B35:F35"/>
    <mergeCell ref="B5:R5"/>
    <mergeCell ref="B48:F48"/>
    <mergeCell ref="H21:L21"/>
    <mergeCell ref="H35:L35"/>
    <mergeCell ref="H48:L4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72071-2026-48F6-9744-A3385E75D571}">
  <dimension ref="A1:W77"/>
  <sheetViews>
    <sheetView topLeftCell="A25" workbookViewId="0">
      <selection activeCell="P90" sqref="P90"/>
    </sheetView>
  </sheetViews>
  <sheetFormatPr defaultRowHeight="14.4" x14ac:dyDescent="0.3"/>
  <cols>
    <col min="1" max="1" width="31.77734375" customWidth="1"/>
    <col min="2" max="2" width="11.5546875" bestFit="1" customWidth="1"/>
    <col min="3" max="3" width="12" bestFit="1" customWidth="1"/>
    <col min="5" max="5" width="12.77734375" bestFit="1" customWidth="1"/>
    <col min="8" max="8" width="19.109375" bestFit="1" customWidth="1"/>
    <col min="9" max="9" width="11.44140625" bestFit="1" customWidth="1"/>
    <col min="10" max="10" width="10.77734375" bestFit="1" customWidth="1"/>
    <col min="11" max="11" width="9.88671875" bestFit="1" customWidth="1"/>
    <col min="12" max="12" width="4.21875" customWidth="1"/>
    <col min="13" max="13" width="12.6640625" bestFit="1" customWidth="1"/>
    <col min="15" max="15" width="13.33203125" bestFit="1" customWidth="1"/>
    <col min="16" max="16" width="12" bestFit="1" customWidth="1"/>
  </cols>
  <sheetData>
    <row r="1" spans="1:23" ht="18" x14ac:dyDescent="0.35">
      <c r="A1" s="71" t="s">
        <v>1605</v>
      </c>
    </row>
    <row r="5" spans="1:23" ht="18" x14ac:dyDescent="0.35">
      <c r="M5" s="146" t="s">
        <v>1667</v>
      </c>
      <c r="N5" s="146"/>
      <c r="O5" s="146"/>
      <c r="P5" s="146"/>
      <c r="Q5" s="146"/>
      <c r="R5" s="146"/>
    </row>
    <row r="6" spans="1:23" x14ac:dyDescent="0.3">
      <c r="A6" s="28" t="s">
        <v>1349</v>
      </c>
      <c r="B6" s="29">
        <v>2015</v>
      </c>
      <c r="C6" s="29">
        <v>2016</v>
      </c>
      <c r="D6" s="29">
        <v>2017</v>
      </c>
      <c r="E6" s="29">
        <v>2018</v>
      </c>
      <c r="F6" s="29">
        <v>2019</v>
      </c>
      <c r="G6" s="29">
        <v>2020</v>
      </c>
      <c r="H6" s="29">
        <v>2021</v>
      </c>
      <c r="I6" s="29">
        <v>2022</v>
      </c>
      <c r="J6" s="29">
        <v>2023</v>
      </c>
      <c r="K6" s="29">
        <v>2024</v>
      </c>
      <c r="M6" s="99">
        <v>2025</v>
      </c>
      <c r="N6" s="99">
        <v>2026</v>
      </c>
      <c r="O6" s="99">
        <v>2027</v>
      </c>
      <c r="P6" s="99">
        <v>2028</v>
      </c>
      <c r="Q6" s="99">
        <v>2029</v>
      </c>
      <c r="R6" s="99">
        <v>2030</v>
      </c>
    </row>
    <row r="7" spans="1:23" x14ac:dyDescent="0.3">
      <c r="A7" t="s">
        <v>1607</v>
      </c>
      <c r="B7">
        <v>-1287.0899999999999</v>
      </c>
      <c r="C7">
        <v>-592.49</v>
      </c>
      <c r="D7">
        <v>-65.789999999999992</v>
      </c>
      <c r="E7">
        <v>-33.229999999999997</v>
      </c>
      <c r="F7">
        <v>2247.6800000000003</v>
      </c>
      <c r="G7">
        <v>3843.09</v>
      </c>
      <c r="H7">
        <v>2641.16</v>
      </c>
      <c r="I7">
        <v>-1095.27</v>
      </c>
      <c r="J7">
        <v>2641.8</v>
      </c>
      <c r="K7">
        <v>1266.08</v>
      </c>
      <c r="M7" s="64">
        <f>_xlfn.FORECAST.ETS(M6,$B$7:$K$7,$B$6:$K$6)</f>
        <v>2388.6385794906128</v>
      </c>
      <c r="N7" s="64">
        <f t="shared" ref="N7:R7" si="0">_xlfn.FORECAST.ETS(N6,$B$7:$K$7,$B$6:$K$6)</f>
        <v>2697.0095174636549</v>
      </c>
      <c r="O7" s="64">
        <f t="shared" si="0"/>
        <v>3005.3804554366993</v>
      </c>
      <c r="P7" s="64">
        <f t="shared" si="0"/>
        <v>3313.751393409741</v>
      </c>
      <c r="Q7" s="64">
        <f t="shared" si="0"/>
        <v>3622.1223313827854</v>
      </c>
      <c r="R7" s="64">
        <f t="shared" si="0"/>
        <v>3930.4932693558276</v>
      </c>
    </row>
    <row r="8" spans="1:23" x14ac:dyDescent="0.3">
      <c r="A8" t="s">
        <v>1662</v>
      </c>
      <c r="B8" s="65"/>
      <c r="C8" s="65"/>
      <c r="D8" s="65"/>
      <c r="E8" s="65"/>
      <c r="F8" s="65"/>
      <c r="G8" s="65"/>
      <c r="H8" s="65"/>
      <c r="I8" s="65"/>
      <c r="J8" s="65"/>
      <c r="K8" s="65"/>
    </row>
    <row r="10" spans="1:23" x14ac:dyDescent="0.3">
      <c r="A10" s="5" t="s">
        <v>1612</v>
      </c>
      <c r="B10" s="5">
        <f>B7*(1-0%)</f>
        <v>-1287.0899999999999</v>
      </c>
      <c r="C10" s="5">
        <f t="shared" ref="C10:K10" si="1">C7*(1-0%)</f>
        <v>-592.49</v>
      </c>
      <c r="D10" s="5">
        <f t="shared" si="1"/>
        <v>-65.789999999999992</v>
      </c>
      <c r="E10" s="5">
        <f t="shared" si="1"/>
        <v>-33.229999999999997</v>
      </c>
      <c r="F10" s="5">
        <f t="shared" si="1"/>
        <v>2247.6800000000003</v>
      </c>
      <c r="G10" s="5">
        <f t="shared" si="1"/>
        <v>3843.09</v>
      </c>
      <c r="H10" s="5">
        <f t="shared" si="1"/>
        <v>2641.16</v>
      </c>
      <c r="I10" s="5">
        <f t="shared" si="1"/>
        <v>-1095.27</v>
      </c>
      <c r="J10" s="5">
        <f t="shared" si="1"/>
        <v>2641.8</v>
      </c>
      <c r="K10" s="5">
        <f t="shared" si="1"/>
        <v>1266.08</v>
      </c>
      <c r="M10" s="5">
        <f>M7*(1-0%)</f>
        <v>2388.6385794906128</v>
      </c>
      <c r="N10" s="5">
        <f t="shared" ref="N10:R10" si="2">N7*(1-0%)</f>
        <v>2697.0095174636549</v>
      </c>
      <c r="O10" s="5">
        <f t="shared" si="2"/>
        <v>3005.3804554366993</v>
      </c>
      <c r="P10" s="5">
        <f t="shared" si="2"/>
        <v>3313.751393409741</v>
      </c>
      <c r="Q10" s="5">
        <f t="shared" si="2"/>
        <v>3622.1223313827854</v>
      </c>
      <c r="R10" s="5">
        <f t="shared" si="2"/>
        <v>3930.4932693558276</v>
      </c>
    </row>
    <row r="11" spans="1:23" x14ac:dyDescent="0.3">
      <c r="A11" s="5" t="s">
        <v>1663</v>
      </c>
      <c r="B11" s="5">
        <v>0</v>
      </c>
      <c r="C11" s="5">
        <v>0</v>
      </c>
      <c r="D11" s="5">
        <v>0</v>
      </c>
      <c r="E11" s="5">
        <v>0</v>
      </c>
      <c r="F11" s="5">
        <v>0</v>
      </c>
      <c r="G11" s="5">
        <v>0</v>
      </c>
      <c r="H11" s="5">
        <v>0</v>
      </c>
      <c r="I11" s="5">
        <v>0</v>
      </c>
      <c r="J11" s="5">
        <v>0</v>
      </c>
      <c r="K11" s="5">
        <v>0</v>
      </c>
      <c r="M11" s="5">
        <v>0</v>
      </c>
      <c r="N11" s="5">
        <v>0</v>
      </c>
      <c r="O11" s="5">
        <v>0</v>
      </c>
      <c r="P11" s="5">
        <v>0</v>
      </c>
      <c r="Q11" s="5">
        <v>0</v>
      </c>
      <c r="R11" s="5">
        <v>0</v>
      </c>
    </row>
    <row r="12" spans="1:23" x14ac:dyDescent="0.3">
      <c r="A12" s="5" t="s">
        <v>1664</v>
      </c>
      <c r="B12" s="5">
        <v>0</v>
      </c>
      <c r="C12" s="5">
        <v>0</v>
      </c>
      <c r="D12" s="5">
        <v>0</v>
      </c>
      <c r="E12" s="5">
        <v>0</v>
      </c>
      <c r="F12" s="5">
        <v>0</v>
      </c>
      <c r="G12" s="5">
        <v>0</v>
      </c>
      <c r="H12" s="5">
        <v>0</v>
      </c>
      <c r="I12" s="5">
        <v>0</v>
      </c>
      <c r="J12" s="5">
        <v>0</v>
      </c>
      <c r="K12" s="5">
        <v>0</v>
      </c>
      <c r="M12" s="5">
        <v>0</v>
      </c>
      <c r="N12" s="5">
        <v>0</v>
      </c>
      <c r="O12" s="5">
        <v>0</v>
      </c>
      <c r="P12" s="5">
        <v>0</v>
      </c>
      <c r="Q12" s="5">
        <v>0</v>
      </c>
      <c r="R12" s="5">
        <v>0</v>
      </c>
    </row>
    <row r="13" spans="1:23" x14ac:dyDescent="0.3">
      <c r="A13" s="5" t="s">
        <v>1665</v>
      </c>
      <c r="B13" s="98">
        <f>SUM(B14:B18)</f>
        <v>187.98000000000002</v>
      </c>
      <c r="C13" s="98">
        <f t="shared" ref="C13:K13" si="3">SUM(C14:C18)</f>
        <v>2358.3799999999997</v>
      </c>
      <c r="D13" s="98">
        <f t="shared" si="3"/>
        <v>-338.31000000000006</v>
      </c>
      <c r="E13" s="98">
        <f t="shared" si="3"/>
        <v>-472.84000000000003</v>
      </c>
      <c r="F13" s="98">
        <f t="shared" si="3"/>
        <v>-1290.55</v>
      </c>
      <c r="G13" s="98">
        <f t="shared" si="3"/>
        <v>-3409.0599999999995</v>
      </c>
      <c r="H13" s="98">
        <f t="shared" si="3"/>
        <v>-3413.67</v>
      </c>
      <c r="I13" s="98">
        <f t="shared" si="3"/>
        <v>1643.6599999999999</v>
      </c>
      <c r="J13" s="98">
        <f t="shared" si="3"/>
        <v>-1457.8</v>
      </c>
      <c r="K13" s="98">
        <f t="shared" si="3"/>
        <v>-2391.25</v>
      </c>
      <c r="M13" s="98">
        <f>SUM(M14:M18)</f>
        <v>-2925.1729065171958</v>
      </c>
      <c r="N13" s="98">
        <f t="shared" ref="N13:R13" si="4">SUM(N14:N18)</f>
        <v>-2870.2449249073061</v>
      </c>
      <c r="O13" s="98">
        <f t="shared" si="4"/>
        <v>-3547.0473080702054</v>
      </c>
      <c r="P13" s="98">
        <f t="shared" si="4"/>
        <v>-3863.7467087025016</v>
      </c>
      <c r="Q13" s="98">
        <f t="shared" si="4"/>
        <v>-3808.818727092616</v>
      </c>
      <c r="R13" s="98">
        <f t="shared" si="4"/>
        <v>-4485.6211102555117</v>
      </c>
      <c r="S13" s="75"/>
      <c r="T13" s="75"/>
      <c r="U13" s="75"/>
      <c r="V13" s="75"/>
      <c r="W13" s="75"/>
    </row>
    <row r="14" spans="1:23" ht="27.6" x14ac:dyDescent="0.3">
      <c r="A14" s="39" t="s">
        <v>1625</v>
      </c>
      <c r="B14" s="96">
        <v>-82.95</v>
      </c>
      <c r="C14" s="96">
        <v>48.7</v>
      </c>
      <c r="D14" s="97">
        <v>-174.53</v>
      </c>
      <c r="E14" s="97">
        <v>360.7</v>
      </c>
      <c r="F14" s="97">
        <v>246.32</v>
      </c>
      <c r="G14" s="97">
        <v>-842.44</v>
      </c>
      <c r="H14" s="97">
        <v>795.83</v>
      </c>
      <c r="I14" s="97">
        <v>-351.92</v>
      </c>
      <c r="J14" s="97">
        <v>297.2</v>
      </c>
      <c r="K14" s="96">
        <v>-12.46</v>
      </c>
      <c r="M14" s="75">
        <f>_xlfn.FORECAST.ETS(M$6,$B14:$K14,$B$6:$K$6)</f>
        <v>25.086519917262109</v>
      </c>
      <c r="N14" s="75">
        <f t="shared" ref="N14:R14" si="5">_xlfn.FORECAST.ETS(N6,$B14:$K14,$B$6:$K$6)</f>
        <v>36.044669933329409</v>
      </c>
      <c r="O14" s="75">
        <f t="shared" si="5"/>
        <v>47.002819949397562</v>
      </c>
      <c r="P14" s="75">
        <f t="shared" si="5"/>
        <v>57.960969965464869</v>
      </c>
      <c r="Q14" s="75">
        <f t="shared" si="5"/>
        <v>68.919119981533029</v>
      </c>
      <c r="R14" s="75">
        <f t="shared" si="5"/>
        <v>79.877269997600322</v>
      </c>
    </row>
    <row r="15" spans="1:23" ht="41.4" x14ac:dyDescent="0.3">
      <c r="A15" s="39" t="s">
        <v>1626</v>
      </c>
      <c r="B15" s="97">
        <v>434.98</v>
      </c>
      <c r="C15" s="97">
        <v>2719.44</v>
      </c>
      <c r="D15" s="97">
        <v>-504.05</v>
      </c>
      <c r="E15" s="97">
        <v>-1334.22</v>
      </c>
      <c r="F15" s="97">
        <v>-1259.3</v>
      </c>
      <c r="G15" s="97">
        <v>-3359.13</v>
      </c>
      <c r="H15" s="97">
        <v>-3934.65</v>
      </c>
      <c r="I15" s="97">
        <v>2449.33</v>
      </c>
      <c r="J15" s="97">
        <v>-2122.62</v>
      </c>
      <c r="K15" s="97">
        <v>-2413.1999999999998</v>
      </c>
      <c r="M15" s="75">
        <f>_xlfn.FORECAST.ETS(M$6,$B15:$K15,$B$6:$K$6)</f>
        <v>-2868.9943684854943</v>
      </c>
      <c r="N15" s="75">
        <f t="shared" ref="N15:R18" si="6">_xlfn.FORECAST.ETS(N$6,$B15:$K15,$B$6:$K$6)</f>
        <v>-3199.0981493285021</v>
      </c>
      <c r="O15" s="75">
        <f t="shared" si="6"/>
        <v>-3529.2019301715141</v>
      </c>
      <c r="P15" s="75">
        <f t="shared" si="6"/>
        <v>-3859.3057110145219</v>
      </c>
      <c r="Q15" s="75">
        <f t="shared" si="6"/>
        <v>-4189.4094918575338</v>
      </c>
      <c r="R15" s="75">
        <f t="shared" si="6"/>
        <v>-4519.5132727005421</v>
      </c>
    </row>
    <row r="16" spans="1:23" ht="27.6" x14ac:dyDescent="0.3">
      <c r="A16" s="39" t="s">
        <v>1627</v>
      </c>
      <c r="B16" s="97">
        <v>-210.27</v>
      </c>
      <c r="C16" s="97">
        <v>-522.78</v>
      </c>
      <c r="D16" s="97">
        <v>277.70999999999998</v>
      </c>
      <c r="E16" s="97">
        <v>682.54</v>
      </c>
      <c r="F16" s="96">
        <v>-68.95</v>
      </c>
      <c r="G16" s="97">
        <v>-472.7</v>
      </c>
      <c r="H16" s="97">
        <v>-240.2</v>
      </c>
      <c r="I16" s="97">
        <v>138.81</v>
      </c>
      <c r="J16" s="97">
        <v>430.11</v>
      </c>
      <c r="K16" s="97">
        <v>429.48</v>
      </c>
      <c r="M16" s="75">
        <f>_xlfn.FORECAST.ETS(M$6,$B16:$K16,$B$6:$K$6)</f>
        <v>310.15799864987571</v>
      </c>
      <c r="N16" s="75">
        <f t="shared" si="6"/>
        <v>362.25054784503351</v>
      </c>
      <c r="O16" s="75">
        <f t="shared" si="6"/>
        <v>414.34309704019131</v>
      </c>
      <c r="P16" s="75">
        <f t="shared" si="6"/>
        <v>466.43564623534905</v>
      </c>
      <c r="Q16" s="75">
        <f t="shared" si="6"/>
        <v>518.5281954305068</v>
      </c>
      <c r="R16" s="75">
        <f t="shared" si="6"/>
        <v>570.62074462566466</v>
      </c>
    </row>
    <row r="17" spans="1:18" ht="27.6" x14ac:dyDescent="0.3">
      <c r="A17" s="39" t="s">
        <v>1628</v>
      </c>
      <c r="B17" s="97">
        <v>-116.54</v>
      </c>
      <c r="C17" s="96">
        <v>29.64</v>
      </c>
      <c r="D17" s="96">
        <v>57.3</v>
      </c>
      <c r="E17" s="96">
        <v>-47.08</v>
      </c>
      <c r="F17" s="96">
        <v>-4.0199999999999996</v>
      </c>
      <c r="G17" s="97">
        <v>653.22</v>
      </c>
      <c r="H17" s="97">
        <v>-228.78</v>
      </c>
      <c r="I17" s="97">
        <v>-459.76</v>
      </c>
      <c r="J17" s="97">
        <v>310.19</v>
      </c>
      <c r="K17" s="96">
        <v>-86.83</v>
      </c>
      <c r="M17" s="75">
        <f t="shared" ref="M17:M18" si="7">_xlfn.FORECAST.ETS(M$6,$B17:$K17,$B$6:$K$6)</f>
        <v>-171.27637763960121</v>
      </c>
      <c r="N17" s="75">
        <f t="shared" si="6"/>
        <v>188.99495307237291</v>
      </c>
      <c r="O17" s="75">
        <f t="shared" si="6"/>
        <v>-182.46408098843796</v>
      </c>
      <c r="P17" s="75">
        <f t="shared" si="6"/>
        <v>-193.82013251864876</v>
      </c>
      <c r="Q17" s="75">
        <f t="shared" si="6"/>
        <v>166.45119819332535</v>
      </c>
      <c r="R17" s="75">
        <f t="shared" si="6"/>
        <v>-205.00783586748554</v>
      </c>
    </row>
    <row r="18" spans="1:18" ht="41.4" x14ac:dyDescent="0.3">
      <c r="A18" s="39" t="s">
        <v>1629</v>
      </c>
      <c r="B18" s="97">
        <v>162.76</v>
      </c>
      <c r="C18" s="96">
        <v>83.38</v>
      </c>
      <c r="D18" s="96">
        <v>5.26</v>
      </c>
      <c r="E18" s="97">
        <v>-134.78</v>
      </c>
      <c r="F18" s="97">
        <v>-204.6</v>
      </c>
      <c r="G18" s="97">
        <v>611.99</v>
      </c>
      <c r="H18" s="97">
        <v>194.13</v>
      </c>
      <c r="I18" s="97">
        <v>-132.80000000000001</v>
      </c>
      <c r="J18" s="97">
        <v>-372.68</v>
      </c>
      <c r="K18" s="108">
        <v>-308.24</v>
      </c>
      <c r="M18" s="75">
        <f t="shared" si="7"/>
        <v>-220.14667895923753</v>
      </c>
      <c r="N18" s="75">
        <f t="shared" si="6"/>
        <v>-258.43694642953983</v>
      </c>
      <c r="O18" s="75">
        <f t="shared" si="6"/>
        <v>-296.72721389984241</v>
      </c>
      <c r="P18" s="75">
        <f t="shared" si="6"/>
        <v>-335.01748137014471</v>
      </c>
      <c r="Q18" s="75">
        <f t="shared" si="6"/>
        <v>-373.30774884044723</v>
      </c>
      <c r="R18" s="75">
        <f t="shared" si="6"/>
        <v>-411.59801631074953</v>
      </c>
    </row>
    <row r="19" spans="1:18" x14ac:dyDescent="0.3">
      <c r="A19" s="103"/>
      <c r="B19" s="104"/>
      <c r="C19" s="105"/>
      <c r="D19" s="105"/>
      <c r="E19" s="104"/>
      <c r="F19" s="104"/>
      <c r="G19" s="104"/>
      <c r="H19" s="104"/>
      <c r="I19" s="104"/>
      <c r="J19" s="104"/>
      <c r="K19" s="104"/>
      <c r="M19" s="75"/>
      <c r="N19" s="75"/>
      <c r="O19" s="75"/>
      <c r="P19" s="75"/>
      <c r="Q19" s="75"/>
      <c r="R19" s="75"/>
    </row>
    <row r="20" spans="1:18" x14ac:dyDescent="0.3">
      <c r="A20" s="103"/>
      <c r="B20" s="104"/>
      <c r="C20" s="105"/>
      <c r="D20" s="105"/>
      <c r="E20" s="104"/>
      <c r="F20" s="104"/>
      <c r="G20" s="104"/>
      <c r="H20" s="104"/>
      <c r="I20" s="104"/>
      <c r="J20" s="104"/>
      <c r="K20" s="104"/>
      <c r="M20" s="75"/>
      <c r="N20" s="75"/>
      <c r="O20" s="75"/>
      <c r="P20" s="75"/>
      <c r="Q20" s="75"/>
      <c r="R20" s="75"/>
    </row>
    <row r="21" spans="1:18" x14ac:dyDescent="0.3">
      <c r="A21" s="106" t="s">
        <v>1671</v>
      </c>
      <c r="B21" s="107">
        <f>B10+B11+B12-B13</f>
        <v>-1475.07</v>
      </c>
      <c r="C21" s="107">
        <f t="shared" ref="C21:K21" si="8">C10+C11+C12-C13</f>
        <v>-2950.87</v>
      </c>
      <c r="D21" s="107">
        <f t="shared" si="8"/>
        <v>272.5200000000001</v>
      </c>
      <c r="E21" s="107">
        <f t="shared" si="8"/>
        <v>439.61</v>
      </c>
      <c r="F21" s="107">
        <f t="shared" si="8"/>
        <v>3538.2300000000005</v>
      </c>
      <c r="G21" s="107">
        <f t="shared" si="8"/>
        <v>7252.15</v>
      </c>
      <c r="H21" s="107">
        <f t="shared" si="8"/>
        <v>6054.83</v>
      </c>
      <c r="I21" s="107">
        <f t="shared" si="8"/>
        <v>-2738.93</v>
      </c>
      <c r="J21" s="107">
        <f t="shared" si="8"/>
        <v>4099.6000000000004</v>
      </c>
      <c r="K21" s="107">
        <f t="shared" si="8"/>
        <v>3657.33</v>
      </c>
      <c r="L21" s="109"/>
      <c r="M21" s="107">
        <f>M10+M11+M12-M13</f>
        <v>5313.8114860078085</v>
      </c>
      <c r="N21" s="107">
        <f t="shared" ref="N21:R21" si="9">N10+N11+N12-N13</f>
        <v>5567.2544423709605</v>
      </c>
      <c r="O21" s="107">
        <f t="shared" si="9"/>
        <v>6552.4277635069047</v>
      </c>
      <c r="P21" s="107">
        <f t="shared" si="9"/>
        <v>7177.4981021122421</v>
      </c>
      <c r="Q21" s="107">
        <f t="shared" si="9"/>
        <v>7430.9410584754014</v>
      </c>
      <c r="R21" s="107">
        <f t="shared" si="9"/>
        <v>8416.1143796113392</v>
      </c>
    </row>
    <row r="22" spans="1:18" ht="27.6" x14ac:dyDescent="0.3">
      <c r="A22" s="103" t="s">
        <v>1677</v>
      </c>
      <c r="B22" s="104">
        <v>11.43</v>
      </c>
      <c r="C22" s="105">
        <v>13.26</v>
      </c>
      <c r="D22" s="105">
        <v>9.81</v>
      </c>
      <c r="E22" s="104">
        <v>15.63</v>
      </c>
      <c r="F22" s="104">
        <v>18.71</v>
      </c>
      <c r="G22" s="104">
        <v>21.79</v>
      </c>
      <c r="H22" s="104">
        <v>28.14</v>
      </c>
      <c r="I22" s="104">
        <v>32.72</v>
      </c>
      <c r="J22" s="104">
        <v>33.24</v>
      </c>
      <c r="K22" s="104">
        <v>32.03</v>
      </c>
      <c r="M22" s="75">
        <f>_xlfn.FORECAST.ETS(M6,$B$22:$K$22,$B$6:$K$6)</f>
        <v>35.369853402363191</v>
      </c>
      <c r="N22" s="75">
        <f t="shared" ref="N22:R22" si="10">_xlfn.FORECAST.ETS(N6,$B$22:$K$22,$B$6:$K$6)</f>
        <v>38.275772473490832</v>
      </c>
      <c r="O22" s="75">
        <f t="shared" si="10"/>
        <v>41.181691544618467</v>
      </c>
      <c r="P22" s="75">
        <f t="shared" si="10"/>
        <v>44.087610615746101</v>
      </c>
      <c r="Q22" s="75">
        <f t="shared" si="10"/>
        <v>46.993529686873742</v>
      </c>
      <c r="R22" s="75">
        <f t="shared" si="10"/>
        <v>49.899448758001377</v>
      </c>
    </row>
    <row r="23" spans="1:18" x14ac:dyDescent="0.3">
      <c r="J23" t="s">
        <v>1751</v>
      </c>
    </row>
    <row r="24" spans="1:18" ht="15" thickBot="1" x14ac:dyDescent="0.35">
      <c r="A24" s="100" t="s">
        <v>1666</v>
      </c>
      <c r="B24" s="101">
        <f>B21-B22</f>
        <v>-1486.5</v>
      </c>
      <c r="C24" s="101">
        <f t="shared" ref="C24:R24" si="11">C21-C22</f>
        <v>-2964.13</v>
      </c>
      <c r="D24" s="101">
        <f t="shared" si="11"/>
        <v>262.71000000000009</v>
      </c>
      <c r="E24" s="101">
        <f t="shared" si="11"/>
        <v>423.98</v>
      </c>
      <c r="F24" s="101">
        <f t="shared" si="11"/>
        <v>3519.5200000000004</v>
      </c>
      <c r="G24" s="101">
        <f t="shared" si="11"/>
        <v>7230.36</v>
      </c>
      <c r="H24" s="101">
        <f t="shared" si="11"/>
        <v>6026.69</v>
      </c>
      <c r="I24" s="101">
        <f t="shared" si="11"/>
        <v>-2771.6499999999996</v>
      </c>
      <c r="J24" s="101">
        <f t="shared" si="11"/>
        <v>4066.3600000000006</v>
      </c>
      <c r="K24" s="101">
        <f t="shared" si="11"/>
        <v>3625.2999999999997</v>
      </c>
      <c r="L24" s="98"/>
      <c r="M24" s="101">
        <f t="shared" si="11"/>
        <v>5278.4416326054452</v>
      </c>
      <c r="N24" s="101">
        <f t="shared" si="11"/>
        <v>5528.9786698974694</v>
      </c>
      <c r="O24" s="101">
        <f t="shared" si="11"/>
        <v>6511.2460719622859</v>
      </c>
      <c r="P24" s="101">
        <f t="shared" si="11"/>
        <v>7133.4104914964964</v>
      </c>
      <c r="Q24" s="101">
        <f t="shared" si="11"/>
        <v>7383.947528788528</v>
      </c>
      <c r="R24" s="101">
        <f t="shared" si="11"/>
        <v>8366.2149308533371</v>
      </c>
    </row>
    <row r="25" spans="1:18" ht="15" thickTop="1" x14ac:dyDescent="0.3">
      <c r="A25" s="103" t="s">
        <v>1746</v>
      </c>
      <c r="B25" s="97">
        <v>1000</v>
      </c>
      <c r="C25">
        <v>0</v>
      </c>
      <c r="D25">
        <v>0</v>
      </c>
      <c r="E25">
        <v>0</v>
      </c>
      <c r="F25" s="97">
        <v>400</v>
      </c>
      <c r="G25" s="97">
        <v>700</v>
      </c>
      <c r="H25" s="97">
        <v>907.52</v>
      </c>
      <c r="I25" s="97">
        <v>-630.62</v>
      </c>
      <c r="J25" s="120">
        <v>0</v>
      </c>
      <c r="K25" s="120">
        <v>0</v>
      </c>
      <c r="M25">
        <f>_xlfn.FORECAST.ETS(M6,$B$25:$K$25,$B$6:$K$6)</f>
        <v>-54.031503324443193</v>
      </c>
      <c r="N25">
        <f t="shared" ref="N25:R25" si="12">_xlfn.FORECAST.ETS(N6,$B$25:$K$25,$B$6:$K$6)</f>
        <v>-111.3128495412271</v>
      </c>
      <c r="O25">
        <f t="shared" si="12"/>
        <v>-168.59419575801013</v>
      </c>
      <c r="P25">
        <f t="shared" si="12"/>
        <v>-225.87554197479403</v>
      </c>
      <c r="Q25">
        <f t="shared" si="12"/>
        <v>-283.15688819157702</v>
      </c>
      <c r="R25">
        <f t="shared" si="12"/>
        <v>-340.43823440836098</v>
      </c>
    </row>
    <row r="27" spans="1:18" ht="15" thickBot="1" x14ac:dyDescent="0.35">
      <c r="A27" s="100" t="s">
        <v>1747</v>
      </c>
      <c r="B27" s="101">
        <f>B24+B25</f>
        <v>-486.5</v>
      </c>
      <c r="C27" s="101">
        <f t="shared" ref="C27:R27" si="13">C24+C25</f>
        <v>-2964.13</v>
      </c>
      <c r="D27" s="101">
        <f t="shared" si="13"/>
        <v>262.71000000000009</v>
      </c>
      <c r="E27" s="101">
        <f t="shared" si="13"/>
        <v>423.98</v>
      </c>
      <c r="F27" s="101">
        <f t="shared" si="13"/>
        <v>3919.5200000000004</v>
      </c>
      <c r="G27" s="101">
        <f t="shared" si="13"/>
        <v>7930.36</v>
      </c>
      <c r="H27" s="101">
        <f t="shared" si="13"/>
        <v>6934.2099999999991</v>
      </c>
      <c r="I27" s="101">
        <f t="shared" si="13"/>
        <v>-3402.2699999999995</v>
      </c>
      <c r="J27" s="101">
        <f t="shared" si="13"/>
        <v>4066.3600000000006</v>
      </c>
      <c r="K27" s="101">
        <f t="shared" si="13"/>
        <v>3625.2999999999997</v>
      </c>
      <c r="M27" s="101">
        <f t="shared" si="13"/>
        <v>5224.4101292810019</v>
      </c>
      <c r="N27" s="101">
        <f t="shared" si="13"/>
        <v>5417.665820356242</v>
      </c>
      <c r="O27" s="101">
        <f t="shared" si="13"/>
        <v>6342.651876204276</v>
      </c>
      <c r="P27" s="101">
        <f t="shared" si="13"/>
        <v>6907.5349495217024</v>
      </c>
      <c r="Q27" s="101">
        <f t="shared" si="13"/>
        <v>7100.7906405969507</v>
      </c>
      <c r="R27" s="101">
        <f t="shared" si="13"/>
        <v>8025.7766964449766</v>
      </c>
    </row>
    <row r="28" spans="1:18" ht="15" thickTop="1" x14ac:dyDescent="0.3"/>
    <row r="31" spans="1:18" x14ac:dyDescent="0.3">
      <c r="A31" s="5" t="s">
        <v>1675</v>
      </c>
      <c r="B31" s="5" t="s">
        <v>1671</v>
      </c>
      <c r="C31" s="5" t="s">
        <v>1672</v>
      </c>
      <c r="D31" s="5" t="s">
        <v>1673</v>
      </c>
      <c r="E31" s="5" t="s">
        <v>1674</v>
      </c>
      <c r="H31" s="5" t="s">
        <v>1748</v>
      </c>
      <c r="I31" s="5" t="s">
        <v>1672</v>
      </c>
      <c r="J31" s="5" t="s">
        <v>1749</v>
      </c>
      <c r="K31" s="5" t="s">
        <v>1757</v>
      </c>
      <c r="M31" s="5" t="s">
        <v>1748</v>
      </c>
      <c r="N31" s="5" t="s">
        <v>1672</v>
      </c>
      <c r="O31" s="5" t="s">
        <v>1756</v>
      </c>
      <c r="P31" s="5" t="s">
        <v>1757</v>
      </c>
    </row>
    <row r="32" spans="1:18" x14ac:dyDescent="0.3">
      <c r="A32">
        <v>2024</v>
      </c>
      <c r="B32" s="75">
        <f>K24</f>
        <v>3625.2999999999997</v>
      </c>
      <c r="H32" s="75">
        <f>K27</f>
        <v>3625.2999999999997</v>
      </c>
      <c r="J32" s="3"/>
      <c r="M32" s="75">
        <f>K27</f>
        <v>3625.2999999999997</v>
      </c>
      <c r="O32" s="3"/>
    </row>
    <row r="33" spans="1:16" x14ac:dyDescent="0.3">
      <c r="A33">
        <v>2025</v>
      </c>
      <c r="B33" s="75">
        <f>M24</f>
        <v>5278.4416326054452</v>
      </c>
      <c r="D33" s="2">
        <v>0.10765961917205454</v>
      </c>
      <c r="E33" s="64">
        <f>B33/(1+D33)^(A33-$A$32)</f>
        <v>4765.4004364183083</v>
      </c>
      <c r="H33" s="75">
        <f>M27</f>
        <v>5224.4101292810019</v>
      </c>
      <c r="J33" s="3">
        <f>WACC!$G$31</f>
        <v>0.11495193185016661</v>
      </c>
      <c r="K33" s="64">
        <f>H33/(1+J33)^(A33-$A$32)</f>
        <v>4685.7716283889868</v>
      </c>
      <c r="M33" s="75">
        <f>M27</f>
        <v>5224.4101292810019</v>
      </c>
      <c r="O33" s="3">
        <f>WACC!$B$31</f>
        <v>8.5710936343496691E-2</v>
      </c>
      <c r="P33" s="64">
        <f>M33/(1+O33)^(A33-$A$32)</f>
        <v>4811.9715426980883</v>
      </c>
    </row>
    <row r="34" spans="1:16" x14ac:dyDescent="0.3">
      <c r="A34">
        <v>2026</v>
      </c>
      <c r="B34" s="75">
        <f>N24</f>
        <v>5528.9786698974694</v>
      </c>
      <c r="D34" s="2">
        <v>0.10765961917205454</v>
      </c>
      <c r="E34" s="64">
        <f t="shared" ref="E34:E38" si="14">B34/(1+D34)^(A34-$A$32)</f>
        <v>4506.4262474246061</v>
      </c>
      <c r="H34" s="75">
        <f>N27</f>
        <v>5417.665820356242</v>
      </c>
      <c r="J34" s="3">
        <f>WACC!$G$31</f>
        <v>0.11495193185016661</v>
      </c>
      <c r="K34" s="64">
        <f t="shared" ref="K34:K38" si="15">H34/(1+J34)^(A34-$A$32)</f>
        <v>4358.1274238924198</v>
      </c>
      <c r="M34" s="75">
        <f>N27</f>
        <v>5417.665820356242</v>
      </c>
      <c r="O34" s="3">
        <f>WACC!$B$31</f>
        <v>8.5710936343496691E-2</v>
      </c>
      <c r="P34" s="64">
        <f t="shared" ref="P34:P38" si="16">M34/(1+O34)^(A34-$A$32)</f>
        <v>4596.039873609524</v>
      </c>
    </row>
    <row r="35" spans="1:16" x14ac:dyDescent="0.3">
      <c r="A35">
        <v>2027</v>
      </c>
      <c r="B35" s="75">
        <f>O24</f>
        <v>6511.2460719622859</v>
      </c>
      <c r="D35" s="2">
        <v>0.10765961917205454</v>
      </c>
      <c r="E35" s="64">
        <f t="shared" si="14"/>
        <v>4791.2092479529047</v>
      </c>
      <c r="H35" s="75">
        <f>O27</f>
        <v>6342.651876204276</v>
      </c>
      <c r="J35" s="3">
        <f>WACC!$G$31</f>
        <v>0.11495193185016661</v>
      </c>
      <c r="K35" s="64">
        <f t="shared" si="15"/>
        <v>4576.1730827785786</v>
      </c>
      <c r="M35" s="75">
        <f>O27</f>
        <v>6342.651876204276</v>
      </c>
      <c r="O35" s="3">
        <f>WACC!$B$31</f>
        <v>8.5710936343496691E-2</v>
      </c>
      <c r="P35" s="64">
        <f t="shared" si="16"/>
        <v>4955.9650820120742</v>
      </c>
    </row>
    <row r="36" spans="1:16" x14ac:dyDescent="0.3">
      <c r="A36">
        <v>2028</v>
      </c>
      <c r="B36" s="75">
        <f>P24</f>
        <v>7133.4104914964964</v>
      </c>
      <c r="D36" s="2">
        <v>0.10765961917205454</v>
      </c>
      <c r="E36" s="64">
        <f t="shared" si="14"/>
        <v>4738.8386588447693</v>
      </c>
      <c r="H36" s="75">
        <f>P27</f>
        <v>6907.5349495217024</v>
      </c>
      <c r="J36" s="3">
        <f>WACC!$G$31</f>
        <v>0.11495193185016661</v>
      </c>
      <c r="K36" s="64">
        <f t="shared" si="15"/>
        <v>4469.9072694151528</v>
      </c>
      <c r="M36" s="75">
        <f>P27</f>
        <v>6907.5349495217024</v>
      </c>
      <c r="O36" s="3">
        <f>WACC!$B$31</f>
        <v>8.5710936343496691E-2</v>
      </c>
      <c r="P36" s="64">
        <f t="shared" si="16"/>
        <v>4971.2572916836671</v>
      </c>
    </row>
    <row r="37" spans="1:16" x14ac:dyDescent="0.3">
      <c r="A37">
        <v>2029</v>
      </c>
      <c r="B37" s="75">
        <f>Q24</f>
        <v>7383.947528788528</v>
      </c>
      <c r="D37" s="2">
        <v>0.10765961917205454</v>
      </c>
      <c r="E37" s="64">
        <f t="shared" si="14"/>
        <v>4428.5034266088351</v>
      </c>
      <c r="H37" s="75">
        <f>Q27</f>
        <v>7100.7906405969507</v>
      </c>
      <c r="J37" s="3">
        <f>WACC!$G$31</f>
        <v>0.11495193185016661</v>
      </c>
      <c r="K37" s="64">
        <f t="shared" si="15"/>
        <v>4121.221780255979</v>
      </c>
      <c r="M37" s="75">
        <f>Q27</f>
        <v>7100.7906405969507</v>
      </c>
      <c r="O37" s="3">
        <f>WACC!$B$31</f>
        <v>8.5710936343496691E-2</v>
      </c>
      <c r="P37" s="64">
        <f t="shared" si="16"/>
        <v>4706.907305170138</v>
      </c>
    </row>
    <row r="38" spans="1:16" x14ac:dyDescent="0.3">
      <c r="A38">
        <v>2030</v>
      </c>
      <c r="B38" s="75">
        <f>R24</f>
        <v>8366.2149308533371</v>
      </c>
      <c r="D38" s="2">
        <v>0.10765961917205454</v>
      </c>
      <c r="E38" s="64">
        <f t="shared" si="14"/>
        <v>4529.9256854927326</v>
      </c>
      <c r="H38" s="75">
        <f>R27</f>
        <v>8025.7766964449766</v>
      </c>
      <c r="I38" s="3"/>
      <c r="J38" s="3">
        <f>WACC!$G$31</f>
        <v>0.11495193185016661</v>
      </c>
      <c r="K38" s="64">
        <f t="shared" si="15"/>
        <v>4177.8246304385375</v>
      </c>
      <c r="M38" s="75">
        <f>R27</f>
        <v>8025.7766964449766</v>
      </c>
      <c r="O38" s="3">
        <f>WACC!$B$31</f>
        <v>8.5710936343496691E-2</v>
      </c>
      <c r="P38" s="64">
        <f t="shared" si="16"/>
        <v>4900.0645045503452</v>
      </c>
    </row>
    <row r="39" spans="1:16" x14ac:dyDescent="0.3">
      <c r="A39" t="s">
        <v>1601</v>
      </c>
      <c r="B39" s="22">
        <f>B38*(1+C39)/(D39-C39)</f>
        <v>128597.58353001771</v>
      </c>
      <c r="C39" s="3">
        <f>DDM!$C$13</f>
        <v>0.04</v>
      </c>
      <c r="D39" s="2">
        <v>0.10765961917205454</v>
      </c>
      <c r="E39" s="64">
        <f>B39/(1+D39)^(A38-$A$32)</f>
        <v>69629.755097088651</v>
      </c>
      <c r="H39" s="22">
        <f>H38*(1+I39)/(J39-I39)</f>
        <v>111362.14315314172</v>
      </c>
      <c r="I39" s="2">
        <f>C39</f>
        <v>0.04</v>
      </c>
      <c r="J39" s="3">
        <f>WACC!$G$31</f>
        <v>0.11495193185016661</v>
      </c>
      <c r="K39" s="64">
        <f>H39/(1+J39)^(A38-$A$32)</f>
        <v>57969.654796114788</v>
      </c>
      <c r="M39" s="22">
        <f>M38*(1+N39)/(O39-N39)</f>
        <v>182599.7984723032</v>
      </c>
      <c r="N39" s="115">
        <f>C39</f>
        <v>0.04</v>
      </c>
      <c r="O39" s="3">
        <f>WACC!$B$31</f>
        <v>8.5710936343496691E-2</v>
      </c>
      <c r="P39" s="64">
        <f>M39/(1+O39)^(A38-$A$32)</f>
        <v>111484.63567750518</v>
      </c>
    </row>
    <row r="40" spans="1:16" x14ac:dyDescent="0.3">
      <c r="A40" s="5" t="s">
        <v>1768</v>
      </c>
      <c r="E40" s="102">
        <f>SUM(E33:E39)</f>
        <v>97390.058799830804</v>
      </c>
      <c r="H40" s="5" t="s">
        <v>1769</v>
      </c>
      <c r="K40" s="102">
        <f>SUM(K33:K39)</f>
        <v>84358.68061128445</v>
      </c>
      <c r="M40" s="5" t="s">
        <v>1770</v>
      </c>
      <c r="P40" s="102">
        <f>SUM(P33:P39)</f>
        <v>140426.84127722902</v>
      </c>
    </row>
    <row r="41" spans="1:16" x14ac:dyDescent="0.3">
      <c r="A41" t="s">
        <v>1419</v>
      </c>
      <c r="E41">
        <f>'Balance Sheet'!K25-'Balance Sheet'!K8</f>
        <v>1884.2800000000002</v>
      </c>
      <c r="H41" t="s">
        <v>1826</v>
      </c>
      <c r="K41">
        <f>183964877.429467/1000000</f>
        <v>183.96487742946698</v>
      </c>
      <c r="L41" s="64"/>
      <c r="M41" t="s">
        <v>1826</v>
      </c>
      <c r="P41" s="134">
        <f>183964877.429467/1000000</f>
        <v>183.96487742946698</v>
      </c>
    </row>
    <row r="42" spans="1:16" x14ac:dyDescent="0.3">
      <c r="A42" t="s">
        <v>1771</v>
      </c>
      <c r="E42" s="64">
        <f>E40-E41</f>
        <v>95505.778799830805</v>
      </c>
      <c r="H42" t="s">
        <v>1832</v>
      </c>
      <c r="K42">
        <f>K40/K41</f>
        <v>458.55862156964162</v>
      </c>
      <c r="M42" t="s">
        <v>1832</v>
      </c>
      <c r="P42" s="134">
        <f>P40/P41</f>
        <v>763.33506286312365</v>
      </c>
    </row>
    <row r="43" spans="1:16" x14ac:dyDescent="0.3">
      <c r="A43" t="s">
        <v>1826</v>
      </c>
      <c r="E43" s="46">
        <f>183964877.429467/1000000</f>
        <v>183.96487742946698</v>
      </c>
    </row>
    <row r="44" spans="1:16" x14ac:dyDescent="0.3">
      <c r="A44" t="s">
        <v>1832</v>
      </c>
      <c r="E44" s="64">
        <f>E42/E43</f>
        <v>519.15224326691475</v>
      </c>
    </row>
    <row r="47" spans="1:16" x14ac:dyDescent="0.3">
      <c r="A47" t="s">
        <v>1828</v>
      </c>
    </row>
    <row r="48" spans="1:16" x14ac:dyDescent="0.3">
      <c r="A48" t="s">
        <v>1753</v>
      </c>
    </row>
    <row r="49" spans="1:16" x14ac:dyDescent="0.3">
      <c r="A49" t="s">
        <v>1830</v>
      </c>
    </row>
    <row r="50" spans="1:16" x14ac:dyDescent="0.3">
      <c r="A50" t="s">
        <v>1754</v>
      </c>
      <c r="M50" s="75"/>
      <c r="N50" s="75"/>
    </row>
    <row r="51" spans="1:16" x14ac:dyDescent="0.3">
      <c r="A51" t="s">
        <v>1676</v>
      </c>
      <c r="H51" s="3"/>
    </row>
    <row r="52" spans="1:16" x14ac:dyDescent="0.3">
      <c r="H52" s="3"/>
    </row>
    <row r="53" spans="1:16" x14ac:dyDescent="0.3">
      <c r="A53" s="5" t="s">
        <v>1750</v>
      </c>
      <c r="C53" s="98">
        <f>AVERAGE(B24:K24)</f>
        <v>1793.2640000000004</v>
      </c>
      <c r="H53" s="3"/>
    </row>
    <row r="54" spans="1:16" x14ac:dyDescent="0.3">
      <c r="A54" s="5" t="s">
        <v>1752</v>
      </c>
      <c r="C54" s="98">
        <f>AVERAGE(B27:K27)</f>
        <v>2030.9540000000002</v>
      </c>
      <c r="H54" s="3"/>
    </row>
    <row r="57" spans="1:16" x14ac:dyDescent="0.3">
      <c r="A57" s="5" t="s">
        <v>1675</v>
      </c>
      <c r="B57" s="5" t="s">
        <v>1671</v>
      </c>
      <c r="C57" s="5" t="s">
        <v>1672</v>
      </c>
      <c r="D57" s="5" t="s">
        <v>1673</v>
      </c>
      <c r="E57" s="5" t="s">
        <v>1674</v>
      </c>
      <c r="H57" s="5" t="s">
        <v>1748</v>
      </c>
      <c r="I57" s="5" t="s">
        <v>1672</v>
      </c>
      <c r="J57" s="5" t="s">
        <v>1749</v>
      </c>
      <c r="K57" s="5" t="s">
        <v>1757</v>
      </c>
      <c r="M57" s="5" t="s">
        <v>1748</v>
      </c>
      <c r="N57" s="5" t="s">
        <v>1672</v>
      </c>
      <c r="O57" s="5" t="s">
        <v>1756</v>
      </c>
      <c r="P57" s="5" t="s">
        <v>1757</v>
      </c>
    </row>
    <row r="58" spans="1:16" x14ac:dyDescent="0.3">
      <c r="A58">
        <v>2024</v>
      </c>
      <c r="B58" s="64">
        <f>C53</f>
        <v>1793.2640000000004</v>
      </c>
      <c r="H58" s="75">
        <f>C54</f>
        <v>2030.9540000000002</v>
      </c>
      <c r="M58" s="75">
        <f>C54</f>
        <v>2030.9540000000002</v>
      </c>
    </row>
    <row r="59" spans="1:16" x14ac:dyDescent="0.3">
      <c r="A59">
        <v>2025</v>
      </c>
      <c r="B59" s="64">
        <f>$B$58*(1+C59)^(A59-$A$58)</f>
        <v>1909.6468336000003</v>
      </c>
      <c r="C59" s="3">
        <v>6.4899999999999999E-2</v>
      </c>
      <c r="D59" s="3">
        <f>WACC!L31</f>
        <v>9.9703283680183927E-2</v>
      </c>
      <c r="E59" s="64">
        <f t="shared" ref="E59:E64" si="17">B59/(1+D59)^(A59-$A$58)</f>
        <v>1736.5109861355697</v>
      </c>
      <c r="H59" s="64">
        <f t="shared" ref="H59:H64" si="18">$H$58*(1+I59)^(A59-$A$58)</f>
        <v>2162.7629145999999</v>
      </c>
      <c r="I59" s="2">
        <f>6.49%</f>
        <v>6.4899999999999999E-2</v>
      </c>
      <c r="J59" s="2">
        <f>WACC!$G$31</f>
        <v>0.11495193185016661</v>
      </c>
      <c r="K59" s="64">
        <f t="shared" ref="K59:K64" si="19">H59/(1+J59)^(A59-$A$58)</f>
        <v>1939.7813060972785</v>
      </c>
      <c r="M59" s="64">
        <f>$H$58*(1+N59)^(A59-$A$58)</f>
        <v>2162.7629145999999</v>
      </c>
      <c r="N59" s="2">
        <f>6.49%</f>
        <v>6.4899999999999999E-2</v>
      </c>
      <c r="O59" s="3">
        <f>WACC!$B$31</f>
        <v>8.5710936343496691E-2</v>
      </c>
      <c r="P59" s="64">
        <f>M59/(1+O59)^(A59-$A$58)</f>
        <v>1992.0246192636178</v>
      </c>
    </row>
    <row r="60" spans="1:16" x14ac:dyDescent="0.3">
      <c r="A60">
        <v>2026</v>
      </c>
      <c r="B60" s="64">
        <f t="shared" ref="B60:B64" si="20">$B$58*(1+C60)^(A60-$A$58)</f>
        <v>2033.5829131006403</v>
      </c>
      <c r="C60" s="3">
        <v>6.4899999999999999E-2</v>
      </c>
      <c r="D60" s="3">
        <f>D59</f>
        <v>9.9703283680183927E-2</v>
      </c>
      <c r="E60" s="64">
        <f t="shared" si="17"/>
        <v>1681.5540851595349</v>
      </c>
      <c r="H60" s="64">
        <f t="shared" si="18"/>
        <v>2303.1262277575402</v>
      </c>
      <c r="I60" s="2">
        <f t="shared" ref="I60:I64" si="21">6.49%</f>
        <v>6.4899999999999999E-2</v>
      </c>
      <c r="J60" s="2">
        <f>WACC!$G$31</f>
        <v>0.11495193185016661</v>
      </c>
      <c r="K60" s="64">
        <f t="shared" si="19"/>
        <v>1852.7014966781442</v>
      </c>
      <c r="M60" s="64">
        <f t="shared" ref="M60:M64" si="22">$H$58*(1+N60)^(A60-$A$58)</f>
        <v>2303.1262277575402</v>
      </c>
      <c r="N60" s="2">
        <f t="shared" ref="N60:N64" si="23">6.49%</f>
        <v>6.4899999999999999E-2</v>
      </c>
      <c r="O60" s="3">
        <f>WACC!$B$31</f>
        <v>8.5710936343496691E-2</v>
      </c>
      <c r="P60" s="64">
        <f t="shared" ref="P60:P64" si="24">M60/(1+O60)^(A60-$A$58)</f>
        <v>1953.8414379411654</v>
      </c>
    </row>
    <row r="61" spans="1:16" x14ac:dyDescent="0.3">
      <c r="A61">
        <v>2027</v>
      </c>
      <c r="B61" s="64">
        <f t="shared" si="20"/>
        <v>2165.5624441608716</v>
      </c>
      <c r="C61" s="3">
        <v>6.4899999999999999E-2</v>
      </c>
      <c r="D61" s="3">
        <f t="shared" ref="D61:D65" si="25">D60</f>
        <v>9.9703283680183927E-2</v>
      </c>
      <c r="E61" s="64">
        <f t="shared" si="17"/>
        <v>1628.3364538967373</v>
      </c>
      <c r="H61" s="64">
        <f t="shared" si="18"/>
        <v>2452.5991199390041</v>
      </c>
      <c r="I61" s="2">
        <f t="shared" si="21"/>
        <v>6.4899999999999999E-2</v>
      </c>
      <c r="J61" s="2">
        <f>WACC!$G$31</f>
        <v>0.11495193185016661</v>
      </c>
      <c r="K61" s="64">
        <f t="shared" si="19"/>
        <v>1769.5308357721112</v>
      </c>
      <c r="M61" s="64">
        <f t="shared" si="22"/>
        <v>2452.5991199390041</v>
      </c>
      <c r="N61" s="2">
        <f t="shared" si="23"/>
        <v>6.4899999999999999E-2</v>
      </c>
      <c r="O61" s="3">
        <f>WACC!$B$31</f>
        <v>8.5710936343496691E-2</v>
      </c>
      <c r="P61" s="64">
        <f t="shared" si="24"/>
        <v>1916.3901528622653</v>
      </c>
    </row>
    <row r="62" spans="1:16" x14ac:dyDescent="0.3">
      <c r="A62">
        <v>2028</v>
      </c>
      <c r="B62" s="64">
        <f t="shared" si="20"/>
        <v>2306.1074467869125</v>
      </c>
      <c r="C62" s="3">
        <v>6.4899999999999999E-2</v>
      </c>
      <c r="D62" s="3">
        <f t="shared" si="25"/>
        <v>9.9703283680183927E-2</v>
      </c>
      <c r="E62" s="64">
        <f t="shared" si="17"/>
        <v>1576.8030481383219</v>
      </c>
      <c r="H62" s="64">
        <f t="shared" si="18"/>
        <v>2611.7728028230458</v>
      </c>
      <c r="I62" s="2">
        <f t="shared" si="21"/>
        <v>6.4899999999999999E-2</v>
      </c>
      <c r="J62" s="2">
        <f>WACC!$G$31</f>
        <v>0.11495193185016661</v>
      </c>
      <c r="K62" s="64">
        <f t="shared" si="19"/>
        <v>1690.0938356030883</v>
      </c>
      <c r="M62" s="64">
        <f t="shared" si="22"/>
        <v>2611.7728028230458</v>
      </c>
      <c r="N62" s="2">
        <f t="shared" si="23"/>
        <v>6.4899999999999999E-2</v>
      </c>
      <c r="O62" s="3">
        <f>WACC!$B$31</f>
        <v>8.5710936343496691E-2</v>
      </c>
      <c r="P62" s="64">
        <f t="shared" si="24"/>
        <v>1879.6567350200944</v>
      </c>
    </row>
    <row r="63" spans="1:16" x14ac:dyDescent="0.3">
      <c r="A63">
        <v>2029</v>
      </c>
      <c r="B63" s="64">
        <f t="shared" si="20"/>
        <v>2455.7738200833828</v>
      </c>
      <c r="C63" s="3">
        <v>6.4899999999999999E-2</v>
      </c>
      <c r="D63" s="3">
        <f t="shared" si="25"/>
        <v>9.9703283680183927E-2</v>
      </c>
      <c r="E63" s="64">
        <f t="shared" si="17"/>
        <v>1526.9005657082553</v>
      </c>
      <c r="H63" s="64">
        <f t="shared" si="18"/>
        <v>2781.2768577262614</v>
      </c>
      <c r="I63" s="2">
        <f t="shared" si="21"/>
        <v>6.4899999999999999E-2</v>
      </c>
      <c r="J63" s="2">
        <f>WACC!$G$31</f>
        <v>0.11495193185016661</v>
      </c>
      <c r="K63" s="64">
        <f t="shared" si="19"/>
        <v>1614.2228863150606</v>
      </c>
      <c r="M63" s="64">
        <f t="shared" si="22"/>
        <v>2781.2768577262614</v>
      </c>
      <c r="N63" s="2">
        <f t="shared" si="23"/>
        <v>6.4899999999999999E-2</v>
      </c>
      <c r="O63" s="3">
        <f>WACC!$B$31</f>
        <v>8.5710936343496691E-2</v>
      </c>
      <c r="P63" s="64">
        <f t="shared" si="24"/>
        <v>1843.6274243162072</v>
      </c>
    </row>
    <row r="64" spans="1:16" x14ac:dyDescent="0.3">
      <c r="A64">
        <v>2030</v>
      </c>
      <c r="B64" s="64">
        <f t="shared" si="20"/>
        <v>2615.1535410067945</v>
      </c>
      <c r="C64" s="3">
        <v>6.4899999999999999E-2</v>
      </c>
      <c r="D64" s="3">
        <f t="shared" si="25"/>
        <v>9.9703283680183927E-2</v>
      </c>
      <c r="E64" s="64">
        <f t="shared" si="17"/>
        <v>1478.577391331673</v>
      </c>
      <c r="H64" s="64">
        <f t="shared" si="18"/>
        <v>2961.7817257926959</v>
      </c>
      <c r="I64" s="2">
        <f t="shared" si="21"/>
        <v>6.4899999999999999E-2</v>
      </c>
      <c r="J64" s="2">
        <f>WACC!$G$31</f>
        <v>0.11495193185016661</v>
      </c>
      <c r="K64" s="64">
        <f t="shared" si="19"/>
        <v>1541.7579023199673</v>
      </c>
      <c r="M64" s="64">
        <f t="shared" si="22"/>
        <v>2961.7817257926959</v>
      </c>
      <c r="N64" s="2">
        <f t="shared" si="23"/>
        <v>6.4899999999999999E-2</v>
      </c>
      <c r="O64" s="3">
        <f>WACC!$B$31</f>
        <v>8.5710936343496691E-2</v>
      </c>
      <c r="P64" s="64">
        <f t="shared" si="24"/>
        <v>1808.2887244060953</v>
      </c>
    </row>
    <row r="65" spans="1:16" x14ac:dyDescent="0.3">
      <c r="A65" t="s">
        <v>1601</v>
      </c>
      <c r="B65" s="22">
        <f>B64*(1+C65)/(D65-C65)</f>
        <v>45554.607971249323</v>
      </c>
      <c r="C65" s="3">
        <f>DDM!$C$13</f>
        <v>0.04</v>
      </c>
      <c r="D65" s="3">
        <f t="shared" si="25"/>
        <v>9.9703283680183927E-2</v>
      </c>
      <c r="E65" s="64">
        <f>B65/(1+D65)^(A64-$A$58)</f>
        <v>25756.045433315481</v>
      </c>
      <c r="H65" s="22">
        <f>H64*(1+I65)/(J65-I65)</f>
        <v>41096.378956342494</v>
      </c>
      <c r="I65" s="2">
        <f>DDM!$C$13</f>
        <v>0.04</v>
      </c>
      <c r="J65" s="2">
        <f>WACC!$G$31</f>
        <v>0.11495193185016661</v>
      </c>
      <c r="K65" s="64">
        <f>H65/(1+J65)^(A64-$A$58)</f>
        <v>21392.753713381462</v>
      </c>
      <c r="M65" s="22">
        <f>M64*(1+N65)/(O65-N65)</f>
        <v>67385.471425868789</v>
      </c>
      <c r="N65" s="2">
        <f>DDM!$C$13</f>
        <v>0.04</v>
      </c>
      <c r="O65" s="3">
        <f>WACC!$B$31</f>
        <v>8.5710936343496691E-2</v>
      </c>
      <c r="P65" s="64">
        <f>M65/(1+O65)^(A64-$A$58)</f>
        <v>41141.5828205824</v>
      </c>
    </row>
    <row r="66" spans="1:16" x14ac:dyDescent="0.3">
      <c r="A66" s="5" t="s">
        <v>1768</v>
      </c>
      <c r="E66" s="102">
        <f>SUM(E59:E65)</f>
        <v>35384.727963685575</v>
      </c>
      <c r="H66" s="5" t="s">
        <v>1769</v>
      </c>
      <c r="K66" s="102">
        <f>SUM(K59:K65)</f>
        <v>31800.84197616711</v>
      </c>
      <c r="M66" s="5" t="s">
        <v>1770</v>
      </c>
      <c r="P66" s="102">
        <f>SUM(P59:P65)</f>
        <v>52535.411914391843</v>
      </c>
    </row>
    <row r="67" spans="1:16" x14ac:dyDescent="0.3">
      <c r="A67" t="s">
        <v>1419</v>
      </c>
      <c r="E67">
        <f>E41</f>
        <v>1884.2800000000002</v>
      </c>
    </row>
    <row r="68" spans="1:16" x14ac:dyDescent="0.3">
      <c r="A68" t="s">
        <v>1771</v>
      </c>
      <c r="E68" s="64">
        <f>E66-E67</f>
        <v>33500.447963685576</v>
      </c>
    </row>
    <row r="69" spans="1:16" x14ac:dyDescent="0.3">
      <c r="A69" t="s">
        <v>1826</v>
      </c>
      <c r="E69" s="46">
        <f>183964877.429467/1000000</f>
        <v>183.96487742946698</v>
      </c>
      <c r="H69" s="5" t="s">
        <v>1758</v>
      </c>
      <c r="I69" s="5"/>
      <c r="J69" s="5"/>
      <c r="K69" s="121">
        <f>$K$66/$E$69</f>
        <v>172.86365974048337</v>
      </c>
      <c r="M69" s="5" t="s">
        <v>1758</v>
      </c>
      <c r="N69" s="5"/>
      <c r="O69" s="5"/>
      <c r="P69" s="121">
        <f>P66/$E$69</f>
        <v>285.57305420723134</v>
      </c>
    </row>
    <row r="70" spans="1:16" x14ac:dyDescent="0.3">
      <c r="A70" s="5" t="s">
        <v>1832</v>
      </c>
      <c r="E70">
        <f>E68/E69</f>
        <v>182.10241232884147</v>
      </c>
      <c r="H70" s="5" t="s">
        <v>1832</v>
      </c>
      <c r="K70" s="5">
        <v>48.67</v>
      </c>
      <c r="M70" s="5" t="s">
        <v>1832</v>
      </c>
      <c r="P70" s="5">
        <v>48.67</v>
      </c>
    </row>
    <row r="74" spans="1:16" x14ac:dyDescent="0.3">
      <c r="A74" t="s">
        <v>1829</v>
      </c>
    </row>
    <row r="75" spans="1:16" x14ac:dyDescent="0.3">
      <c r="A75" t="s">
        <v>1753</v>
      </c>
    </row>
    <row r="76" spans="1:16" x14ac:dyDescent="0.3">
      <c r="A76" t="s">
        <v>1831</v>
      </c>
    </row>
    <row r="77" spans="1:16" x14ac:dyDescent="0.3">
      <c r="A77" t="s">
        <v>1679</v>
      </c>
    </row>
  </sheetData>
  <mergeCells count="1">
    <mergeCell ref="M5:R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D3D3B-80B0-4CA3-BB59-5AF99F90320E}">
  <dimension ref="A1:R51"/>
  <sheetViews>
    <sheetView topLeftCell="A7" workbookViewId="0">
      <selection activeCell="G54" sqref="G54"/>
    </sheetView>
  </sheetViews>
  <sheetFormatPr defaultRowHeight="14.4" x14ac:dyDescent="0.3"/>
  <cols>
    <col min="1" max="1" width="23.88671875" customWidth="1"/>
    <col min="2" max="2" width="9.5546875" bestFit="1" customWidth="1"/>
    <col min="3" max="3" width="11.44140625" bestFit="1" customWidth="1"/>
    <col min="5" max="5" width="10.5546875" bestFit="1" customWidth="1"/>
    <col min="7" max="7" width="14.77734375" customWidth="1"/>
    <col min="9" max="9" width="11.6640625" customWidth="1"/>
    <col min="11" max="11" width="11.33203125" customWidth="1"/>
    <col min="12" max="12" width="3.77734375" customWidth="1"/>
    <col min="13" max="16" width="9.5546875" bestFit="1" customWidth="1"/>
    <col min="17" max="18" width="10.5546875" bestFit="1" customWidth="1"/>
  </cols>
  <sheetData>
    <row r="1" spans="1:18" ht="18" x14ac:dyDescent="0.35">
      <c r="A1" s="71" t="s">
        <v>1678</v>
      </c>
    </row>
    <row r="3" spans="1:18" x14ac:dyDescent="0.3">
      <c r="A3" t="s">
        <v>1680</v>
      </c>
    </row>
    <row r="5" spans="1:18" x14ac:dyDescent="0.3">
      <c r="A5" t="s">
        <v>1561</v>
      </c>
      <c r="B5" s="2">
        <v>6.4940148761118657E-2</v>
      </c>
    </row>
    <row r="6" spans="1:18" x14ac:dyDescent="0.3">
      <c r="A6" t="s">
        <v>1760</v>
      </c>
      <c r="B6" s="2">
        <v>0.04</v>
      </c>
    </row>
    <row r="8" spans="1:18" x14ac:dyDescent="0.3">
      <c r="A8" s="28" t="s">
        <v>1349</v>
      </c>
      <c r="B8" s="29">
        <v>2015</v>
      </c>
      <c r="C8" s="29">
        <v>2016</v>
      </c>
      <c r="D8" s="29">
        <v>2017</v>
      </c>
      <c r="E8" s="29">
        <v>2018</v>
      </c>
      <c r="F8" s="29">
        <v>2019</v>
      </c>
      <c r="G8" s="29">
        <v>2020</v>
      </c>
      <c r="H8" s="29">
        <v>2021</v>
      </c>
      <c r="I8" s="29">
        <v>2022</v>
      </c>
      <c r="J8" s="29">
        <v>2023</v>
      </c>
      <c r="K8" s="29">
        <v>2024</v>
      </c>
      <c r="M8" s="99">
        <v>2025</v>
      </c>
      <c r="N8" s="99">
        <v>2026</v>
      </c>
      <c r="O8" s="99">
        <v>2027</v>
      </c>
      <c r="P8" s="99">
        <v>2028</v>
      </c>
      <c r="Q8" s="99">
        <v>2029</v>
      </c>
      <c r="R8" s="99">
        <v>2030</v>
      </c>
    </row>
    <row r="9" spans="1:18" x14ac:dyDescent="0.3">
      <c r="A9" t="s">
        <v>1681</v>
      </c>
      <c r="B9">
        <v>20.96</v>
      </c>
      <c r="C9">
        <v>18.14</v>
      </c>
      <c r="D9">
        <v>17.41</v>
      </c>
      <c r="E9" s="64">
        <v>17.3</v>
      </c>
      <c r="F9">
        <v>26.94</v>
      </c>
      <c r="G9">
        <v>45.46</v>
      </c>
      <c r="H9" s="64">
        <v>57.3</v>
      </c>
      <c r="I9">
        <v>51.76</v>
      </c>
      <c r="J9">
        <v>65.040000000000006</v>
      </c>
      <c r="K9">
        <v>71.11</v>
      </c>
      <c r="M9" s="64">
        <f>_xlfn.FORECAST.ETS(M8,$B$9:$K$9,$B$8:$K$8)</f>
        <v>77.702495276594107</v>
      </c>
      <c r="N9" s="64">
        <f t="shared" ref="N9:R9" si="0">_xlfn.FORECAST.ETS(N8,$B$9:$K$9,$B$8:$K$8)</f>
        <v>84.297863517304563</v>
      </c>
      <c r="O9" s="64">
        <f t="shared" si="0"/>
        <v>90.89323175801502</v>
      </c>
      <c r="P9" s="64">
        <f t="shared" si="0"/>
        <v>97.488599998725476</v>
      </c>
      <c r="Q9" s="64">
        <f t="shared" si="0"/>
        <v>104.08396823943593</v>
      </c>
      <c r="R9" s="64">
        <f t="shared" si="0"/>
        <v>110.67933648014639</v>
      </c>
    </row>
    <row r="10" spans="1:18" x14ac:dyDescent="0.3">
      <c r="A10" t="s">
        <v>1684</v>
      </c>
      <c r="B10" s="49">
        <v>23.13</v>
      </c>
      <c r="C10" s="49">
        <v>13.78</v>
      </c>
      <c r="D10" s="49">
        <v>13.71</v>
      </c>
      <c r="E10" s="49">
        <v>12.88</v>
      </c>
      <c r="F10" s="49">
        <v>19.28</v>
      </c>
      <c r="G10" s="49">
        <v>35.07</v>
      </c>
      <c r="H10" s="49">
        <v>40.79</v>
      </c>
      <c r="I10" s="49">
        <v>35.26</v>
      </c>
      <c r="J10" s="49">
        <v>45.62</v>
      </c>
      <c r="K10" s="49">
        <v>48.67</v>
      </c>
    </row>
    <row r="11" spans="1:18" x14ac:dyDescent="0.3">
      <c r="A11" t="s">
        <v>1685</v>
      </c>
      <c r="B11" s="2">
        <f>1-(B10/B9)</f>
        <v>-0.10353053435114501</v>
      </c>
      <c r="C11" s="2">
        <f t="shared" ref="C11:K11" si="1">1-(C10/C9)</f>
        <v>0.24035281146637266</v>
      </c>
      <c r="D11" s="2">
        <f t="shared" si="1"/>
        <v>0.2125215393452039</v>
      </c>
      <c r="E11" s="2">
        <f t="shared" si="1"/>
        <v>0.25549132947976883</v>
      </c>
      <c r="F11" s="2">
        <f t="shared" si="1"/>
        <v>0.28433556050482556</v>
      </c>
      <c r="G11" s="2">
        <f t="shared" si="1"/>
        <v>0.22855257369115711</v>
      </c>
      <c r="H11" s="2">
        <f t="shared" si="1"/>
        <v>0.2881326352530541</v>
      </c>
      <c r="I11" s="2">
        <f t="shared" si="1"/>
        <v>0.31877897990726434</v>
      </c>
      <c r="J11" s="2">
        <f t="shared" si="1"/>
        <v>0.29858548585485867</v>
      </c>
      <c r="K11" s="2">
        <f t="shared" si="1"/>
        <v>0.31556743074110527</v>
      </c>
      <c r="M11" t="s">
        <v>1575</v>
      </c>
      <c r="N11" s="3">
        <f>MEDIAN(B11:K11)</f>
        <v>0.26991344499229719</v>
      </c>
    </row>
    <row r="12" spans="1:18" x14ac:dyDescent="0.3">
      <c r="C12" s="2"/>
      <c r="D12" s="2"/>
      <c r="E12" s="2"/>
      <c r="F12" s="2"/>
      <c r="G12" s="2"/>
      <c r="H12" s="2"/>
      <c r="I12" s="2"/>
      <c r="J12" s="2"/>
      <c r="K12" s="2"/>
    </row>
    <row r="14" spans="1:18" x14ac:dyDescent="0.3">
      <c r="A14" s="147" t="s">
        <v>1794</v>
      </c>
      <c r="B14" s="147"/>
      <c r="C14" s="147"/>
      <c r="D14" s="147"/>
      <c r="E14" s="147"/>
      <c r="G14" s="147" t="s">
        <v>1795</v>
      </c>
      <c r="H14" s="147"/>
      <c r="I14" s="147"/>
      <c r="J14" s="147"/>
      <c r="K14" s="147"/>
    </row>
    <row r="15" spans="1:18" x14ac:dyDescent="0.3">
      <c r="A15" s="5"/>
      <c r="B15" s="5"/>
      <c r="C15" s="5"/>
      <c r="D15" s="5"/>
      <c r="E15" s="5"/>
      <c r="G15" s="5"/>
      <c r="H15" s="5"/>
      <c r="I15" s="5"/>
      <c r="J15" s="5"/>
      <c r="K15" s="5"/>
    </row>
    <row r="16" spans="1:18" x14ac:dyDescent="0.3">
      <c r="A16" s="5" t="s">
        <v>1675</v>
      </c>
      <c r="B16" s="5" t="s">
        <v>1682</v>
      </c>
      <c r="C16" s="5" t="s">
        <v>1672</v>
      </c>
      <c r="D16" s="5" t="s">
        <v>1564</v>
      </c>
      <c r="E16" s="5" t="s">
        <v>1683</v>
      </c>
      <c r="G16" s="5" t="s">
        <v>1675</v>
      </c>
      <c r="H16" s="5" t="s">
        <v>1682</v>
      </c>
      <c r="I16" s="5" t="s">
        <v>1672</v>
      </c>
      <c r="J16" s="5" t="s">
        <v>1564</v>
      </c>
      <c r="K16" s="5" t="s">
        <v>1683</v>
      </c>
    </row>
    <row r="17" spans="1:11" x14ac:dyDescent="0.3">
      <c r="A17">
        <v>2024</v>
      </c>
      <c r="B17">
        <f>K9</f>
        <v>71.11</v>
      </c>
      <c r="G17">
        <v>2024</v>
      </c>
      <c r="H17">
        <v>71.11</v>
      </c>
    </row>
    <row r="18" spans="1:11" x14ac:dyDescent="0.3">
      <c r="A18">
        <v>2025</v>
      </c>
      <c r="B18" s="64">
        <f>M9</f>
        <v>77.702495276594107</v>
      </c>
      <c r="D18" s="3">
        <f>WACC!$B$31</f>
        <v>8.5710936343496691E-2</v>
      </c>
      <c r="E18" s="64">
        <f t="shared" ref="E18:E23" si="2">B18/(1+D18)^(A18-$A$17)</f>
        <v>71.568308539180663</v>
      </c>
      <c r="G18">
        <v>2025</v>
      </c>
      <c r="H18" s="64">
        <v>77.702495276594107</v>
      </c>
      <c r="J18" s="3">
        <f>WACC!$G$31</f>
        <v>0.11495193185016661</v>
      </c>
      <c r="K18" s="64">
        <f t="shared" ref="K18:K23" si="3">H18/(1+J18)^(G18-$G$17)</f>
        <v>69.691340995888055</v>
      </c>
    </row>
    <row r="19" spans="1:11" x14ac:dyDescent="0.3">
      <c r="A19">
        <v>2026</v>
      </c>
      <c r="B19" s="64">
        <f>N9</f>
        <v>84.297863517304563</v>
      </c>
      <c r="D19" s="3">
        <f>WACC!$B$31</f>
        <v>8.5710936343496691E-2</v>
      </c>
      <c r="E19" s="64">
        <f t="shared" si="2"/>
        <v>71.51351796743883</v>
      </c>
      <c r="G19">
        <v>2026</v>
      </c>
      <c r="H19" s="64">
        <v>84.297863517304563</v>
      </c>
      <c r="J19" s="3">
        <f>WACC!$G$31</f>
        <v>0.11495193185016661</v>
      </c>
      <c r="K19" s="64">
        <f t="shared" si="3"/>
        <v>67.811644895097643</v>
      </c>
    </row>
    <row r="20" spans="1:11" x14ac:dyDescent="0.3">
      <c r="A20">
        <v>2027</v>
      </c>
      <c r="B20" s="64">
        <f>O9</f>
        <v>90.89323175801502</v>
      </c>
      <c r="D20" s="3">
        <f>WACC!$B$31</f>
        <v>8.5710936343496691E-2</v>
      </c>
      <c r="E20" s="64">
        <f t="shared" si="2"/>
        <v>71.021347470441782</v>
      </c>
      <c r="G20">
        <v>2027</v>
      </c>
      <c r="H20" s="64">
        <v>90.89323175801502</v>
      </c>
      <c r="J20" s="3">
        <f>WACC!$G$31</f>
        <v>0.11495193185016661</v>
      </c>
      <c r="K20" s="64">
        <f t="shared" si="3"/>
        <v>65.57874666561429</v>
      </c>
    </row>
    <row r="21" spans="1:11" x14ac:dyDescent="0.3">
      <c r="A21">
        <v>2028</v>
      </c>
      <c r="B21" s="64">
        <f>P9</f>
        <v>97.488599998725476</v>
      </c>
      <c r="D21" s="3">
        <f>WACC!$B$31</f>
        <v>8.5710936343496691E-2</v>
      </c>
      <c r="E21" s="64">
        <f t="shared" si="2"/>
        <v>70.161196018740995</v>
      </c>
      <c r="G21">
        <v>2028</v>
      </c>
      <c r="H21" s="64">
        <v>97.488599998725476</v>
      </c>
      <c r="J21" s="3">
        <f>WACC!$G$31</f>
        <v>0.11495193185016661</v>
      </c>
      <c r="K21" s="64">
        <f t="shared" si="3"/>
        <v>63.08545740323509</v>
      </c>
    </row>
    <row r="22" spans="1:11" x14ac:dyDescent="0.3">
      <c r="A22">
        <v>2029</v>
      </c>
      <c r="B22" s="64">
        <f>Q9</f>
        <v>104.08396823943593</v>
      </c>
      <c r="D22" s="3">
        <f>WACC!$B$31</f>
        <v>8.5710936343496691E-2</v>
      </c>
      <c r="E22" s="64">
        <f t="shared" si="2"/>
        <v>68.99423110101884</v>
      </c>
      <c r="G22">
        <v>2029</v>
      </c>
      <c r="H22" s="64">
        <v>104.08396823943593</v>
      </c>
      <c r="J22" s="3">
        <f>WACC!$G$31</f>
        <v>0.11495193185016661</v>
      </c>
      <c r="K22" s="64">
        <f t="shared" si="3"/>
        <v>60.409204917464457</v>
      </c>
    </row>
    <row r="23" spans="1:11" x14ac:dyDescent="0.3">
      <c r="A23">
        <v>2030</v>
      </c>
      <c r="B23" s="64">
        <f>R9</f>
        <v>110.67933648014639</v>
      </c>
      <c r="D23" s="3">
        <f>WACC!$B$31</f>
        <v>8.5710936343496691E-2</v>
      </c>
      <c r="E23" s="64">
        <f t="shared" si="2"/>
        <v>67.574255874048617</v>
      </c>
      <c r="G23">
        <v>2030</v>
      </c>
      <c r="H23" s="64">
        <v>110.67933648014639</v>
      </c>
      <c r="J23" s="3">
        <f>WACC!$G$31</f>
        <v>0.11495193185016661</v>
      </c>
      <c r="K23" s="64">
        <f t="shared" si="3"/>
        <v>57.614219223439157</v>
      </c>
    </row>
    <row r="25" spans="1:11" x14ac:dyDescent="0.3">
      <c r="A25" t="s">
        <v>1687</v>
      </c>
      <c r="B25" s="64">
        <f>E23</f>
        <v>67.574255874048617</v>
      </c>
      <c r="G25" t="s">
        <v>1687</v>
      </c>
      <c r="H25" s="64">
        <f>K23</f>
        <v>57.614219223439157</v>
      </c>
    </row>
    <row r="26" spans="1:11" x14ac:dyDescent="0.3">
      <c r="A26" t="s">
        <v>1686</v>
      </c>
      <c r="B26" s="111">
        <v>0.27</v>
      </c>
      <c r="G26" t="s">
        <v>1686</v>
      </c>
      <c r="H26" s="111">
        <v>0.27</v>
      </c>
    </row>
    <row r="28" spans="1:11" x14ac:dyDescent="0.3">
      <c r="A28" s="5" t="s">
        <v>1688</v>
      </c>
      <c r="B28" s="102">
        <f>B25*(1-B26)</f>
        <v>49.329206788055487</v>
      </c>
      <c r="G28" s="5" t="s">
        <v>1688</v>
      </c>
      <c r="H28" s="102">
        <f>H25*(1-H26)</f>
        <v>42.058380033110581</v>
      </c>
      <c r="I28" s="2"/>
    </row>
    <row r="30" spans="1:11" x14ac:dyDescent="0.3">
      <c r="A30" t="s">
        <v>1784</v>
      </c>
    </row>
    <row r="31" spans="1:11" x14ac:dyDescent="0.3">
      <c r="A31" t="s">
        <v>1785</v>
      </c>
    </row>
    <row r="32" spans="1:11" x14ac:dyDescent="0.3">
      <c r="A32" t="s">
        <v>1689</v>
      </c>
    </row>
    <row r="35" spans="1:11" ht="34.799999999999997" customHeight="1" x14ac:dyDescent="0.3">
      <c r="A35" s="147" t="s">
        <v>1796</v>
      </c>
      <c r="B35" s="147"/>
      <c r="C35" s="147"/>
      <c r="D35" s="147"/>
      <c r="E35" s="147"/>
      <c r="G35" s="136" t="s">
        <v>1797</v>
      </c>
      <c r="H35" s="136"/>
      <c r="I35" s="136"/>
      <c r="J35" s="136"/>
      <c r="K35" s="136"/>
    </row>
    <row r="37" spans="1:11" x14ac:dyDescent="0.3">
      <c r="A37" s="5" t="s">
        <v>1675</v>
      </c>
      <c r="B37" s="5" t="s">
        <v>1682</v>
      </c>
      <c r="C37" s="5" t="s">
        <v>1672</v>
      </c>
      <c r="D37" s="5" t="s">
        <v>1564</v>
      </c>
      <c r="E37" s="5" t="s">
        <v>1683</v>
      </c>
      <c r="G37" s="5" t="s">
        <v>1675</v>
      </c>
      <c r="H37" s="5" t="s">
        <v>1682</v>
      </c>
      <c r="I37" s="5" t="s">
        <v>1672</v>
      </c>
      <c r="J37" s="5" t="s">
        <v>1564</v>
      </c>
      <c r="K37" s="5" t="s">
        <v>1683</v>
      </c>
    </row>
    <row r="38" spans="1:11" x14ac:dyDescent="0.3">
      <c r="A38">
        <v>2024</v>
      </c>
      <c r="B38">
        <f>K9</f>
        <v>71.11</v>
      </c>
      <c r="G38">
        <v>2024</v>
      </c>
      <c r="H38">
        <f>K9</f>
        <v>71.11</v>
      </c>
    </row>
    <row r="39" spans="1:11" x14ac:dyDescent="0.3">
      <c r="A39">
        <v>2025</v>
      </c>
      <c r="B39" s="64">
        <f>$B$38*(1+C39)^(A39-$A$38)</f>
        <v>75.727893978403159</v>
      </c>
      <c r="C39" s="3">
        <f>$B$5</f>
        <v>6.4940148761118657E-2</v>
      </c>
      <c r="D39" s="3">
        <f>WACC!$B$31</f>
        <v>8.5710936343496691E-2</v>
      </c>
      <c r="E39" s="64">
        <f>B39/(1+D39)^(A39-$A$38)</f>
        <v>69.749591206516513</v>
      </c>
      <c r="G39">
        <v>2025</v>
      </c>
      <c r="H39" s="64">
        <f>$H$38*(1+I39)^(G39-$G$38)</f>
        <v>75.727893978403159</v>
      </c>
      <c r="I39" s="3">
        <f>$B$5</f>
        <v>6.4940148761118657E-2</v>
      </c>
      <c r="J39" s="3">
        <f>WACC!$G$31</f>
        <v>0.11495193185016661</v>
      </c>
      <c r="K39" s="64">
        <f>H39/(1+J39)^(G39-$G$38)</f>
        <v>67.920321778122982</v>
      </c>
    </row>
    <row r="40" spans="1:11" x14ac:dyDescent="0.3">
      <c r="A40">
        <v>2026</v>
      </c>
      <c r="B40" s="64">
        <f t="shared" ref="B40:B44" si="4">$B$38*(1+C40)^(A40-$A$38)</f>
        <v>80.645674678726877</v>
      </c>
      <c r="C40" s="3">
        <f t="shared" ref="C40:C43" si="5">$B$5</f>
        <v>6.4940148761118657E-2</v>
      </c>
      <c r="D40" s="3">
        <f>WACC!$B$31</f>
        <v>8.5710936343496691E-2</v>
      </c>
      <c r="E40" s="64">
        <f t="shared" ref="E40:E44" si="6">B40/(1+D40)^(A40-$A$38)</f>
        <v>68.415208458390708</v>
      </c>
      <c r="G40">
        <v>2026</v>
      </c>
      <c r="H40" s="64">
        <f t="shared" ref="H40:H44" si="7">$H$38*(1+I40)^(G40-$G$38)</f>
        <v>80.645674678726877</v>
      </c>
      <c r="I40" s="3">
        <f t="shared" ref="I40:I43" si="8">$B$5</f>
        <v>6.4940148761118657E-2</v>
      </c>
      <c r="J40" s="3">
        <f>WACC!$G$31</f>
        <v>0.11495193185016661</v>
      </c>
      <c r="K40" s="64">
        <f t="shared" ref="K40:K44" si="9">H40/(1+J40)^(G40-$G$38)</f>
        <v>64.873718329964362</v>
      </c>
    </row>
    <row r="41" spans="1:11" x14ac:dyDescent="0.3">
      <c r="A41">
        <v>2027</v>
      </c>
      <c r="B41" s="64">
        <f t="shared" si="4"/>
        <v>85.882816789304186</v>
      </c>
      <c r="C41" s="3">
        <f t="shared" si="5"/>
        <v>6.4940148761118657E-2</v>
      </c>
      <c r="D41" s="3">
        <f>WACC!$B$31</f>
        <v>8.5710936343496691E-2</v>
      </c>
      <c r="E41" s="64">
        <f t="shared" si="6"/>
        <v>67.106353850110565</v>
      </c>
      <c r="G41">
        <v>2027</v>
      </c>
      <c r="H41" s="64">
        <f t="shared" si="7"/>
        <v>85.882816789304186</v>
      </c>
      <c r="I41" s="3">
        <f t="shared" si="8"/>
        <v>6.4940148761118657E-2</v>
      </c>
      <c r="J41" s="3">
        <f>WACC!$G$31</f>
        <v>0.11495193185016661</v>
      </c>
      <c r="K41" s="64">
        <f t="shared" si="9"/>
        <v>61.963771957734401</v>
      </c>
    </row>
    <row r="42" spans="1:11" x14ac:dyDescent="0.3">
      <c r="A42">
        <v>2028</v>
      </c>
      <c r="B42" s="64">
        <f t="shared" si="4"/>
        <v>91.460059687625503</v>
      </c>
      <c r="C42" s="3">
        <f t="shared" si="5"/>
        <v>6.4940148761118657E-2</v>
      </c>
      <c r="D42" s="3">
        <f>WACC!$B$31</f>
        <v>8.5710936343496691E-2</v>
      </c>
      <c r="E42" s="64">
        <f t="shared" si="6"/>
        <v>65.822539001617997</v>
      </c>
      <c r="G42">
        <v>2028</v>
      </c>
      <c r="H42" s="64">
        <f t="shared" si="7"/>
        <v>91.460059687625503</v>
      </c>
      <c r="I42" s="3">
        <f t="shared" si="8"/>
        <v>6.4940148761118657E-2</v>
      </c>
      <c r="J42" s="3">
        <f>WACC!$G$31</f>
        <v>0.11495193185016661</v>
      </c>
      <c r="K42" s="64">
        <f t="shared" si="9"/>
        <v>59.18435283301298</v>
      </c>
    </row>
    <row r="43" spans="1:11" x14ac:dyDescent="0.3">
      <c r="A43">
        <v>2029</v>
      </c>
      <c r="B43" s="64">
        <f t="shared" si="4"/>
        <v>97.399489569440703</v>
      </c>
      <c r="C43" s="3">
        <f t="shared" si="5"/>
        <v>6.4940148761118657E-2</v>
      </c>
      <c r="D43" s="3">
        <f>WACC!$B$31</f>
        <v>8.5710936343496691E-2</v>
      </c>
      <c r="E43" s="64">
        <f t="shared" si="6"/>
        <v>64.563284876077134</v>
      </c>
      <c r="G43">
        <v>2029</v>
      </c>
      <c r="H43" s="64">
        <f t="shared" si="7"/>
        <v>97.399489569440703</v>
      </c>
      <c r="I43" s="3">
        <f t="shared" si="8"/>
        <v>6.4940148761118657E-2</v>
      </c>
      <c r="J43" s="3">
        <f>WACC!$G$31</f>
        <v>0.11495193185016661</v>
      </c>
      <c r="K43" s="64">
        <f t="shared" si="9"/>
        <v>56.529606084210457</v>
      </c>
    </row>
    <row r="44" spans="1:11" x14ac:dyDescent="0.3">
      <c r="A44">
        <v>2030</v>
      </c>
      <c r="B44" s="64">
        <f t="shared" si="4"/>
        <v>89.976835405250583</v>
      </c>
      <c r="C44" s="3">
        <f>$B$6</f>
        <v>0.04</v>
      </c>
      <c r="D44" s="3">
        <f>WACC!$B$31</f>
        <v>8.5710936343496691E-2</v>
      </c>
      <c r="E44" s="64">
        <f t="shared" si="6"/>
        <v>54.934533326392035</v>
      </c>
      <c r="G44">
        <v>2030</v>
      </c>
      <c r="H44" s="64">
        <f t="shared" si="7"/>
        <v>89.976835405250583</v>
      </c>
      <c r="I44" s="3">
        <f>$B$6</f>
        <v>0.04</v>
      </c>
      <c r="J44" s="3">
        <f>WACC!$G$31</f>
        <v>0.11495193185016661</v>
      </c>
      <c r="K44" s="64">
        <f t="shared" si="9"/>
        <v>46.837515338730846</v>
      </c>
    </row>
    <row r="45" spans="1:11" x14ac:dyDescent="0.3">
      <c r="K45" s="64"/>
    </row>
    <row r="46" spans="1:11" x14ac:dyDescent="0.3">
      <c r="A46" t="s">
        <v>1687</v>
      </c>
      <c r="B46" s="64">
        <f>E44</f>
        <v>54.934533326392035</v>
      </c>
      <c r="G46" t="s">
        <v>1687</v>
      </c>
      <c r="H46" s="64">
        <f>K44</f>
        <v>46.837515338730846</v>
      </c>
    </row>
    <row r="47" spans="1:11" x14ac:dyDescent="0.3">
      <c r="A47" t="s">
        <v>1686</v>
      </c>
      <c r="B47" s="111">
        <v>0.27</v>
      </c>
      <c r="G47" t="s">
        <v>1686</v>
      </c>
      <c r="H47" s="111">
        <v>0.27</v>
      </c>
    </row>
    <row r="49" spans="1:8" x14ac:dyDescent="0.3">
      <c r="A49" s="5" t="s">
        <v>1688</v>
      </c>
      <c r="B49" s="102">
        <f>B46*(1-B47)</f>
        <v>40.102209328266184</v>
      </c>
      <c r="G49" s="5" t="s">
        <v>1688</v>
      </c>
      <c r="H49" s="102">
        <f>H46*(1-H47)</f>
        <v>34.191386197273516</v>
      </c>
    </row>
    <row r="51" spans="1:8" x14ac:dyDescent="0.3">
      <c r="A51" t="s">
        <v>1798</v>
      </c>
    </row>
  </sheetData>
  <mergeCells count="4">
    <mergeCell ref="A14:E14"/>
    <mergeCell ref="G14:K14"/>
    <mergeCell ref="A35:E35"/>
    <mergeCell ref="G35:K3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0BCAF-9007-4A8E-A127-174D1AB0D5DE}">
  <dimension ref="A1:F19"/>
  <sheetViews>
    <sheetView workbookViewId="0">
      <selection activeCell="B21" sqref="B21"/>
    </sheetView>
  </sheetViews>
  <sheetFormatPr defaultRowHeight="14.4" x14ac:dyDescent="0.3"/>
  <cols>
    <col min="1" max="1" width="42" bestFit="1" customWidth="1"/>
    <col min="2" max="2" width="25.5546875" customWidth="1"/>
    <col min="3" max="3" width="17" customWidth="1"/>
    <col min="4" max="4" width="18.44140625" customWidth="1"/>
    <col min="5" max="5" width="17.6640625" customWidth="1"/>
    <col min="6" max="6" width="16.109375" customWidth="1"/>
  </cols>
  <sheetData>
    <row r="1" spans="1:6" ht="18" x14ac:dyDescent="0.35">
      <c r="A1" s="71" t="s">
        <v>1793</v>
      </c>
    </row>
    <row r="2" spans="1:6" ht="18" x14ac:dyDescent="0.35">
      <c r="A2" s="71"/>
    </row>
    <row r="3" spans="1:6" x14ac:dyDescent="0.3">
      <c r="A3" t="s">
        <v>1792</v>
      </c>
    </row>
    <row r="4" spans="1:6" ht="15" thickBot="1" x14ac:dyDescent="0.35"/>
    <row r="5" spans="1:6" ht="28.2" thickBot="1" x14ac:dyDescent="0.35">
      <c r="A5" s="118" t="s">
        <v>1733</v>
      </c>
      <c r="B5" s="118" t="s">
        <v>1742</v>
      </c>
      <c r="C5" s="118" t="s">
        <v>1743</v>
      </c>
      <c r="D5" s="118" t="s">
        <v>1744</v>
      </c>
      <c r="E5" s="118" t="s">
        <v>1745</v>
      </c>
      <c r="F5" s="118" t="s">
        <v>1692</v>
      </c>
    </row>
    <row r="6" spans="1:6" x14ac:dyDescent="0.3">
      <c r="A6" s="34" t="s">
        <v>1348</v>
      </c>
      <c r="B6" s="119">
        <v>6.38</v>
      </c>
      <c r="C6" s="119">
        <v>0.69</v>
      </c>
      <c r="D6" s="119">
        <v>5.29</v>
      </c>
      <c r="E6" s="119">
        <v>-0.372</v>
      </c>
      <c r="F6" s="126">
        <v>8904.0300000000007</v>
      </c>
    </row>
    <row r="7" spans="1:6" x14ac:dyDescent="0.3">
      <c r="A7" s="34" t="s">
        <v>1736</v>
      </c>
      <c r="B7" s="119">
        <v>14.95</v>
      </c>
      <c r="C7" s="119">
        <v>2.68</v>
      </c>
      <c r="D7" s="119">
        <v>7.09</v>
      </c>
      <c r="E7" s="119">
        <v>4.49</v>
      </c>
      <c r="F7" s="119">
        <v>7520</v>
      </c>
    </row>
    <row r="8" spans="1:6" x14ac:dyDescent="0.3">
      <c r="A8" s="34" t="s">
        <v>1737</v>
      </c>
      <c r="B8" s="119">
        <v>3.55</v>
      </c>
      <c r="C8" s="119">
        <v>1.23</v>
      </c>
      <c r="D8" s="119">
        <v>2.4700000000000002</v>
      </c>
      <c r="E8" s="119">
        <v>11.62</v>
      </c>
      <c r="F8" s="119">
        <v>3910</v>
      </c>
    </row>
    <row r="9" spans="1:6" x14ac:dyDescent="0.3">
      <c r="A9" s="34" t="s">
        <v>1738</v>
      </c>
      <c r="B9" s="119">
        <v>8.93</v>
      </c>
      <c r="C9" s="119">
        <v>0.96</v>
      </c>
      <c r="D9" s="119">
        <v>13.9</v>
      </c>
      <c r="E9" s="119">
        <v>25.01</v>
      </c>
      <c r="F9" s="119">
        <v>2420</v>
      </c>
    </row>
    <row r="10" spans="1:6" x14ac:dyDescent="0.3">
      <c r="A10" s="34" t="s">
        <v>1739</v>
      </c>
      <c r="B10" s="119">
        <v>10.199999999999999</v>
      </c>
      <c r="C10" s="119">
        <v>1</v>
      </c>
      <c r="D10" s="119">
        <v>9.5</v>
      </c>
      <c r="E10" s="119">
        <v>10.3</v>
      </c>
      <c r="F10" s="119">
        <v>15490</v>
      </c>
    </row>
    <row r="11" spans="1:6" x14ac:dyDescent="0.3">
      <c r="A11" s="34" t="s">
        <v>1734</v>
      </c>
      <c r="B11" s="119">
        <v>5.51</v>
      </c>
      <c r="C11" s="119">
        <v>1.1200000000000001</v>
      </c>
      <c r="D11" s="119">
        <v>7.88</v>
      </c>
      <c r="E11" s="119">
        <v>13.25</v>
      </c>
      <c r="F11" s="119">
        <v>7740</v>
      </c>
    </row>
    <row r="12" spans="1:6" x14ac:dyDescent="0.3">
      <c r="A12" s="34" t="s">
        <v>1740</v>
      </c>
      <c r="B12" s="119">
        <v>30.45</v>
      </c>
      <c r="C12" s="119">
        <v>1.84</v>
      </c>
      <c r="D12" s="119">
        <v>0.4</v>
      </c>
      <c r="E12" s="119">
        <v>30.54</v>
      </c>
      <c r="F12" s="119">
        <v>7830</v>
      </c>
    </row>
    <row r="13" spans="1:6" x14ac:dyDescent="0.3">
      <c r="A13" s="34" t="s">
        <v>1735</v>
      </c>
      <c r="B13" s="119">
        <v>39.1</v>
      </c>
      <c r="C13" s="119">
        <v>1.3</v>
      </c>
      <c r="D13" s="119">
        <v>31.8</v>
      </c>
      <c r="E13" s="119">
        <v>21.32</v>
      </c>
      <c r="F13" s="119">
        <v>6070</v>
      </c>
    </row>
    <row r="14" spans="1:6" x14ac:dyDescent="0.3">
      <c r="A14" s="34" t="s">
        <v>1741</v>
      </c>
      <c r="B14" s="119">
        <v>10.5</v>
      </c>
      <c r="C14" s="119">
        <v>0.8</v>
      </c>
      <c r="D14" s="119">
        <v>8.1</v>
      </c>
      <c r="E14" s="119">
        <v>10.32</v>
      </c>
      <c r="F14" s="119">
        <v>3460</v>
      </c>
    </row>
    <row r="15" spans="1:6" x14ac:dyDescent="0.3">
      <c r="B15" s="64"/>
      <c r="C15" s="64"/>
    </row>
    <row r="16" spans="1:6" ht="15" thickBot="1" x14ac:dyDescent="0.35">
      <c r="A16" s="5" t="s">
        <v>1693</v>
      </c>
      <c r="B16" s="128">
        <f>SUMPRODUCT(B7:B14,$F$7:$F$14)/SUM($F$7:$F$14)</f>
        <v>15.809166054371785</v>
      </c>
      <c r="C16" s="128">
        <f>SUMPRODUCT(C7:C14,$F$7:$F$14)/SUM($F$7:$F$14)</f>
        <v>1.4054206465833947</v>
      </c>
      <c r="D16" s="128">
        <f>SUMPRODUCT(D7:D14,$F$7:$F$14)/SUM($F$7:$F$14)</f>
        <v>9.7160672299779574</v>
      </c>
      <c r="E16" s="128">
        <f>SUMPRODUCT(E7:E14,$F$7:$F$14)/SUM($F$7:$F$14)</f>
        <v>14.806631153563556</v>
      </c>
      <c r="F16" s="128">
        <f>SUM(F6:F14)</f>
        <v>63344.03</v>
      </c>
    </row>
    <row r="17" spans="1:6" ht="15" thickTop="1" x14ac:dyDescent="0.3">
      <c r="A17" t="s">
        <v>1694</v>
      </c>
      <c r="B17" s="5" t="str">
        <f>IF(B6&lt;B16,"undervalued","overvalued")</f>
        <v>undervalued</v>
      </c>
      <c r="C17" s="5" t="str">
        <f>IF(C6&lt;C16,"undervalued","overvalued")</f>
        <v>undervalued</v>
      </c>
      <c r="D17" s="5" t="str">
        <f>IF(D6&lt;D16,"undervalued","overvalued")</f>
        <v>undervalued</v>
      </c>
      <c r="E17" s="5" t="str">
        <f>IF(E6&lt;E16,"undervalued","overvalued")</f>
        <v>undervalued</v>
      </c>
      <c r="F17" s="5"/>
    </row>
    <row r="19" spans="1:6" x14ac:dyDescent="0.3">
      <c r="A19" t="s">
        <v>1695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6FC67-9436-4662-91CA-DF7FDCC42DA5}">
  <dimension ref="A1:G48"/>
  <sheetViews>
    <sheetView topLeftCell="A13" workbookViewId="0">
      <selection activeCell="E18" sqref="E18"/>
    </sheetView>
  </sheetViews>
  <sheetFormatPr defaultRowHeight="14.4" x14ac:dyDescent="0.3"/>
  <cols>
    <col min="1" max="1" width="46.77734375" customWidth="1"/>
    <col min="2" max="2" width="13.44140625" customWidth="1"/>
    <col min="3" max="3" width="10.109375" customWidth="1"/>
    <col min="4" max="4" width="28.5546875" bestFit="1" customWidth="1"/>
  </cols>
  <sheetData>
    <row r="1" spans="1:5" ht="18" x14ac:dyDescent="0.35">
      <c r="A1" s="71" t="s">
        <v>1696</v>
      </c>
    </row>
    <row r="4" spans="1:5" x14ac:dyDescent="0.3">
      <c r="A4" s="5" t="s">
        <v>1697</v>
      </c>
      <c r="D4" s="5" t="s">
        <v>1704</v>
      </c>
    </row>
    <row r="5" spans="1:5" ht="15.6" x14ac:dyDescent="0.3">
      <c r="A5" s="114" t="s">
        <v>1698</v>
      </c>
      <c r="B5" s="112">
        <f>'Balance Sheet'!K52</f>
        <v>13011.23</v>
      </c>
      <c r="D5" s="114" t="s">
        <v>1706</v>
      </c>
      <c r="E5">
        <f>DDM!C7</f>
        <v>0.65839999999999999</v>
      </c>
    </row>
    <row r="6" spans="1:5" ht="15.6" x14ac:dyDescent="0.3">
      <c r="A6" s="114" t="s">
        <v>1699</v>
      </c>
      <c r="B6">
        <f>'Income Statement'!K62</f>
        <v>1173.7</v>
      </c>
      <c r="D6" s="114" t="s">
        <v>1707</v>
      </c>
      <c r="E6">
        <v>71.12</v>
      </c>
    </row>
    <row r="7" spans="1:5" ht="15.6" x14ac:dyDescent="0.3">
      <c r="A7" s="114" t="s">
        <v>1701</v>
      </c>
      <c r="B7" s="3">
        <f>WACC!$B$31</f>
        <v>8.5710936343496691E-2</v>
      </c>
      <c r="D7" s="114" t="s">
        <v>1705</v>
      </c>
      <c r="E7">
        <v>65.040000000000006</v>
      </c>
    </row>
    <row r="8" spans="1:5" ht="15.6" x14ac:dyDescent="0.3">
      <c r="A8" s="114" t="s">
        <v>1702</v>
      </c>
      <c r="B8" s="3">
        <f>WACC!$G$31</f>
        <v>0.11495193185016661</v>
      </c>
      <c r="D8" s="114" t="s">
        <v>1708</v>
      </c>
      <c r="E8" s="75">
        <f>'Income Statement'!K67</f>
        <v>6.38</v>
      </c>
    </row>
    <row r="10" spans="1:5" ht="15.6" x14ac:dyDescent="0.3">
      <c r="A10" s="114" t="s">
        <v>1700</v>
      </c>
      <c r="B10" s="64">
        <f>B6- (B5*B7)</f>
        <v>58.495293719405709</v>
      </c>
      <c r="D10" s="114" t="s">
        <v>1709</v>
      </c>
      <c r="E10" s="98">
        <f>E7+E8-E6</f>
        <v>0.29999999999999716</v>
      </c>
    </row>
    <row r="11" spans="1:5" ht="15.6" x14ac:dyDescent="0.3">
      <c r="A11" s="114" t="s">
        <v>1703</v>
      </c>
      <c r="B11" s="64">
        <f>B6-(B5*B8)</f>
        <v>-321.96602424684329</v>
      </c>
    </row>
    <row r="12" spans="1:5" ht="15.6" x14ac:dyDescent="0.3">
      <c r="A12" s="116" t="s">
        <v>1555</v>
      </c>
      <c r="B12" s="2">
        <v>4.0899999999999999E-2</v>
      </c>
    </row>
    <row r="15" spans="1:5" x14ac:dyDescent="0.3">
      <c r="A15" s="5" t="s">
        <v>1710</v>
      </c>
    </row>
    <row r="16" spans="1:5" ht="15.6" x14ac:dyDescent="0.3">
      <c r="A16" s="114" t="s">
        <v>1707</v>
      </c>
      <c r="B16">
        <v>71.12</v>
      </c>
    </row>
    <row r="17" spans="1:7" x14ac:dyDescent="0.3">
      <c r="A17" t="s">
        <v>1582</v>
      </c>
      <c r="B17" s="3">
        <v>3.5999999999999997E-2</v>
      </c>
    </row>
    <row r="18" spans="1:7" x14ac:dyDescent="0.3">
      <c r="A18" t="s">
        <v>1711</v>
      </c>
      <c r="B18" s="3">
        <f>DDM!C11</f>
        <v>6.7709451480142901E-2</v>
      </c>
    </row>
    <row r="19" spans="1:7" x14ac:dyDescent="0.3">
      <c r="D19" s="5" t="s">
        <v>1714</v>
      </c>
    </row>
    <row r="21" spans="1:7" x14ac:dyDescent="0.3">
      <c r="A21" s="5" t="s">
        <v>1715</v>
      </c>
      <c r="B21" s="1">
        <v>45657</v>
      </c>
    </row>
    <row r="22" spans="1:7" x14ac:dyDescent="0.3">
      <c r="A22" s="5" t="s">
        <v>1712</v>
      </c>
      <c r="B22" s="102">
        <f>B16+ ((B18-B7)*B16)/(B7-B17)</f>
        <v>45.365795841879994</v>
      </c>
      <c r="D22" s="5" t="s">
        <v>1789</v>
      </c>
      <c r="E22" s="5">
        <v>48.67</v>
      </c>
    </row>
    <row r="23" spans="1:7" x14ac:dyDescent="0.3">
      <c r="A23" s="5" t="s">
        <v>1713</v>
      </c>
      <c r="B23" s="102">
        <f>B16+((B18-B8)*B16)/(B8-B17)</f>
        <v>28.563913971701048</v>
      </c>
    </row>
    <row r="25" spans="1:7" x14ac:dyDescent="0.3">
      <c r="A25" t="s">
        <v>1791</v>
      </c>
    </row>
    <row r="28" spans="1:7" x14ac:dyDescent="0.3">
      <c r="A28" s="5" t="s">
        <v>1716</v>
      </c>
    </row>
    <row r="29" spans="1:7" x14ac:dyDescent="0.3">
      <c r="B29" s="99">
        <v>2025</v>
      </c>
      <c r="C29" s="99">
        <v>2026</v>
      </c>
      <c r="D29" s="99">
        <v>2027</v>
      </c>
      <c r="E29" s="99">
        <v>2028</v>
      </c>
      <c r="F29" s="99">
        <v>2029</v>
      </c>
      <c r="G29" s="99">
        <v>2030</v>
      </c>
    </row>
    <row r="30" spans="1:7" x14ac:dyDescent="0.3">
      <c r="A30" t="s">
        <v>1554</v>
      </c>
      <c r="B30" s="64">
        <f>'Income Statement'!M67</f>
        <v>3.9580000000000837</v>
      </c>
      <c r="C30" s="64">
        <f>'Income Statement'!N67</f>
        <v>2.5740000000000691</v>
      </c>
      <c r="D30" s="64">
        <f>'Income Statement'!O67</f>
        <v>-4.2159999999994398</v>
      </c>
      <c r="E30" s="64">
        <f>'Income Statement'!P67</f>
        <v>7.262000000000171</v>
      </c>
      <c r="F30" s="64">
        <f>'Income Statement'!Q67</f>
        <v>3.5979999999995016</v>
      </c>
      <c r="G30" s="64">
        <f>'Income Statement'!R67</f>
        <v>4.75</v>
      </c>
    </row>
    <row r="31" spans="1:7" ht="15.6" x14ac:dyDescent="0.3">
      <c r="A31" s="114" t="s">
        <v>1702</v>
      </c>
      <c r="B31" s="64">
        <f>$B$8*B33</f>
        <v>8.6117524678246635</v>
      </c>
      <c r="C31" s="64">
        <f t="shared" ref="C31:G31" si="0">$B$8*C33</f>
        <v>9.0481235424654756</v>
      </c>
      <c r="D31" s="64">
        <f t="shared" si="0"/>
        <v>9.3319080664991958</v>
      </c>
      <c r="E31" s="64">
        <f t="shared" si="0"/>
        <v>8.8670923892163795</v>
      </c>
      <c r="F31" s="64">
        <f t="shared" si="0"/>
        <v>9.6677307783122846</v>
      </c>
      <c r="G31" s="64">
        <f t="shared" si="0"/>
        <v>10.064411709731536</v>
      </c>
    </row>
    <row r="32" spans="1:7" ht="15.6" x14ac:dyDescent="0.3">
      <c r="A32" s="114" t="s">
        <v>1701</v>
      </c>
      <c r="B32" s="64">
        <f>$B$7*B33</f>
        <v>6.4211306038577058</v>
      </c>
      <c r="C32" s="64">
        <f t="shared" ref="C32:G32" si="1">$B$7*C33</f>
        <v>6.7464994149659274</v>
      </c>
      <c r="D32" s="64">
        <f t="shared" si="1"/>
        <v>6.9580960091530342</v>
      </c>
      <c r="E32" s="64">
        <f t="shared" si="1"/>
        <v>6.6115182154107268</v>
      </c>
      <c r="F32" s="64">
        <f t="shared" si="1"/>
        <v>7.2084935328104009</v>
      </c>
      <c r="G32" s="64">
        <f t="shared" si="1"/>
        <v>7.5042684146616372</v>
      </c>
    </row>
    <row r="33" spans="1:7" x14ac:dyDescent="0.3">
      <c r="A33" t="s">
        <v>1717</v>
      </c>
      <c r="B33" s="64">
        <f>E6+B30-B34</f>
        <v>74.91611780000008</v>
      </c>
      <c r="C33" s="64">
        <f>B35</f>
        <v>78.712235600000156</v>
      </c>
      <c r="D33" s="64">
        <f>C35</f>
        <v>81.180959000000229</v>
      </c>
      <c r="E33" s="64">
        <f t="shared" ref="E33:G33" si="2">D35</f>
        <v>77.137393400000761</v>
      </c>
      <c r="F33" s="64">
        <f t="shared" si="2"/>
        <v>84.102377600000921</v>
      </c>
      <c r="G33" s="64">
        <f t="shared" si="2"/>
        <v>87.553219400000444</v>
      </c>
    </row>
    <row r="34" spans="1:7" x14ac:dyDescent="0.3">
      <c r="A34" t="s">
        <v>1718</v>
      </c>
      <c r="B34" s="64">
        <f t="shared" ref="B34:G34" si="3">$B$12*B30</f>
        <v>0.16188220000000342</v>
      </c>
      <c r="C34" s="64">
        <f t="shared" si="3"/>
        <v>0.10527660000000283</v>
      </c>
      <c r="D34" s="64">
        <f t="shared" si="3"/>
        <v>-0.17243439999997709</v>
      </c>
      <c r="E34" s="64">
        <f t="shared" si="3"/>
        <v>0.29701580000000699</v>
      </c>
      <c r="F34" s="64">
        <f t="shared" si="3"/>
        <v>0.14715819999997962</v>
      </c>
      <c r="G34" s="64">
        <f t="shared" si="3"/>
        <v>0.194275</v>
      </c>
    </row>
    <row r="35" spans="1:7" x14ac:dyDescent="0.3">
      <c r="A35" t="s">
        <v>1719</v>
      </c>
      <c r="B35" s="64">
        <f t="shared" ref="B35:G35" si="4">B33+B30-B34</f>
        <v>78.712235600000156</v>
      </c>
      <c r="C35" s="64">
        <f t="shared" si="4"/>
        <v>81.180959000000229</v>
      </c>
      <c r="D35" s="64">
        <f t="shared" si="4"/>
        <v>77.137393400000761</v>
      </c>
      <c r="E35" s="64">
        <f t="shared" si="4"/>
        <v>84.102377600000921</v>
      </c>
      <c r="F35" s="64">
        <f t="shared" si="4"/>
        <v>87.553219400000444</v>
      </c>
      <c r="G35" s="64">
        <f t="shared" si="4"/>
        <v>92.108944400000439</v>
      </c>
    </row>
    <row r="37" spans="1:7" x14ac:dyDescent="0.3">
      <c r="A37" t="s">
        <v>1720</v>
      </c>
      <c r="B37" s="64">
        <f t="shared" ref="B37:G37" si="5">B30-B31</f>
        <v>-4.6537524678245799</v>
      </c>
      <c r="C37" s="64">
        <f t="shared" si="5"/>
        <v>-6.4741235424654064</v>
      </c>
      <c r="D37" s="64">
        <f t="shared" si="5"/>
        <v>-13.547908066498636</v>
      </c>
      <c r="E37" s="64">
        <f t="shared" si="5"/>
        <v>-1.6050923892162086</v>
      </c>
      <c r="F37" s="64">
        <f t="shared" si="5"/>
        <v>-6.069730778312783</v>
      </c>
      <c r="G37" s="64">
        <f t="shared" si="5"/>
        <v>-5.3144117097315355</v>
      </c>
    </row>
    <row r="38" spans="1:7" x14ac:dyDescent="0.3">
      <c r="A38" t="s">
        <v>1721</v>
      </c>
      <c r="B38" s="64">
        <f t="shared" ref="B38:G38" si="6">B30-B32</f>
        <v>-2.4631306038576222</v>
      </c>
      <c r="C38" s="64">
        <f t="shared" si="6"/>
        <v>-4.1724994149658583</v>
      </c>
      <c r="D38" s="64">
        <f t="shared" si="6"/>
        <v>-11.174096009152475</v>
      </c>
      <c r="E38" s="64">
        <f t="shared" si="6"/>
        <v>0.65048178458944417</v>
      </c>
      <c r="F38" s="64">
        <f t="shared" si="6"/>
        <v>-3.6104935328108994</v>
      </c>
      <c r="G38" s="64">
        <f t="shared" si="6"/>
        <v>-2.7542684146616372</v>
      </c>
    </row>
    <row r="40" spans="1:7" x14ac:dyDescent="0.3">
      <c r="A40" t="s">
        <v>1722</v>
      </c>
      <c r="B40" s="64">
        <f t="shared" ref="B40:G40" si="7">B37/(1+B31)^(B29-2023)</f>
        <v>-5.0373035662362634E-2</v>
      </c>
      <c r="C40" s="64">
        <f t="shared" si="7"/>
        <v>-6.3815486469278324E-3</v>
      </c>
      <c r="D40" s="64">
        <f t="shared" si="7"/>
        <v>-1.1889130889675883E-3</v>
      </c>
      <c r="E40" s="64">
        <f t="shared" si="7"/>
        <v>-1.716145326935419E-5</v>
      </c>
      <c r="F40" s="64">
        <f t="shared" si="7"/>
        <v>-4.1184817636745148E-6</v>
      </c>
      <c r="G40" s="64">
        <f t="shared" si="7"/>
        <v>-2.6179232072543212E-7</v>
      </c>
    </row>
    <row r="41" spans="1:7" x14ac:dyDescent="0.3">
      <c r="A41" t="s">
        <v>1723</v>
      </c>
      <c r="B41" s="64">
        <f t="shared" ref="B41:G41" si="8">B38/(1+B32)^(B29-2023)</f>
        <v>-4.4724685026817174E-2</v>
      </c>
      <c r="C41" s="64">
        <f t="shared" si="8"/>
        <v>-8.9759372377676769E-3</v>
      </c>
      <c r="D41" s="64">
        <f t="shared" si="8"/>
        <v>-2.785965289882369E-3</v>
      </c>
      <c r="E41" s="64">
        <f t="shared" si="8"/>
        <v>2.5461189212347205E-5</v>
      </c>
      <c r="F41" s="64">
        <f t="shared" si="8"/>
        <v>-1.1802820688827126E-5</v>
      </c>
      <c r="G41" s="64">
        <f t="shared" si="8"/>
        <v>-8.561454405417856E-7</v>
      </c>
    </row>
    <row r="44" spans="1:7" x14ac:dyDescent="0.3">
      <c r="A44" t="s">
        <v>1713</v>
      </c>
      <c r="B44" s="102">
        <f>$E$6+SUM(B40:G40)</f>
        <v>71.062034960874399</v>
      </c>
      <c r="D44" s="5" t="s">
        <v>1789</v>
      </c>
      <c r="E44" s="5">
        <v>48.67</v>
      </c>
    </row>
    <row r="45" spans="1:7" x14ac:dyDescent="0.3">
      <c r="A45" t="s">
        <v>1712</v>
      </c>
      <c r="B45" s="102">
        <f>$E$6+SUM(B41:G41)</f>
        <v>71.063526214668627</v>
      </c>
    </row>
    <row r="48" spans="1:7" x14ac:dyDescent="0.3">
      <c r="A48" s="5" t="s">
        <v>1790</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24624-1832-4D8C-A934-D7826AA1E7E1}">
  <dimension ref="A1:K28"/>
  <sheetViews>
    <sheetView tabSelected="1" topLeftCell="A9" workbookViewId="0">
      <selection activeCell="D23" sqref="D23"/>
    </sheetView>
  </sheetViews>
  <sheetFormatPr defaultRowHeight="14.4" x14ac:dyDescent="0.3"/>
  <cols>
    <col min="1" max="1" width="24.21875" customWidth="1"/>
    <col min="2" max="2" width="31.44140625" customWidth="1"/>
    <col min="3" max="3" width="19.33203125" customWidth="1"/>
    <col min="4" max="4" width="22.33203125" customWidth="1"/>
    <col min="6" max="6" width="15.88671875" bestFit="1" customWidth="1"/>
  </cols>
  <sheetData>
    <row r="1" spans="1:11" ht="18" x14ac:dyDescent="0.35">
      <c r="A1" s="71" t="s">
        <v>1348</v>
      </c>
    </row>
    <row r="2" spans="1:11" ht="18" x14ac:dyDescent="0.35">
      <c r="A2" s="71"/>
      <c r="F2" s="5" t="s">
        <v>1816</v>
      </c>
    </row>
    <row r="3" spans="1:11" ht="18" x14ac:dyDescent="0.35">
      <c r="A3" s="71" t="s">
        <v>1834</v>
      </c>
      <c r="F3" t="s">
        <v>1799</v>
      </c>
      <c r="G3">
        <v>-1</v>
      </c>
      <c r="K3" s="64"/>
    </row>
    <row r="4" spans="1:11" ht="18" x14ac:dyDescent="0.35">
      <c r="A4" s="71"/>
      <c r="F4" t="s">
        <v>1817</v>
      </c>
      <c r="G4">
        <v>0</v>
      </c>
      <c r="K4" s="64"/>
    </row>
    <row r="5" spans="1:11" x14ac:dyDescent="0.3">
      <c r="A5" s="149" t="s">
        <v>1835</v>
      </c>
      <c r="B5" s="149"/>
      <c r="C5" s="149"/>
      <c r="D5" s="149"/>
      <c r="F5" t="s">
        <v>1801</v>
      </c>
      <c r="G5">
        <v>1</v>
      </c>
    </row>
    <row r="6" spans="1:11" x14ac:dyDescent="0.3">
      <c r="A6" s="149"/>
      <c r="B6" s="149"/>
      <c r="C6" s="149"/>
      <c r="D6" s="149"/>
    </row>
    <row r="7" spans="1:11" x14ac:dyDescent="0.3">
      <c r="A7" s="149"/>
      <c r="B7" s="149"/>
      <c r="C7" s="149"/>
      <c r="D7" s="149"/>
    </row>
    <row r="8" spans="1:11" x14ac:dyDescent="0.3">
      <c r="A8" s="130"/>
      <c r="B8" s="130"/>
      <c r="C8" s="130"/>
      <c r="D8" s="130"/>
    </row>
    <row r="9" spans="1:11" ht="42" customHeight="1" x14ac:dyDescent="0.3">
      <c r="A9" s="148" t="s">
        <v>1833</v>
      </c>
      <c r="B9" s="148"/>
      <c r="C9" s="148"/>
      <c r="D9" s="148"/>
    </row>
    <row r="11" spans="1:11" x14ac:dyDescent="0.3">
      <c r="A11" s="135" t="s">
        <v>1724</v>
      </c>
      <c r="B11" s="135"/>
      <c r="C11" s="135"/>
    </row>
    <row r="12" spans="1:11" x14ac:dyDescent="0.3">
      <c r="A12" s="147" t="s">
        <v>1725</v>
      </c>
      <c r="B12" s="147"/>
      <c r="C12" s="5" t="s">
        <v>1827</v>
      </c>
      <c r="D12" s="5" t="s">
        <v>1765</v>
      </c>
    </row>
    <row r="13" spans="1:11" s="117" customFormat="1" x14ac:dyDescent="0.3">
      <c r="A13" s="150" t="s">
        <v>1726</v>
      </c>
      <c r="B13" s="117" t="s">
        <v>1691</v>
      </c>
      <c r="C13" s="117">
        <f>'market based valuation'!B6</f>
        <v>6.38</v>
      </c>
      <c r="D13" s="117" t="s">
        <v>1766</v>
      </c>
      <c r="F13" s="117">
        <f>IF(D13="undervalued",-1,IF(D13="overvalued",1,0))</f>
        <v>-1</v>
      </c>
      <c r="G13" s="117" t="s">
        <v>1818</v>
      </c>
      <c r="H13" s="117">
        <f>AVERAGE(F13:F28)</f>
        <v>0.125</v>
      </c>
    </row>
    <row r="14" spans="1:11" s="117" customFormat="1" x14ac:dyDescent="0.3">
      <c r="A14" s="150"/>
      <c r="B14" s="117" t="s">
        <v>1762</v>
      </c>
      <c r="C14" s="117">
        <f>'market based valuation'!C6</f>
        <v>0.69</v>
      </c>
      <c r="D14" s="117" t="s">
        <v>1766</v>
      </c>
      <c r="F14" s="117">
        <f t="shared" ref="F14:F28" si="0">IF(D14="undervalued",-1,IF(D14="overvalued",1,0))</f>
        <v>-1</v>
      </c>
      <c r="G14" s="117" t="s">
        <v>1819</v>
      </c>
      <c r="H14" s="117">
        <f>MODE(F13:F28)</f>
        <v>1</v>
      </c>
    </row>
    <row r="15" spans="1:11" s="117" customFormat="1" x14ac:dyDescent="0.3">
      <c r="A15" s="150"/>
      <c r="B15" s="117" t="s">
        <v>1763</v>
      </c>
      <c r="C15" s="117">
        <f>'market based valuation'!D6</f>
        <v>5.29</v>
      </c>
      <c r="D15" s="117" t="s">
        <v>1766</v>
      </c>
      <c r="F15" s="117">
        <f t="shared" si="0"/>
        <v>-1</v>
      </c>
    </row>
    <row r="16" spans="1:11" s="117" customFormat="1" x14ac:dyDescent="0.3">
      <c r="A16" s="150"/>
      <c r="B16" s="117" t="s">
        <v>1764</v>
      </c>
      <c r="C16" s="117">
        <f>'market based valuation'!E6</f>
        <v>-0.372</v>
      </c>
      <c r="D16" s="117" t="s">
        <v>1766</v>
      </c>
      <c r="F16" s="117">
        <f t="shared" si="0"/>
        <v>-1</v>
      </c>
    </row>
    <row r="17" spans="1:6" s="117" customFormat="1" x14ac:dyDescent="0.3">
      <c r="A17" s="150" t="s">
        <v>1727</v>
      </c>
      <c r="B17" s="117" t="s">
        <v>1810</v>
      </c>
      <c r="C17" s="129">
        <f>DDM!L31</f>
        <v>15.244516851877584</v>
      </c>
      <c r="D17" s="117" t="s">
        <v>1767</v>
      </c>
      <c r="F17" s="117">
        <f t="shared" si="0"/>
        <v>1</v>
      </c>
    </row>
    <row r="18" spans="1:6" s="117" customFormat="1" x14ac:dyDescent="0.3">
      <c r="A18" s="150"/>
      <c r="B18" s="117" t="s">
        <v>1811</v>
      </c>
      <c r="C18" s="129">
        <f>DDM!L45</f>
        <v>9.5558496339516346</v>
      </c>
      <c r="D18" s="117" t="s">
        <v>1767</v>
      </c>
      <c r="F18" s="117">
        <f t="shared" si="0"/>
        <v>1</v>
      </c>
    </row>
    <row r="19" spans="1:6" s="117" customFormat="1" x14ac:dyDescent="0.3">
      <c r="A19" s="150"/>
      <c r="B19" s="117" t="s">
        <v>1806</v>
      </c>
      <c r="C19" s="129">
        <f>DDM!F31</f>
        <v>15.56593443973431</v>
      </c>
      <c r="D19" s="117" t="s">
        <v>1767</v>
      </c>
      <c r="F19" s="117">
        <f t="shared" si="0"/>
        <v>1</v>
      </c>
    </row>
    <row r="20" spans="1:6" s="117" customFormat="1" x14ac:dyDescent="0.3">
      <c r="A20" s="150"/>
      <c r="B20" s="117" t="s">
        <v>1807</v>
      </c>
      <c r="C20" s="129">
        <f>DDM!F45</f>
        <v>9.7426540582447618</v>
      </c>
      <c r="D20" s="117" t="s">
        <v>1767</v>
      </c>
      <c r="F20" s="117">
        <f t="shared" si="0"/>
        <v>1</v>
      </c>
    </row>
    <row r="21" spans="1:6" s="117" customFormat="1" x14ac:dyDescent="0.3">
      <c r="A21" s="150" t="s">
        <v>1697</v>
      </c>
      <c r="B21" s="117" t="s">
        <v>1729</v>
      </c>
      <c r="C21" s="129">
        <f>'Residual Income'!B22</f>
        <v>45.365795841879994</v>
      </c>
      <c r="D21" s="117" t="s">
        <v>1802</v>
      </c>
      <c r="F21" s="117">
        <f t="shared" si="0"/>
        <v>0</v>
      </c>
    </row>
    <row r="22" spans="1:6" s="117" customFormat="1" x14ac:dyDescent="0.3">
      <c r="A22" s="150"/>
      <c r="B22" s="117" t="s">
        <v>1730</v>
      </c>
      <c r="C22" s="129">
        <f>'Residual Income'!B23</f>
        <v>28.563913971701048</v>
      </c>
      <c r="D22" s="117" t="s">
        <v>1767</v>
      </c>
      <c r="F22" s="117">
        <f t="shared" si="0"/>
        <v>1</v>
      </c>
    </row>
    <row r="23" spans="1:6" s="117" customFormat="1" x14ac:dyDescent="0.3">
      <c r="A23" s="150"/>
      <c r="B23" s="117" t="s">
        <v>1731</v>
      </c>
      <c r="C23" s="129">
        <f>'Residual Income'!B44</f>
        <v>71.062034960874399</v>
      </c>
      <c r="D23" s="117" t="s">
        <v>1766</v>
      </c>
      <c r="F23" s="117">
        <f t="shared" si="0"/>
        <v>-1</v>
      </c>
    </row>
    <row r="24" spans="1:6" s="117" customFormat="1" x14ac:dyDescent="0.3">
      <c r="A24" s="150"/>
      <c r="B24" s="117" t="s">
        <v>1732</v>
      </c>
      <c r="C24" s="129">
        <f>'Residual Income'!B45</f>
        <v>71.063526214668627</v>
      </c>
      <c r="D24" s="117" t="s">
        <v>1766</v>
      </c>
      <c r="F24" s="117">
        <f t="shared" si="0"/>
        <v>-1</v>
      </c>
    </row>
    <row r="25" spans="1:6" s="117" customFormat="1" x14ac:dyDescent="0.3">
      <c r="A25" s="150" t="s">
        <v>1728</v>
      </c>
      <c r="B25" s="117" t="s">
        <v>1804</v>
      </c>
      <c r="C25" s="129">
        <f>'NAV based Valuation'!B28</f>
        <v>49.329206788055487</v>
      </c>
      <c r="D25" s="117" t="s">
        <v>1802</v>
      </c>
      <c r="F25" s="117">
        <f t="shared" si="0"/>
        <v>0</v>
      </c>
    </row>
    <row r="26" spans="1:6" s="117" customFormat="1" x14ac:dyDescent="0.3">
      <c r="A26" s="150"/>
      <c r="B26" s="117" t="s">
        <v>1805</v>
      </c>
      <c r="C26" s="129">
        <f>'NAV based Valuation'!H28</f>
        <v>42.058380033110581</v>
      </c>
      <c r="D26" s="117" t="s">
        <v>1767</v>
      </c>
      <c r="F26" s="117">
        <f t="shared" si="0"/>
        <v>1</v>
      </c>
    </row>
    <row r="27" spans="1:6" s="117" customFormat="1" x14ac:dyDescent="0.3">
      <c r="A27" s="150"/>
      <c r="B27" s="117" t="s">
        <v>1808</v>
      </c>
      <c r="C27" s="129">
        <f>'NAV based Valuation'!B49</f>
        <v>40.102209328266184</v>
      </c>
      <c r="D27" s="117" t="s">
        <v>1767</v>
      </c>
      <c r="F27" s="117">
        <f t="shared" si="0"/>
        <v>1</v>
      </c>
    </row>
    <row r="28" spans="1:6" s="117" customFormat="1" x14ac:dyDescent="0.3">
      <c r="A28" s="150"/>
      <c r="B28" s="117" t="s">
        <v>1809</v>
      </c>
      <c r="C28" s="129">
        <f>'NAV based Valuation'!H49</f>
        <v>34.191386197273516</v>
      </c>
      <c r="D28" s="117" t="s">
        <v>1767</v>
      </c>
      <c r="F28" s="117">
        <f t="shared" si="0"/>
        <v>1</v>
      </c>
    </row>
  </sheetData>
  <mergeCells count="8">
    <mergeCell ref="A12:B12"/>
    <mergeCell ref="A11:C11"/>
    <mergeCell ref="A9:D9"/>
    <mergeCell ref="A5:D7"/>
    <mergeCell ref="A25:A28"/>
    <mergeCell ref="A21:A24"/>
    <mergeCell ref="A13:A16"/>
    <mergeCell ref="A17:A2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796FC1F-3EFE-40E4-8B9E-7510F3338E8B}">
  <ds:schemaRefs>
    <ds:schemaRef ds:uri="http://schemas.microsoft.com/DataMashup"/>
  </ds:schemaRefs>
</ds:datastoreItem>
</file>

<file path=customXml/itemProps2.xml><?xml version="1.0" encoding="utf-8"?>
<ds:datastoreItem xmlns:ds="http://schemas.openxmlformats.org/officeDocument/2006/customXml" ds:itemID="{970C2224-7B71-4FD1-8A82-A7DFC0C50704}">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5A39F434-B9CA-4FFF-9F9A-FBB7562A755B}">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Cover Page</vt:lpstr>
      <vt:lpstr>Sheet3</vt:lpstr>
      <vt:lpstr>Rf</vt:lpstr>
      <vt:lpstr>Market Cap</vt:lpstr>
      <vt:lpstr>FTSE</vt:lpstr>
      <vt:lpstr>SMB and HML</vt:lpstr>
      <vt:lpstr>CAPM Reg</vt:lpstr>
      <vt:lpstr>FF3 Reg</vt:lpstr>
      <vt:lpstr>Prices and Returns</vt:lpstr>
      <vt:lpstr>WACC</vt:lpstr>
      <vt:lpstr>Balance Sheet</vt:lpstr>
      <vt:lpstr>Income Statement</vt:lpstr>
      <vt:lpstr>Cash Flow</vt:lpstr>
      <vt:lpstr>Dividends</vt:lpstr>
      <vt:lpstr>Calculations</vt:lpstr>
      <vt:lpstr>EBIT</vt:lpstr>
      <vt:lpstr>DDM</vt:lpstr>
      <vt:lpstr>FCFF and FCFE</vt:lpstr>
      <vt:lpstr>NAV based Valuation</vt:lpstr>
      <vt:lpstr>market based valuation</vt:lpstr>
      <vt:lpstr>Residual Income</vt:lpstr>
      <vt:lpstr>Investment 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Sambit</dc:creator>
  <cp:lastModifiedBy>Sambit Samanta</cp:lastModifiedBy>
  <cp:lastPrinted>2025-10-12T14:11:32Z</cp:lastPrinted>
  <dcterms:created xsi:type="dcterms:W3CDTF">2015-06-05T18:17:20Z</dcterms:created>
  <dcterms:modified xsi:type="dcterms:W3CDTF">2025-10-23T03:15:00Z</dcterms:modified>
</cp:coreProperties>
</file>